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ЭтаКнига" defaultThemeVersion="124226"/>
  <bookViews>
    <workbookView xWindow="0" yWindow="0" windowWidth="28800" windowHeight="12345"/>
  </bookViews>
  <sheets>
    <sheet name="Форма" sheetId="5"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xlnm._FilterDatabase" localSheetId="0" hidden="1">Форма!$A$10:$Y$4576</definedName>
    <definedName name="Z_012E7024_E046_4234_BC00_FBA7D4F90D16_.wvu.FilterData" localSheetId="0" hidden="1">Форма!$D$7:$E$18</definedName>
    <definedName name="Z_03E7EB50_16EB_42B1_B13A_400BA58F38A9_.wvu.FilterData" localSheetId="0" hidden="1">Форма!$D$7:$E$18</definedName>
    <definedName name="Z_070856B8_04B3_4667_9191_736B08C87261_.wvu.FilterData" localSheetId="0" hidden="1">Форма!$D$7:$E$18</definedName>
    <definedName name="Z_0C35BD30_FE6B_4BC2_BC3E_D9937FC1E852_.wvu.FilterData" localSheetId="0" hidden="1">Форма!$D$7:$E$18</definedName>
    <definedName name="Z_0D5C7B1B_1F51_434F_B5C9_B61EFC6D85C0_.wvu.FilterData" localSheetId="0" hidden="1">Форма!$D$7:$E$18</definedName>
    <definedName name="Z_0E73903B_BC7E_4AFB_B9B5_29C912180884_.wvu.FilterData" localSheetId="0" hidden="1">Форма!$D$7:$E$18</definedName>
    <definedName name="Z_0F985013_7339_49C8_960D_1C66E6679AA6_.wvu.FilterData" localSheetId="0" hidden="1">Форма!$D$7:$E$18</definedName>
    <definedName name="Z_158D9383_D158_4AEB_A3DD_37AF67F6605B_.wvu.FilterData" localSheetId="0" hidden="1">Форма!$D$7:$E$18</definedName>
    <definedName name="Z_189103B7_819F_4806_A1F4_B844DE1FE1EB_.wvu.Cols" localSheetId="0" hidden="1">Форма!#REF!</definedName>
    <definedName name="Z_189103B7_819F_4806_A1F4_B844DE1FE1EB_.wvu.FilterData" localSheetId="0" hidden="1">Форма!$D$7:$E$18</definedName>
    <definedName name="Z_189103B7_819F_4806_A1F4_B844DE1FE1EB_.wvu.PrintTitles" localSheetId="0" hidden="1">Форма!#REF!</definedName>
    <definedName name="Z_1A146FB8_FF18_466C_9D8A_A7F1CD295376_.wvu.FilterData" localSheetId="0" hidden="1">Форма!$D$7:$E$18</definedName>
    <definedName name="Z_1B55E5CB_401C_4CE4_B186_07EB387C049F_.wvu.FilterData" localSheetId="0" hidden="1">Форма!$D$7:$E$18</definedName>
    <definedName name="Z_1D031F07_3E08_42B9_8EC3_7279D461A821_.wvu.FilterData" localSheetId="0" hidden="1">Форма!$D$7:$E$18</definedName>
    <definedName name="Z_1ED46735_7307_40B7_9F50_948A58AA4716_.wvu.FilterData" localSheetId="0" hidden="1">Форма!$D$7:$E$18</definedName>
    <definedName name="Z_27144203_C4F0_471D_8112_D97E0ED46BC5_.wvu.FilterData" localSheetId="0" hidden="1">Форма!$D$7:$E$18</definedName>
    <definedName name="Z_2D5C6014_3A10_447B_B70D_50EE76C6AF3C_.wvu.FilterData" localSheetId="0" hidden="1">Форма!$D$7:$E$18</definedName>
    <definedName name="Z_2DD083C8_9159_455D_AC09_E1F723010E32_.wvu.FilterData" localSheetId="0" hidden="1">Форма!$D$7:$E$18</definedName>
    <definedName name="Z_34073B0B_2E50_4044_B8B7_7B265B3A5A64_.wvu.FilterData" localSheetId="0" hidden="1">Форма!$D$7:$E$18</definedName>
    <definedName name="Z_39A286E1_EF39_4C1A_BF11_EB8E0DB7C15F_.wvu.FilterData" localSheetId="0" hidden="1">Форма!$D$7:$E$18</definedName>
    <definedName name="Z_3EB3E801_F7B3_461E_BBF8_5E808968C938_.wvu.FilterData" localSheetId="0" hidden="1">Форма!$D$7:$E$18</definedName>
    <definedName name="Z_41C111C6_9D2D_491A_A8F7_DBCAA0244D40_.wvu.Cols" localSheetId="0" hidden="1">Форма!#REF!</definedName>
    <definedName name="Z_41C111C6_9D2D_491A_A8F7_DBCAA0244D40_.wvu.FilterData" localSheetId="0" hidden="1">Форма!$D$7:$E$18</definedName>
    <definedName name="Z_41C111C6_9D2D_491A_A8F7_DBCAA0244D40_.wvu.PrintTitles" localSheetId="0" hidden="1">Форма!#REF!</definedName>
    <definedName name="Z_43238D82_A4C9_4CA2_8B65_B18DF42C36AE_.wvu.FilterData" localSheetId="0" hidden="1">Форма!$D$7:$E$18</definedName>
    <definedName name="Z_43EA077B_7F33_496E_9577_B9ABDDC1AC68_.wvu.FilterData" localSheetId="0" hidden="1">Форма!$D$7:$E$18</definedName>
    <definedName name="Z_46F66A95_EB5C_4B17_9D46_6C32DA5F5C49_.wvu.FilterData" localSheetId="0" hidden="1">Форма!$D$7:$E$18</definedName>
    <definedName name="Z_47877164_B1A8_40F2_A93D_AF33E2B04C07_.wvu.FilterData" localSheetId="0" hidden="1">Форма!$D$7:$E$18</definedName>
    <definedName name="Z_4971FBD5_676C_44BC_985F_E69E985116AB_.wvu.FilterData" localSheetId="0" hidden="1">Форма!$D$7:$E$18</definedName>
    <definedName name="Z_53167BF8_3C58_4C5F_AD7D_FA6A0A8BD69F_.wvu.FilterData" localSheetId="0" hidden="1">Форма!$D$7:$E$18</definedName>
    <definedName name="Z_540DDDD1_4BA1_440C_B0B1_18A69ED48F40_.wvu.FilterData" localSheetId="0" hidden="1">Форма!$D$7:$E$18</definedName>
    <definedName name="Z_551F4C8B_1D52_4FA2_A737_AA4249FB57D6_.wvu.FilterData" localSheetId="0" hidden="1">Форма!$D$7:$E$18</definedName>
    <definedName name="Z_57B42C4B_CF47_4164_B81B_96F7576657DC_.wvu.FilterData" localSheetId="0" hidden="1">Форма!$D$7:$E$18</definedName>
    <definedName name="Z_5878D4D5_6C96_4ACA_BB22_BCBD1EF7A556_.wvu.FilterData" localSheetId="0" hidden="1">Форма!$D$7:$E$18</definedName>
    <definedName name="Z_58BCD540_0867_4553_8C9A_15D6342D1F46_.wvu.Cols" localSheetId="0" hidden="1">Форма!#REF!</definedName>
    <definedName name="Z_58BCD540_0867_4553_8C9A_15D6342D1F46_.wvu.FilterData" localSheetId="0" hidden="1">Форма!$D$7:$E$18</definedName>
    <definedName name="Z_58BCD540_0867_4553_8C9A_15D6342D1F46_.wvu.PrintTitles" localSheetId="0" hidden="1">Форма!#REF!</definedName>
    <definedName name="Z_58CEEF9D_EC33_41B3_8836_77879D1F2107_.wvu.Cols" localSheetId="0" hidden="1">Форма!#REF!,Форма!#REF!,Форма!#REF!</definedName>
    <definedName name="Z_58CEEF9D_EC33_41B3_8836_77879D1F2107_.wvu.FilterData" localSheetId="0" hidden="1">Форма!$D$7:$E$18</definedName>
    <definedName name="Z_58CEEF9D_EC33_41B3_8836_77879D1F2107_.wvu.PrintTitles" localSheetId="0" hidden="1">Форма!#REF!</definedName>
    <definedName name="Z_59DD332D_4CF9_438E_B6B1_38FEBFD40897_.wvu.FilterData" localSheetId="0" hidden="1">Форма!$D$7:$E$18</definedName>
    <definedName name="Z_5D655AAE_CD63_4D62_927E_C7E84DD16FF4_.wvu.FilterData" localSheetId="0" hidden="1">Форма!$D$7:$E$18</definedName>
    <definedName name="Z_64AD757A_B3F3_443B_BCDE_F7613E952D32_.wvu.FilterData" localSheetId="0" hidden="1">Форма!$D$7:$E$18</definedName>
    <definedName name="Z_64FB0C35_FA77_4D63_A1E5_D8660BB01964_.wvu.FilterData" localSheetId="0" hidden="1">Форма!$D$7:$E$18</definedName>
    <definedName name="Z_655D7EF3_C958_47AD_B230_AD774928516A_.wvu.FilterData" localSheetId="0" hidden="1">Форма!$D$7:$E$18</definedName>
    <definedName name="Z_662893B9_2B3C_41CF_96D3_D52D970880DC_.wvu.FilterData" localSheetId="0" hidden="1">Форма!$D$7:$E$18</definedName>
    <definedName name="Z_6832A3E2_0BEB_4CD1_A6C4_EDDF95D61C92_.wvu.FilterData" localSheetId="0" hidden="1">Форма!$D$7:$E$18</definedName>
    <definedName name="Z_6BCB364C_7A12_425F_B819_AC051D90A088_.wvu.Cols" localSheetId="0" hidden="1">Форма!#REF!</definedName>
    <definedName name="Z_6BCB364C_7A12_425F_B819_AC051D90A088_.wvu.FilterData" localSheetId="0" hidden="1">Форма!$D$7:$E$18</definedName>
    <definedName name="Z_6BCB364C_7A12_425F_B819_AC051D90A088_.wvu.PrintTitles" localSheetId="0" hidden="1">Форма!#REF!</definedName>
    <definedName name="Z_6CACED00_EE6C_416D_988E_6599611152C8_.wvu.FilterData" localSheetId="0" hidden="1">Форма!$D$7:$E$18</definedName>
    <definedName name="Z_779665BE_516A_42E5_BEFA_856A306606AC_.wvu.FilterData" localSheetId="0" hidden="1">Форма!$D$7:$E$18</definedName>
    <definedName name="Z_78E9256A_DE70_40AF_8DEF_C427E89B872E_.wvu.FilterData" localSheetId="0" hidden="1">Форма!$D$7:$E$18</definedName>
    <definedName name="Z_7C5E9B06_60CB_4235_A004_FBC9130DAF64_.wvu.FilterData" localSheetId="0" hidden="1">Форма!$D$7:$E$18</definedName>
    <definedName name="Z_80A466F3_26DF_493E_BA89_6CBCD6140836_.wvu.FilterData" localSheetId="0" hidden="1">Форма!$D$7:$E$18</definedName>
    <definedName name="Z_8269F1FC_8702_4A69_A2D5_88FCF0FC80D9_.wvu.FilterData" localSheetId="0" hidden="1">Форма!$D$7:$E$18</definedName>
    <definedName name="Z_82DBF86C_A4AD_4D45_B529_7D0E58C3C484_.wvu.FilterData" localSheetId="0" hidden="1">Форма!$D$7:$E$18</definedName>
    <definedName name="Z_89D72C5B_2CCF_4FDC_826E_F05CE060D70E_.wvu.FilterData" localSheetId="0" hidden="1">Форма!$D$7:$E$18</definedName>
    <definedName name="Z_8EADA33D_84A6_4E73_B32B_A2EA62073E15_.wvu.FilterData" localSheetId="0" hidden="1">Форма!$D$7:$E$18</definedName>
    <definedName name="Z_8FAC7D31_A17F_4E6D_8EFE_DB4F038E3572_.wvu.FilterData" localSheetId="0" hidden="1">Форма!$D$7:$E$18</definedName>
    <definedName name="Z_97F2240B_A4D4_4225_B32C_06D9DB51DC78_.wvu.FilterData" localSheetId="0" hidden="1">Форма!$D$7:$E$18</definedName>
    <definedName name="Z_9A67E994_70E7_401F_8166_0B2F56C8A531_.wvu.Cols" localSheetId="0" hidden="1">Форма!#REF!</definedName>
    <definedName name="Z_9A67E994_70E7_401F_8166_0B2F56C8A531_.wvu.FilterData" localSheetId="0" hidden="1">Форма!$D$7:$E$18</definedName>
    <definedName name="Z_9A67E994_70E7_401F_8166_0B2F56C8A531_.wvu.PrintTitles" localSheetId="0" hidden="1">Форма!#REF!</definedName>
    <definedName name="Z_9C11CB94_C235_4C01_B916_3F3378C92437_.wvu.FilterData" localSheetId="0" hidden="1">Форма!$D$7:$E$18</definedName>
    <definedName name="Z_9D02D39C_E911_4AA6_9B27_3851A5BF2D8B_.wvu.FilterData" localSheetId="0" hidden="1">Форма!$D$7:$E$18</definedName>
    <definedName name="Z_A672E937_B365_4410_853A_1365B648E7B5_.wvu.FilterData" localSheetId="0" hidden="1">Форма!$D$7:$E$18</definedName>
    <definedName name="Z_A6E93513_94E7_42AE_8173_042BB4DFF4B3_.wvu.FilterData" localSheetId="0" hidden="1">Форма!$D$7:$E$18</definedName>
    <definedName name="Z_AB56DC6C_FA9C_4265_BBAC_5C3CF979E644_.wvu.FilterData" localSheetId="0" hidden="1">Форма!$D$7:$E$18</definedName>
    <definedName name="Z_ACB755F4_ED26_43FE_A219_A3D92E71CFCB_.wvu.Cols" localSheetId="0" hidden="1">Форма!#REF!</definedName>
    <definedName name="Z_ACB755F4_ED26_43FE_A219_A3D92E71CFCB_.wvu.FilterData" localSheetId="0" hidden="1">Форма!$D$7:$E$18</definedName>
    <definedName name="Z_ACB755F4_ED26_43FE_A219_A3D92E71CFCB_.wvu.PrintTitles" localSheetId="0" hidden="1">Форма!#REF!</definedName>
    <definedName name="Z_AE978953_B6AC_45EB_8DDE_B5552D495119_.wvu.FilterData" localSheetId="0" hidden="1">Форма!$D$7:$E$18</definedName>
    <definedName name="Z_AF731A88_BDBB_4373_A201_96DCF95133A2_.wvu.FilterData" localSheetId="0" hidden="1">Форма!$D$7:$E$18</definedName>
    <definedName name="Z_AF82AA9D_9498_4F91_92E1_7756B4316F38_.wvu.FilterData" localSheetId="0" hidden="1">Форма!$D$7:$E$18</definedName>
    <definedName name="Z_B024D237_817D_47D3_B2E3_A9D075678D64_.wvu.FilterData" localSheetId="0" hidden="1">Форма!$D$7:$E$18</definedName>
    <definedName name="Z_B234D3D9_BFDD_4F61_9899_B6C8C4854BBD_.wvu.FilterData" localSheetId="0" hidden="1">Форма!$D$7:$E$18</definedName>
    <definedName name="Z_B51297F4_82F5_4902_9D08_BFC25EFAAC88_.wvu.Cols" localSheetId="0" hidden="1">Форма!#REF!</definedName>
    <definedName name="Z_B51297F4_82F5_4902_9D08_BFC25EFAAC88_.wvu.FilterData" localSheetId="0" hidden="1">Форма!$D$7:$E$18</definedName>
    <definedName name="Z_B51297F4_82F5_4902_9D08_BFC25EFAAC88_.wvu.PrintTitles" localSheetId="0" hidden="1">Форма!#REF!</definedName>
    <definedName name="Z_BB1BFA2D_A648_4347_A23B_587340F7510E_.wvu.Cols" localSheetId="0" hidden="1">Форма!#REF!</definedName>
    <definedName name="Z_BB1BFA2D_A648_4347_A23B_587340F7510E_.wvu.FilterData" localSheetId="0" hidden="1">Форма!$D$7:$E$18</definedName>
    <definedName name="Z_BB1BFA2D_A648_4347_A23B_587340F7510E_.wvu.PrintTitles" localSheetId="0" hidden="1">Форма!#REF!</definedName>
    <definedName name="Z_BBF8C7EC_035A_4199_8CCB_DA4F15279186_.wvu.Cols" localSheetId="0" hidden="1">Форма!#REF!</definedName>
    <definedName name="Z_BBF8C7EC_035A_4199_8CCB_DA4F15279186_.wvu.FilterData" localSheetId="0" hidden="1">Форма!$D$7:$E$18</definedName>
    <definedName name="Z_BBF8C7EC_035A_4199_8CCB_DA4F15279186_.wvu.PrintTitles" localSheetId="0" hidden="1">Форма!#REF!</definedName>
    <definedName name="Z_BC4008C3_E855_46E7_BB50_EEF537DA22D3_.wvu.FilterData" localSheetId="0" hidden="1">Форма!$D$7:$E$18</definedName>
    <definedName name="Z_BD627678_B20C_4EC5_8976_6C2C52E8859D_.wvu.FilterData" localSheetId="0" hidden="1">Форма!$D$7:$E$18</definedName>
    <definedName name="Z_C1A83CAD_6CD9_4FF5_850C_CF6FFB1D9880_.wvu.FilterData" localSheetId="0" hidden="1">Форма!$D$7:$E$18</definedName>
    <definedName name="Z_C2054A13_99F3_4473_81D5_C3D5436AE4BC_.wvu.FilterData" localSheetId="0" hidden="1">Форма!$D$7:$E$18</definedName>
    <definedName name="Z_C23F86BF_10AB_417C_9008_D130EB649564_.wvu.FilterData" localSheetId="0" hidden="1">Форма!$D$7:$E$18</definedName>
    <definedName name="Z_C315FBD5_96EA_40FA_92B2_292D5A39047A_.wvu.FilterData" localSheetId="0" hidden="1">Форма!$D$7:$E$18</definedName>
    <definedName name="Z_C5144DBD_1BAE_46C3_B10A_1B224270798D_.wvu.FilterData" localSheetId="0" hidden="1">Форма!$D$7:$E$18</definedName>
    <definedName name="Z_C5909D38_C3AE_4D04_9144_DD8B0D09F1C7_.wvu.FilterData" localSheetId="0" hidden="1">Форма!$D$7:$E$18</definedName>
    <definedName name="Z_C7087FD0_1481_4B3A_8112_422937675173_.wvu.FilterData" localSheetId="0" hidden="1">Форма!$D$7:$E$18</definedName>
    <definedName name="Z_CAD2B637_2034_418B_9D76_C5CDED675618_.wvu.FilterData" localSheetId="0" hidden="1">Форма!$D$7:$E$18</definedName>
    <definedName name="Z_D6DC7683_5200_44BD_A119_F45AC4A445D9_.wvu.FilterData" localSheetId="0" hidden="1">Форма!$D$7:$E$18</definedName>
    <definedName name="Z_DF7B150B_1558_42E7_9BE8_670EB860AA9D_.wvu.FilterData" localSheetId="0" hidden="1">Форма!$D$7:$E$18</definedName>
    <definedName name="Z_E35C16BA_1DE7_4171_9250_5B84B8B33D24_.wvu.FilterData" localSheetId="0" hidden="1">Форма!$D$7:$E$18</definedName>
    <definedName name="Z_E5237992_008A_483E_8875_B1B0BB26FFFF_.wvu.Cols" localSheetId="0" hidden="1">Форма!#REF!</definedName>
    <definedName name="Z_E5237992_008A_483E_8875_B1B0BB26FFFF_.wvu.FilterData" localSheetId="0" hidden="1">Форма!$D$7:$E$18</definedName>
    <definedName name="Z_E5237992_008A_483E_8875_B1B0BB26FFFF_.wvu.PrintTitles" localSheetId="0" hidden="1">Форма!#REF!</definedName>
    <definedName name="Z_E5DAC5B9_E107_4503_A5DB_78E19C4876A0_.wvu.FilterData" localSheetId="0" hidden="1">Форма!$D$7:$E$18</definedName>
    <definedName name="Z_E684BA5D_734A_44C2_8282_33EADEA8A418_.wvu.Cols" localSheetId="0" hidden="1">Форма!#REF!</definedName>
    <definedName name="Z_E684BA5D_734A_44C2_8282_33EADEA8A418_.wvu.FilterData" localSheetId="0" hidden="1">Форма!$D$7:$E$18</definedName>
    <definedName name="Z_E684BA5D_734A_44C2_8282_33EADEA8A418_.wvu.PrintTitles" localSheetId="0" hidden="1">Форма!#REF!</definedName>
    <definedName name="Z_E80EE0EF_8473_4572_BBF0_4A928C3C67A2_.wvu.FilterData" localSheetId="0" hidden="1">Форма!$D$7:$E$18</definedName>
    <definedName name="Z_EA12549B_1068_446B_8650_3662B8F26047_.wvu.Cols" localSheetId="0" hidden="1">Форма!#REF!</definedName>
    <definedName name="Z_EA12549B_1068_446B_8650_3662B8F26047_.wvu.FilterData" localSheetId="0" hidden="1">Форма!$D$7:$E$18</definedName>
    <definedName name="Z_EA12549B_1068_446B_8650_3662B8F26047_.wvu.PrintTitles" localSheetId="0" hidden="1">Форма!#REF!</definedName>
    <definedName name="Z_EBFA6999_6D44_466D_8DBA_0989C0D04FEE_.wvu.FilterData" localSheetId="0" hidden="1">Форма!$D$7:$E$18</definedName>
    <definedName name="Z_EF755EAB_2399_4A71_812F_6B1257A71684_.wvu.FilterData" localSheetId="0" hidden="1">Форма!$D$7:$E$18</definedName>
    <definedName name="Z_F1BC1177_1B27_4015_ACB6_4DD7CFA6A184_.wvu.FilterData" localSheetId="0" hidden="1">Форма!$D$7:$E$18</definedName>
    <definedName name="Z_F37F56AC_5175_460A_B7BE_3BEBE302A8CF_.wvu.FilterData" localSheetId="0" hidden="1">Форма!$D$7:$E$18</definedName>
    <definedName name="Z_F66BE2EB_3C5C_47A5_BE5D_9B4535166F35_.wvu.FilterData" localSheetId="0" hidden="1">Форма!$D$7:$E$18</definedName>
    <definedName name="Z_F8F73D13_7EE7_4529_957E_438748C7F6D5_.wvu.FilterData" localSheetId="0" hidden="1">Форма!$D$7:$E$18</definedName>
    <definedName name="Z_F9DBDCBF_926A_4822_81FA_7293395FC1F8_.wvu.FilterData" localSheetId="0" hidden="1">Форма!$D$7:$E$18</definedName>
    <definedName name="Z_FAB31A69_DC27_48F7_89E8_D81D26636CF5_.wvu.FilterData" localSheetId="0" hidden="1">Форма!$D$7:$E$18</definedName>
    <definedName name="Z_FB141A29_70F7_46B9_9216_61186DFA4E17_.wvu.FilterData" localSheetId="0" hidden="1">Форма!$D$7:$E$18</definedName>
    <definedName name="Z_FEA986A6_6F8C_44B4_8403_B7219E134DE5_.wvu.FilterData" localSheetId="0" hidden="1">Форма!$D$7:$E$18</definedName>
    <definedName name="_xlnm.Print_Titles" localSheetId="0">Форма!#REF!,Форма!$7:$9</definedName>
    <definedName name="_xlnm.Print_Area" localSheetId="0">Форма!$B$3:$X$18</definedName>
  </definedNames>
  <calcPr calcId="162913"/>
  <fileRecoveryPr repairLoad="1"/>
</workbook>
</file>

<file path=xl/calcChain.xml><?xml version="1.0" encoding="utf-8"?>
<calcChain xmlns="http://schemas.openxmlformats.org/spreadsheetml/2006/main">
  <c r="T3731" i="5" l="1"/>
  <c r="V3499" i="5"/>
  <c r="W3499" i="5" s="1"/>
  <c r="X3499" i="5" s="1"/>
  <c r="Y3499" i="5" s="1"/>
  <c r="V3498" i="5"/>
  <c r="W3498" i="5" s="1"/>
  <c r="X3498" i="5" s="1"/>
  <c r="Y3498" i="5" s="1"/>
  <c r="V3497" i="5"/>
  <c r="W3497" i="5" s="1"/>
  <c r="X3497" i="5" s="1"/>
  <c r="Y3497" i="5" s="1"/>
  <c r="W3496" i="5"/>
  <c r="X3496" i="5" s="1"/>
  <c r="Y3496" i="5" s="1"/>
  <c r="V3496" i="5"/>
  <c r="W3493" i="5"/>
  <c r="X3493" i="5" s="1"/>
  <c r="Y3493" i="5" s="1"/>
  <c r="X3492" i="5"/>
  <c r="Y3492" i="5" s="1"/>
  <c r="W3492" i="5"/>
  <c r="V3491" i="5"/>
  <c r="W3491" i="5" s="1"/>
  <c r="X3491" i="5" s="1"/>
  <c r="Y3491" i="5" s="1"/>
  <c r="W3490" i="5"/>
  <c r="X3490" i="5" s="1"/>
  <c r="Y3490" i="5" s="1"/>
  <c r="V3489" i="5"/>
  <c r="W3489" i="5" s="1"/>
  <c r="X3489" i="5" s="1"/>
  <c r="Y3489" i="5" s="1"/>
  <c r="V3488" i="5"/>
  <c r="W3488" i="5" s="1"/>
  <c r="X3488" i="5" s="1"/>
  <c r="Y3488" i="5" s="1"/>
  <c r="V3487" i="5"/>
  <c r="W3487" i="5" s="1"/>
  <c r="X3487" i="5" s="1"/>
  <c r="Y3487" i="5" s="1"/>
  <c r="V3486" i="5"/>
  <c r="W3486" i="5" s="1"/>
  <c r="X3486" i="5" s="1"/>
  <c r="Y3486" i="5" s="1"/>
  <c r="V3485" i="5"/>
  <c r="W3485" i="5" s="1"/>
  <c r="X3485" i="5" s="1"/>
  <c r="Y3485" i="5" s="1"/>
  <c r="V3484" i="5"/>
  <c r="W3484" i="5" s="1"/>
  <c r="X3484" i="5" s="1"/>
  <c r="Y3484" i="5" s="1"/>
  <c r="V3483" i="5"/>
  <c r="W3483" i="5" s="1"/>
  <c r="X3483" i="5" s="1"/>
  <c r="Y3483" i="5" s="1"/>
  <c r="W3481" i="5"/>
  <c r="X3481" i="5" s="1"/>
  <c r="Y3481" i="5" s="1"/>
  <c r="V3480" i="5"/>
  <c r="W3480" i="5" s="1"/>
  <c r="X3480" i="5" s="1"/>
  <c r="Y3480" i="5" s="1"/>
  <c r="V3479" i="5"/>
  <c r="W3479" i="5" s="1"/>
  <c r="X3479" i="5" s="1"/>
  <c r="Y3479" i="5" s="1"/>
  <c r="V3478" i="5"/>
  <c r="W3478" i="5" s="1"/>
  <c r="X3478" i="5" s="1"/>
  <c r="Y3478" i="5" s="1"/>
  <c r="W3477" i="5"/>
  <c r="X3477" i="5" s="1"/>
  <c r="Y3477" i="5" s="1"/>
  <c r="V3477" i="5"/>
  <c r="V3476" i="5"/>
  <c r="W3476" i="5" s="1"/>
  <c r="X3476" i="5" s="1"/>
  <c r="Y3476" i="5" s="1"/>
  <c r="W3475" i="5"/>
  <c r="X3475" i="5" s="1"/>
  <c r="Y3475" i="5" s="1"/>
  <c r="V3475" i="5"/>
  <c r="V3474" i="5"/>
  <c r="W3474" i="5" s="1"/>
  <c r="X3474" i="5" s="1"/>
  <c r="Y3474" i="5" s="1"/>
  <c r="S3236" i="5"/>
  <c r="S3231" i="5"/>
  <c r="S3230" i="5"/>
  <c r="S3229" i="5"/>
  <c r="V2991" i="5"/>
  <c r="V2990" i="5"/>
  <c r="V2985" i="5"/>
  <c r="W2985" i="5" s="1"/>
  <c r="X2985" i="5" s="1"/>
  <c r="V2978" i="5"/>
  <c r="W2978" i="5" s="1"/>
  <c r="X2978" i="5" s="1"/>
  <c r="X2945" i="5"/>
  <c r="Y2945" i="5" s="1"/>
  <c r="Y2696" i="5"/>
  <c r="X2696" i="5"/>
  <c r="W2696" i="5"/>
  <c r="V2696" i="5"/>
  <c r="V2275" i="5"/>
  <c r="W2275" i="5" s="1"/>
  <c r="X2275" i="5" s="1"/>
  <c r="Y2275" i="5" s="1"/>
  <c r="V2274" i="5"/>
  <c r="W2274" i="5" s="1"/>
  <c r="V2271" i="5"/>
  <c r="W2271" i="5" s="1"/>
  <c r="X2271" i="5" s="1"/>
  <c r="V2270" i="5"/>
  <c r="W2270" i="5" s="1"/>
  <c r="X2270" i="5" s="1"/>
  <c r="Y2270" i="5" s="1"/>
  <c r="V2269" i="5"/>
  <c r="V2268" i="5"/>
  <c r="W2268" i="5" s="1"/>
  <c r="V2267" i="5"/>
  <c r="W2267" i="5" s="1"/>
  <c r="X2267" i="5" s="1"/>
  <c r="Y2267" i="5" s="1"/>
  <c r="V2266" i="5"/>
  <c r="V2265" i="5"/>
  <c r="W2263" i="5"/>
  <c r="X2263" i="5" s="1"/>
  <c r="Y2263" i="5" s="1"/>
  <c r="W2262" i="5"/>
  <c r="X2262" i="5" s="1"/>
  <c r="Y2262" i="5" s="1"/>
  <c r="W2261" i="5"/>
  <c r="X2261" i="5" s="1"/>
  <c r="Y2261" i="5" s="1"/>
  <c r="W2260" i="5"/>
  <c r="X2260" i="5" s="1"/>
  <c r="Y2260" i="5" s="1"/>
  <c r="W2259" i="5"/>
  <c r="X2259" i="5" s="1"/>
  <c r="Y2259" i="5" s="1"/>
  <c r="V2258" i="5"/>
  <c r="W2258" i="5" s="1"/>
  <c r="X2258" i="5" s="1"/>
  <c r="Y2258" i="5" s="1"/>
  <c r="V2257" i="5"/>
  <c r="W2257" i="5" s="1"/>
  <c r="X2257" i="5" s="1"/>
  <c r="Y2257" i="5" s="1"/>
  <c r="W2256" i="5"/>
  <c r="X2256" i="5" s="1"/>
  <c r="Y2256" i="5" s="1"/>
  <c r="V2255" i="5"/>
  <c r="W2255" i="5" s="1"/>
  <c r="X2255" i="5" s="1"/>
  <c r="Y2255" i="5" s="1"/>
  <c r="V2254" i="5"/>
  <c r="W2254" i="5" s="1"/>
  <c r="X2254" i="5" s="1"/>
  <c r="Y2254" i="5" s="1"/>
  <c r="V2253" i="5"/>
  <c r="W2253" i="5" s="1"/>
  <c r="X2253" i="5" s="1"/>
  <c r="Y2253" i="5" s="1"/>
  <c r="V2252" i="5"/>
  <c r="W2252" i="5" s="1"/>
  <c r="X2252" i="5" s="1"/>
  <c r="Y2252" i="5" s="1"/>
  <c r="V2251" i="5"/>
  <c r="W2251" i="5" s="1"/>
  <c r="X2251" i="5" s="1"/>
  <c r="Y2251" i="5" s="1"/>
  <c r="V2247" i="5"/>
  <c r="W2247" i="5" s="1"/>
  <c r="W2246" i="5"/>
  <c r="X2246" i="5" s="1"/>
  <c r="Y2246" i="5" s="1"/>
  <c r="W2245" i="5"/>
  <c r="X2245" i="5" s="1"/>
  <c r="Y2245" i="5" s="1"/>
  <c r="V2243" i="5"/>
  <c r="W2243" i="5" s="1"/>
  <c r="X2243" i="5" s="1"/>
  <c r="Y2243" i="5" s="1"/>
  <c r="V2242" i="5"/>
  <c r="W2242" i="5" s="1"/>
  <c r="X2242" i="5" s="1"/>
  <c r="Y2242" i="5" s="1"/>
  <c r="V2238" i="5"/>
  <c r="W2238" i="5" s="1"/>
  <c r="X2238" i="5" s="1"/>
  <c r="Y2238" i="5" s="1"/>
  <c r="V2237" i="5"/>
  <c r="W2237" i="5" s="1"/>
  <c r="X2237" i="5" s="1"/>
  <c r="Y2237" i="5" s="1"/>
  <c r="V2236" i="5"/>
  <c r="W2236" i="5" s="1"/>
  <c r="X2236" i="5" s="1"/>
  <c r="Y2236" i="5" s="1"/>
  <c r="V2234" i="5"/>
  <c r="W2234" i="5" s="1"/>
  <c r="X2234" i="5" s="1"/>
  <c r="Y2234" i="5" s="1"/>
  <c r="V2233" i="5"/>
  <c r="W2233" i="5" s="1"/>
  <c r="X2233" i="5" s="1"/>
  <c r="Y2233" i="5" s="1"/>
  <c r="V2231" i="5"/>
  <c r="W2231" i="5" s="1"/>
  <c r="X2231" i="5" s="1"/>
  <c r="Y2231" i="5" s="1"/>
  <c r="V2230" i="5"/>
  <c r="W2230" i="5" s="1"/>
  <c r="X2230" i="5" s="1"/>
  <c r="Y2230" i="5" s="1"/>
  <c r="V2229" i="5"/>
  <c r="W2229" i="5" s="1"/>
  <c r="X2229" i="5" s="1"/>
  <c r="Y2229" i="5" s="1"/>
  <c r="V2228" i="5"/>
  <c r="W2228" i="5" s="1"/>
  <c r="X2228" i="5" s="1"/>
  <c r="Y2228" i="5" s="1"/>
  <c r="V2227" i="5"/>
  <c r="W2227" i="5" s="1"/>
  <c r="X2227" i="5" s="1"/>
  <c r="Y2227" i="5" s="1"/>
  <c r="V2226" i="5"/>
  <c r="W2226" i="5" s="1"/>
  <c r="X2226" i="5" s="1"/>
  <c r="Y2226" i="5" s="1"/>
  <c r="V2225" i="5"/>
  <c r="W2225" i="5" s="1"/>
  <c r="X2225" i="5" s="1"/>
  <c r="Y2225" i="5" s="1"/>
  <c r="V2224" i="5"/>
  <c r="W2224" i="5" s="1"/>
  <c r="X2224" i="5" s="1"/>
  <c r="Y2224" i="5" s="1"/>
  <c r="V2223" i="5"/>
  <c r="W2223" i="5" s="1"/>
  <c r="X2223" i="5" s="1"/>
  <c r="Y2223" i="5" s="1"/>
  <c r="V2221" i="5"/>
  <c r="W2221" i="5" s="1"/>
  <c r="X2221" i="5" s="1"/>
  <c r="Y2221" i="5" s="1"/>
  <c r="V2220" i="5"/>
  <c r="W2220" i="5" s="1"/>
  <c r="X2220" i="5" s="1"/>
  <c r="Y2220" i="5" s="1"/>
  <c r="V2219" i="5"/>
  <c r="W2219" i="5" s="1"/>
  <c r="X2219" i="5" s="1"/>
  <c r="Y2219" i="5" s="1"/>
  <c r="V2218" i="5"/>
  <c r="W2218" i="5" s="1"/>
  <c r="X2218" i="5" s="1"/>
  <c r="Y2218" i="5" s="1"/>
  <c r="V2217" i="5"/>
  <c r="W2217" i="5" s="1"/>
  <c r="X2217" i="5" s="1"/>
  <c r="Y2217" i="5" s="1"/>
  <c r="V2215" i="5"/>
  <c r="W2215" i="5" s="1"/>
  <c r="X2215" i="5" s="1"/>
  <c r="Y2215" i="5" s="1"/>
  <c r="V2214" i="5"/>
  <c r="W2214" i="5" s="1"/>
  <c r="X2214" i="5" s="1"/>
  <c r="Y2214" i="5" s="1"/>
  <c r="W2213" i="5"/>
  <c r="X2213" i="5" s="1"/>
  <c r="Y2213" i="5" s="1"/>
  <c r="V2213" i="5"/>
  <c r="V2212" i="5"/>
  <c r="W2212" i="5" s="1"/>
  <c r="X2212" i="5" s="1"/>
  <c r="Y2212" i="5" s="1"/>
  <c r="W2211" i="5"/>
  <c r="V2210" i="5"/>
  <c r="W2210" i="5" s="1"/>
  <c r="V2207" i="5"/>
  <c r="W2207" i="5" s="1"/>
  <c r="W2204" i="5"/>
  <c r="V2203" i="5"/>
  <c r="W2203" i="5" s="1"/>
  <c r="W1709" i="5"/>
  <c r="X1709" i="5" s="1"/>
  <c r="Y1709" i="5" s="1"/>
  <c r="S1336" i="5"/>
  <c r="S1335" i="5"/>
  <c r="S1334" i="5"/>
  <c r="S1333" i="5"/>
  <c r="S1332" i="5"/>
  <c r="S1331" i="5"/>
  <c r="U1050" i="5"/>
  <c r="S365" i="5"/>
  <c r="T139" i="5"/>
</calcChain>
</file>

<file path=xl/comments1.xml><?xml version="1.0" encoding="utf-8"?>
<comments xmlns="http://schemas.openxmlformats.org/spreadsheetml/2006/main">
  <authors>
    <author>Автор</author>
  </authors>
  <commentList>
    <comment ref="K106" authorId="0" shapeId="0">
      <text>
        <r>
          <rPr>
            <b/>
            <sz val="9"/>
            <color indexed="81"/>
            <rFont val="Tahoma"/>
            <family val="2"/>
            <charset val="204"/>
          </rPr>
          <t>Автор:</t>
        </r>
        <r>
          <rPr>
            <sz val="9"/>
            <color indexed="81"/>
            <rFont val="Tahoma"/>
            <family val="2"/>
            <charset val="204"/>
          </rPr>
          <t xml:space="preserve">
Законом РБ от 26.12.2022 N 2475-VI дополнено "которому присвоен статус приоритетного инвест.проекта"</t>
        </r>
      </text>
    </comment>
    <comment ref="H108" authorId="0" shapeId="0">
      <text>
        <r>
          <rPr>
            <b/>
            <sz val="9"/>
            <color indexed="81"/>
            <rFont val="Tahoma"/>
            <family val="2"/>
            <charset val="204"/>
          </rPr>
          <t>Автор:</t>
        </r>
        <r>
          <rPr>
            <sz val="9"/>
            <color indexed="81"/>
            <rFont val="Tahoma"/>
            <family val="2"/>
            <charset val="204"/>
          </rPr>
          <t xml:space="preserve">
ст.3 ч.4 Закона РБ 244-VI от 13.12.2018г. Распространяется на правоотношения с 01.01.2010</t>
        </r>
      </text>
    </comment>
    <comment ref="H110" authorId="0" shapeId="0">
      <text>
        <r>
          <rPr>
            <b/>
            <sz val="9"/>
            <color indexed="81"/>
            <rFont val="Tahoma"/>
            <family val="2"/>
            <charset val="204"/>
          </rPr>
          <t>Автор:</t>
        </r>
        <r>
          <rPr>
            <sz val="9"/>
            <color indexed="81"/>
            <rFont val="Tahoma"/>
            <family val="2"/>
            <charset val="204"/>
          </rPr>
          <t xml:space="preserve">
ст.3 ч.4 Закона РБ 244-VI от 13.12.2018г. Распространяется на правоотношения с 01.01.2010</t>
        </r>
      </text>
    </comment>
    <comment ref="J111" authorId="0" shapeId="0">
      <text>
        <r>
          <rPr>
            <b/>
            <sz val="9"/>
            <color indexed="81"/>
            <rFont val="Tahoma"/>
            <family val="2"/>
            <charset val="204"/>
          </rPr>
          <t>указана данная формулировка, т.к. в ст. закона о льготе нет нормы о прекращении в связи со снятием статуса ОЭЗ для данных организаций</t>
        </r>
        <r>
          <rPr>
            <sz val="9"/>
            <color indexed="81"/>
            <rFont val="Tahoma"/>
            <family val="2"/>
            <charset val="204"/>
          </rPr>
          <t xml:space="preserve">
</t>
        </r>
      </text>
    </comment>
    <comment ref="K117" authorId="0" shapeId="0">
      <text>
        <r>
          <rPr>
            <b/>
            <sz val="9"/>
            <color indexed="81"/>
            <rFont val="Tahoma"/>
            <family val="2"/>
            <charset val="204"/>
          </rPr>
          <t xml:space="preserve">MitypovaVE: </t>
        </r>
        <r>
          <rPr>
            <sz val="9"/>
            <color indexed="81"/>
            <rFont val="Tahoma"/>
            <family val="2"/>
            <charset val="204"/>
          </rPr>
          <t>Закон РБ от 28.11.22 N2387-VI искл. слова "социально-экономического "</t>
        </r>
      </text>
    </comment>
    <comment ref="K118" authorId="0" shapeId="0">
      <text>
        <r>
          <rPr>
            <b/>
            <sz val="9"/>
            <color indexed="81"/>
            <rFont val="Tahoma"/>
            <family val="2"/>
            <charset val="204"/>
          </rPr>
          <t xml:space="preserve">MitypovaVE: </t>
        </r>
        <r>
          <rPr>
            <sz val="9"/>
            <color indexed="81"/>
            <rFont val="Tahoma"/>
            <family val="2"/>
            <charset val="204"/>
          </rPr>
          <t>Закон РБ от 28.11.22 N2387-VI искл. слова "социально-экономического "</t>
        </r>
      </text>
    </comment>
    <comment ref="H120" authorId="0" shapeId="0">
      <text>
        <r>
          <rPr>
            <b/>
            <sz val="9"/>
            <color indexed="81"/>
            <rFont val="Tahoma"/>
            <family val="2"/>
            <charset val="204"/>
          </rPr>
          <t>Автор:</t>
        </r>
        <r>
          <rPr>
            <sz val="9"/>
            <color indexed="81"/>
            <rFont val="Tahoma"/>
            <family val="2"/>
            <charset val="204"/>
          </rPr>
          <t xml:space="preserve">
ст.3 ч.4 Закона РБ 244-VI от 13.12.2018г. Распространяется на правоотношения с 01.01.2010</t>
        </r>
      </text>
    </comment>
    <comment ref="P138" authorId="0" shapeId="0">
      <text>
        <r>
          <rPr>
            <b/>
            <sz val="9"/>
            <color indexed="81"/>
            <rFont val="Tahoma"/>
            <family val="2"/>
            <charset val="204"/>
          </rPr>
          <t xml:space="preserve">MitypovaVE: </t>
        </r>
        <r>
          <rPr>
            <sz val="9"/>
            <color indexed="81"/>
            <rFont val="Tahoma"/>
            <family val="2"/>
            <charset val="204"/>
          </rPr>
          <t>в ред. Фед. закона от 21.11.2022 N 443-ФЗ</t>
        </r>
      </text>
    </comment>
    <comment ref="K148" authorId="0" shapeId="0">
      <text>
        <r>
          <rPr>
            <b/>
            <sz val="9"/>
            <color indexed="81"/>
            <rFont val="Tahoma"/>
            <family val="2"/>
            <charset val="204"/>
          </rPr>
          <t>Автор:</t>
        </r>
        <r>
          <rPr>
            <sz val="9"/>
            <color indexed="81"/>
            <rFont val="Tahoma"/>
            <family val="2"/>
            <charset val="204"/>
          </rPr>
          <t xml:space="preserve">
искл опечатка</t>
        </r>
      </text>
    </comment>
    <comment ref="P158" authorId="0" shapeId="0">
      <text>
        <r>
          <rPr>
            <b/>
            <sz val="9"/>
            <color indexed="81"/>
            <rFont val="Tahoma"/>
            <family val="2"/>
            <charset val="204"/>
          </rPr>
          <t>Автор:</t>
        </r>
        <r>
          <rPr>
            <sz val="9"/>
            <color indexed="81"/>
            <rFont val="Tahoma"/>
            <family val="2"/>
            <charset val="204"/>
          </rPr>
          <t xml:space="preserve">
с учетом 443-ФЗ от 21.11.2022 и срока действия льготы до 2028г</t>
        </r>
      </text>
    </comment>
    <comment ref="K651" authorId="0" shapeId="0">
      <text>
        <r>
          <rPr>
            <b/>
            <sz val="9"/>
            <color indexed="81"/>
            <rFont val="Tahoma"/>
            <family val="2"/>
            <charset val="204"/>
          </rPr>
          <t xml:space="preserve">Автор:
</t>
        </r>
        <r>
          <rPr>
            <sz val="9"/>
            <color indexed="81"/>
            <rFont val="Tahoma"/>
            <family val="2"/>
            <charset val="204"/>
          </rPr>
          <t>объединено с пунктом 11</t>
        </r>
      </text>
    </comment>
    <comment ref="D652" authorId="0" shapeId="0">
      <text>
        <r>
          <rPr>
            <b/>
            <sz val="9"/>
            <color indexed="81"/>
            <rFont val="Tahoma"/>
            <family val="2"/>
            <charset val="204"/>
          </rPr>
          <t>Автор:</t>
        </r>
        <r>
          <rPr>
            <sz val="9"/>
            <color indexed="81"/>
            <rFont val="Tahoma"/>
            <family val="2"/>
            <charset val="204"/>
          </rPr>
          <t xml:space="preserve">
тут вся статья 1.1 про эту льготу, а не только первый абзац</t>
        </r>
      </text>
    </comment>
    <comment ref="K653" authorId="0" shapeId="0">
      <text>
        <r>
          <rPr>
            <b/>
            <sz val="9"/>
            <color indexed="81"/>
            <rFont val="Tahoma"/>
            <family val="2"/>
            <charset val="204"/>
          </rPr>
          <t>Автор:</t>
        </r>
        <r>
          <rPr>
            <sz val="9"/>
            <color indexed="81"/>
            <rFont val="Tahoma"/>
            <family val="2"/>
            <charset val="204"/>
          </rPr>
          <t xml:space="preserve">
объединено с пунктом 11</t>
        </r>
      </text>
    </comment>
    <comment ref="L873" authorId="0" shapeId="0">
      <text>
        <r>
          <rPr>
            <b/>
            <sz val="9"/>
            <color indexed="81"/>
            <rFont val="Tahoma"/>
            <family val="2"/>
            <charset val="204"/>
          </rPr>
          <t>Субъект хочет исправить на Социальная</t>
        </r>
        <r>
          <rPr>
            <sz val="9"/>
            <color indexed="81"/>
            <rFont val="Tahoma"/>
            <family val="2"/>
            <charset val="204"/>
          </rPr>
          <t xml:space="preserve">
</t>
        </r>
      </text>
    </comment>
    <comment ref="J1614" authorId="0" shapeId="0">
      <text>
        <r>
          <rPr>
            <b/>
            <sz val="9"/>
            <color indexed="81"/>
            <rFont val="Tahoma"/>
            <family val="2"/>
            <charset val="204"/>
          </rPr>
          <t>Автор:</t>
        </r>
        <r>
          <rPr>
            <sz val="9"/>
            <color indexed="81"/>
            <rFont val="Tahoma"/>
            <family val="2"/>
            <charset val="204"/>
          </rPr>
          <t xml:space="preserve">
(в ред. от 29.10.2021 № 96-ОЗ)</t>
        </r>
      </text>
    </comment>
    <comment ref="F1633" authorId="0" shapeId="0">
      <text>
        <r>
          <rPr>
            <b/>
            <sz val="9"/>
            <color indexed="81"/>
            <rFont val="Tahoma"/>
            <family val="2"/>
            <charset val="204"/>
          </rPr>
          <t>Автор:</t>
        </r>
        <r>
          <rPr>
            <sz val="9"/>
            <color indexed="81"/>
            <rFont val="Tahoma"/>
            <family val="2"/>
            <charset val="204"/>
          </rPr>
          <t xml:space="preserve">
Спики продлены до 10 лет (до 27 года)</t>
        </r>
      </text>
    </comment>
    <comment ref="F1652" authorId="0" shapeId="0">
      <text>
        <r>
          <rPr>
            <b/>
            <sz val="9"/>
            <color indexed="81"/>
            <rFont val="Tahoma"/>
            <family val="2"/>
            <charset val="204"/>
          </rPr>
          <t>Автор:</t>
        </r>
        <r>
          <rPr>
            <sz val="9"/>
            <color indexed="81"/>
            <rFont val="Tahoma"/>
            <family val="2"/>
            <charset val="204"/>
          </rPr>
          <t xml:space="preserve">
Ангарский нефтехимический комбинат</t>
        </r>
      </text>
    </comment>
    <comment ref="J2294" authorId="0" shapeId="0">
      <text>
        <r>
          <rPr>
            <b/>
            <sz val="9"/>
            <color indexed="81"/>
            <rFont val="Tahoma"/>
            <family val="2"/>
            <charset val="204"/>
          </rPr>
          <t>Автор:</t>
        </r>
        <r>
          <rPr>
            <sz val="9"/>
            <color indexed="81"/>
            <rFont val="Tahoma"/>
            <family val="2"/>
            <charset val="204"/>
          </rPr>
          <t xml:space="preserve">
было 01.01.2018</t>
        </r>
      </text>
    </comment>
    <comment ref="V2407" authorId="0" shapeId="0">
      <text>
        <r>
          <rPr>
            <b/>
            <sz val="9"/>
            <color indexed="81"/>
            <rFont val="Tahoma"/>
            <family val="2"/>
            <charset val="204"/>
          </rPr>
          <t>Автор:</t>
        </r>
        <r>
          <rPr>
            <sz val="9"/>
            <color indexed="81"/>
            <rFont val="Tahoma"/>
            <family val="2"/>
            <charset val="204"/>
          </rPr>
          <t xml:space="preserve">
пользуются ФЛ - за 2022 выпадающие в 2023 году</t>
        </r>
      </text>
    </comment>
    <comment ref="W2416" authorId="0" shapeId="0">
      <text>
        <r>
          <rPr>
            <b/>
            <sz val="9"/>
            <color indexed="81"/>
            <rFont val="Tahoma"/>
            <family val="2"/>
            <charset val="204"/>
          </rPr>
          <t>Автор:</t>
        </r>
        <r>
          <rPr>
            <sz val="9"/>
            <color indexed="81"/>
            <rFont val="Tahoma"/>
            <family val="2"/>
            <charset val="204"/>
          </rPr>
          <t xml:space="preserve">
ФЛ по ТН - выпадающие на след фин год
</t>
        </r>
      </text>
    </comment>
    <comment ref="L2795" authorId="0" shapeId="0">
      <text>
        <r>
          <rPr>
            <sz val="9"/>
            <color indexed="81"/>
            <rFont val="Tahoma"/>
            <family val="2"/>
            <charset val="204"/>
          </rPr>
          <t xml:space="preserve">Льгота для потребкооперации обусловлена высокой социальной нагрузкой, которую несут данные организации, обеспечивая торговую деятельность в отдаленных, труднодоступных и малонаселенных территориях. Налоговая нагрузка на такие организации существенно возросла в связи с переходом на взимание налога от кадастровой стоимости. Исходя из анализа финансовой отчетности, такие организации работают при минимальной рентабельности. Закрытие или сокращение объектов потребкооперации в муниципальных образованиях региона, в первую очередь, негативно скажется на социальной составляющей
</t>
        </r>
      </text>
    </comment>
    <comment ref="L2806" authorId="0" shapeId="0">
      <text>
        <r>
          <rPr>
            <sz val="9"/>
            <color indexed="81"/>
            <rFont val="Tahoma"/>
            <family val="2"/>
            <charset val="204"/>
          </rPr>
          <t xml:space="preserve">Льгота в рамках программы догазификации преследует цель повысить качество жизни людей за счет газификации жилья. Стимулом здесь служит практически двукратное и более снижение цены на услуги по подключению к газу.
Существенного увеличения стоимости имущества ресурсоснабжающей организации, как и объема налоговых отчислений, не ожидается
</t>
        </r>
      </text>
    </comment>
    <comment ref="C3872" authorId="0" shapeId="0">
      <text>
        <r>
          <rPr>
            <b/>
            <sz val="9"/>
            <color indexed="81"/>
            <rFont val="Tahoma"/>
            <family val="2"/>
            <charset val="204"/>
          </rPr>
          <t>Автор:</t>
        </r>
        <r>
          <rPr>
            <sz val="9"/>
            <color indexed="81"/>
            <rFont val="Tahoma"/>
            <family val="2"/>
            <charset val="204"/>
          </rPr>
          <t xml:space="preserve">
исправлено </t>
        </r>
      </text>
    </comment>
  </commentList>
</comments>
</file>

<file path=xl/sharedStrings.xml><?xml version="1.0" encoding="utf-8"?>
<sst xmlns="http://schemas.openxmlformats.org/spreadsheetml/2006/main" count="74052" uniqueCount="19319">
  <si>
    <t>Наименование субъекта Российской Федерации</t>
  </si>
  <si>
    <t>Наименование налоговых льгот, освобождений и иных преференций по налогам</t>
  </si>
  <si>
    <t>Целевая категория налогового расхода субъекта Российской Федерации</t>
  </si>
  <si>
    <t>Вид налоговых льгот, освобождений и иных преференций, определяющий особенности предоставленных отдельным категориям плательщиков налогов преимуществ по сравнению с другими плательщиками</t>
  </si>
  <si>
    <t>Размер налоговой ставки, в пределах которой предоставляются налоговые льготы, освобождения и иные преференции по налогам</t>
  </si>
  <si>
    <t>Код вида экономической деятельности (по ОКВЭД), к которому относится налоговый расход (если налоговый расход обусловлен налоговыми льготами, освобождениями и иными преференциями для отдельных видов экономической деятельности)</t>
  </si>
  <si>
    <t>№ п/п</t>
  </si>
  <si>
    <t>Целевая категория плательщиков налогов, для которых предусмотрены налоговые льготы, освобождения и иные преференции</t>
  </si>
  <si>
    <t>Даты вступления в силу положений НПА субъектов Российской Федерации, устанавливающих налоговые льготы, освобождения и иные преференции по налогам</t>
  </si>
  <si>
    <t>Даты начала действия предоставленного НПА субъектов Российской Федерации права на налоговые льготы, освобождения и иные преференции по налогам</t>
  </si>
  <si>
    <t>Период действия налоговых льгот, освобождений и иных преференций по налогам, предоставленных НПА субъектов Российской Федерации</t>
  </si>
  <si>
    <t>Условия предоставления налоговых льгот, освобождений и иных преференций для плательщиков налогов, установленные НПА субъекта Российской Федерации</t>
  </si>
  <si>
    <t>Дата прекращения действия налоговых льгот, освобождений и иных преференций по налогам, установленная НПА субъектов Российской Федерации</t>
  </si>
  <si>
    <t>Цели предоставления налоговых льгот, освобождений и иных преференций для плательщиков налогов, установленных НПА субъектов Российской Федерации</t>
  </si>
  <si>
    <t>Наименования налогов, по которым предусматриваются налоговые льготы, освобождения и иные преференции, установленныеНПА субъектов Российской Федерации</t>
  </si>
  <si>
    <t>1</t>
  </si>
  <si>
    <t>1.1</t>
  </si>
  <si>
    <t>1.4</t>
  </si>
  <si>
    <t>2</t>
  </si>
  <si>
    <t>2.1</t>
  </si>
  <si>
    <t>2.2</t>
  </si>
  <si>
    <t>2.3</t>
  </si>
  <si>
    <t>2.4</t>
  </si>
  <si>
    <t>2.5</t>
  </si>
  <si>
    <t>2.6</t>
  </si>
  <si>
    <t>3</t>
  </si>
  <si>
    <t>4</t>
  </si>
  <si>
    <t>4.1</t>
  </si>
  <si>
    <t>4.2</t>
  </si>
  <si>
    <t>4.3</t>
  </si>
  <si>
    <t>4.4</t>
  </si>
  <si>
    <t>4.5</t>
  </si>
  <si>
    <t>4.6</t>
  </si>
  <si>
    <t>5</t>
  </si>
  <si>
    <t>6</t>
  </si>
  <si>
    <t>6.1</t>
  </si>
  <si>
    <t>6.2</t>
  </si>
  <si>
    <t>7</t>
  </si>
  <si>
    <t>8</t>
  </si>
  <si>
    <t>8.2</t>
  </si>
  <si>
    <t>10</t>
  </si>
  <si>
    <t>10.1</t>
  </si>
  <si>
    <t>10.2</t>
  </si>
  <si>
    <t>10.3</t>
  </si>
  <si>
    <t>10.4</t>
  </si>
  <si>
    <t>10.5</t>
  </si>
  <si>
    <t>10.6</t>
  </si>
  <si>
    <t>11</t>
  </si>
  <si>
    <t>11.1</t>
  </si>
  <si>
    <t>12</t>
  </si>
  <si>
    <t>12.1</t>
  </si>
  <si>
    <t>12.2</t>
  </si>
  <si>
    <t>14</t>
  </si>
  <si>
    <t>16</t>
  </si>
  <si>
    <t>17</t>
  </si>
  <si>
    <t>18</t>
  </si>
  <si>
    <t>19</t>
  </si>
  <si>
    <t>20</t>
  </si>
  <si>
    <t>21</t>
  </si>
  <si>
    <t>25</t>
  </si>
  <si>
    <t>Стимулирующая</t>
  </si>
  <si>
    <t>Техническая</t>
  </si>
  <si>
    <t>ЕСХН</t>
  </si>
  <si>
    <t>Земельный налог</t>
  </si>
  <si>
    <t>Налог на имущество организаций</t>
  </si>
  <si>
    <t>Налог на имущество физических лиц</t>
  </si>
  <si>
    <t>Патентная система налогообложения</t>
  </si>
  <si>
    <t>Торговый сбор</t>
  </si>
  <si>
    <t>Упрощенная система налогообложения</t>
  </si>
  <si>
    <t>Группы полномочий</t>
  </si>
  <si>
    <t>4.5 - Организация транспортного обслуживания населения электрическим транспортом</t>
  </si>
  <si>
    <t>6 - Образование</t>
  </si>
  <si>
    <t>6.2 - Расходные обязательства по организации отдыха и оздоровления детей</t>
  </si>
  <si>
    <t>7 - Культура</t>
  </si>
  <si>
    <t>1 - Содержание органов государственной власти субъектов РФ (государственных органов субъекта РФ) и органов местного самоуправления, отдельных государственных учреждений субъекта РФ и муниципальных учреждений</t>
  </si>
  <si>
    <t>1.4 - Расходы на обеспечение деятельности государственных учреждений субъектов РФ и муниципальных учреждений</t>
  </si>
  <si>
    <t>2 - Поддержка экономики, малого и среднего предпринимательства</t>
  </si>
  <si>
    <t>2.2 - Расходные обязательства по полномочиям в сфере поддержки сельского хозяйства в части животноводства</t>
  </si>
  <si>
    <t>2.4 - Расходные обязательства по полномочиям в сфере поддержки малого и среднего предпринимательства</t>
  </si>
  <si>
    <t>2.5 - Расходные обязательства по полномочиям в сфере поддержки промышленности</t>
  </si>
  <si>
    <t>2.6 - Расходные обязательства по полномочиям в сфере создания и размещения территорий, имеющих особый экономический статус</t>
  </si>
  <si>
    <t>3 - Осуществление дорожной деятельности</t>
  </si>
  <si>
    <t>4 - Организация транспортного обслуживания населения:</t>
  </si>
  <si>
    <t>4.1 - Организация транспортного обслуживания населения воздушным транспортом</t>
  </si>
  <si>
    <t>4.3 - Организация транспортного обслуживания населения автомобильным транспортом</t>
  </si>
  <si>
    <t>8 - Расходные обязательства по осуществлению полномочий в сфере здравоохранения</t>
  </si>
  <si>
    <t>8.2 - Организация оказания медицинской помощи отдельным категориям граждан</t>
  </si>
  <si>
    <t>10 - Социальная поддержка населения</t>
  </si>
  <si>
    <t>10.1 - Расходные обязательства по оплате труда и содержанию организаций социального обслуживания</t>
  </si>
  <si>
    <t>10.2 - Расходные обязательства по предоставлению мер социальной поддержки льготным категориям граждан</t>
  </si>
  <si>
    <t>10.3 - Расходные обязательства по предоставлению мер социальной поддержки гражданам по установленным критериям нуждаемости</t>
  </si>
  <si>
    <t>11 - Физическая культура и спорт</t>
  </si>
  <si>
    <t>12 - Тушение пожаров (за исключением лесных пожаров); 
ликвидация чрезвычайных ситуаций, первичные меры пожарной безопасности:</t>
  </si>
  <si>
    <t>14 - Иные сферы деятельности, предусмотренные статьей 26.3 Федерального закона "Об общих принципах организации законодательных (представительных) и исполнительных органов государственной власти субъектов РФ"</t>
  </si>
  <si>
    <t>16 - Полномочия, не включенные в пункт 2 статьи 26.3 Федерального закона "Об общих принципах организации законодательных (представительных) и исполнительных органов государственной власти субъектов РФ"</t>
  </si>
  <si>
    <t>17 - Полномочия по пункту 5 статьи 26.3 Федерального закона "Об общих принципах организации законодательных (представительных) и исполнительных органов государственной власти субъектов РФ"</t>
  </si>
  <si>
    <t>19 - Коммунальное хозяйство - вопросы местного значения</t>
  </si>
  <si>
    <t>21 - Благоустройство территорий - вопросы местного значения</t>
  </si>
  <si>
    <t>25 - Дополнительные полномочия и права субъектов РФ</t>
  </si>
  <si>
    <t>Социальная</t>
  </si>
  <si>
    <t>Пониженная налоговая ставка</t>
  </si>
  <si>
    <t>Вычет из налогооблагаемой базы</t>
  </si>
  <si>
    <t>Инвестиционный налоговый вычет</t>
  </si>
  <si>
    <t>Освобождение от налогообложения</t>
  </si>
  <si>
    <t>Нулевая налоговая ставка</t>
  </si>
  <si>
    <t>Уменьшение суммы налога</t>
  </si>
  <si>
    <t>Транспортный налог</t>
  </si>
  <si>
    <t>Налог на прибыль организаций</t>
  </si>
  <si>
    <t>Принадлежность налогового расхода к группе полномочий в соответствии с методикой распределения дотаций (постановление Правительства Российской Федерации от 22.11.2004 №670)</t>
  </si>
  <si>
    <t>2021 год</t>
  </si>
  <si>
    <t>2022 год</t>
  </si>
  <si>
    <t>2023 год</t>
  </si>
  <si>
    <t>х</t>
  </si>
  <si>
    <t>(2) неограниченный - до даты прекращения льготы</t>
  </si>
  <si>
    <t>(2) не установлено</t>
  </si>
  <si>
    <t>2,2 п.п.</t>
  </si>
  <si>
    <t>100% от ставок налога</t>
  </si>
  <si>
    <t>Физические лица</t>
  </si>
  <si>
    <t>Индивидуальные предприниматели</t>
  </si>
  <si>
    <t>Юридические лица и индивидуальные предприниматели</t>
  </si>
  <si>
    <t xml:space="preserve">Пониженная налоговая ставка </t>
  </si>
  <si>
    <t>ст.2</t>
  </si>
  <si>
    <t>Республика Адыгея</t>
  </si>
  <si>
    <t>ст.4/ч.2</t>
  </si>
  <si>
    <t>Стимулирование инвестиционной деятельности</t>
  </si>
  <si>
    <t>ст.4/ч.4</t>
  </si>
  <si>
    <t>Социальная поддержка населения</t>
  </si>
  <si>
    <t>Расходные обязательства по осуществлению полномочий в сфере здравоохранения</t>
  </si>
  <si>
    <t>ст.4/ч.10/п.1</t>
  </si>
  <si>
    <t>Особые условия отсутствуют</t>
  </si>
  <si>
    <t>Развитие и поддержка региона</t>
  </si>
  <si>
    <t>2,2/2,0 п.п.</t>
  </si>
  <si>
    <t>ст.4/ч.7</t>
  </si>
  <si>
    <t>Организации-инвесторы, основным видом деятельности которых является обрабатывающее производство</t>
  </si>
  <si>
    <t>ст.4/ч.10/п.3</t>
  </si>
  <si>
    <t>Организации-резиденты парковых зон</t>
  </si>
  <si>
    <t>ст.4/ч.10/п.4</t>
  </si>
  <si>
    <t>ст.4/ч.10/п.2</t>
  </si>
  <si>
    <t>ст.4/ч.1/п.9</t>
  </si>
  <si>
    <t>Субъекты инвестиционной деятельности</t>
  </si>
  <si>
    <t>ст.4/ч.1/п.14; 
ст.4/ч.8</t>
  </si>
  <si>
    <t>Организация транспортного обслуживания населения</t>
  </si>
  <si>
    <t>ст.4/ч.1/п.15</t>
  </si>
  <si>
    <t>ст.4/ч.1/п.1</t>
  </si>
  <si>
    <t>Герои Советского Союза, Герои Российской Федерации, полные кавалеры ордена Славы</t>
  </si>
  <si>
    <t>социальная поддержка населения</t>
  </si>
  <si>
    <t>ст.4/ч.1/п.2</t>
  </si>
  <si>
    <t>Инвалиды всех категорий, имеющие мотоколяски и автомобили</t>
  </si>
  <si>
    <t>ст.4/ч.1/п.3</t>
  </si>
  <si>
    <t>Участники Великой Отечественной войны и приравненным к ним категориям граждан</t>
  </si>
  <si>
    <t>ст.4/ч.1/п.4</t>
  </si>
  <si>
    <t>ст.4/ч.1/п.5</t>
  </si>
  <si>
    <t>ст.4/ч.1/п.6</t>
  </si>
  <si>
    <t>Ветераны боевых действий</t>
  </si>
  <si>
    <t>ст.4/ч.1/п.7</t>
  </si>
  <si>
    <t>Родители погибших (умерших) военнослужащих, лиц рядового и начальствующего состава органов внутренних дел, противопожарной службы и органов государственной безопасности, погибших (умерших) при исполнении обязанностей военной службы (служебных обязанностей)</t>
  </si>
  <si>
    <t>ст.4/ч.1/п.8</t>
  </si>
  <si>
    <t>50% от ставок налога</t>
  </si>
  <si>
    <t>ст.1/п.2/пп.7</t>
  </si>
  <si>
    <t>Организации-управляющие компании, осуществляющие функции управления парковыми зонами</t>
  </si>
  <si>
    <t>Пониженная (13,5%) ставка налога для организаций-управляющих компаний, определенные законом об инвестиционной деятельности</t>
  </si>
  <si>
    <t>3,5 (4,5) п.п.</t>
  </si>
  <si>
    <t>Организации-резиденты, реализующие инвестиционные проекты на территории парковой зоны</t>
  </si>
  <si>
    <t>Пониженная (13,5%) ставка налога для организаций-резидентов, определенных Законом об инвестиционной деятельности</t>
  </si>
  <si>
    <t>ст.4/ч.10/п.7</t>
  </si>
  <si>
    <t>ст.1/п.2/пп.1,2,3</t>
  </si>
  <si>
    <t>Организации воздушного транспорта</t>
  </si>
  <si>
    <t>ст.4/ч.1/п.13</t>
  </si>
  <si>
    <t>ст.1/п.2/пп.4</t>
  </si>
  <si>
    <t>ст.1/п.2/пп.5</t>
  </si>
  <si>
    <t>Товарищества собственников жилья</t>
  </si>
  <si>
    <t>Полномочия, не включенные в пункт 2 статьи 26(3) Федерального закона № 184-ФЗ</t>
  </si>
  <si>
    <t>Банки</t>
  </si>
  <si>
    <t xml:space="preserve">(1) ограниченный - в течение 2 налоговых периодов </t>
  </si>
  <si>
    <t>Освобождаются от налогообложения предприятия и организации, реализующие инвестиционные проекты - в части собственного и привлеченного имущества, используемого для реализации инвестиционного проекта</t>
  </si>
  <si>
    <t>Полномочия, не включенные в пункт 2 статьи 26.3 Федерального закона "Об общих принципах организации законодательных (представительных) и исполнительных органов государственной власти субъектов РФ"</t>
  </si>
  <si>
    <t>Освобождаются от налогообложения автономные учреждения - в отношении имущества, используемого для бизнес-инкубаторов</t>
  </si>
  <si>
    <t>Освобождаются от налогообложения организации-инвесторы, основным видом деятельности которых является обрабатывающее производство</t>
  </si>
  <si>
    <t>Освобождаются от налогообложения организации-резиденты парковых зон - в отношении имущества, используемого в рамках инвестиционных проектов, реализуемых в пределах территорий парковых зон</t>
  </si>
  <si>
    <t>Организации, заключившие соглашение о государственно частном партнерстве (ГЧП)</t>
  </si>
  <si>
    <t>Освобождаются от налогообложения организации, заключившие соглашения о ГЧП</t>
  </si>
  <si>
    <t>Организации-управляющие компании парковых зон</t>
  </si>
  <si>
    <t xml:space="preserve">Освобождаются от налогообложения управляющие компании - в отношении имущества, используемого в рамках осуществления деятельности по управлению парковой зоной </t>
  </si>
  <si>
    <t>Освобождаются от налогообложения организации, реализующие инвестиционные проекты - в отношении транспортных средств (за искл. легковых автомобилей), используемых для реализации инвестиционного проекта</t>
  </si>
  <si>
    <t>Льгота в отношении автобусов категории МЗ, использующих природный газ в качестве моторного топлива</t>
  </si>
  <si>
    <t>Освобождаются от налогообложения отдельные социальные категории граждан - в отношении всех транспортных средств, зарегистрированных за данными владельцами</t>
  </si>
  <si>
    <t>Освобождаются от налогообложения отдельные социальные категории граждан - в отношении одной единицы транспортного средства по выбору</t>
  </si>
  <si>
    <t>Освобождаются от налогообложения некоммерческие организации</t>
  </si>
  <si>
    <t>Организации инвалидов</t>
  </si>
  <si>
    <t>ст.4/ч.10/п.5</t>
  </si>
  <si>
    <t>ст.4/ч.10/п.6</t>
  </si>
  <si>
    <t>Пониженная (10,0%) ставка для организаций, применяющих инвестиционный налоговый вычет, основным видом деятельности которых является обрабатывающее производство, за исключением производства подакцизных товаров</t>
  </si>
  <si>
    <t>ст.1/п.1/пп.1</t>
  </si>
  <si>
    <t>ст.1.2</t>
  </si>
  <si>
    <t>Освобождаются от налогообложения организации-инвесторы, основным видом деятельности которых является обрабатывающее производство, за исключением производства подакцизных товаров</t>
  </si>
  <si>
    <t>Освобождаются от налогообложения некоммерческие организации, за исключением созданных Российской Федерацией, Республикой Адыгея и муниципальными образованиями, осуществляющими образовательную или медицинскую деятельность на основании лицензии, выданной в порядке, установленном законодательством Российской Федерации о лицензировании отдельных видов деятельности</t>
  </si>
  <si>
    <t>10 п.п.</t>
  </si>
  <si>
    <t>6 п.п.</t>
  </si>
  <si>
    <t>2024 год</t>
  </si>
  <si>
    <t>Поддержка экономики, малого и среднего предпринимательства</t>
  </si>
  <si>
    <t xml:space="preserve">Оказание поддержки социально ориентированным некоммерческим организациям </t>
  </si>
  <si>
    <t>ст.1/п.1</t>
  </si>
  <si>
    <t>ст.1/п.2</t>
  </si>
  <si>
    <t>ст.1/п.3</t>
  </si>
  <si>
    <t>4 пп.</t>
  </si>
  <si>
    <t>10 пп.</t>
  </si>
  <si>
    <t>6 пп.</t>
  </si>
  <si>
    <t xml:space="preserve">Освобождаются от налогообложения отдельные социальные категории граждан - в отношении одной единицы транспортного средства </t>
  </si>
  <si>
    <t>Прочие вопросы местного значения и прочие полномочия, предусмотренные в ст. 14.15.16.16.2 Федерального Закона "Об общих принципах организации законодательных (представительных) и исполнительных органов государственной власти субъектов РФ""</t>
  </si>
  <si>
    <t>Организации здравоохранения</t>
  </si>
  <si>
    <t>Льгота предоставляется при условии включения в реестр общероссийских и аккредитованных региональных спортивных федераций</t>
  </si>
  <si>
    <t>Освобождаются от налогообложения некоммерческие организации, включенные в реестр поставщиков социальных услуг Республики Адыгея</t>
  </si>
  <si>
    <t>Организации автотранспорта общего пользования</t>
  </si>
  <si>
    <t>Организации и индивидуальные предприниматели, основным видом деятельности которых является обрабатывающее производство</t>
  </si>
  <si>
    <t xml:space="preserve">Граждане, подвергшиеся воздействию радиации </t>
  </si>
  <si>
    <t>Пенсионерам и предпенсионерам</t>
  </si>
  <si>
    <t>Некоммерческие организации</t>
  </si>
  <si>
    <t xml:space="preserve"> Некоммерческие организации </t>
  </si>
  <si>
    <t>Организации, являющихся субъектами малого и среднего предпринимательства</t>
  </si>
  <si>
    <t>Организации, применяющие инвестиционный налоговый вычет</t>
  </si>
  <si>
    <t xml:space="preserve"> Некоммерческие организации</t>
  </si>
  <si>
    <t>Организации и индивидуальные предприниматели</t>
  </si>
  <si>
    <t>Иные сферы деятельности, предусмотренные статьей 26(3) № 184-ФЗ</t>
  </si>
  <si>
    <t>Деятельность не связана с производством подакцизных товаров, определенных в соответствии со ст.181 НКРФ и иные условия, установленные настоящим Законом</t>
  </si>
  <si>
    <t>Соглашение о ГЧП в соответствии со ст. 7 Федерального закона от 13.07.2015 № 224-ФЗ "О государственно-частном партнерстве, муниципально-частном партнерстве в РФ и внесении изменений в отдельные законодательные акты РФ"</t>
  </si>
  <si>
    <t>Наличие у организаций - управляющих компаний соглашений, сторонами которых являются Республика Адыгея и субъект инвестиционной деятельности</t>
  </si>
  <si>
    <t>Инвестиционный проект реализуется согласно перечню важнейших строек и объектов, ежегодно утверждаемому в составе республиканского бюджета Республики Адыгея и иные условия, установленные настоящим Законом</t>
  </si>
  <si>
    <t>Льгота в отношении всех транспортных средств, зарегистрированных за данным владельцем.</t>
  </si>
  <si>
    <t>Льгота в отношении одной единицы транспортного средства из числа зарегистрированных за данным владельцем по его выбору</t>
  </si>
  <si>
    <t>Льгота в отношении легковых автомобилей с мощностью двигателя до 150 л.с. включительно, моторным лодкам с мощностью двигателя до 20 л.с. включительно, мотоциклам и мотороллерам с мощностью двигателя до 35 л.с. включительно в отношении одной единицы транспортного средства из числа зарегистрированных за данным владельцем по его выбору</t>
  </si>
  <si>
    <t>Наличие инвестиционного соглашения, заключенного с управляющей компанией парковой зоны.</t>
  </si>
  <si>
    <t>Республика Башкортостан</t>
  </si>
  <si>
    <t xml:space="preserve">Закон Республики Башкортостан от 31.10.2011 № 454-з "Об установлении пониженной налоговой ставки налога на прибыль организаций" </t>
  </si>
  <si>
    <t>ст.1/ч.1</t>
  </si>
  <si>
    <t>Период применения льготы зависит от суммарного объема капитальных вложений в приоритетный инвестиционный проект в течение первых 3 лет, в течение первых 5 лет - при объеме капитальных вложений свыше 5000 млн. рублей, его реализации по данным бухгалтерского учета, начиная с начала г (налогового периода), следующего за годом, в котором объем капитальных вложений достиг уровня, дающего право на ее применение: от 100 млн. рублей до 1500 млн. рублей вкл. - на 3 налоговых периода; свыше 1500 млн. рублей до 5000 млн. рублей вкл. - на 5 налоговых периодов; свыше 5000 млн. рублей - на 10 налоговых периодов</t>
  </si>
  <si>
    <t>Организации, заключившие с Правительством Республики Башкортостан инвестиционное соглашение об условиях реализации приоритетного инвестиционного проекта и осуществившие капитальные вложения в объекты основных средств производственного назначения (приобретение основных средств (за искл. приобретения основных средств по договору лизинга, приобретения основных средств у лиц, признаваемых взаимозависимыми), новое строительство (в т. ч. хозяйственным способом), используемые исключительно для производства товаров, выполнения работ, оказания услуг на территории Республики Башкортостан, предназначенных для реализации третьим лицам.</t>
  </si>
  <si>
    <t>Объем инвестиций в основной капитал (кроме бюджетных средств федерального бюджета, инвестиций в добывающие отрасли) на душу населения, тыс. рублей</t>
  </si>
  <si>
    <t>4,5 п.п.</t>
  </si>
  <si>
    <t>Не установлен</t>
  </si>
  <si>
    <t/>
  </si>
  <si>
    <t>Х</t>
  </si>
  <si>
    <t xml:space="preserve">Закон Республики Башкортостан от 28.11.2003 № 43-з "О налоге на имущество организаций" </t>
  </si>
  <si>
    <t>ст.3/ч.1/п.3</t>
  </si>
  <si>
    <t>Организации народных художественных промыслов</t>
  </si>
  <si>
    <t>(1) ограниченный - по 31.12.2024</t>
  </si>
  <si>
    <t>Освобождаются от налогообложения организации народных художественных промыслов</t>
  </si>
  <si>
    <t>Сохранение, возрождение и развитие народных художественных промыслов как направление отдельной сферы производства</t>
  </si>
  <si>
    <t xml:space="preserve">2,2 п.п. </t>
  </si>
  <si>
    <t>32.99.8</t>
  </si>
  <si>
    <t>ст.3/ч.1/п.7</t>
  </si>
  <si>
    <t>Организации - в отношении автомобильных дорог общего пользования регионального, межмуниципального значения</t>
  </si>
  <si>
    <t>Освобождаются от налогообложения организации - в отношении автомобильных дорог общего пользования регионального, межмуниципального значения</t>
  </si>
  <si>
    <t>Обеспечить развитие и стабильное функционирование сети автомобильных дорог общего пользования Республики Башкортостан</t>
  </si>
  <si>
    <t>Закон Республики Башкортостан от 28.11.2003 № 43-з "О налоге на имущество организаций" (в ред. от 26.11.2004 № 117-з)</t>
  </si>
  <si>
    <t>ст.3/ч.1/п.13</t>
  </si>
  <si>
    <t>Факт осуществления организациями эфирного вещания не менее одного обязательного общедоступного телеканала</t>
  </si>
  <si>
    <t>Организации - в отношении объектов, находящихся в государственной собственности Республики Башкортостан или муниципальной собственности, предназначенных для телерадиовещания</t>
  </si>
  <si>
    <t>Освобождаются от налогообложения организации - в отношении объектов, находящихся в государственной собственности Республики Башкортостан или муниципальной собственности, предназначенных для телерадиовещания</t>
  </si>
  <si>
    <t>Сохранить и развить средства массовых коммуникаций в целях эффективного осуществления государственных функций и полномочий, реализации прав граждан на получение информации и обмен ею</t>
  </si>
  <si>
    <t>60.20</t>
  </si>
  <si>
    <t>Закон Республики Башкортостан от 28.11.2003 № 43-з "О налоге на имущество организаций" (в ред. от 28.10.2010 № 323-з)</t>
  </si>
  <si>
    <t>ст.3/ч.1/п.16</t>
  </si>
  <si>
    <t xml:space="preserve"> Организации, основной вид экономической деятельности которых относится к подгруппе 86.90.4 "Деятельность санаторно-курортных организаций" Общероссийского классификатора видов экономической деятельности</t>
  </si>
  <si>
    <t xml:space="preserve">Обеспечить доступность медицинской реабилитации и санаторно-курортного лечения </t>
  </si>
  <si>
    <t>86.90.4</t>
  </si>
  <si>
    <t>Закон Республики Башкортостан от 28.11.2003 № 43-з "О налоге на имущество организаций" (в ред. от 28.09.2011 № 439-з)</t>
  </si>
  <si>
    <t>ст.3/ч.1/п.17</t>
  </si>
  <si>
    <t>Организации - управляющие компании индустриальных (промышленных) парков, промышленных технопарков, соответствующие требованиям, установленным Правительством Российской Федерации, и дополнительным требованиям, установленным Правительством Республики Башкортостан</t>
  </si>
  <si>
    <t>(1) ограниченный - в течение 10 налоговых периодов</t>
  </si>
  <si>
    <t>Создать условия устойчивого функционирования и развития промышленности Республики Башкортостан</t>
  </si>
  <si>
    <t>ст.3/ч.1/п.18</t>
  </si>
  <si>
    <t>Организации - резиденты индустриальных (промышленных) парков, промышленных технопарков, соответствующих требованиям, установленным Правительством Российской Федерации, и дополнительным требованиям, установленным Правительством Республики Башкортостан</t>
  </si>
  <si>
    <t>Увеличить долю населения Республики Башкортостан, занятого в сфере предпринимательства</t>
  </si>
  <si>
    <t>Закон Республики Башкортостан от 28.11.2003 № 43-з "О налоге на имущество организаций" (в ред. от 31.10.2011 № 455-з)</t>
  </si>
  <si>
    <t>ст.3.1/ч.1</t>
  </si>
  <si>
    <t>Организации, состоящие на налоговом учете на территории Республики Башкортостан, заключившие с Правительством Республики Башкортостан инвестиционное соглашение об условиях реализации приоритетного инвестиционного проекта и осуществившие капитальные вложения в объекты основных средств производственного назначения (приобретение основных средств (за исключением приобретения основных средств по договору лизинга, приобретения основных средств у лиц, признаваемых в соответствии с положениями пункта 2 статьи 105.1 НК РФ взаимозависимыми), новое строительство (в том числе хозяйственным способом), используемые исключительно для производства товаров, выполнения работ, оказания услуг на территории Республики Башкортостан, предназначенных для реализации третьим лицам</t>
  </si>
  <si>
    <t>Освобождаются от уплаты налога организации - участники приоритетных инвестиционных проектов - в отношении имущества, вновь созданного и (или) приобретенного</t>
  </si>
  <si>
    <t>Закон Республики Башкортостан от 28.11.2003 № 43-з "О налоге на имущество организаций" (в ред. от 22.02.2017 № 469-з)</t>
  </si>
  <si>
    <t>ст.3/ч.1/п.22</t>
  </si>
  <si>
    <t>Снижение зависимости моногородов РБ от деятельности градообразующих предприятий (диверсификация экономики монопрофильных МО РБ)</t>
  </si>
  <si>
    <t xml:space="preserve">коды ОКВЭД установлены постановлением Правительства РФ о создании соответствующей ТОСЭР на территории субъекта РФ </t>
  </si>
  <si>
    <t xml:space="preserve">Закон Республики Башкортостан от 27.11.2002 № 365-з "О транспортном налоге" </t>
  </si>
  <si>
    <t>ст.3/ч.2/абз.4</t>
  </si>
  <si>
    <t>Транспортные средства должны использоваться для осуществления своей уставной деятельности</t>
  </si>
  <si>
    <t>Общественные организации инвалидов</t>
  </si>
  <si>
    <t>Освобождаются от уплаты налога общественные организации инвалидов - в отношении мотоциклов, мотороллеров и автомобилей легковых с мощностью двигателя до 150 л.с. вкл., автомобилей грузовых</t>
  </si>
  <si>
    <t>Повысить качество и эффективность социальной защиты населения</t>
  </si>
  <si>
    <t>2.1; 
2.2; 
2.3</t>
  </si>
  <si>
    <t>2.1 - Расходные обязательства по полномочиям в сфере поддержки сельского хозяйства в части растениеводства; 
2.2 - Расходные обязательства по полномочиям в сфере поддержки сельского хозяйства в части животноводства; 
2.3 - Расходные обязательства по полномочиям в сфере поддержки сельского хозяйства в части рыбоводства</t>
  </si>
  <si>
    <t>Повысить количество автомобильного транспорта, работающего на газомоторном топливе</t>
  </si>
  <si>
    <t>ст.3/ч.2/абз.2</t>
  </si>
  <si>
    <t xml:space="preserve">Герои Советского Союза, Герои Российской Федерации </t>
  </si>
  <si>
    <t>Освобождаются от уплаты налога Герои Советского Союза, Герои Российской Федерации</t>
  </si>
  <si>
    <t>Герои Социалистического Труда</t>
  </si>
  <si>
    <t>Освобождаются от уплаты налога Герои Социалистического Труда</t>
  </si>
  <si>
    <t xml:space="preserve">Повысить качество и эффективность социальной защиты населения
</t>
  </si>
  <si>
    <t>Полные кавалеры ордена Славы</t>
  </si>
  <si>
    <t>Освобождаются от уплаты налога полные кавалеры ордена Славы</t>
  </si>
  <si>
    <t>Полные кавалеры ордена Трудовой Славы</t>
  </si>
  <si>
    <t>Освобождаются от уплаты налога полные кавалеры ордена Трудовой Славы</t>
  </si>
  <si>
    <t>ст.3/ч.2/абз.3</t>
  </si>
  <si>
    <t>Для владельцев двух и более указанных транспортных средств - по выбору за одно транспортное средство каждого типа</t>
  </si>
  <si>
    <t>Инвалиды всех категорий</t>
  </si>
  <si>
    <t xml:space="preserve">Освобождаются от уплаты налога инвалиды всех категорий - в отношении мотоциклов, мотороллеров и автомобилей легковых с мощностью двигателя до 150 л.с. вкл.; автомобилей грузовых, с даты выпуска которых прошло более 10 лет, с мощностью двигателя до 250 л.с. вкл.; по другим самоходным транспортным средствам, машинам и механизмам на пневматическом и гусеничном ходу, с даты выпуска которых прошло более 10 лет </t>
  </si>
  <si>
    <t>Ветераны Великой Отечественной войны</t>
  </si>
  <si>
    <t xml:space="preserve">Освобождаются от уплаты налога ветераны Великой Отечественной Войны - в отношении мотоциклов, мотороллеров и автомобилей легковых с мощностью двигателя до 150 л.с. вкл.; автомобилей грузовых, с даты выпуска которых прошло более 10 лет, с мощностью двигателя до 250 л.с. вкл.; по другим самоходным транспортным средствам, машинам и механизмам на пневматическом и гусеничном ходу, с даты выпуска которых прошло более 10 лет </t>
  </si>
  <si>
    <t>Ветераны боевых действий на территории СССР, на территории РФ и территориях других государств</t>
  </si>
  <si>
    <t xml:space="preserve">Освобождаются от уплаты налога ветераны боевых действий на территории СССР, на территории РФ и территориях других государств - в отношении мотоциклов, мотороллеров и автомобилей легковых с мощностью двигателя до 150 л.с. вкл.; автомобилей грузовых, с даты выпуска которых прошло более 10 лет, с мощностью двигателя до 250 л.с. вкл.; по другим самоходным транспортным средствам, машинам и механизмам на пневматическом и гусеничном ходу, с даты выпуска которых прошло более 10 лет </t>
  </si>
  <si>
    <t>Ветераны военной службы</t>
  </si>
  <si>
    <t xml:space="preserve">Освобождаются от уплаты налога ветераны военной службы - в отношении мотоциклов, мотороллеров и автомобилей легковых с мощностью двигателя до 150 л.с. вкл.; автомобилей грузовых, с даты выпуска которых прошло более 10 лет, с мощностью двигателя до 250 л.с. вкл.; по другим самоходным транспортным средствам, машинам и механизмам на пневматическом и гусеничном ходу, с даты выпуска которых прошло более 10 лет </t>
  </si>
  <si>
    <t xml:space="preserve">Ветераны труда </t>
  </si>
  <si>
    <t xml:space="preserve">Освобождаются от уплаты налога ветераны труда - в отношении мотоциклов, мотороллеров и автомобилей легковых с мощностью двигателя до 150 л.с. вкл.; автомобилей грузовых, с даты выпуска которых прошло более 10 лет, с мощностью двигателя до 250 л.с. вкл.; по другим самоходным транспортным средствам, машинам и механизмам на пневматическом и гусеничном ходу, с даты выпуска которых прошло более 10 лет </t>
  </si>
  <si>
    <t>Категории граждан, подвергшиеся воздействию радиации вследствие чернобыльской катастрофы</t>
  </si>
  <si>
    <t xml:space="preserve">Освобождаются от уплаты налога категории граждан, подвергшиеся воздействию радиации вследствие чернобыльской катастрофы - в отношении мотоциклов, мотороллеров и автомобилей легковых с мощностью двигателя до 150 л.с. вкл.; автомобилей грузовых, с даты выпуска которых прошло более 10 лет, с мощностью двигателя до 250 л.с. вкл.; по другим самоходным транспортным средствам, машинам и механизмам на пневматическом и гусеничном ходу, с даты выпуска которых прошло более 10 лет </t>
  </si>
  <si>
    <t>Физические лица - владельцы транспортных средств, использующие природный газ в качестве моторного топлива</t>
  </si>
  <si>
    <t>ст.3/ч.1</t>
  </si>
  <si>
    <t>В отношении одного объекта налогообложения с наибольшей исчисленной суммой налога</t>
  </si>
  <si>
    <t>Налогоплательщики-физические лица - в отношении транспортных средств из установленного законом перечня</t>
  </si>
  <si>
    <t>Пониженные (дифференцированные) ставки налога для физических лиц в отношении одного транспортного средства</t>
  </si>
  <si>
    <t>На величину ставки, применяемой в зависимости от мощности двигателя транспортного средства</t>
  </si>
  <si>
    <t>Закон Республики Башкортостан от 27.11.2002 № 365-з "О транспортном налоге" (в ред. от 24.12.2018 № 27-з)</t>
  </si>
  <si>
    <t>ст.3/ч.2/абз.12</t>
  </si>
  <si>
    <t>За одно транспортное средство каждого типа - по выбору</t>
  </si>
  <si>
    <t xml:space="preserve">Один из родителей (усыновитель) либо опекун (попечитель) в семье, которая признается многодетной </t>
  </si>
  <si>
    <t xml:space="preserve">Освобождаются от уплаты налога один из родителей (усыновитель) либо опекун (попечитель) в семье, которая признается многодетной - в отношении автомобилей легковых с мощностью двигателя до 150 л.с. вкл., а также автобусов с мощностью двигателя до 125 л.с. вкл. </t>
  </si>
  <si>
    <t>ст.3/ч.2/абз.13</t>
  </si>
  <si>
    <t xml:space="preserve">Один из родителей (усыновитель) либо опекун (попечитель) ребенка-инвалида </t>
  </si>
  <si>
    <t xml:space="preserve">Освобождаются от уплаты налога один из родителей (усыновитель) либо опекун (попечитель) ребенка-инвалида - в отношении автомобилей легковых с мощностью двигателя до 150 л.с. вкл. </t>
  </si>
  <si>
    <t>Закон Республики Башкортостан от 28.04.2015 № 221-з "Об установлении на территории Республики Башкортостан налоговой ставки в размере 0% для налогоплательщиков - индивидуальных предпринимателей, применяющих патентную и упрощенную системы налогообложения"</t>
  </si>
  <si>
    <t>ст.1</t>
  </si>
  <si>
    <t>Индивидуальные предприниматели, впервые зарегистрированные после вступления в силу Закона и осуществляющие установленные Законом виды предпринимательской деятельности в производственной и (или) социальной сферах, а также в сфере бытовых услуг населению</t>
  </si>
  <si>
    <t>(1) ограниченный - в течение 2 налоговых периодов в пределах 2 календарных лет</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</si>
  <si>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и (или) социальной сферах, а также к сфере бытовых услуг населению</t>
  </si>
  <si>
    <t>Обеспечить формирование благоприятных условий, способствующих эффективной предпринимательской деятельности</t>
  </si>
  <si>
    <t>По итогам налогового периода доля доходов от реализации товаров (работ, услуг) при осуществлении видов предпринимательской деятельности, в отношении которых применялась налоговая ставка в размере 0%, в общем объеме доходов от реализации товаров (работ, услуг) должна быть не менее 70%; (п.4 ст. 346.20 НК РФ)</t>
  </si>
  <si>
    <t>Индивидуальные предприниматели, впервые зарегистрированные после вступления в силу Закона и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</si>
  <si>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(1) ограниченный - в течение 2 налоговых периодов</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</si>
  <si>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</si>
  <si>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15 п.п., 6 п.п.</t>
  </si>
  <si>
    <t>Закон Республики Башкортостан от 31.10.2011 № 454-з "Об установлении пониженной налоговой ставки налога на прибыль организаций" (в ред. от 22.02.2017 № 468-з)</t>
  </si>
  <si>
    <t>ст.2.1</t>
  </si>
  <si>
    <t>Получение статуса резидента ТОСЭР</t>
  </si>
  <si>
    <t>12 (13) п.п. - с 1 по 5 гг.; 
7 (8) п.п. - с 6 по 10 гг.</t>
  </si>
  <si>
    <t xml:space="preserve">Коды ОКВЭД установлены постановлением Правительства РФ о создании соответствующей ТОСЭР на территории субъекта РФ </t>
  </si>
  <si>
    <t>ст.2.2</t>
  </si>
  <si>
    <t>Участие налогоплательщика в региональном инвестиционном проекте</t>
  </si>
  <si>
    <t>Организации - участники региональных инвестиционных проектов (РИП), включенные в реестр участников РИП</t>
  </si>
  <si>
    <t>Пониженная (10%) ставка налога для организаций - участников региональных инвестиционных проектов (РИП)</t>
  </si>
  <si>
    <t>Создание условий для привлечения инвестиций в ключевые отрасли экономики Республики Башкортостан</t>
  </si>
  <si>
    <t>7 (8) п.п.</t>
  </si>
  <si>
    <t>Закон Республики Башкортостан от 28.11.2003 № 43-з "О налоге на имущество организаций" (в ред. от 16.06.2017 № 507-з)</t>
  </si>
  <si>
    <t>ст.3.2/ч.1</t>
  </si>
  <si>
    <t>Объем инвестиций в основной капитал (основные средства), осуществленных в течение одного налогового периода не ранее 1 января 2017 г. на территории Республики Башкортостан, - не менее 1000 млн. рублей без учета переоценки основных средств. 
Рост среднегодовой стоимости имущества, расположенного на территории Республики Башкортостан и признаваемого объектом налогообложения, без учета переоценки основных средств по сравнению с предыдущим налоговым периодом составил не менее 5% , объем инвестиций организации в основной капитал (основные средства) на территории Республики Башкортостан начиная с 1 января 2019 г составил менее 10000 млн. рублей за каждый налоговый период.</t>
  </si>
  <si>
    <t>Организации, зарегистрированные на территории Республики Башкортостан и являющиеся владельцами лицензий на пользование недрами для геологического изучения, разведки и добычи углеводородного сырья, расположенными на территории Республики Башкортостан</t>
  </si>
  <si>
    <t>Освобождаются от уплаты налога в размере 50% суммы налога организации, зарегистрированные на территории Республики Башкортостан и являющиеся владельцами лицензий на пользование недрами для геологического изучения, разведки и добычи углеводородного сырья - в отношении вновь созданного и (или) приобретенного имущества, используемого для добычи, первичной подготовки и транспортировки углеводородного сырья, введенного в эксплуатацию на территории Республики Башкортостан, принятого к учету в качестве объектов основных средств с 1 января 2017 года</t>
  </si>
  <si>
    <t>50% от суммы налога</t>
  </si>
  <si>
    <t>Закон Республики Башкортостан от 28.11.2003 № 43-з "О налоге на имущество организаций" (в ред. от 30.11.2017 № 548-з)</t>
  </si>
  <si>
    <t>ст.3.3</t>
  </si>
  <si>
    <t>Организации, заключившие с Правительством Республики Башкортостан соглашение о государственно-частном партнерстве или концессионное соглашение, с органом местного самоуправления - соглашение о муниципально-частном партнерстве в сфере жилищно-коммунального хозяйства или концессионное соглашение в сфере жилищно-коммунального хозяйства, в отношении имущества, входящего в объект соглашения</t>
  </si>
  <si>
    <t xml:space="preserve">Освобождаются от налогообложения организации, заключившие с Правительством Республики Башкортостан соглашение о государственно-частном партнерстве или концессионное соглашение, с органом местного самоуправления - соглашение о муниципально-частном партнерстве в сфере жилищно-коммунального хозяйства или концессионное соглашение в сфере жилищно-коммунального хозяйства, в отношении имущества, входящего в объект соглашения
</t>
  </si>
  <si>
    <t>Обеспечить развитие системы государственно-частного (муниципально-частного) партнерства</t>
  </si>
  <si>
    <t>ст.3/ч.1/п.23</t>
  </si>
  <si>
    <t>ст.3/ч.1/п.24</t>
  </si>
  <si>
    <t>Бюджетные, казенные и автономные учреждения</t>
  </si>
  <si>
    <t>(1) 01.01.2025; 
(2) не установлено</t>
  </si>
  <si>
    <t>Освобождаются от налогообложения бюджетные, казенные и автономные учреждения, финансируемые из бюджета Республики Башкортостан и (или) из бюджета Территориального фонда обязательного медицинского страхования Республики Башкортостан или из бюджета муниципального образования, расположенного на территории Республики Башкортостан, в отношении имущества, находящегося в государственной собственности Республики Башкортостан или муниципальной собственности, закрепленного за ними на праве оперативного управления и используемого для осуществления возложенных на них функций</t>
  </si>
  <si>
    <t>Принятие оперативных мер по повышению устойчивости экономики Республики Башкортостан, в соответствии с распоряжением Главы Республики Башкортостан от 01.04.2020 №РГ-119 "О первоочередных мерах по повышению устойчивости экономики Республики Башкортостан с учетом внешних факторов, в том числе связанных с распространением новой коронавирусной инфекции"</t>
  </si>
  <si>
    <t>ст.3/ч.1/п.28</t>
  </si>
  <si>
    <t>Обеспечение размера среднемесячной заработной платы работников не менее среднемесячной начисленной заработной платы по аналогичным организациям в отрасли" Производство напитков". Сохранение средней численности работников арендодателя не менее 90% в сравнении с 2019 г.</t>
  </si>
  <si>
    <t>Организации, осуществляющие производство пива и напитков</t>
  </si>
  <si>
    <t>(1) ограниченный - по 31.12.2023</t>
  </si>
  <si>
    <t>Освобождаются от налогообложения организации, осуществляющие производство пива и напитков</t>
  </si>
  <si>
    <t>Увеличение темпов поступления акцизов, создание благоприятных условий для производителей пива в существующей сложной экономической ситуации</t>
  </si>
  <si>
    <t>11.0</t>
  </si>
  <si>
    <t>ст.3/ч.1/п.29</t>
  </si>
  <si>
    <t>Организации - в отношении объектов газораспределительных сетей, находящихся на территории Республики Башкортостан, принадлежащих организации на праве собственности, принятых к бухгалтерскому учету в качестве объектов основных средств с 1 января 2021 года, построенных за счет внебюджетных средств в рамках реализации региональной программы газификации жилищно-коммунального хозяйства, промышленных и иных организаций в Республике Башкортостан, программы развития газоснабжения и газификации Республики Башкортостан</t>
  </si>
  <si>
    <t>Организации - в отношении объектов газораспределительных сетей</t>
  </si>
  <si>
    <t>Освобождаются от налогообложения организации - в отношении объектов газораспределительных сетей</t>
  </si>
  <si>
    <t>Стимулирующая мера к привлечению инвестиций в развитие газораспределительных сетей</t>
  </si>
  <si>
    <t>ст.2.3</t>
  </si>
  <si>
    <t>Получение статуса резидента особых экономических зон промышленно-производственного типа, созданных на территории Республики Башкортостан; ведение раздельного учета доходов (расходов), полученных (понесенных) от деятельности, осуществляемой на территории особой экономической зоны, и доходов (расходов), полученных (понесенных) при осуществлении деятельности за пределами территории особой экономической зоны</t>
  </si>
  <si>
    <t>Организации - резиденты особых экономических зон промышленно-производственного типа, созданные на территории Республики Башкортостан</t>
  </si>
  <si>
    <t>Формирование благоприятных условий для реализации компаниями инвестиционных проектов в области промышленного производства, а также создание и развитие инженерной, транспортной, социальной и иной инфраструктуры для обеспечения функционировния особых экономических зон</t>
  </si>
  <si>
    <t>Закон Республики Башкортостан от 27.11.2002 № 365-з "О транспортном налоге" (в ред. от 23.09.2020 № 307-з)</t>
  </si>
  <si>
    <t>ст.3/ч.2/абз.14</t>
  </si>
  <si>
    <t>Освобождаются от уплаты налога организации - резиденты особых экономических зон промышленно-производственного типа, созданных на территории Республики Башкортостан</t>
  </si>
  <si>
    <t>Закон Республики Башкортостан от 27.11.2002 № 365-з "О транспортном налоге" (в ред. от 30.11.2020 № 330-з)</t>
  </si>
  <si>
    <t>ст.3/ч.2/абз.15</t>
  </si>
  <si>
    <t>Организации по автомобилям легковым, оснащенным только электрическим двигателем (электрическими двигателями)</t>
  </si>
  <si>
    <t>Освобождаются от уплаты налога организации по автомобилям легковым, оснащенным только электрическим двигателем (электрическими двигателями)</t>
  </si>
  <si>
    <t>Сохранение и улучшение экологии и здоровья населения, стимулирование спроса на электромобили</t>
  </si>
  <si>
    <t>ст.3/ч.2/абз.16</t>
  </si>
  <si>
    <t>Физические лица по автомобилям легковым, оснащенным только электрическим двигателем (электрическими двигателями)</t>
  </si>
  <si>
    <t>Освобождаются от уплаты налога физические лица по автомобилям легковым, оснащенным только электрическим двигателем (электрическими двигателями)</t>
  </si>
  <si>
    <t xml:space="preserve">Закон Республики Башкортостан от 31.10.2018 № 4-з "Об установлении налоговых ставок для отдельных категорий налогоплательщиков, применяющих упрощенную систему налогообложения" </t>
  </si>
  <si>
    <t>ст.1/ч.1/абз.2</t>
  </si>
  <si>
    <t>(1) ограниченный - по 31.12.2021</t>
  </si>
  <si>
    <t>4 п.п.</t>
  </si>
  <si>
    <t>5 п.п.</t>
  </si>
  <si>
    <t>Закон Республики Башкортостан от 29.06.2020 № 285-з
"О применении на территории Республики Башкортостан инвестиционного налогового вычета по налогу на прибыль организаций"</t>
  </si>
  <si>
    <t>ст.2/ч.1/п.1</t>
  </si>
  <si>
    <t>Инвестиционный налоговый вычет применяется в отношении расходов налогоплательщика, указанных в подпунктах 1 и 2 пункта 2 статьи 286.1 НК РФ, применительно к объектам основных средств (за исключением автомобилей легковых) для организаций или обособленных подразделений организаций, расположенных на территории Республики Башкортостан, по определенным видам экономической деятельности.</t>
  </si>
  <si>
    <t>Организации или обособленные подразделения организаций, осуществляющие определенные виды экономической деятельности.</t>
  </si>
  <si>
    <t>(1) ограниченный - по 31.12.2027</t>
  </si>
  <si>
    <t>Инвестиционный налоговый вычет (размер налоговой ставки для определения предельной величины инвестиционного налогового вычета - 12,5% - в 2020 г.; 10% - в 2021-2027 г.г., размер инвестиционного вычета - не более 50% суммы расходов - в 2020 г.; не более 90% - в 2021-2027 г.г.)</t>
  </si>
  <si>
    <t>Повышение инвестиционной активности организаций Республики Башкортостан</t>
  </si>
  <si>
    <t xml:space="preserve">В размере инвествычета </t>
  </si>
  <si>
    <t>Раздел С (за исключением групп 11.01, 11.02, 11.03, 11.04, 11.05, классов 19, 20, 24); раздел А; 86.90.4; 55; 49.10; 49.20; раздел В класс 06</t>
  </si>
  <si>
    <t>ст.2/ч.1/п.2</t>
  </si>
  <si>
    <t>Организации - участники национального проекта "Производительность труда и поддержка занятости"</t>
  </si>
  <si>
    <t>ст.2/ч.1/п.3</t>
  </si>
  <si>
    <t>Инвестиционный налоговый вычет применяется в отношении расходов налогоплательщика, указанных в подпунктах 1 и 2 пункта 2 статьи 286.1 НК РФ, применительно к объектам основных средств (за исключением автомобилей легковых) для организаций, заключивших с Правительством Республики Башкортостан инвестиционное соглашение об условиях реализации приоритетного инвестиционного проекта Республики Башкортостан.</t>
  </si>
  <si>
    <t>Организации, заключившие с Правительством Республики Башкортостан инвестиционное соглашение об условиях реализации приоритетного инвестиционного проекта Республики Башкортостан</t>
  </si>
  <si>
    <t>ст.3</t>
  </si>
  <si>
    <t>Инвестиционный налоговый вычет применяется в отношении расходов налогоплательщика в виде пожертвований, перечисленных государственным и муниципальным учреждениям, осуществляющим деятельность в области культуры, а также перечисленных некоммерческим организациям (фондам) на формирование целевого капитала в целях поддержки указанных учреждений, в размере не более 50 процентов сумм произведенных расходов.</t>
  </si>
  <si>
    <t>Организации, осуществляющие расходы в виде пожертвований, перечисленные государственным и муниципальным учреждениям, осуществляющим деятельность в области культуры, а также перечисленные некоммерческим организациям (фондам) на формирование целевого капитала в целях поддержки указанных учреждений, в размере не более 50% сумм произведенных расходов.</t>
  </si>
  <si>
    <t>Инвестиционный налоговый вычет (размер налоговой ставки для определения предельной величины инвестиционного налогового вычета - 12,5% - в 2020 г.; 10% - в 2021-2027 г.г., размер инвестиционного вычета - не более 50% сумм произведенных расходов)</t>
  </si>
  <si>
    <t>Закон Республики Башкортостан от 27.11.2002 № 365-з "О транспортном налоге" (в ред. от 05.05.2021 № 402-з)</t>
  </si>
  <si>
    <t>ст.3/ч.6/абз.2</t>
  </si>
  <si>
    <t>Количество лет с момента выпуска транспортного средства составляет не более 10 лет</t>
  </si>
  <si>
    <t>Организации, осуществляющие перевозку пассажиров и багажа на регулярных автобусных маршрутах городского, пригородного и междугородного сообщения, - в отношении транспортных средств, использующих природный газ в качестве моторного топлива</t>
  </si>
  <si>
    <t>Пониженная (50%) ставка налога для организаций, осуществляющие перевозку пассажиров и багажа на регулярных автобусных маршрутах, использующие природный газ в качестве моторного топлива</t>
  </si>
  <si>
    <t>ст.3/ч.6/абз.3</t>
  </si>
  <si>
    <t>Организации - в отношении автомобилей грузовых, использующих природный газ в качестве моторного топлива</t>
  </si>
  <si>
    <t>Пониженная (50%) ставка налога для организаций - в отношении автомобилей грузовых, использующих природный газ в качестве моторного топлива</t>
  </si>
  <si>
    <t>ст.3/ч.6/абз.4</t>
  </si>
  <si>
    <t>Пониженная (50%) ставка налога для физических лиц - владельцев транспортных средств, использующих природный газ в качестве моторного топлива</t>
  </si>
  <si>
    <t>ст.3/ч.6/абз.5</t>
  </si>
  <si>
    <t>Пониженная (50%) ставка налога для одного из родителей (усыновителя) либо опекуна (попечителя) в семье, которая признается многодетной - в отношении автомобилей легковых с мощностью двигателя от 150 лошадиных сил до 200 лошадиных сил включительно (для владельцев двух и более транспортных средств - по выбору за одно транспортное средство)</t>
  </si>
  <si>
    <t>Закон Республики Башкортостан от 28.11.2003 № 43-з "О налоге на имущество организаций" (в ред. от 05.05.2021 № 402-з)</t>
  </si>
  <si>
    <t>ст.3/ч.1/п.30</t>
  </si>
  <si>
    <t>Наличие заключения республиканского органа исполнительной власти, осуществляющего государственную политику в сфере здравоохранения, об оказании высокотехнологичной медицинской помощи по профилю "акушерство и гинекология"</t>
  </si>
  <si>
    <t>Медицинские организации, включенные в Реестр медицинских организаций, осуществляющих деятельность в сфере обязательного медицинского страхования Республики Башкортостан, оказывающие высокотехнологичную медицинскую помощь по профилю "акушерство и гинекология"</t>
  </si>
  <si>
    <t>Обеспечить доступность медицинской высокотехнологичной медицинской помощи по профилю "акушерство и гинекология"</t>
  </si>
  <si>
    <t>ст.2/п.2</t>
  </si>
  <si>
    <t>1 п.п.</t>
  </si>
  <si>
    <t>ст.3.2/ч.1.1</t>
  </si>
  <si>
    <t>Объем инвестиций в основной капитал (основные средства), осуществленных в течение одного налогового периода не ранее 1 января 2017 г. на территории Республики Башкортостан, - не менее 1000 млн. рублей без учета переоценки основных средств. 
Объем инвестиций организации в основной капитал (основные средства) на территории Республики Башкортостан начиная с 1 января 2019 г. составил не менее 10000 млн. рублей за каждый налоговый период.</t>
  </si>
  <si>
    <t>Освобождаются от уплаты налога организации, зарегистрированные на территории Республики Башкортостан и являющиеся владельцами лицензий на пользование недрами для геологического изучения, разведки и добычи углеводородного сырья - в отношении вновь созданного и (или) приобретенного имущества, используемого для добычи, первичной подготовки и транспортировки углеводородного сырья, введенного в эксплуатацию на территории Республики Башкортостан, принятого к учету в качестве объектов основных средств с 1 января 2017 года, объем инвестиций в основной капитал (основные средства) которых на территории Республики Башкортостан начиная с 1 января 2019 года составил не менее 10000 млн рублей за каждый налоговый период</t>
  </si>
  <si>
    <t>3 п.п.</t>
  </si>
  <si>
    <t>ст.1/ч.1/абз.3</t>
  </si>
  <si>
    <t>ст.6</t>
  </si>
  <si>
    <t>Привлечение инвестиций</t>
  </si>
  <si>
    <t>ст.3/ч.1/п.2</t>
  </si>
  <si>
    <t>ст.3/ч.1/п.4</t>
  </si>
  <si>
    <t>ст.3/ч.1/п.5</t>
  </si>
  <si>
    <t>ст.3/ч.1/п.8</t>
  </si>
  <si>
    <t>Профессиональные аварийно-спасательные службы, профессиональные аварийно-спасательные формирования</t>
  </si>
  <si>
    <t>ст.3/ч.1/п.9</t>
  </si>
  <si>
    <t>ст.3/ч.1/п.10</t>
  </si>
  <si>
    <t>ст.3/ч.1/п.21</t>
  </si>
  <si>
    <t>Организации, осуществляющие производство пива и напитков, изготавливаемых на основе пива</t>
  </si>
  <si>
    <t>Профессиональные аварийно-спасательные службы и формирования</t>
  </si>
  <si>
    <t>ст.3/ч.1/п.1</t>
  </si>
  <si>
    <t>ст.3/ч.1/п.6</t>
  </si>
  <si>
    <t>ст.3/ч.1/п.11</t>
  </si>
  <si>
    <t>ст.3/ч.1/п.12</t>
  </si>
  <si>
    <t>ст.3/ч.1/п.15</t>
  </si>
  <si>
    <t>ст.3/ч.1/п.20</t>
  </si>
  <si>
    <t>93.11</t>
  </si>
  <si>
    <t>2025 год</t>
  </si>
  <si>
    <t>Республика Бурятия</t>
  </si>
  <si>
    <t>Закон Республики Бурятия от 26.11.2002 №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08.05.2009 № 871-IV)</t>
  </si>
  <si>
    <t>ст.2/абз.7</t>
  </si>
  <si>
    <t>Льгота в отношении имущества, создаваемого или приобретаемого для реализации одного инвестиционного проекта</t>
  </si>
  <si>
    <t>Организации-инвесторы</t>
  </si>
  <si>
    <t>(2) не установлено - дата прекращения действия соглашения</t>
  </si>
  <si>
    <t>Стимулирование инвестиционной активности хозяйствующих субъектов, зарегистрированных на территории Республики Бурятия, в целях реализации инвестиционных проектов</t>
  </si>
  <si>
    <t xml:space="preserve">Освобождение от налогообложения </t>
  </si>
  <si>
    <t>2,2 п.п. / 2 п.п.</t>
  </si>
  <si>
    <t>н/д</t>
  </si>
  <si>
    <t>ст.8/ч.1</t>
  </si>
  <si>
    <t>Сумма льготы не превышает 30% от первоначальной стоимости имущества</t>
  </si>
  <si>
    <t>(1) ограниченный - в течение 6 лет (или в течение срока инвестиционного соглашения)</t>
  </si>
  <si>
    <t>Пониженные (13,5% - с 1 по 3 гг.; 14%; 14,5%; 16% - с 4 по 6 гг. / 12,5% - с 1 по 3 гг.; 13%; 13,5%; 15% - с 4 по 6 гг. - в 2018-2020 гг.) ставки налога для организаций, реализующих инвестиционный проект на территории Республики Бурятия и заключившие инвестиционное соглашение с Правительством Республики Бурятия</t>
  </si>
  <si>
    <t>4,5 п.п. - с 1 по 3 гг.; 
4 п.п. - 4 г.; 
3,5 п.п. - 5 г.; 
2 п.п. - 6 г.</t>
  </si>
  <si>
    <t>ст.2/абз.8/пп.1</t>
  </si>
  <si>
    <t>Льгота в отношении имущества, создаваемого или приобретаемого для ведения деятельности на территории ЗЭБ</t>
  </si>
  <si>
    <t>Резиденты ЗЭБ</t>
  </si>
  <si>
    <t>(2) не установлено - дата снятия статуса резидента ЗЭБ</t>
  </si>
  <si>
    <t>Освобождаются от уплаты налога организации - резиденты зон экономического благоприятствования</t>
  </si>
  <si>
    <t>Стимулирование инвестиционной деятельности в Республике Бурятия</t>
  </si>
  <si>
    <t>ст.8/ч.3/абз.1</t>
  </si>
  <si>
    <t>Ведение раздельного учета доходов (расходов) от деятельности, осуществляемой на территории ЗЭБ</t>
  </si>
  <si>
    <t>Пониженная (13,5%; 12,5% - в 2018-2020 гг.) ставка налога для организаций - резидентов зон экономического благоприятствования в Республике Бурятия</t>
  </si>
  <si>
    <t>Закон Республики Бурятия от 26.11.2002 №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13.12.2018 № 244-VI)</t>
  </si>
  <si>
    <t>ст.2/абз.8/пп.3</t>
  </si>
  <si>
    <t xml:space="preserve">Резиденты ЗЭБ туристско-рекреационного типа </t>
  </si>
  <si>
    <t>(1) ограниченный - в течение 10 лет (или до утраты статуса резидента)</t>
  </si>
  <si>
    <t>Освобождаются от уплаты налога организации - резиденты зон экономического благоприятствования туристско-рекреационного типа в Республике Бурятия</t>
  </si>
  <si>
    <t>Закон Республики Бурятия от 26.11.2002 №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11.05.2010 № 1398-IV)</t>
  </si>
  <si>
    <t>ст.2/абз.9</t>
  </si>
  <si>
    <t>Льгота в отношении объектов инфраструктуры ОЭЗ</t>
  </si>
  <si>
    <t>Организации, обслуживающие объекты инфраструктуры ОЭЗ</t>
  </si>
  <si>
    <t>(1) ограниченный - в течение 10 лет</t>
  </si>
  <si>
    <t>Освобождаются от уплаты налога организации, привлеченные для выполнения функций по содержанию и эксплуатации объектов инфраструктуры туристско-рекреационной особой экономической зоны на территории Прибайкальского района Республики Бурятия</t>
  </si>
  <si>
    <t>Комплексное развитие инфраструктуры туризма</t>
  </si>
  <si>
    <t>Иные сферы деятельности, предусмотренные статьей 26.3 Федерального закона "Об общих принципах организации законодательных (представительных) и исполнительных органов государственной власти субъектов РФ"</t>
  </si>
  <si>
    <t>Закон Республики Бурятия от 26.11.2002 №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09.07.2012 № 2864-IV)</t>
  </si>
  <si>
    <t>ст.2/абз.10</t>
  </si>
  <si>
    <t>Наличие государственной аккредитации и участие в реализации республиканской инновационной программы</t>
  </si>
  <si>
    <t>Организации инновационной инфраструктуры</t>
  </si>
  <si>
    <t>Освобождаются от уплаты налога организации инновационной инфраструктуры</t>
  </si>
  <si>
    <t>Стимулирование инновационной деятельности в Республике Бурятия</t>
  </si>
  <si>
    <t>Закон Республики Бурятия от 26.11.2002 №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07.03.2013 № 3177-IV)</t>
  </si>
  <si>
    <t>ст.2/абз.11</t>
  </si>
  <si>
    <t>Льгота в отношении имущества для ведения деятельности на территории технопарка</t>
  </si>
  <si>
    <t>Управляющие компании технопарков</t>
  </si>
  <si>
    <t>(1) ограниченный - в течение срока действия статуса технопарка</t>
  </si>
  <si>
    <t>(2) не установлено - дата снятия статуса технопарка</t>
  </si>
  <si>
    <t>Освобождаются от уплаты налога организации - управляющие компании технопарков в Республике Бурятия</t>
  </si>
  <si>
    <t>Обеспечение устойчивого и инновационного развития промышленного производства</t>
  </si>
  <si>
    <t>ст.8/ч.5</t>
  </si>
  <si>
    <t>Ведение раздельного учета доходов (расходов) от деятельности, осуществляемой управляющей компании технопарка</t>
  </si>
  <si>
    <t>Пониженная (13,5%; 12,5% - в 2018-2020 гг.) ставка налога для организаций - управляющих компаний технопарков в Республике Бурятия</t>
  </si>
  <si>
    <t>ст.2/абз.12</t>
  </si>
  <si>
    <t>Резиденты технопарков</t>
  </si>
  <si>
    <t>(1) ограниченный - в течение срока действия статуса резидента технопарка</t>
  </si>
  <si>
    <t>(2) не установлено - дата снятия статуса резидента технопарка</t>
  </si>
  <si>
    <t>Освобождаются от уплаты налога организации - резиденты технопарков в Республике Бурятия</t>
  </si>
  <si>
    <t>ст.8/ч.6</t>
  </si>
  <si>
    <t>Ведение раздельного учета доходов (расходов) от деятельности, осуществляемой в качестве резидента технопарка</t>
  </si>
  <si>
    <t>Пониженная (13,5%; 12,5% - в 2018-2020 гг.) ставка налога для организаций - резидентов технопарков в Республике Бурятия</t>
  </si>
  <si>
    <t>Закон Республики Бурятия от 26.11.2002 №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14.10.2015 № 1372-V)</t>
  </si>
  <si>
    <t>ст.2/абз.15</t>
  </si>
  <si>
    <t>Резиденты ТОСЭР</t>
  </si>
  <si>
    <t>(2) не установлено - дата снятия статуса ТОСЭР</t>
  </si>
  <si>
    <t>Повышение инвестиционной активности</t>
  </si>
  <si>
    <t>ст.8/ч.8</t>
  </si>
  <si>
    <t>Пониженная (5% - с 1 по 5 гг.; 10% - с 6 по 10 гг.) ставка налога для резидентов ТОСЭР</t>
  </si>
  <si>
    <t>Повышение инвестиционной 
активности</t>
  </si>
  <si>
    <t>12 (13) п.п. - с 1 по 5 гг.;
7 (8) п.п.  - с 6 по 10 гг.</t>
  </si>
  <si>
    <t>Закон Республики Бурятия от 26.11.2002 №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07.05.2014 № 499-V)</t>
  </si>
  <si>
    <t>ст.8/ч.3/абз.2</t>
  </si>
  <si>
    <t xml:space="preserve">Резиденты ЗЭБ промышленно-производственного типа </t>
  </si>
  <si>
    <t>(1) ограниченный - в течение 5 лет</t>
  </si>
  <si>
    <t>Пониженная (13,5%; 12,5% - в 2018-2020 гг.) ставка налога для организаций - резидентов зоны экономического благоприятствования промышленного производственного типа на территории моногорода в Республике Бурятия</t>
  </si>
  <si>
    <t>-</t>
  </si>
  <si>
    <t>Закон Республики Бурятия от 26.11.2002 №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06.05.2014 № 502-V)</t>
  </si>
  <si>
    <t>ст.2/абз.8/пп.2</t>
  </si>
  <si>
    <t>Освобождаются от уплаты налога организации - резиденты зоны экономического благоприятствования промышленного производственного типа на территории моногорода в Республике Бурятия</t>
  </si>
  <si>
    <t>Закон Республики Бурятия от 26.11.2002 №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07.03.2014 № 365-V)</t>
  </si>
  <si>
    <t>ст.8/ч.7</t>
  </si>
  <si>
    <t>Участники РИП</t>
  </si>
  <si>
    <t xml:space="preserve">Пониженная (0% - с 1 по 5 гг., 10% - с 6 по 10 гг.) ставка налога для организаций - участников РИП </t>
  </si>
  <si>
    <t xml:space="preserve">Стимулирование создания новых производств на территории Республики Бурятия </t>
  </si>
  <si>
    <t>18 (17) п.п. - с 1 по 5 гг.;
 8 (7) п.п. - с 6 по 10 гг.</t>
  </si>
  <si>
    <t>Закон Республики Бурятия от 26.11.2002 №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08.05.2007 № 2269-III)</t>
  </si>
  <si>
    <t>ст.8/ч.2</t>
  </si>
  <si>
    <t xml:space="preserve">Ведение раздельного учета доходов (расходов) от деятельности, осуществляемой резидентом ОЭЗ </t>
  </si>
  <si>
    <t>Резиденты ОЭЗ</t>
  </si>
  <si>
    <t>(2) не установлено - 
дата снятия статуса резидента ОЭЗ</t>
  </si>
  <si>
    <t xml:space="preserve">Пониженная (13,5%; 12,5% - в 2018 -2020 гг.) ставка налога для организаций - резидентов туристско-рекреационной особой экономической зоны </t>
  </si>
  <si>
    <t>Расходные обязательства по полномочиям в сфере создания и размещения территорий, имеющих особый экономический статус</t>
  </si>
  <si>
    <t>Закон Республики Бурятия от 26.11.2002 №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20.12.2016 № 2181-V)</t>
  </si>
  <si>
    <t>ст.2/абз.16</t>
  </si>
  <si>
    <t>Льгота в отношении имущества, являющегося объектом концессионного соглашения или соглашения ГЧП</t>
  </si>
  <si>
    <t>Организации - концессионеры (частные партнеры)</t>
  </si>
  <si>
    <t>(1) ограниченный - в течение 10 лет (или в течение срока действия соглашения)</t>
  </si>
  <si>
    <t>Освобождаются от уплаты налога организации, заключившие концессионные соглашения или соглашения о государственно-частном партнерстве с Правительством Республики Бурятия</t>
  </si>
  <si>
    <t>Создание благоприятных условий для привлечения инвестиций на реализацию проектов государственно-частного партнерства, на условиях концессии в социально значимых отраслях экономики</t>
  </si>
  <si>
    <t>ст.8/ч.9</t>
  </si>
  <si>
    <t>Пониженная (13,5%; 12,5% - в 2018 - 2020 гг.) ставка налога для организаций, заключивших концессионные соглашения или соглашения о государственно-частном партнерстве с Правительством Республики Бурятия</t>
  </si>
  <si>
    <t>ст.8.3/ч.1/пп.1</t>
  </si>
  <si>
    <t>Субъекты малого и среднего бизнеса</t>
  </si>
  <si>
    <t xml:space="preserve">Пониженная (5%, 10% в 2009 - 2020 гг.; 7,5% с 2021г.) ставка налога для субъектов предпринимательства, осуществляющих установленные законом виды деятельности (объект налогообложения "доходы-расходы") </t>
  </si>
  <si>
    <t>Стимулирование предпринимательской деятельности в производственных и иных видах деятельности</t>
  </si>
  <si>
    <t>10 п.п., 5 п.п. - в 2009-2020 гг.; 7,5 п.п. - с 2021г.</t>
  </si>
  <si>
    <t xml:space="preserve">с 2021г.: 01, 03, 10 - 33 (кроме 10.5, 11.01 - 11.06), 38, 41 - 43, 55 - 56, 58 - 63, 85, 86 - 88 / до 2021г.: 01 - 03, 10, 11.07, 13 - 16, 18, 23, 25, 27, 28, 31, 32.99.8, 38.3, 41 - 43, 62.09
</t>
  </si>
  <si>
    <t>ст.8.3/ч.1./пп.2</t>
  </si>
  <si>
    <t xml:space="preserve">Пониженная (3%, 5% в 2016 - 2020 гг.; 3% с 2021г.) ставка налога для субъектов предпринимательства, осуществляющих установленные законом виды деятельности (объект налогообложения "доходы") </t>
  </si>
  <si>
    <t>Стимулирование предпринимательской деятельности по отдельным производственным и социальным видам деятельности</t>
  </si>
  <si>
    <t>1 п.п., 3 п.п. - в 2016-2020 гг.; 3 п.п. - с 2021г.</t>
  </si>
  <si>
    <t>Закон Республики Бурятия от 26.11.2002 №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07.07.2015 № 1248-V)</t>
  </si>
  <si>
    <t>ст.8.3/ч.4</t>
  </si>
  <si>
    <t>В общей сумме доходов доля доходов от установленных видов деятельности составляет за налоговый период не менее 70%; численность работников не превышает 15 чел.; предельный размер доходов от реализации не превышает 10% от размера, предусмотренного п. 4 ст. 346.13 НК РФ</t>
  </si>
  <si>
    <t>Впервые зарегистрированные ИП</t>
  </si>
  <si>
    <t>Пониженная (0%) ставка налога для ИП, впервые зарегистрированных и осуществляющих виды предпринимательской деятельности, установленные законом</t>
  </si>
  <si>
    <t>15 п.п.; 
6 п.п.</t>
  </si>
  <si>
    <t xml:space="preserve">Выращивание зерновых культур
Выращивание зернобобовых культур
Выращивание овощей, бахчевых, корнеплодных и клубнеплодных культур, грибов и трюфелей
Выращивание однолетних кормовых культур
Выращивание прочих однолетних культур
Выращивание прочих плодовых и ягодных культур
Разведение молочного крупного рогатого скота
Разведение овец и коз
Разведение свиней
Разведение сельскохозяйственной птицы
Пчеловодство
Разведение кроликов и прочих пушных зверей на фермах
Рыболовство пресноводное
Рыбоводство пресноводное
Производство пищевых продуктов
Производство напитков (кроме подакцизных товаров)
Производство текстильных изделий
Производство одежды
Производство кожи и изделий из кожи
Обработка древесины и производство изделий из дерева и пробки, кроме мебели, производство изделий из соломки и материалов для плетения
Производство бумаги и бумажных изделий
Деятельность полиграфическая и копирование носителей информации
Производство кокса и нефтепродуктов
Производство химических веществ и химических продуктов
Производство резиновых и пластмассовых изделий
Производство прочей неметаллической минеральной продукции
Производство металлургическое
Производство готовых металлических изделий, кроме машин и оборудования
Производство машин и оборудования, не включенных в другие группировки
Производство офисной техники и оборудования (кроме компьютеров и периферийного оборудования)
Производство компьютеров, электронных и оптических изделий
Производство медицинских инструментов и оборудования
Производство автотранспортных средств, прицепов и полуприцепов
Производство прочих транспортных средств и оборудования
Производство мебели
Деятельность по обработке вторичного сырья
Научные исследования и разработки
Образование дошкольное
Образование дополнительное
Предоставление социальных услуг без обеспечения проживания
Деятельность по предоставлению мест для временного проживания
</t>
  </si>
  <si>
    <t>ст.8.5/ч.7</t>
  </si>
  <si>
    <t>Средняя численность наемных работников не превышает 15 человек; предельный размер доходов от установленных видов деятельности не превышает 10% от размера, предусмотренного пп. 1 п. 6 ст. 346.45 НК РФ (6 млн. руб.)</t>
  </si>
  <si>
    <t>Деятельность гостиниц и прочих мест для временного проживания
Изготовление и ремонт металлической галантереи, ключей, номерных знаков, указателей улиц
Услуги по производству монтажных, электромонтажных, санитарно-технических и сварочных работ
Услуги по остеклению балконов и лоджий, нарезке стекла и зеркал, художественной обработке стекла
Услуги в сфере дошкольного образования и дополнительного образования детей и взрослых
Услуги по присмотру и уходу за детьми и больными
Изготовление изделий народных художественных промыслов
Прочие услуги производственного характера:
Услуги по переработке сельскохозяйственных продуктов и даров леса, в том числе по помолу зерна, обдирке круп, переработке маслосемян, переработке картофеля
Услуги по переработке давальческой мытой шерсти на трикотажную пряжу, выделке шкур животных, расчесу шерсти, стрижке домашних животных, ремонту и изготовлению бондарной посуды и гончарных изделий, защите садов, огородов и зеленых насаждений от вредителей и болезней, изготовлению валяной обуви
Изготовление и копчение колбас
Изготовление сельскохозяйственного инвентаря из материала заказчика
Граверные работы по металлу, стеклу, фарфору, дереву, керамике
Изготовление и ремонт деревянных лодок Деятельность гостиниц и прочих мест для временного проживания
Производство и реставрация ковров и ковровых изделий
Услуги по уборке жилых помещений и ведению домашнего хозяйства
Услуги, связанные со сбытом сельскохозяйственной продукции (хранение, сортировка, сушка, мойка, расфасовка, упаковка и транспортировка)
Услуги, связанные с обслуживанием сельскохозяйственного производства (механизированные, агрохимические, мелиоративные, транспортные работы)
Занятие медицинской деятельностью или фармацевтической деятельностью лицом, имеющим лицензию на указанные виды деятельности
Изготовление мебели:
Изготовление кухонной мебели по индивидуальному заказу населения
Изготовление прочей мебели и отдельных мебельных деталей, не включенных в другие группировки по индивидуальному заказу населения
Производство кожи и изделий из кожи
Сушка, переработка и консервирование фруктов и овощей
Производство молочной продукции
Растениеводство, животноводство и (или) услуги, предоставляемые в указанных областях
Производство хлебобулочных и мучных кондитерских изделий
Деятельность по уходу за престарелыми и инвалидами
Сбор, обработка и утилизация отходов, а также обработка вторичного сырья
Резка, обработка и отделка камня для памятников
Ремонт и пошив швейных, меховых и кожаных изделий, головных уборов и изделий из текстильной галантереи, ремонт, пошив и вязание трикотажных изделий
Ремонт, чистка, окраска и пошив обуви</t>
  </si>
  <si>
    <t>Закон Республики Бурятия от 26.11.2002 №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27.03.2003 № 233-III)</t>
  </si>
  <si>
    <t>ст.5.1/ч.1</t>
  </si>
  <si>
    <t>В общей численности работников численность инвалидов составляет не менее 50%, доля в фонде оплаты труда - не менее 25%</t>
  </si>
  <si>
    <t>Освобождаются от уплаты налога учебно-реабилитационные организации инвалидов</t>
  </si>
  <si>
    <t>Содействие занятости инвалидов</t>
  </si>
  <si>
    <t>Расходные обязательства по предоставлению мер социальной поддержки льготным категориям граждан</t>
  </si>
  <si>
    <t>Закон Республики Бурятия от 26.11.2002 №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29.09.2004 № 860-III)</t>
  </si>
  <si>
    <t>ст.5.1/ч.2</t>
  </si>
  <si>
    <t>Герои Советского Союза, РФ и Соц.Труда, граждане, награжденные орденами Славы и Трудовой Славы; участники ВОВ, граждане подвергшиеся воздействию радиации; инвалиды I, II групп</t>
  </si>
  <si>
    <t xml:space="preserve">Освобождаются от уплаты налога отдельные социальные категории граждан </t>
  </si>
  <si>
    <t>Государственная поддержка отдельных категорий граждан</t>
  </si>
  <si>
    <t>100% от ставок налога; 
 50% от ставок налога</t>
  </si>
  <si>
    <t>Закон Республики Бурятия от 26.11.2002 №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01.12.2017 № 2748-V)</t>
  </si>
  <si>
    <t>ст.8/ч.10</t>
  </si>
  <si>
    <t>Объем инвестиций не менее 100% от суммы льгот</t>
  </si>
  <si>
    <t>Организации железнодорожного транспорта</t>
  </si>
  <si>
    <t xml:space="preserve">(1) ограниченный - в течение 5 налоговых периодов </t>
  </si>
  <si>
    <t>Пониженная (13,5%; 12,5% - в 2018 - 2020 гг.) ставка налога для налогоплательщиков, осуществляющих установленные законом виды экономической деятельности связанных с железнодорожным транспортом, поставленные на учет в налоговых органах Республики Бурятия после 1 января 2018 года</t>
  </si>
  <si>
    <t>Привлечение в республику новых налогоплательщиков</t>
  </si>
  <si>
    <t>30.20.9; 33.17; 49.1; 49.2; 52.21.1; 52.24; 77.39.12</t>
  </si>
  <si>
    <t>Закон Республики Бурятия от 26.11.2002 №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24.07.2019 № 557-VI)</t>
  </si>
  <si>
    <t xml:space="preserve">Особые условия отсутствуют </t>
  </si>
  <si>
    <t>Региональные операторы по обращению с твердыми коммунальными отходами</t>
  </si>
  <si>
    <t>(1) ограниченный - в течение срока действия статуса регионального оператора</t>
  </si>
  <si>
    <t>(2) не установлено - дата снятия статуса регионального оператора</t>
  </si>
  <si>
    <t>Развитие системы регулирования услуг по обращению с ТКО и сдерживание роста тарифов на услуги региональных операторов</t>
  </si>
  <si>
    <t>5 п.п.; 
10 п.п.</t>
  </si>
  <si>
    <t>Закон Республики Бурятия от 26.11.2002 №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28.06.2019 № 531-VI)</t>
  </si>
  <si>
    <t>ст.2/абз.17/пп.2</t>
  </si>
  <si>
    <t>Отдельный учет имущества, предназначенного для реализации национального проекта</t>
  </si>
  <si>
    <t>Ежегодный прирост на 5% с 2024 года производительности труда на средних и крупных предприятиях базовых несырьевых отраслей экономики</t>
  </si>
  <si>
    <t>2 п.п. / 2,2 п.п.</t>
  </si>
  <si>
    <t>Закон Республики Бурятия от 26.11.2002 №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24.11.2021 № 1825-VI)</t>
  </si>
  <si>
    <t>ст.8.3/ч.1.4/п.1</t>
  </si>
  <si>
    <t>В общей сумме доходов доля доходов от установленных видов деятельности составляет не менее 70%</t>
  </si>
  <si>
    <t>5 п.п. в 2020-2021 гг; 4,8 п.п. в 2022 г.; 4,3 п.п. в 2023 г.; 3,8 п.п. в 2024 г.; 3,3 п.п. в 2025 г.; 2,8 п.п. в 2026 г.; 2,7 п.п. в 2027 г.; 1,8 п.п. в 2028 г.; 1,3 п.п. в 2029 г.; 0,8 п.п. в 2030 г.</t>
  </si>
  <si>
    <t>47.72.1; 47.73</t>
  </si>
  <si>
    <t xml:space="preserve">
2</t>
  </si>
  <si>
    <t>ст.8.3/ч.1.4/п.2</t>
  </si>
  <si>
    <t>10 п.п.- в 2020-2021 гг; 9 п.п. в 2022 г.; 8 п.п. в 2023 г.; 7 п..п. в 2024 г.; 6 п.п. в 2025 г.; 5 п.п. в 2026 г.; 4 п.п. в 2027 г.; 3 п.п. в 2028 г.; 2 п.п. в 2029 г.; 1 п.п. в 2030 г.</t>
  </si>
  <si>
    <t xml:space="preserve">Закон Республики Бурятия от 26.11.2002 №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13.03.2020 № 901-VI) </t>
  </si>
  <si>
    <t>ст.2/абз.18</t>
  </si>
  <si>
    <t xml:space="preserve">В общей сумме доходов выручка от установленного вида деятельности за налоговый период составляет не менее 50% </t>
  </si>
  <si>
    <t>Организации, осуществляющие обработку и утилизацию отходов</t>
  </si>
  <si>
    <t>Освобождаются от уплаты налога организации, осуществляющие обработку и утилизацию опасных и неопасных отходов</t>
  </si>
  <si>
    <t>Государственная поддержка  организаций, осуществляющих обработку и утилизацию опасных и неопасных отходов</t>
  </si>
  <si>
    <t>38.21; 38.22</t>
  </si>
  <si>
    <t>ст.8/ч.11</t>
  </si>
  <si>
    <t>Наличие статуса регионального оператора по обращению с твердыми коммунальными отходами в соответствии с Федеральным законом от 24.06.1998 № 89-ФЗ</t>
  </si>
  <si>
    <t>Пониженная (0%) ставка налога для организаций, которым присвоен статус регионального оператора по обращению с твердыми коммунальными отходами - в отношении прибыли от деятельности в рамках договора на оказание услуг по обращению с твердыми коммунальными отходами</t>
  </si>
  <si>
    <t xml:space="preserve">Развитие системы регулирования услуг по обращению с ТКО </t>
  </si>
  <si>
    <t xml:space="preserve">Закон Республики Бурятия от 26.11.2002 №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12.05.2020 № 926-VI) </t>
  </si>
  <si>
    <t>ст.5.1/ч.3/п.1</t>
  </si>
  <si>
    <t>Владельцы электромобилей</t>
  </si>
  <si>
    <t>Освобождаются от уплаты налога налогоплательщики в отношении зарегистрированных на них транспортных средств, оснащенных только электрическими двигателями</t>
  </si>
  <si>
    <t>Снижение выбросов в атмосферный воздух и уменьшение негативного влияния на окружающую среду и здоровье населения</t>
  </si>
  <si>
    <t>Иные сферы деятельности, предусмотренные статьей 26.3 Федерального закона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</si>
  <si>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Закон Республики Бурятия от 26.11.2002 №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28.09.2020 № 1129-VI)</t>
  </si>
  <si>
    <t>ст.5.1/ч.4</t>
  </si>
  <si>
    <t>Освобождаются от уплаты налога многодетные семьи</t>
  </si>
  <si>
    <t>Закон Республики Бурятия от 26.11.2002 №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28.09.2020 № 1138-VI)</t>
  </si>
  <si>
    <t>ст.2/абз.19</t>
  </si>
  <si>
    <t>Образовательные организации</t>
  </si>
  <si>
    <t>Освобождаются от уплаты налога образовательные организации, реализующие образовательные программы дошкольного образования, начального общего, основного общего и среднего общего образования</t>
  </si>
  <si>
    <t>Повышение доступности, качества и эффективности системы образования с учетом потребностей граждан, общества, государства</t>
  </si>
  <si>
    <t>85.11; 85.12; 85.13; 85.14</t>
  </si>
  <si>
    <t>Закон Республики Бурятия от 26.11.2002 №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27.11.2020 № 1277-VI)</t>
  </si>
  <si>
    <t>Наличие статуса социального предприятия в соответствии с Федеральным законом от 24.07.2007 № 209-ФЗ</t>
  </si>
  <si>
    <t xml:space="preserve">Стимулирование предпринимательской деятельности </t>
  </si>
  <si>
    <t>10 п.п.; 
5 п.п.</t>
  </si>
  <si>
    <t xml:space="preserve"> (1) ограниченный - в течение 2 налоговых периодов</t>
  </si>
  <si>
    <t xml:space="preserve">Государственная поддержка организаций и индивидуальных предпринимателей, занятых в сферах деятельности, наиболее пострадавших в условиях ухудшения ситуации в связи с распространением новой коронавирусной инфекции
</t>
  </si>
  <si>
    <t xml:space="preserve">Постановлением Правительства РФ от 02.04.2020 № 409 "О мерах по обеспечению устойчивого развития экономики" определены виды деятельности 49.3, 49.4, 51.1, 51.21, 52.21.21,
52.23, 49.10.1, 50.1, 50.3,
49.1, 90, 59.14, 91.02, 91.04.1, 32.99.8, 93, 96.04, 86.90.4, 79
55, 56, 85.41, 88.91
82.3, 95, 96.01, 96.02, 86.23, 45.11.2, 45.11.3, 45.19.2
45.19.3, 45.32, 45.40.2, 45.40.3
47.19, 47.4, 47.5, 47.6, 47.7, 47.82
47.89, 47.99.2, 60, 63.12.1, 63.91, 18.11, 58.11, 58.13, 58.14
</t>
  </si>
  <si>
    <t>Государственная поддержка организаций и индивидуальных предпринимателей, применявших систему налогообложения в виде ЕНВД</t>
  </si>
  <si>
    <t>Государственная поддержка организаций и индивидуальных предпринимателей, осуществляющих производство молочной продукции</t>
  </si>
  <si>
    <t>3 п.п.; 
7,5 п.п.</t>
  </si>
  <si>
    <t>Государственная поддержка организаций и индивидуальных предпринимателей</t>
  </si>
  <si>
    <t>ст.8.9</t>
  </si>
  <si>
    <t>ст.2/абз.21</t>
  </si>
  <si>
    <t>Организации, имеющие в собственности воздушные суда</t>
  </si>
  <si>
    <t xml:space="preserve"> (1) ограниченный - в течение 5 налоговых периодов</t>
  </si>
  <si>
    <t>Освобождаются от уплаты налога организации, в том числе в состав которых входят обособленные подразделения, поставленные на учет в налоговых органах Республики Бурятия, в отношении воздушных судов</t>
  </si>
  <si>
    <t>Развитие авиаперевозок в Республике Бурятия, привлечение  новых налогоплательщиков, государственная поддержка организаций в условиях внешнего санкционного давления</t>
  </si>
  <si>
    <t>ст.5.1/ч.3/п.2</t>
  </si>
  <si>
    <t>Организации, имеющие в собственности воздушные транспортные средства</t>
  </si>
  <si>
    <t>Освобождаются от уплаты налога организации, в том числе в состав которых входят обособленные подразделения, поставленные на учет в налоговых органах Республики Бурятия, в отношении воздушных транспортных средств</t>
  </si>
  <si>
    <t>Государственная поддержка организаций, имеющих в собственности воздушные транспортные средства, в условиях внешнего санкционного давления</t>
  </si>
  <si>
    <t>38.32.54</t>
  </si>
  <si>
    <t>Организация транспортного обслуживания населения воздушным транспортом</t>
  </si>
  <si>
    <t>ст.1/ч.2</t>
  </si>
  <si>
    <t>Организации - владельцы объектов налогообложения</t>
  </si>
  <si>
    <t>Полномочия, не включенные в пункт 2 статьи 26.3 Федерального закона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</si>
  <si>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49.1</t>
  </si>
  <si>
    <t>Организация транспортного обслуживания населения железнодорожным транспортом</t>
  </si>
  <si>
    <t>ст.1/абз.5</t>
  </si>
  <si>
    <t>Оптимизация финансовых потоков бюджета</t>
  </si>
  <si>
    <t>ст.1/абз.6</t>
  </si>
  <si>
    <t>Органы государственной власти и местного самоуправления</t>
  </si>
  <si>
    <t>Жилищно-коммунальное хозяйство</t>
  </si>
  <si>
    <t>ст.1/абз.10</t>
  </si>
  <si>
    <t>в размере вычета</t>
  </si>
  <si>
    <t>Республика Алтай</t>
  </si>
  <si>
    <t>Закон Республики Алтай от 25.09.2008 № 82-РЗ "Об установлении пониженной налоговой ставки налога на прибыль организаций, подлежащего зачислению в республиканский бюджет Республики Алтай"</t>
  </si>
  <si>
    <t>Участие в республиканской инвестиционной программе в социальной сфере</t>
  </si>
  <si>
    <t>Организации - социальные инвесторы</t>
  </si>
  <si>
    <t>ст.1/ч.3</t>
  </si>
  <si>
    <t>Организации - инвесторы</t>
  </si>
  <si>
    <t>Пониженная (13,5%) ставка налога для организаций, осуществляющих инвестиционные проекты, которым придан статус регионального значения</t>
  </si>
  <si>
    <t>Развитие экономического потенциала и предпринимательства на территории Республики Алтай</t>
  </si>
  <si>
    <t>Организации, осуществляющие отдельные виды деятельности</t>
  </si>
  <si>
    <t>Инвестиционный налоговый вычет (90% от суммы расходов, составляющей первоначальную стоимость основного средства в соответствии с абзацем вторым пункта 1 статьи 257 Налогового кодекса Российской Федерации, 90% суммы расходов, составляющей величину изменения первоначальной стоимости основного средства в случаях, указанных в пункте 2 статьи 257 Налогового кодекса Российской Федерации (за исключением частичной ликвидации основного средства), размер ставки для определения предельной величины инвестиционного налогового вычета 10%).</t>
  </si>
  <si>
    <t>7 п.п.</t>
  </si>
  <si>
    <t>Закон Республики Алтай от 27.11.2002 № 7-12 "О транспортном налоге на территории Республики Алтай"</t>
  </si>
  <si>
    <t>ст.3/п.1/пп."а"</t>
  </si>
  <si>
    <t>В отношении одной единицы транспортного средства по выбору налогоплательщика</t>
  </si>
  <si>
    <t>Пониженные (в зависимости от категории транспортных средств и их мощности) ставки налога для отдельных социальных категорий граждан - в отношении автомобилей легковых с мощностью двигателя до 200 л.с. вкл., мотоциклов и мотороллеров, грузовых автомобилей с мощностью двигателя до 150 л.с. вкл.</t>
  </si>
  <si>
    <t>Повышение уровня и качества жизни граждан, нуждающихся в социальной поддержке, снижение социального неравенства</t>
  </si>
  <si>
    <t>ст.3/п.1/пп."д"</t>
  </si>
  <si>
    <t xml:space="preserve">Инвестиционное обеспечение строительства объектов в социальной сфере Республики Алтай. 
Создание условий для развития системы предоставления качественного общедоступного и бесплатного общего образования в Республике Алтай. 
Организация строительства, реконструкции и приобретения объектов здравоохранения </t>
  </si>
  <si>
    <t>ст.3/п.2</t>
  </si>
  <si>
    <t>ст.1/ч.2/п.1</t>
  </si>
  <si>
    <t>Казенные/автономные/бюджетные организации, унитарные предприятия</t>
  </si>
  <si>
    <t>Пониженная (0,2%) ставка налога для организаций - в отношении признаваемых объектами налогообложения объектов жилищного фонда и инженерной инфраструктуры жилищно-коммунального комплекса, финансовое обеспечение деятельности которых полностью или частично осуществляется за счет средств республиканского бюджета Республики Алтай и (или) местных бюджетов на основании бюджетной сметы или в виде субсидий</t>
  </si>
  <si>
    <t>2 п.п.</t>
  </si>
  <si>
    <t>Тарифное регулирование в сфере коммунального хозяйства</t>
  </si>
  <si>
    <t>ст.1/ч.3/п.1</t>
  </si>
  <si>
    <t xml:space="preserve">Нулевая налоговая ставка </t>
  </si>
  <si>
    <t>ст.1/ч.3/п.2</t>
  </si>
  <si>
    <t>ст.1/ч.3/п.3</t>
  </si>
  <si>
    <t>Согласно Перечню, утвержденному Правительством Республики Алтай</t>
  </si>
  <si>
    <t>Организации - балансодержатели автомобильных дорог общего пользования республиканского и местного значения, а также сооружений, являющихся неотъемлемой их частью</t>
  </si>
  <si>
    <t>Пониженная (0%) ставка налога для организаций - в отношении автомобильных дорог общего пользования республиканского и местного значения, а также сооружений, являющихся неотъемлемой частью указанных объектов</t>
  </si>
  <si>
    <t>Осуществление дорожной деятельности</t>
  </si>
  <si>
    <t>Образование</t>
  </si>
  <si>
    <t>ст.1/ч.6</t>
  </si>
  <si>
    <t>Закон Республики Алтай от 03.07.2009 № 26-РЗ "Об установлении налоговых ставок по налогу, взимаемому в связи с применением упрощенной системы налогообложения, для отдельных категорий налогоплательщиков"</t>
  </si>
  <si>
    <t>Организации, индивидуальные предприниматели, осуществляющие установленные Законом виды предпринимательской деятельности</t>
  </si>
  <si>
    <t>Пониженная (5%) ставка налога для налогоплательщиков, осуществляющих осуществляющие установленные Законом виды предпринимательской деятельности (объект налогообложения "доходы-расходы")</t>
  </si>
  <si>
    <t>02; 10; 11; 14; 15.11.1; 16; 18; 22; 23; 26; 27; 28; 31;32; 33.12; 33.14; 33.2; 35; 41; 42; 43; 58; 59.2</t>
  </si>
  <si>
    <t>Применение в 2020 году ЕНВД, в том числе совместно с УСН; осуществление в 2019 году розничной торговли товарами, подлежащими обязательной маркировке</t>
  </si>
  <si>
    <t>Закон Республики Алтай от 23.11.2015 № 71-РЗ "Об установлении налоговой ставки в размере 0% для впервые зарегистрированных налогоплательщиков - индивидуальных предпринимателей при применении упрощенной и (или) патентной систем налогообложения на территории Республики Алтай"</t>
  </si>
  <si>
    <t>Индивидуальные предприниматели, впервые зарегистрированные после вступления в силу настоящего Закона, и осуществляющие установленные Законом виды предпринимательской деятельности</t>
  </si>
  <si>
    <t>01 (за искл. 01.7); 02; 03; 10; 11.07; 13; 14; 15; 16; 17; 18; 20; 21; 22; 23; 25; 26; 27; 28 (за искл. 28.99.3);31; 32; 33 (за искл. 33.15; 33.16; 33.17); 38.3; 41; 42; 43; 49.31.2; 49.32; 49.39; 49.4; 58; 59.2; 62; 63; 72; 74.2;77.2; 79.90.2; 81.22; 85 (за искл. 85.42.1; 85.42.2); 87; 88; 93.1; 95.11; 95.12; 95.2; 96.01; 96.02; 97</t>
  </si>
  <si>
    <t>ст.1/ч.1-2</t>
  </si>
  <si>
    <t>1,8 п.п.</t>
  </si>
  <si>
    <t>Ведение раздельного учета доходов (расходов), полученных (понесенных) от деятельности, осуществляемой на территории ОЭЗ, и доходов (расходов), полученных (понесенных) при осуществлении деятельности за пределами территории ОЭЗ</t>
  </si>
  <si>
    <t>ст.1/ч.3/п.4</t>
  </si>
  <si>
    <t>Оптимизация финансовых потоков</t>
  </si>
  <si>
    <t>Физическая культура и спорт</t>
  </si>
  <si>
    <t>1,5 п.п.</t>
  </si>
  <si>
    <t>6; 7; 8; 
10; 11</t>
  </si>
  <si>
    <t>Группы полномочий 
(образование; культура; здравоохранение; социальная поддержка населения; физическая культура и спорт)</t>
  </si>
  <si>
    <t>ст.1/ч.4</t>
  </si>
  <si>
    <t>Республика Дагестан</t>
  </si>
  <si>
    <t>ст.3/ч.1/абз.15</t>
  </si>
  <si>
    <t>Резиденты территорий опережающего социально-экономического развития (ТОСЭР)</t>
  </si>
  <si>
    <t>Освобождаются от налогообложения организации - в отношении имущества, учитываемого на балансе организаций - резидентов ТОСЭР, созданных на территориях монопрофильных муниципальных образований Республики Дагестан, созданного или приобретенного в целях ведения деятельности на ТОСЭР, используемого на ТОСЭР в рамках соглашения об осуществлении деятельности на ТОСЭР и расположенного на ТОСЭР, в течение десяти лет с месяца, следующего за месяцем постановки на учет указанного имущества</t>
  </si>
  <si>
    <t>Поддержка инвестиционной деятельности</t>
  </si>
  <si>
    <t>01; 03; 10; 11; 13; 14; 15; 16; 17; 20; 22; 23; 25; 26; 28; 31; 41; 52.1; 52.24; 55; 86; 93</t>
  </si>
  <si>
    <t>ст.10/п.1</t>
  </si>
  <si>
    <t>Организации-инвесторы, реализующие приоритетный инвестиционный проект</t>
  </si>
  <si>
    <t>(1) ограниченный - в течение срока окупаемости инвестиционного проекта, но не более 5 лет</t>
  </si>
  <si>
    <t>Пониженная (на 4%) ставка налога для инвесторов, реализующих приоритетный инвестиционный проект</t>
  </si>
  <si>
    <t>10.32; 52.10; 23.62</t>
  </si>
  <si>
    <t xml:space="preserve">Организации индустриальных (промышленных) парков, управляющие компании и резиденты индустриальных (промышленных) парков </t>
  </si>
  <si>
    <t>Пониженная (13,5%) ставка налога для организаций индустриальных (промышленных) парков, управляющих компаний и резидентов индустриальных (промышленных) парков</t>
  </si>
  <si>
    <t>4,5 (3,5) п.п.</t>
  </si>
  <si>
    <t>ст.3/ч.1/абз.9</t>
  </si>
  <si>
    <t>10.32; 52.10; 23.62; 23.11; 20.13; 86.10; 46.31; 42.99</t>
  </si>
  <si>
    <t>Для УК - наличие заключенного с уполномоченным органом соглашения о создании и развитии индустриального (промышленного) парка.
Для резидентов - наличие заключенного с УК соглашения о ведении деятельности резидента индустриального (промышленного) парка.</t>
  </si>
  <si>
    <t>Управляющие компании и резиденты индустриальных (промышленных) парков</t>
  </si>
  <si>
    <t>(1) ограниченный - в течение 5 лет для УК по соглашению, не более 3 лет - для резидентов, на срок окупаемости</t>
  </si>
  <si>
    <t>Освобождаются от налогообложения управляющие компании и резиденты индустриальных (промышленных) парков - в отношении имущества, используемого для реализации задач индустриальных (промышленных) парков</t>
  </si>
  <si>
    <t>Организации, осуществляющие деятельность в области физической культуры и спорта</t>
  </si>
  <si>
    <t>Освобождаются от налогообложения организации, осуществляющие деятельность в области физической культуры и спорта, имеющие на балансе стадион вместимостью трибун 10 тысяч мест и более, - в отношении недвижимого имущества, специально предназначенного для проведения физкультурно-оздоровительных и спортивно-массовых мероприятий</t>
  </si>
  <si>
    <t>Поддержка физической культуры и спорта</t>
  </si>
  <si>
    <t>68.20.2</t>
  </si>
  <si>
    <t>ст.2/ч.2</t>
  </si>
  <si>
    <t>Организации и ИП - балансодержатели объектов недвижимого имущества, налоговая база по которым определяется как их кадастровая стоимость</t>
  </si>
  <si>
    <t>(1) ограниченный - по 31.12.2022</t>
  </si>
  <si>
    <t>46; 56; 64; 77</t>
  </si>
  <si>
    <t>ст.5/ч.1/п.1</t>
  </si>
  <si>
    <t xml:space="preserve">Герои Советского Союза, Герои Российской Федерации, Герои Социалистического Труда, граждане, награжденные орденами Славы или Трудовой Славы трех степеней, участники Великой Отечественной войны </t>
  </si>
  <si>
    <t>Освобождаются от налогообложения Герои Советского Союза, Герои Российской Федерации, Герои Социалистического Труда, граждане, награжденные орденами Славы или Трудовой Славы трех степеней, участники Великой Отечественной войны - за одну единицу транспорта, а также их общественные объединения (организации), использующие приобретенные транспортные средства для выполнения своей уставной деятельности</t>
  </si>
  <si>
    <t>Социальная поддержка незащищенных слоев населения</t>
  </si>
  <si>
    <t>Категории граждан, подвергшихся воздействию радиации вследствие катастрофы на Чернобыльской АЭС</t>
  </si>
  <si>
    <t>ст.5/ч.1/п.3</t>
  </si>
  <si>
    <t>ст.5/ч.1/п.4</t>
  </si>
  <si>
    <t xml:space="preserve"> Общественные организации инвалидов</t>
  </si>
  <si>
    <t>Освобождаются от налогообложения общественные организации инвалидов, использующие транспортные средства для осуществления своей уставной деятельности</t>
  </si>
  <si>
    <t>87.3</t>
  </si>
  <si>
    <t>ст.5/п.2</t>
  </si>
  <si>
    <t>Пенсионеры</t>
  </si>
  <si>
    <t>Выполнение условий соглашения о деятельности на территориях ТОСЭР</t>
  </si>
  <si>
    <t>12 (13) п.п.; 
7 (8) п.п.</t>
  </si>
  <si>
    <t>Общественные организации инвалидов и их предприятия</t>
  </si>
  <si>
    <t>Пониженная (13,5% - с 2005 г.; 0% - ранее) ставка налога для общественных организаций инвалидов и их предприятий</t>
  </si>
  <si>
    <t>Организации и индивидуальные предприниматели, применяющих упрощенную систему налогообложения</t>
  </si>
  <si>
    <t>Пониженная (6%) ставка налога по объекту налогообложения «доходы, уменьшенные на величину расходов»</t>
  </si>
  <si>
    <t>Поддержка предпринимательской деятельности (в связи с распространением новой коронавирусной инфекции)</t>
  </si>
  <si>
    <t>9 п.п</t>
  </si>
  <si>
    <t>При условии ведения раздельного учета
от следующих видов экономической деятельности в сфере информационно-коммуникационных технологий</t>
  </si>
  <si>
    <t>Пониженная (1%) ставка налога по объекту налогообложения «доходы»</t>
  </si>
  <si>
    <t>26, 62, 63, 72</t>
  </si>
  <si>
    <t>При условии ведения раздельного учета деятельности в сфере социального предпринимательства</t>
  </si>
  <si>
    <t xml:space="preserve">Организации и индивидуальные предприниматели, применяющие упрощенную систему налогообложения в сфере социального предпринимательства </t>
  </si>
  <si>
    <t>88</t>
  </si>
  <si>
    <t>Пониженная (3%) ставка налога по объекту налогообложения «доходы»</t>
  </si>
  <si>
    <t>Организации и индивидуальные предприниматели, применяющие единый сельскохозяйственный налог</t>
  </si>
  <si>
    <t>Пониженная (3%) ставка налога</t>
  </si>
  <si>
    <t>01</t>
  </si>
  <si>
    <t>ст.1/ч.1/п.4.1</t>
  </si>
  <si>
    <t>Физические лица - собственники транспортного средства - один из родителей (усыновителей) четырех и более несовершеннолетних детей - за одну единицу зарегистрированного за ним легкового автомобиля, по выбору налогоплательщика.</t>
  </si>
  <si>
    <t>Социальная поддержка многодетных семей в условиях распространения коронавирусной инфекции</t>
  </si>
  <si>
    <t>до 12 п.п.</t>
  </si>
  <si>
    <t>Разделы: А, В (класс 06), С (класс 11.01-11.06, 12, 19.2), E-S</t>
  </si>
  <si>
    <t>Пониженная (0%) ставка налога для впервые зарегистрированных ИП и осуществляющих виды предпринимательской деятельности в производственной, социальной и (или) научной сферах</t>
  </si>
  <si>
    <t>Поддержка предпринимательской деятельности</t>
  </si>
  <si>
    <t>Разделы: А (класс 03.1), C (класс 11.01, 11.05, 11.06, 12.0, 19.1, 19.2, 20.51, 24.4, 59), P, Q (класс 90.04, 93.11, 93.12, 96.04), 72.1, 72.2</t>
  </si>
  <si>
    <t>ст.5/ч.1/п.4.2</t>
  </si>
  <si>
    <t>Физические лица, имеющие легковые и грузовые автомобили, автобусы, мотоциклы и мотороллеры, оснащенные исключительно электрическими двигателями, - в отношении указанных транспортных средств, зарегистрированных на этих лиц</t>
  </si>
  <si>
    <t>Освобождаются от налогообложения лица, имеющие легковые и грузовые автомобили, автобусы, мотоциклы и мотороллеры, оснащенные исключительно электрическими двигателями, - в отношении указанных транспортных средств, зарегистрированных на этих лиц</t>
  </si>
  <si>
    <t>Республика Ингушетия</t>
  </si>
  <si>
    <t>Закон Республики Ингушетия от 09.10.2012 № 23-РЗ "Об установлении пониженной ставки налога на прибыль, организаций, зачисляемого в бюджет Республики Ингушетия"</t>
  </si>
  <si>
    <t>ст.2/п.1</t>
  </si>
  <si>
    <t>Организация имеет свидетельство соответствия статуса организации, осуществляющей инвестиционную деятельность на территории Республики Ингушетия и внесена в реестр организаций, осуществляющих инвестиционную деятельность на территории Республики Ингушетия.</t>
  </si>
  <si>
    <t>Организации, осуществляющие инвестиционную деятельность</t>
  </si>
  <si>
    <t>Пониженная (13,5%) ставка налога для организаций, осуществляющих инвестиционную деятельность</t>
  </si>
  <si>
    <t>Повышение объема инвестиций</t>
  </si>
  <si>
    <t>3,5 п.п.</t>
  </si>
  <si>
    <t>25- Дополнительные полномочия и права субъектов РФ</t>
  </si>
  <si>
    <t>Закон Республики Ингушетия от 24.11.2003 № 59-РЗ "О налоге на имущество организаций"</t>
  </si>
  <si>
    <t>ст.5/абз.1</t>
  </si>
  <si>
    <t>Имущество не входило в состав налогооблагаемой базы до начала реализации инвестиционного проекта.</t>
  </si>
  <si>
    <t>Освобождаются от уплаты налога организации, осуществляющие инвестиционную деятельность - в отношении имущества, создаваемого или приобретаемого для реализации инвестиционного проекта</t>
  </si>
  <si>
    <t>Закон Республики Ингушетия от 24.11.2003 № 59-РЗ "О налоге на имущество организаций" (в ред. от 14.04.2005 № 15-РЗ)</t>
  </si>
  <si>
    <t>ст.5/абз.5</t>
  </si>
  <si>
    <t>Аэропорты</t>
  </si>
  <si>
    <t>Освобождаются от уплаты налога организации - в отношении имущества аэропортов</t>
  </si>
  <si>
    <t>Обеспечение доступности и безопасности полетов</t>
  </si>
  <si>
    <t>(1) ограниченный - в течение 3 лет со дня постановки на учет указанного имущества</t>
  </si>
  <si>
    <t>Социальная поддержка организаций</t>
  </si>
  <si>
    <t>Закон Республики Ингушетия от 27.11.2002 № 43-РЗ "О транспортном налоге" (в ред. от 21.10.2009 № 44-РЗ)</t>
  </si>
  <si>
    <t>ст.4/п.1/пп.6</t>
  </si>
  <si>
    <t>Закон Республики Ингушетия от 27.11.2002 № 43-РЗ "О транспортном налоге"</t>
  </si>
  <si>
    <t>ст.4/п.1/пп.3</t>
  </si>
  <si>
    <t>Наличие у предприятия лицензии на выполнение работ по содержанию автомобильных дорог общего пользования. 
Если на долю налогоплательщика, претендующего на льготу, приходится не менее 70% объема указанных работ, выполняемых на соответствующей территории.</t>
  </si>
  <si>
    <t>Специализированные дорожные предприятия, осуществляющие работы по содержанию автомобильных дорог общего пользования и дорожных сооружений по договору с органом управления дорожным хозяйством (заказчиком дорожных работ)</t>
  </si>
  <si>
    <t>ст.4/п.1/пп.2</t>
  </si>
  <si>
    <t>По транспортным средствам кроме легковых такси и маршрутных такси</t>
  </si>
  <si>
    <t>Предприятия по транспортным средствам, осуществляющим перевозку пассажиров</t>
  </si>
  <si>
    <t>Освобождаются от уплаты налога предприятия - по транспортным средствам, осуществляющим перевозку пассажиров</t>
  </si>
  <si>
    <t>ст.4/п.1/пп.1</t>
  </si>
  <si>
    <t>В части одного зарегистрированного на него транспортного средства</t>
  </si>
  <si>
    <t>6 п.п.; 
15 п.п.</t>
  </si>
  <si>
    <t xml:space="preserve">Социальная </t>
  </si>
  <si>
    <t>ст.4/п.4</t>
  </si>
  <si>
    <t>ст.4/п.5</t>
  </si>
  <si>
    <t>Здравоохранение</t>
  </si>
  <si>
    <t>Пониженная (13,5%) ставка налога для общественных организаций инвалидов</t>
  </si>
  <si>
    <t>Предоставление подтверждающих документов</t>
  </si>
  <si>
    <t>Пониженная (50%) ставка для некоммерческих организаций, включенных в реестр поставщиков социальных услуг Республики Адыгея</t>
  </si>
  <si>
    <t>Пониженная (50%) ставка для некоммерческих организаций , осуществляющих образовательную или медицинскую деятельность на основании лицензии, выданной в порядке, установленном законодательством Российской Федерации о лицензировании отдельных видов деятельности</t>
  </si>
  <si>
    <t>Кабардино-Балкарская Республика</t>
  </si>
  <si>
    <t>Закон Кабардино-Балкарской Республики от 26.07.2010 № 57-РЗ "О предоставлении льготы по налогу на имущество организаций и понижении ставки налога на прибыль организаций субъектам инвестиционной деятельности в Кабардино-Балкарской Республике"</t>
  </si>
  <si>
    <t>Пониженная (на 4,5% -с 2012 г.; на 4% - 2011 г.) ставка налога для организаций-участников инвестиционных проектов</t>
  </si>
  <si>
    <t>Привлечение и эффективное использование инвестиций в экономике Кабардино-Балкарской Республики</t>
  </si>
  <si>
    <t>Закон Кабардино-Балкарской Республики от 26.07.2010 № 57-РЗ "О предоставлении льготы по налогу на имущество организаций и понижении ставки налога на прибыль организаций субъектам инвестиционной деятельности в Кабардино-Балкарской Республике" (в ред. от 14.07.2017 № 28-РЗ)</t>
  </si>
  <si>
    <t>ст.2/п.3</t>
  </si>
  <si>
    <t>Управляющие компании индустриальных (промышленных) парков</t>
  </si>
  <si>
    <t>Пониженная (на 4,5%) ставка налога для управляющих компаний индустриальных (промышленных) парков - в отношении прибыли, полученной от деятельности, осуществляемой на территории индустриальных (промышленных) парков</t>
  </si>
  <si>
    <t>Сумма полученной льготы не должна превышать суммы инвестиций</t>
  </si>
  <si>
    <t>Резиденты индустриальных (промышленных) парков</t>
  </si>
  <si>
    <t>Закон Кабардино-Балкарской Республики от 22.10.2010 № 77-РЗ "О понижении ставки налога на прибыль организаций для некоторых категорий налогоплательщиков в Кабардино-Балкарской Республике"</t>
  </si>
  <si>
    <t>Размер уставного капитала банка составляет не менее 500 млн. рублей</t>
  </si>
  <si>
    <t>Пониженная (13,5%) ставка налога для банков, зарегистрированных в качестве юридического лица в Кабардино-Балкарской Республике</t>
  </si>
  <si>
    <t>Размер уставного капитала страховой организации составляет не менее 500 млн. рублей</t>
  </si>
  <si>
    <t>Страховые организации</t>
  </si>
  <si>
    <t>Пониженная (13,5%) ставка налога для страховых организаций, зарегистрированных в качестве юридического лица в Кабардино-Балкарской Республике</t>
  </si>
  <si>
    <t>Размер уставного капитала страховой организации составляет не менее 100 млн. рублей</t>
  </si>
  <si>
    <t>Лизинговые компании</t>
  </si>
  <si>
    <t>Пониженная (13,5%) ставка налога для лизинговых компаний, зарегистрированных в качестве юридического лица в Кабардино-Балкарской Республике</t>
  </si>
  <si>
    <t>Закон Кабардино-Балкарской Республики от 22.10.2010 № 77-РЗ "О понижении ставки налога на прибыль организаций для некоторых категорий налогоплательщиков в Кабардино-Балкарской Республике" (в ред. от 23.04.2014 № 16-РЗ)</t>
  </si>
  <si>
    <t>ст.1/п.4</t>
  </si>
  <si>
    <t>Объем начислений организации по налогу на прибыль в части, подлежащей зачислению в республиканский бюджет, за налоговый период превышает 1 млрд. рублей</t>
  </si>
  <si>
    <t>Юридические лица и (или) обособленные подразделения юридических лиц, находящиеся на территории Кабардино-Балкарской Республики</t>
  </si>
  <si>
    <t>Пониженная (13,5%) ставка налога для юридических лиц и (или) обособленных подразделений юридических лиц, находящихся на территории Кабардино-Балкарской Республики</t>
  </si>
  <si>
    <t>Закон Кабардино-Балкарской Республики от 26.07.2010 № 57-РЗ "О предоставлении льготы по налогу на имущество организаций и понижении ставки налога на прибыль организаций субъектам инвестиционной деятельности в Кабардино-Балкарской Республике" (в ред. от 08.06.2011 № 58-РЗ)</t>
  </si>
  <si>
    <t>Организации-участники инвестиционных проектов</t>
  </si>
  <si>
    <t>Пониженная (на 100%; на 60%; на 30% в зависимости от стоимости имущества) сумма налога для организаций, реализующих инвестиционный проект - в отношении имущества, создаваемого или приобретаемого для реализации инвестиционных проектов, в том числе имущества, приобретаемого в качестве вклада в уставный капитал, и прироста стоимости модернизированных основных фондов</t>
  </si>
  <si>
    <t>100% от суммы налога; 
60% от суммы налога; 
30% от суммы налога</t>
  </si>
  <si>
    <t>ст.1/п.2/пп.1-1; 
ст.4/п.1/пп.4-1</t>
  </si>
  <si>
    <t>Высвобождаемые средства направляются на развитие инфраструктуры индустриальных (промышленных) парков. 
Ведение организацией, реализующей инвестиционный проект, раздельного учета имущества.</t>
  </si>
  <si>
    <t>ст.1/п.2/пп.1-2; 
ст.4/п.1/пп.4-2</t>
  </si>
  <si>
    <t xml:space="preserve">Ведение организацией раздельного учета имущества.
Имущество не входило состав налогооблагаемой базы до начала реализации инвестиционного проекта. </t>
  </si>
  <si>
    <t>Освобождаются от налогообложения организации - в отношении объектов мобилизационного назначения и мобилизационного резерва, не используемых в производстве</t>
  </si>
  <si>
    <t>(1) ограниченный - в течение 1 налогового периода</t>
  </si>
  <si>
    <t>Закон Кабардино-Балкарской Республики от 28.11.2002 № 83-РЗ "О транспортном налоге" (в ред. от 29.04.2010 № 30-РЗ)</t>
  </si>
  <si>
    <t>ст.6/ч.2</t>
  </si>
  <si>
    <t>Снижение ставки по налогу в зависимости от количества лет, прошедших с года выпуска транспортного средства: от 5 до 10 лет; свыше 10 лет</t>
  </si>
  <si>
    <t>Владельцы транспортных средств с годом выпуска свыше 5 лет</t>
  </si>
  <si>
    <t>Пониженные (0,75 и 0,5 - поправочные коэффициенты) суммы налога для владельцев транспортных средств с годом выпуска (5-10 лет и более 10 лет)</t>
  </si>
  <si>
    <t>Социальная поддержка</t>
  </si>
  <si>
    <t>25% и 50% от ставок налога</t>
  </si>
  <si>
    <t>Закон Кабардино-Балкарской Республики от 28.11.2002 № 83-РЗ "О транспортном налоге" (в ред. от 18.05.2011 № 41-РЗ)</t>
  </si>
  <si>
    <t>ст.6/п.3</t>
  </si>
  <si>
    <t xml:space="preserve">В отношении транспортных средств с гибридными или электрическими двигателями </t>
  </si>
  <si>
    <t xml:space="preserve">Владельцы транспортных средств с гибридными или электрическими двигателями </t>
  </si>
  <si>
    <t>Закон Кабардино-Балкарской Республики от 28.11.2002 № 83-РЗ "О транспортном налоге"</t>
  </si>
  <si>
    <t>Только на одно транспортное средство, расчетная сумма налога по которому является наименьшей</t>
  </si>
  <si>
    <t>Герои Советского Союза, Герои Российской Федерации, Герои Социалистического Труда, граждане, награжденные орденами Славы или Трудовой Славы трех степеней, ветераны Великой Отечественной войны и боевых действий</t>
  </si>
  <si>
    <t>Освобождаются от уплаты налога граждане, подвергшиеся воздействию радиации</t>
  </si>
  <si>
    <t>Освобождаются от уплаты налога инвалиды 1 и 2 группы</t>
  </si>
  <si>
    <t>Только на транспортные средства, используемые для оказания скорой и неотложной медицинской помощи</t>
  </si>
  <si>
    <t>Организации, использующие транспорт для нужд скорой и неотложной медицинской помощи</t>
  </si>
  <si>
    <t>Освобождаются от уплаты налога организации неотложной помощи</t>
  </si>
  <si>
    <t>Общественные организации (объединения) инвалидов</t>
  </si>
  <si>
    <t>Освобождаются от уплаты налога общественные организации инвалидов, использующие транспортные средства для осуществления своей уставной деятельности</t>
  </si>
  <si>
    <t>ст.7/п.1/п.п.6</t>
  </si>
  <si>
    <t>ст.7/п.1/п.п.7</t>
  </si>
  <si>
    <t>Учреждения социального обслуживания инвалидов и граждан пожилого возраста</t>
  </si>
  <si>
    <t>Освобождаются от уплаты налога учреждения социального обслуживания инвалидов и граждан пожилого возраста</t>
  </si>
  <si>
    <t>Организации и индивидуальные предприниматели, соответствующие установленным Законом условиям</t>
  </si>
  <si>
    <t>Поддержка и привлечение субъектов малого и среднего предпринимательства</t>
  </si>
  <si>
    <t>6 и 3 п.п.- с 2019 г.; 
8 и 5 п.п. - 2018 г.; 
10 и 8 п.п. - 2015-2017 гг.; 
10 п.п. - 2012 г.</t>
  </si>
  <si>
    <t>ИП, впервые зарегистрированные и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</si>
  <si>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социальной и научной сферах, а также в сфере бытовых услуг населению</t>
  </si>
  <si>
    <t>ст.4/п.1/пп.4</t>
  </si>
  <si>
    <t>Республика Калмыкия</t>
  </si>
  <si>
    <t>Закон Республики Калмыкия от 29.12.2003 № 3-III-З "О налоге на имущество организаций" (в ред. от 18.11.2016 № 198-V-З)</t>
  </si>
  <si>
    <t>Организации - налогоплательщики в отношении объектов недвижимого имущества, налоговая база по которым определяется как их кадастровая стоимость</t>
  </si>
  <si>
    <t>Пониженная (0,5% - 2017 г.; 0,8% - 2018 г.; 1,1% - 2019 г.; 1,5% - с 2020 г.) ставка налога для организаций - в отношении объектов недвижимого имущества, налоговая база по которым определяется как их кадастровая стоимость</t>
  </si>
  <si>
    <t>Закон Республики Калмыкия от 29.12.2003 № 3-III-З "О налоге на имущество организаций"</t>
  </si>
  <si>
    <t xml:space="preserve">Техническая </t>
  </si>
  <si>
    <t>Сокращение налогового бремени</t>
  </si>
  <si>
    <t>2,2 пп.</t>
  </si>
  <si>
    <t xml:space="preserve">42 </t>
  </si>
  <si>
    <t>ст.2/п.4</t>
  </si>
  <si>
    <t>Включение в Реестр инвесторов в соответствии с Законом Республики Калмыкия "О государственной поддержке и защите прав субъектов инвестиционной деятельности в Республике Калмыкия"</t>
  </si>
  <si>
    <t>Субъекты инвестиционной деятельности, включенные в Реестр инвесторов</t>
  </si>
  <si>
    <t>Освобождаются от налогообложения организаций - субъекты инвестиционной деятельности, включенные в Реестр инвесторов</t>
  </si>
  <si>
    <t>Привлечение инвестиций в экономику</t>
  </si>
  <si>
    <t>01 (за искл. кода 01.7), 03, 10, 11 (за искл. кода 11.01.- 11.06), 16, 20, 22, 23, 25, 27, 28, 29, 31, 32, 38, 79</t>
  </si>
  <si>
    <t>ст.2/п.5</t>
  </si>
  <si>
    <t>Газоснабжающие организации</t>
  </si>
  <si>
    <t>35.22</t>
  </si>
  <si>
    <t>Закон Республики Калмыкия от 29.12.2003 № 3-III-З "О налоге на имущество организаций" (в ред. от 24.09.2009 № 130-IV-З)</t>
  </si>
  <si>
    <t>ст.2/п.9</t>
  </si>
  <si>
    <t>Организации - налогоплательщики в отношении имущества аэродромов</t>
  </si>
  <si>
    <t>Реконструкция инженерных сооружений аэропортового комплекса г. Элиста</t>
  </si>
  <si>
    <t>Закон Республики Калмыкия от 29.12.2003 № 3-III-З "О налоге на имущество организаций" (в ред. от 25.04.2014 № 44-V-З)</t>
  </si>
  <si>
    <t>ст.2/п.10</t>
  </si>
  <si>
    <t>Организации, являющиеся участниками консолидированной группы налогоплательщиков, принявшие в текущем налоговом периоде к учету имущество, находящееся на территории Республики Калмыкия, общей стоимостью не менее 1,5 млрд. рублей</t>
  </si>
  <si>
    <t>Закон Республики Калмыкия от 29.12.2003 № 3-III-З "О налоге на имущество организаций" (в ред. от 06.03.2015 № 106-V-З)</t>
  </si>
  <si>
    <t>ст.2/п.11</t>
  </si>
  <si>
    <t>Общеобразовательные организации</t>
  </si>
  <si>
    <t xml:space="preserve">Устранение встречных финансовых потоков </t>
  </si>
  <si>
    <t>85.1</t>
  </si>
  <si>
    <t>Оплата труда и содержание образовательных организаций</t>
  </si>
  <si>
    <t>Закон Республики Калмыкия от 29.12.2003 № 3-III-З "О налоге на имущество организаций" (в ред. от 14.05.2015 № 115-V-З)</t>
  </si>
  <si>
    <t>ст.2/п.12</t>
  </si>
  <si>
    <t>Закон Республики Калмыкия от 29.12.2003 № 3-III-З "О налоге на имущество организаций" (в ред. от 10.11.2021 № 186-VI-3)</t>
  </si>
  <si>
    <t>ст.2/п.13</t>
  </si>
  <si>
    <t>В отношении входящих в состав наземных объектов газопроводов, необходимых для эксплуатации таких газопроводов, находящихся на территории Республики Калмыкия, принятых к бухгалтерскому учету в качестве объектов основных средств общей первоначальной стоимостью не менее 200 млн. руб. и учитываемых на балансе в качестве объектов основных средств в порядке, установленном для ведения бухгалтерского учета</t>
  </si>
  <si>
    <t>Организации - в отношении газопроводов</t>
  </si>
  <si>
    <t>Освобождаются от налогообложения организации в отношении газопроводов, принятых к учету в качестве объектов ОС</t>
  </si>
  <si>
    <t>Закон Республики Калмыкия от 29.12.2003 № 3-III-З "О налоге на имущество организаций" (в ред. от 18.11.2016 № 204-V-З)</t>
  </si>
  <si>
    <t>ст.2/п.15</t>
  </si>
  <si>
    <t>Субъекты народных художественных промыслов Республики Калмыкия</t>
  </si>
  <si>
    <t>Сохранение и развитие традиционных народных промыслов</t>
  </si>
  <si>
    <t>Культура</t>
  </si>
  <si>
    <t>ст.2/п.16</t>
  </si>
  <si>
    <t>Льгота применяется в отношении организаций - в отношении объектов водоснабжения, находящихся на территории Республики Калмыкия, принятых к бухгалтерскому учету с 1 января 2019 года в качестве объектов основных средств общей первоначальной стоимостью не менее 3 миллиардов рублей и учитываемых на балансе в качестве объектов основных средств в порядке, установленном для ведения бухгалтерского учета, - на срок трех последовательных налоговых периодов</t>
  </si>
  <si>
    <t>Организации - в отношении объектов водоснабжения, находящихся на территории Республики Калмыкия</t>
  </si>
  <si>
    <t>Освобождаются от уплаты налога организации - в отношении объектов водоснабжения, находящихся на территории Республики Калмыкия, принятых к бухгалтерскому учету с 01.01.2019 г. в качестве объектов основных средств общей первоначальной стоимостью не менее 3 млрд. руб. и учитываемых на балансе в качестве объектов основных средств в порядке, установленном для ведения бухгалтерского учета</t>
  </si>
  <si>
    <t>36.00</t>
  </si>
  <si>
    <t>Профессиональные союзы, их объединения (ассоциации)</t>
  </si>
  <si>
    <t>1,65 п.п.</t>
  </si>
  <si>
    <t>94.20</t>
  </si>
  <si>
    <t>ст.1/п.2/пп.1</t>
  </si>
  <si>
    <t>Организации, включенные в Реестр инвесторов в соответствии с Законом Республики Калмыкия "О государственной поддержке и защите прав субъектов инвестиционной деятельности в Республике Калмыкия" (инвесторы, заказчики и (или) пользователи производственных объектов, введенных в эксплуатацию при реализации инвестиционного проекта)</t>
  </si>
  <si>
    <t>4,5 пп.</t>
  </si>
  <si>
    <t>ст.1/п.2/пп.2</t>
  </si>
  <si>
    <t>Организации, осуществляющие туристскую деятельность</t>
  </si>
  <si>
    <t>(1) ограниченный - в течение 5 налоговых периодов подряд</t>
  </si>
  <si>
    <t>Пониженная (13,5%; 12,5% - 2018-2020 гг.) ставка налога для организаций туристской деятельности</t>
  </si>
  <si>
    <t>Привлечение инвестиций в экономику (обеспечение доходности бюджетов от деятельности субъектов туристской деятельности на территории Республики Калмыкия, создание новых рабочих мест)</t>
  </si>
  <si>
    <t>Повышение уровня занятости среди инвалидов</t>
  </si>
  <si>
    <t>94.99</t>
  </si>
  <si>
    <t>14.</t>
  </si>
  <si>
    <t>Закон Республики Калмыкия от 04.03.2014 № 37-V-З "Об установлении пониженной ставки налога на прибыль организаций, зачисляемого в бюджет Республики Калмыкия, для отдельных категорий налогоплательщиков" (в ред. от 25.04.2014 № 44-V-З)</t>
  </si>
  <si>
    <t>Организации, являющиеся участниками консолидированной группы</t>
  </si>
  <si>
    <t>(1) ограниченный - в течение 7 налоговых периодов</t>
  </si>
  <si>
    <t>Пониженная (13,5%; 12,5% - 2018-2020 гг.) ставка налога для организаций - участников КГН, осуществляющих капитальные вложения в объекты производственного назначения</t>
  </si>
  <si>
    <t>Закон Республики Калмыкия от 04.03.2014 № 37-V-З "Об установлении пониженной ставки налога на прибыль организаций, зачисляемого в бюджет Республики Калмыкия, для отдельных категорий налогоплательщиков" (в ред. от 18.11.2016 № 204-V-З)</t>
  </si>
  <si>
    <t>Пониженная (13,5%; 12,5% - 2018-2020 гг.) ставка налога для субъектов народных художественных промыслов Республики Калмыкия</t>
  </si>
  <si>
    <t>ст.2/п.1/пп.1</t>
  </si>
  <si>
    <t>Льготы, предусмотренные в отношении физических лиц, могут быть предоставлены не более чем по одному транспортному средству</t>
  </si>
  <si>
    <t>Граждане, подвергшиеся воздействию радиации вследствие Чернобыльской катастрофы, в соответствии с Законом Российской Федерации "О социальной защите граждан, подвергшихся воздействию радиации вследствие катастрофы на Чернобыльской АЭС"</t>
  </si>
  <si>
    <t>Освобождаются от уплаты налога категории граждан, подвергшихся воздействию радиации вследствие чернобыльской катастрофы, в соответствии с Законом Российской Федерации "О социальной защите граждан, подвергшихся радиации вследствие катастрофы на Чернобыльской АЭС")</t>
  </si>
  <si>
    <t>ст.2/п.1/пп.2</t>
  </si>
  <si>
    <t>Герои Советского Союза, Герои РФ, граждане, награжденные орденом Славы трех степеней, а также их общественные объединения (организации), использующие приобретаемые автотранспортные средства для выполнения своей уставной деятельности</t>
  </si>
  <si>
    <t>Освобождаются от уплаты налога Герои Советского Союза, Герои Российской Федерации, граждане, награжденные орденом Славы трех степеней, а также их общественные объединения (организации), использующие приобретаемые автотранспортные средства для выполнения своей уставной деятельности)</t>
  </si>
  <si>
    <t>ст.2/п.1/пп.3</t>
  </si>
  <si>
    <t>Поддержка отраслей экономики, наиболее пострадавших в условиях ухудшения ситуации в связи с распространением новой коронавирусной инфекции</t>
  </si>
  <si>
    <t>Льгота предоставляется на основании письменного заявления руководителя организации и нотариально заверенных копий учредительных документов</t>
  </si>
  <si>
    <t>Общественные организации инвалидов, использующие транспортные средства для осуществления своей уставной деятельности</t>
  </si>
  <si>
    <t>Освобождаются от уплаты налога общественные организации инвалидов, использующие транспортные средства для осуществления своей уставной деятельности)</t>
  </si>
  <si>
    <t>10.1.</t>
  </si>
  <si>
    <t>Закон Республики Калмыкия от 30.11.2009 № 154-IV-З "Об установлении дифференцированных налоговых ставок для отдельных категорий налогоплательщиков, применяющих упрощенную систему налогообложения" (в ред. от 22.12.2015 № 161-V-З)</t>
  </si>
  <si>
    <t>Выручка от реализации продукции (работ, услуг) по указанным видам экономической деятельности - не менее 70% от общей суммы выручки</t>
  </si>
  <si>
    <t>Налогоплательщики, осуществляющие деятельность в сфере "Обрабатывающие производства"</t>
  </si>
  <si>
    <t>Пониженная (1%) ставка налога для налогоплательщиков, осуществляющих деятельность в сфере "Обрабатывающие производства" (объект налогообложения "доходы")</t>
  </si>
  <si>
    <t>Поддержка субъектов малого и среднего предпринимательства</t>
  </si>
  <si>
    <t>Раздел C</t>
  </si>
  <si>
    <t>Налогоплательщики, осуществляющие деятельность в сфере "Образование дошкольное"</t>
  </si>
  <si>
    <t>Пониженная (1%) ставка налога для налогоплательщиков, осуществляющих деятельность в сфере "Образование дошкольное" (объект налогообложения "доходы")</t>
  </si>
  <si>
    <t>5 пп.</t>
  </si>
  <si>
    <t xml:space="preserve"> 85.11</t>
  </si>
  <si>
    <t>Закон Республики Калмыкия от 30.11.2009 № 154-IV-З "Об установлении дифференцированных налоговых ставок для отдельных категорий налогоплательщиков, применяющих упрощенную систему налогообложения" (в ред. от 21.11.2018 № 9-VI-З)</t>
  </si>
  <si>
    <t>ст.1/п.1/пп.2</t>
  </si>
  <si>
    <t>Налогоплательщики, осуществляющие деятельность в сфере "Деятельность гостиниц и прочих мест для временного проживания"</t>
  </si>
  <si>
    <t>Пониженная (3%) ставка налога для налогоплательщиков, осуществляющие деятельность в сфере гостиничных услуг (объект налогообложения "доходы")</t>
  </si>
  <si>
    <t xml:space="preserve"> 55.1</t>
  </si>
  <si>
    <t>Налогоплательщики, осуществляющие деятельность в сферах: "Деятельность туристических агентств и туроператоров", "Деятельность по предоставлению туристических информационных услуг", "Деятельность по предоставлению экскурсионных туристических услуг"</t>
  </si>
  <si>
    <t>Пониженная (3%) ставка налога для налогоплательщиков, осуществляющие деятельность в сфере туристических, экскурсионных услуг (объект налогообложения "доходы")</t>
  </si>
  <si>
    <t xml:space="preserve"> 79.1; 79.90.1; 79.90.2</t>
  </si>
  <si>
    <t>Пониженная (5%) ставка налога для налогоплательщиков, осуществляющих виды деятельности в сфере "Обрабатывающие производства" (объект налогообложения "доходы, уменьшенные на величину расходов")</t>
  </si>
  <si>
    <t>Пониженная (5%) ставка налога для налогоплательщиков, осуществляющих виды деятельности в сфере "Образование дошкольное" (объект налогообложения "доходы, уменьшенные на величину расходов")</t>
  </si>
  <si>
    <t>85.11</t>
  </si>
  <si>
    <t>Пониженная (7%) ставка налога для налогоплательщиков, осуществляющие деятельность в сфере гостиничных, туристических, экскурсионных услуг (объект налогообложения "доходы, уменьшенные на величину расходов")</t>
  </si>
  <si>
    <t>8 пп.</t>
  </si>
  <si>
    <t>55.1.</t>
  </si>
  <si>
    <t>ст.1/п.2/пп.3</t>
  </si>
  <si>
    <t>Налогоплательщики, за исключением налогоплательщиков, осуществляющих деятельность по следующим видам ОКВЭД: Раздел C; Раздел P: 85.11; Раздел I: 55.1; Раздел N: 79.1, 79.90.1, 79.90.2</t>
  </si>
  <si>
    <t>Пониженная (10%) ставка налога для налогоплательщиков, не указанных в пп.1 и пп.2 п.2. ст.1 Закона Республики Калмыкия от 30.11.2009 № 154-IV-З (объект налогообложения "доходы, уменьшенные на величину расходов")</t>
  </si>
  <si>
    <t>Закон Республики Калмыкия от 30.11.2009 № 154-IV-З "Об установлении дифференцированных налоговых ставок для отдельных категорий налогоплательщиков, применяющих упрощенную систему налогообложения" (в ред. от 28.07.2020 № 117-VI-З)</t>
  </si>
  <si>
    <t>ст.1.1/п.1/пп.1</t>
  </si>
  <si>
    <t>Льгота применяется в отношении налогоплательщиков, выручка от реализации продукции (работ, услуг) по указанным видам экономической деятельности- не менее 70% от общей суммы выручки</t>
  </si>
  <si>
    <t>Поддержка субъектов малого бизнеса</t>
  </si>
  <si>
    <t xml:space="preserve">85.11 </t>
  </si>
  <si>
    <t>Налогоплательщики, осуществляющие деятельность в сфере "Транспортировка и хранение"</t>
  </si>
  <si>
    <t>Пониженная (1%) ставка для налогоплательщиков, у которых за соответствующий налоговый период выручка от реализации продукции (работ, услуг) составляет не менее 70% от общей суммы выручки от осуществления следующих видов экономической деятельности в соответствии с Общероссийским классификатором видов экономической деятельности ОК 029-2014 (ОКВЭД 2) (КДЕС Ред.2) раздел H Транспортировка и хранение: 49.3 Деятельность прочего сухопутного пассажирского транспорта. 49.4 Деятельность автомобильного грузового транспорта и услуги по перевозкам. 51.1 Деятельность пассажирского воздушного транспорта. 51.21 Деятельность грузового воздушного транспорта. 52.21.21 Деятельность автовокзалов и автостанций. 52.23.1 Деятельность вспомогательная, связанная с воздушным транспортом</t>
  </si>
  <si>
    <t>Налогоплательщики, осуществляющие деятельность в сфере культуры, спорта, организации досуга и развлечений</t>
  </si>
  <si>
    <t>Налогоплательщики, осуществляющие деятельность в сфере предоставления прочих видов услуг</t>
  </si>
  <si>
    <t>Налогоплательщики, осуществляющие деятельность в сфере здравоохранения и социальных услуг</t>
  </si>
  <si>
    <t>86.23, 86.90.4</t>
  </si>
  <si>
    <t>Налогоплательщики, осуществляющие деятельность в сфере туризма, организации конференций и выставок</t>
  </si>
  <si>
    <t>Налогоплательщики, осуществляющие деятельность в сфере гостиниц и предприятий общественного питания</t>
  </si>
  <si>
    <t>Налогоплательщики, осуществляющие деятельность в сфере информации и связи</t>
  </si>
  <si>
    <t>Налогоплательщики, осуществляющие деятельность в сфере торговли оптовой и розничной; ремонта автотранспортных средств и мотоциклов</t>
  </si>
  <si>
    <t>Налогоплательщики, осуществляющие деятельность в сфере операций с недвижимым имуществом</t>
  </si>
  <si>
    <t>ст.1.1/п.2/пп.1</t>
  </si>
  <si>
    <t>Пониженная (5%) ставка для налогоплательщиков, у которых за соответствующий налоговый период выручка от реализации продукции (работ, услуг) составляет не менее 70% от общей суммы выручки от осуществления следующих видов экономической деятельности в соответствии с Общероссийским классификатором видов экономической деятельности ОК 029-2014 (ОКВЭД 2) (КДЕС Ред. 2): раздел P Образование: 85.11 Образование дошкольное. 85.41 Образование дополнительное детей и взрослых</t>
  </si>
  <si>
    <t>Налогоплательщики, осуществляющие деятельность в сфере административных и сопутствующих дополнительных услуг</t>
  </si>
  <si>
    <t>ст.1.1/п.2/пп.2</t>
  </si>
  <si>
    <t>Налогоплательщики, за исключением налогоплательщиков, осуществляющих деятельность по следующим видам ОКВЭД: Раздел С; Раздел Р: 85.11, 85.41; Раздел Н: 49.3, 49.4, 51.1, 51.21, 52.21.21, 52.23.1; Раздел R: 90, 91.02, 91.04.1, 93; Раздел S: 95, 96.01, 96.02, 96.04; Раздел Q: 86.23, 86.90.4, 88 91; Раздел N: 79, 82.3; Раздел I: 55, 56; Раздел J: 59.14; Раздел G: 45.11.2, 45.32, 47, 47.1, 47.2, 47.3, 47.74, 47.9; Раздел L: 68.2, 68.3</t>
  </si>
  <si>
    <t>Пониженная (10%) ставка налога для налогоплательщиков, не указанных в пп. 1 п. 2 ст. 1.1 Закона Республики Калмыкия от 30.11.2009 № 154-IV-З (объект налогообложения "доходы, уменьшенные на величину расходов")</t>
  </si>
  <si>
    <t>15 пп.; 
6 пп.</t>
  </si>
  <si>
    <t>Закон Республики Калмыкия от 30.11.2009 № 154-IV-З "Об установлении дифференцированных налоговых ставок для отдельных категорий налогоплательщиков, применяющих упрощенную систему налогообложения"</t>
  </si>
  <si>
    <t>ст.1.2/п.1/пп.1</t>
  </si>
  <si>
    <t>(1) ограниченный - по 31.12.2026</t>
  </si>
  <si>
    <t>ст.1.2/п.1/пп.2</t>
  </si>
  <si>
    <t>Организации, осуществляющие производство, переработку и хранение сельскохозяйственной продукции, выращивание, лов и переработку рыбы и морепродуктов</t>
  </si>
  <si>
    <t>ст.2/п.6</t>
  </si>
  <si>
    <t>ст.2/п.8</t>
  </si>
  <si>
    <t>Освобождаются от налогообложения товарищества собственников жилья</t>
  </si>
  <si>
    <t>68.32</t>
  </si>
  <si>
    <t>ст.5/п.1</t>
  </si>
  <si>
    <t>Полномочия по пункту 5 статьи 26.3 Федерального закона "Об общих принципах организации законодательных (представительных) и исполнительных органов государственной власти субъектов РФ"</t>
  </si>
  <si>
    <t>Карачаево-Черкесская Республика</t>
  </si>
  <si>
    <t>Закон Карачаево-Черкесской Республики от 30.11.2015 № 85-РЗ "Об установлении пониженных налоговых ставок"</t>
  </si>
  <si>
    <t>Организации должны быть созданы в одной из следующих организационно-правовых форм:
а) общественных объединений инвалидов (в том числе созданных как союзы общественных объединений инвалидов), среди членов которых инвалиды и их законные представители составляют не менее 80%;
б) организаций, уставный капитал которых полностью состоит из вкладов общественных организаций инвалидов (если среднесписочная численность инвалидов среди их работников составляет не менее 50%, а их доля в фонде оплаты труда - не менее 25%); 
в) учреждений, единственными собственниками имущества которых являются общественные организации инвалидов. 
Организация: не имеет задолженность по платежам, подлежащим зачислению в консолидированный бюджет КЧР; на конец каждого отчетного (налогового) периода не находится в процессе ликвидации или реорганизации, а также в процедуре банкротства.</t>
  </si>
  <si>
    <t>Организации, созданные для достижения образовательных, культурных, лечебно-оздоровительных, физкультурно-спортивных, научных, информационных и иных социальных целей, а также для оказания правовой и иной помощи инвалидам, детям-инвалидам и их родителям</t>
  </si>
  <si>
    <t>Пониженная (13,5%; 12,5% - 2017-2020 гг.) ставка налога для организаций, созданных для достижения образовательных, культурных, лечебно-оздоровительных, физкультурно-спортивных, научных, информационных и иных социальных целей, а также для оказания правовой и иной помощи инвалидам, детям-инвалидам и их родителям</t>
  </si>
  <si>
    <t>Расходные обязательства по оплате труда и содержанию организаций социального обслуживания</t>
  </si>
  <si>
    <t>Доля выручки от реализации товаров (работ, услуг), полученной от осуществления приоритетного инвестиционного проекта Карачаево-Черкесской Республики, составляет не менее 70% от общего объема выручки от реализации товаров (работ, услуг) организации. 
Организация: не имеет задолженности по платежам, подлежащим зачислению в консолидированный бюджет КЧР; на конец каждого отчетного (налогового) периода не находится в процессе ликвидации или реорганизации, а также в процедуре банкротства.</t>
  </si>
  <si>
    <t>Организации, осуществляющие реализацию приоритетных инвестиционных проектов Карачаево-Черкесской Республики</t>
  </si>
  <si>
    <t>Пониженная (13,5%; 12,5% - 2017-2020 гг.) ставка налога для организаций, осуществляющих реализацию приоритетных инвестиционных проектов Карачаево-Черкесской Республики</t>
  </si>
  <si>
    <t>Улучшение инвестиционного климата и повышение инвестиционной привлекательности, увеличение объема инвестиций</t>
  </si>
  <si>
    <t>Организации-резиденты туристско-рекреационной особой экономической зоны</t>
  </si>
  <si>
    <t>Пониженная (13,5%; 12,5% - 2017-2020 гг.) ставка налога для организаций-резидентов туристско-рекреационной особой экономической зоны на территории Зеленчукского и Урупского муниципальных районов Карачаево-Черкесской Республики от деятельности, осуществляемой на территории особой экономической зоны</t>
  </si>
  <si>
    <t>Привлечение инвесторов</t>
  </si>
  <si>
    <t xml:space="preserve">Закон Карачаево-Черкесской Республики от 30.11.2015 № 85-РЗ "Об установлении пониженных налоговых ставок" (в ред. от 30.11.2016 № 78-РЗ) </t>
  </si>
  <si>
    <t>ст.1/п.5</t>
  </si>
  <si>
    <t>Некоммерческие организации - исполнители общественно полезных услуг, включенных в реестр некоммерческих организаций - исполнителей общественно полезных услуг</t>
  </si>
  <si>
    <t>Пониженная (13,5%; 12,5% - 2017-2020 гг.) ставка налога для некоммерческих организаций - исполнителей общественно полезных услуг, включенных в реестр некоммерческих организаций - исполнителей общественно полезных услуг в соответствии со статьей 31.4 Федерального закона от 12 января 1996 г. № 7-ФЗ "О некоммерческих организациях"</t>
  </si>
  <si>
    <t>Поддержка социальных организаций</t>
  </si>
  <si>
    <t>Закон Карачаево-Черкесской Республики от 30.11.2015 № 85-РЗ "Об установлении пониженных налоговых ставок" (в ред. от 25.11.2019 № 53-РЗ)</t>
  </si>
  <si>
    <t>ст.1.1/п.1</t>
  </si>
  <si>
    <t>Соблюдение условий, установленных статьей 284.9 НК РФ</t>
  </si>
  <si>
    <t>Налогоплательщики - участники специальных инвестиционных контрактов, указанные в главе 3.5 НК РФ</t>
  </si>
  <si>
    <t xml:space="preserve"> 18 п.п.</t>
  </si>
  <si>
    <t>Расходные обязательства по полномочиям в сфере поддержки промышленности</t>
  </si>
  <si>
    <t xml:space="preserve"> ст.2/п.4</t>
  </si>
  <si>
    <t>Резиденты туристско-рекреационной особой экономической зоны (ОЭЗ) на территории Зеленчукского и Урупского муниципальных районов КЧР. 
Организации и ИП, осуществляющие предпринимательскую деятельность в области: образования; здравоохранения и предоставления социальных услуг; обрабатывающих производств.</t>
  </si>
  <si>
    <t>Пониженная (9%) ставка налога для резидентов ОЭЗ и организаций и ИП, осуществляющих предпринимательскую деятельность в области: образования; здравоохранения и предоставления социальных услуг; обрабатывающих производств (объект налогообложения "доходы-расходы")</t>
  </si>
  <si>
    <t>Поддержка малого бизнеса</t>
  </si>
  <si>
    <t>раздел P; 
раздел Q;
раздел C</t>
  </si>
  <si>
    <t>Расходные обязательства по полномочиям в сфере поддержки малого и среднего предпринимательства</t>
  </si>
  <si>
    <t xml:space="preserve">ст.2/п.1,2,3 </t>
  </si>
  <si>
    <t>Доля доходов от реализации товаров (работ, услуг) по итогам налогового периода при осуществлении установленных видов предпринимательской деятельности в общем объеме доходов от реализации товаров (работ, услуг) должна быть не менее 70%.
Средняя численность наемных работников составляет не менее 2 и не более 15 человек, а размер доходов от реализации получаемых при осуществлении установленных видов предпринимательской деятельности за налоговый период не превышает 30 млн. рублей. 
Налогоплательщик: не имеет задолженности по платежам, подлежащим зачислению в консолидированный бюджет КЧР; не находится в процессе ликвидации или реорганизации, а также в процедуре банкротства на конец каждого отчетного (налогового) периода</t>
  </si>
  <si>
    <t>ИП, впервые зарегистрированных после вступления в силу Закона и осуществляющих установленные Законом виды предпринимательской деятельности в производственной, социальной и (или) научной сферах</t>
  </si>
  <si>
    <t>Пониженная (0%) ставка налога для ИП, впервые зарегистрированных после вступления в силу Закона и осуществляющих установленные Законом виды предпринимательской деятельности в производственной, социальной и (или) научной сферах</t>
  </si>
  <si>
    <t xml:space="preserve"> ст.2/п.4
</t>
  </si>
  <si>
    <t>Пониженная (4%) ставка налога для резидентов ОЭЗ и организаций и ИП, осуществляющих предпринимательскую деятельность в области: образования; здравоохранения и предоставления социальных услуг; обрабатывающих производств (объект налогообложения "доходы")</t>
  </si>
  <si>
    <t>раздел P; 
раздел Q;
раздел C/</t>
  </si>
  <si>
    <t>Закон Карачаево-Черкесской Республики от 27.11.2012 № 91-РЗ "О патентной системе налогообложения" 
(в ред. от 30.11.2020 № 81-РЗ)</t>
  </si>
  <si>
    <t xml:space="preserve">ст.1.1/п.1, 2, 3 </t>
  </si>
  <si>
    <t>ИП, впервые зарегистрированных после вступления в силу Закона и осуществляющих установленные Законом виды предпринимательской деятельности</t>
  </si>
  <si>
    <t>Пониженная (0%) ставка налога для ИП, впервые зарегистрированных и осуществляющих установленные законом виды предпринимательской деятельности</t>
  </si>
  <si>
    <t>Организации, осуществляющие первичную и последующую (промышленную) переработку сельскохозяйственной продукции в мясной (производство мяса, продуктов из мяса и мяса птицы), молочной (производство молочных продуктов) и мукомольной (производство муки из зерновых и растительных культур и готовых мучных смесей и теста для выпечки) отраслях пищевой промышленности, а также осуществляющие производство хлеба и хлебобулочных изделий</t>
  </si>
  <si>
    <t xml:space="preserve">Поддержка и стимулирование развития агропромышленного комплекса </t>
  </si>
  <si>
    <t>0,7 п.п.</t>
  </si>
  <si>
    <t>01.11
01.13
01.19
01.4</t>
  </si>
  <si>
    <t>Организации, осуществляющие разведение крупного рогатого скота, овец, коз, свиней, лошадей, ослов, мулов, лошаков, и сельскохозяйственной птицы, а также выращивание зерновых, масличных, кормовых культур, сахарной свеклы</t>
  </si>
  <si>
    <t>10.1; 10.5; 10.6; 10.7</t>
  </si>
  <si>
    <t>2.1; 
2.2</t>
  </si>
  <si>
    <t>Группы полномочий 
(расходные обязательства по полномочиям в сфере поддержки сельского хозяйства в части: растениеводства; животноводства)</t>
  </si>
  <si>
    <t>Организации, осуществляющие реализацию приоритетных инвестпроектов</t>
  </si>
  <si>
    <t xml:space="preserve">Освобождаются от уплаты налога организации, осуществляющие реализацию приоритетных инвестиционных проектов (с 01.01.2019 - в отношении имущества, образованного в результате реализации приоритетного инвестиционного проекта) </t>
  </si>
  <si>
    <t>Закон Карачаево-Черкесской Республики от 30.11.2016 № 77-РЗ "О налоге на имущество организаций"</t>
  </si>
  <si>
    <t>Поэтапное увеличение налоговой нагрузки</t>
  </si>
  <si>
    <t>В отношении одной единицы транспортного средства. 
С 2018 года в отношении указанных видов транспортных средств без ограничения мощности льгота предоставляется в части мощности до 250 л.с. включительно</t>
  </si>
  <si>
    <t>Пенсионеры, а также лица, достигшие возраста 55 и 60 лет (соответственно женщины и мужчины)</t>
  </si>
  <si>
    <t>Пониженная (20%) ставка налога для пенсионеров, а также лиц, достигших возраста 55 и 60 лет (соответственно женщины и мужчины), имеющих в собственности мотоциклы, мотороллеры и автомобили легковые</t>
  </si>
  <si>
    <t>Поддержка социально необеспеченных категорий граждан</t>
  </si>
  <si>
    <t>ст.3/ч.2/п.1</t>
  </si>
  <si>
    <t>В отношении одной единицы транспортного средства. 
Условие для инвалидов всех категорий: с 2014 г.- мотоциклы, мотороллеры; автомобили легковые (до 250 л.с - в 2014-2016 гг.); грузовые автомобили с мощностью двигателя до 300 л.с. вкл.; другие самоходные транспортные средства, машины и механизмы на пневматическом и гусеничном ходу</t>
  </si>
  <si>
    <t>Инвалиды всех категорий, граждане, подвергшиеся радиации вследствие катастрофы на ЧАЭС; Герои Советского Союза; Герои Российской Федерации; граждане, награжденные орденами Славы трех степеней, ветеранов и инвалидов ВОВ и бывшие несовершеннолетние узники концлагерей, гетто, других мест принудительного содержания, созданных фашистами и их союзниками в период второй мировой войны</t>
  </si>
  <si>
    <t>Освобождаются от уплаты налога: 
граждане, подвергшихся радиации вследствие катастрофы на ЧАЭС; Герои Советского Союза; Герои Российской Федерации; граждане, награжденные орденами Славы трех степеней; ветераны и инвалиды ВОВ и бывшие несовершеннолетние узники концлагерей, гетто, других мест принудительного содержания, созданных фашистами и их союзниками в период второй мировой войны; 
инвалиды всех категорий, имеющие в собственности мотоциклы, мотороллеры и автомобили легковые, а также грузовые автомобили с мощностью двигателя до 300 л.с. вкл., другие самоходные транспортные средства, машины и механизмы на пневматическом и гусеничном ходу</t>
  </si>
  <si>
    <t>100 % от ставок налога</t>
  </si>
  <si>
    <t>ст.3/ч.2/п.2</t>
  </si>
  <si>
    <t>ст.1/абз.3</t>
  </si>
  <si>
    <t>ст.3/п.1</t>
  </si>
  <si>
    <t xml:space="preserve">полное освобождение </t>
  </si>
  <si>
    <t>ст.1/абз.4</t>
  </si>
  <si>
    <t>ст.3/п.4</t>
  </si>
  <si>
    <t>ст.3/п.5</t>
  </si>
  <si>
    <t>не определено</t>
  </si>
  <si>
    <t>Религиозные организации</t>
  </si>
  <si>
    <t>Рост инвестиций</t>
  </si>
  <si>
    <t>ст.1/п.6</t>
  </si>
  <si>
    <t>Республика Карелия</t>
  </si>
  <si>
    <t>Резиденты территорий опережающего социально-экономического развития (ТОСЭР) созданных на территориях моногородов, которые в соответствии с законодательством РФ отнесены к сухопутным территориям Арктической зоны Российской Федерации</t>
  </si>
  <si>
    <t>(1) ограниченный - в течение 5 налоговых периодов</t>
  </si>
  <si>
    <t>Пониженная (0% - с 1 по 5 гг.; 10% - с 6 по 10 гг.) ставка налога для резидентов ТОСЭР, созданных на территории моногородов</t>
  </si>
  <si>
    <t>Стимулирование экономической активности, увеличение объемов инвестиций</t>
  </si>
  <si>
    <t>17 (18) п.п. - с 1 по 5 гг.; 8 п.п. - с 6 по 10 гг.</t>
  </si>
  <si>
    <t>03;  08.92; 10; 13; 16; 17.2;20; 21.2; 22; 23; 25; 27; 29; 32; 35; 55; 56; 62-63;72.1; 93; 95</t>
  </si>
  <si>
    <t>ст.1/п.1/абз.3</t>
  </si>
  <si>
    <t>Пониженная (0%) ставка налога для организаций, являющихся участниками специальных инвестиционных контрактов (СПИК)</t>
  </si>
  <si>
    <t>17 (18) п.п.</t>
  </si>
  <si>
    <t>Закон Республики Карелия от 30.12.1999 № 384-ЗРК "О налогах (ставках налогов) на территории Республики Карелия" (в ред. от 21.10.2019 № 2408-ЗРК)</t>
  </si>
  <si>
    <t>Организации, являющиеся участниками региональных инвестиционных проектов (РИП), осуществляющие деятельность на территории Республики Карелия, относящейся к Арктической зоне Российской Федерации</t>
  </si>
  <si>
    <t>Пониженная (0% - с 1 по 5 гг.; 10% - с 6 по 10 гг.) ставка налога для организаций - участников РИП</t>
  </si>
  <si>
    <t>Закон Республики Карелия от 30.12.1999 № 384-ЗРК "О налогах (ставках налогов) на территории Республики Карелия" (в ред. от 23.10.2020 № 2516-ЗРК)</t>
  </si>
  <si>
    <t>Резиденты Арктической зоны Российской Федерации в соответствии с федеральным законодательством</t>
  </si>
  <si>
    <t>17 (18) п.п. - с 1 по 5 гг.; 13 п.п. - с 6 по 10 гг.</t>
  </si>
  <si>
    <t>Закон Республики Карелия от 30.12.1999 № 384-ЗРК "О налогах (ставках налогов) на территории Республики Карелия" (в ред. от 28.11.2016 № 2067-ЗРК)</t>
  </si>
  <si>
    <t xml:space="preserve"> В отношении прибыли, полученной от деятельности, осуществляемой при исполнении соглашений об осуществлении деятельности на ТОСЭР</t>
  </si>
  <si>
    <t>Резиденты территорий опережающего социально-экономического развития (ТОСЭР), созданных на территориях моногородов (за исключением осуществляющих деятельность на территории Республики Карелия, относящейся к Арктической зоне Российской Федерации)</t>
  </si>
  <si>
    <t>Пониженная (5% - с 1 по 5 гг.; 10% - с 6 по 10 гг.) ставка налога для резидентов ТОСЭР, созданных на территориях моногородов</t>
  </si>
  <si>
    <t>12 (13) п.п. - с 1 по 5 гг.; 7 (8) п.п. - с 6 по 10 гг.</t>
  </si>
  <si>
    <t>10; 16; 23; 38.32.5; 55;56</t>
  </si>
  <si>
    <t>ст.1/п.2/абз.3</t>
  </si>
  <si>
    <t>Пониженная (5%) ставка налога для организаций, являющиеся участниками специальных инвестиционных контрактов (СПИК)</t>
  </si>
  <si>
    <t>12 (13) п.п.</t>
  </si>
  <si>
    <t>Закон Республики Карелия от 30.12.1999 № 384-ЗРК "О налогах (ставках налогов) на территории Республики Карелия" (в ред. от 26.07.2021 № 2591-ЗРК)</t>
  </si>
  <si>
    <t>ст.1/п.2/абз.5</t>
  </si>
  <si>
    <t>Участники специальных инвестиционных контрактов, осуществляющих деятельность на территории Республики Карелия (за исключением осуществляющих деятельность на территории Республики Карелия, относящейся к Арктической зоне Российской Федерации)</t>
  </si>
  <si>
    <t>Организаций, являющихся участниками региональных инвестиционных проектов (далее – участники региональных инвестиционных проектов)</t>
  </si>
  <si>
    <t>(1) ограниченный - в течение 10 налоговых периодов (в течении 5 налоговых периодов)</t>
  </si>
  <si>
    <t>Пониженная (10% - с 1 по 5 гг.; 13,5% - с 6 по 10 гг.) ставка налога для организаций - участников РИП</t>
  </si>
  <si>
    <t>7 (8) п.п. - с 1 по 5 гг.; 3,5 (4,5) п.п. - с 6 по 10 гг.</t>
  </si>
  <si>
    <t>Закон Республики Карелия от 30.12.1999 № 384-ЗРК "О налогах (ставках налогов) на территории Республики Карелия" (в ред. от 07.10.2003 № 702-ЗРК)</t>
  </si>
  <si>
    <t>ст.1/п.4/абз.2</t>
  </si>
  <si>
    <t>Организации, реализующие инвестиционные проекты в соответствии с законодательством Республики Карелия</t>
  </si>
  <si>
    <t>Пониженная (13,5%) ставка налога для организаций, реализующих инвестиционные проекты</t>
  </si>
  <si>
    <t>4,5 п.п. до 2017 г. (3,5 п.п.)</t>
  </si>
  <si>
    <t>Закон Республики Карелия от 30.12.1999 № 384-ЗРК "О налогах (ставках налогов) на территории Республики Карелия" (в ред. от 29.10.2013 № 1735-ЗРК)</t>
  </si>
  <si>
    <t xml:space="preserve">ст.1/п.4/абз.3 </t>
  </si>
  <si>
    <t>Организации, реализующие приоритетные инвестиционные проекты в соответствии с законодательством Республики Карелия</t>
  </si>
  <si>
    <t>Пониженная (13,5%) ставка налога для организаций, реализующих приоритетные инвестиционные проекты</t>
  </si>
  <si>
    <t xml:space="preserve">ст.1/п.4/абз.4 </t>
  </si>
  <si>
    <t>Организации, осуществляющие деятельность на территории Республики Карелия</t>
  </si>
  <si>
    <t>Пониженная (13,5%) ставка налога для организаций, осуществляющих деятельность на территории Республики Карелия</t>
  </si>
  <si>
    <t>Закон Республики Карелия от 30.12.1999 № 384-ЗРК "О налогах (ставках налогов) на территории Республики Карелия" (в ред. от 04.04.2018 № 2225-ЗРК)</t>
  </si>
  <si>
    <t>ст.1/п.5/абз.1</t>
  </si>
  <si>
    <t>Пониженная (12,5%) ставка налога для организаций железнодорожного транспорта на период 2018-2022 гг., с 2023 г. пониженная (13,5%) ставка</t>
  </si>
  <si>
    <t>4,5 п.п до 2022 г.., 3,5 п.п.</t>
  </si>
  <si>
    <t>30</t>
  </si>
  <si>
    <t>ст.1.2/п.1</t>
  </si>
  <si>
    <t xml:space="preserve"> В отношении имущества, создаваемого или приобретаемого для реализации инвестиционного проекта, на срок окупаемости инвестиционного проекта, но не свыше пяти лет</t>
  </si>
  <si>
    <t xml:space="preserve">Организации, реализующие инвестиционные проекты в соответствии с законодательством Республики Карелия </t>
  </si>
  <si>
    <t>В отношении имущества, создаваемого или приобретаемого для реализации приоритетного инвестиционного проекта</t>
  </si>
  <si>
    <t>Организации</t>
  </si>
  <si>
    <t>35.2, 46.71</t>
  </si>
  <si>
    <t xml:space="preserve"> В отношении имущества, вновь создаваемого или приобретаемого в рамках реализации соглашения об осуществлении деятельности на территории опережающего социально-экономического развития</t>
  </si>
  <si>
    <t>Резиденты территории опережающего социально-экономического развития (ТОСЭР)</t>
  </si>
  <si>
    <t>Закон Республики Карелия от 30.12.1999 № 384-ЗРК "О налогах (ставках налогов) на территории Республики Карелия" (в ред. от 29.10.2018 № 2303-ЗРК)</t>
  </si>
  <si>
    <t>Организации, являющиеся участниками специальных инвестиционных контрактов (СПИК), стороной которых является Республика Карелия</t>
  </si>
  <si>
    <t xml:space="preserve"> (1) ограниченный - в течение 12 месяцев с даты постановки на кадастровый учет объектов недвижимого имущества</t>
  </si>
  <si>
    <t>Поддержка малого и среднего бизнеса, увеличение объемов строительства за счет увеличения оборотных средств</t>
  </si>
  <si>
    <t xml:space="preserve"> Строительство и содержание жилья - вопросы местного значения</t>
  </si>
  <si>
    <t>Закон Республики Карелия от 30.12.1999 № 384-ЗРК "О налогах (ставках налогов) на территории Республики Карелия" (в ред. от 26.11.2021 № 2634-ЗРК)</t>
  </si>
  <si>
    <t>Организации, вновь созданные и поставленные на учет в налоговом органе на территории Республики Карелия, относящейся к Арктической зоне Российской Федерации, с 1 января 2020 года по 31 декабря 2021 года</t>
  </si>
  <si>
    <t>Выполнение работ по сохранению данных объектов в соответствии с охранным обязательством собственника объекта культурного наследия на общую сумму от 1 миллиона рублей (включительно) и более</t>
  </si>
  <si>
    <t>Организации, являющиеся собственниками объектов культурного наследия регионального значения, включенных в единый государственный реестр объектов культурного наследия (памятников истории и культуры) народов РФ</t>
  </si>
  <si>
    <t xml:space="preserve"> (1) ограниченный - в течение 3 налоговых периодов</t>
  </si>
  <si>
    <t>Сохранение объектов культурного наследия Республики Крым</t>
  </si>
  <si>
    <t>В отношении вновь вводимых объектов, имеющих высокую энергетическую эффективность, в соответствии с перечнем таких объектов, установленным Правительством Российской Федерации, или в отношении вновь вводимых объектов, имеющих высокий класс энергетической эффективности, если в отношении таких объектов в соответствии с законодательством Российской Федерации предусмотрено определение классов их энергетической эффективности</t>
  </si>
  <si>
    <t xml:space="preserve">Организации, являющиеся собственниками объектов, имеющих высокую энергетическую эффективность </t>
  </si>
  <si>
    <t>В отношении объектов недвижимого имущества, предназначенных для осуществления деятельности гостиниц и прочих мест для временного проживания, поставленных на кадастровый учет после 1 января 2021 года, в течение пяти лет со дня их постановки на кадастровый учет</t>
  </si>
  <si>
    <t>55.1</t>
  </si>
  <si>
    <t>В отношении имущества, вновь создаваемого или приобретаемого в рамках реализации указанного соглашения</t>
  </si>
  <si>
    <t>Организации, являющиеся стороной соглашения о реализации проекта по созданию и развитию индустриального (промышленного) парка или промышленного технопарка, в уставном капитале которых более пятидесяти процентов акций или долей принадлежит Республике Карелия</t>
  </si>
  <si>
    <t>В отношении вновь вводимых объектов водоснабжения и водоотведения, эксплуатируемых в рамках действия концессионных соглашений, на территориях муниципальных образований с численностью населения до 50 тысяч человек</t>
  </si>
  <si>
    <t xml:space="preserve">Организации </t>
  </si>
  <si>
    <t>Закон Республики Карелия от 30.12.1999 № 384-ЗРК "О налогах (ставках налогов) на территории Республики Карелия" (в ред. от 21.10.2011 № 1536-ЗРК)</t>
  </si>
  <si>
    <t xml:space="preserve">ст.3/п.3/абз.3 </t>
  </si>
  <si>
    <t>Образовательные организации, реализующие основную общеобразовательную программу дошкольного образования</t>
  </si>
  <si>
    <t>Пониженная (0,2%) ставка налога для образовательных организаций, реализующих основную общеобразовательную программу дошкольного образования</t>
  </si>
  <si>
    <t xml:space="preserve">Поддержка деятельности организаций Республики Карелия по предоставлению на территории Республики Карелия услуг в сфере образования </t>
  </si>
  <si>
    <t xml:space="preserve">ст.3/п.3/абз.4 </t>
  </si>
  <si>
    <t>Организации, осуществляющие деятельность воздушного транспорта, вспомогательную деятельность воздушного транспорта</t>
  </si>
  <si>
    <t>Пониженная (0,2%) ставка налога для организаций, осуществляющих деятельность воздушного транспорта, вспомогательную деятельность воздушного транспорта - в отношении имущества авиации</t>
  </si>
  <si>
    <t>Стимулирование экономической активности</t>
  </si>
  <si>
    <t>52.23.1</t>
  </si>
  <si>
    <t>Увеличение объемов производства за счет увеличения оборотных средств</t>
  </si>
  <si>
    <t>Организации, занимающиеся производством готовых металлических изделий, кроме машин и оборудования</t>
  </si>
  <si>
    <t xml:space="preserve">Организации, занимающиеся строительством и ремонтом судов </t>
  </si>
  <si>
    <t xml:space="preserve">30.11. </t>
  </si>
  <si>
    <t>Организации, осуществляющие производство гидравлических и пневматических силовых установок и двигателей</t>
  </si>
  <si>
    <t xml:space="preserve"> 28.12.1</t>
  </si>
  <si>
    <t xml:space="preserve">ст.3/п.5.1/абз.2 </t>
  </si>
  <si>
    <t>В отношении объектов недвижимого имущества, налоговая база по которым определяется как их кадастровая стоимость</t>
  </si>
  <si>
    <t>Организации, применяющие упрощенную систему налогообложения</t>
  </si>
  <si>
    <t>Поддержка субъектов малого и среднего бизнеса</t>
  </si>
  <si>
    <t>Организации, осуществляющие производство электрического и электронного оборудования для автотранспортных средств</t>
  </si>
  <si>
    <t>Пониженная (0,5%) ставка налога для организаций, осуществляющих производство электрического и электронного оборудования для автотранспортных средств</t>
  </si>
  <si>
    <t>1,7 п.п.</t>
  </si>
  <si>
    <t>Организации потребительской кооперации</t>
  </si>
  <si>
    <t>47.1</t>
  </si>
  <si>
    <t>Увеличение по результатам отчетного (налогового) периода сумм налогов, фактически уплаченных в консолидированный бюджет Республики Карелия в пределах исчисленных сумм налоговых обязательств по результатам отчетного (налогового) периода, а также при условии обеспечения в налоговом периоде, предшествующему периоду получения налоговой льготы, объема инвестиций в размере не менее 100 процентов от суммы полученных налоговых льгот</t>
  </si>
  <si>
    <t>Организации почтовой связи</t>
  </si>
  <si>
    <t xml:space="preserve">Стимулирование развития инфраструктуры почтовой связи, увеличение поступления сумм налогов, фактически уплаченных в консолидированный бюджет Республики Карелия, от осуществления всех видов деятельности </t>
  </si>
  <si>
    <t>53.1</t>
  </si>
  <si>
    <t>1,2 п.п.</t>
  </si>
  <si>
    <t xml:space="preserve">ст.3/п.8/абз.2 </t>
  </si>
  <si>
    <t>Организации - в отношении имущества, используемого ими при организации питания в образовательных организациях</t>
  </si>
  <si>
    <t>Пониженная (1,2%) ставка налога для организаций - в отношении имущества, используемого ими при организации питания в образовательных организациях</t>
  </si>
  <si>
    <t>Поддержка деятельности организаций по предоставлению социально значимых услуг населению</t>
  </si>
  <si>
    <t>1,0 п.п.</t>
  </si>
  <si>
    <t>Организации городского наземного электрического транспорта</t>
  </si>
  <si>
    <t>49.31.22</t>
  </si>
  <si>
    <t>Организация транспортного обслуживания населения автомобильным транспортом</t>
  </si>
  <si>
    <t>Поддержка малого и среднего бизнеса, увеличение объемов производства за счет увеличения оборотных средств</t>
  </si>
  <si>
    <t>Организации и индивидуальные предприниматели, являющимися резидентами Арктической зоны</t>
  </si>
  <si>
    <t>5 п.п.; 3 п.п.</t>
  </si>
  <si>
    <t>Организации, осуществляющих деятельность по организации отдыха детей и их оздоровления</t>
  </si>
  <si>
    <t>85.41.91</t>
  </si>
  <si>
    <t>Расходные обязательства по организации отдыха и оздоровления детей</t>
  </si>
  <si>
    <t>ст.9.1/п.1/абз.5</t>
  </si>
  <si>
    <t>Организации и индивидуальные предприниматели, занимающиеся разработкой компьютерного программного обеспечения</t>
  </si>
  <si>
    <t>0,5 п.п.</t>
  </si>
  <si>
    <t>стимулирование экономической активности</t>
  </si>
  <si>
    <t>10 п.п.; 8п.п.</t>
  </si>
  <si>
    <t>ст.9.1/п.2/абз.4</t>
  </si>
  <si>
    <t>Закон Республики Карелия от 30.12.1999 № 384-ЗРК "О налогах (ставках налогов) на территории Республики Карелия" (в ред. от 26.06.2009 № 1311-ЗРК)</t>
  </si>
  <si>
    <t>Организации и индивидуальные предприниматели, осуществляющие деятельность туроператоров, туристических агентств, и прочих организаций, предоставляющих услуги в сфере внутреннего и въездного туризма</t>
  </si>
  <si>
    <t>Поддержка малого и среднего бизнеса</t>
  </si>
  <si>
    <t>79.11</t>
  </si>
  <si>
    <t>12 п.п.</t>
  </si>
  <si>
    <t>ст.9.1/п.2/абз.8</t>
  </si>
  <si>
    <t>02.2,16</t>
  </si>
  <si>
    <t>ст.9.4/п.1</t>
  </si>
  <si>
    <t>15 п.п.; 6 п.п.</t>
  </si>
  <si>
    <t>ст.9.5/п.1</t>
  </si>
  <si>
    <t>Организации и индивидуальные предприниматели, применявшие в 2020 году систему в виде единого налога на вмененный доход для отдельных видов деятельности</t>
  </si>
  <si>
    <t>Закон Республики Карелия от 30.12.1999 № 384-ЗРК "О налогах (ставках налогов) на территории Республики Карелия" (в ред. от 05.11.2004 № 819-ЗРК)</t>
  </si>
  <si>
    <t>ст.6/ч.4/абз.2</t>
  </si>
  <si>
    <t xml:space="preserve">На одно транспортное средство </t>
  </si>
  <si>
    <t>Бывшие несовершеннолетние узники концлагерей, гетто и других мест принудительного содержания, созданных фашистами и их союзниками в период Второй мировой войны, на которых зарегистрированы автомобили легковые с мощностью двигателя до 150 л.с. (до 110,33 кВт) включительно, мотоциклы и мотороллеры</t>
  </si>
  <si>
    <t>Освобождаются от уплаты налога отдельные социальные категории граждан - в отношении автомобилей легковых с мощностью двигателя до 150 л.с. (до 110,33 кВт) вкл., мотоциклов и мотороллеров</t>
  </si>
  <si>
    <t>Поддержка малообеспеченных и социально незащищенных категорий граждан</t>
  </si>
  <si>
    <t>Выполнение обязательств государства по социальной поддержке граждан</t>
  </si>
  <si>
    <t>Закон Республики Карелия от 30.12.1999 № 384-ЗРК "О налогах (ставках налогов) на территории Республики Карелия" (в ред. от 05.06.2003 № 671-ЗРК)</t>
  </si>
  <si>
    <t>Ветераны Великой Отечественной войны, на которых зарегистрированы автомобили легковые с мощностью двигателя до 150 л.с. (до 110,33 кВт) включительно, мотоциклы и мотороллеры</t>
  </si>
  <si>
    <t>Закон Республики Карелия от 30.12.1999 № 384-ЗРК "О налогах (ставках налогов) на территории Республики Карелия" (в ред. от 30.10.2012 № 1643-ЗРК)</t>
  </si>
  <si>
    <t>Ветераны боевых действий и инвалиды войны, на которых зарегистрированы автомобили легковые с мощностью двигателя до 150 л.с. (до 110,33 кВт) включительно, мотоциклы и мотороллеры</t>
  </si>
  <si>
    <t>Освобождаются от уплаты налога отдельные социальные категории граждан- в отношении автомобилей легковых с мощностью двигателя до 150 л.с. (до 110,33 кВт) вкл., мотоциклов и мотороллеров</t>
  </si>
  <si>
    <t>ст.6/ч.5/абз.2</t>
  </si>
  <si>
    <t>Граждане, подвергшиеся воздействию радиации вследствие чернобыльской катастрофы, в соответствии с Законом Российской Федерации "О социальной защите граждан, подвергшихся радиации вследствие катастрофы на Чернобыльской АЭС"</t>
  </si>
  <si>
    <t>Пониженная (на 50%) ставка налога для отдельных категорий физических лиц - в отношении автомобилей легковых с мощностью двигателя до 100 л.с. (до 73,55 кВт) вкл., мотоциклов и мотороллеров</t>
  </si>
  <si>
    <t>ст.6/ч.5/абз.3</t>
  </si>
  <si>
    <t>Граждане, получающие страховую пенсию в соответствии с Федеральным законом от 28 декабря 2013 года N 400-ФЗ "О страховых пенсиях"</t>
  </si>
  <si>
    <t>ст.6/ч.5/абз.4</t>
  </si>
  <si>
    <t>Граждане, получающие социальную пенсию в соответствии с Федеральным законом "О государственном пенсионном обеспечении в Российской Федерации"</t>
  </si>
  <si>
    <t>ст.6/ч.5/абз.5</t>
  </si>
  <si>
    <t>Инвалиды, родители (усыновители), опекуны (попечители) ребенка-инвалида</t>
  </si>
  <si>
    <t>Закон Республики Карелия от 30.12.1999 № 384-ЗРК "О налогах (ставках налогов) на территории Республики Карелия" (в ред. от 08.06.2009 № 1300-ЗРК)</t>
  </si>
  <si>
    <t>ст.6/ч.5/абз.6</t>
  </si>
  <si>
    <t>Граждане, получающие пенсию в соответствии с Законом Российской Федерации "О пенсионном обеспечении лиц, проходивших военную службу, службу в органах внутренних дел, государственной противопожарной службе, органах по контролю за оборотом наркотических средств и психотропных веществ, учреждениях и органах уголовно-исполнительной системы, и их семей", если они достигли возраста: мужчины - 60 лет и женщины - 55 лет</t>
  </si>
  <si>
    <t>ст.6/ч.4/абз.3</t>
  </si>
  <si>
    <t>Один из родителей (усыновителей), опекунов (попечителей), имеющих трех и более несовершеннолетних детей, на которого зарегистрированы автомобили легковые с мощностью двигателя до 200 лошадиных сил (до 147,1 кВт) включительно, мотоциклы и мотороллеры</t>
  </si>
  <si>
    <t>Освобождаются от уплаты налога отдельные категории физических лиц - в отношении автомобилей легковых с мощностью двигателя до 200 л.с. (до 110,33 кВт) вкл., мотоциклов и мотороллеров</t>
  </si>
  <si>
    <t>ст.6/ч.4/абз.7</t>
  </si>
  <si>
    <t>На одно транспортное средство</t>
  </si>
  <si>
    <t>Граждане, достигшие возраста 55 лет и 50 лет для мужчин и женщин соответственно, если они проработали не менее 15 календарных лет в районах Крайнего Севера либо не менее 20 календарных лет в приравненных к ним местностях и имеют страховой стаж соответственно не менее 25 лет и 20 лет</t>
  </si>
  <si>
    <t>(1) ограниченный - по 31.12.2034</t>
  </si>
  <si>
    <t>ст.6/ч.4/абз.4</t>
  </si>
  <si>
    <t>(1) ограниченный - в течение 3 лет</t>
  </si>
  <si>
    <t>Освобождаются от уплаты налога лица, на которых зарегистрированы колесные транспортные средства, приводимые в движение исключительно электрическими двигателями</t>
  </si>
  <si>
    <t>Стимулирование производства и использования колесных транспортных средств с электрическими двигателями</t>
  </si>
  <si>
    <t>Стимулирование использования колесных транспортных средств с электрическими двигателями</t>
  </si>
  <si>
    <t xml:space="preserve">ст.1/п.4 </t>
  </si>
  <si>
    <t>Поддержка социально ориентированных некоммерческих организаций</t>
  </si>
  <si>
    <t>85</t>
  </si>
  <si>
    <t>Расходы на обеспечение деятельности государственных учреждений субъектов РФ и муниципальных учреждений</t>
  </si>
  <si>
    <t>0,4 п.п.</t>
  </si>
  <si>
    <t>ст.3/п.2/абз.1</t>
  </si>
  <si>
    <t>Повышение объема инвестиций в агропромышленный комплекс</t>
  </si>
  <si>
    <t xml:space="preserve">ст.1/п.2 </t>
  </si>
  <si>
    <t>94.9</t>
  </si>
  <si>
    <t xml:space="preserve">ст.1/п.3 </t>
  </si>
  <si>
    <t>52.21.22</t>
  </si>
  <si>
    <t>ст.3/п.6</t>
  </si>
  <si>
    <t>1,6 п.п.</t>
  </si>
  <si>
    <t>02</t>
  </si>
  <si>
    <t>ст.3/п.3/абз.3</t>
  </si>
  <si>
    <t>ст.3/п.3/абз.4</t>
  </si>
  <si>
    <t>52.23</t>
  </si>
  <si>
    <t>1,9 п.п.</t>
  </si>
  <si>
    <t>Республика Коми</t>
  </si>
  <si>
    <t>ИП, впервые зарегистрированные, применяющие патентную систему налогообложения и осуществляющие виды предпринимательской деятельности, определенные законом</t>
  </si>
  <si>
    <t>Пониженная (0%) ставка налога для ИП, впервые зарегистрированных, применяющих патентную систему налогообложения и осуществляющих виды предпринимательской деятельности, определенные законом</t>
  </si>
  <si>
    <t>01; 01.62; 01.70; 02.10; 02.30; 10.3; 10.51; 10.61; 10.7; 10.11; 13.93; 14.11.2; 14.19; 14.19.5; 14.20.2; 14.3; 9.2; 15; 15.20.5; 16.24; 16.29; 18.14; 27.70.2; 25.99.3; 32.12.6; 32.99.8; 33.12; 38; 38.11; 41.20; 43.2; 43.21; 43.22; 47.78.22; 58.19, 59.2; 74.30; 81.21.1; 81.30; 85.11; 85.41; 85.41.1; 87; 88; 88.9; 88.10; 93.19; 95.1; 95.21; 95.22; 95.23; 95.24.1; 95.24.2; 95.25.1; 95.29; 95.29.1; 95.29.4; 95.29.41; 96.09; 97.00</t>
  </si>
  <si>
    <t>Закон Республики Коми от 17.11.2010 № 121-РЗ "Об установлении ставки налога, взимаемого в связи с применением упрощенной системы налогообложения для отдельных категорий налогоплательщиков, выбравших в качестве объекта налогообложения доходы, уменьшенные на величину расходов"</t>
  </si>
  <si>
    <t>Пониженная (10%) ставка налога для организаций и ИП, применяющих упрощенную систему налогообложения и выбравших в качестве объекта налогообложения доходы, уменьшенные на величину расходов, и осуществляющих виды экономической деятельности установленные законом</t>
  </si>
  <si>
    <t>01; 02; 08 (кроме 08.91, 08.92, 08.93, 08.99 (за искл. 08.99.1); 10; 11.6; 11.07; 13; 14; 15; 16; 17; 18; 20; 21; 22; 23; 24; 25; 26; 27; 28 (кроме 28.99.3); 31; 32; 33.12; 33.13; 33.14; 33.20; 35 (кроме 35.14, 35.30.6); 36; 37; 38; 41; 42; 43; 49; 50; 55.20; 58; 59.20; 62.0; 63.1; 63.11.1; 68.32.1; 71.1; 71.11.1; 71.12.4; 71.12.5; 71.12.6; 72; 90.01; 95.12; 96.04</t>
  </si>
  <si>
    <t>Закон Республики Коми от 08.05.2020 № 12-РЗ "О некоторых вопросах, связанных с применением упрощенной системы налогообложения на территории Республики Коми, и о внесении в связи с этим изменений в отдельные законодательные акты Республики Коми"</t>
  </si>
  <si>
    <t>(1) ограниченный - в течение 3 налоговых периодов</t>
  </si>
  <si>
    <t>Пониженная (3%) ставка налога для организаций и индивидуальных предпринимателей, применяющих упрощенную систему налогообложения, если объектом налогообложения являются доходы</t>
  </si>
  <si>
    <t>Организации и ИП, применяющие упрощенную систему налогообложения, если объектом налогообложения являются доходы, уменьшенные на величину расходов</t>
  </si>
  <si>
    <t>Пониженная (7,5%) ставка налога для организаций и индивидуальных предпринимателей, применяющих упрощенную систему налогообложения, если объектом налогообложения являются доходы, уменьшенные на величину расходов</t>
  </si>
  <si>
    <t>7,5 п.п.</t>
  </si>
  <si>
    <t>Закон Республики Коми от 08.05.2020 № 12-РЗ "О некоторых вопросах, связанных с применением упрощенной системы налогообложения на территории Республики Коми, и о внесении в связи с этим изменений в отдельные законодательные акты Республики Коми" (в ред. от 29.10.2020 № 75-РЗ)</t>
  </si>
  <si>
    <t>ст.1(1)/п.1</t>
  </si>
  <si>
    <t>(2) не установлено - дата снятия статуса резидента Арктической зоны Российской Федерации</t>
  </si>
  <si>
    <t>Пониженная (1%) ставка налога для организаций и индивидуальных предпринимателей, получивших статус резидента Арктической зоны Российской Федерации, осуществляющих деятельность в Арктической зоне Российской Федерации на территории Республики Коми и применяющих упрощенную систему налогообложения, если объектом налогообложения являются доходы</t>
  </si>
  <si>
    <t>Организации и ИП, получившие статус резидента Арктической зоны Российской Федерации, применяющих упрощенную систему налогообложения, если объектом налогообложения являются доходы, уменьшенные на величину расходов</t>
  </si>
  <si>
    <t>Пониженная (5%) ставка налога для организаций и индивидуальных предпринимателей, получивших статус резидента Арктической зоны Российской Федерации, осуществляющих деятельность в Арктической зоне Российской Федерации на территории Республики Коми и применяющих упрощенную систему налогообложения, если объектом налогообложения являются доходы, уменьшенные на величину расходов</t>
  </si>
  <si>
    <t>Закон Республики Коми от 08.05.2020 № 12-РЗ "О некоторых вопросах, связанных с применением упрощенной системы налогообложения на территории Республики Коми, и о внесении в связи с этим изменений в отдельные законодательные акты Республики Коми" (в ред. от 11.10.2021 № 99-РЗ)</t>
  </si>
  <si>
    <t>ст.1(1)/п.2</t>
  </si>
  <si>
    <t>Социально ориентированные некоммерческие организации</t>
  </si>
  <si>
    <t>Пониженная (1%) ставка налога для социально ориентированных некоммерческих организаций, осуществляющих деятельность на территории Республики Коми и основным видом экономической деятельности (классифицируемым на основании кодов видов деятельности в соответствии с Общероссийским классификатором видов экономической деятельности ОК 029-2014 (КДЕС Ред. 2) которых являются 85.41 "Образование дополнительное детей и взрослых", 85.42 "Образование профессиональное дополнительное", 88.10 "Предоставление социальных услуг без обеспечения проживания престарелым и инвалидам", 93.1 "Деятельность в области спорта", 93.19 "Деятельность в области спорта прочая", применяющих упрощенную систему налогообложения, если объектом налогообложения являются доходы</t>
  </si>
  <si>
    <t>Развитие социально ориентированных некоммерческих организаций, деятельность которых направлена на решение социальных проблем</t>
  </si>
  <si>
    <t>85.41; 85.42; 88.10; 93.1; 93.19</t>
  </si>
  <si>
    <t>Пониженная (5%) ставка налога для социально ориентированных некоммерческих организаций, осуществляющих деятельность на территории Республики Коми и основным видом экономической деятельности (классифицируемым на основании кодов видов деятельности в соответствии с Общероссийским классификатором видов экономической деятельности ОК 029-2014 (КДЕС Ред. 2) которых являются 85.41 "Образование дополнительное детей и взрослых", 85.42 "Образование профессиональное дополнительное", 88.10 "Предоставление социальных услуг без обеспечения проживания престарелым и инвалидам", 93.1 "Деятельность в области спорта", 93.19 "Деятельность в области спорта прочая", применяющих упрощенную систему налогообложения, если объектом налогообложения являются доходы, уменьшенные на величину расходов</t>
  </si>
  <si>
    <t>ст.1(1)/п.3</t>
  </si>
  <si>
    <t>Организации и ИП, применяющие упрощенную систему налогообложения и выбравших в качестве объекта налогообложения доходы, и осуществляющие деятельность на территории Республики Коми по коду Общероссийского классификатора видов экономической деятельности ОК 029-2014 (КДЕС Ред. 2) 32.99.8 "Производство изделий народных художественных промыслов"</t>
  </si>
  <si>
    <t>Пониженная (1%) ставка налога для организаций и индивидуальных предпринимателей, осуществляющих деятельность на территории Республики Коми по коду Общероссийского классификатора видов экономической деятельности ОК 029-2014 (КДЕС Ред. 2) 32.99.8 "Производство изделий народных художественных промыслов", изготавливающих изделия, отнесенные Художественно-экспертным советом по народным художественным промыслам при Правительстве Республики Коми к изделиям народных художественных промыслов, применяющих упрощенную систему налогообложения, если объектом налогообложения являются доходы</t>
  </si>
  <si>
    <t xml:space="preserve">Развитие предпринимательской деятельности в целях сохранения историко-культурного наследия Республики Коми </t>
  </si>
  <si>
    <t>Организации и ИП, применяющие упрощенную систему налогообложения и выбравших в качестве объекта налогообложения доходы, уменьшенные на величину расходов, и осуществляющие деятельность на территории Республики Коми по коду Общероссийского классификатора видов экономической деятельности ОК 029-2014 (КДЕС Ред. 2) 32.99.8 "Производство изделий народных художественных промыслов"</t>
  </si>
  <si>
    <t>Пониженная (5%) ставка налога для организаций и индивидуальных предпринимателей, осуществляющих деятельность на территории Республики Коми по коду Общероссийского классификатора видов экономической деятельности ОК 029-2014 (КДЕС Ред. 2) 32.99.8 "Производство изделий народных художественных промыслов", изготавливающих изделия, отнесенные Художественно-экспертным советом по народным художественным промыслам при Правительстве Республики Коми к изделиям народных художественных промыслов, применяющих упрощенную систему налогообложения, если объектом налогообложения являются доходы, уменьшенные на величину расходов</t>
  </si>
  <si>
    <t>ст.6/п.1/пп.1</t>
  </si>
  <si>
    <t>Поддержка отдельных категорий налогоплательщиков</t>
  </si>
  <si>
    <t xml:space="preserve">Полное освобождение </t>
  </si>
  <si>
    <t>Благотворительные организации</t>
  </si>
  <si>
    <t>1,1 п.п.</t>
  </si>
  <si>
    <t>ст.6/п.3/пп.2</t>
  </si>
  <si>
    <t>ст.6/п.3/пп.3</t>
  </si>
  <si>
    <t>ст.6/п.3/пп.4</t>
  </si>
  <si>
    <t>ст.6/п.3/пп.6</t>
  </si>
  <si>
    <t>ст.6/п.3/пп.7</t>
  </si>
  <si>
    <t>ст.6/п.5</t>
  </si>
  <si>
    <t>0,2 п.п.</t>
  </si>
  <si>
    <t>Закон Республики Коми от 24.11.2003 № 67-РЗ "О налоге на имущество организаций на территории Республики Коми" (в ред. от 20.04.2018 № 29-РЗ)</t>
  </si>
  <si>
    <t>6, 7, 8, 10, 11</t>
  </si>
  <si>
    <t>ст.7/п.1/пп.5</t>
  </si>
  <si>
    <t>ст.7/п.1/пп.10</t>
  </si>
  <si>
    <t>ст.7/п.1/пп.11</t>
  </si>
  <si>
    <t>ст.7/п.1/пп.12</t>
  </si>
  <si>
    <t>2.1, 2.2, 2.3</t>
  </si>
  <si>
    <t>Группы полномочий 
(расходные обязательства по полномочиям в сфере поддержки сельского хозяйства в части: растениеводства; животноводства; рыбоводства)</t>
  </si>
  <si>
    <t>(2) не установлено - дата снятия статуса ОЭЗ</t>
  </si>
  <si>
    <t>Освобождаются от уплаты налога профессиональные аварийно-спасательные службы</t>
  </si>
  <si>
    <t>Пониженные (9% и 12% - с 2019 г.; 7% и 10% - в 2018 г.; 5% и 7% - в 2015-2017 гг.) ставки налога для налогоплательщиков - в зависимости от условий по объекту "доходы, уменьшенные на величину расходов"</t>
  </si>
  <si>
    <t>Организация вправе принять решение о консервации имущества для получения налоговой льготы по консервации в случае, если право аренды неиспользуемого имущества организации не продано с аукциона. 
Аукцион по продаже права аренды неиспользуемого имущества организации проводится ежегодно.</t>
  </si>
  <si>
    <t>Организации-собственники объектов законсервированных основных средств</t>
  </si>
  <si>
    <t>Освобождаются от налогообложения организации - в отношении законсервированных основных средств</t>
  </si>
  <si>
    <t>Граждане, подвергшиеся воздействию радиации вследствие чернобыльской катастрофы (в соответствии с Законом Российской Федерации "О социальной защите граждан, подвергшихся воздействию радиации вследствие катастрофы на Чернобыльской АЭС")</t>
  </si>
  <si>
    <t>Закон Кабардино-Балкарской Республики от 18.05.2009 № 22-РЗ "О налоговой ставке при применении упрощенной системы налогообложения на территории Кабардино-Балкарской Республики"</t>
  </si>
  <si>
    <t>Закон Республики Калмыкия от 04.03.2014 № 37-V-З "Об установлении пониженной ставки налога на прибыль организаций, зачисляемого в бюджет Республики Калмыкия, для отдельных категорий налогоплательщиков" (в ред. от 14.05.2015 № 115-V-З)</t>
  </si>
  <si>
    <t>ст.3/п.1/пп.1</t>
  </si>
  <si>
    <t>Организации, вложившие в строительство объекта социальной инфраструктуры частные инвестиции в размере не менее 100 млн. рублей</t>
  </si>
  <si>
    <t>Освобождаются от налогообложения организации, вложившие в строительство объекта социальной инфраструктуры частные инвестиции в размере не менее 100 млн. рублей</t>
  </si>
  <si>
    <t>Привлечение инвестиций в объекты социальной инфраструктуры в целях государственной поддержки производителей социально значимых видов продукции и услуг путем снижения налоговой нагрузки</t>
  </si>
  <si>
    <t>49.50.21</t>
  </si>
  <si>
    <t>ст.3/п.1/пп.3</t>
  </si>
  <si>
    <t>Организации, реализующие на территории Республики Марий Эл инвестиционные проекты с привлечением инвестиций на сумму более 100 млн. рублей</t>
  </si>
  <si>
    <t>Освобождаются от налогообложения организации, реализующие на территории Республики Марий Эл инвестиционные проекты с привлечением инвестиций на сумму более 100 млн. рублей</t>
  </si>
  <si>
    <t xml:space="preserve">Обеспечение устойчивого развития экономики республики путем снижения налоговой нагрузки при осуществлении инвестиций и в целях повышения инвестиционной активности </t>
  </si>
  <si>
    <t>10.8; 47.11</t>
  </si>
  <si>
    <t xml:space="preserve">Физические лица, отнесенные к установленным законом социальным группам </t>
  </si>
  <si>
    <t>Социальная поддержка населения республики</t>
  </si>
  <si>
    <t>ст.12/ч.1</t>
  </si>
  <si>
    <t>Организации, осуществляющие инвестиционную деятельность на территории республики</t>
  </si>
  <si>
    <t>Пониженные (на 1 - 4% в зависимости от объема инвестиций) ставки налога для организаций, осуществляющих инвестиционную деятельность на территории республики</t>
  </si>
  <si>
    <t>от 1 п.п. до 4 п.п.</t>
  </si>
  <si>
    <t>10.8; 47.11; 32.50; 20.20; 60.10; 61.20.1; 61.10</t>
  </si>
  <si>
    <t>ст.8/п.2</t>
  </si>
  <si>
    <t>ИП, впервые зарегистрированные, осуществляющие деятельность в производственной, научной сферах и сфере оказания бытовых услуг</t>
  </si>
  <si>
    <t>Поддержание стабильности и определенности условий ведения экономической деятельности субъектами малого предпринимательства на территории республики, вовлечение в экономику физических лиц, осуществляющих неофициальную предпринимательскую деятельность</t>
  </si>
  <si>
    <t>Газораспределительные организации, включенные в реестр естественных монополий в топливно-энергетическом комплексе</t>
  </si>
  <si>
    <t>Пониженная (1,5%) ставка налога для организаций - в отношении сетей и объектов газоснабжения и газораспределения на территории Республики Марий Эл, находящихся во владении у газораспределительных организаций, включенных в реестр естественных монополий в топливно-энергетическом комплексе</t>
  </si>
  <si>
    <t>Государственная поддержка производителей социально значимых видов продукции и услуг</t>
  </si>
  <si>
    <t>ст.9.1/п.1</t>
  </si>
  <si>
    <t xml:space="preserve">ИП, впервые зарегистрированные, осуществляющие деятельность в производственной, научной сферах и сфере оказания бытовых услуг </t>
  </si>
  <si>
    <t>Закон Республики Марий Эл от 27.10.2011 № 59-З "О регулировании отношений в области налогов и сборов в Республике Марий Эл" (в ред. от 03.08.2020 № 26-З)</t>
  </si>
  <si>
    <t>ст.12.1</t>
  </si>
  <si>
    <t xml:space="preserve">Инвестиционный налоговый вычет </t>
  </si>
  <si>
    <t xml:space="preserve"> "Обрабатывающие производства" (раздел С), за исключением групп 11.01 - 11.06 класса 11 "Производство напитков", класса 12 "Производство табачных изделий", класса 19 "Производство кокса и нефтепродуктов"</t>
  </si>
  <si>
    <t>ст.3/п.1/п.п.4</t>
  </si>
  <si>
    <t>(1) ограниченный - в течение срока действия СПИК</t>
  </si>
  <si>
    <t>Освобождаются от налогообложения организации-участники специальных инвестиционных контрактов</t>
  </si>
  <si>
    <t>ст.12/ч.6-7</t>
  </si>
  <si>
    <t>Пониженная (10%) ставка налога для налогоплательщиков – участников специальных инвестиционных контрактов</t>
  </si>
  <si>
    <t>ст.3/п.1/пп.2</t>
  </si>
  <si>
    <t>Сельскохозяйственные товаропроизводители</t>
  </si>
  <si>
    <t>60% от ставок налога</t>
  </si>
  <si>
    <t>Полномочия по пункту 5 статьи 26(3) Федерального закона № 184-ФЗ</t>
  </si>
  <si>
    <t>Республика Мордовия</t>
  </si>
  <si>
    <t>Закон Республики Мордовия от 25.11.2004 № 77-З "О снижении ставок по налогу на прибыль организаций" (в ред. от 29.11.2006 № 68-З)</t>
  </si>
  <si>
    <t>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Соответствие фактических результатов реализации инвестиционного проекта бизнес-плану, подтвержденных заключением уполномоченного исполнительного органа государственной власти Республики Мордовия о ходе реализации приоритетного инвестиционного проекта.</t>
  </si>
  <si>
    <t>Организации, осуществляющие инвестиционную деятельность на территории РМ</t>
  </si>
  <si>
    <t>Пониженная (13,5%) ставка налога для организаций, реализующим приоритетные инвестиционные проекты Республики Мордовия в соответствии с Законом РМ от 20.02.2006 № 6-З</t>
  </si>
  <si>
    <t xml:space="preserve">Поддержка и развитие на территории Республики Мордовия инвестиционной деятельности </t>
  </si>
  <si>
    <t>РАЗДЕЛ A; РАЗДЕЛ C; 41; 55.1; 63.11.1; 62.01 (при вложении инвестиций от 100 до 500 млн. рублей для городского округа Саранск и (или) 200 млн. рублей для муниципального образования в Республике Мордовия). При вложении инвестиций не менее 500 млн. рублей для городского округа Саранск и (или) 200 млн. рублей для муниципального образования в Республике Мордовия: ограничения по виду деятельности не предусмотрены</t>
  </si>
  <si>
    <t>Закон Республики Мордовия от 25.11.2004 № 77-З "О снижении ставок по налогу на прибыль организаций" (в ред. от 24.12.2010 № 107-З)</t>
  </si>
  <si>
    <t>Доля доходов от реализации инновационной продукции в общем объеме доходов от реализации составляет не менее 50%. 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При наличии в предыдущем налоговом периоде положительной динамики не менее чем по 2 показателям из: рост доходов не менее 5%; рост налоговых платежей в консолидированный бюджет; рост среднесписочной численности работников; рост среднемесячной заработной платы (в отношении вновь зарегистрированных организаций данное условие не применяется).Под резидентами Технопарка понимаются хозяйственные общества, заключившие договор аренды недвижимого имущества с Автономным учреждением "Технопарк-Мордовия" с целью разработки и (или) производства инновационной продукции на данных арендуемых площадях.</t>
  </si>
  <si>
    <t>Организации - резиденты Технопарка в сфере высоких технологий Республики Мордовия</t>
  </si>
  <si>
    <t>Пониженная (13,5%) ставка налога для организаций, являющихся резидентами Технопарка в сфере высоких технологий Республики Мордовия и осуществляющих производство продукции</t>
  </si>
  <si>
    <t>Активизация деятельности организаций, осуществляющих разработку и реализацию инновационных проектов, деятельность в области информационных технологий, являющихся при этом резидентами Технопарка в сфере высоких технологий Республики Мордовия.</t>
  </si>
  <si>
    <t>ст.1/п.1/пп.4</t>
  </si>
  <si>
    <t>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При наличии в предыдущем налоговом периоде положительной динамики не менее чем по 2 показателям из: рост доходов не менее 5%; рост налоговых платежей в консолидированный бюджет; рост среднесписочной численности работников; рост среднемесячной заработной платы (в отношении вновь зарегистрированных организаций данное условие не применяется).При условии, что данная деятельность осуществляется хозяйственными обществами, учредителями которых выступают образовательные организации высшего образования, являющиеся бюджетными учреждениями, расположенные на территории Республики Мордовия.</t>
  </si>
  <si>
    <t>Хозяйственные общества, осуществляющие практическое применение (внедрение) результатов интеллектуальной деятельности, учредителями которых выступают образовательные организации высшего образования, являющиеся бюджетными учреждениями, расположенные на территории РМ</t>
  </si>
  <si>
    <t>(1) ограниченный - в течение 5 лет со дня их регистрации</t>
  </si>
  <si>
    <t>Пониженная (13,5%) ставка налога для организаций, осуществляющих практическое применение (внедрение) результатов интеллектуальной деятельности (программ для электронных вычислительных машин, баз данных, изобретений, полезных моделей, промышленных образцов, селекционных достижений, топологий интегральных микросхем, секретов производства (ноу-хау)</t>
  </si>
  <si>
    <t>Поддержка и развитие на территории Республики Мордовия организаций осуществляющих практическое применение (внедрение) результатов интеллектуальной деятельности</t>
  </si>
  <si>
    <t>Закон Республики Мордовия от 25.11.2004 № 77-З "О снижении ставок по налогу на прибыль организаций" (в ред. от 26.11.2015 № 86-З)</t>
  </si>
  <si>
    <t>ст.1/п.1/пп.5</t>
  </si>
  <si>
    <t xml:space="preserve">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При наличии в предыдущем налоговом периоде положительной динамики не менее чем по 2 показателям из: рост доходов не менее 5%; рост налоговых платежей в консолидированный бюджет; рост среднесписочной численности работников; рост среднемесячной заработной платы (в отношении вновь зарегистрированных организаций данное условие не применяется). Соответствие индустриального (промышленного) парка и его управляющей компании требованиям, установленным постановлением Правительства РФ от 04.08.2015 №794. </t>
  </si>
  <si>
    <t xml:space="preserve"> Управляющие компании индустриальных (промышленных) парков</t>
  </si>
  <si>
    <t>(1) ограниченный - в течение 5 лет, начиная с года, следующего за годом принятия решения об отборе управляющей компании</t>
  </si>
  <si>
    <t>Пониженная (13,5%) ставка налога для организаций, являющихся управляющими компаниями индустриальных (промышленных) парков в Республике Мордовия</t>
  </si>
  <si>
    <t>Поддержка и развитие на территории Республики Мордовия индустриальных промышленных парков</t>
  </si>
  <si>
    <t>ст.1/п.1/пп.6</t>
  </si>
  <si>
    <t>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При наличии в предыдущем налоговом периоде положительной динамики не менее чем по 2 показателям из: рост доходов не менее 5%; рост налоговых платежей в консолидированный бюджет; рост среднесписочной численности работников; рост среднемесячной заработной платы (в отношении вновь зарегистрированных организаций данное условие не применяется). Соответствие индустриального (промышленного) парка и его управляющей компании требованиям, установленным постановлением Правительства РФ от 04.08.2015 №794. Ведение раздельного бухгалтерского учета обязательств и хозяйственных операций в отношении деятельности, осуществляемой на территории индустриального (промышленного) парка в Республике Мордовия.</t>
  </si>
  <si>
    <t>(1) ограниченный - в течение 5 лет, начиная с года, следующего за годом включения в Реестр резидентов индустриальных (промышленных) парков</t>
  </si>
  <si>
    <t>Пониженная (13,5%) ставка налога для организаций, являющихся резидентами индустриальных (промышленных) парков в Республике Мордовия, включенными в Реестр резидентов индустриальных (промышленных) парков в Республике Мордовия</t>
  </si>
  <si>
    <t>Закон Республики Мордовия от 25.11.2004 № 77-З "О снижении ставок по налогу на прибыль организаций" (в ред. от 13.11.2017 № 80-З)</t>
  </si>
  <si>
    <t xml:space="preserve">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Отсутствие просроченной задолженности по выплате заработной платы работникам. </t>
  </si>
  <si>
    <t>Организации, получившие статус резидентов территории опережающего социально-экономического развития (ТОСЭР)</t>
  </si>
  <si>
    <t>(1) ограниченный - в течение 10 лет, начиная с налогового периода, в котором была получена первая прибыль от деятельности при исполнении соглашений ТОСЭР</t>
  </si>
  <si>
    <t>Поддержка и развитие на территории Республики Мордовия организаций , получивших статус резидентов территории опережающего социально-экономического развития</t>
  </si>
  <si>
    <t>Закон Республики Мордовия от 25.11.2004 № 77-З "О снижении ставок по налогу на прибыль организаций" (в ред. от 10.11.2020 № 69-З)</t>
  </si>
  <si>
    <t>ст.1/п.1.2</t>
  </si>
  <si>
    <t>Организации, получивших в соответствии со ст. 25.16 НКРФ статус налогоплательщика - участника специального инвестиционного контракта</t>
  </si>
  <si>
    <t>Организации, осуществляющие в качестве основного вида деятельности лизинг и сдачу в аренду вагонов</t>
  </si>
  <si>
    <t>Поддержка и развитие на территории Республики Мордовия вагоностроительной отрасли</t>
  </si>
  <si>
    <t>1,1 (2,2) п.п.</t>
  </si>
  <si>
    <t>77.39.12</t>
  </si>
  <si>
    <t>Закон Республики Мордовия от 27.11.2003 № 54-З "О налоге на имущество организаций" (в ред. от 29.11.2006 № 68-З)</t>
  </si>
  <si>
    <t>Освобождаются от уплаты налога организации, реализующие приоритетные инвестиционные проекты Республики Мордовия в соответствии с Законом РМ от 20.02.2006 № 6-З, - в отношении основных средств, созданных и (или) приобретенных (в том числе поступающих в виде вклада в уставной (складочный) капитал) в рамках реализации инвестиционного проекта с начала его финансирования</t>
  </si>
  <si>
    <t>Закон Республики Мордовия от 27.11.2003 № 54-З "О налоге на имущество организаций"</t>
  </si>
  <si>
    <t>Организации, осуществляющие в качестве основного вида деятельности проектирование, разработку технической документации и производство вагонов</t>
  </si>
  <si>
    <t>Освобождаются от уплаты налога организации, осуществляющие в качестве основного вида деятельности проектирование, разработку технической документации и производство вагонов различного назначения и другого подвижного состава, комплектующих узлов, оборудования и материалов для их изготовления</t>
  </si>
  <si>
    <t>30.2</t>
  </si>
  <si>
    <t>Закон Республики Мордовия от 27.11.2003 № 54-З "О налоге на имущество организаций" (в ред. от 24.12.2010 № 107-З)</t>
  </si>
  <si>
    <t>ст.3/п.1/пп.6</t>
  </si>
  <si>
    <t>Резиденты Технопарка в сфере высоких технологий Республики Мордовия</t>
  </si>
  <si>
    <t>Освобождаются от уплаты налога резиденты Технопарка в сфере высоких технологий РМ, осуществляющих производство продукции, - в отношении имущества, учитываемого на балансе организации в качестве объектов ОС</t>
  </si>
  <si>
    <t>ст.3/п.1/пп.7</t>
  </si>
  <si>
    <t>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При наличии в предыдущем налоговом периоде положительной динамики не менее чем по 2 показателям из: рост доходов не менее 5%; рост налоговых платежей в консолидированный бюджет; рост среднесписочной численности работников; рост среднемесячной заработной платы .</t>
  </si>
  <si>
    <t>Освобождаются от уплаты налога хозяйственные общества, осуществляющие практическое применение (внедрение) результатов интеллектуальной деятельности (программ для электронных вычислительных машин, баз данных, изобретений, полезных моделей, промышленных образцов, селекционных достижений, топологий интегральных микросхем, секретов производства (ноу-хау)</t>
  </si>
  <si>
    <t xml:space="preserve">Поддержка и развитие на территории Республики Мордовия организаций осуществляющих практическое применение (внедрение) результатов интеллектуальной деятельности </t>
  </si>
  <si>
    <t>Закон Республики Мордовия от 27.11.2003 № 54-З "О налоге на имущество организаций" (в ред. от 26.11.2015 № 86-З)</t>
  </si>
  <si>
    <t>ст.3/п.1/пп.10</t>
  </si>
  <si>
    <t>Освобождаются от уплаты налога организации - управляющие компании - в отношении имущества, расположенного в пределах территории индустриального (промышленного) парка в Республике Мордовия, непосредственно используемого для ведения деятельности резидентов индустриального (промышленного) парка</t>
  </si>
  <si>
    <t>2,2 / 2 п.п.</t>
  </si>
  <si>
    <t>ст.3/п.1/пп.11</t>
  </si>
  <si>
    <t>Освобождаются от уплаты налога резиденты индустриального (промышленного) парка - в отношении недвижимого имущества (в том числе производственных, офисных и иных площадей), располагающегося по месту нахождения индустриального (промышленного) парка</t>
  </si>
  <si>
    <t>Закон Республики Мордовия от 27.11.2003 № 54-З "О налоге на имущество организаций" (в ред. от 05.04.2017 № 15-З)</t>
  </si>
  <si>
    <t>ст.3/п.1/пп.13</t>
  </si>
  <si>
    <t>ст.3/п.1/пп.14</t>
  </si>
  <si>
    <t>Спортивное сооружение введенное в эксплуатацию с 1 января 2017 года по 31 декабря 2018 года.</t>
  </si>
  <si>
    <t>Организации, на балансе которых в качестве основных средств учитывается спортивное сооружение</t>
  </si>
  <si>
    <t xml:space="preserve">Исключение встречных финансовых потоков </t>
  </si>
  <si>
    <t>Закон Республики Мордовия от 27.11.2003 № 54-З "О налоге на имущество организаций" (в ред. от 13.11.2017 № 80-З)</t>
  </si>
  <si>
    <t>ст.3/п.1/пп.15</t>
  </si>
  <si>
    <t>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Отсутствие просроченной задолженности по выплате заработной платы работникам. Ведение раздельного учета имущества, используемого в рамках соглашения о деятельности на территории ТОСЭР</t>
  </si>
  <si>
    <t>Освобождаются от уплаты налога организации-резиденты ТОСЭР, созданной на территории моногорода Республики Мордовия, - в отношении имущества, используемого в целях осуществления деятельности в соответствии с соглашением об осуществлении деятельности на территории ТОСЭР, созданного (приобретенного) не ранее 1 января 2017 года</t>
  </si>
  <si>
    <t>Поддержка и развитие на территории Республики Мордовия организаций, получивших статус резидентов территории опережающего социально-экономического развития</t>
  </si>
  <si>
    <t>ст.3/п.1/пп.16</t>
  </si>
  <si>
    <t>Освобождаются от уплаты налога организации в отношении автомобильных дорог общего пользования и искусственных сооружений на них, находящихся в государственной собственности Республики Мордовия и муниципальной собственности муниципальных образований Республики Мордовия</t>
  </si>
  <si>
    <t>Исключение встречных финансовых потоков в условиях ухудшения ситуации в результате распространения новой коронавирусной инфекции</t>
  </si>
  <si>
    <t>ст.3/п.1/пп.17</t>
  </si>
  <si>
    <t xml:space="preserve"> 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Отсутствие просроченной задолженности по выплате заработной платы работникам. Ведение раздельного учета имущества, приобретенного в целях реализации специального инвестиционного контракта на территории Республики Мордовия</t>
  </si>
  <si>
    <t>Освобождаются от налогообложения организации, получившие в соответствии со ст. 25.16 НКРФ статус налогоплательщика - участника специального инвестиционного контракта</t>
  </si>
  <si>
    <t>ст.3/п.1/пп.18</t>
  </si>
  <si>
    <t>Организации, осуществляющие в качестве основного вида деятельности распределение воды для питьевых и промышленных нужд</t>
  </si>
  <si>
    <t>Освобождаются от налогообложения организации, осуществляющие в качестве основного вида деятельности распределение воды для питьевых и промышленных нужд</t>
  </si>
  <si>
    <t>Закон Республики Мордовия от 17.10.2002 № 46-З "О транспортном налоге" (в ред. от 15.06.2015 № 34-З)</t>
  </si>
  <si>
    <t>ст.4/п.1</t>
  </si>
  <si>
    <t>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При наличии в предыдущем налоговом периоде положительной динамики не менее чем по 2 показателям из: рост доходов не менее 5%; рост налоговых платежей в консолидированный бюджет; рост среднесписочной численности работников; рост среднемесячной заработной платы (в отношении вновь зарегистрированных организаций данное условие не применяется). Соответствие индустриального (промышленного) парка и его управляющей компании требованиям, установленным постановлением Правительства РФ от 04.08.2015 №794. Ведение раздельного бухгалтерского учета имущества в отношении деятельности, осуществляемой на территории индустриального (промышленного) парка в Республике Мордовия</t>
  </si>
  <si>
    <t>Закон Республики Мордовия от 17.10.2002 № 46-З "О транспортном налоге" (в ред. от 13.11.2017 № 77-З)</t>
  </si>
  <si>
    <t>Один из родителей (усыновителей), опекун, попечитель ребенка-инвалида, проживающий совместно с ним</t>
  </si>
  <si>
    <t>Социальная поддержка отдельных категорий граждан, нуждающихся в социальной защите</t>
  </si>
  <si>
    <t>Закон Республики Мордовия от 04.02.2009 № 5-З "О налоговых ставках при применении упрощенной системы налогообложения" (в ред. от 24.12.2010 № 107-З)</t>
  </si>
  <si>
    <t xml:space="preserve"> ст.1/п.2/пп.2</t>
  </si>
  <si>
    <t>Доля доходов от реализации товаров (работ, услуг) по данному виду деятельности составляет не менее 70% в общем объеме доходов от реализации. 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При наличии в предыдущем налоговом периоде положительной динамики не менее чем по 2 показателям из: рост доходов не менее 5%; рост налоговых платежей в консолидированный бюджет; рост среднесписочной численности работников; рост среднемесячной заработной платы (в отношении вновь зарегистрированных организаций и ИП данное условие не применяется). Под резидентами Технопарка понимаются хозяйственные общества, заключившие договор аренды недвижимого имущества с Автономным учреждением "Технопарк-Мордовия" с целью разработки и (или) производства инновационной продукции на данных арендуемых площадях.</t>
  </si>
  <si>
    <t>Пониженная (5%) ставка налога для резидентов Технопарка в сфере высоких технологий Республики Мордовия (объект налогообложения "доходы-расходы")</t>
  </si>
  <si>
    <t>Развитие деятельности организаций, осуществляющих разработку и реализацию инновационных проектов, деятельности в области информационных технологий, являющихся при этом резидентами Технопарка в сфере высоких технологий Республики Мордовия.</t>
  </si>
  <si>
    <t xml:space="preserve"> ст.1/п.2/пп.3</t>
  </si>
  <si>
    <t>Хозяйственные общества, основным видом деятельности которых является практическое применение (внедрение) результатов интеллектуальной деятельности, учредителями которых выступают образовательные организации высшего образования, являющиеся бюджетными учреждениями, расположенные на территории РМ</t>
  </si>
  <si>
    <t>Пониженная (5%) ставка налога для налогоплательщиков, осуществляющих практическое применение (внедрение) результатов интеллектуальной деятельности (программ для электронных вычислительных машин, баз данных, изобретений, полезных моделей, промышленных образцов, селекционных достижений, топологий интегральных микросхем, секретов производства (ноу-хау) (объект налогообложения "доходы-расход")</t>
  </si>
  <si>
    <t xml:space="preserve"> ст.1.2/п.1</t>
  </si>
  <si>
    <t>Впервые зарегистрированные с 01.01.2021 и при условии, что за соответствующий отчетный (налоговый) период не менее 90 процентов в сумме всех доходов составил доход от осуществления видов экономической деятельности, соответствующих кодам 62 "Разработка компьютерного программного обеспечения, консультационные услуги в данной области и другие сопутствующие услуги" и 63 "Деятельность в области информационных технологий" Общероссийского классификатора видов экономической деятельности ОК 029-2014 (КДЕС Ред. 2), 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t>
  </si>
  <si>
    <t>(1) ограниченный - в течение налогового периода, в котором была осуществлена их государственная регистрация в качестве юридических лиц или индивидуальных предпринимателей, и следующего за ним налогового периода</t>
  </si>
  <si>
    <t>Пониженная ставка 5(1)% при применении упрощенной системы налогообложения для налогоплательщиков, впервые зарегистрированных после вступления в силу настоящей статьи и осуществляющих деятельность в области информационных технологий</t>
  </si>
  <si>
    <t xml:space="preserve">Поддержка  налогоплательщиков, осуществляющих деятельность в области информационных технологий
</t>
  </si>
  <si>
    <t>10 п.п(5 п.п,)</t>
  </si>
  <si>
    <t>Закон Республики Мордовия от 04.02.2009 № 5-З "О налоговых ставках при применении упрощенной системы налогообложения" (в ред. от 26.12.2020 № 92-З)</t>
  </si>
  <si>
    <t>Пониженная ставка 5(1)% при применении упрощенной системы налогообложения для налогоплательщиков</t>
  </si>
  <si>
    <t>Поддержка предпринимателей, осуществляющих деятельность на территории Республики Мордовия</t>
  </si>
  <si>
    <t>Закон Республики Мордовия от 22.12.2015 № 97-З "Об установлении налоговой ставки в размере 0 процентов для отдельных категорий налогоплательщиков - индивидуальных предпринимателей при применении упрощенной системы налогообложения и патентной системы налогообложения в Республике Мордовия"</t>
  </si>
  <si>
    <t>Поддержка и развитие на территории Республики Мордовия научных организаций</t>
  </si>
  <si>
    <t xml:space="preserve"> ст.2/п.1</t>
  </si>
  <si>
    <t xml:space="preserve">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и (или) социальной сферах </t>
  </si>
  <si>
    <t>ст.3/п.1/пп.4</t>
  </si>
  <si>
    <t>ст.3/п.1/пп.8</t>
  </si>
  <si>
    <t>ст.3/п.1/пп.9</t>
  </si>
  <si>
    <t>ст.4/п.2</t>
  </si>
  <si>
    <t>ст.4/п.3</t>
  </si>
  <si>
    <t>ст.1.1/п.2</t>
  </si>
  <si>
    <t>Научные организации</t>
  </si>
  <si>
    <t>ст.1/п.2/абз.2</t>
  </si>
  <si>
    <t>Республика Саха (Якутия)</t>
  </si>
  <si>
    <t>ст.1/ч.2/п.2</t>
  </si>
  <si>
    <t>Республиканские и местные (улусные (районные), городские) общественные организации инвалидов, имеющие общероссийский статус, и организации, уставный капитал которых полностью состоит из их вкладов</t>
  </si>
  <si>
    <t>Поддержка деятельности республиканских и местных (улусных (районных), городских) общественных организаций инвалидов, имеющих общероссийский статус, и организации, уставный капитал которых полностью состоит из их вкладов</t>
  </si>
  <si>
    <t>3,5 (4,5) пп.</t>
  </si>
  <si>
    <t>Закон Республики Саха (Якутия) от 07.11.2013 1231-З № 17-V "О налоговой политике Республики Саха (Якутия)"</t>
  </si>
  <si>
    <t>ст.1/ч.2/п.3</t>
  </si>
  <si>
    <t>3,5 пп.</t>
  </si>
  <si>
    <t>Организация транспортного обслуживания населения водным транспортом</t>
  </si>
  <si>
    <t>ст.1/ч.2/п.7</t>
  </si>
  <si>
    <t>Организации, зарегистрированные на территории Республики Саха (Якутия), осуществляющие добычу сырой нефти</t>
  </si>
  <si>
    <t>(1) ограниченный - в течение 2017-2021 гг.</t>
  </si>
  <si>
    <t>Пониженная (13,5%) ставка налога для организаций, государственная регистрация которых осуществлена на территории Республики Саха (Якутия) и основным видом деятельности которых является добыча сырой нефти</t>
  </si>
  <si>
    <t xml:space="preserve">Направление высвобождаемых средств в реализацию инвестиционных проектов по освоению нефтегазоносных месторождений, расположенных на территории Республики Саха (Якутия) </t>
  </si>
  <si>
    <t>06.10.1</t>
  </si>
  <si>
    <t>Организации - участники РИП, включенные в реестр участников РИП</t>
  </si>
  <si>
    <t xml:space="preserve">(1) ограниченный - в течение 10 налоговых периодов </t>
  </si>
  <si>
    <t>Создание благоприятных налоговых условий для осуществления инвестиционной деятельности и поддержки создания новых промышленных предприятий и высокотехнологичных проектов в рамках выполнения поручения Президента РФ Путина В.В. от 26 декабря 2012 года № Пр-3498ГС</t>
  </si>
  <si>
    <t xml:space="preserve">Все за исключением 06;19.2;49.50.1;49.50.2; 11.01; 11.02;11.03.;11.04; 11.05;12;29.10.2;30.91                                       
</t>
  </si>
  <si>
    <t>ст.1/ч.3.1</t>
  </si>
  <si>
    <t>Организации - участники РИП, для которых не требуется включение в реестр участников РИП</t>
  </si>
  <si>
    <t>Организации, получившие статус резидента территории опережающего социально-экономического развития</t>
  </si>
  <si>
    <t>Пониженная (0% - с 1 по 5 гг.; 10% - с 6 по 10 гг.) ставка налога для организаций, получивших статус резидента территорий опережающего социально-экономического развития, - в отношении прибыли, получаемой от деятельности при исполнении соглашения об осуществлении деятельности на территории опережающего социально-экономического развития</t>
  </si>
  <si>
    <t xml:space="preserve">01;02;03;08;09;10;11;13;14;15;16;17;18;19;20;21;22;23;24;25;26;27;28;29;30;31;32;33;35;36;37;38;39;49;50;52;53;55;56;58;61;62;63;72;75;81;82;85;86;93;96;
05;07;41;42;43;71;77;68 </t>
  </si>
  <si>
    <t>(1) ограниченный - в течение 5 налоговых периодов после включения в реестр резидентов ТОСЭР</t>
  </si>
  <si>
    <t>Организация реализует инвестиционный проект по производству безалкогольных напитков, кроме минеральных вод.
Начиная со 2-го налогового периода применения льготы объем производства безалкогольных напитков в календарном году, предшествующем налоговому периоду применения льготы, составляет не менее 300 тыс. декалитров</t>
  </si>
  <si>
    <t>Системообразующие предприятия Республики Саха (Якутия), осуществляющие производство безалкогольных напитков, кроме минеральных вод</t>
  </si>
  <si>
    <t>(1) ограниченный - в течение 2016-2025 гг.</t>
  </si>
  <si>
    <t>Диверсификация производства</t>
  </si>
  <si>
    <t>11.07.2</t>
  </si>
  <si>
    <t>ст.3/ч.2.6</t>
  </si>
  <si>
    <t>Пониженная (0% - 2017-2019 гг.; 0,8% - 2020 г.; 0,9% - 2021 г.) ставка налога для организаций, государственная регистрация которых осуществлена на территории Республики Саха (Якутия) и основным видом деятельности которых является добыча сырой нефти</t>
  </si>
  <si>
    <t>ст.3/ч.5/п.1</t>
  </si>
  <si>
    <t>(1) ограниченный - в течение 2004-2022 гг.</t>
  </si>
  <si>
    <t>Повышение транспортной доступности, ускорение роста воздушных перевозок и авиационного обслуживания населения и экономики Республики Саха (Якутия), обеспечение их высокой эффективности и безопасности в соответствии с действующими в гражданской авиации требованиями и правилами</t>
  </si>
  <si>
    <t>52.23.11</t>
  </si>
  <si>
    <t>ст.3/ч.5/п.2</t>
  </si>
  <si>
    <t>Организации воздушного и водного транспорта</t>
  </si>
  <si>
    <t>Поддержание флота в эксплуатационном состоянии, поддержка сезонной отрасли</t>
  </si>
  <si>
    <t>51</t>
  </si>
  <si>
    <t>ст.3/ч.5/п.4</t>
  </si>
  <si>
    <t>Организации - балансодержатели дорог общего пользования республиканского и местного значения</t>
  </si>
  <si>
    <t>Освобождаются от налогообложения автомобильные дороги общего пользования республиканского и местного значения</t>
  </si>
  <si>
    <t>Снижение расходов на содержание автомобильных дорог общего пользования республиканского и местного значения в целях экономии средств Дорожного фонда Республики Саха (Якутия) и муниципальных дорожных фондов</t>
  </si>
  <si>
    <t>ст.3/ч.5/п.5</t>
  </si>
  <si>
    <t>Обеспечение населения Республики Саха (Якутия) доступным благоустроенным жильем с безопасной и комфортной средой проживания населения на основе самоокупаемости, эффективности и надежности функционирования инженерных систем</t>
  </si>
  <si>
    <t>ст.3/ч.5/п.6</t>
  </si>
  <si>
    <t>Организации - балансодержатели газораспределительных сетей</t>
  </si>
  <si>
    <t>Освобождаются от налогообложения газораспределительные сети</t>
  </si>
  <si>
    <t>Сдерживание роста цен на транспортировку природного газа</t>
  </si>
  <si>
    <t>ст.3/ч.5/п.16</t>
  </si>
  <si>
    <t>Общая площадь жилых помещений, предоставляемых в аренду, составляет не менее 1000 кв. м</t>
  </si>
  <si>
    <t>Организации, основным видом деятельности которых согласно записи в ЕГРЮЛ является аренда и управление собственным или арендованным недвижимым имуществом</t>
  </si>
  <si>
    <t>Освобождаются от налогообложения организации, основным видом деятельности которых является аренда и управление собственным или арендованным недвижимым имуществом, - в отношении жилых помещений, предоставляемых в аренду</t>
  </si>
  <si>
    <t>Реализации мероприятий по формированию рынка доступного арендного жилья и развитию некоммерческого жилищного фонда для граждан, имеющих невысокий уровень дохода, в рамках государственной программы РФ «Обеспечение доступным и комфортным жильем и коммунальными услугами граждан РФ»</t>
  </si>
  <si>
    <t>68.20</t>
  </si>
  <si>
    <t>18;25</t>
  </si>
  <si>
    <t xml:space="preserve">Поддержка экономики, малого и среднего предпринимательства:
18. Строительство и содержание жилья - вопросы местного значения 
25, Дополнительные полномочия и права субъектов РФ
</t>
  </si>
  <si>
    <t>ст.3/ч.5/п.9</t>
  </si>
  <si>
    <t>(1) ограниченный - в течение 2011-2022 гг.</t>
  </si>
  <si>
    <t>Освобождается от налогообложения имущество организаций воздушного транспорта, осуществляющих 50 и более% объема внутриулусных (внутрирайонных) социально значимых пассажирских авиационных перевозок</t>
  </si>
  <si>
    <t>Бесперебойное выполнение социально значимых пассажирских авиаперевозок внутри республики</t>
  </si>
  <si>
    <t>ст.3/ч.5/п.14</t>
  </si>
  <si>
    <t>Перечень объектов подъездных железнодорожных путей необщего пользования, а также сооружений, являющихся неотъемлемой технологической частью этих объектов, должен быть утвержден решением Правительства Республики Саха (Якутия)</t>
  </si>
  <si>
    <t>Организации, основным видом деятельности которых согласно записи в ЕГРЮЛ является деятельность железнодорожного транспорта: грузовые перевозки</t>
  </si>
  <si>
    <t>Освобождаются от налогообложения организации, основным видом деятельности которых является деятельность железнодорожного транспорта: грузовые перевозки, - в отношении объектов подъездных железнодорожных путей необщего пользования, а также сооружений, являющихся неотъемлемой технологической частью этих объектов</t>
  </si>
  <si>
    <t>Реализация мер по повышению пропускной способности железнодорожных путей необщего пользования</t>
  </si>
  <si>
    <t>49.20</t>
  </si>
  <si>
    <t>Дополнительные полномочия и права субъектов Российской Федерации</t>
  </si>
  <si>
    <t>Казенные предприятия - субъекты естественных монополий в аэропортах, государственное регулирование и контроль в отношении которых осуществляются Федеральной антимонопольной службой</t>
  </si>
  <si>
    <t>Модернизация, реконструкция, обновление материально-технической базы аэропортов</t>
  </si>
  <si>
    <t>ст.3/ч.5/п.15</t>
  </si>
  <si>
    <t>Формирование транспортной сети, круглогодично доступной для населения и хозяйствующих субъектов</t>
  </si>
  <si>
    <t xml:space="preserve">Управляющие компании, осуществляющие функции по управлению территориями опережающего социально-экономического развития
</t>
  </si>
  <si>
    <t>(1) ограниченный - в течение 2020-2024 гг.</t>
  </si>
  <si>
    <t>Формирование благоприятных условий для привлечения инвестиций</t>
  </si>
  <si>
    <t>ст.5/ч.1</t>
  </si>
  <si>
    <t>Сельхозтоваропроизводители</t>
  </si>
  <si>
    <t>Сохранение объемов производства, традиционных отраслей, повышение занятости и уровня жизни сельского населения</t>
  </si>
  <si>
    <t xml:space="preserve">01;03; 10.1;10.2;10.4;10.5;10.61; 10.9; 15.11.1;75 </t>
  </si>
  <si>
    <t>ст.5/ч.5</t>
  </si>
  <si>
    <t>ст.5/ч.6</t>
  </si>
  <si>
    <t xml:space="preserve"> Поддержка экономики, малого и среднего предпринимательства</t>
  </si>
  <si>
    <t>ст.5/ч.7</t>
  </si>
  <si>
    <t>ст.2/ч.8/п.1</t>
  </si>
  <si>
    <t>На одну единицу транспортного средства, зарегистрированного на граждан указанных категорий</t>
  </si>
  <si>
    <t>Поддержка социально не защищенных слоев населения</t>
  </si>
  <si>
    <t>ст.2/ч.8/п.2</t>
  </si>
  <si>
    <t>Инвалиды и законные представители детей-инвалидов</t>
  </si>
  <si>
    <t>Освобождаются от уплаты налога инвалиды и законные представители детей-инвалидов</t>
  </si>
  <si>
    <t>ст.2/ч.8/п.3</t>
  </si>
  <si>
    <t>ст.2/ч.8/п.10</t>
  </si>
  <si>
    <t>Освобождаются от уплаты налога физические лица, зарегистрированные по месту жительства на территориях арктических муниципальных образований Республики Саха (Якутия)</t>
  </si>
  <si>
    <t xml:space="preserve">Повышение уровня жизни в арктических районах Республики Саха (Якутия) </t>
  </si>
  <si>
    <t>ст.2/ч.8/п.4</t>
  </si>
  <si>
    <t>Освобождаются от уплаты налога общественные организация инвалидов, использующие транспортные средства для осуществления своей уставной деятельности</t>
  </si>
  <si>
    <t>Поддержка общественных организаций инвалидов</t>
  </si>
  <si>
    <t>ст.2/ч.8/п.5</t>
  </si>
  <si>
    <t>ст.2/ч.8/п.11</t>
  </si>
  <si>
    <t>Один из родителей (усыновителей) в многодетной семье</t>
  </si>
  <si>
    <t>Поддержка семей с тремя и более детьми (незащищенных слоев населения)</t>
  </si>
  <si>
    <t>ст.2/ч.8/п.12</t>
  </si>
  <si>
    <t>Физические лица и индивидуальные предприниматели</t>
  </si>
  <si>
    <t>Популяризация рынка газомоторного топлива в целях сокращения населения на моторное топливо и загрязняющих выбросов в атмосферу.</t>
  </si>
  <si>
    <t xml:space="preserve">Частичное освобождение </t>
  </si>
  <si>
    <t>ст.5/ч.4</t>
  </si>
  <si>
    <t>Организации и индивидуальные предприниматели, применяющие УСН</t>
  </si>
  <si>
    <t xml:space="preserve">Пониженная (10%) ставка налога для организаций и индивидуальных предпринимателей, применяющих УСН (объект налогообложения "доходы-расходы") </t>
  </si>
  <si>
    <t xml:space="preserve">ст.6/ч.3 </t>
  </si>
  <si>
    <t>Налогоплательщики, осуществляющие установленные законом виды деятельности</t>
  </si>
  <si>
    <t>Пониженная (5%) ставка налога для организаций и индивидуальных предпринимателей, осуществляющих следующие виды деятельности: сельское хозяйство, охота, лесное хозяйство; рыболовство, рыбоводство; обрабатывающие производства (объект налогообложения "доходы-расходы")</t>
  </si>
  <si>
    <t>Налогоплательщики, осуществляющие деятельность на территориях определенных муниципальных образований (2-4 группы)</t>
  </si>
  <si>
    <t>(1) ограниченный - в течение 2016-2023 гг.</t>
  </si>
  <si>
    <t>Пониженная (4%) ставка налога для организаций и индивидуальных предпринимателей, осуществляющих деятельность на территории муниципальных образований 2-4 группы (объект налогообложения "доходы")</t>
  </si>
  <si>
    <t>2 пп.</t>
  </si>
  <si>
    <t>Налогоплательщики, осуществляющие деятельность на территориях определенных муниципальных образований (5 группа)</t>
  </si>
  <si>
    <t>Пониженная (2%) ставка налога для организаций и индивидуальных предпринимателей, осуществляющих деятельность на территории муниципальных образований 5 группы (объект налогообложения "доходы")</t>
  </si>
  <si>
    <t>ст.6/ч.4.2</t>
  </si>
  <si>
    <t>(1) ограниченный - в течение 2018-2023 гг.</t>
  </si>
  <si>
    <t>Пониженная (3%) ставка налога для организаций и индивидуальных предпринимателей, осуществляющих виды деятельности по установленным Законом кодам ОКВЭД2 (объект налогообложения "доходы")</t>
  </si>
  <si>
    <t>раздел A: классы 01; 02; 03; 
раздел C: классы 10 - 33; 
раздел J: классы 62; 63</t>
  </si>
  <si>
    <t>ст.6/ч.5</t>
  </si>
  <si>
    <t>Индивидуальные предприниматели, впервые зарегистрированные и осуществляющие установленные Законом виды предпринимательской деятельности</t>
  </si>
  <si>
    <t xml:space="preserve">Пониженная (0%) ставка налога для индивидуальных предпринимателей, впервые зарегистрированных и осуществляющих установленные Законом виды предпринимательской деятельности </t>
  </si>
  <si>
    <t>01; 02; 03; 08.92; 08.1; 08.11; 08.12; 10; 13; 14; 15; 16; 17; 18; 20.2; 20.3; 21;  20.4; 22; 23; 25; 28.23; 29.31; 26.1; 26.60.4; 29; 30.91; 30.99; 31; 32.2; 32.3; 32.4; 32.9; 38.3; 35; 36; 41; 45.2; 45.40.5; 95;  62; 71; 74.1; 74.2; 37; 59; 60; 55; 79; 81.2; 81.29.1; 85.11; 85.41; 85.42; 86; 75; 87.10;  90; 91; 93; 96.01; 96.02; 96.04; 97; 72; 32.12.5</t>
  </si>
  <si>
    <t>ст.7/ч.4</t>
  </si>
  <si>
    <t>(1) ограниченный - в течение 2015-2024 гг.</t>
  </si>
  <si>
    <t>Пониженная (0%) ставка налога для индивидуальных предпринимателей, впервые зарегистрированных и осуществляющих установленные Законом виды предпринимательской деятельности</t>
  </si>
  <si>
    <t>ст.1/ч.2/п.6</t>
  </si>
  <si>
    <t>Организации федеральной почтовой связи</t>
  </si>
  <si>
    <t>53.10</t>
  </si>
  <si>
    <t>Предприятия уголовно-исполнительной системы</t>
  </si>
  <si>
    <t>36</t>
  </si>
  <si>
    <t>Коммунальное хозяйство - вопросы местного значения</t>
  </si>
  <si>
    <t>Раздел С</t>
  </si>
  <si>
    <t>не установлен</t>
  </si>
  <si>
    <t>ст.1/ч.1/п.5</t>
  </si>
  <si>
    <t>84.25</t>
  </si>
  <si>
    <t>Расходы на обеспечение деятельности государственных учреждений субъектов Российской Федерации и муниципальных учреждений</t>
  </si>
  <si>
    <t>Содержание органов государственной власти субъектов Российской Федерации (государственных органов субъекта Российской Федерации) и органов местного самоуправления, отдельных государственных учреждений субъекта Российской Федерации и муниципальных учреждений</t>
  </si>
  <si>
    <t>ст.3/ч.2.2</t>
  </si>
  <si>
    <t>51.10.1</t>
  </si>
  <si>
    <t>85.41.9</t>
  </si>
  <si>
    <t>Организации, являющиеся субъектами малого и среднего предпринимательства</t>
  </si>
  <si>
    <t xml:space="preserve"> Расходные обязательства по полномочиям в сфере поддержки малого и среднего предпринимательства</t>
  </si>
  <si>
    <t>35.11</t>
  </si>
  <si>
    <t>ст.5/ч.3</t>
  </si>
  <si>
    <t>Республика Северная Осетия-Алания</t>
  </si>
  <si>
    <t>Пониженная (13,5%) ставка налога для организаций ОПК</t>
  </si>
  <si>
    <t>Поддержка организаций,  включенных в Сводный реестр ОПК</t>
  </si>
  <si>
    <t xml:space="preserve"> 26.11.1; 95.12</t>
  </si>
  <si>
    <t>ст.1/абз.1</t>
  </si>
  <si>
    <t>Пониженная (13,5%) ставка налога для организаций, являющихся стороной СПИК</t>
  </si>
  <si>
    <t>Для организаций в отношении расходов, указанных в подпунктах 1 и 2 пункта 2 статьи 286.1 НК РФ</t>
  </si>
  <si>
    <t>Стимулирование организаций к обновлению, реконструкции основных средств</t>
  </si>
  <si>
    <t>ст.4.2/п.2</t>
  </si>
  <si>
    <t xml:space="preserve"> Представление в налоговый орган выписки из Сводного реестра организаций ОПК</t>
  </si>
  <si>
    <t>Освобождаются от налогообложения организации ОПК</t>
  </si>
  <si>
    <t>ст.4.2/п.1</t>
  </si>
  <si>
    <t>Предоставление специального инвестиционного контракта в налоговый орган; ведение раздельного бухгалтерского учета в отношении имущества, приобретенного в целях реализации инвестиционного проекта</t>
  </si>
  <si>
    <t>Предоставление льготы в течение одного года со дня государственной регистрации права собственности</t>
  </si>
  <si>
    <t>Организации - в отношении вновь создаваемых объектов недвижимого имущества</t>
  </si>
  <si>
    <t xml:space="preserve">Поддержка организаций, осуществляющих ввод новых объектов недвижимого имущества </t>
  </si>
  <si>
    <t>ст.2/п.2/абз.2</t>
  </si>
  <si>
    <t>Автономные, бюджетные, казенные учреждения, государственные органы РСО-Алания, органы местного самоуправления</t>
  </si>
  <si>
    <t>Пониженная (1%) ставка налога для налогоплательщиков, финансируемых за счет республиканского и местных бюджетов</t>
  </si>
  <si>
    <t>Уменьшение расходов плательщиков финансовое обеспечение которых осуществляется в полном объеме или частично за счет бюджетных средств</t>
  </si>
  <si>
    <t xml:space="preserve">Содержание органов государственной власти субъектов РФ </t>
  </si>
  <si>
    <t>ст.2/п.2/абз.3</t>
  </si>
  <si>
    <t xml:space="preserve">Выручка от указанных видов деятельности составляет не менее 70% общей суммы выручки от реализации продукции </t>
  </si>
  <si>
    <t>Организаций, осуществляющие деятельность в сельскохозяйственной отрасли</t>
  </si>
  <si>
    <t>Пониженная (1%) ставка налога для организаций по производству продукции животноводства и сельскохозяйственной продукции, выращиванию, улову и переработке рыбы</t>
  </si>
  <si>
    <t>ст.2/п.2/абз.4</t>
  </si>
  <si>
    <t xml:space="preserve">Организации-балансодержатели автомобильных дорог </t>
  </si>
  <si>
    <t>ст.2/п.2/абз.5</t>
  </si>
  <si>
    <t>Организации внутригородского пассажирского транспорта общего пользования</t>
  </si>
  <si>
    <t>Пониженная (1%) ставка налога для организаций внутригородского пассажирского транспорта общего пользования (кроме такси)</t>
  </si>
  <si>
    <t xml:space="preserve"> Организация транспортного обслуживания населения</t>
  </si>
  <si>
    <t>ст.2/п.4/абз.3</t>
  </si>
  <si>
    <t>Поддержка организаций и ИП  в период распространения новой короновирусной инфекции (COVID-19)</t>
  </si>
  <si>
    <t>0,8 п.п.</t>
  </si>
  <si>
    <t>47</t>
  </si>
  <si>
    <t>Налогоплательщики, осуществляющие отдельные виды экономической деятельности</t>
  </si>
  <si>
    <t>ст.2/п.2.1</t>
  </si>
  <si>
    <t xml:space="preserve"> В отношении имущества, используемого для целей реализации проекта на территории ЗПЭР</t>
  </si>
  <si>
    <t>Резиденты ЗПЭР регионального уровня</t>
  </si>
  <si>
    <t>Освобождаются от налогообложения налогоплательщики - резиденты ЗПЭР РСО-Алания</t>
  </si>
  <si>
    <t>2,2  п.п.</t>
  </si>
  <si>
    <t>Закон Республики Северная Осетия-Алания от 20.10.2011 № 30-РЗ "О транспортном налоге в Республике Северная Осетия-Алания" (в ред. от 06.05.2005 № 33-РЗ)</t>
  </si>
  <si>
    <t>В отношении одного транспортного средства</t>
  </si>
  <si>
    <t>Герои Советского Союза, Герои Российской Федерации, граждане, награжденные орденом Славы трех степеней</t>
  </si>
  <si>
    <t>Освобождаются от налогообложения отдельные социальные категории граждан за одно транспортное средство</t>
  </si>
  <si>
    <t>Социальная поддержка граждан</t>
  </si>
  <si>
    <t>Инвалиды и участники Великой Отечественной войны и другие лиц, подпадающие под действие статей 2 - 4 Федерального закона от 12.01.1995 № 5-ФЗ; инвалиды I и II групп, инвалиды с детства</t>
  </si>
  <si>
    <t>Закон Республики Северная Осетия-Алания от 20.10.2011 № 30-РЗ "О транспортном налоге в Республике Северная Осетия-Алания" (в ред. от 02.04.2020 № 22-РЗ)</t>
  </si>
  <si>
    <t>В отношении транспортного средства с мощностью двигателя свыше 200 л.с., с года выпуска которого прошло более 10 лет</t>
  </si>
  <si>
    <t>75% от ставок налога</t>
  </si>
  <si>
    <t>При применении упрощенной системы налогообложения на территории ЗПЭР</t>
  </si>
  <si>
    <t>Пониженная (1%) ставка налога для организаций и ИП-резидентов ЗПЭР РСО-Алания (объект налогообложения "доходы")</t>
  </si>
  <si>
    <t>Пониженная (5%) ставка налога для организаций и ИП-резидентов ЗПЭР РСО-Алания (объект налогообложения "доходы-расходы")</t>
  </si>
  <si>
    <t>ст.4</t>
  </si>
  <si>
    <t>6 п.п. и 10 п.п..</t>
  </si>
  <si>
    <t>01; 03; 07; 10; 11; 13-18; 20-32; 35; 36; 38.3; 55; 86-88; 91; 93; 96.04</t>
  </si>
  <si>
    <t xml:space="preserve">При осуществлении отдельных видов экономической деятельности </t>
  </si>
  <si>
    <t>47;56</t>
  </si>
  <si>
    <t>ст.3.1</t>
  </si>
  <si>
    <t>Поддержка организаций и ИП  в период действия санкций</t>
  </si>
  <si>
    <t>56.30;       93.29.2; 93.29.3; 93.29.9</t>
  </si>
  <si>
    <t>ст.3.2</t>
  </si>
  <si>
    <t>3,75 п.п.</t>
  </si>
  <si>
    <t>При применении единого сельскохозяйственного налога на территории ЗПЭР</t>
  </si>
  <si>
    <t xml:space="preserve">Освобождаются от налогообложения налогоплательщики - резиденты ЗПЭР РСО-Алания </t>
  </si>
  <si>
    <t>Общественные организации инвалидов, предприятия, учреждения и организации, находящиеся в их собственности</t>
  </si>
  <si>
    <t>ст.4.1</t>
  </si>
  <si>
    <t>Организации и ИП, применяющие УСН</t>
  </si>
  <si>
    <t>17 п.п.</t>
  </si>
  <si>
    <t>Республика Татарстан</t>
  </si>
  <si>
    <t xml:space="preserve">ст.3/п.1/пп.1 </t>
  </si>
  <si>
    <t>Налогоплательщики, реализующие инвестиционные проекты в соответствии с Законом РТ "Об инвестиционной деятельности в Республике Татарстан" на территории промышленной площадки Елабужского автомобильного завода "Алабуга"</t>
  </si>
  <si>
    <t xml:space="preserve">Организации - инвесторы </t>
  </si>
  <si>
    <t>Освобождаются от налогообложения налогоплательщики, реализующие инвестиционные проекты на территории промышленной площадки Елабужского автомобильного завода "Алабуга"</t>
  </si>
  <si>
    <t>Создание основополагающих условий инвестиционной привлекательности региона; увеличение рентабельности инвестиционных проектов; сокращение срока окупаемости инвестиционных проектов</t>
  </si>
  <si>
    <t xml:space="preserve">ст.3/п.1/пп.2 </t>
  </si>
  <si>
    <t xml:space="preserve">Организации-владельцы объектов налогообложения </t>
  </si>
  <si>
    <t>Освобождаются от налогообложения организации - в отношении имущества метрополитенов, непосредственно предназначенное для перевозок пассажиров, а также предприятий городского электрического (трамвайного и троллейбусного) транспорта, используемое для перевозок пассажиров</t>
  </si>
  <si>
    <t>Сдерживание роста тарифов на транспортные услуги</t>
  </si>
  <si>
    <t xml:space="preserve">49.31.22; 49.31.23; 49.31.24 </t>
  </si>
  <si>
    <t xml:space="preserve">ст.3/п.1/пп.4 </t>
  </si>
  <si>
    <t>Оказание мер государственной поддержки организациям на содержание объектов культурного наследия</t>
  </si>
  <si>
    <t xml:space="preserve">85; 86; 87 -88; 
90; 94.91
</t>
  </si>
  <si>
    <t xml:space="preserve">ст.3/п.1/пп.5 </t>
  </si>
  <si>
    <t>Освобождаются от налогообложения организации - в отношении объектов жилищного фонда</t>
  </si>
  <si>
    <t>Снижение платы граждан за наем жилых помещений;
повышение доступности комфортного жилья</t>
  </si>
  <si>
    <t>68.32.1</t>
  </si>
  <si>
    <t xml:space="preserve">ст.3/п.1/пп.6 </t>
  </si>
  <si>
    <t>Товарищества собственников жилья, жилищные и жилищно-строительные кооперативы</t>
  </si>
  <si>
    <t>Освобождаются от налогообложения товарищества собственников жилья, жилищные и жилищно-строительные кооперативы</t>
  </si>
  <si>
    <t>Снижение убытков организаций, оказывающих услуги населению в сферах жилищно-коммунального хозяйства, сдерживание роста тарифов на коммунальные услуги</t>
  </si>
  <si>
    <t xml:space="preserve">ст.3/п.1/пп.7 </t>
  </si>
  <si>
    <t>Льгота предоставляется пропорционально сумме дохода, полученного от оказания услуг населению</t>
  </si>
  <si>
    <t>Снижение убытков организаций, оказывающих услуги населению в сферах жилищно-коммунального хозяйства сдерживание роста тарифов на коммунальные услуги</t>
  </si>
  <si>
    <t xml:space="preserve">35.30; 36.00.2; 37.0; 38.11
</t>
  </si>
  <si>
    <t xml:space="preserve">ст.3/п.1/пп.9 </t>
  </si>
  <si>
    <t>Садоводческие или огороднические некоммерческие товарищества, а также некоммерческие организации, созданные до 1 января 2019 г гражданами для ведения садоводства, огородничества или дачного хозяйства</t>
  </si>
  <si>
    <t>Обеспечение устойчивого и сбалансированного развития садоводческих и огороднических товариществ, рост регистрации земель общего пользования</t>
  </si>
  <si>
    <t>98.1</t>
  </si>
  <si>
    <t xml:space="preserve">ст.3/п.1/пп.17 </t>
  </si>
  <si>
    <t>Создание условий инвестиционной привлекательности региона</t>
  </si>
  <si>
    <t>Поддержка развития предпринимательства в Республике Татарстан</t>
  </si>
  <si>
    <t>ст.3/п.1/пп.19</t>
  </si>
  <si>
    <t>Организации, реализующие инвестиционные проекты по строительству
(реконструкции, модернизации) генерирующих объектов, функционирующих
на основе использования отходов производства и потребления</t>
  </si>
  <si>
    <t>38.21</t>
  </si>
  <si>
    <t>ст.3/п.1.1</t>
  </si>
  <si>
    <t>(1) ограниченный - в течение 2011-2025 гг.</t>
  </si>
  <si>
    <t>Снижение издержек, уменьшение убытков от эксплуатации, повышение привлекательности услуг парковок, сдерживание роста цен на услуги автопарковок</t>
  </si>
  <si>
    <t>52.21.24</t>
  </si>
  <si>
    <t xml:space="preserve">ст.3/п.2/пп.1 </t>
  </si>
  <si>
    <t>Реализация инвестиционных проектов в соответствии с Законом РТ "Об инвестиционной деятельности в Республике Татарстан". 
Выполнение условий, предусмотренных бизнес-планом</t>
  </si>
  <si>
    <t>ст.3/2.1/пп.2</t>
  </si>
  <si>
    <t>Технопарки (индустриальные парки), инновационно-технологические центры</t>
  </si>
  <si>
    <t>(1) ограниченный - в течение 2006-2023 гг.</t>
  </si>
  <si>
    <t>Пониженная (0,5%; 0,1% -до 01.01.2018) ставка налога в отношении имущества технопарков (индустриальных парков), инновационно-технологических центров, предназначенное для предоставления за плату во временное владение и пользование или во временное пользование</t>
  </si>
  <si>
    <t>Создание условий для развития и стимулирования инновационной деятельности и промышленного производства; Создание условий для эффективного функционирования и развития малого и среднего предпринимательства как важнейшего компонента формирования инновационной экономики, а также увеличение  его вклада в решение задач социально-экономического развития РТ</t>
  </si>
  <si>
    <t xml:space="preserve">ст.3/п.2/пп.8 </t>
  </si>
  <si>
    <t>Отсутствие финансирования из федерального бюджета, бюджета Республики Татарстан и местных бюджетов</t>
  </si>
  <si>
    <t>(1) ограниченный - в течение 2012-2022 гг.</t>
  </si>
  <si>
    <t>Пониженная (0,1%) ставка налога в отношении объектов социально-культурной сферы, используемых для нужд здравоохранения, физической культуры и спорта, за исключением организаций, финансируемых из федерального бюджета, бюджета Республики Татарстан и местных бюджетов</t>
  </si>
  <si>
    <t>Повышение доступности медицинских и спортивных услуг.</t>
  </si>
  <si>
    <t>86; 93.1</t>
  </si>
  <si>
    <t xml:space="preserve"> 8;
11</t>
  </si>
  <si>
    <t xml:space="preserve">
Расходные обязательства в сфере здравоохранения; физическая культура и спорт</t>
  </si>
  <si>
    <t xml:space="preserve">ст.3/п.2/пп.11 </t>
  </si>
  <si>
    <t>Организации, осуществляющие создание, строительство, эксплуатацию, реконструкцию, модернизацию гидротехнических сооружений</t>
  </si>
  <si>
    <t>Создание стимулов для привлечения инвестиций в создание, строительство, эксплуатацию, реконструкцию и модернизацию гидротехнических сооружений</t>
  </si>
  <si>
    <t>42.91.20</t>
  </si>
  <si>
    <t xml:space="preserve">ст.3/п.2/пп.12 </t>
  </si>
  <si>
    <t xml:space="preserve">ст.3/п.2/пп.13 </t>
  </si>
  <si>
    <t xml:space="preserve">Организации, осуществляющие за счет собственных и (или) заемных средств строительство и последующую эксплуатацию создаваемых после 1 января 2017 г гидротехнических сооружений </t>
  </si>
  <si>
    <t xml:space="preserve">ст.3/п.2/пп.14 </t>
  </si>
  <si>
    <t>Организации -участники СПИК, являющиеся производителями грузовых автотранспортных средств</t>
  </si>
  <si>
    <t>Пониженная (0,1%) ставка налога для организаций-участников СПИК, являющихся производителями грузовых автотранспортных средств, - в отношении имущества, вновь созданного или приобретенного для реализации инвестиционного проекта, предусмотренного СПИК</t>
  </si>
  <si>
    <t>29.10.4</t>
  </si>
  <si>
    <t>ст.3/п.2/пп.15</t>
  </si>
  <si>
    <t>Имущество вновь введенное в эксплуатацию с 1 января 2022 года, в рамках реализации мероприятий по догазификации населенных пунктов на территории Республики Татарстан</t>
  </si>
  <si>
    <t>Организации, реализующие мероприятия по догазификации населенных пунктов на территории Республики Татарстан в соответствии с актами Правительства Российской Федерации</t>
  </si>
  <si>
    <t>(1) ограниченный - в течение 2022-2023 гг.</t>
  </si>
  <si>
    <t>Пониженная (0,1%) ставка налога в отношении газопроводов газораспределительной сети давлением до 1,2 МПа включительно, вновь введенных в эксплуатацию с 1 января 2022 года, в рамках реализации мероприятий по догазификации населенных пунктов на территории Республики Татарстан в соответствии с актами Правительства Российской Федерации.</t>
  </si>
  <si>
    <t>ст.3/п.2.1/пп.1</t>
  </si>
  <si>
    <t xml:space="preserve">Организации - владельцы объектов налогообложения </t>
  </si>
  <si>
    <t>Пониженная (0,5%; 0,1% -до 01.01.2014) ставка налога для производителей грузовых автотранспортных средств</t>
  </si>
  <si>
    <t>Освобождаются от налогообложения граждане, подвергшиеся воздействию радиации вследствие чернобыльской катастрофы</t>
  </si>
  <si>
    <t>Оказание государственной социальной помощи по соответствующей категории граждан</t>
  </si>
  <si>
    <t xml:space="preserve">ст.6/п.1/пп.2 </t>
  </si>
  <si>
    <t>Герои Советского Союза, Герои Социалистического Труда, Герои Российской Федерации, граждане, награжденные орденом Славы трех степеней, и граждане, награжденные орденом Трудовой Славы трех степеней</t>
  </si>
  <si>
    <t>Освобождаются от налогообложения Герои Советского Союза, Герои Социалистического Труда, Герои Российской Федерации, граждане, награжденные орденом Славы трех степеней, и граждане, награжденные орденом Трудовой Славы трех степеней</t>
  </si>
  <si>
    <t xml:space="preserve">ст.6/п.1/пп.3 </t>
  </si>
  <si>
    <t xml:space="preserve">Участники, инвалиды Великой Отечественной войны и бывшие несовершеннолетние узники концлагерей, гетто, других мест принудительного содержания, созданных фашистами и их союзниками в период второй мировой войны, имеющие в собственности автомобили с мощностью двигателя до 110 л.с. </t>
  </si>
  <si>
    <t>Освобождаются от налогообложения участники, инвалиды Великой Отечественной войны и бывшие несовершеннолетние узники концлагерей, гетто, других мест принудительного содержания, созданных фашистами и их союзниками в период второй мировой войны</t>
  </si>
  <si>
    <t xml:space="preserve">ст.6/п.1/пп.4 </t>
  </si>
  <si>
    <t>Освобождаются от налогообложения инвалиды I и II групп</t>
  </si>
  <si>
    <t xml:space="preserve">ст.6/п.2 </t>
  </si>
  <si>
    <t>Граждане, подвергшиеся воздействию радиации вследствие аварии в 1957 году на производственном объединении "Маяк" и сбросов радиоактивных отходов в реку Теча" - в отношении водно-воздушных транспортных средств</t>
  </si>
  <si>
    <t xml:space="preserve">Освобождаются от налогообложения граждане, подвергшиеся воздействию радиации вследствие аварии в 1957 году на производственном объединении "Маяк" и сбросов радиоактивных отходов в реку Теча"
</t>
  </si>
  <si>
    <t>ст.6/п.3/абз.1</t>
  </si>
  <si>
    <t>Налогоплательщики, реализующие инвестиционные проекты по договорам, заключенным до 1 января 2005 г</t>
  </si>
  <si>
    <t>(1) ограниченный - в течение 10 лет с момента постановки транспортного средства на учет</t>
  </si>
  <si>
    <t xml:space="preserve">Освобождаются от налогообложения налогоплательщики, реализующие инвестиционные проекты </t>
  </si>
  <si>
    <t>ст.6/п.3/абз.2</t>
  </si>
  <si>
    <t>Резиденты особой экономической зоны (ОЭЗ) промышленно-производственного типа, созданной на территории Елабужского района и ОЭЗ технико-внедренческого типа "Иннополис" , созданной на территориях Верхнеуслонского и Лаишевского муниципальных районов РТ</t>
  </si>
  <si>
    <t>ст.6/п.3.1</t>
  </si>
  <si>
    <t xml:space="preserve">ст.6/п.4/пп.2 </t>
  </si>
  <si>
    <t>Организации, осуществляющие регулярные перевозки пассажиров и багажа и имеющие мобилизационные задания на формирование и содержание автомобильных колонн войскового типа</t>
  </si>
  <si>
    <t>Пониженная (на 50%) ставка налога для организаций, осуществляющих регулярные перевозки пассажиров и багажа - в отношении автобусов, зачисленных в состав автомобильной колонны войскового типа, находящихся в собственности организаций</t>
  </si>
  <si>
    <t>Соответствие автобусов, зачисленных в войсковые колонны, требованиям мобилизационного задания</t>
  </si>
  <si>
    <t>49.31.21</t>
  </si>
  <si>
    <t>Ведение раздельного учета доходов (расходов), полученных (понесенных) от деятельности, осуществленной на территории ОЭЗ, и доходов (расходов), полученных (понесенных) при осуществлении деятельности за пределами территории ОЭЗ</t>
  </si>
  <si>
    <t>Резиденты ОЭЗ промышленно-производственного типа, созданной на территории Елабужского района и ОЭЗ технико-внедренческого типа "Иннополис" , созданной на территориях Верхнеуслонского и Лаишевского муниципальных районов РТ</t>
  </si>
  <si>
    <t>(1) ограниченный - до истечения срока действия соглашения об осуществлении промышленно-производственной деятельности в ОЭЗ или соглашения об осуществлении технико-внедренческой деятельности в ОЭЗ</t>
  </si>
  <si>
    <t>Пониженная (0% - с 1 по 5 гг.; 5% - с 6 по 10 гг.; 13,5/12,5% в 2017-2020 гг. - по истечении 10 календарных лет начиная с налогового периода, в котором впервые получена прибыль, подлежащая налогообложению) для резидентов особой экономической зоны (ОЭЗ) промышленно-производственного типа и ОЭЗ технико-внедренческого типа "Иннополис"</t>
  </si>
  <si>
    <t xml:space="preserve">ст.1/п.1 </t>
  </si>
  <si>
    <t>Субъекты инвестиционной деятельности, созданные после вступления в силу Закона с целью реализации инвестиционных проектов и не осуществляющих иной деятельности, не связанной с реализацией инвестиционных проектов, а также субъекты инвестиционной деятельности, заключивших договоры о реализации инвестиционных проектов до вступления в силу настоящего Закона</t>
  </si>
  <si>
    <t>Пониженная (до 13,5%) ставка налога для субъектов инвестиционной деятельности</t>
  </si>
  <si>
    <t>Доход от услуг стоянок (парковок) автомототранспортных средств на введенных в эксплуатацию с 1 января 2011 г до 1 июля 2013 г многоуровневых и подземных стоянках (парковках) с количеством машино-мест согласно технической документации не менее 150 единиц составляет 100%</t>
  </si>
  <si>
    <t>Пониженная (до 13,5%) ставка налога для организаций, оказывающих услуги стоянок (парковок) автомототранспортных средств</t>
  </si>
  <si>
    <t>Закон Республики Татарстан от 02.12.2017 №87-ЗРТ "Об установлении налоговой ставки по налогу на прибыль организаций для организаций-участников специальных инвестиционных контрактов"</t>
  </si>
  <si>
    <t>Пониженная (до 13,5%) ставка налога для участников СПИК</t>
  </si>
  <si>
    <t xml:space="preserve">29.10.4 </t>
  </si>
  <si>
    <t xml:space="preserve">ст.1/п.2/пп.2 </t>
  </si>
  <si>
    <t>Доход от предоставления установленных услуг стоянок (парковок) составляет 100%</t>
  </si>
  <si>
    <t>Организации, оказывающие услуги стоянок (парковок) автомототранспортных средств</t>
  </si>
  <si>
    <t xml:space="preserve">ст.1/п.2/пп.1 </t>
  </si>
  <si>
    <t>Доход от осуществления установленных видов экономической деятельности составляет не менее 70%</t>
  </si>
  <si>
    <t>Налогоплательщики, осуществляющие следующие виды экономической деятельности: обрабатывающее производство; производство и распределение электроэнергии, газа и воды; строительство</t>
  </si>
  <si>
    <t>10-33; 35.1; 35.2; 35.30.1-35.30.6; 41-43</t>
  </si>
  <si>
    <t>Деятельность в городах численностью населения менее 7,0 тыс. человек, при этом доход от осуществления установленных видов экономической деятельности составляет не менее 90%</t>
  </si>
  <si>
    <t>Налогоплательщики, осуществляющие установленные законом виды деятельности в сфере компьютерного программного обеспечения и информационных технологий</t>
  </si>
  <si>
    <t>Пониженная (5% - по объекту налогообложения "доходы-расходы") ставка налога для налогоплательщиков, осуществляющих установленные законом виды деятельности в сфере компьютерного программного обеспечения и информационных технологий</t>
  </si>
  <si>
    <t>62; 63</t>
  </si>
  <si>
    <t>Пониженная (1% - по объекту налогообложения "доходы") ставка налога для налогоплательщиков, осуществляющих установленные законом виды деятельности в сфере компьютерного программного обеспечения и информационных технологий</t>
  </si>
  <si>
    <t>Доход от осуществления установленных видов экономической деятельности составляет не менее 90%</t>
  </si>
  <si>
    <t>Налогоплательщики (хозяйственные общества и индивидуальные предприниматели, заключившие соглашения об инновационной деятельности и включенные в реестр резидентов технопарка в сфере высоких технологий, являющиеся резидентами технопарка в сфере высоких технологий</t>
  </si>
  <si>
    <t>(1) ограниченный - в течение 2021-2023 гг.</t>
  </si>
  <si>
    <t>Пониженная (5% - по объекту налогообложения "доходы-расходы") ставка налога для налогоплательщиков, осуществляющих установленные законом виды деятельности в сфере компьютерного программного обеспечения и информационных технологий и являющиеся резидентами технопарка в сфере высоких технологий</t>
  </si>
  <si>
    <t>Поддержка развития предпринимательства в Республике Татарстан, снижение налоговой нагрузки</t>
  </si>
  <si>
    <t>Пониженная (1% - по объекту налогообложения "доходы") ставка налога для налогоплательщиков, осуществляющих установленные законом виды деятельности в сфере компьютерного программного обеспечения и информационных технологий и являющиеся резидентами технопарка в сфере высоких технологий</t>
  </si>
  <si>
    <t>Пониженная (5% - по объекту налогообложения "доходы-расходы") ставка налога для налогоплательщиков, являющихся субъектами малого и среднего предпринимательства, включенными в Единый реестр субъектов малого и среднего предпринимательства, использующими объекты инфраструктуры, находящиеся на территории индустриального (промышленного) парка, расположенного на территории муниципального района, и заключившими соглашение об осуществлении деятельности на территории индустриального (промышленного) парка с уполномоченным Кабинетом Министров Республики Татарстан органом исполнительной власти Республики Татарстан.</t>
  </si>
  <si>
    <t>Пониженная налоговая ставка предоставляется при условии заполненности не более 70 процентов площади индустриального (промышленного) парка на дату заключения соглашения об осуществлении деятельности на территории индустриального (промышленного) парка и применяется начиная с налогового периода, в котором заключено соглашение об осуществлении деятельности на территории индустриального (промышленного) парка, до начала налогового периода, в котором прекращается срок действия такого соглашения, но не более 10 налоговых периодов.</t>
  </si>
  <si>
    <t>Пониженная (1% - по объекту налогообложения "доходы") ставка для налогоплательщиков, являющихся субъектами малого и среднего предпринимательства, включенными в Единый реестр субъектов малого и среднего предпринимательства, использующими объекты инфраструктуры, находящиеся на территории индустриального (промышленного) парка, расположенного на территории муниципального района, и заключившими соглашение об осуществлении деятельности на территории индустриального (промышленного) парка с уполномоченным Кабинетом Министров Республики Татарстан органом исполнительной власти Республики Татарстан.</t>
  </si>
  <si>
    <t>Налогоплательщики, осуществляющие деятельность за искл. следующих видов деятельности: обрабатывающее производство; производство и распределение электроэнергии, газа и воды; строительство; услуги стоянок (парковок) автомототранспортных средств на введенных в эксплуатацию с 1 января 2011 г до 1 июля 2013 г многоуровневых и подземных стоянках (парковках) с количеством машино-мест согласно технической документации не менее 150 единиц</t>
  </si>
  <si>
    <t>Пониженная (10% - по объекту налогообложения "доходы-расходы") ставка налога</t>
  </si>
  <si>
    <t xml:space="preserve">68.20 </t>
  </si>
  <si>
    <t xml:space="preserve">ст.3/п.2/пп.9 </t>
  </si>
  <si>
    <t>2,1 п.п.</t>
  </si>
  <si>
    <t>Раздел А</t>
  </si>
  <si>
    <t>20.5</t>
  </si>
  <si>
    <t xml:space="preserve">ст.3/п.2/пп.10 </t>
  </si>
  <si>
    <t>72</t>
  </si>
  <si>
    <t>Республика Тыва</t>
  </si>
  <si>
    <t>Включение в реестр участников региональных инвестиционных проектов.
Требования к участникам установлены пп. 1 п. 1 ст. 25.9 НК РФ</t>
  </si>
  <si>
    <t>Пониженная (0% - с 1 по 5 гг.; 10% - с 6 по 10 гг.) ставка налога для организаций, являющихся участниками региональных инвестиционных проектов, включенными в реестр участников региональных инвестиционных проектов в соответствии с подпунктом 1 пункта 1 статьи 25.9 Налогового кодекса Российской Федерации</t>
  </si>
  <si>
    <t>поддержка инвестиционных проектов</t>
  </si>
  <si>
    <t>17 (18) п.п. - с 1 по 5 гг.;
7 (8) п.п. - с 6 по 10 гг.</t>
  </si>
  <si>
    <t>Требования к участникам установлены ст. 286.1 НК РФ</t>
  </si>
  <si>
    <t>Организации или обособленные подразделения организаций, расположенные на территории Республики Тыва</t>
  </si>
  <si>
    <t>7 п.п. до 2024 г.; 8 п.п. до 2027 г.</t>
  </si>
  <si>
    <t>поддержка МСП</t>
  </si>
  <si>
    <t>Организации, осуществляющие медицинскую деятельность, выпуск строительных материалов и изделий из сырья, добываемого, производимого на территории Республики Тыва</t>
  </si>
  <si>
    <t>развитие обрабатывающего производства, здравоохранения</t>
  </si>
  <si>
    <t>2,2 п.п. - с 1 по 3 гг.; 
1,1 п.п. - с 4 по 5 гг.</t>
  </si>
  <si>
    <t>86.2; 86.21; 16</t>
  </si>
  <si>
    <t>Налогоплательщики - в отношении объектов недвижимого имущества, установленных Законом.</t>
  </si>
  <si>
    <t>исключение встречных финансовых потоков</t>
  </si>
  <si>
    <t>Содержание органов государственной власти субъектов РФ (государственных органов субъекта РФ) и органов местного самоуправления, отдельных государственных учреждений субъекта РФ и муниципальных учреждений</t>
  </si>
  <si>
    <t>Освобождаются от уплаты налога отдельные социальные категории граждан</t>
  </si>
  <si>
    <t>повышение уровня социальной защиты населения</t>
  </si>
  <si>
    <t>ст.10/п.4</t>
  </si>
  <si>
    <t>Транспортные средств используются организацией для осуществления своей уставной деятельности. 
Для организации инвалидов - численность инвалидов более 50% от общей численности и фонд оплаты труда - не менее 25%</t>
  </si>
  <si>
    <t>Налогоплательщики, осуществляющие установленные Законом виды экономической деятельности</t>
  </si>
  <si>
    <t>5 п.п.; 
10 п.п. - туризм</t>
  </si>
  <si>
    <t>01; 03; 10; 11.0 (кроме 11.01, 11.02); 13; 14; 15; 15.11.1; 15.2; 16; 18; 23; 25; 31; 37; 38.2; 39; 58; 62.09; 63; 79; 93.1</t>
  </si>
  <si>
    <t>ст.1.1</t>
  </si>
  <si>
    <t>Индивидуальные предприниматели, впервые зарегистрированные после вступления в силу нормы Закона и осуществляющие предпринимательскую деятельность в производственной, социальной и (или) научной сферах в соответствии с установленным перечнем</t>
  </si>
  <si>
    <t>Пониженная (0%) ставка налога для индивидуальных предпринимателей, впервые зарегистрированных после вступления в силу нормы Закона и осуществляющих предпринимательскую деятельность в производственной, социальной и (или) научной сферах в соответствии с установленным перечнем</t>
  </si>
  <si>
    <t>Раздел А; Раздел С (за исключением кодов: 11.01, 11.02, 11.03, 11.04, 11.05, 11.06 и 12); 58; 85.41.9; 86.2; 87; 88; 93.1; 95.2; 96.0; 72)</t>
  </si>
  <si>
    <t>Пониженная (4%; 1% - в 2020 г., 3% в 2021-2022 гг., 5% с 2023 года) ставка налога для налогоплательщиков, осуществляющие установленные Законом виды экономической деятельности (объект налогообложения "доходы")</t>
  </si>
  <si>
    <t>2 п.п.;
5 п.п - в 2020 г.</t>
  </si>
  <si>
    <t>01; 03; 10; 11.0 (кроме 11.01, 11.02); 13; 14; 15; 15.11.1; 15.2; 16; 18; 23; 25; 31; 37; 38.2; 39; 58; 62.09; 63</t>
  </si>
  <si>
    <t>95.29.9; 32.99.8; 13.9
13.9; 31;10.31; 15.11.3; 96.09; 18.14; 96.02.2; 88.10; 86; 96.01</t>
  </si>
  <si>
    <t>Поддержка МСП</t>
  </si>
  <si>
    <t>Удмуртская Республика</t>
  </si>
  <si>
    <t>ст.2/ч.1</t>
  </si>
  <si>
    <t>Организации уголовно-исполнительной системы Министерства юстиции Российской Федерации по Удмуртской Республике</t>
  </si>
  <si>
    <t xml:space="preserve">(2) не установлено </t>
  </si>
  <si>
    <t>Пониженная (13,5%) ставка налога для организаций уголовно-исполнительной системы Министерства юстиции Российской Федерации по Удмуртской Республике</t>
  </si>
  <si>
    <t>Трудовая адаптация осужденных</t>
  </si>
  <si>
    <t>Организации, работающие с уголовно-исполнительной системой Министерства юстиции Российской Федерации по Удмуртской Республике</t>
  </si>
  <si>
    <t>Пониженная (13,5%) ставка налога юридическим лицам любой организационно-правовой формы, работающим с уголовно-исполнительной системой Министерства юстиции Российской Федерации по Удмуртской Республике на договорной основе, производящим и реализующим продукцию (работы, услуги), в производстве которых заняты осужденные</t>
  </si>
  <si>
    <t>ст.2/ч.1,4</t>
  </si>
  <si>
    <t xml:space="preserve">Пониженная (13,5%) ставка налога для юридических лиц, реализующих инвестиционные проекты </t>
  </si>
  <si>
    <t>Повышение инвестиционной привлекательности Удмуртской Республики и создание условий для привлечения инвестиций</t>
  </si>
  <si>
    <t>ст.2/ч.1,5</t>
  </si>
  <si>
    <t xml:space="preserve">Пониженная (13,5%; 12,5% в 2018-2020 годах) ставка налога для юридических лиц, реализующих инвестиционные проекты, направленные на создание (расширение) производства товаров на новых производственных площадках на территории Удмуртской Республики, предусматривающие создание новых рабочих мест, рост налоговых поступлений в консолидированный бюджет Удмуртской Республики </t>
  </si>
  <si>
    <t>Получение статуса резидентов ТОСЭР, созданных на территории Удмуртской Республики. Соответствие требованиям, установленным пунктом 1 статьи 284.4 НК РФ, при выполнении условий, предусмотренных пунктом 2 статьи 284.4 НК РФ</t>
  </si>
  <si>
    <t>(2) не установлено - дата снятия статуса резидента ТОСЭР</t>
  </si>
  <si>
    <t>12 (13) п.п. - с 1 по 5 гг.; 
7 (8 п.п.) - с 6 по 10 гг.</t>
  </si>
  <si>
    <t>Для ТОСЭР "Сарапул": 01 (за искл. 01.6, 01.7); 03.2; 08.1; 10 (за искл. 10.51.1, 10.61.2, 10.71); 11.07; 13; 14; 15;16; 17; 20; 21; 22; 23 (за искл. 23.5); 24; 25 (за искл. 25.4); 26 (за искл. 26.1, 26.3); 27 (за искл. 27.11); 28; 29; 30; 31; 32; 38.2; 38.32; 52.1; 52.24; 55; 61; 62; 63; 72; 74 (за искл. 74.9); 85.1; 85.4; 86; 87; 90; 93. Для ТОСЭР "Глазов": 03; 10; 13; 14; 16; 17; 20; 22; 23; 24 (за искл. 24.46); 25; 26; 27; 28; 31; 32; 63; 86; 91; 93</t>
  </si>
  <si>
    <t>ст.1.1/ч.1</t>
  </si>
  <si>
    <t xml:space="preserve"> Соблюдение организацией требований, установленных главой 25 части второй НК РФ в части реализации региональных инвестиционных проектов</t>
  </si>
  <si>
    <t>Организации, реализующие РИП</t>
  </si>
  <si>
    <t xml:space="preserve">Пониженная (10%) ставка налога для организаций, реализующих региональные инвестиционные проекты </t>
  </si>
  <si>
    <t>Организации - инвесторы, заключившие соглашения о ГЧП или концессионные соглашения</t>
  </si>
  <si>
    <t>Инвестиционный налоговый вычет (в размерах, установленных ст. 286.1 НК РФ; размер ставки 5%) для организаций, реализующих инвестиционные проекты, связанные с осуществлением капитальных вложений, - в отношении расходов применительно к объектам основных средств, созданным в рамках реализации инвестиционных проектов</t>
  </si>
  <si>
    <t>в размере инвествычета</t>
  </si>
  <si>
    <t>ст.5.1/ч.1.1</t>
  </si>
  <si>
    <t>Заключение участником соглашения о реализации национального проекта. Предоставление соглашения в налоговый орган по месту регистрации. Ведение раздельного бухгалтерского учета. 
Предоставление в налоговый орган данных об объектах основных средств, в отношении которых применялся инвестиционный налоговый вычет. Не применение налоговых льгот в соответствии со ст. 2 и ч. 1 ст. 5.1 Закона УР от 05.03.2003 № 8-РЗ</t>
  </si>
  <si>
    <t>Раздел C за искл. групп 11.01 - 11.06. класса 11, класса 12, класса 19; раздел F; раздел H за искл. групп. подкласса 49.5, вида 52.10.21, вида 52.10.22;  группы 35.13, 35.14, 35.22, 35.23, подгруппы 35.30.2, 35.30.3, 35.30.4, 35.30.5 класса 35 раздела D; группа 36.00 класса 36, подкласс 37.0 класса 37, группы 38.11, 38.32 класса 38 раздела Е;
подкласс 81.1, группы 81.21, 81.22, 81.29 класса 81 раздела N</t>
  </si>
  <si>
    <t>Участники СПИК</t>
  </si>
  <si>
    <t>На одно транспортное средство по выбору налогоплательщика</t>
  </si>
  <si>
    <t xml:space="preserve">Герои Советского Союза; Герои Российской Федерации; Герои Социалистического Труда; Граждане, награжденные орденами Славы трех степеней; Граждане, подвергшиеся воздействию радиации </t>
  </si>
  <si>
    <t>Освобождаются от уплаты налога Герои Советского Союза; Герои Российской Федерации; Герои Социалистического Труда; Граждане, награжденные орденами Славы трех степеней; Граждане, подвергшиеся воздействию радиации - по одному транспортному средству, мощность двигателя которого не превышает 150 л.с.(110,33 кВт)</t>
  </si>
  <si>
    <t>Обеспечение предоставления гражданам мер социальной поддержки</t>
  </si>
  <si>
    <t>100%  от ставок налога</t>
  </si>
  <si>
    <t>ст.3/ч.1.1</t>
  </si>
  <si>
    <t>Ветераны ВОВ</t>
  </si>
  <si>
    <t xml:space="preserve">Освобождаются от уплаты налога ветераны Великой Отечественной войны - по одному транспортному средству </t>
  </si>
  <si>
    <t>ст.3/ч.2</t>
  </si>
  <si>
    <t>Пенсионеры всех категорий; 
физические лица, достигшие возраста 55 лет для женщин и 60 лет для мужчин; 
физические лица, соответствующие условиям, необходимым для назначения пенсии в соответствии с законодательством РФ, действовавшим на 31.12.2018</t>
  </si>
  <si>
    <t>Пониженная (50%) ставка налога для пенсионеров, физических лиц, достигших возраста 55 лет для женщин и 60 лет для мужчин; физических лиц, соответствующих условиям, необходимым для назначения пенсии в соответствии с законодательством РФ, действовавшим на 31.12.2018, - по одному транспортному средству, мощность двигателя которого не превышает 150 л.с. (110,33 кВт).</t>
  </si>
  <si>
    <t>50%  от ставок налога</t>
  </si>
  <si>
    <t>ст.3/ч.2.1</t>
  </si>
  <si>
    <t>Освобождаются от уплаты налога инвалиды боевых действий - по одному транспортному средству, мощность двигателя которого не превышает 150 л.с. (110,33 кВт) вкл.</t>
  </si>
  <si>
    <t>Пониженная (50%) ставка налога для ветеранов боевых действий - по одному транспортному средству, мощность двигателя которого не превышает 150 л.с. (110,33 кВт)</t>
  </si>
  <si>
    <t>ст.3/ч.2.2.1</t>
  </si>
  <si>
    <t>На одно транспортное средство, один из членов многодетной семьи</t>
  </si>
  <si>
    <t>Многодетные семьи</t>
  </si>
  <si>
    <t>Пониженная (50%) ставка налога одному из членов многодетной семьи - по одному транспортному средству, мощность двигателя которого не превышает 150 л.с. (110,33 кВт)</t>
  </si>
  <si>
    <t>ст.3/ч.3</t>
  </si>
  <si>
    <t>Уставный (складочный) капитал юридического лица полностью состоит из вклада общественных организаций инвалидов. Среднесписочная численность инвалидов среди работников организации составляет не менее 50%.</t>
  </si>
  <si>
    <t>Освобождаются от уплаты налога общественные организации инвалидов, а также иные юридические лица, уставный (складочный) капитал которых полностью состоит из вклада общественных организаций инвалидов - в отношении легковых автомобилей, мощность двигателя которых не превышает 100 л.с., а также с грузовых автомобилей, мощность двигателя которых не превышает 250 л.с.</t>
  </si>
  <si>
    <t>Техническое развитие промышленных производств, созданных общественными объединениями инвалидов;
сохранение и создание новых рабочих мест для инвалидов</t>
  </si>
  <si>
    <t>ст.3/ч.5.1</t>
  </si>
  <si>
    <t>Наличие свидетельства об аттестации на право ведения аварийно-спасательных работ, списка транспортных средств, включенных в паспорт поисково-спасательного (аварийно-спасательного) формирования</t>
  </si>
  <si>
    <t>Аварийно-спасательные службы и формирования</t>
  </si>
  <si>
    <t>Освобождаются от уплаты налога нештатные аварийно-спасательные формирования государственных и муниципальных учреждений, профессиональные аварийно-спасательные службы и формирования</t>
  </si>
  <si>
    <t>Минимизация социально-экономического и экологического ущерба, наносимого населению, экономике и природной среде от ведения и вследствие ведения военных действий, совершения террористических акций, чрезвычайных ситуаций природного и техногенного характера, пожаров и происшествий на водных объектах Удмуртской Республики</t>
  </si>
  <si>
    <t>Тушение пожаров (за исключением лесных пожаров);ликвидация чрезвычайных ситуаций, первичные меры пожарной безопасности</t>
  </si>
  <si>
    <t>ст.3/ч.5.2</t>
  </si>
  <si>
    <t>План привлечения сил и средств подразделений пожарной охраны для тушения пожаров в Удмуртской Республике, утвержденный Главой Удмуртской Республики. Список транспортных средств, являющихся пожарными автомобилями, аварийно-спасательными автомобилями и приспособленными техническими средствами</t>
  </si>
  <si>
    <t>Владельцы пожарных, аварийно-спасательных автомобилей и приспособленных технических средств</t>
  </si>
  <si>
    <t>Освобождаются от уплаты налога физические и юридические лица - в отношении транспортных средств, являющихся пожарными автомобилями, аварийно-спасательными автомобилями и приспособленными техническими средствами</t>
  </si>
  <si>
    <t>Последовательное снижение пожаров, повышение защищенности населения и территории Удмуртской Республики от пожаров</t>
  </si>
  <si>
    <t>ст.3/ч.5.5</t>
  </si>
  <si>
    <t>Резидент включен в региональный реестр резидентов и управляющих компаний индустриальных (промышленных) парков;
предоставление списка транспортных средств с приложением документов, подтверждающих право собственности резидента на транспортные средства</t>
  </si>
  <si>
    <t>Освобождаются от уплаты налога резиденты индустриальных (промышленных) парков - в отношении транспортных средств (за исключением автомобилей легковых)</t>
  </si>
  <si>
    <t>Стимулирование деятельности, направленной на повышение эффективности деятельности предприятий обрабатывающих производств</t>
  </si>
  <si>
    <t>Резидент включен в региональный реестр резидентов и управляющих компаний промышленных технопарков;
предоставление списка транспортных средств с приложением документов, подтверждающих право собственности резидента на транспортные средства</t>
  </si>
  <si>
    <t>Резиденты промышленных технопарков</t>
  </si>
  <si>
    <t>Освобождаются от уплаты налога резиденты промышленных технопарков - в отношении транспортных средств (за исключением автомобилей легковых)</t>
  </si>
  <si>
    <t>(1) ограниченный - в течение 2019-2022 гг.</t>
  </si>
  <si>
    <t xml:space="preserve">Создание условий для увеличения доли субъектов малого и среднего бизнеса в экономике Удмуртской Республики </t>
  </si>
  <si>
    <t>1,4 п.п. - с 19 по 21 гг.; 0,5п.п. - 22г.</t>
  </si>
  <si>
    <t>Нежилые помещения должны быть расположены (находиться) в многоквартирных домах, общежитиях, в том числе во встроенных и (или) пристроенных к многоквартирному дому, общежитию помещениях. Объект недвижимости должен быть включен в Перечень объектов недвижимости в соответствии со статьей 378.2 НК РФ.</t>
  </si>
  <si>
    <t>Организации, имеющие в собственности нежилые помещения (офисы, торговые объекты, объекты общественного питания и бытового обслуживания)</t>
  </si>
  <si>
    <t>1,4 п.п. - с 19 по 21 гг.; 0,8 п.п. - с 22г.</t>
  </si>
  <si>
    <t>1,9 п.п. - с 19 по 21 гг.; 1 п.п. - с 22 г.</t>
  </si>
  <si>
    <t>ст.1/ч.5</t>
  </si>
  <si>
    <t>Заключение соглашения о взаимодействии при реализации мероприятий национального проекта. Предоставление в налоговый орган соглашения и документов, содержащих перечень объектов недвижимого имущества. Ведение раздельного бухгалтерского учета</t>
  </si>
  <si>
    <t>(1) ограниченный - в течение 2019-2024 гг.</t>
  </si>
  <si>
    <t>ст.1/ч.7</t>
  </si>
  <si>
    <t>Организации - субъекты малого и среднего предпринимательства, осуществляющие деятельность в области спорта</t>
  </si>
  <si>
    <t>ст.1/ч.8</t>
  </si>
  <si>
    <t>Осуществление на территории Удмуртской Республики видов деятельности, предусмотренных статьей 31.1 Федерального закона от 12.01.1996 №7-ФЗ и статьей 4 Закона УР от 12.04.2019 №17-РЗ; учредителями организаций не являются Российская Федерация, субъекты Российской Федерации или муниципальные образования</t>
  </si>
  <si>
    <t>(1) ограниченный - в течение 2020-2021 гг.</t>
  </si>
  <si>
    <t>Пониженная (0%) ставка налога для социально ориентированных некоммерческих организаций</t>
  </si>
  <si>
    <t>Создание условий для развития социально ориентированных некоммерческих организаций</t>
  </si>
  <si>
    <t>Доля дохода от реализации произведенной организациями сельскохозяйственной продукции и (или) выращенной ими рыбы составляет не менее 70% в общем доходе от реализации товаров (работ, услуг)</t>
  </si>
  <si>
    <t>Сельскохозяйственные производители</t>
  </si>
  <si>
    <t>Освобождаются от налогообложения организации, производящие сельскохозяйственную продукцию и (или) выращивающие рыбу, осуществляющие ее первичную переработку и реализующие эту продукцию и (или) рыбу</t>
  </si>
  <si>
    <t>Повышение уровня инвестиционной и инновационной активности сельскохозяйственных организаций; обеспечение эффективного государственного управления в сфере развития сельского хозяйства и регулирования рынков сельскохозяйственной продукции, сырья и продовольствия</t>
  </si>
  <si>
    <t>ст.2/ч.1/п.2.1</t>
  </si>
  <si>
    <t>Организации, реализующие инвестиционные проекты в области спорта</t>
  </si>
  <si>
    <t xml:space="preserve">Создание для всех категорий и групп населения условий для занятий физической культурой и спортом, массовым спортом, в том числе повышение уровня обеспеченности населения объектами спорта </t>
  </si>
  <si>
    <t>Освобождаются от налогообложения организации - в отношении имущества, приобретенного в целях реализации инвестиционного проекта</t>
  </si>
  <si>
    <t>ст.2/ч.1/п.9</t>
  </si>
  <si>
    <t>Организации - концессионеры</t>
  </si>
  <si>
    <t>(1) ограниченный - в течение 20 лет с даты ввода объектов в эксплуатацию</t>
  </si>
  <si>
    <t>Освобождаются от налогообложения организации - в отношении автомобильных дорог, участков автомобильных дорог, мостов, путепроводов, тоннелей, пунктов взимания платы, являющихся объектами концессионных соглашений, в которых Удмуртская Республика является концедентом</t>
  </si>
  <si>
    <t>ст.2/ч.1/п.11</t>
  </si>
  <si>
    <t>Освобождаются от налогообложения организации - в отношении имущества, вновь созданного и (или) приобретенного и (или) реконструируемого в целях реализации регионального инвестиционного проекта</t>
  </si>
  <si>
    <t>ст.2/ч.1/п.12; 
ст.1/ч.4</t>
  </si>
  <si>
    <t>Имущество принято на учет в качестве объектов основных средств после дня включения организации в реестр резидентов ТОСЭР. Имущество используется для осуществления деятельности, предусмотренной соглашением об осуществлении деятельности на территории ТОСЭР. Имущество расположено в границах ТОСЭР, созданной на территории Удмуртской Республики</t>
  </si>
  <si>
    <t>Пониженная (0% - с 1 по 5 гг.; 1,1% - с 6 по 10 гг.) ставка налога для резидентов ТОСЭР</t>
  </si>
  <si>
    <t>2,2 п.п. - с 1 по 5 гг.; 
1,1 п.п. - с 6 по 10 гг</t>
  </si>
  <si>
    <t>ст.2/ч.1/п.13; ст.2/ч.1/п.14</t>
  </si>
  <si>
    <t>Резиденты индустриальных (промышленных) парков, управляющие компании индустриальных (промышленных) парков</t>
  </si>
  <si>
    <t>Освобождаются от налогообложения управляющие компании индустриальных (промышленных) парков, резиденты индустриальных (промышленных) парков - в отношении имущества, учитываемого на балансе управляющей компании, резидента</t>
  </si>
  <si>
    <t>Резиденты промышленных технопарков, управляющие компании промышленных технопарков</t>
  </si>
  <si>
    <t>Освобождаются от налогообложения управляющие компании промышленных технопарков, резиденты промышленных технопарков - в отношении имущества, учитываемого на балансе управляющей компании, резидента</t>
  </si>
  <si>
    <t>ст.2/ч.1/п.15</t>
  </si>
  <si>
    <t>ст.2/ч.1/п.16</t>
  </si>
  <si>
    <t xml:space="preserve">Организации, на балансе которых учтены объекты газораспределительной системы </t>
  </si>
  <si>
    <t>Обеспечение населения Удмуртской Республики природным газом</t>
  </si>
  <si>
    <t>ст.2/ч.3</t>
  </si>
  <si>
    <t>68.2</t>
  </si>
  <si>
    <t>ст.1/ч.9</t>
  </si>
  <si>
    <t>Создание условий для увеличения доли субъектов малого бизнеса в экономике Удмуртской Республики</t>
  </si>
  <si>
    <t>59.14</t>
  </si>
  <si>
    <t>ст.1/ч.10</t>
  </si>
  <si>
    <t>Организации, осуществляющие установленные Законом виды деятельности</t>
  </si>
  <si>
    <t>ст.1/ч.1/п.1</t>
  </si>
  <si>
    <t>Представление в налоговый орган по месту учета выписок из реестра резидентов государственных (муниципальных) бизнес-инкубаторов</t>
  </si>
  <si>
    <t>Резиденты бизнес-инкубаторов</t>
  </si>
  <si>
    <t>Представления в налоговый орган по месту учета выписок из реестра резидентов индустриальных (промышленных) парков</t>
  </si>
  <si>
    <t>ст.1/ч.1/п.2; 
ст.1/ч.2/п.1</t>
  </si>
  <si>
    <t>Совокупная доля доходов по установленным Законом видам деятельности, в общем объеме доходов за налоговый период составляет не менее 90% (только для применения ставки 5%). 
Представление в налоговый орган книги учета доходов и расходов и расчета доли доходов от реализации по установленным видам экономической деятельности, в общем объеме доходов за налоговый период.</t>
  </si>
  <si>
    <t>Организации и ИП, осуществляющие установленные Законом виды деятельности</t>
  </si>
  <si>
    <t>10 п.п.; 
5 п.п</t>
  </si>
  <si>
    <t>раздел A классы 01-03; раздел С классы 10-33; 
раздел Е классы 36-39; раздел J классы 58-60, 62, 63; 
раздел М классы 71, 72, 74; раздел Р класс 85; 
раздел Q классы 86-88; раздел R классы 90, 91, 93; раздел S классы 94, 95</t>
  </si>
  <si>
    <t>Совокупная доля доходов по установленным Законом видам деятельности, в общем объеме доходов за налоговый период составляет не менее 90 процентов. Представление в налоговый орган книги учета доходов и расходов и расчета доли доходов от реализации по установленным видам экономической деятельности, в общем объеме доходов за налоговый период</t>
  </si>
  <si>
    <t>раздел D класс 35; раздел F классы 41-43; раздел H классы 49-53; раздел I классы 55-56; раздел J класс 61; раздел М класс 75; раздел N класс 79; раздел О класс 84</t>
  </si>
  <si>
    <t>5 п.п.; 
10 п.п</t>
  </si>
  <si>
    <t>(1) ограниченный - в течение 2020-2022 гг.</t>
  </si>
  <si>
    <t>Организации и ИП, впервые зарегистрированные</t>
  </si>
  <si>
    <t>5 (3) п.п.; 
10 п.п</t>
  </si>
  <si>
    <t>Переход с 1 января 2021 года на применение упрощённой системы налогообложения после снятия с учёта в качестве плательщика ЕНВД; для налогоплательщиков, осуществляющих в 2020 году реализацию товаров, подлежащих обязательной маркировке, переход в течение 2020 года на применение упрощённой системы налогообложения после снятия с учёта в качестве плательщика ЕНВД</t>
  </si>
  <si>
    <t>(1) ограниченный - в течение 2021 г.</t>
  </si>
  <si>
    <t>4 п.п.; 
10 п.п</t>
  </si>
  <si>
    <t>Для налогоплательщиков, осуществляющих в 2020 году реализацию товаров, подлежащих обязательной маркировке, переход в течение 2020 года на применение упрощённой системы налогообложения после снятия с учёта в качестве плательщика единого налога на вмененный доход</t>
  </si>
  <si>
    <t xml:space="preserve">Организации и ИП, применяющие ЕНВД </t>
  </si>
  <si>
    <t>ст.1; 
ст.2</t>
  </si>
  <si>
    <t>Пониженная (0%) ставка налога для индивидуальных предпринимателей, впервые зарегистрированных на территории Удмуртской Республики после вступления в силу Закона, осуществляющих виды предпринимательской деятельности в производственной, социальной и (или) научной сферах, а также в сфере бытовых услуг населению, установленные Законом</t>
  </si>
  <si>
    <t>01; 02; 03; 10; 11; 13; 14; 15; 16; 17; 18.1; 20; 21; 22; 23; 25; 26; 27; 28; 29; 30; 31; 32; 33; 72; 74; 85; 86; 87; 88; 91; 93,1; 95; 96 (кроме 96.03.0)</t>
  </si>
  <si>
    <t>ст.1; 
ст.3</t>
  </si>
  <si>
    <t>Предельный размер доходов от реализации, определяемых в соответствии со ст.249 НКРФ, полученных при осуществлении вида предпринимательской деятельности, в отношении которого применяется налоговая ставка в размере 0% не превышает 30 млн. руб. за налоговый период</t>
  </si>
  <si>
    <t>ИП, впервые зарегистрированные, осуществляющие установленные Законом виды деятельности</t>
  </si>
  <si>
    <t>Физические и юридические лица</t>
  </si>
  <si>
    <t>ст.1/ч. 9.1</t>
  </si>
  <si>
    <t>Организации на балансе которых учтены объекты железнодорожных путей общего пользования и сооружений, являющихся их неотъемлемой технологической частью</t>
  </si>
  <si>
    <t>ст.2/ч.1/п.17</t>
  </si>
  <si>
    <t>Организации, на балансе которых учтены жилые помещения, расположенные в жилых домах</t>
  </si>
  <si>
    <t>Освобождаются от налогообложения организации в отношении жилых помещений, расположенных в жилых домах, вводимых в эксплуатацию, налоговая база которых определяется как кадастровая стоимость, сроком на один год со дня принятия жилых помещений к бухгалтерскому учету при вводе жилых домов в эксплуатацию</t>
  </si>
  <si>
    <t>ст.2/ч.1/п.19</t>
  </si>
  <si>
    <t>Освобождаются от налогообложения организации, являющиеся субъектами малого и среднего предпринимательства - в отношении объектов или комплексов недвижимого имущества, специально предназначенных для проведения физкультурных мероприятий и (или) спортивных мероприятий</t>
  </si>
  <si>
    <t>ст.2/ч.1/п.18</t>
  </si>
  <si>
    <t>Налоговая льгота предоставляется по выбору налогоплательщика в отношении одного объекта налогообложения на основании заявления о применении налоговой льготы, представляемого в налоговый орган.</t>
  </si>
  <si>
    <t>Организации, включенные в Единый реестр субъектов малого и среднего предпринимательства</t>
  </si>
  <si>
    <t>Право на применение налоговых ставок имеют налогоплательщики, которые ранее были зарегистрированы на территории Удмуртской Республики и в период с 1 января 2021 года по 31 декабря 2022 года однократно сменившие место регистрации в связи с переменой места нахождения организации или места жительства индивидуального предпринимателя; среднесписочная численность работников организации за налоговый период, в котором применяется налоговая ставка, составляет не менее среднесписочной численности работников организации, отраженной налогоплательщиком в составе расчета по страховым взносам за предшествующий расчетный период, предоставляемого в налоговый орган, но не менее пяти человек.</t>
  </si>
  <si>
    <t>Организации и ИП</t>
  </si>
  <si>
    <t>47, 55.10, 55.30, 56, 77.21, 90.0, 91.0, 93.1, 96.02, 96.04</t>
  </si>
  <si>
    <t>ст.1/ч.11</t>
  </si>
  <si>
    <t>Создание благоприятных условий для формирования современной конкурентоспособной туристской отрасли на территории Удмуртской Республики</t>
  </si>
  <si>
    <t>55.10, 55.30, 56</t>
  </si>
  <si>
    <t>ст.1/ч.12</t>
  </si>
  <si>
    <t>Резиденты территорий опережающего социально-экономического развития</t>
  </si>
  <si>
    <t>ст.1/ч.14</t>
  </si>
  <si>
    <t>Налогоплательщики, зарегистрированные на территории Удмуртской Республики и осуществляющие установленные законом основной или дополнительный вид экономической деятельности</t>
  </si>
  <si>
    <t>56, 59.14, 79.90.31, 90.01, 90.03, 90.04, 91.01, 91.02, 91.03, 91.04, 93.1, 93.2, 96.04</t>
  </si>
  <si>
    <t>ст.4/ч.1</t>
  </si>
  <si>
    <t>ст.3/ч.4</t>
  </si>
  <si>
    <t>ст.3/ч.5</t>
  </si>
  <si>
    <t>ст.2/ч.1/п.4</t>
  </si>
  <si>
    <t>ст.2/ч.1/п.5</t>
  </si>
  <si>
    <t>ст.2/ч.1/п.6</t>
  </si>
  <si>
    <t>ст.2/ч.1/п.7</t>
  </si>
  <si>
    <t>ст.2/ч.1/п.8</t>
  </si>
  <si>
    <t>ст.2/ч.1/п.10</t>
  </si>
  <si>
    <t>Республика Хакасия</t>
  </si>
  <si>
    <t>Закон Республики Хакасия от 27.09.2011 № 68-ЗРХ "О ставке налога на прибыль организаций, подлежащего зачислению в бюджет Республики Хакасия, для отдельных категорий налогоплательщиков" (в ред. от 07.11.2017 № 75-ЗРХ)</t>
  </si>
  <si>
    <t>ст.1(1)/ч.1</t>
  </si>
  <si>
    <t>Создание условий для привлечения инвестиций в экономику Республики Хакасия</t>
  </si>
  <si>
    <t>18 (17) п.п. - с 1 по 5 гг.; 
8 (7) п.п. - с 6 по 10 гг.</t>
  </si>
  <si>
    <t>ст.1(2)/ч.1/п.1</t>
  </si>
  <si>
    <t>Соответствие требованиям пп.1 п.1 ст.25.9 НКРФ</t>
  </si>
  <si>
    <t>3 п.п. (2 п.п. - в 2017-2024 гг.)</t>
  </si>
  <si>
    <t>Раздел B</t>
  </si>
  <si>
    <t>ст.1(2)/ч.1/п.2</t>
  </si>
  <si>
    <t>8 п.п. (7 п.п. - в 2017-2024 гг.)</t>
  </si>
  <si>
    <t>Виды деятельности, не относящиеся к разделу В</t>
  </si>
  <si>
    <t>Закон Республики Хакасия от 27.11.2003 № 73 "О налоге на имущество организаций" (в ред. от 13.07.2018 № 45-ЗРХ)</t>
  </si>
  <si>
    <t>Общая площадь объектов недвижимого имущества, налоговая база которых определяется как кадастровая стоимость, до 2000 кв. м включительно</t>
  </si>
  <si>
    <t>Организации-владельцы объектов налогообложения</t>
  </si>
  <si>
    <t>Повышение предпринимательской активности и развитие малого и среднего предпринимательства</t>
  </si>
  <si>
    <t>Общая площадь объектов недвижимого имущества, налоговая база которых определяется как кадастровая стоимость, свыше 2000 до 6000 кв. м включительно</t>
  </si>
  <si>
    <t>Пониженная (1,5%) налоговая ставка - в отношении объектов недвижимого имущества общей площадью свыше 2000 до 6000 кв. м включительно</t>
  </si>
  <si>
    <t>Закон Республики Хакасия от 27.11.2003 № 73 "О налоге на имущество организаций" (в ред. от 15.03.2018 № 14-ЗРХ)</t>
  </si>
  <si>
    <t>ст.3(4)/п.1</t>
  </si>
  <si>
    <t xml:space="preserve"> Выручка от указанных видов деятельности составляет не менее 70% общей суммы выручки от реализации продукции (работ, услуг)</t>
  </si>
  <si>
    <t xml:space="preserve">С/х производители
 </t>
  </si>
  <si>
    <t>Стимулирование развития отраслей сельского хозяйства и регулирование рынков сельскохозяйственной продукции, сырья и продовольствия Республики Хакасия</t>
  </si>
  <si>
    <t>Классы: 01 за искл. 01.07; 03</t>
  </si>
  <si>
    <t>ст.3(4)/п.2</t>
  </si>
  <si>
    <t>Организации, одновременно осуществляющие виды деятельности по предоставлению услуг в сфере туризма и услуг гостиниц</t>
  </si>
  <si>
    <t>55.1; 79.9</t>
  </si>
  <si>
    <t>Закон Республики Хакасия от 27.11.2003 № 73 "О налоге на имущество организаций" (в ред. от 07.11.2014 № 82-ЗРХ)</t>
  </si>
  <si>
    <t>ст.3(1)/ч.1/п.1</t>
  </si>
  <si>
    <t>Создание в Республике Хакасия новых мест в общеобразовательных организациях в соответствии с прогнозируемой потребностью и современными требованиями к условиям обучения</t>
  </si>
  <si>
    <t>85.11; 85.12; 85.13; 85.14; 85.21; 85.22; 85.23; 85.30; 85.41; 85.42; 85.41.1; 85.42.1; 85.42.9</t>
  </si>
  <si>
    <t xml:space="preserve">
Создание условий для развития отрасли здравоохранения</t>
  </si>
  <si>
    <t>86.10; 86.21; 86.23; 86.90.1; 86.90.2; 86.90.4; 86.90.9</t>
  </si>
  <si>
    <t>ст.3(1)/ч.1/п.2</t>
  </si>
  <si>
    <t>Раздел G; 
классы: 56; 95; 96</t>
  </si>
  <si>
    <t>Закон Республики Хакасия от 27.11.2003 № 73 "О налоге на имущество организаций" (в ред. от 07.11.2017 № 80-ЗРХ)</t>
  </si>
  <si>
    <t>ст.3(1)/ч.1/п.3</t>
  </si>
  <si>
    <t>Включение в единый реестр субъектов малого и среднего предпринимательства в течение всего налогового периода. Применение специального налогового режима</t>
  </si>
  <si>
    <t>Вычет из налогооблагаемой базы величины кадастровой стоимости объектов недвижимого имущества 150 кв. м - в отношении одного объекта налогообложения по выбору налогоплательщика</t>
  </si>
  <si>
    <t>Закон Республики Хакасия от 27.11.2003 № 73 "О налоге на имущество организаций" (в ред. от 07.11.2017 № 75-ЗРХ)</t>
  </si>
  <si>
    <t>ст.3(2)</t>
  </si>
  <si>
    <t xml:space="preserve"> Имущество создано и (или) приобретено в рамках инвестиционного проекта, реализуемого резидентом</t>
  </si>
  <si>
    <t>Закон Республики Хакасия от 27.11.2003 № 73 "О налоге на имущество организаций" (в ред. от 28.11.2019 № 80-ЗРХ)</t>
  </si>
  <si>
    <t>ст.3(3)/ч.1/п.1</t>
  </si>
  <si>
    <t>Имущество создано в рамках реализации региональных инвестиционных проектов</t>
  </si>
  <si>
    <t>2.2 п.п. - с 1 по 5 гг.</t>
  </si>
  <si>
    <t>ст.3(3)/ч.1/п.2</t>
  </si>
  <si>
    <t>Имущество создано в рамках приоритетного инвестиционного проекта Республики Хакасия</t>
  </si>
  <si>
    <t>Закон Республики Хакасия от 16.11.2009 № 123-ЗРХ "О налоговой ставке при применении упрощенной системы налогообложения" (в ред. от 14.07.2015 № 66-ЗРХ)</t>
  </si>
  <si>
    <t>ст.1(1)/ч.1/п.2</t>
  </si>
  <si>
    <t xml:space="preserve">Не менее 70% дохода составил доход от соответствующего вида экономической деятельности. 
Средняя численность работников не более 15 человек. 
Доход не должен превышать предельный размер дохода, предусмотренный п.4 ст.346.13 НК РФ, уменьшенный в 10 раз. </t>
  </si>
  <si>
    <t>Индивидуальные предприниматели, впервые зарегистрированные и осуществляющие деятельность в сферах: сельское хозяйство, рыболовство и рыбоводство</t>
  </si>
  <si>
    <t>Пониженная (0%) ставка налога для индивидуальных предпринимателей, впервые зарегистрированных и осуществляющих деятельность в сферах: сельское хозяйство, рыболовство и рыбоводство</t>
  </si>
  <si>
    <t>Снижение барьеров для старта предпринимательской деятельности самозанятыми гражданами (двухлетние "налоговые каникулы" в соответствии с Планом первоочередных мероприятий, утв. распоряжением Правительства РФ от 27.01.2015 № 98-р)</t>
  </si>
  <si>
    <t>2.1;
2.2;
2.3</t>
  </si>
  <si>
    <t>Индивидуальные предприниматели, впервые зарегистрированные и осуществляющие деятельность в сфере: лесное хозяйство</t>
  </si>
  <si>
    <t xml:space="preserve">Пониженная (0%) ставка налога для индивидуальных предпринимателей, впервые зарегистрированных и осуществляющих деятельность в сфере: лесное хозяйство </t>
  </si>
  <si>
    <t>Класс 02</t>
  </si>
  <si>
    <t>Индивидуальные предприниматели, впервые зарегистрированные и осуществляющие деятельность в сфере: охота</t>
  </si>
  <si>
    <t xml:space="preserve">Пониженная (0%) ставка налога для индивидуальных предпринимателей, впервые зарегистрированных и осуществляющих деятельность в сфере: охота </t>
  </si>
  <si>
    <t>01.7</t>
  </si>
  <si>
    <t>ст.1(1)/ч.1/п.3</t>
  </si>
  <si>
    <t>Индивидуальные предприниматели, впервые зарегистрированные и осуществляющие деятельность в сфере: обрабатывающие производства</t>
  </si>
  <si>
    <t>Пониженная (0%) ставка налога для индивидуальных предпринимателей, впервые зарегистрированных и осуществляющих деятельность в сфере: обрабатывающие производства</t>
  </si>
  <si>
    <t>15 п.п.;
 6 п.п.</t>
  </si>
  <si>
    <t>Раздел С, за искл. 11.01 - 11.06 и класса 12</t>
  </si>
  <si>
    <t>ст.1(1)/ч.1/п.4</t>
  </si>
  <si>
    <t>Индивидуальные предприниматели, впервые зарегистрированные и осуществляющие деятельность в сферах: научные исследования и разработки</t>
  </si>
  <si>
    <t xml:space="preserve">Пониженная (0%) ставка налога для индивидуальных предпринимателей, впервые зарегистрированных и осуществляющих деятельность в сферах: научные исследования и разработки </t>
  </si>
  <si>
    <t>Класс 72</t>
  </si>
  <si>
    <t>ст.1(1)/ч.1/п.5</t>
  </si>
  <si>
    <t>Индивидуальные предприниматели, впервые зарегистрированные и осуществляющие деятельность в сферах: образование дошкольное, образование начальное общее</t>
  </si>
  <si>
    <t xml:space="preserve">Пониженная (0%) ставка налога для индивидуальных предпринимателей, впервые зарегистрированных и осуществляющих деятельность в сферах: образование дошкольное, образование начальное общее </t>
  </si>
  <si>
    <t>85.11; 85.12</t>
  </si>
  <si>
    <t xml:space="preserve">2.4; 
6 </t>
  </si>
  <si>
    <t>Группы полномочий 
(расходные обязательства по полномочиям в сфере: поддержки малого и среднего предпринимательства; образования)</t>
  </si>
  <si>
    <t>ст.1(1)/ч.1/п.6</t>
  </si>
  <si>
    <t xml:space="preserve">Индивидуальные предприниматели, впервые зарегистрированные и осуществляющие деятельность в сферах: деятельность в области здравоохранения и социальных услуг </t>
  </si>
  <si>
    <t xml:space="preserve">Пониженная (0%) ставка налога для индивидуальных предпринимателей, впервые зарегистрированных и осуществляющих деятельность в сферах: деятельность в области здравоохранения и социальных услуг </t>
  </si>
  <si>
    <t>Раздел Q</t>
  </si>
  <si>
    <t>ст.1(1)/ч.1/п.7</t>
  </si>
  <si>
    <t xml:space="preserve">Индивидуальные предприниматели, впервые зарегистрированные и осуществляющие деятельность в сферах: сбор отходов, обработка и утилизация отходов </t>
  </si>
  <si>
    <t xml:space="preserve">Пониженная (0%) ставка налога для индивидуальных предпринимателей, впервые зарегистрированных и осуществляющих деятельность в сферах: сбор отходов, обработка и утилизация отходов </t>
  </si>
  <si>
    <t>38.1; 38.2</t>
  </si>
  <si>
    <t>Закон Республики Хакасия от 16.11.2009 № 123-ЗРХ "О налоговой ставке при применении упрощенной системы налогообложения" (в ред. от 07.12.2015 № 107-ЗРХ)</t>
  </si>
  <si>
    <t>ст.1(1)/ч.1(1)</t>
  </si>
  <si>
    <t>Индивидуальные предприниматели, впервые зарегистрированные и осуществляющие деятельность в сфере: оказание бытовых услуг населению</t>
  </si>
  <si>
    <t>Пониженная (0%) ставка налога для индивидуальных предпринимателей, впервые зарегистрированных и осуществляющих деятельность в сфере: оказание бытовых услуг населению</t>
  </si>
  <si>
    <t>Классы: 95; 96</t>
  </si>
  <si>
    <t>Пониженная (0%) ставка налога для индивидуальных предпринимателей, впервые зарегистрированных и осуществляющих деятельность в сфере: услуги по предоставлению мест для временного проживания</t>
  </si>
  <si>
    <t>Класс 55</t>
  </si>
  <si>
    <t>Закон Республики Хакасия от 16.11.2009 № 123-ЗРХ "О налоговой ставке при применении упрощенной системы налогообложения" (в ред. от 26.11.2010 № 110-ЗРХ)</t>
  </si>
  <si>
    <t>ст.1/ч.2/п.1/пп."а"</t>
  </si>
  <si>
    <t xml:space="preserve">Объект налогообложения "доходы - расходы". 
Не менее 70% дохода составил доход от соответствующего вида экономической деятельности </t>
  </si>
  <si>
    <t xml:space="preserve">Налогоплательщики, осуществляющие деятельность в сферах: сельское хозяйство, рыболовство и рыбоводство </t>
  </si>
  <si>
    <t>Пониженная (5%) ставка для налогоплательщиков, осуществляющих деятельность в сферах: сельское хозяйство, рыболовство и рыбоводство 
(объект налогообложения "доходы - расходы")</t>
  </si>
  <si>
    <t xml:space="preserve">Классы: 01 за искл. 01.7; 03 </t>
  </si>
  <si>
    <t xml:space="preserve">Налогоплательщики, осуществляющие деятельность в сфере: лесное хозяйство </t>
  </si>
  <si>
    <t>Пониженная (5%) ставка для налогоплательщиков, осуществляющих деятельность в сфере: лесное хозяйство 
(объект налогообложения "доходы - расходы")</t>
  </si>
  <si>
    <t>Налогоплательщики, осуществляющие деятельность в сфере: охота</t>
  </si>
  <si>
    <t>Пониженная (5%) ставка для налогоплательщиков, осуществляющих деятельность в сфере: охота 
(объект налогообложения "доходы - расходы")</t>
  </si>
  <si>
    <t>Закон Республики Хакасия от 16.11.2009 № 123-ЗРХ "О налоговой ставке при применении упрощенной системы налогообложения" (в ред. от 02.12.2011 № 109-ЗРХ)</t>
  </si>
  <si>
    <t>ст.1/ч.2/п.1/пп."б"</t>
  </si>
  <si>
    <t xml:space="preserve">Налогоплательщики, осуществляющие деятельность в сферах: образование дошкольное, образование начальное общее </t>
  </si>
  <si>
    <t>Пониженная (5%) ставка для налогоплательщиков, осуществляющих деятельность в сферах: образование дошкольное, образование начальное общее 
(объект налогообложения "доходы - расходы")</t>
  </si>
  <si>
    <t>Закон Республики Хакасия от 16.11.2009 № 123-ЗРХ "О налоговой ставке при применении упрощенной системы налогообложения" (в ред. от 03.06.2013 № 36-ЗРХ)</t>
  </si>
  <si>
    <t>ст.1/ч.2/п.1/пп."в"</t>
  </si>
  <si>
    <t xml:space="preserve">Налогоплательщики, осуществляющие деятельность в сферах: сбор отходов, обработка и утилизация отходов </t>
  </si>
  <si>
    <t>Пониженная (5%) ставка для налогоплательщиков, осуществляющих деятельность в сферах: сбор отходов, обработка и утилизация отходов 
(объект налогообложения "доходы - расходы")</t>
  </si>
  <si>
    <t>ст.1/ч.2/п.1/пп."г"</t>
  </si>
  <si>
    <t xml:space="preserve">Налогоплательщики, осуществляющие деятельность в сферах: подметание улиц и уборка снега </t>
  </si>
  <si>
    <t>Пониженная (5%) ставка для налогоплательщиков, осуществляющих деятельность в сферах: подметание улиц и уборка снега 
(объект налогообложения "доходы - расходы")</t>
  </si>
  <si>
    <t>81.29.2</t>
  </si>
  <si>
    <t>Закон Республики Хакасия от 16.11.2009 № 123-ЗРХ "О налоговой ставке при применении упрощенной системы налогообложения" (в ред. от 07.10.2019 № 63-ЗРХ)</t>
  </si>
  <si>
    <t xml:space="preserve">Объект налогообложения "доходы - расходы"; 
не менее 70% дохода составил доход от соответствующего вида экономической деятельности </t>
  </si>
  <si>
    <t>Налогоплательщики, определившие в качестве объекта налогообложения доходы, уменьшенные на величину расходов</t>
  </si>
  <si>
    <t>Пониженная (7,5%) ставка налога для налогоплательщиков, осуществляющих виды экономической деятельности, не относящиеся к сферам: сельское, лесное хозяйство, охота, рыболовство и рыбоводство (раздел А); образование дошкольное, образование начальное общее (группы 85.11, 85.12 раздела Р); сбор отходов, обработка и утилизация отходов (подклассы 38.1, 38.2 раздела Е); подметание улиц и уборка снега (подгруппа 81.29.2 раздела N)
(объект налогообложения "доходы - расходы")</t>
  </si>
  <si>
    <t>Закон Республики Хакасия от 16.11.2009 № 123-ЗРХ "О налоговой ставке при применении упрощенной системы налогообложения" (в ред. от 11.03.2021 № 08-ЗРХ)</t>
  </si>
  <si>
    <t>ст.1(4)/ч.1/п.2</t>
  </si>
  <si>
    <t>Объект налогообложения "доходы - расходы". 
Применение в 2020 году в отношении осуществляемых видов предпринимательской деятельности исключительно систему налогообложения в виде ЕНВД. 
Не распространяется на налогоплательщиков,
у которых за соответствующий отчетный (налоговый) период по УСН более 50 % дохода составил доход от реализации подакцизных товаров;
основным видом деятельности которых по состоянию на 01 ноября 2020 г. являлась торговля розничная лекарственными средствами в специализированных магазинах (аптеках) (группа 47.73 раздела G), за исключением налогоплательщиков указанной группы, у которых за соответствующий отчетный (налоговый) период по упрощенной системе налогообложения не менее 70 % дохода составил доход, полученный в сельских населенных пунктах.</t>
  </si>
  <si>
    <t>Пониженная (6%) ставка налога для налогоплательщиков, применявших в 2020 году в отношении осуществляемых ими видов предпринимательской деятельности исключительно систему налогообложения в виде единого налога на вмененный доход для отдельных видов деятельности
(объект налогообложения "доходы - расходы")</t>
  </si>
  <si>
    <t>9 п.п.</t>
  </si>
  <si>
    <t>ст.1(2)/п.1/пп."а"</t>
  </si>
  <si>
    <t xml:space="preserve">Объект налогообложения "доходы". 
Не менее 70% дохода составил доход от соответствующего вида экономической деятельности </t>
  </si>
  <si>
    <t xml:space="preserve">Классы: 01 за искл. 01.7; 03  </t>
  </si>
  <si>
    <t>Налогоплательщики, осуществляющие деятельность в сфере: лесное хозяйство</t>
  </si>
  <si>
    <t>ст.1(2)/п.1/пп."б"</t>
  </si>
  <si>
    <t>Налогоплательщики, осуществляющие деятельность в сферах: образование дошкольное, образование начальное общее</t>
  </si>
  <si>
    <t>Пониженная (2%) ставка для налогоплательщиков, осуществляющих деятельность в сферах: образование дошкольное, образование начальное общее 
(объект налогообложения "доходы")</t>
  </si>
  <si>
    <r>
      <t>Закон Республики Хакасия от 16.11.2009 № 123-ЗРХ "О налоговой ставке при применении упрощенной системы налогообложения" (в ред. от 07.12.2015 № 107-ЗРХ)</t>
    </r>
    <r>
      <rPr>
        <sz val="10"/>
        <color rgb="FF00B050"/>
        <rFont val="Times New Roman"/>
        <family val="1"/>
        <charset val="204"/>
      </rPr>
      <t/>
    </r>
  </si>
  <si>
    <t>ст.1(2)/п.1/пп."в"</t>
  </si>
  <si>
    <t>Налогоплательщики, осуществляющие деятельность в сферах: сбор отходов, обработка и утилизация отходов</t>
  </si>
  <si>
    <t>Пониженная (2%) ставка для налогоплательщиков, осуществляющих деятельность в сферах: сбор отходов, обработка и утилизация отходов
(объект налогообложения "доходы")</t>
  </si>
  <si>
    <t>ст.1(2)/п.1/пп."г"</t>
  </si>
  <si>
    <t>Пониженная (2%) ставка для налогоплательщиков, осуществляющих деятельность в сферах: подметание улиц и уборка снега 
(объект налогообложения "доходы")</t>
  </si>
  <si>
    <t>Налогоплательщики, определившие в качестве объекта налогообложения доходы</t>
  </si>
  <si>
    <t>Пониженная (4%) ставка налога для налогоплательщиков, осуществляющих виды экономической деятельности, не относящиеся к сферам: сельское, лесное хозяйство, охота, рыболовство и рыбоводство (раздел А);
образование дошкольное, образование начальное общее (группы 85.11, 85.12 раздела Р); сбор отходов, обработка и утилизация отходов (подклассы 38.1, 38.2 раздела Е); подметание улиц и уборка снега (подгруппа 81.29.2 раздела N)
 (объект налогообложения "доходы")</t>
  </si>
  <si>
    <t>ст.1(4)/ч.1/п.1</t>
  </si>
  <si>
    <t>Пониженная (3%) ставка налога для налогоплательщиков, применявших в 2020 году в отношении осуществляемых ими видов предпринимательской деятельности исключительно систему налогообложения в виде единого налога на вмененный доход для отдельных видов деятельности
(объект налогообложения "доходы")</t>
  </si>
  <si>
    <t>Закон Республики Хакасия от 25.11.2002 № 66 "О транспортном налоге"</t>
  </si>
  <si>
    <t xml:space="preserve">ст.7/ч.1/п.1 </t>
  </si>
  <si>
    <t>Инвалиды составляют не менее 50% от общего числа работников</t>
  </si>
  <si>
    <t>Организации, в которых инвалиды составляют не менее 50 процентов от общего числа работников</t>
  </si>
  <si>
    <t>Освобождаются от уплаты налога организации, в которых инвалиды составляют не менее 50% от общего числа работников</t>
  </si>
  <si>
    <t>Увеличение численности работающих инвалидов</t>
  </si>
  <si>
    <t>Закон Республики Хакасия от 25.11.2002 № 66 "О транспортном налоге" (в ред. от 13.11.2012 № 93-ЗРХ)</t>
  </si>
  <si>
    <t>ст.7/ч.1/п.2</t>
  </si>
  <si>
    <t>Регистрация организации в установленном порядке федеральным органом исполнительной власти, уполномоченным в области государственной регистрации общественных объединений, или его территориальным органом. 
В отношении специализированных транспортных средств</t>
  </si>
  <si>
    <t>Общественные объединения пожарной охраны</t>
  </si>
  <si>
    <t>Освобождаются от уплаты налога общественные объединения пожарной охраны - в отношении специализированных транспортных средств, предназначенных для тушения пожаров</t>
  </si>
  <si>
    <t xml:space="preserve">Создание необходимых условий для укрепления пожарной безопасности в Республике Хакасия
</t>
  </si>
  <si>
    <t>Закон Республики Хакасия от 25.11.2002 № 66 "О транспортном налоге" (в ред. от 26.11.2010 № 109-ЗРХ)</t>
  </si>
  <si>
    <t>ст.7/ч.1/п.3</t>
  </si>
  <si>
    <t>Выручка от оказания услуг почтовой связи и по доставке пенсий составляет не менее 50% от общей суммы выручки</t>
  </si>
  <si>
    <t>Освобождаются от уплаты налога организации почтовой связи</t>
  </si>
  <si>
    <t>Обеспечение доставки пенсий</t>
  </si>
  <si>
    <t>Класс 53</t>
  </si>
  <si>
    <t>Закон Республики Хакасия от 25.11.2002 № 66 "О транспортном налоге" (в ред. от 16.11.2006 № 59-ЗРХ)</t>
  </si>
  <si>
    <t>ст.7/ч.1/п.4</t>
  </si>
  <si>
    <t>Доходы от реализации сельскохозяйственной продукции в общей сумме доходов составляют 70%</t>
  </si>
  <si>
    <t>Освобождаются от уплаты налога с/х товаропроизводители (за искл. с/х организаций, не использующих с/х угодья для осуществления с/х производства) - в отношении грузовых автомобилей</t>
  </si>
  <si>
    <t xml:space="preserve">2.1; 
2.2; 
2.3; 
2.4 </t>
  </si>
  <si>
    <t>Группы полномочий 
(расходные обязательства по полномочиям в сфере поддержки сельского хозяйства в части растениеводства, животноводства, рыбоводства; поддержки малого и среднего предпринимательства)</t>
  </si>
  <si>
    <t>Закон Республики Хакасия от 25.11.2002 № 66 "О транспортном налоге" (в ред. от 12.05.2015 № 31-ЗРХ)</t>
  </si>
  <si>
    <t>ст.7/ч.3/п.2</t>
  </si>
  <si>
    <t>За налоговый период, предшествующий году, в котором произошел пожар. 
На основании списка лиц, пострадавших в результате пожара, утвержденного в целом по Республике Хакасия Правительством Республики Хакасия или иным уполномоченным органом</t>
  </si>
  <si>
    <t>С/х товаропроизводители, пострадавшие в результате пожара</t>
  </si>
  <si>
    <t>Освобождаются от уплаты налога с/х товаропроизводители, пострадавшие в результате пожара, - в отношении всех зарегистрированных на них транспортных средств</t>
  </si>
  <si>
    <t>Закон Республики Хакасия от 25.11.2002 № 66 "О транспортном налоге" (в ред. от 14.04.2014 № 21-ЗРХ)</t>
  </si>
  <si>
    <t>ст.7/ч.1/п.5</t>
  </si>
  <si>
    <t>Организации, осуществляющие деятельность по добыче и обогащению железной руды</t>
  </si>
  <si>
    <t>Освобождаются от уплаты налога организации, осуществляющие деятельность по добыче и обогащению железной руды</t>
  </si>
  <si>
    <t>Стимулирование развития промышленности редких и редкоземельных металлов Республики Хакасия</t>
  </si>
  <si>
    <t>Класс 07</t>
  </si>
  <si>
    <t>Закон Республики Хакасия от 25.11.2002 № 66 "О транспортном налоге" (в ред. от 14.07.2015 № 66-ЗРХ)</t>
  </si>
  <si>
    <t>ст.7/ч.1/п.6</t>
  </si>
  <si>
    <t xml:space="preserve">Осуществляющие соответствующего вида деятельности </t>
  </si>
  <si>
    <t>Освобождаются от уплаты налога религиозные организации</t>
  </si>
  <si>
    <t>Поддержка социально-значимых организаций</t>
  </si>
  <si>
    <t>94.91</t>
  </si>
  <si>
    <t>ст.7/ч.1/п.7</t>
  </si>
  <si>
    <t>Льгота распространяется только на 1 объект налогообложения по выбору налогоплательщика</t>
  </si>
  <si>
    <t>Герои Советского Союза</t>
  </si>
  <si>
    <t>Освобождаются от уплаты налога Герои Советского Союза</t>
  </si>
  <si>
    <t>Повышение качества и уровня жизни населения Республики Хакасия</t>
  </si>
  <si>
    <t>Освобождаются от уплаты налога Герои Российской Федерации</t>
  </si>
  <si>
    <t>Граждане, награжденные орденом Славы трех степеней</t>
  </si>
  <si>
    <t>Освобождаются от уплаты налога граждане, награжденные орденом Славы трех степеней</t>
  </si>
  <si>
    <t>ст.7/ч.1/п.8</t>
  </si>
  <si>
    <t>Участники Великой Отечественной войны и инвалиды войны</t>
  </si>
  <si>
    <t>Освобождаются от уплаты налога участники Великой Отечественной войны и инвалиды войны</t>
  </si>
  <si>
    <t>Закон Республики Хакасия от 25.11.2002 № 66 "О транспортном налоге" (в ред. от 04.10.2004 № 54)</t>
  </si>
  <si>
    <t>Лица, на которых в соответствии с законодательством Российской Федерации распространяются меры социальной поддержки и льготы, установленные для участников Великой Отечественной войны и инвалидов войны</t>
  </si>
  <si>
    <t>Освобождаются от уплаты налога лица, на которых в соответствии с законодательством Российской Федерации распространяются меры социальной поддержки и льготы, установленные для участников Великой Отечественной войны и инвалидов войны</t>
  </si>
  <si>
    <t>Закон Республики Хакасия от 25.11.2002 № 66 "О транспортном налоге" (в ред. от 02.12.2011 № 116-ЗРХ)</t>
  </si>
  <si>
    <t>ст.7/ч.1/п.9</t>
  </si>
  <si>
    <t>Лица, удостоенные звания "Почетный гражданин Республики Хакасия"</t>
  </si>
  <si>
    <t>Освобождаются от уплаты налога лица, удостоенные звания "Почетный гражданин Республики Хакасия"</t>
  </si>
  <si>
    <t>ст.7/ч.1/п.10</t>
  </si>
  <si>
    <t>Пенсионеры по старости</t>
  </si>
  <si>
    <t>Освобождаются от уплаты налога пенсионеры по старости - в отношении легковых автомобилей с мощностью двигателя до 150 л. с., грузовых автомобилей до 80 л. с., мотоциклов до 35 л. с., катеров (моторных лодок) до 30 л. с.</t>
  </si>
  <si>
    <t>Инвалиды I и II групп</t>
  </si>
  <si>
    <t>Освобождаются от уплаты налога инвалиды I и II групп - в отношении легковых автомобилей с мощностью двигателя до 150 л. с., грузовых автомобилей до 80 л. с., мотоциклов до 35 л. с., катеров (моторных лодок) до 30 л. с.</t>
  </si>
  <si>
    <t>Граждане, подвергшиеся воздействию радиации</t>
  </si>
  <si>
    <t>Освобождаются от уплаты налога граждане, подвергшиеся воздействию радиации вследствие чернобыльской катастрофы - в отношении легковых автомобилей с мощностью двигателя до 150 л. с., грузовых автомобилей до 80 л. с., мотоциклов до 35 л. с., катеров (моторных лодок) до 30 л. с. (в 2003-2013 гг. - без ограничений по мощности транспортных средств)</t>
  </si>
  <si>
    <t>Репрессированные (реабилитированные)</t>
  </si>
  <si>
    <t>Освобождаются от уплаты налога репрессированные (реабилитированные) - в отношении легковых автомобилей с мощностью двигателя до 150 л. с., грузовых автомобилей до 80 л. с., мотоциклов до 35 л. с., катеров (моторных лодок) до 30 л. с. (в 2003-2013 гг. - без ограничений по мощности транспортных средств)</t>
  </si>
  <si>
    <t>Закон Республики Хакасия от 25.11.2002 № 66 "О транспортном налоге" (в ред. от 17.12.2018 № 76-ЗРХ)</t>
  </si>
  <si>
    <t>ст.7/ч.1/п.10.1</t>
  </si>
  <si>
    <t>Физические лица, соответствующие условиям, необходимым для назначения пенсии в соответствии с законодательством РФ, действовавшим на 31.12.2018</t>
  </si>
  <si>
    <t>Освобождаются от уплаты налога физические лица, соответствующие условиям, необходимым для назначения пенсии в соответствии с законодательством РФ, действовавшим на 31.12.2018 - в отношении легковых автомобилей с мощностью двигателя до 150 л. с., грузовых автомобилей до 80 л. с., мотоциклов до 35 л. с., катеров (моторных лодок, других водных транспортных средств) до 30 л. с.</t>
  </si>
  <si>
    <t>Закон Республики Хакасия от 25.11.2002 № 66 "О транспортном налоге" (в ред. от 18.02.2003 № 3)</t>
  </si>
  <si>
    <t>ст.7/ч.1/п.11</t>
  </si>
  <si>
    <t>Освобождаются от уплаты налога граждане, на иждивении которых находятся трое и более несовершеннолетних детей</t>
  </si>
  <si>
    <t>Закон Республики Хакасия от 25.11.2002 № 66 "О транспортном налоге" (в ред. от 28.11.2019 № 82-ЗРХ)</t>
  </si>
  <si>
    <t>ст.7/ч.1/п.12</t>
  </si>
  <si>
    <t>Освобождаются от уплаты налога граждане, на иждивении которых находятся дети-инвалиды, - в отношении легковых автомобилей мощностью до 150 л. с.</t>
  </si>
  <si>
    <t xml:space="preserve">Ветераны боевых действий </t>
  </si>
  <si>
    <t>Освобождаются от уплаты налога ветераны боевых действий - в отношении легковых автомобилей с мощностью двигателя до 150 л. с., грузовых автомобилей до 80 л. с., мотоциклов до 35 л. с., катеров (моторных лодок) до 30 л. с.</t>
  </si>
  <si>
    <t>ст.7/ч.3/п.1</t>
  </si>
  <si>
    <t>На основании списка лиц, пострадавших в результате пожара, утвержденного в целом по Республике Хакасия Правительством Республики Хакасия или иным уполномоченным органом</t>
  </si>
  <si>
    <t>Граждане, пострадавшие в результате пожара</t>
  </si>
  <si>
    <t>Освобождаются от уплаты налога граждане, пострадавшие в результате пожара - в отношении всех транспортных средств, имеющихся в их собственности, за исключением транспортных средств, используемых в предпринимательской деятельности</t>
  </si>
  <si>
    <t>Закон Республики Хакасия от 05.10.2012 № 90-ЗРХ "О патентной системе налогообложения и о признании утратившими силу отдельных законодательных актов Республики Хакасия о налогах" (в ред. от 14.07.2015 № 66-ЗРХ)</t>
  </si>
  <si>
    <t>ст.2(1)/ч.1</t>
  </si>
  <si>
    <t>Доход не должен превышать предельный размер дохода, предусмотренный п.6 ст.346.45 НК РФ, уменьшенный в 10 раз</t>
  </si>
  <si>
    <t>Индивидуальные предприниматели, впервые зарегистрированные, осуществляющие виды предпринимательской деятельности, предусмотренные строками 1, 2, 15, 16, 18, 20, 21, 28, 34, 35, 38, 41, 66-80 таблицы приложения к закону</t>
  </si>
  <si>
    <t>Пониженная (0%) ставка налога для индивидуальных предпринимателей, впервые зарегистрированных и осуществляющих виды деятельности, предусмотренные строками 1, 2, 15, 16, 18, 20, 21, 28, 34, 35, 38, 41, 66-80 таблицы приложения к закону</t>
  </si>
  <si>
    <t>01.61; 01.62; 01.63; класс 14; 15.20; 32.99.8; 10.3; 10.5; 10.6; 10.61; 10.61.2; 10.61.3; 10.7; 13.10; 14.19; 14.20; 14.20.2; 15.12; 15.20.5; 16.24; 16.29.3; 18.14; 23.19; 47.78.2; 47.78.22; 58.19; 62.02.3; класс 75; 79.90.2; 85.41.1; 85.41.9; 85.42.1; 85.42.9; 86.22; 86.90; 88.10; 88.9; 95.23; 95.29; 95.29.2; 96.09</t>
  </si>
  <si>
    <t>ст.2(1)/ч.1(1)</t>
  </si>
  <si>
    <t>Индивидуальные предприниматели, впервые зарегистрированные, осуществляющие виды предпринимательской деятельности, предусмотренные строками 49, 51, 52, 53, 55, 56, 57, 59 таблицы приложения к закону</t>
  </si>
  <si>
    <t>Пониженная (0%) ставка налога для индивидуальных предпринимателей, впервые зарегистрированных и осуществляющих виды деятельности, предусмотренные строками 49, 51, 52, 53, 55, 56, 57, 59 таблицы приложения к закону</t>
  </si>
  <si>
    <t>01.62; 02.1; 03.12.3; 03.2; 10.39; 10.5; 10.7; 87.3; 87.90</t>
  </si>
  <si>
    <t>ст.3/п.3</t>
  </si>
  <si>
    <t>ст.3/п.7</t>
  </si>
  <si>
    <t>ст.3/п.8</t>
  </si>
  <si>
    <t>ст.3/п.11</t>
  </si>
  <si>
    <t>ст.3/п.12</t>
  </si>
  <si>
    <t>Граждане, на иждивении которых находятся дети-инвалиды</t>
  </si>
  <si>
    <t>Чеченская Республика</t>
  </si>
  <si>
    <t>ст.9/ч.1/пп.5</t>
  </si>
  <si>
    <t>Наличие обосновывающих документов, подтверждающих принадлежность к социальной группе</t>
  </si>
  <si>
    <t>Освобождаются от уплаты налога инвалиды I и II групп</t>
  </si>
  <si>
    <t>ст.9/ч.1/пп.6</t>
  </si>
  <si>
    <t>Лица, признанные пострадавшими от политических репрессий, включая граждан из числа репрессированных народов, подвергшихся репрессиям на территории Российской Федерации по признакам национальной и иной принадлежности</t>
  </si>
  <si>
    <t>Освобождаются от уплаты налога лица, признанные пострадавшими от политических репрессий, включая граждан из числа репрессированных народов, подвергшихся репрессиям на территории Российской Федерации по признакам национальной и иной принадлежности</t>
  </si>
  <si>
    <t>Соблюдение средней численности работников за налоговый (отчетный) период, определяемой в порядке, устанавливаемом федеральным органом исполнительной власти, уполномоченным в области статистики</t>
  </si>
  <si>
    <t>Налогоплательщиков, применяющих упрощенную систему налогообложения и выбравших в качестве объекта налогообложения доходы</t>
  </si>
  <si>
    <t xml:space="preserve">Пониженные (1-5% - в 2016-2017гг; 1,2 и 6 процентов - с 2018г - в зависимости от численности работников)
</t>
  </si>
  <si>
    <t>Поддержка малого бизнеса и предпринимательсва</t>
  </si>
  <si>
    <t xml:space="preserve"> 1-5% - в 2016-2017гг; 1 и 2% - с 2018г</t>
  </si>
  <si>
    <t xml:space="preserve">Пониженные (5% - в 2016-2017 гг; 5%, 7% и 15% - в 2018г.) для организаций и ИП, применяющих упрощенную систему налогообложения и выбравших в качестве объекта налогообложения доходы, уменьшенные на величину расходов, исходя из средней численности работников за налоговый (отчетный) </t>
  </si>
  <si>
    <t xml:space="preserve">5% - в 2016-2017гг; 5 и 7 % - с 2018г </t>
  </si>
  <si>
    <t>ст.9/ч.1/пп.1</t>
  </si>
  <si>
    <t>Освобождаются от уплаты налога Герои Советского Союза, Герои Российской Федерации, граждане, награжденные орденом Славы трех степеней</t>
  </si>
  <si>
    <t>ст.9/ч.1/пп.2</t>
  </si>
  <si>
    <t>Герои Социалистического труда, граждане, награжденные орденом Трудовой Славы трех степеней</t>
  </si>
  <si>
    <t>Освобождаются от уплаты налога Герои Социалистического труда, граждане, награжденные орденом Трудовой Славы трех степеней</t>
  </si>
  <si>
    <t>ст.9/ч.1/пп.3</t>
  </si>
  <si>
    <t>Освобождаются от уплаты налога Ветераны Великой Отечественной войны</t>
  </si>
  <si>
    <t>ст.9/ч.1/пп.4</t>
  </si>
  <si>
    <t>Участники чернобыльской катастрофы, в соответствии с Законом Российской Федерации "О социальной защите граждан, подвергшихся воздействию радиации вследствие катастрофы на Чернобыльской АЭС</t>
  </si>
  <si>
    <t>Освобождаются от уплаты налога граждане, подвергшиеся воздействию радиации вследствие чернобыльской катастрофы, в соответствии с Законом Российской Федерации "О социальной защите граждан, подвергшихся воздействию радиации вследствие катастрофы на Чернобыльской АЭС</t>
  </si>
  <si>
    <t>ст.2/п.3.1.</t>
  </si>
  <si>
    <t>Газораспределительные организации, зарегистрированные на территории Чеченской Республики по месту их нахождения, в отношении имущества, относящегося к объектам газораспределительной системы</t>
  </si>
  <si>
    <t>Пониженная налоговая ставка для газораспределительных организаций, зарегистрированных на территории Чеченской Республики по месту их нахождения, в отношении имущества, относящегося к объектам газораспределительной системы</t>
  </si>
  <si>
    <t>35.22 Распределение газообразного топлива по газораспределительным сетям</t>
  </si>
  <si>
    <t xml:space="preserve">Привлечение инвестиций </t>
  </si>
  <si>
    <t>4,5
(3,5 - в 2017-2024гг)</t>
  </si>
  <si>
    <t>ст.3/абз.1</t>
  </si>
  <si>
    <t xml:space="preserve">Организации, реализующие приоритетные инвестиционные проекты, включенные в перечень, утверждаемый Правительством Чеченской Республики в соответствии с Законом Чеченской Республики от 10.06.2006 № 16-РЗ </t>
  </si>
  <si>
    <t>71.12.2 Деятельность заказчика-застройщика, генерального подрядчика</t>
  </si>
  <si>
    <t>Государственные учреждения здравоохранения Чеченской Республики, входящие в систему обязательного медицинского страхования на территории Чеченской Республики, - в отношении имущества, используемого ими для оказания медицинской помощи населению в рамках реализации территориальной программы обязательного медицинского страхования.</t>
  </si>
  <si>
    <t>86
Деятельность в области здравоохранения</t>
  </si>
  <si>
    <t>Жилищно-строительные кооперативы, жилищные кооперативы, товарищества собственников жилья, товарищества домовладельцев - в отношении жилых помещений, а также общего имущества жилого дома и имущества, используемого для обеспечения эксплуатации многоквартирного дома</t>
  </si>
  <si>
    <t>Организации жилищно-коммунального хозяйства - в отношении объектов жилищного фонда и инженерной инфраструктуры жилищно-коммунального комплекса</t>
  </si>
  <si>
    <t>Чувашская Республика</t>
  </si>
  <si>
    <t xml:space="preserve">Закон Чувашской Республики от 23.07.2001 № 38 "О вопросах налогового регулирования в Чувашской Республике, отнесенных законодательством Российской Федерации о налогах и сборах к ведению субъектов Российской Федерации" </t>
  </si>
  <si>
    <t>ст.47/п.1</t>
  </si>
  <si>
    <t>Сумма льготы не должна превышать 18% (17% - в 2020 - 2022 гг.) суммы фактически поступивших инвестиций. 
Заключенный инвестиционный договор между органами власти Чувашской Республики и юридическим лицом. 
Отсутствие задолженности по налогам, сборам и другим обязательным платежам в бюджеты бюджетной системы РФ по состоянию на 1-е число месяца, следующего за отчетным (налоговым) периодом. 
Размер среднемесячной заработной платы не менее чем 1,5 МРОТ (с 01.01.2018, ранее 2 МРОТ).
Объем инвестиций в форме капитальных вложений на сумму более 50 млн. рублей̆.</t>
  </si>
  <si>
    <t>Пониженная (14%) ставка налога для организаций, осуществляющих инвестиционную деятельность в Чувашской Республике в форме капитальных вложений на сумму более 50 млн. рублей (30,0 млн. рублей - до 01.01.2016)</t>
  </si>
  <si>
    <t>Привлечение инвестиций в экономику республики</t>
  </si>
  <si>
    <t>3 (4) п.п.</t>
  </si>
  <si>
    <t>Закон Чувашской Республики от 23.07.2001 № 38 "О вопросах налогового регулирования в Чувашской Республике, отнесенных законодательством Российской Федерации о налогах и сборах к ведению субъектов Российской Федерации" (в ред. от 15.09.2018 № 48)</t>
  </si>
  <si>
    <t>ст.47/п.7</t>
  </si>
  <si>
    <t>(2) не установлено - 
дата снятия статуса ТОСЭР</t>
  </si>
  <si>
    <t>Создание новых предприятий, новых рабочих мест</t>
  </si>
  <si>
    <t xml:space="preserve">Закон Чувашской Республики от 23.07.2001 № 38 "О вопросах налогового регулирования в Чувашской Республике, отнесенных законодательством Российской Федерации о налогах и сборах к ведению субъектов Российской Федерации" (в ред. от 29.04.2020 № 33) </t>
  </si>
  <si>
    <t>ст.47/п.7.1</t>
  </si>
  <si>
    <t>Соблюдение условий, установленных ст. 284.9 Налогового кодекса Российской Федерации</t>
  </si>
  <si>
    <t>(1) ограниченный - в течение действия СПИК</t>
  </si>
  <si>
    <t>Пониженная (0%) ставка налога для организаций - участников СПИК</t>
  </si>
  <si>
    <t xml:space="preserve">Закон Чувашской Республики от 23.07.2001 № 38 "О вопросах налогового регулирования в Чувашской Республике, отнесенных законодательством Российской Федерации о налогах и сборах к ведению субъектов Российской Федерации" (в ред. от 11.10.2019 № 68) </t>
  </si>
  <si>
    <t>ст.47.1/п.3</t>
  </si>
  <si>
    <t>Заключенный инвестиционный договор между органами власти Чувашской Республики и юридическим лицом.
Объем инвестиций в форме капитальных вложений на сумму более 50 млн. рублей̆.</t>
  </si>
  <si>
    <t>8,5 (9,5) п.п.</t>
  </si>
  <si>
    <t>(1) ограниченный - в течение 2019-2025 гг.</t>
  </si>
  <si>
    <t xml:space="preserve">Поддержка экономики в связи с распространением новой коронавирусной инфекции (COVID-19) в соответствии с Планом обеспечения устойчивого развития экономики и социальной стабильности в Чувашской Республике, утв. распоряжением Главы Чувашской Республики от 03.04.2020 № 151-рг </t>
  </si>
  <si>
    <t>1 п.п. (0,7 п.п. - в 2023 г., 0,5 п.п. - в 2024 г., 0,2 п.п. - в 2025 г.)</t>
  </si>
  <si>
    <t xml:space="preserve">Закон Чувашской Республики от 23.07.2001 № 38 "О вопросах налогового регулирования в Чувашской Республике, отнесенных законодательством Российской Федерации о налогах и сборах к ведению субъектов Российской Федерации" (в ред. от 26.11.2020 № 103) </t>
  </si>
  <si>
    <t>Поддержка образовательных организаций</t>
  </si>
  <si>
    <t>1,7 п.п. 
(1,5 п.п. - в 2022 г., 1,2 п.п. - в 2023 г. и последующие годы)</t>
  </si>
  <si>
    <t>85.21;
85.22</t>
  </si>
  <si>
    <t>ст.22/п.1</t>
  </si>
  <si>
    <t xml:space="preserve">Заключенный инвестиционный договор между органами власти Чувашской Республики и юридическим лицом. 
Отсутствие задолженности по налогам, сборам и другим обязательным платежам в бюджеты бюджетной системы РФ по состоянию на 1-е число месяца, следующего за отчетным (налоговым) периодом. 
Размер среднемесячной заработной платы составляет не менее чем 1,5 МРОТ (с 01.01.2018, ранее 2 МРОТ). </t>
  </si>
  <si>
    <t>Пониженная (на 50%) сумма налога для организаций, зарегистрированных на территории Чувашской Республики и привлекающих инвестиции на сумму более 50 млн. рублей (до 01.01.2016 - 30 млн. рублей)</t>
  </si>
  <si>
    <t>Закон Чувашской Республики от 23.07.2001 № 38 "О вопросах налогового регулирования в Чувашской Республике, отнесенных законодательством Российской Федерации о налогах и сборах к ведению субъектов Российской Федерации" (в ред. от 29.09.2014 № 52)</t>
  </si>
  <si>
    <t>ст.22/п.3</t>
  </si>
  <si>
    <t>Заключенный инвестиционный договор между органами власти Чувашской Республики и юридическим лицом. 
Отсутствие задолженности по налогам, сборам и другим обязательным платежам в бюджеты бюджетной системы РФ по состоянию на 1-е число месяца, следующего за отчетным (налоговым) периодом. 
Размер среднемесячной заработной платы составляет не менее чем 1,5 МРОТ (с 01.01.2018, ранее 2 МРОТ).</t>
  </si>
  <si>
    <t>Пониженная (0,1%) ставка налога для организаций, привлекающих инвестиции на сумму более 5 млрд. рублей и реализующих инвестиционные проекты на территории Чувашской Республики</t>
  </si>
  <si>
    <t>Привлечение инвестиций в экономику Чувашской Республики, создание новых рабочих мест</t>
  </si>
  <si>
    <t>Закон Чувашской Республики от 23.07.2001 № 38 "О вопросах налогового регулирования в Чувашской Республике, отнесенных законодательством Российской Федерации о налогах и сборах к ведению субъектов Российской Федерации" (в ред. от 25.05.2004 № 6)</t>
  </si>
  <si>
    <t>ст.23/п.1/абз.5</t>
  </si>
  <si>
    <t>Организации - в отношении автомобильных дорог общего пользования регионального, межмуниципального и местного значения в Чувашской Республике, а также сооружения, являющиеся неотъемлемой технологической частью указанных объектов</t>
  </si>
  <si>
    <t>Освобождаются от уплаты налога организации - в отношении автомобильных дорог общего пользования регионального, межмуниципального и местного значения в Чувашской Республике, а также сооружений, являющиеся неотъемлемой технологической частью указанных объектов</t>
  </si>
  <si>
    <t>Развитие дорожного хозяйства и обеспечение безопасности дорожного движения</t>
  </si>
  <si>
    <t>ст.23/п.1/абз.6</t>
  </si>
  <si>
    <t>Организации - в отношении объектов, признаваемых памятниками истории и культуры республиканского значения в установленном законодательством Чувашской Республики порядке</t>
  </si>
  <si>
    <t>Освобождаются от уплаты налога организации - в отношении объектов, признаваемых памятниками истории и культуры республиканского значения в установленном законодательством Чувашской Республики порядке</t>
  </si>
  <si>
    <t>Сохранение объектов культурного наследия</t>
  </si>
  <si>
    <t>ст.23/п.1.1</t>
  </si>
  <si>
    <t>ст.23/п.1.2</t>
  </si>
  <si>
    <t>Соблюдение условий, определенных соглашением по СПИК</t>
  </si>
  <si>
    <t>Пониженная (0,1%) ставка налога для организаций - участников СПИК</t>
  </si>
  <si>
    <t>ст.23/п.2/абз.3</t>
  </si>
  <si>
    <t>Расположение в сельских населенных пунктах, за исключением районных центров. 
Отсутствие задолженности по налогам, сборам и другим обязательным платежам в бюджеты бюджетной системы РФ по состоянию на 1-е число месяца, следующего за отчетным (налоговым) периодом. 
Размер среднемесячной заработной платы составляет не менее чем 1,5 МРОТ (с 01.01.2018, ранее 2 МРОТ).</t>
  </si>
  <si>
    <t>Организации потребительской кооперации Российской Федерации</t>
  </si>
  <si>
    <t>Обеспечение товарами первой необходимости сельских жителей</t>
  </si>
  <si>
    <t>Закон Чувашской Республики от 23.07.2001 № 38 "О вопросах налогового регулирования в Чувашской Республике, отнесенных законодательством Российской Федерации о налогах и сборах к ведению субъектов Российской Федерации" (в ред. от 27.11.2002 № 28)</t>
  </si>
  <si>
    <t>ст.33/абз.2</t>
  </si>
  <si>
    <t>Льгота предоставляется по выбору на одно транспортное средство. 
Льгота не распространяется на легковые автомобили средней стоимостью от 3 млн. рублей, перечень которых в соответствии со ст.362 НКРФ размещается на официальном сайте федерального органа исполнительной власти, осуществляющего функции по выработке государственной политики и нормативно-правовому регулированию в сфере торговли, в информационно-телекоммуникационной сети "Интернет"</t>
  </si>
  <si>
    <t>Освобождаются от налогообложения отдельные социальные категории граждан - в отношении одного транспортного средства по выбору стоимостью до 3 млн. рублей</t>
  </si>
  <si>
    <t>ст.33/абз.3</t>
  </si>
  <si>
    <t>Инвалиды, в том числе дети-инвалиды, а также лица, подвергшиеся воздействию радиации вследствие катастрофы на Чернобыльской АЭС, ядерных испытаний на Семипалатинском полигоне, аварии в 1957 году на производственном объединении "Маяк" и сбросов радиоактивных отходов в реку Теча, и их общественные объединения (организации), хозяйственные товарищества и общества, уставный капитал которых состоит из вклада общественного объединения инвалидов</t>
  </si>
  <si>
    <t>ст.33/абз.4</t>
  </si>
  <si>
    <t>Оборонные спортивно-технические организации (общества) и организации потребительской кооперации</t>
  </si>
  <si>
    <t>Освобождаются от налогообложения оборонные спортивно-технические организации (общества) и организации потребительской кооперации</t>
  </si>
  <si>
    <t>Поддержка социально значимых организаций</t>
  </si>
  <si>
    <t>ст.33/абз.5</t>
  </si>
  <si>
    <t xml:space="preserve">Закон Чувашской Республики от 23.07.2001 № 38 "О вопросах налогового регулирования в Чувашской Республике, отнесенных законодательством Российской Федерации о налогах и сборах к ведению субъектов Российской Федерации" (в ред. от 20.12.2019 № 88) </t>
  </si>
  <si>
    <t>ст.33/абз.6</t>
  </si>
  <si>
    <t>Граждане, имеющие ребенка-инвалида</t>
  </si>
  <si>
    <t>Закон Чувашской Республики от 23.07.2001 № 38 "О вопросах налогового регулирования в Чувашской Республике, отнесенных законодательством Российской Федерации о налогах и сборах к ведению субъектов Российской Федерации" (в ред. от 11.10.2013 № 60)</t>
  </si>
  <si>
    <t>ст.33/абз.8</t>
  </si>
  <si>
    <t>Пониженная (на 50% - с 01.01.2020; на 20% - в 2014-2019 гг.) ставка налога для организаций и ИП - в отношении используемых ими для предпринимательской деятельности автобусов и автомобилей грузовых, использующих природный газ в качестве моторного топлива</t>
  </si>
  <si>
    <t xml:space="preserve">Перевод транспортных средств на экологический вид топлива </t>
  </si>
  <si>
    <t>Закон Чувашской Республики от 23.07.2001 № 38 "О вопросах налогового регулирования в Чувашской Республике, отнесенных законодательством Российской Федерации о налогах и сборах к ведению субъектов Российской Федерации" (в ред. от 31.03.2009 № 16)</t>
  </si>
  <si>
    <t>ст.39.1/п.1</t>
  </si>
  <si>
    <t>Налогоплательщики</t>
  </si>
  <si>
    <t>Создание условий для развития малого бизнеса и содействие занятости</t>
  </si>
  <si>
    <t>Закон Чувашской Республики от 23.07.2001 № 38 "О вопросах налогового регулирования в Чувашской Республике, отнесенных законодательством Российской Федерации о налогах и сборах к ведению субъектов Российской Федерации" (в ред. от 10.11.2021 № 74)</t>
  </si>
  <si>
    <t>ст.39.1/п.1.1</t>
  </si>
  <si>
    <t>По состоянию на 01.03.2020 осуществление вида деятельности, вошедшего в перечень отраслей, наиболее пострадавших в результате распространения новой коронавирусной инфекции, утвержденный Правительством РФ, и включение в реестр субъектов малого и среднего предпринимательства. 
Доля доходов от реализации товаров (работ, услуг) не менее 70% в общем объеме. 
Представление в налоговый орган книги учета доходов и расходов.</t>
  </si>
  <si>
    <t>5 п.п. 
(10 п.п. - в 2020 г.);
2 п.п. 
(5 п.п. - в 2020 г.)</t>
  </si>
  <si>
    <t>Коды ОКВЭД установлены постановлением Правительства РФ от 03.04.2020 № 434</t>
  </si>
  <si>
    <t>Закон Чувашской Республики от 23.07.2001 № 38 "О вопросах налогового регулирования в Чувашской Республике, отнесенных законодательством Российской Федерации о налогах и сборах к ведению субъектов Российской Федерации" (в ред. от 26.11.2020 № 103)</t>
  </si>
  <si>
    <t>ст.39.1/п.1.2</t>
  </si>
  <si>
    <t>Налогоплательщики, впервые зарегистрированные в 2020 году (за исключением ИП, указанных в ст.39.2/абз.1)</t>
  </si>
  <si>
    <t>ст.39.1/п.1.3</t>
  </si>
  <si>
    <t>Пониженная (10% - объект налогообложения "доходы-расходы"; 4% - объект налогообложения "доходы") ставка налога для налогоплательщиков, осуществляющих вид экономической деятельности по разделу С, группировке 72, а также организаций - СОНКО</t>
  </si>
  <si>
    <t>5 п.п.;
2 п.п.</t>
  </si>
  <si>
    <t>Раздел С; 72</t>
  </si>
  <si>
    <t>ст.39.1/п.3</t>
  </si>
  <si>
    <t>Закон Чувашской Республики от 23.07.2001 № 38 "О вопросах налогового регулирования в Чувашской Республике, отнесенных законодательством Российской Федерации о налогах и сборах к ведению субъектов Российской Федерации" (в ред. от 22.06.2015 № 27)</t>
  </si>
  <si>
    <t>ст.39.2/абз.1</t>
  </si>
  <si>
    <t>Поддержка впервые зарегистрированных ИП</t>
  </si>
  <si>
    <t>Раздел А; раздел С; 
87; 88; 72.1; 72.2; 95.21; 95.22; 95.25.1; 96.01</t>
  </si>
  <si>
    <t>ст.39/п.4</t>
  </si>
  <si>
    <t>ИП, впервые зарегистрированные и осуществляющие установленные Законом виды предпринимательской деятельности в производственной и социальной сферах, а также в сфере бытовых услуг населению</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</si>
  <si>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и социальной сферах, а также в сфере бытовых услуг населению, в отношении которых применяется патентная система налогообложения</t>
  </si>
  <si>
    <t xml:space="preserve">95.29.19; 32.99.8; 10.11.99; 10.12.99; 10.13.91; 10.31.91; 10.32.99; 10.39.91; 10.41.99; 10.51.99; 10.61.99; 13.10.93.120; 15.11.99; 15.20.99; 18.12.19.190; 18.14.10; 30.12.99; 47.78.20; 95.29.19; 96.01.14; 96.09.11; 96.09.19; 13.93; 96.01.12; 31.09.99; 96.09; 85.31.11; 88.91.11; 75.00.1; 79.90.2; 95.21; 95.22; 95.25.1; 96.01; </t>
  </si>
  <si>
    <t>Поддержка религиозных организаций</t>
  </si>
  <si>
    <t>Социальная поддержка отдельных категорий граждан</t>
  </si>
  <si>
    <t>Льгота распространяется на сумму прибыли организаций, равную доле расходов на оплату труда лиц, осужденных к наказанию в виде исправительных и принудительных работ, в общей сумме расходов на оплату труда в целом по налогоплательщику</t>
  </si>
  <si>
    <t>Организации, предоставляющие рабочие места лицам, осужденным к наказанию в виде исправительных и принудительных работ и учреждений, исполняющих наказание, расположенных на территории Чеченской Республики</t>
  </si>
  <si>
    <t>Пониженная (13,5%) ставка налога для организаций, предоставляющих рабочие места лицам, осужденным к наказанию в виде исправительных и принудительных работ и учреждений, исполняющих наказание</t>
  </si>
  <si>
    <t>Обеспечение рабочими местами  лиц, осужденным к наказанию в виде исправительных и принудительных работ</t>
  </si>
  <si>
    <t>ст.12/абз.1</t>
  </si>
  <si>
    <t>Лица, осуществляющие инвестиционную деятельность в приоритетных отраслях экономики на территории Чеченской Республики</t>
  </si>
  <si>
    <t>Пониженная (13,5%) ставка налога в части, зачисляемой в республиканский бюджет субъектам инвестиционной деятельности в приоритетных отраслях экономики, а также юридическим лицам осуществляющим вложения собственных или привлеченных средств</t>
  </si>
  <si>
    <t>ст.2/ч.4</t>
  </si>
  <si>
    <t>Пониженная налоговая ставка в отношении организаций, реализующих приоритетные инвестиционные проекты, включенные в перечень, утверждаемый Правительством Чеченской Республики в соответствии с Законом Чеченской Республики "Об инвестициях и гарантиях инвесторам в Чеченской Республике"</t>
  </si>
  <si>
    <t>При стоимости имущества, создаваемого или приобретаемого для реализации инвестиционных проектов, не более 500,0 млн. рублей - 1 процент; при стоимости имущества, создаваемого или приобретаемого для реализации инвестиционных проектов, свыше 500,0 млн. рублей и не более 1,0 млрд. рублей - 0,5 процента</t>
  </si>
  <si>
    <t>Пониженная ставка налога для государственных учреждений здравоохранения, входящих в систему обязательного медицинского страхования на территории Чеченской Республики, в отношении имущества, используемого для оказания медицинской помощи населению в рамках реализации территориальной программы обязательного медицинского страхования</t>
  </si>
  <si>
    <t>ст.2/п. 3.1.</t>
  </si>
  <si>
    <t>Пониженная налоговая ставка для жилищно-строительных кооперативов, жилищных кооперативов, товариществ собственников жилья, товариществ домовладельцев в отношении жилых помещений, а также общего имущества жилого дома и имущества, используемого для обеспечения эксплуатации многоквартирного дома</t>
  </si>
  <si>
    <t>Пониженная налоговая ставка организаций жилищно-коммунального хозяйства в отношении объектов жилищного фонда и инженерной инфраструктуры жилищно-коммунального комплекса</t>
  </si>
  <si>
    <t>Алтайский край</t>
  </si>
  <si>
    <t>Закон Алтайского края от 26.12.2017 № 107-ЗС "Об установлении налоговых льгот для резидентов территорий опережающего социально-экономического развития, созданных на территориях монопрофильных муниципальных образований (моногородов) Алтайского края"</t>
  </si>
  <si>
    <t>Освобождаются от уплаты налога резиденты территории опережающего социально-экономического развития (ТОСЭР) - в отношении имущества, используемого для осуществления деятельности, предусмотренной соглашением об осуществлении деятельности на ТОСЭР</t>
  </si>
  <si>
    <t>Стимулирование социально-экономического развития моногородов, привлечение инвестиций, создание рабочих мест, не связанных с деятельностью градообразующей организации, диверсификация экономики моногородов</t>
  </si>
  <si>
    <t xml:space="preserve">01; 10; 11.07; 13; 14; 15; 16; 17; 20; 21; 22; 23; 24; 25; 28; 30; 31; 32; 33; 74; 85; 86; 93 </t>
  </si>
  <si>
    <t>Пониженная (5%) ставка налога для резидентов территории опережающего социально-экономического развития (ТОСЭР)</t>
  </si>
  <si>
    <t>Закон Алтайского края от 10.04.2007 № 21-ЗС "О ставке налога на прибыль организациям - резидентам особой экономической зоны туристско-рекреационного типа на территории Алтайского района Алтайского края"</t>
  </si>
  <si>
    <t>Ведение раздельного учета доходов (расходов), полученных (понесенных) от деятельности, осуществляемой на территории ОЭЗ, и деятельности за пределами территории ОЭЗ</t>
  </si>
  <si>
    <t>Организации - резиденты ОЭЗ туристско-рекреационного типа на территории Алтайского района Алтайского края</t>
  </si>
  <si>
    <t>Пониженная (12,5%) ставка налога для резидентов ОЭЗ</t>
  </si>
  <si>
    <t>Стимулирование экономической активности субъектов предпринимательской деятельности и последующее увеличение доходов бюджета, соблюдение требований Налогового кодекса Российской Федерации</t>
  </si>
  <si>
    <t>4,5 (5.5) п.п.</t>
  </si>
  <si>
    <t>Закон Алтайского края от 03.06.2016 № 48-ЗС "Об установлении налоговой ставки 0% для налогоплательщиков - индивидуальных предпринимателей при применении упрощенной и (или) патентной системы налогообложения на территории Алтайского края"</t>
  </si>
  <si>
    <t>Средняя численность наемных работников не превышает 15 человек. 
Доля доходов по итогам налогового периода от реализации товаров (работ, услуг) при осуществлении установленных видов предпринимательской деятельности в общем объеме доходов от реализации товаров (работ, услуг) должна быть не менее 70%. 
Предельный размер доходов от реализации при осуществлении установленного вида предпринимательской деятельности не превышает 15 млн рублей. 
Среднемесячная заработная плата в расчете на одного наемного работника составляет не менее одного прожиточного минимума для трудоспособного населения, установленного в Алтайском крае на начало налогового периода.</t>
  </si>
  <si>
    <t>ИП, впервые зарегистрированные после вступления в силу закона, осуществляющие предпринимательскую деятельность в производственной, социальной и (или) научной сферах, а также в сфере бытовых услуг населению, согласно перечню установленному законом</t>
  </si>
  <si>
    <t>Пониженная (0%) ставка налога для ИП, впервые зарегистрированных и осуществляющих предпринимательскую деятельность в производственной, социальной и (или) научной сферах, а также в сфере бытовых услуг населению, согласно перечню, установленному законом</t>
  </si>
  <si>
    <t>Увеличение численности субъектов малого предпринимательства, вовлечение граждан в наблюдаемый сектор экономики, легализация наемных работников</t>
  </si>
  <si>
    <t xml:space="preserve">15 п.п. ; 
6 п.п. </t>
  </si>
  <si>
    <t xml:space="preserve">01.13; 01.4; 02.30.1; 03.22; 10.11.4; 10.12.5; 10.31; 10.32; 10.39; 10.51.1; 10.71.1; 10.86.1; 10.86.2; 10.86.3;  10.86.4; 10.86.5; 10.86.6; 13.99.2; 14.19.11; 15.11; 17.22; 23.3; 23.4; 23.6; 23.70.1; 32.3; 32.4; 32.99.8; 87.2; 87.3; 87.9; 88.1; 71.20.3; 72.1; 77.21; 14.11; 16.29.23; 95.29; 95.23; 95.22; 95.21; 95.25.1; 77.29; 43.22.12; 96.09 
</t>
  </si>
  <si>
    <t xml:space="preserve">87; 88; 32.99.8; 15.2; 15.2; 95.23; 10.5; 87.3; 88.1; 87.9; 95.21; 95.22; 95.25.1; 25.99.3; 95.24
</t>
  </si>
  <si>
    <t>Организации и индивидуальные предприниматели, осуществляющие установленные законом виды деятельности</t>
  </si>
  <si>
    <t>Пониженные (3%, 7,5%) ставки налога для организаций и ИП, осуществляющих установленные законом виды деятельности: 
3% - для объекта налогообложения "доходы", 
7,5% - для объекта налогообложения "доходы-расходы"
Дополнительное снижение ставки налога для налогоплательщиков, являющихся членами сельскохозяйственных кооперативов, на 0,5% за каждого шестого и последующих наемных работников.</t>
  </si>
  <si>
    <t>Стимулирование к развитию сектора малого предпринимательства</t>
  </si>
  <si>
    <t>объект доходы: 02.30.1; 32.99.8; 16.29.23; 39; 87.3; 88.91; 72.1 
объект доходы-расходы: 32.3; 32.4; 01.45.2; 01.45.3; 13.20.12; 13.99.2; 10.91.3; 28.30.83; 28.93; 20.15; 28.49; 26.12; 26.51.8; 72.1</t>
  </si>
  <si>
    <t>Закон Алтайского края от 10.10.2002 № 66-ЗС "О транспортном налоге на территории Алтайского края" (в ред. от 11.05.2011 № 52-ЗС; от 05.10.2018 № 67-ЗС)</t>
  </si>
  <si>
    <t>Применяется в отношении одной единицы транспортного средства по выбору</t>
  </si>
  <si>
    <t xml:space="preserve">Лица, достигшие возраста 60 лет для мужчин и 55 лет для женщин </t>
  </si>
  <si>
    <t>Пониженная (0 руб.) ставка налога для социально незащищенных категорий населения - на легковые автомобили с мощностью двигателя до 100 л.с.; 
Освобождаются от уплаты налога на мотоциклы и мотороллеры до 35 л.с., отечественного производства и производства стран СНГ до 45 л.с.</t>
  </si>
  <si>
    <t>Закон Алтайского края от 10.10.2002 № 66-ЗС "О транспортном налоге на территории Алтайского края" (в ред. от 11.05.2011 № 52-ЗС)</t>
  </si>
  <si>
    <t>Герои Советского Союза, Социалистического Труда, РФ, граждане, награжденные орденами Славы и Трудовой Славы трех степеней</t>
  </si>
  <si>
    <t>Применяется в отношении одной единицы транспортного средства по выбору. 
Гражданин пользуется льготой в соответствии с п. 1, 2 и 3 ст. 13 Закона РФ от 15.05.1991 № 1244-1</t>
  </si>
  <si>
    <t>Граждане, подвергшиеся радиации вследствие катастрофы на Чернобыльской АЭС</t>
  </si>
  <si>
    <t>Один из родителей многодетной семьи, имеющей 3 и более детей</t>
  </si>
  <si>
    <t>Один из родителей, на обеспечении которых находятся дети-инвалиды</t>
  </si>
  <si>
    <t>Дети до 18 лет, находящиеся под опекой, на которых зарегистрированы транспортные средства</t>
  </si>
  <si>
    <t>Краснодарский край</t>
  </si>
  <si>
    <t>ст.1/п.9</t>
  </si>
  <si>
    <t>Пониженная (13,5%) ставка налога для организаций - резидентов индустриальных (промышленных) парков, осуществляющих видов экономической деятельности, относящихся к обрабатывающему производству (за искл. производства кокса и нефтепродуктов)</t>
  </si>
  <si>
    <t>Обеспечение устойчивого развития промышленного комплекса Краснодарского края, создание условий для повышения уровня конкурентоспособности промышленной продукции, обеспечение благоприятных условий для развития субъектов малого и среднего предпринимательства в сфере промышленного производства</t>
  </si>
  <si>
    <t>ст.1/п.10</t>
  </si>
  <si>
    <t>Пониженная (13,5%) ставка налога для управляющих компаний индустриальных (промышленных) парков, расположенных в Краснодарском крае</t>
  </si>
  <si>
    <t>ст.1/п.11</t>
  </si>
  <si>
    <t>Пониженная (13,5%) ставка налога для организаций, реализовавших и (или) реализующих инвестиционные проекты, одобренные в порядке, установленном высшим исполнительным органом государственной власти Краснодарского края, после 1 июля 2016 года</t>
  </si>
  <si>
    <t>Обеспечение комплексного, сбалансированного и устойчивого социально-экономического и инновационного развития Краснодарского края</t>
  </si>
  <si>
    <t>ст.1/п.12</t>
  </si>
  <si>
    <t xml:space="preserve"> Организации, реализовавшие и (или) реализующие стратегические инвестиционные проекты</t>
  </si>
  <si>
    <t>Пониженная (13,5%) ставка налога для организаций, реализовавших и (или) реализующих инвестиционные проекты, включенные в реестр стратегических инвестиционных проектов после 1 июля 2016 года, предусмотренный Законом Краснодарского края от 02.07.2004 № 731-КЗ "О стимулировании инвестиционной деятельности в Краснодарском крае"</t>
  </si>
  <si>
    <t>ст.2/ч.1.2/п.1</t>
  </si>
  <si>
    <t>ст.2/ч.1.2/п.2</t>
  </si>
  <si>
    <t>Создание условий для роста благосостояния отдельных категорий граждан и повышение доступности социального обслуживания населения; повышение уровня жизни граждан – получателей мер социальной поддержки</t>
  </si>
  <si>
    <t>35.23</t>
  </si>
  <si>
    <t>ст.2/ч.7/п.2</t>
  </si>
  <si>
    <t>Объекты недвижимого имущества находятся в собственности организации</t>
  </si>
  <si>
    <t>Некоммерческие образовательные организации</t>
  </si>
  <si>
    <t>Обеспечение высокого качества образования в соответствии с меняющимися запросами населения Краснодарского края и перспективными задачами развития общества и экономики, а также успешная интеграция молодежи в общественную жизнь Краснодарского края</t>
  </si>
  <si>
    <t>ст.2/ч.7/п.4</t>
  </si>
  <si>
    <t>Объектов недвижимого имущества построены в соответствии с Программой строительства олимпийских объектов полностью либо частично за счет денежных средств, привлеченных в соответствии с заключенными ими с государственными корпорациями кредитными договорами</t>
  </si>
  <si>
    <t>Создание условий для привлечения и увеличения туристского потока, а также потока отдыхающих на территории Краснодарского края</t>
  </si>
  <si>
    <t xml:space="preserve">
93.1</t>
  </si>
  <si>
    <t>Содержание учреждений физической культуры и спорта</t>
  </si>
  <si>
    <t>ст.2/ч.7/п.5</t>
  </si>
  <si>
    <t>Объекты недвижимого имущества построены в соответствии с Программой строительства олимпийских объектов</t>
  </si>
  <si>
    <t>Организации, обладающие (обладавшие) правом на проведение чемпионата мира FIA "Формула-1"</t>
  </si>
  <si>
    <t>(1) ограниченный - по 31.12.2025</t>
  </si>
  <si>
    <t>Пониженная (0%) ставка налога для организаций, обладающих (обладавших) правом на проведение чемпионата мира FIA "Формула-1", включающим в себя право на популяризацию мероприятия и право называть мероприятие российского этапа указанного чемпионата "Чемпионат мира FIA "Формула-1" - в отношении объектов недвижимого имущества, построенных в соответствии с Программой строительства олимпийских объектов</t>
  </si>
  <si>
    <t>ст.2/ч.7/п.6</t>
  </si>
  <si>
    <t>Объекты недвижимого имущества построены полностью либо частично за счет денежных средств, привлеченных в соответствии с кредитными договорами, заключенными с государственными корпорациями</t>
  </si>
  <si>
    <t>Организации - в отношении олимпийских спортивных объектов</t>
  </si>
  <si>
    <t>Пониженная (0%) ставка налога для организаций - в отношении олимпийских спортивных объектов, построенных в соответствии с подпрограммой "Строительство олимпийских спортивных объектов и объектов, обеспечивающих их функционирование" Программы строительства олимпийских объектов</t>
  </si>
  <si>
    <t>Ежегодное увеличение численности жителей Краснодарского края, занимающихся физической культурой и спортом, и совершенствование системы подготовки спортивного резерва</t>
  </si>
  <si>
    <t>2,19 п.п.</t>
  </si>
  <si>
    <t>Стимулирование организаций к участию в национальном проекте "Производительность труда и поддержка занятости"</t>
  </si>
  <si>
    <t>Обеспечение комплексного, сбалансированного и устойчивого социально-экономического и инновационного развития Краснодарского края.</t>
  </si>
  <si>
    <t>Стимулирование деятельности по заключению концессионных соглашений, привлечение инвестиций в объекты краевой собственности, создание новых рабочих мест на территории Краснодарского края</t>
  </si>
  <si>
    <t>Обеспечение высокого качества и конкурентоспособности услуг пляжного туризма и детского отдыха</t>
  </si>
  <si>
    <t>(1) ограниченный - по 31.12.2029</t>
  </si>
  <si>
    <t>Стимулирование экономической активности субъектов предпринимательской деятельности – организаций, на балансе которых учтены объекты недвижимости с выставочными залами, используемые для проведения выставок</t>
  </si>
  <si>
    <t>ст.3/ч.1/п.7/пп."а"</t>
  </si>
  <si>
    <t>Органы местного самоуправления, муниципальные учреждения</t>
  </si>
  <si>
    <t>Освобождаются от уплаты налога органы местного самоуправления в Краснодарском крае, а также учреждения, находящиеся в ведении указанных органов</t>
  </si>
  <si>
    <t>Формирование приоритетного культурного и гуманитарного развития личности, укрепление единства народов Краснодарского края и Российской Федерации посредством обеспечения доступа граждан к культурным ценностям, и реализация творческого потенциала населения региона;
Повышение транспортно-эксплуатационного состояния сети автомобильных дорог общего пользования на территории Краснодарского края;
Создание условий для повышения уровня комфортности проживания и обеспеченности населения Краснодарского края жилищно-коммунальными услугами</t>
  </si>
  <si>
    <t>Группы полномочий 
(культура)</t>
  </si>
  <si>
    <t>Группы полномочий 
(осуществление дорожной деятельности)</t>
  </si>
  <si>
    <t>Имущества не входило в состав налогооблагаемой базы до начала реализации инвестиционного проекта</t>
  </si>
  <si>
    <t xml:space="preserve"> Организации, реализовавшие и (или) реализующие инвестиционные проекты</t>
  </si>
  <si>
    <t>Освобождаются от уплаты налога организации, реализовавшие и (или) реализующие инвестиционные проекты, одобренные высшим исполнительным органом государственной власти Краснодарского края до 1 июля 2016 года, - в отношении имущества, создаваемого или приобретаемого для реализации инвестиционного проекта</t>
  </si>
  <si>
    <t>ст.3/ч.2/п.3</t>
  </si>
  <si>
    <t>Освобождаются (на 77% - 1-й г.; на 64% - 2-й г.; на 50% - 3-й г.) от уплаты налога организации, реализовавших и (или) реализующих инвестиционные проекты установленным Законом видам деятельности, - в отношении имущества, создаваемого (приобретаемого) для реализации инвестиционного проекта, введенного в эксплуатацию после 1 января 2016 г.</t>
  </si>
  <si>
    <t xml:space="preserve">77% от суммы налога - 1-й г.; 
64% от суммы налога - 2-й г.; 
50% от суммы налога - 3-й г. </t>
  </si>
  <si>
    <t>ст.3/ч.2/п.4</t>
  </si>
  <si>
    <t>Освобождаются (на 100% - с 1 по 3 гг.; на 77% - 4-й г.; на 50% - 5-й г.) от уплаты налога организации, реализовавшие и (или) реализующие инвестиционные проекты, одобренные в порядке, установленном высшим исполнительным органом государственной власти Краснодарского края, после 1 июля 2016 года - в отношении имущества, создаваемого (приобретаемого) для реализации инвестиционного проекта</t>
  </si>
  <si>
    <t>100% - с 1 по 3 гг.; 
77% - 4-й г.;
64% - 5-й г.</t>
  </si>
  <si>
    <t>ст.3/ч.2/п.5</t>
  </si>
  <si>
    <t>Освобождаются (на 99% - с 1 по 4 гг.; на 77% - 5-й г.; на 64% - 6-й г.; на 50% - 7-й г.) от уплаты налога организации, реализовавшие и (или) реализующие инвестиционные проекты, включенные в реестр стратегических инвестиционных проектов после 1 июля 2016 года, - в отношении имущества, создаваемого (приобретаемого) для реализации инвестиционного проекта</t>
  </si>
  <si>
    <t>99% от суммы налога - с 1 по 4 гг.; 
77% от суммы налога - 5 г.; 
64% от суммы налога - 6 г.; 
50% от суммы налога - 7 г.</t>
  </si>
  <si>
    <t>ст.3/ч.2/п.6</t>
  </si>
  <si>
    <t>99% от суммы налога - с 1 по 3 гг.; 
97% от суммы налога - с 4 по 7 гг.; 
77% от суммы налога - с 8 по 10 гг.</t>
  </si>
  <si>
    <t>ст.3/ч.2/п.7</t>
  </si>
  <si>
    <t>Освобождаются (на 99% - с 1 по 3 гг.; на 97% - с 4 по 7 гг.; на 77% - с 8 по 10 гг.) от уплаты налога резиденты индустриальных (промышленных) парков, осуществляющих хозяйственную деятельность на его территории - в отношении имущества, созданного и (или) приобретенного в целях ведения промышленного производства в границах территории парка</t>
  </si>
  <si>
    <t>В отношении одной единицы транспортного средства из числа зарегистрированных за данным владельцем, имеющего наибольшую мощность двигателя</t>
  </si>
  <si>
    <t>Герои Советского Союза, Герои Российской Федерации, Герои Социалистического Труда, полные кавалеры орденов Славы, Трудовой Славы, Герои Кубани, Герои труда Кубани</t>
  </si>
  <si>
    <t>Освобождаются от уплаты налога отдельные социальные категории граждан - по автомобилям легковым с мощностью двигателя до 150 л.с. вкл., моторным лодкам с мощностью двигателя до 20 л.с. вкл., мотоциклам и мотороллерам с мощностью двигателя до 35л.с. вкл.</t>
  </si>
  <si>
    <t>Ветераны ВОВ, ветераны боевых действий, лица, подвергшиеся воздействию радиации (чернобыльская катастрофа, ядерные испытания на Семипалатинском полигоне, аварии в 1957 году на ПО "Маяк" и сбросов радиоактивных отходов в реку Теча), граждане из подразделений особого риска, инвалиды I и II групп</t>
  </si>
  <si>
    <t>ст.5/ч.1.1</t>
  </si>
  <si>
    <t>Лица, достигшие возраста 60 и 55 лет (соответственно мужчины и женщины)</t>
  </si>
  <si>
    <t>ст.5/ч.1/п.7</t>
  </si>
  <si>
    <t>В отношении одной единицы транспортного средства по выбору налогоплательщика из числа зарегистрированных за ним транспортных средств</t>
  </si>
  <si>
    <t>Освобождается от уплаты налога один из родителей (усыновителей) в многодетной семье - в отношении автомобилей легковых с мощностью двигателя до 150 л.с. вкл., автобусов с мощностью двигателя до 150 л.с. вкл.</t>
  </si>
  <si>
    <t>ст.5/ч.1/п.8</t>
  </si>
  <si>
    <t>Один из родителей (законных представителей) ребенка-инвалида</t>
  </si>
  <si>
    <t>ст.5/ч.1/п.9</t>
  </si>
  <si>
    <t>Освобождается от уплаты налога организации и физические лица по автомобилям, оснащенным исключительно электрическими двигателями мощностью до 150 лошадиных сил включительно</t>
  </si>
  <si>
    <t>Снижение количества выбросов загрязняющих веществ в атмосферу</t>
  </si>
  <si>
    <t>ст.2/ч.7/п.3</t>
  </si>
  <si>
    <t>49.3</t>
  </si>
  <si>
    <t>ст.2/ч.9</t>
  </si>
  <si>
    <t>ст.1/п.7</t>
  </si>
  <si>
    <t>ст.2/ч.7/п.1</t>
  </si>
  <si>
    <t>Жилищные кооперативы, жилищно-строительные кооперативы, товарищества собственников жилья, действующие в соответствии с жилищным законодательством Российской Федерации</t>
  </si>
  <si>
    <t>ст.2/ч.2.1</t>
  </si>
  <si>
    <t>ст.2/ч.5</t>
  </si>
  <si>
    <t>ст.5/ч.1/п.5</t>
  </si>
  <si>
    <t>ст.5/ч.1/п.6</t>
  </si>
  <si>
    <t>ст.2/ч.8</t>
  </si>
  <si>
    <t>ст.2/ч.1.1</t>
  </si>
  <si>
    <t>0,3 п.п.</t>
  </si>
  <si>
    <t>Красноярский край</t>
  </si>
  <si>
    <t>06.1</t>
  </si>
  <si>
    <t>Доля доходов от оказания услуг связи с использованием сетей и сооружений связи на основе технологий волоконно-оптического кабеля, расположенных на территориях муниципальных образований края, отнесенных в соответствии с законодательством РФ к сухопутным территориям Арктической зоны РФ, и (или) от передачи имущественных прав на них (в том числе от передачи указанных сетей и сооружений связи в аренду) по итогам отчетного (налогового) периода составляет не менее 50% их доходов, учитываемых при определении налоговой базы по налогу на прибыль организаций</t>
  </si>
  <si>
    <t>(1) ограниченный - в течение 2018-2027 гг.</t>
  </si>
  <si>
    <t>Повышение качества жизни граждан на основе использования информационных и телекоммуникационных технологий</t>
  </si>
  <si>
    <t>4,5 п.п. - в 2018-2020 гг.; 
3,5 п.п. - в 2021-2024 гг.</t>
  </si>
  <si>
    <t>Создание комплекса условий, формирующих благоприятный инвестиционный климат</t>
  </si>
  <si>
    <t xml:space="preserve">12 п.п. - с 1 по 5 гг.; 
7 п.п. - с 6 по 10 гг. </t>
  </si>
  <si>
    <t>20; 23; 25; 26; 27; 28; 30; 31; 61; 62; 63; 72</t>
  </si>
  <si>
    <t>Дополнительные требования к региональным инвестиционным проектам установлены Законом Красноярского края от 08.10.2020 № 10-4249 "О реализации отдельных положений Налогового кодекса Российской Федерации в отношении региональных инвестиционных проектов"</t>
  </si>
  <si>
    <t>Пониженная (5% - с 1 по 5 гг.; 10% - с 6 по 10 гг.) ставка налога для организаций - участников РИП, включенных в реестр участников РИП</t>
  </si>
  <si>
    <t>Ведение раздельного учета доходов (расходов), полученных (понесенных) в рамках деятельности по освоению участков недр на территории Красноярского края, и доходов (расходов), полученных от иной деятельности</t>
  </si>
  <si>
    <t>(1) ограниченный - в течение 2026-2036 гг.</t>
  </si>
  <si>
    <t>Пониженная (0,5% - 2026-2030 гг.; 2,5% - 2031-2036 гг.) ставка налога для организаций, добывающих углеводородное сырье на отдельных месторождениях в Арктической зоне Красноярского края</t>
  </si>
  <si>
    <t>17,5 п.п. - в 2026-2030 гг.; 
15,5 п.п. - в 2031-2036 гг.</t>
  </si>
  <si>
    <t>Пониженная (0% - с 1 по 10 гг.; 13,5% - с 11 г.) ставка налога для организаций, получивших статус резидента ОЭЗ «Красноярская технологическая долина»</t>
  </si>
  <si>
    <t>Организации, осуществляющие производство нефтепродуктов</t>
  </si>
  <si>
    <t>Формирование высокотехнологичной, конкурентоспособной промышленности, обеспечивающей переход экономики государства от экспортно-сырьевого типа развития к инновационному типу развития</t>
  </si>
  <si>
    <t>Осуществление фармацевтической деятельности по изготовлению или льготному отпуску лекарственных средств либо деятельности по обороту наркотических средств и психотропных веществ</t>
  </si>
  <si>
    <t>Обеспечение доступности лекарственной помощи для населения Красноярского края</t>
  </si>
  <si>
    <t>Органы законодательной, исполнительной власти края, органы местного самоуправления, Избирательная комиссия края, Счетная палата края, Уполномоченный по правам человека в Красноярском крае</t>
  </si>
  <si>
    <t>Освобождаются от уплаты налога органы законодательной, исполнительной власти края, органы местного самоуправления, Избирательная комиссия края, Счетная палата края, Уполномоченный по правам человека в Красноярском крае</t>
  </si>
  <si>
    <t>Создание условий для эффективного, ответственного и прозрачного управления финансовыми ресурсами в рамках выполнения установленных функций и полномочий, а также повышения эффективности расходов краевого бюджета</t>
  </si>
  <si>
    <t xml:space="preserve"> Доля дохода от реализации произведенных изделий народных художественных промыслов составляет не менее 50% в общем доходе от реализации товаров (работ, услуг)</t>
  </si>
  <si>
    <t>Освобождаются от уплаты налога организации народных художественных промыслов</t>
  </si>
  <si>
    <t>Сохранение и поддержка этнокультурного многообразия народов, представители которых проживают в Красноярском крае</t>
  </si>
  <si>
    <t>ст.2/п.3/пп."в"</t>
  </si>
  <si>
    <t>Организации в отношении краевых и муниципальных автомобильных дорог общего пользования</t>
  </si>
  <si>
    <t>Обеспечение сохранности, модернизация и развитие сети автомобильных дорог Красноярского края</t>
  </si>
  <si>
    <t>Гармонизация национальных, межнациональных (межэтнических) и межрелигиозных отношений</t>
  </si>
  <si>
    <t>Увеличение продолжительности жизни за счет обеспечения доступной и качественной медицинской помощи</t>
  </si>
  <si>
    <t>Объем стационарной помощи и помощи в дневных стационарах, оказанной в налоговом периоде в рамках обязательного медицинского страхования, составляет не менее 70% от общего объема. 
Объем амбулаторно-поликлинической помощи, оказанной в налоговом периоде в рамках обязательного медицинского страхования, составляет не менее 60% от общего объема амбулаторно-поликлинической помощи. 
Фактическое использование в течение налогового периода средств в объеме, равном не менее чем 60% от суммы налога, исчисленной по итогам налогового периода, на приобретение медицинского оборудования и (или) строительство, реконструкцию зданий, строений, сооружений и помещений, предназначенных для оказания организацией амбулаторно-поликлинической, стационарной помощи или помощи в дневных стационарах</t>
  </si>
  <si>
    <t>Медицинские организации, оказывающие медицинскую помощь в рамках территориальной программы государственных гарантий</t>
  </si>
  <si>
    <t>Освобождаются от уплаты налога медицинские организации, оказывающие медицинскую помощь в рамках территориальной программы государственных гарантий оказания населению Красноярского края бесплатной медицинской помощи</t>
  </si>
  <si>
    <t>Увеличение продолжительности жизни за счет обеспечения доступной и качественной медицинской помощью</t>
  </si>
  <si>
    <t>Организации, осуществляющие производство первичного алюминия на территории Красноярского края</t>
  </si>
  <si>
    <t>(1) ограниченный - в течение 2016-2024 гг.</t>
  </si>
  <si>
    <t>Освобождаются от уплаты налога организации, осуществляющие производство первичного алюминия на территории Красноярского края, - в отношении вновь созданного, приобретенного имущества, принятого к бухгалтерскому учету в качестве инвентарных объектов основных средств после 31 декабря 2012 года</t>
  </si>
  <si>
    <t>Доля дохода от реализации произведенной сельскохозяйственной продукции, включая продукцию ее первичной переработки, произведенную из сельскохозяйственного сырья собственного производства, составляет не менее 70% в общем доходе от реализации товаров (работ, услуг)</t>
  </si>
  <si>
    <t>Освобождаются от уплаты налога организации, производящие сельскохозяйственную продукцию, осуществляющие ее первичную и последующую (промышленную) переработку (в том числе на арендованных основных средствах) и реализующие эту продукцию</t>
  </si>
  <si>
    <t>Повышение конкурентоспособности продукции сельского хозяйства, пищевой и перерабатывающей промышленности, производимой в Красноярском крае, и обеспечение продовольственной безопасности региона</t>
  </si>
  <si>
    <t>(1) ограниченный - в течение 2016-2022 гг.</t>
  </si>
  <si>
    <t>Создание условий, обеспечивающих возможность гражданам систематически заниматься физической культурой и спортом, повышение конкурентоспособности спорта Красноярского края на всероссийской спортивной арене, формирование системы подготовки спортивного резерва</t>
  </si>
  <si>
    <t>Организации, осуществляющие капитальные вложения в сети и сооружения связи на основе технологий волоконно-оптического кабеля, расположенные на территориях муниципальных образований края, отнесенных к сухопутным территориям Арктической зоны Российской Федерации</t>
  </si>
  <si>
    <t>Освобождаются от уплаты налога организации, осуществляющие капитальные вложения в расположенные на территориях муниципальных образований края, отнесенных в соответствии с законодательством Российской Федерации к сухопутным территориям Арктической зоны Российской Федерации, сети и сооружения связи на основе технологий волоконно-оптического кабеля</t>
  </si>
  <si>
    <t>93.1</t>
  </si>
  <si>
    <t>Льгота предоставляется в отношении объектов жилищного фонда (квартир) и машино-мест, предоставленных физическим и (или) юридическим лицам на основании договоров найма (аренды) для целей, не связанных с осуществлением предпринимательской деятельности, расположенных в многоквартирных домах, введенных в эксплуатацию не ранее 01.01.2022</t>
  </si>
  <si>
    <t>Организации, основным видом деятельности которых является деятельность по управлению фондами</t>
  </si>
  <si>
    <t>(1) ограниченный - в течение 2022-2031 гг.</t>
  </si>
  <si>
    <t>Освобождаются от уплаты налога организации, основным видом деятельности которых является деятельность по управлению фондами</t>
  </si>
  <si>
    <t>Развитие рынка арендного жилья</t>
  </si>
  <si>
    <t>66.30</t>
  </si>
  <si>
    <t>Строительство и содержание жилья</t>
  </si>
  <si>
    <t>Организации, осуществляющие добычу сырой нефти и нефтяного (попутного) газа на участках недр, указанных в подпункте 5 пункта 1 статьи 333.45 НК РФ, и исчисляющих в отношении углеводородного сырья, добытого на таких участках недр, налог на дополнительный доход от добычи углеводородного сырья</t>
  </si>
  <si>
    <t>(1) ограниченный - в течение 2024-2036 гг.</t>
  </si>
  <si>
    <t>ст.2/п.2.2</t>
  </si>
  <si>
    <t>(1) ограниченный - в течение 2020-2030 гг.</t>
  </si>
  <si>
    <t>Обеспечение улучшения состояния окружающей среды для повышения качества жизни населения, стимулирование организаций к инвестированию средств в модернизацию производств, направленную на снижение выбросов загрязняющих веществ 
в атмосферный воздух</t>
  </si>
  <si>
    <t>ст.2/п.2.3</t>
  </si>
  <si>
    <t>Обеспечение устойчивого развития малого и среднего предпринимательства</t>
  </si>
  <si>
    <t>Организации, осуществляющие добычу сырой нефти и нефтяного (попутного) газа на участках недр, расположенных полностью или частично севернее 67 градуса северной широты и южнее 69 градуса северной широты в границах Красноярского края, у которых объемы добычи сырой нефти на территории Красноярского края в 2020 году составили не более 7 млн тонн</t>
  </si>
  <si>
    <t>(1) ограниченный - в течение 2021-2036 гг.</t>
  </si>
  <si>
    <t>Организации - субъекты малого и среднего предпринимательства, получившие статус резидента Арктической зоны РФ</t>
  </si>
  <si>
    <t>(1) ограниченный - в течение 2021-2030 гг.</t>
  </si>
  <si>
    <t xml:space="preserve">в размере вычета из суммы исчисленного налога величины снижения арендной платы </t>
  </si>
  <si>
    <t xml:space="preserve">68.20.2 </t>
  </si>
  <si>
    <t>(1) ограниченный - в течение 2022 г.</t>
  </si>
  <si>
    <t>ст.4/п.1/пп.1/пп."а"</t>
  </si>
  <si>
    <t xml:space="preserve">В отношении одного транспортного средства с мощностью двигателя до 100 л.с. (до 73,55 кВт) включительно </t>
  </si>
  <si>
    <t>Освобождаются от уплаты налога Герои Советского Союза - в отношении одного транспортного средства с мощностью двигателя до 100 л.с. (до 73,55 кВт) вкл.</t>
  </si>
  <si>
    <t>Исполнение принятых публичных нормативных обязательств по социальной поддержке отдельных категорий граждан, создание условий для повышения качества жизни отдельных категорий граждан, степени их социальной защищенности</t>
  </si>
  <si>
    <t>ст.4/п.1/пп.1/пп."б"</t>
  </si>
  <si>
    <t>Освобождаются от уплаты налога Герои Российской Федерации - в отношении одного транспортного средства с мощностью двигателя до 100 л.с. (до 73,55 кВт) вкл.</t>
  </si>
  <si>
    <t>ст.4/п.1/пп.1/пп."в"</t>
  </si>
  <si>
    <t>Освобождаются от уплаты налога Герои Социалистического Труда - в отношении одного транспортного средства с мощностью двигателя до 100 л.с. (до 73,55 кВт) вкл.</t>
  </si>
  <si>
    <t>ст.4/п.1/пп.1/пп."г"</t>
  </si>
  <si>
    <t>Освобождаются от уплаты налога полные кавалеры ордена Трудовой Славы - в отношении одного транспортного средства с мощностью двигателя до 100 л.с. (до 73,55 кВт) вкл.</t>
  </si>
  <si>
    <t>ст.4/п.1/пп.1/пп."д"</t>
  </si>
  <si>
    <t>Освобождаются от уплаты налога полные кавалеры ордена Славы - в отношении одного транспортного средства с мощностью двигателя до 100 л.с. (до 73,55 кВт) вкл.</t>
  </si>
  <si>
    <t>ст.4/п.1/пп.1/пп."е"</t>
  </si>
  <si>
    <t>Инвалиды ВОВ и инвалиды боевых действий</t>
  </si>
  <si>
    <t>Освобождаются от уплаты налога инвалиды ВОВ и инвалиды боевых действий - в отношении одного транспортного средства с мощностью двигателя до 100 л.с. (до 73,55 кВт) вкл.</t>
  </si>
  <si>
    <t>ст.4/п.1/пп.1/пп."ж"</t>
  </si>
  <si>
    <t>Ветераны ВОВ и ветераны боевых действий</t>
  </si>
  <si>
    <t>Освобождаются от уплаты налога ветераны ВОВ и ветераны боевых действий - в отношении одного транспортного средства с мощностью двигателя до 100 л.с. (до 73,55 кВт) вкл.</t>
  </si>
  <si>
    <t>ст.4/п.1/пп.1/пп."з"</t>
  </si>
  <si>
    <t>Родители и не вступившие в повторный брак вдовы (вдовцы) инвалидов ВОВ, инвалидов боевых действий, ветеранов ВОВ и ветеранов боевых действий</t>
  </si>
  <si>
    <t>Освобождаются от уплаты налога родители и не вступившие в повторный брак вдовы (вдовцы) инвалидов ВОВ, инвалидов боевых действий, ветеранов ВОВ и ветеранов боевых действий - в отношении одного транспортного средства с мощностью двигателя до 100 л.с. (до 73,55 кВт) вкл.</t>
  </si>
  <si>
    <t>ст.4/п.1/пп.1/пп."и"</t>
  </si>
  <si>
    <t>Военнослужащие и лица рядового и начальствующего состава органов внутренних дел, ставшие инвалидами вследствие ранения, контузии или увечья, полученных при исполнении обязанностей военной службы (служебных обязанностей)</t>
  </si>
  <si>
    <t>Освобождаются от уплаты налога военнослужащие и лица рядового и начальствующего состава органов внутренних дел, ставшие инвалидами вследствие ранения, контузии или увечья, полученных при исполнении обязанностей военной службы (служебных обязанностей) - в отношении одного транспортного средства с мощностью двигателя до 100 л.с. (до 73,55 кВт) вкл.</t>
  </si>
  <si>
    <t>ст.4/п.1/пп.1/пп."к"</t>
  </si>
  <si>
    <t>Граждане, ставшие инвалидами вследствие катастрофы на Чернобыльской АЭС, аварии на производственном объединении "Маяк" и ядерных испытаний на Семипалатинском полигоне</t>
  </si>
  <si>
    <t>Освобождаются от уплаты налога граждане, ставшие инвалидами вследствие катастрофы на Чернобыльской АЭС, аварии на производственном объединении "Маяк" и ядерных испытаний на Семипалатинском полигоне - в отношении одного транспортного средства с мощностью двигателя до 100 л.с. (до 73,55 кВт) вкл.</t>
  </si>
  <si>
    <t>ст.4/п.1/пп.1/пп."л"</t>
  </si>
  <si>
    <t>Родители (усыновители), опекуны, попечители ребенка-инвалида</t>
  </si>
  <si>
    <t>Освобождаются от уплаты налога родители (усыновители), опекуны, попечители ребенка-инвалида - в отношении одного транспортного средства с мощностью двигателя до 100 л.с. (до 73,55 кВт) вкл.</t>
  </si>
  <si>
    <t>ст.4/п.1/пп.1/пп."м"</t>
  </si>
  <si>
    <t>Физические лица, являющиеся пенсионерами в соответствии с пенсионным законодательством Российской Федерации</t>
  </si>
  <si>
    <t>Освобождаются от уплаты налога физические лица, являющиеся пенсионерами в соответствии с пенсионным законодательством РФ, - в отношении одного транспортного средства с мощностью двигателя до 100 л.с. (до 73,55 кВт) вкл.</t>
  </si>
  <si>
    <t>ст.4/п.1/пп.1/пп."н"</t>
  </si>
  <si>
    <t>Физические лица, соответствующие условиям, необходимым для назначения пенсии в соответствии с законодательством Российской Федерации, действовавшим на 31 декабря 2018 года</t>
  </si>
  <si>
    <t>Освобождаются от уплаты налога физические лица, соответствующие условиям, необходимым для назначения пенсии в соответствии с законодательством Российской Федерации, действовавшим на 31 декабря 2018 года, - в отношении транспортного средства с мощностью двигателя до 100 л.с. (до 73,55 кВт) вкл.</t>
  </si>
  <si>
    <t>Инвалиды из числа лиц, неуказанных в подпунктах "а"-"к" пп. 1 п. 1</t>
  </si>
  <si>
    <t>Освобождаются от уплаты налога инвалиды - в отношении одного транспортного средства с мощностью двигателя до 100 л.с. (до 73,55 кВт) вкл.</t>
  </si>
  <si>
    <t>Выпуск продукции для нужд инвалидов составляет не менее 80% от общего объема производимых товаров и услуг</t>
  </si>
  <si>
    <t>Организации, производящие специальное оборудование и средства для нужд инвалидов</t>
  </si>
  <si>
    <t>Освобождаются от уплаты налога организации, производящие специальное оборудование и средства для нужд инвалидов (протезов, инвалидных колясок, ортопедической обуви и др.)</t>
  </si>
  <si>
    <t>Повышение уровня доступности приоритетных объектов и услуг в приоритетных сферах жизнедеятельности инвалидов и других маломобильных групп населения (людей, испытывающих затруднения при самостоятельном передвижении, получении услуг, необходимой информации)</t>
  </si>
  <si>
    <t>Государственные органы Красноярского края и (или) муниципальных образований; казенные, автономные и бюджетные учреждения</t>
  </si>
  <si>
    <t>Освобождаются от уплаты налога организации и учреждения, полностью или частично (не менее 70%) финансируемые из краевого и (или) местных бюджетов, за исключением организаций здравоохранения</t>
  </si>
  <si>
    <t>ст.4/п.1/пп.5</t>
  </si>
  <si>
    <t xml:space="preserve"> Доля выручки от реализации сельскохозяйственной продукции составляет не менее 70% в общей сумме выручки</t>
  </si>
  <si>
    <t xml:space="preserve"> Освобождаются от уплаты налога сельскохозяйственные товаропроизводители, производящие сельскохозяйственную продукцию</t>
  </si>
  <si>
    <t>Освобождаются от уплаты налога организации здравоохранения по транспортным средствам, принадлежащим указанным организациям на праве хозяйственного ведения или оперативного управления</t>
  </si>
  <si>
    <t>ст.4/п.1/пп.7</t>
  </si>
  <si>
    <t>Доля рабочих мест, занятых лицами относящимися к коренным малочисленным народам Севера, проживающим на территории Красноярского края, составляет не менее 70%</t>
  </si>
  <si>
    <t>Освобождаются от уплаты налога организации всех форм собственности, основными видами деятельности которых являются осуществление традиционной хозяйственной деятельность и занятие традиционными промыслами коренных малочисленных народов Севера Красноярского края</t>
  </si>
  <si>
    <t>Создание условий для сохранения и развития традиционного образа жизни и хозяйственной деятельности коренных малочисленных народов Российской Федерации, проживающих на территории Красноярского края в местах традиционного проживания и традиционной хозяйственной деятельности коренных малочисленных народов Российской Федерации</t>
  </si>
  <si>
    <t>ст.4/п.1/пп.8</t>
  </si>
  <si>
    <t>Индивидуальные предприниматели, основными видами деятельности которых являются осуществление традиционной хозяйственной деятельности и занятие традиционными промыслами коренных малочисленных народов Севера Красноярского края</t>
  </si>
  <si>
    <t>Освобождаются от уплаты налога индивидуальные предприниматели, основными видами деятельности которых являются осуществление традиционной хозяйственной деятельности и занятие традиционными промыслами коренных малочисленных народов Севера Красноярского края</t>
  </si>
  <si>
    <t>ст.4/п.1/пп.9</t>
  </si>
  <si>
    <t xml:space="preserve"> Организации, уставный капитал которых полностью состоит из вкладов общественных организаций инвалидов</t>
  </si>
  <si>
    <t>Освобождаются от уплаты налога организации, уставный капитал которых полностью состоит из вкладов общественных организаций инвалидов</t>
  </si>
  <si>
    <t>Физические лица, являющиеся пенсионерами в соответствии с пенсионным законодательством Российской Федерации, один из родителей (усыновителей), опекунов, попечителей ребенка-инвалида, один из родителей многодетной семьи, то есть семьи, имеющей трех и более детей до достижения ими возраста 18 лет, в том числе усыновленных, пасынков, падчериц, а также приемных, опекаемых, находящихся под попечительством, совместно проживающих</t>
  </si>
  <si>
    <t>Пониженные (на 90%) ставки налога отдельным категориям граждан в отношении следующих категорий транспортных средств: 
- автомобили легковые с мощностью двигателя до 150 л.с. (до 110,33 кВт) вкл.; 
- мотоциклы и мотороллеры с мощностью двигателя до 40 л.с. (до 29,42 кВт) вкл.; 
- другие самоходные транспортные средства, машины и механизмы на пневматическом и гусеничном ходу; 
- снегоходы, мотосани с мощностью двигателя до 50 л.с. (до 36,77 кВт) вкл.; 
- катера, моторные лодки и другие водные транспортные средства с мощностью двигателя до 100 л.с. (до 73,55 кВт) вкл.</t>
  </si>
  <si>
    <t>90%  от ставок налога</t>
  </si>
  <si>
    <t>Пониженные (на 90%) ставки налога физическим лицам, соответствующим условиям, необходимым для назначения пенсии в соответствии с законодательством Российской Федерации, действовавшим на 31 декабря 2018 года, в отношении следующих категорий транспортных средств: 
- автомобили легковые с мощностью двигателя до 150 л.с. (до 110,33 кВт) вкл.; 
- мотоциклы и мотороллеры с мощностью двигателя до 40 л.с. (до 29,42 кВт) вкл.; 
- другие самоходные транспортные средства, машины и механизмы на пневматическом и гусеничном ходу; 
- снегоходы, мотосани с мощностью двигателя до 50 л.с. (до 36,77 кВт) вкл.; 
- катера, моторные лодки и другие водные транспортные средства с мощностью двигателя до 100 л.с. (до 73,55 кВт) вкл.</t>
  </si>
  <si>
    <t>90% от ставок налога</t>
  </si>
  <si>
    <t>ст.4/п.1/пп.11</t>
  </si>
  <si>
    <t>Владельцы автомобилей с электрическим двигателем</t>
  </si>
  <si>
    <t>Оздоровление окружающей среды в промышленных центрах Красноярского края</t>
  </si>
  <si>
    <t>В общем объеме доходов доля доходов от реализации товаров (работ, услуг) от установленных видов деятельности по итогам налогового периода составляет не менее 70%.</t>
  </si>
  <si>
    <t>Индивидуальные предприниматели, впервые зарегистрированные после 01.07.2015, осуществляющие установленные законом виды деятельности в производственной, социальной и (или) научной сферах</t>
  </si>
  <si>
    <t>ст.1/п.1.1</t>
  </si>
  <si>
    <t>Индивидуальные предприниматели, впервые зарегистрированные после 01.01.2016, осуществляющие виды деятельности в сфере бытовых услуг населению</t>
  </si>
  <si>
    <t>Пониженная (0%) ставка налога для индивидуальных предпринимателей, впервые зарегистрированных и осуществляющих виды деятельности в сфере бытовых услуг населению (объект налогообложения "доходы")</t>
  </si>
  <si>
    <t>01.61; 10.11.4; 10.13.2; 10.31; 10.41; 10.61.2; 10.61.3; 13.10.9; 13.30.3; 13.92.2; 13.99.4; 14.11.2; 14.12.2; 14.13.3; 14.14.4; 14.19.5; 14.20.2; 14.31.2; 14.39.2; 15.20.5; 16.24; 16.29.3; 18.14; 23.70.2; 25.50.1; 25.61; 25.62; 25.99.3; 31.02.2; 31.09.2; 32.12.6; 32.13.2; 32.99; 33.12; 33.13; 33.15; 33.19; 38.32; 41.10; 41.20; 42.21; 43.21; 43.22; 43.29; 43.31; 43.32; 43.32.1; 43.32.2; 43.32.3; 43.33; 43.34; 43.34.1; 43.34.2; 43.39; 43.91; 43.99; 45.20; 45.20.1; 45.20.2; 45.20.3; 45.20.4; 45.40.5; 47.78.22; 58.19; 74.10; 74.20; 74.30; 77.11; 77.12; 77.21; 77.22; 77.29; 77.29.1; 77.29.2; 77.29.3; 77.29.9; 77.31; 77.33; 77.33.1; 77.33.2; 81.21.1; 81.22; 81.29.1; 81.29.2; 81.29.9; 81.30; 82.19; 88.10; 88.91; 93.29.3; 93.29.9; 95.11; 95.12; 95.21; 95.22; 95.23; 95.24; 95.25; 95.29; 96.01; 96.02; 96.03; 96.04; 96.09</t>
  </si>
  <si>
    <t>Пониженная (0%) ставка налога для индивидуальных предпринимателей, впервые зарегистрированных и осуществляющих виды деятельности в производственной, социальной и (или) научной сферах в соответствии с перечнем, определенным законом (объект налогообложения "доходы-расходы")</t>
  </si>
  <si>
    <t>15 п.п.</t>
  </si>
  <si>
    <t>Пониженная (0%) ставка налога для индивидуальных предпринимателей, впервые зарегистрированных и осуществляющих виды деятельности в сфере бытовых услуг населению (объект налогообложения "доходы-расходы")</t>
  </si>
  <si>
    <t>01.61; 10.11.4; 10.13.2; 10.31; 10.41; 10.61.2; 10.61.3; 13.10.9; 13.30.3; 13.92.2; 13.99.4; 14.11.2; 14.12.2; 14.13.3; 14.14.4; 14.19.5; 14.20.2; 14.31.2; 14.39.2; 15.20.5; 16.24; 16.29.3; 18.14; 23.70.2; 25.50.1; 25.61; 25.62; 25.99.3; 31.02.2; 31.09.2; 32.12.6; 32.13.2; 32.99; 33.12; 33.13; 33.15; 33.19; 38.32; 41.10; 41.20; 42.21; 43.21; 43.22; 43.29; 43.31; 43.32; 43.32.1; 43.32.2; 43.32.3; 43.33; 43.34; 43.34.1; 43.34.2; 43.39; 43.91; 43.99; 45.20; 45.20.1; 45.20.2; 45.20.3; 45.20.4; 45.40.5; 47.78.22; 58.19; 74.10; 74.20; 74.30; 77.11; 77.12; 77.21; 77.22; 77.29; 7.29.1; 77.29.2; 77.29.3; 77.29.9; 77.31; 77.33; 77.33.1; 77.33.2; 81.21.1; 81.22; 81.29.1; 81.29.2; 81.29.9; 81.30; 82.19; 88.10; 88.91; 93.29.3; 93.29.9; 95.11; 95.12; 95.21; 95.22; 95.23; 95.24; 95.25; 95.29; 96.01; 96.02; 96.03; 96.04; 96.09</t>
  </si>
  <si>
    <t>Пониженная (0%) ставка налога для индивидуальных предпринимателей, впервые зарегистрированных и осуществляющих виды предпринимательской деятельности в производственной, социальной и (или) научной сферах, а также в сфере бытовых услуг населению</t>
  </si>
  <si>
    <t>Пониженная (1%) ставка налога для организаций и индивидуальных предпринимателей, осуществляющих определенные законом виды экономической деятельности (объект налогообложения "доходы")</t>
  </si>
  <si>
    <t>Пониженная (5%) ставка налога для организаций и индивидуальных предпринимателей, осуществляющих определенные законом виды экономической деятельности (объект налогообложения "доходы-расходы")</t>
  </si>
  <si>
    <t>Применение в 2020 году единого налога на вмененный доход для отдельных видов деятельности</t>
  </si>
  <si>
    <t>Организации и индивидуальные предприниматели, применявшие в 2020 году систему налогообложения в виде единого налога на вмененный доход для отдельных видов деятельности</t>
  </si>
  <si>
    <t>Пониженная (4% - 2021 г.; 5% - 2022 г.) ставка налога для организаций и индивидуальных предпринимателей, применяющих в 2020 году систему налогообложения в виде единого налога на вмененный доход для отдельных видов деятельности (объект налогообложения "доходы")</t>
  </si>
  <si>
    <t>2 п.п. - 2021 г.;
1 п.п. - 2022 г.</t>
  </si>
  <si>
    <t>Пониженная (10% - 2021 г.; 12,5% - 2022 г.) ставка налога для организаций и индивидуальных предпринимателей, применяющих в 2020 году систему налогообложения в виде единого налога на вмененный доход для отдельных видов деятельности (объект налогообложения "доходы-расходы")</t>
  </si>
  <si>
    <t>5 п.п. - 2021 г.;
2,5 п.п. - 2022 г.</t>
  </si>
  <si>
    <t>Организации и индивидуальные предприниматели, получившие статус резидента Арктической зоны РФ</t>
  </si>
  <si>
    <t>Пониженная (3% - 2021-2023 гг.) ставка налога для организаций и индивидуальных предпринимателей, получивших статус резидента Арктической зоны Российской Федерации (объект налогообложения "доходы")</t>
  </si>
  <si>
    <t>3 п.п. - в 2021-2023 гг.</t>
  </si>
  <si>
    <t>Пониженная (7,5% - 2021-2023 гг.) ставка налога для организаций и индивидуальных предпринимателей, получивших статус резидента Арктической зоны Российской Федерации (объект налогообложения "доходы-расходы")</t>
  </si>
  <si>
    <t>7,5 п.п. - в 2021-2023 гг.</t>
  </si>
  <si>
    <t>Пониженная (3% - 2021-2023 гг.) ставка налога для социально ориентированных некоммерческих организаций (объект налогообложения "доходы")</t>
  </si>
  <si>
    <t>Содействие формированию пространства, способствующего развитию гражданских и общественных инициатив, и поддержка институтов гражданского общества</t>
  </si>
  <si>
    <t>Пониженная (7,5% - 2021-2023 гг.) ставка налога для социально ориентированных некоммерческих организаций (объект налогообложения "доходы-расходы")</t>
  </si>
  <si>
    <t>Применение в 2020 году единого налога на вмененный доход для отдельных видов деятельности; размер заработной платы и (или) других выплат, причитающихся работнику, в каждом месяце налогового периода составляет не ниже МРОТ с начислением на него районного коэффициента и процентных надбавок к заработной плате за стаж работы в местностях края с особыми климатическими условиями; в 2021 году налогоплательщики не получают доходы от осуществления видов экономической деятельности, включенных в раздел G Общероссийского классификатора видов экономической деятельности "Торговля оптовая и розничная; ремонт автотранспортных средств и мотоциклов"</t>
  </si>
  <si>
    <t>Пониженная (1%) ставка налога для организаций и индивидуальных предпринимателей, применяющих в 2020 году систему налогообложения в виде единого налога на вмененный доход для отдельных видов деятельности (объект налогообложения "доходы")</t>
  </si>
  <si>
    <t>Пониженная (5%) ставка налога для организаций и индивидуальных предпринимателей, применяющих в 2020 году систему налогообложения в виде единого налога на вмененный доход для отдельных видов деятельности (объект налогообложения "доходы-расходы")</t>
  </si>
  <si>
    <t>Основной вид экономической деятельности по состоянию на 01.01.2021 соответствует видам, указанным в пп."а" п.4 статьи 1 закона либо фактические доходы от видов деятельности, указанных в пп."а" п.4 статьи 1 Закона, составили не менее 70% в общей сумме доходов за налоговый период 2021 года; размер заработной платы и (или) других выплат, причитающихся работнику, в каждом месяце налогового периода составляет не ниже МРОТ с начислением на него районного коэффициента и процентных надбавок к заработной плате за стаж работы в местностях края с особыми климатическими условиями</t>
  </si>
  <si>
    <t>Организации и индивидуальные предприниматели, осуществляющие определенные пп."а" п.4 статьи 1 закона виды экономической деятельности</t>
  </si>
  <si>
    <t>55, 56 раздела I; 59.14 раздела J; 79,  82.3 раздела N; 85.41 раздела P; 86.90.4, 88.91 раздела Q; 90, 91.02, 91.04.1, 93 раздела R; 95, 96.01, 96.04 раздела S</t>
  </si>
  <si>
    <t>Организации, осуществляющие добычу сырой нефти и природного газа</t>
  </si>
  <si>
    <t>38.32</t>
  </si>
  <si>
    <t>Организации, осуществляющие производство электроэнергии тепловыми электростанциями</t>
  </si>
  <si>
    <t>35.11.1</t>
  </si>
  <si>
    <t>19.20</t>
  </si>
  <si>
    <t>Приморский край</t>
  </si>
  <si>
    <t>Стимулирование деловой активности</t>
  </si>
  <si>
    <t xml:space="preserve">в размере вычета </t>
  </si>
  <si>
    <t>Поддержка предприятий</t>
  </si>
  <si>
    <t>Закон Приморского края от 27.11.2003 № 82-КЗ "О налоге на имущество организаций" (в ред. от 19.12.2013 № 329-КЗ)</t>
  </si>
  <si>
    <t>ст.2/ч.3/абз.2-3</t>
  </si>
  <si>
    <t>Пониженная (0% - с 1 по 5 гг.; 0,5% - с 6 по 10 гг.) ставка налога для организаций - участников инвестиционных проектов</t>
  </si>
  <si>
    <t>Закон Приморского края от 27.11.2003 № 82-КЗ "О налоге на имущество организаций" (в ред. от 01.12.2015 № 718-КЗ)</t>
  </si>
  <si>
    <t>Резиденты свободного порта Владивосток (СПВ)</t>
  </si>
  <si>
    <t>Пониженная (0% - с 1 по 5 гг.; 0,5% - с 6 по 10 гг.) ставка налога для резидентов свободного порта Владивосток - в отношении имущества вновь созданного и (или) приобретенного (не входящего до приобретения в состав налоговой базы иных налогоплательщиков) в целях ведения деятельности на территории СПВ</t>
  </si>
  <si>
    <t>Закон Приморского края от 27.11.2003 № 82-КЗ "О налоге на имущество организаций" (в ред. от 01.12.2016 № 43-КЗ)</t>
  </si>
  <si>
    <t>01; 03</t>
  </si>
  <si>
    <t>Сельскохозяйственные организации</t>
  </si>
  <si>
    <t>2,2 п.п</t>
  </si>
  <si>
    <t>Расходные обязательства по полномочиям в сфере поддержки сельского хозяйства в части животноводства</t>
  </si>
  <si>
    <t>Закон Приморского края от 27.11.2003 № 82-КЗ "О налоге на имущество организаций" (в ред. от 05.10.2020 № 894-КЗ)</t>
  </si>
  <si>
    <t>Строительство и реконструкция объектов осуществлялись в рамках краевой целевой программы "Развитие г. Владивостока как центра международного сотрудничества в Азиатско-Тихоокеанском регионе" на 2008 - 2019 годы</t>
  </si>
  <si>
    <t>Организации - балансодержатели объектов инженерной инфраструктуры жилищно-коммунального комплекса, предназначенных для водоснабжения, водоотведения</t>
  </si>
  <si>
    <t>Освобождаются от налогообложения с 2011 года по 2019, с 2020 пониженная ставка в размере 1,1 процентов - в отношении объектов инженерной инфраструктуры жилищно-коммунального комплекса</t>
  </si>
  <si>
    <t>2,2 п.п., 1,1 п.п.</t>
  </si>
  <si>
    <t>Закон Приморского края от 27.11.2003 № 82-КЗ "О налоге на имущество организаций" (в ред. от 03.10.2019 № 589-КЗ)</t>
  </si>
  <si>
    <t>Объектов теплоснабжения, работающих на сжиженном углеводородном газе, и очистных сооружений биологической очистки, обеспечивающих функционирование аэропортов</t>
  </si>
  <si>
    <t>Организации - налогоплательщики в отношении объектов теплоснабжения, работающих на сжиженном углеводородном газе, и очистных сооружений биологической очистки, обеспечивающих функционирование аэропортов</t>
  </si>
  <si>
    <t>Освобождаются от налогообложения организаций- в отношении объектов теплоснабжения, работающих на сжиженном углеводородном газе, и очистных сооружений биологической очистки, обеспечивающих функционирование аэропортов</t>
  </si>
  <si>
    <t>Стимулирование деловой активности, увеличение инвестиций в жилищно-коммунальный комплекс</t>
  </si>
  <si>
    <t>Закон Приморского края от 19.12.2013 № 330-КЗ "Об установлении пониженной ставки налога на прибыль организаций, подлежащего зачислению в краевой бюджет, для отдельных категорий организаций"</t>
  </si>
  <si>
    <t>ст.1/ч.1/абз.2-3</t>
  </si>
  <si>
    <t>Осуществление капитальных вложений в срок, не превышающий 3 лет со дня включения организации в реестр участников РИП в сумме не менее 50 млн рублей или осуществление капитальных вложений в срок, не превышающий 5 лет со дня включения организации в реестр участников РИП в сумме не менее 500 млн. рублей</t>
  </si>
  <si>
    <t>Организации-участники региональных инвестиционных проектов (РИП)</t>
  </si>
  <si>
    <t>Пониженная (0% - с 1 по 5 гг.; 10% - с 6 по 10 гг.) ставка налога для организаций-участников региональных инвестиционных проектов</t>
  </si>
  <si>
    <t>Пониженная (13,5%) ставка налога для организаций-участников инвестиционных проектов</t>
  </si>
  <si>
    <t>ст.2(2)/ч.1/абз.2-3</t>
  </si>
  <si>
    <t>Пониженная (0% - с 1 по 5 гг.; 10% - с 6 по 10 гг.) ставка налога для резидентов ТОСЭР - в отношении прибыли, полученной от деятельности, осуществляемой при исполнении соглашений об осуществлении деятельности на территории ТОСЭР</t>
  </si>
  <si>
    <t>Закон Приморского края от 19.12.2013 № 330-КЗ "Об установлении пониженной ставки налога на прибыль организаций, подлежащего зачислению в краевой бюджет, для отдельных категорий организаций" (в ред. от 01.12.2015 № 719-КЗ)</t>
  </si>
  <si>
    <t>ст.2(3)/ч.1/абз.2-3</t>
  </si>
  <si>
    <t>Закон Приморского края от 19.12.2013 № 330-КЗ "Об установлении пониженной ставки налога на прибыль организаций, подлежащего зачислению в краевой бюджет, для отдельных категорий организаций" (в ред. от 03.10.2019 № 590-КЗ)</t>
  </si>
  <si>
    <t>ст.2(4)</t>
  </si>
  <si>
    <t>Организации, осуществляющие виды деятельности, предусмотренные краевым Законом № 330-КЗ</t>
  </si>
  <si>
    <t>повышение инвестиционной привлекательности инвестиционных проектов края за счет сокращения срока окупаемости инвестиционного проекта</t>
  </si>
  <si>
    <t>Закон Приморского края от 23.06.2015 № 645-КЗ "Об установлении налоговой ставки в размере 0 процентов при применении упрощенной системы налогообложения"</t>
  </si>
  <si>
    <t>Индивидуальные предприниматели, впервые зарегистрированные после вступления в силу Закона и осуществляющие деятельность в социальной и (или) научной сферах</t>
  </si>
  <si>
    <t>Пониженная (0%) ставка налога для ИП, впервые зарегистрированных и осуществляющих деятельность в социальной и (или) научной сферах согласно установленному законом перечню</t>
  </si>
  <si>
    <t>Стимулирование  самозанятых граждан к ведению предпринимательской деятельности в производственной, социальной и научной сферах</t>
  </si>
  <si>
    <t>55.21; 73; раздел M; раздел N; 92.53; 92.6; 55.20; 72; раздел P; раздел Q; 91.04; 93.1</t>
  </si>
  <si>
    <t>Закон Приморского края от 13.12.2018 № 414-КЗ "Об установлении пониженных налоговых ставок при применении упрощенной системы налогообложения" (в ред. от 26.03.2020 № 759-КЗ)</t>
  </si>
  <si>
    <t>Доля доходов от реализации товаров (работ, услуг) при осуществлении установленных видов предпринимательской деятельности в общем объеме доходов от реализации товаров (работ, услуг) должна составлять не менее 70% по итогам предыдущего налогового периода. 
Для организаций и ИП, впервые зарегистрированных в текущем году, и для организаций и ИП, перешедших в 2020 году на УСН, - не менее 70% по итогам текущего налогового периода.</t>
  </si>
  <si>
    <t>Организации и индивидуальные предприниматели, впервые зарегистрированные после вступления в силу настоящего Закона и осуществляющие деятельность по установленным Законом видам предпринимательской деятельности</t>
  </si>
  <si>
    <t>Пониженные (3% - объект налогообложения "доходы"; 7,5% - объект налогообложения "доходы-расходы") ставки налога для организаций и ИП, впервые зарегистрированных и осуществляющих деятельность после вступления в силу настоящего Закона.</t>
  </si>
  <si>
    <t>раздел С; 
38; 39; 62; 63; 90; 91</t>
  </si>
  <si>
    <t>Закон Приморского края от 19.11.2015 № 713-КЗ "Об установлении налоговой ставки в размере 0 процентов при применении патентной системы налогообложения"</t>
  </si>
  <si>
    <t>Индивидуальные предприниматели, впервые зарегистрированные после вступления в силу Закона и осуществляющие деятельность в производственной, социальной и (или) научной сферах, а также в сфере бытовых услуг населению</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</si>
  <si>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</si>
  <si>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Закон Приморского края от 27.11.2003 № 82-КЗ "О налоге на имущество организаций" (в ред. от 29.03.2021 № 1019-КЗ)</t>
  </si>
  <si>
    <t>ст.2/ч.2(1)</t>
  </si>
  <si>
    <t>Пониженная (1,1%) ставка налога для организаций - в отношении объектов жилищного фонда и инженерной инфраструктуры жилищно-коммунального комплекса</t>
  </si>
  <si>
    <t>Оптимизация расходов краевого бюджета</t>
  </si>
  <si>
    <t>ст.6/п.1</t>
  </si>
  <si>
    <t xml:space="preserve">Участники Великой Отечественной войны, ветераны боевых действий, инвалиды I и II группы </t>
  </si>
  <si>
    <t>Освобождаются от уплаты налога отдельные социальные категорий граждан - в отношении одного легкового автомобиля (до 150 л.с.) или одного грузового автомобиля (до 150 л.с.), или одного мотоцикла (мотороллера)</t>
  </si>
  <si>
    <t>ст.6/п.2</t>
  </si>
  <si>
    <t xml:space="preserve">Герои Советского Союза, Герои Социалистического Труда, Герои Российской Федерации, граждане, награжденные орденом Славы трех степеней </t>
  </si>
  <si>
    <t>Освобождаются от уплаты налога отдельные социальные категории граждан - в отношении одного легкового автомобиля (до 150 л.с.) или одного грузового автомобиля (до 150 л.с.), или одного мотоцикла (мотороллера)</t>
  </si>
  <si>
    <t>Социальная поддержка определенной категории граждан, имеющих заслуги перед государством</t>
  </si>
  <si>
    <t>Граждане, подвергшиеся воздействию радиации вследствие ЧАЭС, в соответствии с Законом Российской Федерации "О социальной защите граждан, подвергшихся воздействию радиации вследствие катастрофы на Чернобыльской АЭС", а также лица, категории которых установлены Постановлением Верховного Совета Российской Федерации от 27.1.1991 № 2123-1 "О распространении действия Закона РСФСР "О социальной защите граждан, подвергшихся воздействию радиации вследствие катастрофы на Чернобыльской АЭС" на граждан из подразделений особого риска"</t>
  </si>
  <si>
    <t>Освобождаются от уплаты налога отдельные социальные категории граждан - в отношении одного автотранспортного средства или одного мотоцикла (мотороллера)</t>
  </si>
  <si>
    <t>Социальная поддержка граждан, подвергшихся воздействию радиации вследствие Чернобыльской катастрофы,</t>
  </si>
  <si>
    <t>Закон Приморского края от 28.11.2002 № 24-КЗ "О транспортном налоге" (в ред. от 23.11.2018 № 386-КЗ)</t>
  </si>
  <si>
    <t>ст.6/п.6</t>
  </si>
  <si>
    <t>Один из родителей (приемных родителей, усыновителей, опекунов, попечителей) в многодетной семье, имеющей среднедушевой доход ниже двукратной величины прожиточного минимума, установленной в Приморском крае, и зарегистрированной в качестве многодетной семьи на территории Приморского края</t>
  </si>
  <si>
    <t>Освобождаются от уплаты налога отдельные социальные категории граждан - в отношении одного легкового автомобиля с мощностью двигателя не свыше 150 л.с. или одного грузового автомобиля с мощностью двигателя не свыше 150 л.с., или одного автобуса с мощностью двигателя не свыше 200 л.с.</t>
  </si>
  <si>
    <t>ст.6/п.7</t>
  </si>
  <si>
    <t>Граждане, относящиеся к категории детей Великой Отечественной войны в соответствии с законодательством Приморского края</t>
  </si>
  <si>
    <t>Освобождаются от уплаты суммы налога отдельные социальные категории граждан - в отношении одного легкового автомобиля с мощностью двигателя не свыше 150 л.с. или одного грузового автомобиля с мощностью двигателя не свыше 150 л.с., или одного мотоцикла (мотороллера)</t>
  </si>
  <si>
    <t>1,1 п.п</t>
  </si>
  <si>
    <t>Поддержка бизнеса в период пандемии</t>
  </si>
  <si>
    <t>Организации, осуществляющие деятельность в соответствии с кодами ОКВЭД</t>
  </si>
  <si>
    <t>ст.1/ч.1/п.2</t>
  </si>
  <si>
    <t>Организации и индивидуальные предприниматели, осуществляющие деятельность в соответствии с кодами ОКВЭД</t>
  </si>
  <si>
    <t>Закон Приморского края от 13.12.2018 № 414-КЗ "Об установлении пониженных налоговых ставок при применении упрощенной системы налогообложения" (в ред. от 15.12.2020 № 958-КЗ)</t>
  </si>
  <si>
    <t>ст.1/ч.1/п.2(1)</t>
  </si>
  <si>
    <t xml:space="preserve"> 32.99.8.; 47.6.; 49.39.; 52.21.21.; 52.23.1.; 55.; 59.14.; 79.;82.3.; 85.1.; 85.30.; 85.4.; 6.90.4.; 88.91.; 90.; 91.02.; 91.04.1.; 93.; 96.04.</t>
  </si>
  <si>
    <t>ст.1/ч.1/п.3</t>
  </si>
  <si>
    <t>Закон Приморского края от 27.11.2003 № 82-КЗ "О налоге на имущество организаций" (в ред. от 03.11.2021 № 3-КЗ)</t>
  </si>
  <si>
    <t>Организации, зарегистрированные на территории Приморского края, основным видом деятельности которых является предоставление денежных ссуд под залог недвижимого имущества</t>
  </si>
  <si>
    <t xml:space="preserve">Обеспечение решения задач стимулирования развития рынка организованной аренды жилья, увеличение предложений качественного арендного жилья, востребованного и отвечающего современным стандартам, созжания дополнительной поддержки населения края </t>
  </si>
  <si>
    <t>ст.1/ч.1/п.4</t>
  </si>
  <si>
    <t>Организации и индивидуальные предприниматели, имеющие по состоянию на 31 декабря текущего налогового периода статус социального предприятия</t>
  </si>
  <si>
    <t>Поддержка юридических лиц и индивидуальных предпринимателей, имеющих статус социального предприятия</t>
  </si>
  <si>
    <t>Закон Приморского края от 19.12.2013 № 330-КЗ "Об установлении пониженной ставки налога на прибыль организаций, подлежащего зачислению в краевой бюджет, для отдельных категорий организаций" (в ред. от 28.07.2015 № 652-КЗ)</t>
  </si>
  <si>
    <t>Закон Приморского края от 28.11.2002 № 24-КЗ "О транспортном налоге"</t>
  </si>
  <si>
    <t xml:space="preserve">Сельскохозяйственные товаропроизводители </t>
  </si>
  <si>
    <t xml:space="preserve">2.1; 
2.2; 
2.3 </t>
  </si>
  <si>
    <t>Ставропольский край</t>
  </si>
  <si>
    <t>Закон Ставропольского края от 26.11.2003 № 44-кз "О налоге на имущество организаций" (в ред. от 27.12.2004 № 113-кз)</t>
  </si>
  <si>
    <t xml:space="preserve">ст.2.1/п.1/пп.2 </t>
  </si>
  <si>
    <t>Перечень имущества, утвержденный Правительством Ставропольского края по согласованию с Думой Ставропольского края</t>
  </si>
  <si>
    <t>Освобождаются от уплаты налога организации - в отношении автомобильных дорог общего пользования местного значения и дорожных сооружений, являющихся их технологической частью, находящихся в муниципальной собственности (до 01.01.2019 - в том числе в отношении автомобильных дорог общего пользования регионального или межмуниципального значения и дорожных сооружений, являющихся их технологической частью, находящихся в собственности Ставропольского края)</t>
  </si>
  <si>
    <t xml:space="preserve">84.11 
</t>
  </si>
  <si>
    <t>Закон Ставропольского края от 26.11.2003 № 44-кз "О налоге на имущество организаций" (в ред. от 29.12.2009 № 103-кз)</t>
  </si>
  <si>
    <t>ст.2.1/п.1/пп.4</t>
  </si>
  <si>
    <t>(1) ограниченный - в течение первых 5 лет</t>
  </si>
  <si>
    <t>Освобождаются от уплаты налога организации-резиденты региональных агропромышленных (с 01.01.2020), региональных индустриальных парков, региональных туристско-рекреационных парков, региональных технологических парков - в отношении имущества, используемого в рамках инвестиционных проектов, реализуемых в пределах территорий парков</t>
  </si>
  <si>
    <t>Создание благоприятных условий для привлечения инвестиций в экономику Ставропольского края</t>
  </si>
  <si>
    <t xml:space="preserve">2.1; 2.2; 
2.3; 2.5 </t>
  </si>
  <si>
    <t>Группы полномочий 
(расходные обязательства по полномочиям в сфере поддержки сельского хозяйства в части: растениеводства, животноводства, рыбоводства; поддержки промышленности)</t>
  </si>
  <si>
    <t>ст.2.1/п.1/пп.5</t>
  </si>
  <si>
    <t>Базовые организации региональных технологических парков</t>
  </si>
  <si>
    <t>Освобождаются от уплаты налога базовые организации региональных технологических парков - в отношении недвижимого имущества (в том числе производственных, офисных и иных площадей), предоставленного по договорам для осуществления деятельности резидентов</t>
  </si>
  <si>
    <t>ст.2.1/п.1/пп.6</t>
  </si>
  <si>
    <t>Субъекты инновационной деятельности</t>
  </si>
  <si>
    <t>Освобождаются от уплаты налога организации субъекты инновационной деятельности в Ставропольском крае - в отношении имущества, используемого в целях освоения и (или) практического применения в производстве изобретений, полезных моделей, промышленных образцов, на которые выдан патент</t>
  </si>
  <si>
    <t>Создание условий для ведения бизнеса в Ставропольском крае и перевода экономики Ставропольского края на инновационный путь развития</t>
  </si>
  <si>
    <t xml:space="preserve">72 
</t>
  </si>
  <si>
    <t>Закон Ставропольского края от 26.11.2003 № 44-кз "О налоге на имущество организаций" (в ред. от 12.11.2010 № 96-кз)</t>
  </si>
  <si>
    <t>ст.2.1/п.1/пп.7</t>
  </si>
  <si>
    <t>Организации - в отношении объектов инновационной инфраструктуры (в том числе производственных, офисных и иных площадей)</t>
  </si>
  <si>
    <t>Закон Ставропольского края от 26.11.2003 № 44-кз "О налоге на имущество организаций" (в ред. от 15.10.2012 № 95-кз)</t>
  </si>
  <si>
    <t>ст.2.1/п.1/пп.8</t>
  </si>
  <si>
    <t>Суммарный объемом инвестиций свыше 300000 тыс. рублей.</t>
  </si>
  <si>
    <t xml:space="preserve">Организации, заключившие инвестиционное соглашение с Правительством ставропольского края </t>
  </si>
  <si>
    <t>Освобождаются от уплаты налога организации - в отношении имущества, созданного или приобретенного организацией-инвестором в рамках реализации на территории края в соответствии с инвестиционным соглашением, заключенным с Правительством Ставропольского края</t>
  </si>
  <si>
    <t>ст.2.1/п.1/пп.10</t>
  </si>
  <si>
    <t>Управляющие организации региональных парков (управляющие организации региональных агропромышленных парков с 01.01.2020)</t>
  </si>
  <si>
    <t>Освобождаются от уплаты налога управляющие организации региональных парков - в отношении имущества, используемого в рамках осуществления деятельности по управлению данными парками</t>
  </si>
  <si>
    <t xml:space="preserve">70.22
</t>
  </si>
  <si>
    <t>ст.2.1/п.2</t>
  </si>
  <si>
    <t>Суммарный объемом инвестиций от 50000 тыс. рублей до 300000 тыс. рублей</t>
  </si>
  <si>
    <t xml:space="preserve">Организации-инвесторы, заключившее инвестиционное соглашение с Правительством Ставропольского края </t>
  </si>
  <si>
    <t>Закон Ставропольского края от 26.11.2003 № 44-кз "О налоге на имущество организаций" (в ред. от 28.04.2018 № 23-кз)</t>
  </si>
  <si>
    <t>ст.2.1/п.1/пп.12</t>
  </si>
  <si>
    <t>Закон Ставропольского края от 26.11.2003 № 44-кз "О налоге на имущество организаций" (в ред. от 12.10.2018 № 79-кз)</t>
  </si>
  <si>
    <t>ст.2.1/п.1/пп.13</t>
  </si>
  <si>
    <t>Соответствие требованиям к индустриальным (промышленным) паркам и управляющим компаниям индустриальных (промышленных) парков в целях применения к ним мер стимулирования деятельности в сфере промышленности, утвержденным Правительством Российской Федерации</t>
  </si>
  <si>
    <t>Управляющие компании индустриальных (промышленных) парков, за исключением региональных индустриальных парков, соответствующие требованиям к индустриальным (промышленным) паркам и управляющим компаниям индустриальных (промышленных) парков</t>
  </si>
  <si>
    <t>68.</t>
  </si>
  <si>
    <t>ст.2.1/п.1/пп.14</t>
  </si>
  <si>
    <t>Организации-инвесторы, заключившее инвестиционное соглашение с Правительством Ставропольского края и реализующие его в санаторно-курортной и туристско-рекреационной</t>
  </si>
  <si>
    <t>Освобождаются от налогообложения организации, реализующие на территории Ставропольского края инвестиционные проекты в санаторно-курортной и туристско-рекреационной сферах</t>
  </si>
  <si>
    <t>86; 90</t>
  </si>
  <si>
    <t>ст.2.1/п.4</t>
  </si>
  <si>
    <t>Право на применение налоговой льготы используется дошкольными образовательными организациями, обратившимися в налоговые органы с заявлениями о применении налоговой льготы в срок до 31.12.2017 включительно</t>
  </si>
  <si>
    <t>Дошкольные организации, вновь созданные</t>
  </si>
  <si>
    <t>Пониженная (на 80%) сумма налога для вновь созданных дошкольных образовательных организаций - в отношении имущества, используемого для осуществления образовательной деятельности по программе дошкольного образования</t>
  </si>
  <si>
    <t xml:space="preserve">Создание дополнительных мест в дошкольных образовательных учреждениях </t>
  </si>
  <si>
    <t>1,76 п.п.</t>
  </si>
  <si>
    <t>Закон Ставропольского края от 01.10.2007 № 55-кз "Об инвестиционной деятельности в Ставропольском крае" (в ред. от 29.12.2009 № 104-кз)</t>
  </si>
  <si>
    <t>ст.13/ч.1</t>
  </si>
  <si>
    <t xml:space="preserve">Стимулирование развития реального сектора экономики и формирование благоприятной инвестиционной среды </t>
  </si>
  <si>
    <t>4,5 п.п. - не более 5 лет;
2,5 п.п. - не более 20 лет</t>
  </si>
  <si>
    <t>Закон Ставропольского края от 01.10.2007 № 55-кз "Об инвестиционной деятельности в Ставропольском крае" (в ред. от 29.04.2015 № 46-кз)</t>
  </si>
  <si>
    <t>Резиденты региональных агропромышленных парков (с 01.01.2020), региональных индустриальных парков, региональных туристско-рекреационных парков - участники консолидированных групп, реализующие приоритетные инвестиционные проекты</t>
  </si>
  <si>
    <t>Пониженные (на 4,5% - в течение не более 5 лет; на 2,5% - в течение не более 20 лет) ставки налога для организаций - участников консолидированной группы, реализующих инвестиционные проекты, относящиеся к приоритетным направлениям</t>
  </si>
  <si>
    <t>Закон Ставропольского края от 01.10.2007 № 55-кз "Об инвестиционной деятельности в Ставропольском крае" (в ред. от 13.06.2013 № 55-кз)</t>
  </si>
  <si>
    <t>ст.13/ч.3</t>
  </si>
  <si>
    <t>Организации, реализующие особо значимые инвестиционные проекты, заключившие инвестиционные соглашения с Правительством Ставропольского края</t>
  </si>
  <si>
    <t>Пониженная (на 3,5%; 4%; 4,5% в зависимости от объема инвестиций) ставка налога для организаций, реализующих особо значимые инвестиционные проекты</t>
  </si>
  <si>
    <t>3,5 / 4 / 4,5 п.п.</t>
  </si>
  <si>
    <t>Закон Ставропольского края от 01.10.2007 № 55-кз "Об инвестиционной деятельности в Ставропольском крае" (в ред. от 14.04.2014 № 27-кз)</t>
  </si>
  <si>
    <t>ст.13/ч.4.1</t>
  </si>
  <si>
    <t>Участники консолидированных групп налогоплательщиков, реализующие особо значимые инвестиционные проекты и заключившие инвестиционное соглашение с Правительством Ставропольского края</t>
  </si>
  <si>
    <t xml:space="preserve">Пониженная (на 3,5%; 4%; 4,5% в зависимости от объема инвестиций) ставка налога для участников консолидированных групп, реализующих особо значимые инвестиционные проекты </t>
  </si>
  <si>
    <t>Закон Ставропольского края от 01.10.2007 № 55-кз "Об инвестиционной деятельности в Ставропольском крае" (в ред. от 22.12.2016 № 132-кз)</t>
  </si>
  <si>
    <t>ст.13/ч.4.2</t>
  </si>
  <si>
    <t>Организации, реализующие региональные инвестиционные проекты (РИП), включенные в реестр участников РИП</t>
  </si>
  <si>
    <t>Пониженная (на 8%; на 7% - в 2017 - 2024 гг) ставка налога для организаций-инвесторов, реализующих региональные инвестиционные проекты, включенные в реестр участников РИП</t>
  </si>
  <si>
    <t xml:space="preserve">8 (7) п.п.
</t>
  </si>
  <si>
    <t>ст.13/ч.4.3</t>
  </si>
  <si>
    <t xml:space="preserve">Соответствие требованиям пп.2 п.1ст.25.9 НК РФ. 
Доходы по РИП составляют не менее 90% всех доходов, учитываемых при определении налоговой базы по налогу </t>
  </si>
  <si>
    <t>Организации, реализующие региональные инвестиционные проекты (РИП), по которым не требуется включение в реестр участников РИП</t>
  </si>
  <si>
    <t>Пониженная (на 18% (на17% - 2017 2024 гг.) - с 1 по 5 гг.; на 8% (на 7% - 2017-2024 гг.)- с 6 по 10 гг.) ставка налога для инвесторов, реализующих региональные инвестиционные проекты, по которым не требуется включения в реестр участников РИП</t>
  </si>
  <si>
    <t>Закон Ставропольского края от 01.10.2007 № 55-кз "Об инвестиционной деятельности в Ставропольском крае" (в ред. от 28.11.2019 № 83-кз)</t>
  </si>
  <si>
    <t>ст.13/ч.4.4</t>
  </si>
  <si>
    <t>Организации-участники специальных инвестиционных контрактов (СПИК)</t>
  </si>
  <si>
    <t>Пониженная (на 18%; на 17% в 2020-2024 гг.) ставка налога для организаций - участников СПИК</t>
  </si>
  <si>
    <t>Создание благоприятных условий для привлечения инвестиций в сферу промышленности Ставропольского края</t>
  </si>
  <si>
    <t>18 (17) п.п.</t>
  </si>
  <si>
    <t>ст.14.1/ч.1</t>
  </si>
  <si>
    <t>Наличие статуса резидента ТОСЭР, выполнение организациями, получившими статус резидента ТОСЭР, требований и условий, установленных ст. 284.4 НКРФ</t>
  </si>
  <si>
    <t xml:space="preserve">Пониженная (на 13 (12)% - с 1 по 5 гг.; на 8% - с 6 по 10 гг.) ставка налога для организаций - резидентов территорий опережающего социально-экономического развития (ТОСЭР), созданных на территориях моногородов </t>
  </si>
  <si>
    <t>13 (12) п.п.- с 1 по 5 гг.; 
8 п.п. - с 6 по 10 гг.</t>
  </si>
  <si>
    <t>Закон Ставропольского края от 11.03.2004 № 13-кз "Об инновационной деятельности в Ставропольском крае" (в ред. от 12.11.2010 № 97-кз)</t>
  </si>
  <si>
    <t>ст.8.1/п.1</t>
  </si>
  <si>
    <t>Резиденты региональных индустриальных парков, региональных агропромышленных парков и региональных технологических парков от деятельности по освоению и (или) практическому применению в производстве изобретений, полезных моделей, промышленных образцов, программ для электронных вычислительных машин, на которые выдан патент и (или) свидетельство в соответствии с федеральным законодательством, осуществляемой на территориях региональных индустриальных парков, региональных агропромышленных парков и региональных технологических парков</t>
  </si>
  <si>
    <t>Хозяйствующие субъекты - резиденты региональных индустриальных парков, региональных агропромышленных парков (с 01.01.2019) и региональных технологических парков</t>
  </si>
  <si>
    <t>Закон Ставропольского края от 17.04.2012 № 39-кз "Об установлении дифференцированных налоговых ставок для отдельных категорий налогоплательщиков, применяющих упрощенную систему налогообложения"</t>
  </si>
  <si>
    <t>Удельный вес дохода от осуществления установленных видов экономической деятельности, составляет не менее 80%</t>
  </si>
  <si>
    <t>Налогоплательщики, осуществляющие установленные Законом виды деятельности</t>
  </si>
  <si>
    <t>Пониженная (5%) ставка для налогоплательщиков, осуществляющие установленные Законом виды деятельности (объект налогообложения «доходы-расходов»)</t>
  </si>
  <si>
    <t>Повышение предпринимательской активности в Ставропольском крае</t>
  </si>
  <si>
    <t>10; 13; 14; 15; 16; 17; 18; 20; 21; 22; 23; 24; 25; 26; 27; 28; 29; 30; 31; 32; 33; 72; 85; 86; 87; 88;</t>
  </si>
  <si>
    <t>Резиденты региональных индустриальных, агропромышленных (с 01.01.2020), туристско-рекреационных и технологических парков</t>
  </si>
  <si>
    <t>Пониженная (5%) ставка налога для резидентов региональных индустриальных, туристско-рекреационных и технологических парков (объект налогообложения доходы-расходы")</t>
  </si>
  <si>
    <t xml:space="preserve">2.4; 
2.5 </t>
  </si>
  <si>
    <t>Группы полномочий 
(расходные обязательства по полномочиям в сфере поддержки: малого и среднего предпринимательства; промышленности)</t>
  </si>
  <si>
    <t>Закон Ставропольского края от 22.07.2019 № 53-кз "Об установлении налоговой ставки в размере 0 процентов для отдельных категорий налогоплательщиков - индивидуальных предпринимателей, применяющих упрощенную систему налогообложения и патентную систему налогообложения" (продлен с 01.01.2021 года закон от 12.11.2020 №116-кз); Ранее Закон от 06.06.2015 № 56-кз</t>
  </si>
  <si>
    <t>Доля доходов от реализации товаров (работ, услуг) по итогам налогового периода при осуществлении установленных Законом видов предпринимательской деятельности в общем объеме доходов от реализации товаров (работ, услуг) должна быть не менее 70% (п.4 ст. 346.20 НКРФ)</t>
  </si>
  <si>
    <t>ИП, впервые зарегистрированные после вступления в силу Закона и осуществляющие установленные Законом виды предпринимательской деятельности в производственной, социальной и (или) научной сферах</t>
  </si>
  <si>
    <t xml:space="preserve">01; 10; 13; 14; 15; 16; 17; 18; 20; 21; 22; 23; 24; 25; 26; 27; 28; 29; 30; 31; 32; 33; 43.32; 72; 85; 86; 87; 88; 91; 93.1;
</t>
  </si>
  <si>
    <t xml:space="preserve">14.11.2 ; 14.12.2 ; 14.13.3 ; 14.14.4 ; 14.20.2; 14.19.5; 13.30.3; 13.92.2; 14.31; 14.39.2; 95.29.1; 95.29.12; 95.29.13 
</t>
  </si>
  <si>
    <t>Закон Ставропольского края от 27.11.2002 № 52-кз "О транспортном налоге"</t>
  </si>
  <si>
    <t>ст.5/ч.1/абз.2</t>
  </si>
  <si>
    <t>Герои советского союза, герои российской федерации, граждане, награжденные орденом славы трех степеней, а также их общественные объединения (организации), использующие приобретаемые транспортные средства для выполнения своей уставной деятельности</t>
  </si>
  <si>
    <t>Освобождаются от уплаты налога Герои Советского Союза, Герои Российской Федерации, граждане, награжденные орденом Славы трех степеней, а также их общественные объединения (организации), использующие приобретаемые транспортные средства для выполнения своей уставной деятельности</t>
  </si>
  <si>
    <t>Выполнение государственных обязательств по социальной поддержке граждан Российской Федерации</t>
  </si>
  <si>
    <t>ст.5/ч.1/абз.3</t>
  </si>
  <si>
    <t>Граждане, подвергшиеся воздействию радиации вследствие чернобыльской катастрофы</t>
  </si>
  <si>
    <t>Освобождаются от уплаты налога граждане, подвергшиеся воздействию радиации вследствие чернобыльской катастрофы, на которых распространяется действие Закона РФ "О социальной защите граждан, подвергшихся воздействию радиации вследствие катастрофы на Чернобыльской АЭС"</t>
  </si>
  <si>
    <t>ст.5/ч.1/абз.4</t>
  </si>
  <si>
    <t>Участники великой отечественной войны</t>
  </si>
  <si>
    <t>Освобождаются от уплаты налога участников Великой Отечественной войны</t>
  </si>
  <si>
    <t>Закон Ставропольского края от 27.11.2002 № 52-кз "О транспортном налоге" (в ред. от 15.10.2012 № 98-кз)</t>
  </si>
  <si>
    <t>ст.5/ч.1/абз.5</t>
  </si>
  <si>
    <t>Освобождаются от уплаты налога ветераны боевых действий, на которых распространяется действие ст. 3 Федерального закона "О ветеранах"</t>
  </si>
  <si>
    <t>ст.5/ч.1/абз.6</t>
  </si>
  <si>
    <t>Освобождаются от уплаты налога инвалиды всех категорий</t>
  </si>
  <si>
    <t>Закон Ставропольского края от 27.11.2002 № 52-кз "О транспортном налоге" (в ред. от 30.07.2014 № 75-кз)</t>
  </si>
  <si>
    <t>ст.5/ч.1/абз.7</t>
  </si>
  <si>
    <t>Один из родителей, приемных родителей (опекунов, попечителей), проживающий на территории ставропольского края, воспитывающий трех и более несовершеннолетних детей и совместно с ними проживающий</t>
  </si>
  <si>
    <t>Закон Ставропольского края от 27.11.2002 № 52-кз "О транспортном налоге" (в ред. от 14.03.2016 № 26-кз)</t>
  </si>
  <si>
    <t>ст.5/ч.1/абз.8</t>
  </si>
  <si>
    <t>Граждане, подвергшиеся воздействию радиации вследствие аварии в 1957 году на производственном объединении "Маяк" и сбросов радиоактивных веществ в реку Теча</t>
  </si>
  <si>
    <t>Освобождаются от уплаты налога граждане, подвергшиеся воздействию радиации вследствие аварии в 1957 году на производственном объединении "Маяк" и сбросов радиоактивных веществ в реку Теча, категории которых установлены Федеральным законом "О социальной защите граждан Российской Федерации, подвергшихся воздействию радиации вследствие аварии в 1957 году на производственном объединении "Маяк" и сбросов радиоактивных отходов в реку Теча"</t>
  </si>
  <si>
    <t>ст.5/ч.1/абз.9</t>
  </si>
  <si>
    <t>Граждане, подвергшиеся радиационному воздействию вследствие ядерных испытаний на Семипалатинском полигоне</t>
  </si>
  <si>
    <t>Освобождаются от уплаты налога граждане, подвергшиеся радиационному воздействию вследствие ядерных испытаний на Семипалатинском полигоне, категории которых установлены Федеральным законом "О социальных гарантиях гражданам, подвергшимся радиационному воздействию вследствие ядерных испытаний на Семипалатинском полигоне"</t>
  </si>
  <si>
    <t>Закон Ставропольского края от 27.11.2002 № 52-кз "О транспортном налоге" (в ред. от 27.05.2016 № 54-кз)</t>
  </si>
  <si>
    <t>ст.5/ч.1/абз.10</t>
  </si>
  <si>
    <t>Супруга (супруг), не вступившая (не вступивший) в повторный брак, а также один из родителей ветерана боевых действий</t>
  </si>
  <si>
    <t>Освобождаются от уплаты налога супруга (супруг), не вступившая (не вступивший) в повторный брак, а также один из родителей ветерана боевых действий из числа военнослужащих и лиц, указанных в пп. 1 - 4 п.1 ст. 3 Федерального закона "О ветеранах", погибшего при исполнении обязанностей военной службы (служебных обязанностей)</t>
  </si>
  <si>
    <t>Закон Ставропольского края от 27.11.2002 № 52-кз "О транспортном налоге" (в ред. от 28.07.2016 № 76-кз)</t>
  </si>
  <si>
    <t>ст.5/ч.1/абз.11</t>
  </si>
  <si>
    <t>В отношении одного транспортного средства. 
Категории граждан установлены п. 1 Постановления Верховного Совета РФ от 27.12.1991 № 2123-1 "О распространении действия Закона РСФСР "О социальной защите граждан, подвергшихся воздействию радиации вследствие катастрофы на Чернобыльской АЭС" на граждан из подразделений особого риска"</t>
  </si>
  <si>
    <t>Граждане из подразделений особого риска</t>
  </si>
  <si>
    <t>Освобождаются от уплаты налога граждане из подразделений особого риска</t>
  </si>
  <si>
    <t>Пенсионеры, лица, имеющих право на досрочное назначение страховой пенсии по старости, а также лица, получающих пенсии по иным основаниям либо получающим ежемесячное пожизненное содержание</t>
  </si>
  <si>
    <t>Пониженная (на 50%) сумма налога для пенсионеров, лиц, имеющих право на досрочное назначение страховой пенсии по старости в соответствии с законодательством РФ, действовавшим на 31.12.2008, а также лиц, получающих пенсии по иным основаниям либо получающим ежемесячное пожизненное содержание в соответствии с законодательством РФ - в отношении легковых автомобилей с мощностью двигателя до 100 л.с. вкл., мотоциклов и мотороллеров</t>
  </si>
  <si>
    <t xml:space="preserve"> 50% от ставок налога</t>
  </si>
  <si>
    <t>ст.5/ч.1/абз.13</t>
  </si>
  <si>
    <t>Среднесписочная численность инвалидов среди работников организации составляет не менее 50%, а их доля в фонде оплаты труда - не менее 25%</t>
  </si>
  <si>
    <t>Организации, уставный капитал которых полностью состоит из вкладов общественных организаций инвалидов</t>
  </si>
  <si>
    <t>Создание условий для повышения эффективности деятельности социально ориентированных некоммерческих организаций</t>
  </si>
  <si>
    <t xml:space="preserve">Закон Ставропольского края от 27.11.2002 № 52-кз "О транспортном налоге" (в ред. от 29.11.2005 № 57-кз) 
</t>
  </si>
  <si>
    <t>ст.5/ч.1/абз.15</t>
  </si>
  <si>
    <t>Освобождаются от уплаты налога религиозные организации различных концессий</t>
  </si>
  <si>
    <t>Закон Ставропольского края от 27.11.2002 № 52-кз "О транспортном налоге" (в ред. от 19.04.2013 № 41-кз)</t>
  </si>
  <si>
    <t>ст.5/ч.1/абз.16</t>
  </si>
  <si>
    <t>Освобождаются от уплаты налога общественные организации инвалидов</t>
  </si>
  <si>
    <t>Закон Ставропольского края от 27.11.2002 № 52-кз "О транспортном налоге" (в ред. от 14.12.2018 № 109-кз)</t>
  </si>
  <si>
    <t>ст.5/ч.1/абз.12</t>
  </si>
  <si>
    <t>Один из родителей, приемных родителей (опекунов, попечителей) ребенка-инвалида</t>
  </si>
  <si>
    <t xml:space="preserve">Закон Ставропольского края от 01.10.2007 № 55-кз "Об инвестиционной деятельности в Ставропольском крае" </t>
  </si>
  <si>
    <t>ст.14</t>
  </si>
  <si>
    <t>Резиденты особой экономической зоны</t>
  </si>
  <si>
    <t>Пониженная (на 4,5%) ставка налога для организаций - резидентов особой экономической зоны туристско-рекреационного типа</t>
  </si>
  <si>
    <t>Закон Ставропольского края от 01.10.2007 № 55-кз "Об инвестиционной деятельности в Ставропольском крае" (в ред. от 22.07.2019 № 54-кз)</t>
  </si>
  <si>
    <t>Организации или обособленные подразделения организаций</t>
  </si>
  <si>
    <t>(1) ограниченный - в течение 2020-2027 гг.</t>
  </si>
  <si>
    <t>Пониженная (на 12,0%) ставка налога для организаций или обособленных подразделений организаций, осуществляющих деятельность на территории края</t>
  </si>
  <si>
    <t>10;13;14</t>
  </si>
  <si>
    <t>Закон Ставропольского края от 26.11.2003 № 44-кз "О налоге на имущество организаций" (в ред. от 23.07.2021 № 72-кз)</t>
  </si>
  <si>
    <t>ст.2.1/п.1/пп.15</t>
  </si>
  <si>
    <t>Освобождаются от уплаты налога организации - в отношении имущества, реконструированного и (или) модернизированного организацией-инвестором в рамках реализации на территории Ставропольского края в соответствии с инвестиционным соглашением, заключенным с Правительством Ставропольского края</t>
  </si>
  <si>
    <t>Закон Ставропольского края от 26.11.2003 № 44-кз "О налоге на имущество организаций" (в ред. от 29.11.2021 № 108-кз)</t>
  </si>
  <si>
    <t>ст.2.1/п.1/пп.16</t>
  </si>
  <si>
    <t>Закон Ставропольского края от 01.10.2007 № 55-кз "Об инвестиционной деятельности в Ставропольском крае" (в ред. от 05.04.2022 № 25-кз)</t>
  </si>
  <si>
    <t>(1) ограниченный - в течение 2022-2027 гг.</t>
  </si>
  <si>
    <t>Пониженная (на 10,0%) ставка налога для организаций или обособленных подразделений организаций, осуществляющих деятельность на территории края</t>
  </si>
  <si>
    <t>20.</t>
  </si>
  <si>
    <t xml:space="preserve">94.91 </t>
  </si>
  <si>
    <t>2,5 п.п.</t>
  </si>
  <si>
    <t>Дополнительные полномочия и права субъектов РФ</t>
  </si>
  <si>
    <t>Хабаровский край</t>
  </si>
  <si>
    <t>Закон Хабаровского края от 10.11.2005 № 308 "О региональных налогах и налоговых льготах в Хабаровском крае" (в ред. от 25.11.2020 № 124 )</t>
  </si>
  <si>
    <t>ст.10.5/ч.2</t>
  </si>
  <si>
    <t>Субъекты МСП, осуществляющие виды деятельности, указанные в пп."б" п.2 ч.2 ст.10.5 Закона</t>
  </si>
  <si>
    <t>Стимулирование экономической активности субъектов МСП в осуществлении процессов модернизации основных средств</t>
  </si>
  <si>
    <t>В размере вычета</t>
  </si>
  <si>
    <t>10; 23; 25; 26; 27; 28</t>
  </si>
  <si>
    <t xml:space="preserve"> 2.4</t>
  </si>
  <si>
    <t>ст.10.5/ч.3</t>
  </si>
  <si>
    <t>Застройщики для строительства объектов инфраструктуры при осуществлении комплексной застройки стандартного жилья</t>
  </si>
  <si>
    <t>Стимулирование экономической активности застройщиков для строительства объектов инфраструктуры при осуществлении комплексной застройки стандартного жилья</t>
  </si>
  <si>
    <t xml:space="preserve">Закон Хабаровского края от 10.11.2005 № 308 "О региональных налогах и налоговых льготах в Хабаровском крае" </t>
  </si>
  <si>
    <t>ст.11/ч.1/п.1</t>
  </si>
  <si>
    <t>Организации - субъекты инвестиционной деятельности, реализующие инвестиционные проекты по созданию (строительству, приобретению, реконструкции, модернизации) на территории края производственных объектов (за искл. объектов, которые используются при оказании брокерских и иных посреднических услуг)</t>
  </si>
  <si>
    <t>(1) ограниченный - в течение расчетного срока окупаемости инвестиционного проекта, но не более 5 лет</t>
  </si>
  <si>
    <t>Пониженная (13,5%; 12,5% -2017 г.) ставка налога для субъектов инвестиционной деятельности, реализующих инвестиционные проекты, признанные приоритетными на территории края</t>
  </si>
  <si>
    <t>Создание благоприятных условий для осуществления инвестиционной деятельности в крае, привлечение инвестиций для решения социально-экономических задач в крае</t>
  </si>
  <si>
    <t>Закон Хабаровского края от 10.11.2005 № 308 "О региональных налогах и налоговых льготах в Хабаровском крае" (в ред. от 29.10.2012 № 228)</t>
  </si>
  <si>
    <t xml:space="preserve"> ст.11/ч.1/п.7 </t>
  </si>
  <si>
    <t>Организации - участники консолидированных групп налогоплательщиков, один или несколько участников которой реализуют инвестиционные проекты по созданию (строительству, приобретению, реконструкции, модернизации) на территории края производственных объектов (за искл. объектов, которые используются при оказании брокерских и иных посреднических услуг)</t>
  </si>
  <si>
    <t>Пониженная (13,5%; 12,5% -2017 г.) ставка налога для организаций - участников консолидированной группы налогоплательщиков, один или несколько участников которой реализуют инвестиционные проекты, признанные приоритетными на территории края</t>
  </si>
  <si>
    <t>Закон Хабаровского края от 10.11.2005 № 308 "О региональных налогах и налоговых льготах в Хабаровском крае" (в ред. от 27.11.2013 № 321)</t>
  </si>
  <si>
    <t>ст.11/ч.2/п.1</t>
  </si>
  <si>
    <t>Соблюдение требований, установленных ст.284.3 НКРФ</t>
  </si>
  <si>
    <t>Организации - участники РИП, удовлетворяющие требованиям статьи 25.9 НКРФ (включенные в реестр)</t>
  </si>
  <si>
    <t>Пониженная (0% - с 1 по 5 гг.; 10% - с 6 по 10 гг.) ставка налога для организаций - участников региональных инвестиционных проектов, включенных в реестр участников региональных инвестиционных проектов (далее - РИП)</t>
  </si>
  <si>
    <t xml:space="preserve">17 (18) п.п. - с 1 по 5 гг.; 
7 (8) п.п. - с 6 по 10 гг. </t>
  </si>
  <si>
    <t>Закон Хабаровского края от 10.11.2005 № 308 "О региональных налогах и налоговых льготах в Хабаровском крае" (в ред. от 28.09.2016 № 205)</t>
  </si>
  <si>
    <t>ст.11/ч.2/п.2</t>
  </si>
  <si>
    <t>Пониженная (10%) ставка налога для организаций - участников РИП, включенных в реестр участников РИП</t>
  </si>
  <si>
    <t>ст.11/ч.2/п.4</t>
  </si>
  <si>
    <t>Соответствие РИП главе 3.3 НКРФ. 
Соблюдение требований, установленных ст.284.3-1 НКРФ: 
1) в соответствии с данными налогового учета признана прибыль от реализации товаров, произведенных в результате реализации РИП; 
2) налогоплательщиком - участником РИП выполнено требование к минимальному объему капитальных вложений; 
3) налогоплательщик - участник РИП обратился в налоговый орган с заявлением о применении налоговой льготы, указанным в п.1 ст.25.12-1 НКРФ</t>
  </si>
  <si>
    <t>Организации - участники РИП, не требующих включение в реестр участников РИП</t>
  </si>
  <si>
    <t>Пониженная (0% - с 1 по 5 гг.; 10% - с 6 по 10 гг.) ставка налога для организаций - участников РИП, не требующих включения в реестр участников РИП</t>
  </si>
  <si>
    <t>17 (18) п.п. - с 1 по 5 гг.; 
7 (8) п.п. - с 6 по 10 гг.</t>
  </si>
  <si>
    <t>ст.11/ч.3</t>
  </si>
  <si>
    <t>Соблюдение требований, установленных ст.284.4 НКРФ</t>
  </si>
  <si>
    <t>ст.11/ч.4</t>
  </si>
  <si>
    <t>Организации - резиденты свободного порта Владивосток (СПВ)</t>
  </si>
  <si>
    <t>(2) не установлено - 
дата снятия статуса СПВ</t>
  </si>
  <si>
    <t>Пониженная (0% - с 1 по 5 гг.; 10% - с 6 по 10 гг.) ставка налога для организаций - резидентов СПВ</t>
  </si>
  <si>
    <t>ст.2/ч.2/п.1</t>
  </si>
  <si>
    <t xml:space="preserve"> (2) не установлено</t>
  </si>
  <si>
    <t>Пониженная (1,1%) ставка налога для субъектов инвестиционной деятельности, реализующих инвестиционные проекты, признанные приоритетными на территории края, - в отношении имущества, созданного в рамках реализации инвестиционного проекта</t>
  </si>
  <si>
    <t>ст.2/ч.2/п.6</t>
  </si>
  <si>
    <t>Имущество создано (приобретено) в рамках реализации РИП в результате осуществления капитальных вложений и принятого на учет в качестве объектов основных средств после дня включения организации в реестр участников РИП. 
Организация применяет налоговые ставки по налогу на прибыль с учетом особенностей, предусмотренных пп.1 п.2 и пп.1 п.3 ст.284.3 НКРФ. 
Льгота предоставляется начиная с налогового периода, в котором организация была включена в реестр участников РИП</t>
  </si>
  <si>
    <t>Пониженная (1,1%) ставка налога для организаций - участников РИП, включенных в реестр участников РИП, - в отношении имущества, созданного (приобретенного) в рамках реализации РИП</t>
  </si>
  <si>
    <t>Закон Хабаровского края от 10.11.2005 № 308 "О региональных налогах и налоговых льготах в Хабаровском крае" (в ред. от 29.07.2020 № 84)</t>
  </si>
  <si>
    <t>ст.2/ч.2/п.7</t>
  </si>
  <si>
    <t>Организации - субъекты МСП, осуществляющие деятельность по предоставлению мест для временного проживания, предоставлению продуктов питания и напитков</t>
  </si>
  <si>
    <t>Пониженная (1,1%) ставка налога для организаций - субъектов МСП, осуществляющих деятельность по предоставлению мест для временного проживания и деятельность по предоставлению продуктов питания и напитков, в отношении имущества, используемого для ведения такой деятельности</t>
  </si>
  <si>
    <t>Поддержка функционирования МСП на территории края, оказывающих населению услуги по предоставлению мест для временного проживания, продуктов питания и напитков, в условиях ухудшения ситуации в связи с распространением новой коронавирусной инфекции</t>
  </si>
  <si>
    <t xml:space="preserve"> 55, 56 </t>
  </si>
  <si>
    <t>Закон Хабаровского края от 10.11.2005 № 308 "О региональных налогах и налоговых льготах в Хабаровском крае" (в ред. от 10.11.2021 № 241)</t>
  </si>
  <si>
    <t>организации, имеющие на балансе имущество краевых автомобильных дорог общего пользования</t>
  </si>
  <si>
    <t>Закон Хабаровского края от 10.11.2005 № 308 "О региональных налогах и налоговых льготах в Хабаровском крае" (в ред. от 24.06.2009 № 247)</t>
  </si>
  <si>
    <t>Организации, имеющие на балансе гидротехнические сооружения</t>
  </si>
  <si>
    <t>Пониженная (0,2%) ставка налога для организаций - в отношении учитываемых на балансе объектов гидротехнических сооружений, предназначенных для защиты населенных пунктов края от наводнений, иных вредных воздействий природного характера</t>
  </si>
  <si>
    <t xml:space="preserve">Поддержка организаций - в отношении гидротехнических объектов, предназначенных для защиты населенных пунктов края от наводнений, разрушений берегов и дна водохранилищ и рек, иных вредных воздействий природного характера </t>
  </si>
  <si>
    <t>Организации, имеющие на балансе объекты инженерной инфраструктуры коммунально-бытового назначения, предназначенные для водоснабжения, водоотведения, теплоснабжения и электроснабжения населенных пунктов края</t>
  </si>
  <si>
    <t>Пониженная (0,2%) ставка налога для организаций - в отношении учитываемых на балансе объектов инженерной инфраструктуры коммунально-бытового назначения</t>
  </si>
  <si>
    <t>Сдерживание роста тарифов на коммунальные услуги, улучшение качества объектов, предназначенных для водоснабжения, водоотведения, теплоснабжения и электроснабжения населенных пунктов края, строительство (создание, сооружение, приобретение) которых осуществлялось за счет инвестиций, полностью или частично финансируемых из федерального, краевого и (или) местных бюджетов</t>
  </si>
  <si>
    <t>Закон Хабаровского края от 10.11.2005 № 308 "О региональных налогах и налоговых льготах в Хабаровском крае" (в ред. от 30.06.2021 № 185)</t>
  </si>
  <si>
    <t>Организации, имеющие на балансе магистральные тепловые сети, центральные тепловые пункты</t>
  </si>
  <si>
    <t>Закон Хабаровского края от 10.11.2005 № 308 "О региональных налогах и налоговых льготах в Хабаровском крае" (в ред. от 27.09.2017 № 278)</t>
  </si>
  <si>
    <t>Организации, производящие сельскохозяйственную продукцию и реализующие данную продукцию</t>
  </si>
  <si>
    <t>Пониженная (0,5%) ставка налога для организаций, производящих и реализующих сельскохозяйственную продукцию, - в отношении имущества, используемого для производства, переработки и хранения сельскохозяйственной продукции</t>
  </si>
  <si>
    <t>Поддержка сельскохозяйственных товаропроизводителей</t>
  </si>
  <si>
    <t>Закон Хабаровского края от 10.11.2005 № 308 "О региональных налогах и налоговых льготах в Хабаровском крае" (в ред. от 11.03.2015 № 40)</t>
  </si>
  <si>
    <t>ст.2/ч.7</t>
  </si>
  <si>
    <t>2,2 п.п. - с 1 по 5 гг.; 
1,1 п.п. - с 6 по 10 гг.</t>
  </si>
  <si>
    <t>Пониженная (0% - с 1 по 5 гг.; 0,5% - с 6 по 10 гг.) ставка налога для организаций - резидентов СПВ - в отношении имущества, используемого для осуществления деятельности, предусмотренной соглашением об осуществлении деятельности на территории СПВ</t>
  </si>
  <si>
    <t>Организации, имеющие на балансе жилые помещения (квартиры), предоставляемые внаем, аренду</t>
  </si>
  <si>
    <t>Пониженная (0%) ставка налога для организаций - в отношении жилых помещений (квартир), предоставленных физическим и (или) юридическим лицам на основании договора найма, аренды для целей, не связанных с осуществлением предпринимательской деятельности</t>
  </si>
  <si>
    <t>Увеличение объёмов жилищного строительства и улучшение жилищных условий граждан в крае посредством развития рынка арендного жилья</t>
  </si>
  <si>
    <t>ст.3/п.10</t>
  </si>
  <si>
    <t>Консервация согласована с уполномоченным Правительством края органом в установленном порядке. 
Полное использование сумм начисленной амортизации. 
Фактическое использование средств в сумме, не менее высвобожденной от уплаты налога на компенсацию затрат по консервации, содержанию и расконсервации законсервированных объектов. 
Отсутствие иных оснований, установленных законодательством о налогах и сборах, для использования льготы по налогу на имущество организаций. 
Повторное применение не допускается</t>
  </si>
  <si>
    <t>Организации, консервирующие объекты основных средств, входящих в единый законченный технологический цикл производства</t>
  </si>
  <si>
    <t>Освобождаются от налогообложения организации - в отношении объектов основных средств, законсервированных согласно их решениям, согласованным в установленном порядке с Правительством края</t>
  </si>
  <si>
    <t>Направление высвобожденных средств на обеспечение сохранности и технической готовности законсервированного имущества к дальнейшей эксплуатации, техническое перевооружение предприятия</t>
  </si>
  <si>
    <t>Закон Хабаровского края от 10.11.2005 № 308 "О региональных налогах и налоговых льготах в Хабаровском крае" (в ред. от 09.11.2006 № 71)</t>
  </si>
  <si>
    <t>Льгота применяется в течение налогового (отчетного) периода (за искл. времени каникул), если проводится консервация имущества</t>
  </si>
  <si>
    <t>Организации, имеющие на балансе имущество детских лагерей</t>
  </si>
  <si>
    <t>Освобождаются от налогообложения организации - в отношении имущества детских лагерей, используемого во время каникул исключительно для отдыха и оздоровления детей в возрасте до 18 лет</t>
  </si>
  <si>
    <t xml:space="preserve">Поддержка организаций, в целях сохранения имущества для организации детского отдыха </t>
  </si>
  <si>
    <t>ст.7/ч.2/п.1/пп."в"</t>
  </si>
  <si>
    <t>Инвалиды и их законные представители составляют не менее 80% членов общественных организаций инвалидов. 
Организациями предпринимательская деятельность не осуществляется</t>
  </si>
  <si>
    <t>Освобождаются от уплаты налога общественные организации инвалидов - в отношении автобусов, легковых и грузовых автомобилей</t>
  </si>
  <si>
    <t xml:space="preserve"> Иные сферы деятельности, предусмотренные статьей 26.3 Федерального закона "Об общих принципах организации законодательных (представительных) и исполнительных органов государственной власти субъектов РФ"</t>
  </si>
  <si>
    <t>ст.7/ч.2/п.2/пп."а"</t>
  </si>
  <si>
    <t>Наличие у детей-инвалидов, права на обеспечение автотранспортом на основании заключения учреждения медико-социальной экспертизы. 
Признание родителей (усыновителей, опекунов, попечителей) малоимущими гражданами</t>
  </si>
  <si>
    <t>Родители (усыновители, опекуны, попечители), имеющие детей-инвалидов, инвалидов с детства I группы</t>
  </si>
  <si>
    <t>Освобождаются от уплаты налога родители (усыновители, опекуны, попечители), осуществляющие уход за ребенком-инвалидом, инвалидом с детства I группы, - за одно транспортное средство (легковой автомобиль или мотоколяска) с мощностью двигателя до 100 л.с. (до 73,55 кВт) вкл.</t>
  </si>
  <si>
    <t>Поддержка слабозащищенных слоев населения</t>
  </si>
  <si>
    <t>ст.7/ч.2/п.2/пп."б"</t>
  </si>
  <si>
    <t>Владелец транспортного средства признан малоимущим. 
Льгота предоставляется по достижению физическим лицом (за искл. инвалидов) возраста у мужчин - 60 лет, у женщин - 55 лет (для лиц, проживающих в районах Крайнего Севера и приравненных к ним местностях, соответственно 55 и 50 лет)</t>
  </si>
  <si>
    <t>Физические лица, которым присвоено звание "Ветеран боевых действий" или "Ветеран труда"; 
лица, имеющие трудовой стаж не менее 40 лет для мужчин и 35 лет для женщин (для проживающих в районах Крайнего Севера и приравненных к ним местностях - соответственно 35 и 30 лет); 
инвалиды (с 01.01.2020 - инвалиды III группы)</t>
  </si>
  <si>
    <t>Освобождаются от уплаты налога лица, которым присвоено звание "Ветеран боевых действий" или "Ветеран труда"; лица, имеющих трудовой стаж не менее 40 лет для мужчин и 35 лет для женщин (для проживающих в районах Крайнего Севера и приравненных к ним местностях - соответственно 35 и 30 лет); инвалиды (с 01.01.2020 инвалиды III группы) - за один легковой автомобиль (мотоцикл, мотороллер) с мощностью двигателя до 100 л.с. (до 73,55 кВт) вкл. или специально оборудованный для использования инвалидами</t>
  </si>
  <si>
    <t>ст.7/ч.2/п.2/пп."в"</t>
  </si>
  <si>
    <t>Физические лица, подвергшиеся воздействию радиации вследствие чернобыльской катастрофы и других радиационных катастроф</t>
  </si>
  <si>
    <t>Освобождаются от уплаты налога граждане, подвергшиеся воздействию радиации вследствие чернобыльской катастрофы и других радиационных катастроф - за один легковой автомобиль (мотоцикл, мотороллер) с мощностью двигателя до 100 л.с. (до 73,55 кВт) вкл.</t>
  </si>
  <si>
    <t>ст.7/ч.2/п.2/пп."г"</t>
  </si>
  <si>
    <t>Освобождаются от уплаты налога ветераны Великой Отечественной войны - за один легковой автомобиль с мощностью двигателя до 150 л.с. (до 110,33 кВт) вкл., или мотоцикл, или мотороллер по выбору налогоплательщика; за один катер или одну моторную лодку с мощностью двигателя до 60 л.с. (до 44,13 кВт) вкл., зарегистрированные до 01 января 2003 г. по выбору налогоплательщика</t>
  </si>
  <si>
    <t>Закон Хабаровского края от 10.11.2005 № 308 "О региональных налогах и налоговых льготах в Хабаровском крае" (в ред. от 23.10.2019 № 6)</t>
  </si>
  <si>
    <t>ст.7/ч.2/п.2/пп."д"</t>
  </si>
  <si>
    <t>Освобождаются от уплаты налога инвалиды I и II группы за один автомобиль легковой с мощностью двигателя до 150 л.с. (до 110,33 кВт) вкл.</t>
  </si>
  <si>
    <t xml:space="preserve">ст.7/ч.5/п.1 </t>
  </si>
  <si>
    <t>Доля выручки от реализации произведенной сельскохозяйственной продукции, включая продукты ее первичной переработки, составляет не менее 70% в общей выручке от реализации товаров (работ, услуг)</t>
  </si>
  <si>
    <t>Организации - сельскохозяйственные товаропроизводители</t>
  </si>
  <si>
    <t>ст.7/ч.5/п.2</t>
  </si>
  <si>
    <t>Крестьянские (фермерские) хозяйства и индивидуальные предприниматели, производящие и реализующие сельскохозяйственную продукцию, включая продукты ее первичной переработки</t>
  </si>
  <si>
    <t>ст.7/ч.6</t>
  </si>
  <si>
    <t>Организации и индивидуальные предприниматели, осуществляющие деятельность в сфере регулярных пассажирских перевозок автомобильным транспортом</t>
  </si>
  <si>
    <t>Пониженные (50% от установленных ставок) ставки налога для организаций и ИП, осуществляющих регулярные пассажирские перевозки автомобильным транспортом, - в отношении автобусов, используемых для этих перевозок</t>
  </si>
  <si>
    <t>Поддержка налогоплательщиков, осуществляющих регулярные пассажирские перевозки автомобильным транспортом, в целях обеспечения доступности услуг транспортного комплекса для населения в условиях ухудшения ситуации в связи с распространением новой коронавирусной инфекции</t>
  </si>
  <si>
    <t xml:space="preserve"> 49.31.2 (за искл. 49.31.22, 49.31.24, 49.31.25), 49.39.11</t>
  </si>
  <si>
    <t>Закон Хабаровского края от 10.11.2005 № 308 "О региональных налогах и налоговых льготах в Хабаровском крае" (в ред. от 10.09.2020 № 87)</t>
  </si>
  <si>
    <t xml:space="preserve">ст.7/ч.7 </t>
  </si>
  <si>
    <t>Наличие гражданства РФ</t>
  </si>
  <si>
    <t>Один из родителей (усыновителей, опекунов, попечителей) в многодетной семье</t>
  </si>
  <si>
    <t>Закон Хабаровского края от 10.11.2005 № 308 "О региональных налогах и налоговых льготах в Хабаровском крае" (в ред. от 28.07.2021 № 188)</t>
  </si>
  <si>
    <t>ст.7/ч.8</t>
  </si>
  <si>
    <t xml:space="preserve">При наличии права на получение льготы по нескольким основаниям, предусмотренным статьей 7 Закона № 308, льгота предоставляется по одному основанию по выбору налогоплательщика </t>
  </si>
  <si>
    <t>Налогоплательщики, на которых в соответствии с законодательством Российской Федерации зарегистрированы автомобили легковые, приводимые в движение исключительно электрическим двигателем и заряжаемые с помощью внешнего источника электроэнергии (электромобили)</t>
  </si>
  <si>
    <t>Пониженные (50% от установленных ставок) ставки налога для налогоплательщиков в отношении автомобилей легковых, приводимых в движение исключительно электрическим двигателем и заряжаемых с помощью внешнего источника электроэнергии</t>
  </si>
  <si>
    <t xml:space="preserve">улучшение экологической ситуации в крае за счет развития электротранспорта
</t>
  </si>
  <si>
    <t xml:space="preserve">ст.11.1/ч.1/п.1 </t>
  </si>
  <si>
    <t>Пониженная (8%) ставка налога для налогоплательщиков, осуществляющих виды деятельности, установленные п.1 ч.1. ст.11.1 Закона (объект налогообложения "доходы-расходы")</t>
  </si>
  <si>
    <t>Стимулирование деловой активности на территории края, рост количества субъектов МСП</t>
  </si>
  <si>
    <t>02; 03.1; 38.1; 38.2; 38.32.5; 56; 68.32.1; 85; 86; 88; 81.29.2; 72; 87</t>
  </si>
  <si>
    <t>ст.11.1/ч.1/п.2</t>
  </si>
  <si>
    <t>Пониженная (8%) ставка налога для налогоплательщиков, осуществляющих виды деятельности, установленные п.2 ч.1. ст.11.1 Закона (объект налогообложения "доходы-расходы")</t>
  </si>
  <si>
    <t>01; 03.2; 10; 13; 14; 15; 16; 22; 23; 25; 28</t>
  </si>
  <si>
    <t>Закон Хабаровского края от 10.11.2005 № 308 "О региональных налогах и налоговых льготах в Хабаровском крае" (в ред. от 22.11.2017 № 296)</t>
  </si>
  <si>
    <t>ст.11.1/ч.1.1</t>
  </si>
  <si>
    <t>Пониженная (5%) ставка налога для налогоплательщиков, осуществляющих виды деятельности, установленные ч.1.1 ст.11.1 Закона (объект налогообложения "доходы")</t>
  </si>
  <si>
    <t>88.1; 88.91</t>
  </si>
  <si>
    <t>Закон Хабаровского края от 10.11.2005 № 308 "О региональных налогах и налоговых льготах в Хабаровском крае" (в ред. от 18.02.2021 № 144)</t>
  </si>
  <si>
    <t>ст.11.1/ч.1.4/п.1</t>
  </si>
  <si>
    <t>Пониженная (3%) для налогоплательщиков, осуществляющих виды деятельности, установленные п.1 ч.1.4 ст.11.1 Закона (объект налогообложения "доходы")</t>
  </si>
  <si>
    <t>Поддержка отраслей российской экономики, в наибольшей степени пострадавших в условиях ухудшения ситуации в результате распространения новой коронавирусной инфекции</t>
  </si>
  <si>
    <t>49.3; 50.1; 50.3; 51.1; 52.21.21; 55; 56; 59.14; 79; 82.3; 87; 88; 90; 91.02; 91.04.1; 96.04</t>
  </si>
  <si>
    <t>ст.11.1/ч.1.4/п.2</t>
  </si>
  <si>
    <t>Пониженная (8%) ставка налога для налогоплательщиков, осуществляющих виды деятельности, установленные п.2 ч.1.4 ст.11.1 Закона (объект налогообложения "доходы-расходы")</t>
  </si>
  <si>
    <t>Закон Хабаровского края от 10.11.2005 № 308 "О региональных налогах и налоговых льготах в Хабаровском крае" (в ред. от 29.09.2021 № 208)</t>
  </si>
  <si>
    <t>В единый реестр субъектов МСП внесены сведения о признании налогоплательщика социальным предприятием в порядке, установленном в соответствии с частью 3 статьи 24.1 Федерального закона от 24.07.2007 № 209-ФЗ "О развитии малого и среднего предпринимательства"</t>
  </si>
  <si>
    <t xml:space="preserve">Социальные предприятия, применяющие упрощенную систему налогообложения
</t>
  </si>
  <si>
    <t>Стимулирование развития социального предпринимательства на территории края, рост количества субъектов МСП</t>
  </si>
  <si>
    <t>ст.11.1/ч.2</t>
  </si>
  <si>
    <t>Средняя численность наемных работников, определяемая в порядке, установленном федеральным органом исполнительной власти, уполномоченным в области статистики, за налоговый (отчетный) период не превышает 15 человек. 
По итогам налогового периода доля доходов от реализации товаров (работ, услуг) при осуществлении видов предпринимательской деятельности, в отношении которых применялась налоговая ставка в размере 0%, в общем объеме доходов от реализации должна быть не менее 70%</t>
  </si>
  <si>
    <t>ИП, впервые зарегистрированные и осуществляющие предпринимательскую деятельность в производственной, социальной и (или) научной сферах, а также в сфере бытовых услуг населению</t>
  </si>
  <si>
    <t>Пониженная (0%) ставка налога для ИП, впервые зарегистрированных и осуществляющих предпринимательскую деятельность в производственной, социальной и (или) научной сферах, а также в сфере бытовых услуг населению по видам деятельности, установленным Законом</t>
  </si>
  <si>
    <t>Стимулирование деловой активности на территории края, рост количества ИП</t>
  </si>
  <si>
    <t>10; 13; 14; 15; 16; 22; 23; 25; 28; 74.20; 77.29; 77.29.1; 77.29.2; 77.29.3; 77.29.9; 88.91; 
95.11; 95.12; 95.21; 95.22; 95.22.1; 95.22.2; 95.23; 95.24; 95.24.1; 95.24.2; 95.25; 95.25.1; 95.25.2; 95.29; 95.29.1; 95.29.11; 95.29.12; 95.29.13; 95.29.2; 95.29.3; 95.29.4; 95.29.41; 95.29.42; 95.29.43; 95.29.5; 95.29.6; 95.29.7; 95.29.9; 96.01; 96.02; 96.02.1; 96.02.2</t>
  </si>
  <si>
    <t>ст.10.3</t>
  </si>
  <si>
    <t xml:space="preserve">Пониженная (0%) ставка налога для впервые зарегистрированных ИП, осуществляющих предпринимательскую деятельность в производственной, социальной и (или) научной сферах, а также в сфере бытовых услуг населению по видам деятельности, установленным Законом </t>
  </si>
  <si>
    <t xml:space="preserve">10.13.2; 10.31; 10.7; 15; 47.78.22; 13.93; 88.91; 87.3, 87.9; 10.61.2; 10.61.3  и другие виды, указанные в ст. 10.3 Закона № 308 из числа предусмотренных п.2 ст. 346.43 НКРФ видов предпринимательской деятельности 
</t>
  </si>
  <si>
    <t>Закон Хабаровского края от 10.11.2005 № 308 "О региональных налогах и налоговых льготах в Хабаровском крае" (в ред. от 27.04.2022 № 270)</t>
  </si>
  <si>
    <t>ст.11.1/ч.1.6/п.1</t>
  </si>
  <si>
    <t>Пониженная (1%) ставка налога для налогоплательщиков-субъектов МСП, заключивших трудовые договоры с инвалидами I и II групп (объект налогообложения "доходы")</t>
  </si>
  <si>
    <t>ст.11.1/ч.1.6/п.2</t>
  </si>
  <si>
    <t>Пониженная (5%) ставка налога для налогоплательщиков-субъектов МСП, заключивших трудовые договоры с инвалидами I и II групп (объект налогообложения "доходы-расходы")</t>
  </si>
  <si>
    <t>ст.11.1/ч.1.7/п.1</t>
  </si>
  <si>
    <t>Пониженная (1%) ставка налога для налогоплательщиков-субъектов МСП, осуществляющих виды деятельности, установленные п.1 ч.1.7 ст.11.1 Закона (объект налогообложения "доходы")</t>
  </si>
  <si>
    <t>Поддержка субъектов МСП, осуществляющих деятельность в отдельных отраслях экономики, в целях обеспечения устойчивого развития Хабаровского края в условиях внешнего санкционного давления</t>
  </si>
  <si>
    <t>10; 11; 13; 14; 15; 16.2; 17; 20; 22; 23; 24 (за искл. 24.4); 25; 26; 27; 28; 29; 30; 31; 32 (за искл. 32.12); 62; 63; 79</t>
  </si>
  <si>
    <t>ст.11.1/ч.1.7/п.2</t>
  </si>
  <si>
    <t>Пониженная (5%) ставка налога для налогоплательщиков-субъектов МСП, осуществляющих виды деятельности, установленные п.2 ч.1.7 ст.11.1 Закона (объект налогообложения "доходы-расходы")</t>
  </si>
  <si>
    <t>ст.2/ч.6</t>
  </si>
  <si>
    <t>Группы полномочий 
(расходные обязательства по полномочиям в сфере поддержки сельского хозяйства в части; растениеводства; животноводства)</t>
  </si>
  <si>
    <t>Амурская область</t>
  </si>
  <si>
    <t>ст.1/ч.1.3</t>
  </si>
  <si>
    <t>Организации, получившие статус резидента территорий опережающего социально-экономического развития (ТОСЭР)</t>
  </si>
  <si>
    <t>Рост объема инвестиций</t>
  </si>
  <si>
    <t>ст.1/ч.1.1</t>
  </si>
  <si>
    <t xml:space="preserve">Пониженная (0% - с 1 по 5 гг.; 10% - с 6 по 10 гг.) ставка налога для организаций - участников региональных инвестиционных проектов </t>
  </si>
  <si>
    <t>ст.1/ч.1.1-1</t>
  </si>
  <si>
    <t xml:space="preserve">Пониженная (10% ) ставка налога для организаций - участников региональных инвестиционных проектов </t>
  </si>
  <si>
    <t>Направление высвободившихся от налогообложения средств на цели, предусмотренные данными инвестиционными проектами</t>
  </si>
  <si>
    <t>Организации, реализующие на территории области инвестиционные проекты по видам экономической деятельности "сельское хозяйство, охота и лесное хозяйство", "производство пищевых продуктов, включая напитки", "обработка древесины и производство изделий из дерева", "производство машин и оборудования", "производство электрооборудования, электронного и оптического оборудования", "производство транспортных средств и оборудования", "производство кирпича, черепицы и прочих строительных изделий из обожженной глины", "производство цемента, извести и гипса", "производство изделий из бетона, гипса и цемента"</t>
  </si>
  <si>
    <t xml:space="preserve">Пониженная (13,5%) ставка налога для организаций-инвесторов - в части прибыли, полученной с момента ввода в эксплуатацию объекта инвестиций </t>
  </si>
  <si>
    <t>01; 02; 10; 11; 16; 28; 26; 27; 30; 23.32; 23.5; 23.6</t>
  </si>
  <si>
    <t>ст.1/ч.1/п.9</t>
  </si>
  <si>
    <t>Среднесписочная численность инвалидов составляет не менее 50% от общей численности работающих. 
Доля расходов на оплату труда инвалидов в расходах на оплату труда составляет не менее 25%. 
Направление высвободившихся от налогообложения средств на укрепление материально-технической базы данных организаций</t>
  </si>
  <si>
    <t>Пониженная (13,5%) ставка налога для организаций, являющихся субъектами малого и среднего предпринимательства</t>
  </si>
  <si>
    <t>Стимулирование трудоустройства инвалидов</t>
  </si>
  <si>
    <t>Доля доходов от осуществления такого вида деятельности по итогам предыдущего налогового периода составляет не менее 70% в общей сумме доходов организации</t>
  </si>
  <si>
    <t>ст.4/ч.6/п.22</t>
  </si>
  <si>
    <t>В общем доходе доля дохода от реализации произведенной ими сельскохозяйственной продукции и (или) выращенной ими рыбы, включая продукцию ее первичной переработки, произведенной ими из сельскохозяйственного сырья собственного производства и (или) выращенной ими рыбы, составляет не менее 70%, за исключением имущества, переданного в аренду</t>
  </si>
  <si>
    <t>Сельскохозяйственные товаропроизводители, производящие сельскохозяйственную продукцию и (или) выращивающие рыбу и осуществляющие ее первичную и последующую (промышленную) переработку и реализующие эту продукцию и (или) рыбу</t>
  </si>
  <si>
    <t>раздел A</t>
  </si>
  <si>
    <t>Закон Амурской области от 28.11.2003 № 266-ОЗ "О налоге на имущество организаций на территории Амурской области" (в ред. от 07.07.2014 № 381-ОЗ)</t>
  </si>
  <si>
    <t>ст.4/ч.6/п.12</t>
  </si>
  <si>
    <t>Направление высвободившихся от налогообложения средств на содержание данных дорог</t>
  </si>
  <si>
    <t>Организации, имеющие на балансе детские железные дороги, расположенные на территории Амурской области</t>
  </si>
  <si>
    <t xml:space="preserve">Освобождаются от налогообложения организации - в части имущества детских железных дорог </t>
  </si>
  <si>
    <t>Рост количества детей профессионально ориентированных для учебы и работы на предприятиях железнодорожного транспорта</t>
  </si>
  <si>
    <t>Закон Амурской области от 28.11.2003 № 266-ОЗ "О налоге на имущество организаций на территории Амурской области" (в ред. от 11.07.2016 № 694-ОЗ)</t>
  </si>
  <si>
    <t>ст.4/ч.10</t>
  </si>
  <si>
    <t>Закон Амурской области от 28.11.2003 № 266-ОЗ "О налоге на имущество организаций на территории Амурской области" (в ред. от 07.05.2019 № 360-ОЗ)</t>
  </si>
  <si>
    <t>ст.4/ч.11</t>
  </si>
  <si>
    <t>Закон Амурской области от 28.11.2003 № 266-ОЗ "О налоге на имущество организаций на территории Амурской области" (в ред. от 04.10.2010 № 388-ОЗ)</t>
  </si>
  <si>
    <t>ст.4/ч.6/п.1</t>
  </si>
  <si>
    <t>Направление высвободившихся от налогообложения средств на цели, предусмотренные инвестиционными проектами</t>
  </si>
  <si>
    <t xml:space="preserve">Организации, реализующие на территории области инвестиционные проекты по видам экономической деятельности "сельское хозяйство, охота и лесное хозяйство", "производство пищевых продуктов, включая напитки", "обработка древесины и производство изделий из дерева", "производство машин и оборудования", "производство электрооборудования, электронного и оптического оборудования", "производство транспортных средств и оборудования", "производство кирпича, черепицы и прочих строительных изделий из обожженной глины", "производство цемента, извести и гипса", "производство изделий из бетона, гипса и цемента" </t>
  </si>
  <si>
    <t>Освобождаются от налогообложения организации-инвесторы, осуществляющие установленные Законом виды деятельности - в части имущества, созданного в ходе реализации инвестиционных проектов</t>
  </si>
  <si>
    <t xml:space="preserve">2.1; 
2.2; 
2.5 </t>
  </si>
  <si>
    <t>Группы полномочий 
(расходные обязательства по полномочиям в сфере поддержки сельского хозяйства в части растениеводства, животноводства; поддержки промышленности)</t>
  </si>
  <si>
    <t>Закон Амурской области от 28.11.2003 № 266-ОЗ "О налоге на имущество организаций на территории Амурской области" (в ред. от 09.10.2012 № 97-ОЗ)</t>
  </si>
  <si>
    <t>ст.4/ч.6/п.7</t>
  </si>
  <si>
    <t>Общая численность работающих не менее 35 человек, среднесписочная численность инвалидов в которых составляет не менее 25% от общей численности работающих. 
Направление высвободившихся от налогообложения средств на укрепление материально-технической базы данных организаций</t>
  </si>
  <si>
    <t>Освобождаются от налогообложения организации, являющиеся субъектами малого и среднего предпринимательства</t>
  </si>
  <si>
    <t>Закон Амурской области от 28.11.2003 № 266-ОЗ "О налоге на имущество организаций на территории Амурской области" (в ред. от 10.04.2019 № 337-ОЗ)</t>
  </si>
  <si>
    <t>ст.4/ч.6/п.15</t>
  </si>
  <si>
    <t>Организации, реализующие на территории области инвестиционные проекты по строительству объектов спорта</t>
  </si>
  <si>
    <t>Увеличение доли населения систематически занимающегося физической культурой</t>
  </si>
  <si>
    <t>ст.4/ч.6/п.16</t>
  </si>
  <si>
    <t>Направление высвободившихся от налогообложения средств на текущее содержание данных объектов.
Имущество введено в эксплуатацию и учтено на балансе после 01.01.2019. 
Имущество создано в ходе реализации на территории области инвестиционных проектов в рамках государственных программ области и (или) приоритетных инвестиционных проектов области.</t>
  </si>
  <si>
    <t>Организации, основным видом экономической деятельности которых является вид экономической деятельности "деятельность гостиниц и прочих мест временного проживания" Общероссийского классификатора видов экономической деятельности</t>
  </si>
  <si>
    <t>ст.4/ч.6/п.17</t>
  </si>
  <si>
    <t>Направление высвободившихся от налогообложения средств на текущее содержание данных объектов.
Имущество введено в эксплуатацию и учтено на балансе после 01.01.2019. 
Имущество создано без привлечения средств федерального, областного и местного бюджетов. 
Имущество не передано во владение и пользование третьим лицам</t>
  </si>
  <si>
    <t>Организации в отношении имущества в виде объектов спорта</t>
  </si>
  <si>
    <t>ст.4/ч.6/п.18</t>
  </si>
  <si>
    <t>Направление высвободившихся от налогообложения средств на текущее содержание данных объектов</t>
  </si>
  <si>
    <t>Увеличение числа отремонтированных и отреставрированных памятников</t>
  </si>
  <si>
    <t>ст.4/ч.9</t>
  </si>
  <si>
    <t>Организации, осуществляющие в качестве основного один из видов экономической деятельности, включенных в раздел "Обрабатывающие производства", участвующие в национальном проекте "Производительность труда"</t>
  </si>
  <si>
    <t>ст.4/ч.6/п.23</t>
  </si>
  <si>
    <t>В отношении имущества, созданного в ходе реализации проектов по созданию на территории Амурской области объектов трансграничной транспортной инфраструктуры в рамках концессионных соглашений в соответствии с международными договорами Российской Федерации</t>
  </si>
  <si>
    <t>Организации, реализующие инвестиционные проекты по созданию на территории Амурской области объектов трансграничной транспортной инфраструктуры в рамках концессионных соглашений в соответствии с международными договорами Российской Федерации</t>
  </si>
  <si>
    <t>Раздел F</t>
  </si>
  <si>
    <t>Стимулирование деятельности организаций, оказывающих социальные услуги</t>
  </si>
  <si>
    <t>ст.4/ч.6/п.24</t>
  </si>
  <si>
    <t>В отношении имущества, созданного в результате реализации проекта инициативного бюджетирования</t>
  </si>
  <si>
    <t>Поддержка местных инициатив</t>
  </si>
  <si>
    <t>Стимулирование деятельности автодорожных организаций</t>
  </si>
  <si>
    <t>ст.4/ч.6/п.20</t>
  </si>
  <si>
    <t>ст.4/ч.8</t>
  </si>
  <si>
    <t>Направление высвободившихся от налогообложения средств на укрепление материально-технической базы организации. Указанная норма не применяется в отношении недвижимого имущества, переданного в аренду</t>
  </si>
  <si>
    <t>Поддержка и стимулирование сельхозкооперации</t>
  </si>
  <si>
    <t>ст.4/ч.6/п.21</t>
  </si>
  <si>
    <t>Направление высвободившихся от налогообложения средств на ремонт отделений почтовой связи в сельских населенных пунктах Амурской области</t>
  </si>
  <si>
    <t>Организации почтовой связи общего пользования</t>
  </si>
  <si>
    <t>Поддержка организаций, оказывающих услуги почтовой связи</t>
  </si>
  <si>
    <t>ст.4/ч.6/п.25</t>
  </si>
  <si>
    <t>Стимулирование деятельности организаций, осуществляющих строительство многоквартирных домов, улучшение жилищных условий граждан</t>
  </si>
  <si>
    <t>ст.4/ч.6/п.26</t>
  </si>
  <si>
    <t>Имущество (жилые и нежилые помещения многоквартирных домов, инженерные сети и объекты благоустройства) расположено на территории области и поставлено на баланс</t>
  </si>
  <si>
    <t>Стимулирование деятельности организаций, осуществляющих строительство многоквартирных домов, объектов социально-культурной сферы</t>
  </si>
  <si>
    <t>ст.4/ч.6/п.27</t>
  </si>
  <si>
    <t>Создание благоприятных условий для осуществления инвестиционной деятельности, привлечение инвестиций для решения социально-экономических задач в области</t>
  </si>
  <si>
    <t>ст.4/ч.12</t>
  </si>
  <si>
    <t>Инвестиционные проекты включены в перечень приоритетных инвестиционных проектов, утвержденный распоряжением Правительства Амурской области от 08.08.2011 № 90-р.
Направление высвободившихся от налогообложения средств на текущее содержание данного имущества</t>
  </si>
  <si>
    <t>Стимулирование деятельности организаций, осуществляющих производство строительных материалов</t>
  </si>
  <si>
    <t>ст.4/ч.6/п.28</t>
  </si>
  <si>
    <t>Концессионное соглашение заключено с органом исполнительной власти области (органом местного самоуправления муниципального образования области) при реализации проектов по созданию (реконструкции) объектов образования на территории области в рамках государственной программы Российской Федерации "Развитие образования"</t>
  </si>
  <si>
    <t>Предоставление документов в налоговые органы; 
На одно транспортное средство</t>
  </si>
  <si>
    <t>Социальная поддержка жителей области</t>
  </si>
  <si>
    <t xml:space="preserve">За одно зарегистрированное на их имя транспортное средство с мощностью двигателя до
150 л. с. включительно (за исключением катера, моторной лодки) и (или) за один катер или моторную лодку
</t>
  </si>
  <si>
    <t>Граждане, пострадавшие в связи с проходящими весной - летом 2021 года по территории Амурской области комплексами длящихся опасных, неблагоприятных метеорологических и гидрологических явлений, включенные в списки граждан, нуждающихся в получении финансовой помощи в связи с частичной или полной утратой ими имущества первой необходимости, утвержденные губернатором области</t>
  </si>
  <si>
    <t>Закон Амурской области от 09.10.2012 № 93-ОЗ "О патентной системе налогообложения на территории Амурской области" (в ред. от 05.05.2015 № 525-ОЗ)</t>
  </si>
  <si>
    <t xml:space="preserve">Пониженная (0%) ставка налога для ИП, впервые зарегистрированных и осуществляющих установленные Законом виды предпринимательской деятельности </t>
  </si>
  <si>
    <t>Стимулирование развития малого бизнеса</t>
  </si>
  <si>
    <t>Средняя численность работников за один налоговый период не превышает 15 человек</t>
  </si>
  <si>
    <t>ИП, впервые зарегистрированные и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 и услуг по предоставлению мест для временного проживания, услуг в области физкультурно-оздоровительной деятельности</t>
  </si>
  <si>
    <t>Пониженная (0%) ставка налога для ИП, впервые зарегистрированных и осуществляющих установленные Законом виды деятельности в производственной, социальной и (или) научной сферах, а также в сфере бытовых услуг населению и услуг по предоставлению мест для временного проживания</t>
  </si>
  <si>
    <t>Осуществление отдельных видов экономической деятельности</t>
  </si>
  <si>
    <t>Организации и ИП, осуществляющие отдельные виды экономической деятельности</t>
  </si>
  <si>
    <t xml:space="preserve">Пониженная ставка налога, взимаемого в связи с применением УСН (1%) если объектом налогообложения являются доходы
</t>
  </si>
  <si>
    <t xml:space="preserve">
5 п.п.</t>
  </si>
  <si>
    <t>Пониженная ставка налога, взимаемого в связи с применением УСН (1%) если объектом налогообложения являются доходы</t>
  </si>
  <si>
    <t xml:space="preserve">Пониженная ставка налога, взимаемого в связи с применением УСН (5%) если объектом налогообложения являются доходы минус расходы
</t>
  </si>
  <si>
    <t>Организация транспортного обслуживания населения:</t>
  </si>
  <si>
    <t>Реализация лекарственных препаратов, подлежащих обязательной маркировке средствами идентификации</t>
  </si>
  <si>
    <t>Организации и ИП, реализующие лекарственные препараты, подлежащие обязательной маркировке средствами идентификации</t>
  </si>
  <si>
    <t>Реализация обувных товаров и предметов одежды, принадлежностей к одежде и прочих изделий из натурального меха, подлежащих обязательной маркировке средствами идентификации</t>
  </si>
  <si>
    <t>Организации и ИП, реализующие обувные товары и предметы одежды, принадлежности к одежде и прочие изделия из натурального меха, подлежащие обязательной маркировке средствами идентификации</t>
  </si>
  <si>
    <t xml:space="preserve">Пониженная ставка налога, взимаемого в связи с применением УСН (3%) если объектом налогообложения являются доходы
</t>
  </si>
  <si>
    <t xml:space="preserve">
3 п.п.</t>
  </si>
  <si>
    <t>Осуществление сбора и заготовки пищевых лесных ресурсов, недревесных лесных ресурсов и лекарственных растений</t>
  </si>
  <si>
    <t>Организации и ИП, занимающиеся сбором и заготовкой пищевых лесных ресурсов, недревесных лесных ресурсов и лекарственных растений</t>
  </si>
  <si>
    <t>ст.1/ч.2/п.4</t>
  </si>
  <si>
    <t xml:space="preserve">Пониженная ставка налога, взимаемого в связи с применением УСН (1% ) если объектом налогообложения являются доходы
</t>
  </si>
  <si>
    <t xml:space="preserve">Пониженная ставка налога, взимаемого в связи с применением УСН (5%,) если объектом налогообложения являются доходы минус расходы
</t>
  </si>
  <si>
    <t>ст.1/ч.1/п.6</t>
  </si>
  <si>
    <t xml:space="preserve">Пониженная ставка налога, взимаемого в связи с применением УСН ( 3%) если объектом налогообложения являются доходы
</t>
  </si>
  <si>
    <t>47.11, 47.19, 49.41</t>
  </si>
  <si>
    <t xml:space="preserve"> ст.1/ч.4</t>
  </si>
  <si>
    <t xml:space="preserve">Пониженная ставка налога, взимаемого в связи с применением УСН (7,5%) если объектом налогообложения являются доходы минус расходы
</t>
  </si>
  <si>
    <t>ст.1/ч.1/п.7</t>
  </si>
  <si>
    <t>Организации и ИП, имеющие статус социального предприятия</t>
  </si>
  <si>
    <t>ст.1/ч.2/п.5</t>
  </si>
  <si>
    <t>Организации и ИП, осуществляющие отдельные виды экономической деятельности в сфере туризма</t>
  </si>
  <si>
    <t xml:space="preserve">
1-5 п.п.</t>
  </si>
  <si>
    <t>55, 79</t>
  </si>
  <si>
    <t>Организации, осуществляющие на территории Амурской области транспортировку нефти и нефтепродуктов по магистральным трубопроводам</t>
  </si>
  <si>
    <t>ст.1/ч.1/п.8</t>
  </si>
  <si>
    <t>ст.1/ч.1/п.10</t>
  </si>
  <si>
    <t>ст.1/ч.1/п.11</t>
  </si>
  <si>
    <t>ст.1/ч.1/п.12</t>
  </si>
  <si>
    <t>ст.1/ч.1/п.13</t>
  </si>
  <si>
    <t xml:space="preserve"> Полномочия, не включенные в пункт 2 статьи 26.3 Федерального закона "Об общих принципах организации законодательных (представительных) и исполнительных органов государственной власти субъектов РФ"</t>
  </si>
  <si>
    <t>Архангельская область</t>
  </si>
  <si>
    <t>Закон Архангельской области от 14.11.2003 № 204-25-ОЗ "О налоге на имущество организаций"</t>
  </si>
  <si>
    <t>Соответствие критериям, предусмотренным п.2 и пп.1 п.2.1 ст.346.2 НК РФ</t>
  </si>
  <si>
    <t>Организации, осуществляющие производство сельскохозяйственной продукции, первичную и последующую переработку собственной сельскохозяйственной продукции</t>
  </si>
  <si>
    <t>Пониженная (0%) ставка налога - в отношении имущества организаций, осуществляющих производство сельскохозяйственной продукции, первичную и последующую переработку собственной сельскохозяйственной продукции</t>
  </si>
  <si>
    <t>Пониженная (0%) ставка налога - в отношении имущества религиозных организаций</t>
  </si>
  <si>
    <t>Областные и местные общественные организации инвалидов</t>
  </si>
  <si>
    <t>Повышение уровня и качества жизни граждан, нуждающихся в социальной поддержке</t>
  </si>
  <si>
    <t>Стимулирование инвестиционной деятельности на территории моногородов</t>
  </si>
  <si>
    <t>не установлено</t>
  </si>
  <si>
    <t>Поддержка экономики, малого и среднего предринимательства</t>
  </si>
  <si>
    <t>51.41.1; 51.70; 52.12; 52.31; 55.51</t>
  </si>
  <si>
    <t xml:space="preserve">2,1 п.п. </t>
  </si>
  <si>
    <t>Закон Архангельской области от 24.06.2009 № 52-4-ОЗ "О налоговых льготах при осуществлении инвестиционной деятельности на территории Архангельской области"</t>
  </si>
  <si>
    <t>0,5 (1,5) п.п.; 
2 (3) п.п.; 
3,5 (4.5) п.п.</t>
  </si>
  <si>
    <t xml:space="preserve">Закон Архангельской области от 14.11.2003 № 204-25-ОЗ "О налоге на имущество организаций" </t>
  </si>
  <si>
    <t>ст.2.1/п.7</t>
  </si>
  <si>
    <t xml:space="preserve">Закон Архангельской области от 26.10.2018 № 13-2-ОЗ "О налоговых льготах для резидентов территорий опережающего социально-экономического развития, созданной на территории монопрофильных муниципальных образований (моногородов) Архангельской области" </t>
  </si>
  <si>
    <t>17 (18) п.п.; 
7 (8) п.п.</t>
  </si>
  <si>
    <t>Закон Архангельской области от 24.06.2009 № 52-4-ОЗ "О налоговых льготах при осуществлении инвестиционной деятельности на территории Архангельской области" (в ред. от 16.12.2019 № 197-13-ОЗ)</t>
  </si>
  <si>
    <t>В размере инвествычета</t>
  </si>
  <si>
    <t xml:space="preserve">Раздел A, подгруппа 07.29.3,подкласс 08.1, группа 08.92; раздел C; класс 36, класс 37, группа 38.21, вид 38.32.51, вид 38.32.52, вид 38.32.53, вид 38.32.54, вид 38.32.55, вид 38.32.59; клас 39; класс 50, вид 52.23.11, подкласс 55.1; раздел Q, подклас 93.1 </t>
  </si>
  <si>
    <t xml:space="preserve">ст.2/п.1 </t>
  </si>
  <si>
    <t>12 (13) п.п., 
7 (8) п.п.</t>
  </si>
  <si>
    <t>Не установлено</t>
  </si>
  <si>
    <t>Закон Архангельской области от 01.10.2002 № 112-16-ОЗ "О транспортном налоге"</t>
  </si>
  <si>
    <t xml:space="preserve">Организации, в которых численность работающих инвалидов составляет не менее 50% от общей численности работающих </t>
  </si>
  <si>
    <t>100% от ставки налога</t>
  </si>
  <si>
    <t>Закон Архангельской области от 01.10.2002 № 112-16-ОЗ "О транспортном налоге" (в ред. от 12.11.2002 № 120-17-ОЗ)</t>
  </si>
  <si>
    <t>Общественные организации инвалидов, предприятия, учреждения и организации, находящихся в их собственности, хозяйственные общества и товарищества, уставный капитал которых полностью состоит из вклада общественных организаций инвалидов</t>
  </si>
  <si>
    <t>Закон Архангельской области от 01.10.2002 № 112-16-ОЗ "О транспортном налоге" (в ред. от 08.04.2003 № 161-21-ОЗ)</t>
  </si>
  <si>
    <t xml:space="preserve">Закон Архангельской области от 01.10.2002 № 112-16-ОЗ "О транспортном налоге" </t>
  </si>
  <si>
    <t>В сумме исчисленного налога по одному транспортному средству</t>
  </si>
  <si>
    <t>Закон Архангельской области от 03.04.2015 № 262-15-ОЗ "О льготах по налогу, взимаемому в связи с применением упрощенной системы налогообложения, и налогу, взимаемому в связи с применением патентной системы налогообложения, для налогоплательщиков, впервые зарегистрированных в качестве индивидуальных предпринимателей"</t>
  </si>
  <si>
    <t xml:space="preserve">ст.1/п.1 
</t>
  </si>
  <si>
    <t>По отдельным видам предпринимательской деятельности с долей доходов от реализации товаров (работ, услуг) по данным видам деятельности не менее 70%</t>
  </si>
  <si>
    <t>Стимулирование развития бизнеса на начальном этапе</t>
  </si>
  <si>
    <t xml:space="preserve">15 п.п.; 
6 п.п. </t>
  </si>
  <si>
    <t>Закон Архангельской области от 27.04.2020 № 254-16-ОЗ "О размере налоговой ставки при применении упрощенной системы налогообложения в случае, если объектом налогообложения являются доходы"</t>
  </si>
  <si>
    <t>Пониженная ставка налога (4%) для субъектов предпринимательства, использующих упрощенную систему налогообложения в случае, если объектом налогообложения являются доходы</t>
  </si>
  <si>
    <t>Закон Архангельской области от 30.09.2019 № 131-10-ОЗ "О размере налоговой ставки при применении упрощенной системы налогообложения в случае, если объектом налогообложения являются доходы, уменьшенные на величину расходов"</t>
  </si>
  <si>
    <t>Осуществление определенных видов экономической деятельности и выручкой по таким видам деятельности в размере не менее 70%; отсутствие налоговой задолженности на конец налогового периода, в котором применяется пониженная налоговая ставка; среднесписочная численность наемных работников составляет не менее 3 человек</t>
  </si>
  <si>
    <t>Пониженная ставка налога (10%) для субъектов предпринимательства, использующих упрощенную систему налогообложения в случае, если объектом налогообложения являются доходы, уменьшенные на величину расходов для организаций, осуществляющих определенные виды деятельности при выполнении условий, указанных в пункте 3 статьи 1 закона Архангельской области от 30.09.2019 № 131-10-ОЗ</t>
  </si>
  <si>
    <t>раздел А; классы 10, 11, 13, 14, 16, 22, 23, 25, 27, 28, 31; раздел D; класс 36; раздел F; классы 63, 72</t>
  </si>
  <si>
    <t>Пониженная ставка налога (8%) для субъектов предпринимательства, использующих упрощенную систему налогообложения в случае, если объектом налогообложения являются доходы, уменьшенные на величину расходов для организаций, осуществляющих определенные виды деятельности при выполнении условий, указанных в пункте 3 статьи 1 закона Архангельской области от 30.09.2019 № 131-10-ОЗ</t>
  </si>
  <si>
    <t>класс 21; раздел E; класс 37, 38, 39; раздел I; раздел M; раздел P; подкласс 85.1; группа 85.11, 85.12, 85.21; подкласс 85.3; группа 85.41; подгруппа 85.42.9; раздел Q; класс 86, 87, 88; раздел R за исключением класса 92; раздел S за исключением группы 96.09</t>
  </si>
  <si>
    <t>ст.5.1</t>
  </si>
  <si>
    <t xml:space="preserve">ст.3 </t>
  </si>
  <si>
    <t xml:space="preserve">ст.2 </t>
  </si>
  <si>
    <t>Садоводческие товарищества</t>
  </si>
  <si>
    <t>2.1; 2.2</t>
  </si>
  <si>
    <t>н.д</t>
  </si>
  <si>
    <t>Астраханская область</t>
  </si>
  <si>
    <t>Отсутствие недоимки по налогам, задолженности по пеням и штрафам. Среднемесячная заработная плата не ниже прожиточного минимума, установленного на территории Астраханской области. Льгота не применяется в отношении организаций осуществляющих геологоразведочные, геофизические и геохимические работы в области изучения недр, разведочное бурение, добычу сырой нефти и природного газа, предоставление услуг по добыче нефти и газа, производство нефтепродуктов, оптовую торговлю топливом налогоплательщиков, реализующих проекты, имеющие статус "особо важный инвестиционный проект", с объемом инвестиций до 5 млрд рублей (вкл.)</t>
  </si>
  <si>
    <t>Увеличение объёма инвестиций в регион, увеличение налогооблагаемой базы</t>
  </si>
  <si>
    <t>4,5 п.п.; 5,5 п.п. - до 2017 г.</t>
  </si>
  <si>
    <t>Организации - резиденты особой экономической зоны (ОЭЗ)</t>
  </si>
  <si>
    <t>Пониженная (на 18% - с 1 по 10 гг.; на 10% - с 11 гг.) ставка налога для резидентов ОЭЗ - в отношении прибыли, полученной от деятельности на территории ОЭЗ</t>
  </si>
  <si>
    <t>18 п.п. - с 1 по 10 гг.; 10 п.п. - с 11 г.</t>
  </si>
  <si>
    <t>ст.2/ч.3/п.1</t>
  </si>
  <si>
    <t>Пониженная (1,1%) ставка налога - в отношении имущества организаций, используемого для выращивания, производства и (или) переработки сельскохозяйственной продукции, воспроизводства, вылова, переработки рыбы, переработки морепродуктов</t>
  </si>
  <si>
    <t>Поддержка сельхозтоваропроизводителей</t>
  </si>
  <si>
    <t>ст.2/ч.4/п.2/пп."а"</t>
  </si>
  <si>
    <t>Стимулирование инвестиционной деятельности в регионе</t>
  </si>
  <si>
    <t>ст.2/ч.4/п.2/пп."б"</t>
  </si>
  <si>
    <t>Пониженная (0,8%) ставка в отношении имущества организаций, относящегося к объектам производственного назначения, созданным в результате реализации инвестиционного проекта, которому до 1 января 2017 года оказана государственная поддержка в форме присвоения статуса "особо важный инвестиционный проект" с объемом инвестиций свыше 300 млн. рублей до 500 млн. рублей вкл.)</t>
  </si>
  <si>
    <t>1,4 п.п.</t>
  </si>
  <si>
    <t>ст.2/ч.4/п.2/пп."в"</t>
  </si>
  <si>
    <t>Пониженная (0,6%) ставка в отношении имущества организаций, относящегося к объектам производственного назначения, созданным в результате реализации инвестиционного проекта, которому до 1 января 2017 года оказана государственная поддержка в форме присвоения статуса "особо важный инвестиционный проект" с объемом инвестиций свыше 500 млн. рублей до 1,5 млрд. рублей вкл.)</t>
  </si>
  <si>
    <t>ст.2/ч.4/п.2/пп."г"</t>
  </si>
  <si>
    <t>Пониженная (0,4%) ставка в отношении имущества организаций, относящегося к объектам производственного назначения, созданным в результате реализации инвестиционного проекта, которому до 1 января 2017 года оказана государственная поддержка в форме присвоения статуса "особо важный инвестиционный проект" с объемом инвестиций свыше 1,5 млрд. рублей до 2,0 млрд. рублей вкл.)</t>
  </si>
  <si>
    <t>ст.2/ч.4/п.2/пп."д"</t>
  </si>
  <si>
    <t>Пониженная (0,2%) ставка в отношении имущества организаций, относящегося к объектам производственного назначения, созданным в результате реализации инвестиционного проекта, которому до 1 января 2017 года оказана государственная поддержка в форме присвоения статуса "особо важный инвестиционный проект" с объемом инвестиций свыше 1,5 млрд. рублей до 2,0 млрд. рублей вкл.)</t>
  </si>
  <si>
    <t>2,0 п.п.</t>
  </si>
  <si>
    <t>ст.2/ч.4.1/п.1</t>
  </si>
  <si>
    <t>Пониженная (1,0%) ставка налога в отношении имущества организаций, относящегося к объектам производственного назначения, созданным в результате реализации инвестиционного проекта, которому после 1 января 2017 года и до 1 января 2022 года присвоен статус "особо важный инвестиционный проект" с объемом инвестиций свыше 300 млн. рублей до 500 млн. рублей (вкл.)</t>
  </si>
  <si>
    <t>ст.2/ч.4.1/п.2</t>
  </si>
  <si>
    <t>Пониженная (0,8%) ставка налога в отношении имущества организаций, относящегося к объектам производственного назначения, созданным в результате реализации инвестиционного проекта, которому после 1 января 2017 года и до 1 января 2022 года присвоен статус "особо важный инвестиционный проект" с объемом инвестиций свыше 500 млн. рублей до 1,0 млрд. рублей (вкл.)</t>
  </si>
  <si>
    <t>ст.2/ч.4.1/п.3</t>
  </si>
  <si>
    <t>ст.2/ч.4.1/п.4</t>
  </si>
  <si>
    <t>Пониженная (0,4%) ставка налога в отношении имущества организаций, относящегося к объектам производственного назначения, созданным в результате реализации инвестиционного проекта, которому после 1 января 2017 года и до 1 января 2022 года присвоен статус "особо важный инвестиционный проект" с объемом инвестиций свыше 1,5 млрд. рублей до 2 млрд рублей (вкл)</t>
  </si>
  <si>
    <t>ст.2/ч.4.1/п.5</t>
  </si>
  <si>
    <t>Налоговые ставки применяются со следующего налогового периода после присвоения проектам статуса. Льгота не применяется в отношении имущества, сдаваемого организациями в аренду.</t>
  </si>
  <si>
    <t>Льгота не применяется в отношении имущества, сдаваемого организациями в аренду.</t>
  </si>
  <si>
    <t>Пониженная (0,2%) налоговая ставка в отношении имущества организаций, осуществляющих реализацию инвестиционных проектов, которым до 1 января 2012 года оказана государственная поддержка в форме присвоения статуса "особо важный инвестиционный проект"</t>
  </si>
  <si>
    <t>ст.2/ч.6.1/п.1</t>
  </si>
  <si>
    <t xml:space="preserve">ст.2/ч.6.1/п.2 </t>
  </si>
  <si>
    <t>0,6 п.п.</t>
  </si>
  <si>
    <t>ст.2/ч.6.1/п.3</t>
  </si>
  <si>
    <t>Освобождаются от уплаты налога организации в отношении имущества, относящегося к автомобильным дорогам местного значения</t>
  </si>
  <si>
    <t>Устранение встречных финансовых потоков</t>
  </si>
  <si>
    <t>Освобождаются от уплаты налога образовательные организации, осуществляющие дошкольное, начальное общее, основное общее, среднее общее, дополнительное образование детей, среднее профессиональное образование</t>
  </si>
  <si>
    <t>Освобождаются от уплаты налога учреждения культуры</t>
  </si>
  <si>
    <t>Освобождаются от уплаты налога учреждения, осуществляющие деятельность в области физической культуры и спорта</t>
  </si>
  <si>
    <t>Резиденты особой экономической зоны (ОЭЗ), созданной на территории Астраханской области</t>
  </si>
  <si>
    <t>(1) ограниченный - в течение 12 лет с месяца, следующего за месяцем постановки на учет указанного имущества</t>
  </si>
  <si>
    <t xml:space="preserve">Увеличение объёма инвестиций в регион, увеличение налогооблагаемой базы </t>
  </si>
  <si>
    <t xml:space="preserve">ст.3/ч.1/п.19 </t>
  </si>
  <si>
    <t>Управляющие компании особой экономической зоны (ОЭЗ)</t>
  </si>
  <si>
    <t>Освобождаются от уплаты налога организации, признаваемые управляющими компаниями особых экономических зон и учитывающие на балансе в качестве объектов основных средств недвижимое имущество, созданное в целях реализации соглашений о создании особых экономических зон</t>
  </si>
  <si>
    <t>Поддержка организаций, признаваемых управляющими компаниями ОЭЗ</t>
  </si>
  <si>
    <t>Закон Астраханской области от 10.11.2009 № 73/2009-ОЗ "Об установлении ставки налога, уплачиваемого в связи с применением упрощенной системы налогообложения"</t>
  </si>
  <si>
    <t>Ставка применяется налогоплательщиками, у которых доля доходов, полученных от указанных видов деятельности в отчетном налоговом периоде, составляет не менее 70 процентов от общей суммы доходов от реализации товаров (работ, услуг). Указанная ставка налога не применяется для налогоплательщиков - организаций и индивидуальных предпринимателей, впервые поставленных на учет в налоговом органе на территории Астраханской области в 2020 - 2021 годах в связи с изменением места нахождения организации, места жительства индивидуального предпринимателя</t>
  </si>
  <si>
    <t>Налогоплательщики, осуществляющие производственные виды экономической деятельности</t>
  </si>
  <si>
    <t>Пониженная (10%) ставка налога для налогоплательщиков, осуществляющих производственные виды деятельности</t>
  </si>
  <si>
    <t>Поддержка малого предпринимательства</t>
  </si>
  <si>
    <t>10,11,13,14,15,16,17,18,20,22,23,24,25,26,27,28,29,30,31,32, раздел F</t>
  </si>
  <si>
    <t>Закон Астраханской области от 10.11.2009 № 73/2009-ОЗ "Об установлении ставки налога, уплачиваемого в связи с применением упрощенной системы налогообложения" (в ред. от 01.10.2015 № 61/2015-ОЗ)</t>
  </si>
  <si>
    <t>Пониженная (0%) ставка налога для индивидуальных предпринимателей, впервые зарегистрированных и осуществляющих виды предпринимательской деятельности в производственной, социальной и (или) научной сферах</t>
  </si>
  <si>
    <t>10; 11; 13; 14; 15; 16; 17; 18; 20; 22; 23; 24; 25; 26; 27; 28; 29; 30; 31; 32;  раздел F</t>
  </si>
  <si>
    <t>Закон Астраханской области от 08.11.2012 № 76/2012-ОЗ "О применении индивидуальными предпринимателями патентной системы налогообложения на территории Астраханской области" (в ред. от 01.10.2015 № 61/2015-ОЗ)</t>
  </si>
  <si>
    <t>ст.2.1/ч.1</t>
  </si>
  <si>
    <t>Пониженная (0%) ставка налога для индивидуальных предпринимателей, впервые зарегистрированных и осуществляющих виды предпринимательской деятельности в производственной и (или) социальной сферах</t>
  </si>
  <si>
    <t>Налогоплательщики-владельцы объектов налогообложения</t>
  </si>
  <si>
    <t>Освобождаются от уплаты ветераны Великой Отечественной войны</t>
  </si>
  <si>
    <t>Поддержка незащищенных слоев населения</t>
  </si>
  <si>
    <t>Закон Астраханской области от 22.11.2002 № 49/2002-ОЗ "О транспортном налоге" (в ред. от 19.12.2013 № 80/2013-ОЗ)</t>
  </si>
  <si>
    <t>Льготы предоставляются в отношении легковых автомобилей с мощностью двигателя до 150 л.с. (до 110.33 кВт) включительно, автобусов с мощностью двигателя до 150 л.с. (до 110.33 кВт) включительно.</t>
  </si>
  <si>
    <t>Освобождаются от уплаты налога общественные организации инвалидов, среди членов которых инвалиды и их законные представители (один из родителей, усыновителей, опекун, попечитель) составляют не менее 80 процентов, а также союзы (ассоциации) указанных общественных организаций, использующие транспортные средства для осуществления своей уставной деятельности</t>
  </si>
  <si>
    <t>Поддержка социально ориентированных организаций</t>
  </si>
  <si>
    <t>Закон Астраханской области от 22.11.2002 № 49/2002-ОЗ "О транспортном налоге" (в ред. от 27.11.2015 № 79/2015-ОЗ)</t>
  </si>
  <si>
    <t>Льгота предоставляется в отношении грузовых автомобилей и других самоходных средств, машин и механизмов на пневматическом и гусеничном ходу (с каждой лошадиной силы), зарегистрированных и учтенных на балансах указанных налогоплательщиков после их регистрации в качестве резидентов особой экономической зоны</t>
  </si>
  <si>
    <t>(1) ограниченный - в течение 12 лет со дня регистрации транспортных средств</t>
  </si>
  <si>
    <t>Освобождаются от уплаты налога резиденты ОЭЗ</t>
  </si>
  <si>
    <t>К газораспределительным сетям относятся: технологический комплекс газораспределительной системы, состоящий из наружных газопроводов, расположенных на территории Астраханской области, от выходного отключающего устройства газораспределительной станции, или иного источника газа, до вводного газопровода к объекту газопотребления, сооружения на газопроводах, средства электрохимической защиты, газорегуляторные пункты, система автоматизированного управления технологическим процессом распределения газа</t>
  </si>
  <si>
    <t>Освобождаются от уплаты налога организации в отношении имущества, относящегося к газораспределительным сетям</t>
  </si>
  <si>
    <t>Развитие газификации в Астраханской области</t>
  </si>
  <si>
    <t xml:space="preserve">ст.2/ч.1.2 </t>
  </si>
  <si>
    <t>Имущество используется при осуществлении деятельности по разработке морских месторождений углеводородного сырья, включая геологическое изучение, разведку, проведение подготовительных работ в границах российской части (российском секторе) дна Каспийского моря в течение не менее 90 календарных дней в течение одного календарного года</t>
  </si>
  <si>
    <t>Организации, осуществляющие деятельность по разработке морских месторождений углеводородного сырья, включая геологическое изучение, разведку, проведение подготовительных работ</t>
  </si>
  <si>
    <t>Пониженная (0,5% - 2018 г.; 0,8% - 2019 г.; 1,2% - 2020 г.; 1,7% - 2021 г.) ставка налога</t>
  </si>
  <si>
    <t>Поддержка предприятий нефтегазовой отрасли</t>
  </si>
  <si>
    <t>1,7 п.п.; 1,4 п.п.; 1,0 п.п.; 0,5 п.п.</t>
  </si>
  <si>
    <t>ст.2/ч.1.2</t>
  </si>
  <si>
    <t>Пониженная (12,5%) ставка налога для организаций, осуществляющих реализацию инвестиционных проектов, которым присвоен статус "особо важный инвестиционный проект" после 1 января 2018 года и до 1 января 2019 года</t>
  </si>
  <si>
    <t>ст.3/ч.1/п.1.1</t>
  </si>
  <si>
    <t>Освобождаются от уплаты налога организации в отношении имущества, относящегося к автомобильным дорогам общего пользования регионального и межмуниципального значения</t>
  </si>
  <si>
    <t>2,2 /2 п.п.</t>
  </si>
  <si>
    <t>Закон Астраханской области от 22.11.2002 № 49/2002-ОЗ "О транспортном налоге" (в ред. от 21.05.2019 № 25/2019-ОЗ)</t>
  </si>
  <si>
    <t>ст.3/ч.1/п.2.1</t>
  </si>
  <si>
    <t>Льготы предоставляются в отношении легковых автомобилей с мощностью двигателя до 150 л. с. (до 110,33 кВт) включительно. В отношении одной единицы транспортного средства по выбору налогоплательщика</t>
  </si>
  <si>
    <t>Освобождаются от уплаты налога один из родителей (усыновителей), опекун, попечитель ребенка-инвалида, который совместно с ним проживает.</t>
  </si>
  <si>
    <t>ст.2/ч.2.2</t>
  </si>
  <si>
    <t>Общие условия установлены НК РФ и Законом Астраханской области от 27.09.2017 № 55/2017-ОЗ "Об отдельных вопросах осуществления инвестиционной политики на территории Астраханской области"</t>
  </si>
  <si>
    <t>Организации - участники региональных инвестиционных проектов (РИП)</t>
  </si>
  <si>
    <t>Пониженная (на 1,5%) ставка налога для организаций - участников региональных инвестиционных проектов (РИП)</t>
  </si>
  <si>
    <t>ст.2/ч.3.1</t>
  </si>
  <si>
    <t>Организации , применяющие упрощенную систему налогообложения и (или) систему налогообложения в виде единого налога на вмененный доход</t>
  </si>
  <si>
    <t>Пониженная (0,5% - 2018 г.; 1,0% - 2019 г.; 1,5% - 2020 г.; 2,0%-2021г.) налоговая ставка</t>
  </si>
  <si>
    <t>1,5 п.п.;  1,0 п.п.; 0,5 п.п.; 0,0 п.п.</t>
  </si>
  <si>
    <t>10-22; 24-33</t>
  </si>
  <si>
    <t>Организация является плательщиком единого налога на вмененный доход для отдельных видов деятельности или применяет упрощенную систему налогообложения; организация состоит на учете в налоговых органах не менее чем три календарных года, предшествующих налоговому периоду, в котором налоговая база подлежит уменьшению</t>
  </si>
  <si>
    <t>Организации- владельцы объектов налогообложения</t>
  </si>
  <si>
    <t>Вычет из налогооблагаемой базы на величину кадастровой стоимости 50 кв.метров площади одного по выбору объекта недвижимого имущества</t>
  </si>
  <si>
    <t>Закон Астраханской области от 10.11.2009 № 73/2009-ОЗ "Об установлении ставки налога, уплачиваемого в связи с применением упрощенной системы налогообложения" (в ред. от 07.05.2020 № 38/2020-ОЗ)</t>
  </si>
  <si>
    <t>Основной вид экономической деятельности (классифицируемым на основании кодов видов деятельности в соответствии с Общероссийским классификатором видов экономической деятельности) которых, внесен в единый государственный реестр юридических лиц или единый государственный реестр индивидуальных предпринимателей по состоянию на 1 марта 2020 года. Указанная ставка налога не применяется для налогоплательщиков - организаций и индивидуальных предпринимателей, впервые поставленных на учет в налоговом органе на территории Астраханской области в 2020 - 2021 годах в связи с изменением места нахождения организации, места жительства индивидуального предпринимателя</t>
  </si>
  <si>
    <t xml:space="preserve">Юридические лица и предприниматели </t>
  </si>
  <si>
    <t>5 п.п.-2020г ; 3 п.п.-2021г</t>
  </si>
  <si>
    <t>49.3; 49.4: 51.1; 51.21; 51.21.21; 52.23.1; 52.23.11; 52.23.12; 52.23.13; 52.23.19; 90; 93; 96.04; 86.90.4; 79; 55; 56; 85.41; 88.91; 82.3; 95; 96.01; 96.02</t>
  </si>
  <si>
    <t>Налогоплательщики, впервые поставленных на учет в налоговом органе на территории Астраханской области в 2020 - 2021 годах в связи с изменением места нахождения организации, места жительства индивидуального предпринимателя</t>
  </si>
  <si>
    <t>Пониженная ставка налога для налогоплательщиков, у которых объектом налогообложения признаются доходы, уменьшенные на величину расходов 5%; для налогоплательщиков, у которых объектом налогообложения признаются доходы 1%ые на величину расходов) ставка налога</t>
  </si>
  <si>
    <t>10 п.п.; 5 п.п.</t>
  </si>
  <si>
    <t>Пониженная (5%-2020г; 7,5%-2021г) ставка налога для налогоплательщиков, у которых объектом налогообложения признаются доходы, уменьшенные на величину расходов</t>
  </si>
  <si>
    <t>10 п.п.-2020г ; 7,5 п.п.-2021г</t>
  </si>
  <si>
    <t>ст.2/ч.4.2/п.1</t>
  </si>
  <si>
    <t>Пониженная (1,2%) ставка налога в отношении имущества организаций, относящегося к объектам производственного назначения, созданным в результате реализации инвестиционного проекта, которому после 1 января 2022 года присвоен статус "особо важный инвестиционный проект" с объемом инвестиций от 200 млн. рублей до 500 млн. рублей (вкл.)</t>
  </si>
  <si>
    <t>ст.2/ч.4.2/п.2</t>
  </si>
  <si>
    <t>Пониженная (0,5%) ставка налога в отношении имущества организаций, относящегося к объектам производственного назначения, созданным в результате реализации инвестиционного проекта, которому после 1 января 2022 года присвоен статус "особо важный инвестиционный проект" с объемом инвестиций от 500 млн. рублей до 1 млрд рублей (вкл.)</t>
  </si>
  <si>
    <t>ст.2/ч.4.2/п.3</t>
  </si>
  <si>
    <t>Пониженная (0,5%) ставка налога в отношении имущества организаций, относящегося к объектам производственного назначения, созданным в результате реализации инвестиционного проекта, которому после 1 января 2022 года присвоен статус "особо важный инвестиционный проект" с объемом инвестиций от 1 млрд рублей до 3 млрд рублей (вкл.)</t>
  </si>
  <si>
    <t>ст.2/ч.4.2/п.4</t>
  </si>
  <si>
    <t>Пониженная (0,5%) ставка налога в отношении имущества организаций, относящегося к объектам производственного назначения, созданным в результате реализации инвестиционного проекта, которому после 1 января 2022 года присвоен статус "особо важный инвестиционный проект" с объемом инвестиций от 3 млрд рублей</t>
  </si>
  <si>
    <t>ст.2/ч.7.3/п.1</t>
  </si>
  <si>
    <t>Пониженная (1,5%) ставка налога в отношении имущества организаций, созданного в результате реализации инвестиционного проекта при объеме капитальных вложений от 50 млн рублей до 500 млн рублей</t>
  </si>
  <si>
    <t>0,7 п.п</t>
  </si>
  <si>
    <t>ст.2/ч.7.3/п.2</t>
  </si>
  <si>
    <t>Пониженная (1,5%) ставка налога в отношении имущества организаций, созданного в результате реализации инвестиционного проекта при объеме капитальных вложений не менее 500 млн рублей</t>
  </si>
  <si>
    <t>Освобождаются от уплаты налога организации в отношении имущества, относящегося к сетям газораспределения</t>
  </si>
  <si>
    <t>Закон Астраханской области от 10.11.2009 № 73/2009-ОЗ "Об установлении ставки налога, уплачиваемого в связи с применением упрощенной системы налогообложения" (в ред. от 20.09.2021 № 92/2021-ОЗ)</t>
  </si>
  <si>
    <t>Пониженная (7,5%) ставка налога для налогоплательщиков, у которых объектом налогообложения признаются доходы, уменьшенные на величину расходов</t>
  </si>
  <si>
    <t>Пониженная (3,0%) ставка налога для налогоплательщиков, у которых объектом налогообложения признаются доходы</t>
  </si>
  <si>
    <t>Закон Астраханской области от 22.11.2002 № 49/2002-ОЗ "О транспортном налоге" (в ред. от 30.08.2021 № 77/2021-ОЗ)</t>
  </si>
  <si>
    <t>ст.3/ч.1/п.2.2</t>
  </si>
  <si>
    <t>Льготы предоставляются в отношении легковых автомобилей с мощностью двигателя до 150 л. с. (до 110,33 кВт) включительно, автобусов с мощностью двигателя до 150 л. с. (до 110,33 кВт) включительно, моторных лодок с мощностью двигателя до 30 л. с. (до 22,07 кВт) включительно.</t>
  </si>
  <si>
    <t>Освобождаются от уплаты налога один из родителей (усыновителей) в многодетной семье</t>
  </si>
  <si>
    <t>Закон Астраханской области от 22.11.2002 № 49/2002-ОЗ "О транспортном налоге" (в ред. от 23.12.2020 № 106/2020-ОЗ)</t>
  </si>
  <si>
    <t>Льготы предоставляются в отношении легковых автомобилей, мотоциклов, мотороллеров, автобусов, грузовых автомобилей, оснащенных исключительно электрическими двигателями.</t>
  </si>
  <si>
    <t>Закон Астраханской области от 26.11.2009 № 92/2009-ОЗ "О налоге на имущество организаций" (в ред. от 18.10.2013 № 54/2013-ОЗ)</t>
  </si>
  <si>
    <t xml:space="preserve"> Тарифное регулирование в сфере коммунального хозяйства</t>
  </si>
  <si>
    <t>ст.2/ч.2/п.2</t>
  </si>
  <si>
    <t>Санаторно-курортные организации</t>
  </si>
  <si>
    <t>Белгородская область</t>
  </si>
  <si>
    <t>Закон Белгородской области от 27.11.2003 № 104 "О налоге на имущество организаций" (в ред. от 21.12.2012 № 159)</t>
  </si>
  <si>
    <t>Индивидуальные жилые дома, предоставлены по договорам найма на срок свыше 3 лет гражданам Российской Федерации, зарегистрированным на территории Белгородской области</t>
  </si>
  <si>
    <t>Организации, участвующие в реализации областных или муниципальных программ, проектов</t>
  </si>
  <si>
    <t>Пониженная (0%) ставка налога для организаций, участвующих в реализации областных или муниципальных программ, - в отношении индивидуальных жилых домов</t>
  </si>
  <si>
    <t xml:space="preserve">Стимулирование экономической активности для увеличения налоговых поступлений в региональный бюджет </t>
  </si>
  <si>
    <t xml:space="preserve">Закон Белгородской области от 27.11.2003 № 104 "О налоге на имущество организаций" (в ред. от 05.03.2020 № 452)
</t>
  </si>
  <si>
    <t>ст.2/п.4.2/пп.2</t>
  </si>
  <si>
    <t xml:space="preserve">Правомерность применения налоговой льготы подтверждается следующими документами, представляемыми в налоговые органы: 
- протоколом заседания Инвестиционного совета при губернаторе Белгородской области; 
- документом, подтверждающим начало финансирования инвестиционного проекта; 
- документами, подтверждающими строительство объекта; 
- накладными и счетами-фактурами по приобретаемому имуществу; 
- документами, подтверждающими проведение модернизации и реконструкции имущества; 
- документами, подтверждающими внесение имущества в уставный (складочный) капитал организации; 
- свидетельством о государственной регистрации права собственности на объекты недвижимости; 
- документами, подтверждающими включение имущества, используемого в рамках инвестиционного проекта, в состав основных средств организации. </t>
  </si>
  <si>
    <t>Организации, реализующие инвестиционные проекты с привлечением субсидий по постановлению Правительства РФ от 9.04.2010 № 218</t>
  </si>
  <si>
    <t>Пониженные (0,1%; 0,2%; 0,3%; 0,4%; 0,5%; 0,6%; 0,7%; 0,8%, 0,9%, 1,0%, 1,1%, 1,2%, 1,3% - с 1-го по 13-й гг.) ставки налога для организаций, реализующих инвестиционные проекты с привлечением субсидий по постановлению Правительства РФ от 9.04.2010 № 218</t>
  </si>
  <si>
    <t>2,1 п.п. - 1,4 п.п.</t>
  </si>
  <si>
    <t>Закон Белгородской области от 27.11.2003 № 104 "О налоге на имущество организаций" (в ред. от 08.07.2011 № 49)</t>
  </si>
  <si>
    <t>ст.2/п.4.2/пп.3</t>
  </si>
  <si>
    <t>Организации, реализующие инвестиционные проекты, включенные в долгосрочную целевую программу "Производство овощной продукции защищенного грунта и создание современных складских мощностей для хранения с/х продукции, произведенной в Белгородской области, на 2010 - 2014 годы"</t>
  </si>
  <si>
    <t>Пониженные (0,1%; 0,2%; 0,3%; 0,4%; 0,5%; 0,6%; 0,7%; 0,8% - с 1-го по 8-й гг.) ставки налога для организаций, реализующих инвестиционные проекты, включенные в долгосрочную целевую программу "Производство овощной продукции защищенного грунта и создание современных складских мощностей для хранения с/х продукции, произведенной в Белгородской области, на 2010 - 2014 годы"</t>
  </si>
  <si>
    <t>Закон Белгородской области от 27.11.2003 № 104 "О налоге на имущество организаций" (в ред. от 09.12.2015 № 26)</t>
  </si>
  <si>
    <t xml:space="preserve">ст.2/п.6/абз.6 </t>
  </si>
  <si>
    <t>Жилые помещения приобретены или построены за счет паевых взносов граждан - членов жилищных накопительных кооперативов</t>
  </si>
  <si>
    <t>Жилищные накопительные кооперативы</t>
  </si>
  <si>
    <t>Пониженная (0,3%) ставка налога для жилищных накопительных кооперативов - в отношении жилых помещений</t>
  </si>
  <si>
    <t>Закон Белгородской области от 27.11.2003 № 104 "О налоге на имущество организаций" (в ред. от 24.04.2018 № 262)</t>
  </si>
  <si>
    <t>ст.2/п.7</t>
  </si>
  <si>
    <t>2,2 п.п.; 
1,1 п.п.</t>
  </si>
  <si>
    <t>Закон Белгородской области от 27.11.2003 № 104 "О налоге на имущество организаций" (в ред. от 05.06.2018 № 275)</t>
  </si>
  <si>
    <t>Организации - участники специальных инвестиционных контрактов (СПИК)</t>
  </si>
  <si>
    <t>Пониженные (0,5%; 1%; 1,5% - с 1-го по 3-й гг.) ставки налога для организаций - участников СПИК - в отношении имущества, созданного и (или) приобретенного при реализации специального инвестиционного контракта</t>
  </si>
  <si>
    <t>1,7 / 1,2 / 0,7 п.п.</t>
  </si>
  <si>
    <t xml:space="preserve">Закон Белгородской области от 18.09.2007 № 142 "О льготах по налогу на прибыль организаций" </t>
  </si>
  <si>
    <t xml:space="preserve">Инвалиды должны составлять не менее 50% от общего числа работников и доля заработной платы инвалидов в расходах на оплату труда - не менее 25% </t>
  </si>
  <si>
    <t>Общественные организации инвалидов и организации, использующие труд инвалидов</t>
  </si>
  <si>
    <t>Пониженная (на 4%) ставка налога для общественных организаций инвалидов и организаций, использующих труд инвалидов</t>
  </si>
  <si>
    <t>Закон Белгородской области от 18.09.2007 № 142 "О льготах по налогу на прибыль организаций" (в ред. от 30.06.2017 № 177)</t>
  </si>
  <si>
    <t>ст.1.4</t>
  </si>
  <si>
    <t>Объем капитальных вложений не может быть менее: 
450 мил. рублей при кап. вложениях в срок не выше 3-х лет; 
500 мил. рублей - в срок, не превышающий 5 лет со дня включения организации в реестр участников РИП</t>
  </si>
  <si>
    <t>Пониженная (14%) ставка налога для организаций - участников региональных инвестиционных проектов</t>
  </si>
  <si>
    <t>ст.1.5</t>
  </si>
  <si>
    <t>Пониженная (14%) ставка налога для организаций - участников специальных инвестиционных контрактов</t>
  </si>
  <si>
    <t>Закон Белгородской области от 18.09.2007 № 142 "О льготах по налогу на прибыль организаций" (в ред. от 24.04.2018 № 261)</t>
  </si>
  <si>
    <t>ст.1.7</t>
  </si>
  <si>
    <t>Исполнение условий соглашений об осуществлении деятельности на территории ТОСЭР</t>
  </si>
  <si>
    <t>12 (13) п.п.;
7 (8) п.п.</t>
  </si>
  <si>
    <t>Закон Белгородской области от 28.11.2002 № 54 "О транспортном налоге" (в ред. от 03.03.2003 № 69, от 30.12.2010 № 12)</t>
  </si>
  <si>
    <t>В отношении одного транспортного средства по выбору налогоплательщика</t>
  </si>
  <si>
    <t>100% от ставок налога; 
60% от ставок налога</t>
  </si>
  <si>
    <t>Закон Белгородской области от 14.07.2010 № 367 "Об установлении ставок налога, взимаемого в связи с применением упрощенной системы налогообложения" (в ред. от 25.11.2016 № 115)</t>
  </si>
  <si>
    <t>Закон Белгородской области от 14.07.2010 № 367 "Об установлении ставок налога, взимаемого в связи с применением упрощенной системы налогообложения" (в ред. от 28.11.2016 № 119)</t>
  </si>
  <si>
    <t>Наибольший удельный вес в доходах за соответствующий отчетный (налоговый) период составил доход от осуществления установленных законом видов экономической деятельности</t>
  </si>
  <si>
    <t>Пониженная (5%) ставка налога для налогоплательщиков, осуществляющих установленные Законом виды деятельности (объект налогообложения "доходы-расходы")</t>
  </si>
  <si>
    <t xml:space="preserve">ст.1.1 </t>
  </si>
  <si>
    <t xml:space="preserve"> 01.31.01; 02.31.01; 06.31.01; 07.31.01; 13.31.01; 14.31.01; 16.31.01; 20.31.01; 21.31.01; 34.31.01; 35.31.01; 54.31.01; 59.31.01; 63.31.02</t>
  </si>
  <si>
    <t>Закон Белгородской области от 27.11.2003 № 104 "О налоге на имущество организаций" (в ред. от 19.06.2019 № 380)</t>
  </si>
  <si>
    <t>Организации, реализующие инвестиционные проекты по строительству автомобильных газонаполнительных компрессорных станций, криогенных автомобильных заправочных станций сжиженного природного газа, модернизации автомобильных заправочных станций в части дооборудования их модулями по заправке автотранспорта компримированным природным газом</t>
  </si>
  <si>
    <t>Пониженные (0,5%; 1%; 1,5% - с 1 по 3 гг.) ставки налога для организаций, реализующих инвестиционные проекты по строительству автомобильных газонаполнительных компрессорных станций, криогенных автомобильных заправочных станций сжиженного природного газа, модернизации автомобильных заправочных станций в части дооборудования их модулями по заправке автотранспорта компримированным природным газом, - в отношении созданного и (или) приобретенного имущества при реализации инвестиционного проекта</t>
  </si>
  <si>
    <t>Закон Белгородской области от 28.11.2002 № 54 "О транспортном налоге" (в ред. от 19.06.2019 № 381)</t>
  </si>
  <si>
    <t>Владельцы транспортных средств, оборудованных для использования природного газа в качестве моторного топлива</t>
  </si>
  <si>
    <t>Минимизация негативного воздействия на окружающую среду</t>
  </si>
  <si>
    <t>50% от  ставок налога</t>
  </si>
  <si>
    <t>Полномочия по пункту 5 статьи 26.3 Федерального закона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</si>
  <si>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 xml:space="preserve">ст.2/п.2/абз.12 </t>
  </si>
  <si>
    <t>Пониженная (0%) ставка налога для организаций - управляющих компаний и резидентов индустриальных (промышленных) парков - в отношении вновь созданного и (или) приобретенного недвижимого имущества, не являвшегося объектом налогообложения ранее 1 января 2018 года</t>
  </si>
  <si>
    <t>Закон Белгородской области от 27.11.2003 № 104 "О налоге на имущество организаций" (в ред. от 03.06.2015 № 356)</t>
  </si>
  <si>
    <t>ст.3.1/п.2</t>
  </si>
  <si>
    <t>В отношении одного объекта недвижимого имущества по выбору налогоплательщика, применяющего специальный налоговый режим</t>
  </si>
  <si>
    <t>Вычет из налогооблагаемой базы величины кадастровой стоимости 50 кв. м площади объекта недвижимого имущества - в отношении административно-деловых центров и торговых центров и помещения в них, нежилых помещений, предназначенных для размещения офисов, торговых объектов, объектов общественного питания и бытового обслуживания</t>
  </si>
  <si>
    <t>Лица, на которых в соответствии с действующим законодательством зарегистрированы транспортные средства, оснащенные исключительно электрическими двигателями</t>
  </si>
  <si>
    <t>Освобождаются от уплаты налога лица, на которых в соответствии с действующим законодательством зарегистрированы транспортные средства, оснащенные исключительно электрическими двигателями</t>
  </si>
  <si>
    <t xml:space="preserve">100% от ставок налога </t>
  </si>
  <si>
    <t>ст.2/п.4/пп.1</t>
  </si>
  <si>
    <t>ст.1.3</t>
  </si>
  <si>
    <t>ст.2/п.4/пп.2</t>
  </si>
  <si>
    <t>Брянская область</t>
  </si>
  <si>
    <t>Закон Брянской области от 26.11.2004 № 73-З "О понижении ставки налога на прибыль организаций для отдельных категорий налогоплательщиков"</t>
  </si>
  <si>
    <t>Общие условия применения льготы определены Законом Брянской области "Об инвестиционной деятельности в Брянской области"</t>
  </si>
  <si>
    <t>Пониженная (13,5%) ставка налога для организаций, реализующих на территории Брянской области приоритетные инвестиционные проекты</t>
  </si>
  <si>
    <t>01; 10; 17; 20; 21; 23; 27; 28; 29; 30; 42; 68</t>
  </si>
  <si>
    <t xml:space="preserve">Закон Брянской области от 27.11.2003 № 79-З "О налоге на имущество организаций" </t>
  </si>
  <si>
    <t>Организации оборонно-промышленного комплекса</t>
  </si>
  <si>
    <t>Сохранение производственного и инновационного потенциала на предприятиях ОПК</t>
  </si>
  <si>
    <t>26.51.2; 26.11; 30.30.3; 29.10.4; 29.10.5; 30.20.4; 68.20.2; 22.29.2; 26.11.9</t>
  </si>
  <si>
    <t>Закон Брянской области от 27.11.2003 № 79-З "О налоге на имущество организаций"</t>
  </si>
  <si>
    <t>Освобождаются от налогообложения общественные объединения профессиональных творческих работников изобразительного искусства, входящих в состав Всероссийской творческой общественной организации "Союз художников России" и его структурные подразделения</t>
  </si>
  <si>
    <t>Создание условий для творческой деятельности</t>
  </si>
  <si>
    <t>90</t>
  </si>
  <si>
    <t>Сохранение, возрождение и развитие народных художественных промыслов</t>
  </si>
  <si>
    <t>23.1</t>
  </si>
  <si>
    <t>ст.2/п.22</t>
  </si>
  <si>
    <t>Предприятия, занимающиеся производством хлеба</t>
  </si>
  <si>
    <t>Освобождаются от налогообложения предприятия, осуществившие создание новых, реконструкцию, модернизацию существующих производств</t>
  </si>
  <si>
    <t>Стимулирование предприятий по созданию реконструкции, модернизации  производства</t>
  </si>
  <si>
    <t xml:space="preserve">10.61.2; 10.61.4                </t>
  </si>
  <si>
    <t>ст.1/п.3/абз.2</t>
  </si>
  <si>
    <t>Пониженная (0,3%) ставка налога - в отношении жилых домов и жилых помещений, не учитываемые на балансе в качестве объектов основных средств</t>
  </si>
  <si>
    <t>Стимулирование жилищного строительства</t>
  </si>
  <si>
    <t xml:space="preserve"> Протяженность газораспределительных сетей не менее 2,5 тыс. км.</t>
  </si>
  <si>
    <t>Газораспределительные организации</t>
  </si>
  <si>
    <t>Снижение задолженности  за поставленный природный газ</t>
  </si>
  <si>
    <t>Герои Советского Союза, Герои Российской Федерации, Герои Социалистического Труда, граждане, награжденные орденом Славы трех степеней, орденом Трудовой Славы трех степеней, Почетные граждане Брянской области</t>
  </si>
  <si>
    <t>Повышение качества жизни  населения</t>
  </si>
  <si>
    <t>Общественные организации парашютистов</t>
  </si>
  <si>
    <t>Освобождаются от уплаты налога общественные организации - в части летательных аппаратов, осуществляющих подготовку парашютистов, пилотов-любителей</t>
  </si>
  <si>
    <t>Развитие физической культуры и спорта, пропаганда здорового образа жизни</t>
  </si>
  <si>
    <t xml:space="preserve">Поддержка социально ориентированных организаций </t>
  </si>
  <si>
    <t>Количество инвалидов не менее 50 % от общего числа работников предприятия</t>
  </si>
  <si>
    <t>Освобождаются от уплаты налога предприятия, единственным учредителем которых является общественные организации инвалидов</t>
  </si>
  <si>
    <t xml:space="preserve">16.23.1; 14.14.2; 94.99                 </t>
  </si>
  <si>
    <t>Льгота на одно транспортное средство по выбору</t>
  </si>
  <si>
    <t>Освобождаются от уплаты налога один из родителей (законных представителей) - в отношении транспортных средств с мощностью двигателя до 200 л.с. (до 147,1 кВт) вкл. (автомобили, мотоциклы, мотороллеры, автобусы, тракторы)</t>
  </si>
  <si>
    <t>Поддержка многодетных семей</t>
  </si>
  <si>
    <t>Пенсионеры, а также лица, достигшие возраста 60 лет для мужчин и 55 лет женщин</t>
  </si>
  <si>
    <t>Поддержка пенсионеров и лиц предпенсионного возраста</t>
  </si>
  <si>
    <t>ст.3/п.2/абз.2</t>
  </si>
  <si>
    <t>Пониженная (50%) ставка налога для отдельных социальных категорий граждан - в отношении мотоциклов и мотороллеров с мощностью двигателя до 40 л.с. (29,42 кВт) вкл.</t>
  </si>
  <si>
    <t>ст.3/п.2/абз.3</t>
  </si>
  <si>
    <t>Количество лет с года выпуска автомобиля более 20 лет</t>
  </si>
  <si>
    <t>Владельцы транспортных средств</t>
  </si>
  <si>
    <t>Пониженная (50%) ставка налога владельцам объектов налогообложения - в отношении легковых автомобилей с мощностью двигателя до 100 л.с. (73,55 кВт) вкл. (с годом года выпуска 20 лет и более)</t>
  </si>
  <si>
    <t>ст.3/п.2/абз.5</t>
  </si>
  <si>
    <t>Родители (законные представители) ребенка-инвалида</t>
  </si>
  <si>
    <t>Пониженная (50%) ставка налога отдельным социальным категориям граждан - в отношении одного легкового автомобиля с мощностью двигателя до 150 л.с. (до 110,33 кВт) вкл.</t>
  </si>
  <si>
    <t>Доходы от реализации товаров (работ, услуг) от установленных видов экономической деятельности за отчетный (налоговый) период составляют не менее 70%</t>
  </si>
  <si>
    <t>Пониженная (12%) ставка налога для налогоплательщиков, осуществляющих добычу прочих полезных ископаемых, обрабатывающих производств, обеспечивающих электрической энергией, газом и паром, кондиционирование воздуха, водоснабжение и водоотведение, строительство (объект налогообложения "доходы-расходы")</t>
  </si>
  <si>
    <t xml:space="preserve">08; 10; 35; 36; 37; 41; 42; 43                                                                                                                               </t>
  </si>
  <si>
    <t>Пониженная (3%) ставка налога для налогоплательщиков, осуществляющих добычу прочих полезных ископаемых, обрабатывающих производств, обеспечивающих электрической энергией, газом и паром, кондиционирование воздуха, водоснабжение и водоотведение, строительство (объект налогообложения "доходы")</t>
  </si>
  <si>
    <t>ст.1/п.1/пп.3</t>
  </si>
  <si>
    <t>Индивидуальные предприниматели, впервые зарегистрированные и осуществляющие предпринимательскую деятельность в производственной, социальной и (или) научной сферах</t>
  </si>
  <si>
    <t>Пониженная (0%) ставка налога для ИП, впервые зарегистрированных и осуществляющих предпринимательскую деятельность в производственной, социальной и (или) научной сферах</t>
  </si>
  <si>
    <t>Пониженная (0%) ставка налога для индивидуальных предпринимателей, впервые зарегистрированных, применяющих патентную систему налогообложения и осуществляющих предпринимательскую деятельность в производственной, социальной и (или) научной сферах</t>
  </si>
  <si>
    <t>86.10</t>
  </si>
  <si>
    <t>94</t>
  </si>
  <si>
    <t>20% от ставок налога</t>
  </si>
  <si>
    <t>Владимирская область</t>
  </si>
  <si>
    <t>ст.1/п.1,2,3,4,5</t>
  </si>
  <si>
    <t>Общие условия применения льготы определены в Законе Владимирской области от 02.09.2002 № 90-ОЗ "О государственной поддержке инвестиционной деятельности, осуществляемой в форме капитальных вложений, на территории Владимирской области". Категория инвестиционного проекта определяется исходя из целей, перечисленных в п. 2 статьи 14.1 Закона № 90-ОЗ, и объема инвестиций в форме капитальных вложений</t>
  </si>
  <si>
    <t>Пониженные (13,5%; 14,5%; 15,5%; 16%; 16,5% -в зависимости от категории проекта) ставки налога для организаций, являющихся получателями государственной поддержки инвестиционной деятельности и реализующих одобренные инвестиционные проекты</t>
  </si>
  <si>
    <t>Стимулирование инвестиционной и инновационной активности</t>
  </si>
  <si>
    <t>3,5 / 2,5 / 1,5 /1 / 0,5 п.п.</t>
  </si>
  <si>
    <t>Получение статуса резидента ТОСЭР, созданной на территории моногорода. 
Льготная ставка применяется с учетом особенностей, установленных статьей 284.4 НК РФ</t>
  </si>
  <si>
    <t xml:space="preserve">Создание благоприятных условий для привлчения инвестиций </t>
  </si>
  <si>
    <t xml:space="preserve">17 (18) п.п. - с 1 по 5 гг.; 
7 (8) п.п- с 6 по 10 гг. </t>
  </si>
  <si>
    <t>01; 08; 10; 14.14; 14.19; 15; 16; 20; 22; 23; 24; 25; 26; 27; 28; 30; 52; 62; 85; 86</t>
  </si>
  <si>
    <t>Условия определены статьей 25.8 НК РФ</t>
  </si>
  <si>
    <t>Пониженная (10%) ставка налога для участников региональных инвестиционных проектов</t>
  </si>
  <si>
    <t>Стимулирование инвестиционной  активности</t>
  </si>
  <si>
    <t>Условия определены статьей 25.16 НК РФ</t>
  </si>
  <si>
    <t>Специальные инвестиционные контракты (СПИК)</t>
  </si>
  <si>
    <t>Пониженная (5%) ставка налога для участников РИП / специальных инвестиционных контрактов</t>
  </si>
  <si>
    <t>Условия определены статьей 284 НК РФ</t>
  </si>
  <si>
    <t>Пониженные (0% - с 1 по 7 гг.; 5% - с 8 по 12 гг., 13,5% - с 13 до конца действия ОЭЗ) ставки налога для резидентов особой экономической зоны</t>
  </si>
  <si>
    <t>17 (18) п.п. - с 1 по 7 гг.; 12 (13) п.п - с 8 по 12 гг.; 3,5 (4,5) п.п - с 13 г.</t>
  </si>
  <si>
    <t>Условия определены статьей 286.1 НК РФ</t>
  </si>
  <si>
    <t>8 п.п.</t>
  </si>
  <si>
    <t>Закон Владимирской области от 12.11.2003 № 110-ОЗ "О налоге на имущество организаций" (в ред. от 16.09.2005 № 132-ОЗ)</t>
  </si>
  <si>
    <t>ст.2/п.5; 
ст.2.1/пп.1</t>
  </si>
  <si>
    <t xml:space="preserve">Пониженные (0%; 0,6%; 1,1%; 1,5%; 2% - в зависимости от категории проекта) ставки налога для организаций, являющихся получателями государственной поддержки инвестиционной деятельности и реализующих одобренные инвестиционные проекты </t>
  </si>
  <si>
    <t>0,2 / 0,7 / 1,1 / 1,6 / 2,2 п.п.</t>
  </si>
  <si>
    <t>Закон Владимирской области от 12.11.2003 № 110-ОЗ "О налоге на имущество организаций" (в ред. от 04.05.2018 № 47-ОЗ)</t>
  </si>
  <si>
    <t>Получение статуса резидента ТОСЭР, созданной на территории моногорода. 
Имущество используется в целях реализации соглашения об осуществлении деятельности на ТОСЭР</t>
  </si>
  <si>
    <t>Освобождаются от налогообложения организации, получившие статус резидента территории опережающего социально-экономического развития (ТОСЭР)</t>
  </si>
  <si>
    <t xml:space="preserve"> 2,2 п.п.</t>
  </si>
  <si>
    <t>Организации - балансодержатели автомобильных дорог общего пользования регионального или межмуниципального и местного значения</t>
  </si>
  <si>
    <t>Освобождаются от налогообложения организации - в отношении автомобильных дорог общего пользования регионального или межмуниципального и местного значения</t>
  </si>
  <si>
    <t>Избежание встречных финансовых потоков</t>
  </si>
  <si>
    <t>42.11</t>
  </si>
  <si>
    <t>Нахождение отделения почтовой связи в сельской местности</t>
  </si>
  <si>
    <t>Пониженная (1,1%) ставка налога для организаций почтовой связи</t>
  </si>
  <si>
    <t>Модернизация инфраструктуры, повышение качества и расширение спектра предоставления услуг почтовой связи</t>
  </si>
  <si>
    <t>Закон Владимирской области от 27.11.2002 № 119-ОЗ "О транспортном налоге" (в ред. от 12.03.2007 № 17-ОЗ)</t>
  </si>
  <si>
    <t>Пенсионеры и инвалиды всех категорий, а также мужчины, достигшие возраста 60 лет, и женщины, достигшие возраста 55 лет</t>
  </si>
  <si>
    <t>Пониженная (на 75%) сумма налога для пенсионеров и инвалидов всех категорий, а также мужчин, достигших возраста 60 лет, и женщин, достигших возраста 55 лет - в отношении легковых автомобилей с мощностью двигателя не более 150 л. с. (110,33 кВт), мотоциклов и мотороллеров с мощностью двигателя не более 50 л. с. (36,78 кВт)</t>
  </si>
  <si>
    <t>Пониженная (на 50%) сумма налога для пенсионеров и инвалидов всех категорий, а также мужчин, достигших возраста 60 лет, и женщин, достигших возраста 55 лет - в отношении грузовых автомобилей, зарегистрированных на налогоплательщика до 1 января 2003 года, с мощностью двигателя не более 75 л. с. (55,16 кВт)</t>
  </si>
  <si>
    <t>Закон Владимирской области от 27.11.2002 № 119-ОЗ "О транспортном налоге" (в ред. от 18.03.2007 № 21-ОЗ)</t>
  </si>
  <si>
    <t>Налогоплательщики - владельцы транспортных средств, оборудованных для использования природного газа в качестве моторного топлива</t>
  </si>
  <si>
    <t>Пониженная (на 20%) сумма налога для налогоплательщиков - в отношении транспортных средств, оборудованных для использования природного газа в качестве моторного топлива</t>
  </si>
  <si>
    <t>Развитие рынка газомоторного транспорта</t>
  </si>
  <si>
    <t>Закон Владимирской области от 27.11.2002 № 119-ОЗ "О транспортном налоге" (в ред. от 12.11.2015 № 144-ОЗ)</t>
  </si>
  <si>
    <t>Пониженная (на 50%) сумма налога для одного родителя (усыновителя, опекуна, попечителя) в многодетной семье - в отношении легкового автомобиля (до 250 л.с.) или автобуса (до 200 л.с.)</t>
  </si>
  <si>
    <t>Закон Владимирской области от 27.11.2002 № 119-ОЗ "О транспортном налоге"</t>
  </si>
  <si>
    <t>ст.7/п.5/абз.3</t>
  </si>
  <si>
    <t>Освобождаются от уплаты налога Герои Советского Союза, Герои Российской Федерации, граждане, награжденные орденом Славы трех степеней - на одно транспортное средство с мощностью двигателя не более 150 л. с. (110,33 кВт)</t>
  </si>
  <si>
    <t>ст.7/п.5/абз.4</t>
  </si>
  <si>
    <t>Граждане, подвергшиеся воздействию радиации вследствие катастрофы на Чернобыльской АЭС, и приравненные к ним граждан из подразделений особого риска</t>
  </si>
  <si>
    <t>Освобождаются от уплаты налога граждане, подвергшиеся воздействию радиации вследствие катастрофы на Чернобыльской АЭС, и приравненные к ним граждан из подразделений особого риска - на одно транспортное средство с мощностью двигателя не более 150 л. с. (110,33 кВт)</t>
  </si>
  <si>
    <t>Закон Владимирской области от 27.11.2002 № 119-ОЗ "О транспортном налоге" (в ред. от 11.08.2009 № 120-ОЗ)</t>
  </si>
  <si>
    <t>ст.7/п.5/абз.5</t>
  </si>
  <si>
    <t>Участники Великой Отечественной войны</t>
  </si>
  <si>
    <t>Освобождаются от уплаты налога участники Великой Отечественной войны - на одно транспортное средство с мощностью двигателя не более 150 л. с. (110,33 кВт)</t>
  </si>
  <si>
    <t>ст.7/п.5/абз.6</t>
  </si>
  <si>
    <t>Освобождаются от уплаты налога инвалиды Великой Отечественной войны и инвалиды боевых действий - на одно транспортное средство с мощностью двигателя не более 150 л. с. (110,33 кВт)</t>
  </si>
  <si>
    <t>ст.7/п.5/абз.7</t>
  </si>
  <si>
    <t>Военнослужащие и лица рядового и начальствующего состава органов внутренних дел, войск национальной гвардии, Государственной противопожарной службы, учреждений и органов уголовно-исполнительной системы, органов принудительного исполнения Российской Федерации</t>
  </si>
  <si>
    <t>Освобождаются от уплаты налога военнослужащие и лица рядового и начальствующего состава органов внутренних дел, войск национальной гвардии, Государственной противопожарной службы, учреждений и органов уголовно-исполнительной системы, органов принудительного исполнения Российской Федерации, ставших инвалидами вследствие ранения, контузии или увечья, полученных при исполнении обязанностей военной службы (служебных обязанностей) - на одно транспортное средство с мощностью двигателя не более 150 л. с. (110,33 кВт)</t>
  </si>
  <si>
    <t>ст.7/п.5/абз.8</t>
  </si>
  <si>
    <t>Освобождаются от уплаты налога бывшие несовершеннолетние узники концлагерей, гетто, других мест принудительного содержания, созданных фашистами и их союзниками в период второй мировой войны - на одно транспортное средство с мощностью двигателя не более 150 л. с. (110,33 кВт)</t>
  </si>
  <si>
    <t xml:space="preserve">Закон Владимирской области от 27.11.2002 № 119-ОЗ "О транспортном налоге" (в ред. от 29.09.2009 № 122-ОЗ)
</t>
  </si>
  <si>
    <t>ст.7/п.5/абз.9</t>
  </si>
  <si>
    <t>В отношении грузовых автомобилей, автобусов</t>
  </si>
  <si>
    <t>Освобождаются от уплаты налога сельскохозяйственные товаропроизводители - в отношении грузовых автомобилей, автобусов</t>
  </si>
  <si>
    <t>Развитие сельскохозяйственных товаропроизводителей</t>
  </si>
  <si>
    <t>Закон Владимирской области от 27.11.2002 № 119-ОЗ "О транспортном налоге" (в ред. от 11.07.2018 № 78-ОЗ)</t>
  </si>
  <si>
    <t>ст.7/п.5/абз.10</t>
  </si>
  <si>
    <t>На один легковой автомобиль</t>
  </si>
  <si>
    <t>Один из родителей (усыновителей, опекунов, попечителей) ребенка-инвалида, проживающего совместно с ребенком-инвалидом</t>
  </si>
  <si>
    <t>Освобождаются от уплаты налога родители ребенка-инвалида - на один легковой автомобиль с мощностью двигателя не более 150 л. с. (110,33 кВт)</t>
  </si>
  <si>
    <t>Закон Владимирской области от 27.11.2002 № 119-ОЗ "О транспортном налоге" (в ред. от 26.04.2019 № 39-ОЗ)</t>
  </si>
  <si>
    <t>ст.7/п.5/абз.11</t>
  </si>
  <si>
    <t>Освобождаются от уплаты налога ветераны боевых действий - на один легковой автомобиль с мощностью двигателя не более 110 л. с. (80,91 кВт)</t>
  </si>
  <si>
    <t>Закон Владимирской области от 27.11.2002 № 119-ОЗ "О транспортном налоге" (в ред. от 28.11.2019 № 103-ОЗ)</t>
  </si>
  <si>
    <t>ст.7/п.5/абз.12</t>
  </si>
  <si>
    <t xml:space="preserve">(1) ограниченный - в течение десяти налоговых периодов </t>
  </si>
  <si>
    <t>Освобождаются от уплаты налога организации-резиденты ОЭЗ в отношении грузовых автомобилей, автобусов и других самоходных машин и механизмов на пневматическом и гусеничном ходу</t>
  </si>
  <si>
    <t>Поддержка развития организаций -резидентов ОЭЗ</t>
  </si>
  <si>
    <t>ст.7/п.5/абз.13</t>
  </si>
  <si>
    <t>На один легковой автомобиль с мощностью двигателя не более 150 л.с.</t>
  </si>
  <si>
    <t xml:space="preserve">Один из опекунов инвалида с детства, признанного судом недееспособным </t>
  </si>
  <si>
    <t xml:space="preserve">Освобождается от налога один из опекунов инвалида с детства, признанного судом недееспособным на один автомобиль с мощностью двигателя не более 150 л.с. </t>
  </si>
  <si>
    <t>Индивидуальные предприниматели, осуществляющие предпринимательскую деятельность в производственной, социальной и (или) научной сферах, а также в сфере бытовых услуг населению</t>
  </si>
  <si>
    <t>Пониженная (0%) ставка налога для ИП,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</si>
  <si>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 xml:space="preserve"> Создание благоприятного предпринимательского климата и условий для ведения бизнеса</t>
  </si>
  <si>
    <t>Закон Владимирской области от 10.11.2015 № 130-ОЗ "Об установлении дифференцированных налоговых ставок для налогоплательщиков, применяющих упрощенную систему налогообложения"; (ранее Закон от 12.11.2011 № 86-ОЗ)</t>
  </si>
  <si>
    <t>2 п.п.; 
10 п.п. - 5 п.п</t>
  </si>
  <si>
    <t>раздел А: 01; 02; 03; 
раздел С: 10; 11.07; 13-18; 20-33; 
раздел Е: 37; 38; раздел J 59; 60; 62; 63; раздел М: 71;72;75; 
раздел Р: 85.4; раздел Q: 86; 87; 88; раздел: R 90; 91; 93; раздел S: 96.</t>
  </si>
  <si>
    <t>Предельный размер доходов от реализации не должен превышать 6 млн. руб.</t>
  </si>
  <si>
    <t>Пониженная (0%) ставка налога для ИП,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 по установленным Законом видам деятельности</t>
  </si>
  <si>
    <t xml:space="preserve">Организации и индивидуальные предприниматели </t>
  </si>
  <si>
    <t>ст.2.1/п.3</t>
  </si>
  <si>
    <t>Волгоградская область</t>
  </si>
  <si>
    <t xml:space="preserve">Закон Волгоградской области от 11.11.2002 № 750-ОД "О транспортном налоге" (в ред. от 15.09.2003 № 864-ОД) </t>
  </si>
  <si>
    <t>ст.2/п.1/ч.1/абз.3</t>
  </si>
  <si>
    <t>Льгота в отношении одного транспортного средства</t>
  </si>
  <si>
    <t>Герои Советского Союза, Герои Российской Федерации, Герои Социалистического Труда, полные кавалеры ордена Славы</t>
  </si>
  <si>
    <t>Создание условий для повышения качества жизни отдельных категорий граждан</t>
  </si>
  <si>
    <t xml:space="preserve">Закон Волгоградской области от 11.11.2002 № 750-ОД "О транспортном налоге" (в ред. от 24.11.2004 № 961-ОД) </t>
  </si>
  <si>
    <t>ст.2/п.1/ч.1/абз.4</t>
  </si>
  <si>
    <t>Ветераны ВОВ и боевых действий, инвалиды ВОВ и боевых действий</t>
  </si>
  <si>
    <t>ст.2/п.1/ч.1/абз.5</t>
  </si>
  <si>
    <t>ст.2/п.1/ч.1/абз.6</t>
  </si>
  <si>
    <t xml:space="preserve">Закон Волгоградской области от 11.11.2002 № 750-ОД "О транспортном налоге" (в ред. от 11.04.2008 № 1659-ОД) </t>
  </si>
  <si>
    <t>ст.2/п.1/ч.1/абз.7</t>
  </si>
  <si>
    <t>Граждане, подвергшиеся воздействию радиации вследствие аварии в 1957 году на производственном объединении "Маяк" и сбросов радиоактивных отходов в реку Теча</t>
  </si>
  <si>
    <t>ст.2/п.1/ч.1/абз.8</t>
  </si>
  <si>
    <t>ст.2/п.1/ч.1/абз.9</t>
  </si>
  <si>
    <t>Граждане, принимавшие в составе подразделений особого риска непосредственное участие в испытаниях ядерного и термоядерного оружия, ликвидации аварий ядерных установок на средствах вооружения и военных объектах</t>
  </si>
  <si>
    <t>ст.2/п.1/ч.1/абз.10</t>
  </si>
  <si>
    <t>Жители Волгоградской области, имеющие награду "Блокадный Ленинград"</t>
  </si>
  <si>
    <t>ст.2/п.1/ч.1/абз.11</t>
  </si>
  <si>
    <t>Родители военнослужащих и сотрудников, погибших (умерших) вследствие ранения</t>
  </si>
  <si>
    <t xml:space="preserve">Закон Волгоградской области от 11.11.2002 № 750-ОД "О транспортном налоге" (в ред. от 13.03.2014 № 35-ОД) </t>
  </si>
  <si>
    <t>ст.2/п.1/ч.1/абз.12</t>
  </si>
  <si>
    <t>Один из родителей (усыновителей), опекун, попечитель ребенка-инвалида</t>
  </si>
  <si>
    <t>Расходные обязательства по предоставлению мер социальной поддержки детям-сиротам и детям, оставшимся без попечения родителей</t>
  </si>
  <si>
    <t xml:space="preserve">ст.2/п.1/ч.1/абз.13
</t>
  </si>
  <si>
    <t>Освобождаются от уплаты налога один из родителей (усыновителей) в многодетной семье - в отношении одного транспортного средства с мощностью двигателя до 150 л.с. вкл.</t>
  </si>
  <si>
    <t xml:space="preserve">Закон Волгоградской области от 11.11.2002 № 750-ОД "О транспортном налоге" (в ред. от 28.04.2009 № 1872-ОД) </t>
  </si>
  <si>
    <t>ст.2/п.1/ч.2</t>
  </si>
  <si>
    <t>Организации, имеющие мобилизационные задания по содержанию автомобильных колонн войскового типа</t>
  </si>
  <si>
    <t>Пониженные (на 30%; 50%) ставки налога в отношении грузовых автомобилей, зачисленных в штаты автомобильных колонн войскового типа</t>
  </si>
  <si>
    <t>Основной задачей организаций, имеющих мобилизационные задания по содержанию автомобильных колонн войскового типа в период мобилизации и военное время является доукомплектование АКВТ до штатов военного времени и отправка по назначению в состав Вооруженных сил РФ согласно мобилизационному плану</t>
  </si>
  <si>
    <t>30% и 50% от ставок налога</t>
  </si>
  <si>
    <t>Закон Волгоградской области от 11.11.2002 № 750-ОД "О транспортном налоге" (в ред. от 14.02.2019 № 9-ОД)</t>
  </si>
  <si>
    <t>Предоставление документов: 
решения Министерства промышленности и торговли РФ о соответствии парка и управляющей компании; 
решения органа исполнительной власти Волгоградской области о соответствии парка и управляющей компании; 
перечня транспортных средств и механизмов, составленного на основании путевых листов транспортных средств и заверенного руководителем управляющей компании</t>
  </si>
  <si>
    <t>Управляющая компания индустриального (промышленного) парка</t>
  </si>
  <si>
    <t>Обеспечение устойчивых темпов роста промышленного производства и повышение конкурентоспособности промышленности Волгоградской области</t>
  </si>
  <si>
    <t>Предоставление документов: 
решения Министерства промышленности и торговли РФ о соответствии парка и управляющей компании; 
решения органа исполнительной власти Волгоградской области о соответствии парка и управляющей компании; 
выписки из реестра резидентов или потенциальных резидентов парка
перечня транспортных средств и механизмов, составленного на основании путевых листов транспортных средств и заверенного руководителем управляющей компании</t>
  </si>
  <si>
    <t>Резиденты индустриального (промышленного) парка</t>
  </si>
  <si>
    <t>Освобождаются от налогообложения резиденты индустриального (промышленного) парка - в отношении грузовых автомобилей, других самоходных транспортных средств, машин и механизмов на пневматическом и гусеничном ходу, связанных с осуществлением деятельности на территории парка</t>
  </si>
  <si>
    <t>ст.1/ч.1/п.1/абз.2</t>
  </si>
  <si>
    <t>Направление прибыли на финансирование капитальных вложений производственного назначения, а также на погашение кредитов банков, полученных и использованных на эти цели, включая проценты по кредитам, и реализующих более 50% своей продукции, произведенной на территории Волгоградской области, за пределами Волгоградской области</t>
  </si>
  <si>
    <t>Организации пивоваренной промышленности</t>
  </si>
  <si>
    <t>Пониженная (13,5%) ставка налога для организаций пивоваренной промышленности</t>
  </si>
  <si>
    <t>Повышение финансовой устойчивости товаропроизводителей агропромышленного комплекса</t>
  </si>
  <si>
    <t>ст.1/ч.1/п.1/абз.3</t>
  </si>
  <si>
    <t>Редакции средств массовой информации</t>
  </si>
  <si>
    <t>Пониженная (13,5%) ставка налога для редакций средств массовой информации</t>
  </si>
  <si>
    <t>Содействие развитию печатных и электронных средств массовой информации и массовых коммуникаций</t>
  </si>
  <si>
    <t>ст.1/ч.1/п.1/абз.4</t>
  </si>
  <si>
    <t>Членство инвалидов составляет не менее 80%</t>
  </si>
  <si>
    <t>Пониженная (13,5%) ставка налога для общественных объединений инвалидов</t>
  </si>
  <si>
    <t>Создание правовых, экономических и институциональных условий, способствующих эффективному развитию рынка труда</t>
  </si>
  <si>
    <t>ст.1/ч.1/п.1/абз.5</t>
  </si>
  <si>
    <t>Уставной капитал полностью состоит из вклада общественных объединений инвалидов, среднесписочная численность инвалидов не менее 50%, доля з/п инвалидов в ФОТ не менее 25%</t>
  </si>
  <si>
    <t>Пониженная (13,5%) ставка налога для организаций, созданных общественными объединениями инвалидов</t>
  </si>
  <si>
    <t>ст.1/п.3.1</t>
  </si>
  <si>
    <t>Положительный темп прироста налоговой базы за отчетный (налоговый) период текущего года по сравнению с соответствующим периодом предыдущего года. 
Соблюдения требований Закона Волгоградской области от 02.03.2010 № 2010-ОД "О государственной поддержке инвестиционной деятельности на территории Волгоградской области"</t>
  </si>
  <si>
    <t>Пониженные (16%; 15,5%; 15%; 14,5%; 14%; 13,5% - в зависимости от темпов прироста исчисленной налоговой базы) ставки налога для организаций, являющихся инвесторами</t>
  </si>
  <si>
    <t>Повышение инновационной активности бизнеса</t>
  </si>
  <si>
    <t>1,0 (2,0) п.п. - прирост до 15%; 
1,5 (2,5) п.п. - прирост 15-20%; 
2,0 (3,0) п.п. - прирост 20-30%; 
2,5 (3,5) п.п. - прирост 30-40%; 
3,0 (4,0) п.п. - прирост 40-50%; 
3,5 (4,5) п.п. - прирост &gt; 50%</t>
  </si>
  <si>
    <t>ст.1/п.3.2</t>
  </si>
  <si>
    <t xml:space="preserve"> Российская организация, которая получила в порядке, установленном главой 3.3 НК РФ, статус участника РИП</t>
  </si>
  <si>
    <t>Пониженная (10%) ставка налога для организаций - участников региональных инвестиционных проектов</t>
  </si>
  <si>
    <t>ст.1/п.3.3</t>
  </si>
  <si>
    <t xml:space="preserve"> Лицо, являющееся стороной СПИК, заключенного в соответствии с Федеральным законом от 31.12.2014 № 488-ФЗ "О промышленной политике в Российской Федерации", не являющееся участником консолидированной группы налогоплательщиков, резидентом ОЭЗ любого типа или ТОСЭР, участником (правопреемником участника) регионального инвестиционного проекта, участником ЭЗ и (или) резидентом СПВ и не применяющее специальные налоговые режимы, предусмотренные частью второй НК РФ</t>
  </si>
  <si>
    <t>Пониженная (10%) ставка налога для организаций - участников СПИК</t>
  </si>
  <si>
    <t xml:space="preserve">Обеспечение устойчивых темпов роста промышленного производства и повышение конкурентоспособности промышленности Волгоградской области
</t>
  </si>
  <si>
    <t>ст.1/п.3.5</t>
  </si>
  <si>
    <t>12 (13) п.п - с 1 по 5 налоговый период; 
7 (8) п.п. - с 6 по 10налоговый период</t>
  </si>
  <si>
    <t xml:space="preserve">Закон Волгоградской области от 28.11.2003 № 888-ОД "О налоге на имущество организаций" (в ред. от 21.08.2007 № 1527-ОД) </t>
  </si>
  <si>
    <t>ст.2/ч.1/абз.9</t>
  </si>
  <si>
    <t>Выручка от реализации продукции, произведенной на территории Волгоградской области, за пределами Волгоградской области составляет не менее 50% от общего объема выручки от реализации продукции</t>
  </si>
  <si>
    <t>Организации, перерабатывающие и (или) использующие в ходе производства сельскохозяйственную продукцию</t>
  </si>
  <si>
    <t>Освобождаются от налогообложения организации, перерабатывающие и (или) использующие в ходе производства сельскохозяйственную продукцию - в отношении имущества, используемого для производства пива</t>
  </si>
  <si>
    <t>Закон Волгоградской области от 28.11.2003 № 888-ОД "О налоге на имущество организаций"</t>
  </si>
  <si>
    <t>ст.2/ч.1/абз.4</t>
  </si>
  <si>
    <t>Организации средств массовой информации</t>
  </si>
  <si>
    <t>Освобождаются от налогообложения организации - в отношении имущества, используемого для производства и выпуска средств массовой информации</t>
  </si>
  <si>
    <t xml:space="preserve">Закон Волгоградской области от 28.11.2003 № 888-ОД "О налоге на имущество организаций" </t>
  </si>
  <si>
    <t>Общий объем инвестиций, предусмотренных инвестиционным проектом, составляет не менее 500 млн. рублей - в отношении имущества, модернизированного, и (или) реконструированного, и (или) технически перевооруженного. 
Сумма льготы не может превышать объем инвестиций, направленных на модернизацию, и (или) реконструкцию, и (или) техническое перевооружение при реализации инвестиционного проекта</t>
  </si>
  <si>
    <t>Организации-инвесторы, заключившие инвестиционное соглашение с Администрацией Волгоградской области</t>
  </si>
  <si>
    <t>Освобождаются от налогообложения организации-инвесторы - в отношении имущества, созданного, и (или) приобретенного, и (или) модернизированного, и (или) реконструированного, и (или) технически перевооруженного для реализации инвестиционного проекта, в том числе принятого в установленном законодательством порядке на бухгалтерский учет до даты заключения инвестиционного соглашения</t>
  </si>
  <si>
    <t xml:space="preserve">Закон Волгоградской области от 28.11.2003 № 888-ОД "О налоге на имущество организаций" (в ред. от 26.04.2004 № 915-ОД) </t>
  </si>
  <si>
    <t>Организации - балансодержатели территориальных автомобильных дорог общего пользования, находящихся в государственной собственности Волгоградской области</t>
  </si>
  <si>
    <t>Освобождаются от налогообложения организации - в отношении территориальных автомобильных дорог общего пользования, находящихся в государственной собственности Волгоградской области</t>
  </si>
  <si>
    <t xml:space="preserve">Развитие современной и эффективной транспортной инфраструктуры Волгоградской области
</t>
  </si>
  <si>
    <t xml:space="preserve">Закон Волгоградской области от 28.11.2003 № 888-ОД "О налоге на имущество организаций" (в ред. от 05.05.2005 № 1052-ОД) </t>
  </si>
  <si>
    <t>ст.2/ч.1/абз.6</t>
  </si>
  <si>
    <t xml:space="preserve">Садоводческие, огороднические или дачные некоммерческие товарищества, потребительские кооперативы либо некоммерческие партнерства </t>
  </si>
  <si>
    <t>Освобождаются от налогообложения садоводческие, огороднические или дачные некоммерческие товарищества, потребительские кооперативы либо некоммерческие партнерства - в отношении имущества общего пользования, используемого ими для осуществления своей уставной деятельности</t>
  </si>
  <si>
    <t xml:space="preserve">Повышение эффективности и рационального использования в сельском хозяйстве земельных ресурсов
</t>
  </si>
  <si>
    <t xml:space="preserve">Закон Волгоградской области от 28.11.2003 № 888-ОД "О налоге на имущество организаций" (в ред. от 30.11.2010 № 2128-ОД) </t>
  </si>
  <si>
    <t>ст.2/ч.1/абз.8</t>
  </si>
  <si>
    <t>Функциональное назначение имущества напрямую связано с технологией производства и переработки сельскохозяйственной продукции</t>
  </si>
  <si>
    <t>Организации - сельскохозяйственные товаропроизводители, указанные в ч.1 ст.3 Федерального закона от 29.12.2006 № 264-ФЗ "О развитии сельского хозяйства"</t>
  </si>
  <si>
    <t>Освобождаются от налогообложения организации - сельскохозяйственные товаропроизводители - в отношении имущества, используемого для производства, переработки сельскохозяйственной продукции</t>
  </si>
  <si>
    <t xml:space="preserve">Закон Волгоградской области от 28.11.2003 № 888-ОД "О налоге на имущество организаций" (в ред. от 26.12.2014 № 191-ОД) </t>
  </si>
  <si>
    <t>Предоставление в налоговый орган правоустанавливающих документов на объекты газораспределительной системы (или их копий, заверенных в установленном порядке) и актов ввода объектов газораспределительной системы в эксплуатацию и (или) актов о приеме-передаче объектов газораспределительной системы (или их копий, заверенных в установленном порядке)</t>
  </si>
  <si>
    <t>Организации - собственники газораспределительной системы</t>
  </si>
  <si>
    <t>Освобождаются от налогообложения организации - в отношении объектов газораспределительной системы, находящихся на территории Волгоградской области</t>
  </si>
  <si>
    <t>Развитие инфраструктуры для обеспечения природным газом потребителей Волгоградской области</t>
  </si>
  <si>
    <t xml:space="preserve">Закон Волгоградской области от 28.11.2003 № 888-ОД "О налоге на имущество организаций" (в ред. от 26.11.2019 № 121-ОД) </t>
  </si>
  <si>
    <t>ст.2/ч.13</t>
  </si>
  <si>
    <t xml:space="preserve">Наличие разрешения на ввод объекта в эксплуатацию, выданного организации-застройщику.
С 01.01.2019 - только организации-застройщики, ранее - организации-налогоплательщики в отношении жилых домов и жилых помещений </t>
  </si>
  <si>
    <t>Организации-застройщики</t>
  </si>
  <si>
    <t>Освобождаются от налогообложения организации-застройщики - в отношении жилых домов и жилых помещений</t>
  </si>
  <si>
    <t>Повышение доступности жилья и качества жилищного обеспечения населения, в том числе с учетом исполнения государственных обязательств по обеспечению жильем отдельных категорий граждан</t>
  </si>
  <si>
    <t>Закон Волгоградской области от 28.11.2003 № 888-ОД "О налоге на имущество организаций" (в ред. от 13.04.2016 № 22-ОД)</t>
  </si>
  <si>
    <t>ст.2/ч.1/абз.7</t>
  </si>
  <si>
    <t>Льгота в отношении имущества, предназначенного для обеспечения прохода, проезда, водоснабжения и водоотведения, электроснабжения, газоснабжения, теплоснабжения, охраны, организации отдыха и иных потребностей (дороги, водонапорные башни, общие ворота и заборы, котельные, детские и спортивные площадки, площадки для сбора мусора, противопожарные сооружения и тому подобное)</t>
  </si>
  <si>
    <t>Товарищества собственников недвижимости, ассоциации (союзы)</t>
  </si>
  <si>
    <t xml:space="preserve">Освобождаются от налогообложения товарищества собственников недвижимости, ассоциации (союзы) - в отношении имущества, предназначенного для обеспечения в пределах территории указанных организаций потребностей членов таких организаций </t>
  </si>
  <si>
    <t>Закон Волгоградской области от 28.11.2003 № 888-ОД "О налоге на имущество организаций" (в ред. от 24.12.2018 № 155-ОД)</t>
  </si>
  <si>
    <t>Организации - в отношении спортивных сооружений</t>
  </si>
  <si>
    <t>Освобождаются от налогообложения организации - в отношении спортивных сооружений, численность мест для зрителей на трибунах каждого из которых составляет не менее 35 тысяч</t>
  </si>
  <si>
    <t xml:space="preserve">Успешное проведение на территории Волгоградской области физкультурных мероприятий и спортивных мероприятий различного уровня
</t>
  </si>
  <si>
    <t>Закон Волгоградской области от 28.11.2003 № 888-ОД "О налоге на имущество организаций" (в ред. от 04.07.2019 № 65-ОД)</t>
  </si>
  <si>
    <t>ст.2/ч.14</t>
  </si>
  <si>
    <t>01; 10; 11.07; 20; 22.29; 31; 33; 52.1; 52.24; 56; 62; 63; 86; 93 (виды экономической деятельности установлены постановлением Правительства РФ от 12.04.2019 № 428 "О создании территории опережающего социально-экономического развития "Михайловка")</t>
  </si>
  <si>
    <t>Закон Волгоградской области от 10.02.2009 № 1845-ОД "О ставке налога, уплачиваемого в связи с применением упрощенной системы налогообложения" (в ред. от 26.12.2019 № 133-ОД)</t>
  </si>
  <si>
    <t>Доход от осуществления деятельности за соответствующий отчетный (налоговый) период по видам экономической деятельности строительство, обрабатывающие производства, деятельность профессиональная, научная и техническая составил не менее 70%</t>
  </si>
  <si>
    <t xml:space="preserve">Организации и индивидуальные предприниматели, осуществляющие виды экономической деятельности: строительство и обрабатывающие производства, деятельность профессиональная, научная и техническая </t>
  </si>
  <si>
    <t xml:space="preserve"> (2) неограниченный - до даты прекращения льготы </t>
  </si>
  <si>
    <t>Пониженная (5%) ставка налога для организаций и ИП, осуществляющих виды экономической деятельности: строительство и обрабатывающие производства, деятельность профессиональная, научная и техническая 
(объект налогообложения "доходы-расходы")</t>
  </si>
  <si>
    <t>Увеличение доли субъектов малого и среднего предпринимательства в экономике Волгоградской области</t>
  </si>
  <si>
    <t xml:space="preserve"> разделы  С; F; класс 72 раздел М,</t>
  </si>
  <si>
    <t>Закон Волгоградской области от 10.02.2009 № 1845-ОД "О ставке налога, уплачиваемого в связи с применением упрощенной системы налогообложения" (в ред. от 10.11.2014 № 147-ОД)</t>
  </si>
  <si>
    <t>Индивидуальные предприниматели, осуществляющие установленные законом виды экономической деятельности</t>
  </si>
  <si>
    <t>Согласно установленному Законом Волгоградской области   от 10.02.2009 № 1845-ОД перечню видов деятельности</t>
  </si>
  <si>
    <t>Закон Волгоградской области от 14.07.2015 № 130-ОД "Об установлении налоговой ставки в размере 0 процентов для налогоплательщиков - индивидуальных предпринимателей, применяющих упрощенную систему налогообложения" (в ред. от 26.04.2022 № 18-ОД)</t>
  </si>
  <si>
    <t>Индивидуальные предприниматели, впервые зарегистрированные и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</si>
  <si>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Пониженная (0%) ставка налога для индивидуальных предпринимателей, осуществляющих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</si>
  <si>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Закон Волгоградской области от 17.09.2015 № 157-ОД "Об установлении налоговой ставки в размере 0 процентов для налогоплательщиков - индивидуальных предпринимателей, применяющих патентную систему налогообложения" (в ред. от 26.04.2022 № 23-ОД)</t>
  </si>
  <si>
    <t>Индивидуальные предприниматели, впервые зарегистрированные и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</si>
  <si>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Закон Волгоградской области от 17.12.1999 № 352-ОД "О ставках налога на прибыль организаций" (в ред. от 26.12.2019 № 136-ОД)</t>
  </si>
  <si>
    <t>ст.1.1/ч.1/абз.2</t>
  </si>
  <si>
    <t>Наличие у организации действующего Соглашения о взаимодействии при реализации мероприятий национального проекта "Производительность труда" с комитетом экономической политики и развития Волгоградской области</t>
  </si>
  <si>
    <t>Организации - участники национального проекта "Производительность труда"</t>
  </si>
  <si>
    <t>Инвестиционный налоговый вычет (90% суммы расходов, составляющей первоначальную стоимость основного средства, и/или величину изменения первоначальной стоимости основного средства; размер ставки 10%) для организаций - участников национального проекта "Производительность труда"</t>
  </si>
  <si>
    <t>Закон Волгоградской области от 28.11.2003 № 888-ОД "О налоге на имущество организаций" (в ред. от 29.12.2021 № 137-ОД)</t>
  </si>
  <si>
    <t>Наличие действующего Соглашения о взаимодействии при реализации мероприятий национального проекта "Производительность труда" с комитетом экономической политики и развития Волгоградской области</t>
  </si>
  <si>
    <t>Пониженная (1,1% - 1-й налоговый период; 0% - со 2 по 4 налоговый период в отношении имущества, созданного и (или) приобретенного после даты заключения Соглашения о взаимодействии) для организаций - участников национального проекта "Производительность труда"</t>
  </si>
  <si>
    <t>1,1 п.п. - 1-й налоговй период/
2,2 п.п. - со 2 по 4 налоговый период</t>
  </si>
  <si>
    <t>Закон Волгоградской области от 28.11.2003 № 888-ОД "О налоге на имущество организаций" (в ред. от 14.02.2019 № 4-ОД)</t>
  </si>
  <si>
    <t>Освобождается от налогообложения управляющая компания индустриального (промышленного) парка - в отношении имущества, находящегося в границах территории индустриального (промышленного) парка</t>
  </si>
  <si>
    <t>2,2 / 2,0 п.п.</t>
  </si>
  <si>
    <t>Предоставление документов: 
решения Министерства промышленности и торговли РФ о соответствии парка и управляющей компании требованиям; 
решения органа исполнительной власти Волгоградской области, уполномоченного в сфере промышленной политики в Волгоградской области, о соответствии парка и управляющей компании дополнительным требованиям; 
выписка из реестра резидентов или потенциальных резидентов парка; 
перечень имущества резидента, являющегося объектом налогообложения, находящегося в границах территории индустриального (промышленного) парка</t>
  </si>
  <si>
    <t>Освобождаются от налогообложения резиденты индустриального (промышленного) парка - в отношении имущества, находящегося в границах территории парка</t>
  </si>
  <si>
    <t>Закон Волгоградской области от 11.11.2002 № 750-ОД "О транспортном налоге" (в ред. от 26.11.2020 № 91-ОД)</t>
  </si>
  <si>
    <t>ст.2/п.1/ч.1/абз.17</t>
  </si>
  <si>
    <t xml:space="preserve">Переход на экологичный вид транспорта. Снижение выбросов в атмосферный воздух и уменьшение негативного влияния на окружающую среду и здоровье населения </t>
  </si>
  <si>
    <t>Закон Волгоградской области от 11.11.2002 № 750-ОД "О транспортном налоге" (в ред. от 04.12.2020 № 106-ОД)</t>
  </si>
  <si>
    <t>ст.2.2/п.2</t>
  </si>
  <si>
    <t>Предоставление документов: 
решения Министерства промышленности и торговли РФ о соответствии технопарка и управляющей компании; 
решения органа исполнительной власти Волгоградской области о соответствии парка и управляющей компании; 
перечня транспортных средств и механизмов, составленного на основании путевых листов транспортных средств и заверенного руководителем управляющей компании</t>
  </si>
  <si>
    <t>Управляющая компания промышленного технопарка</t>
  </si>
  <si>
    <t>ст.2.2/п.3</t>
  </si>
  <si>
    <t>Предоставление документов: 
решения Министерства промышленности и торговли РФ о соответствии технопарка и управляющей компании; 
решения органа исполнительной власти Волгоградской области о соответствии парка и управляющей компании; 
выписки из реестра резидентов или потенциальных резидентов технопарка;
перечня транспортных средств и механизмов составленного на основании путевых листов транспортных средств и заверенного руководителем управляющей компании</t>
  </si>
  <si>
    <t>Резиденты промышленного технопарка</t>
  </si>
  <si>
    <t>Освобождаются от налогообложения резиденты промышленного технопарка - в отношении грузовых автомобилей, других самоходных транспортных средств, машин и механизмов на пневматическом и гусеничном ходу, связанных с осуществлением деятельности на территории парка</t>
  </si>
  <si>
    <t>Закон Волгоградской области от 17.12.1999 № 352-ОД "О ставках налога на прибыль организаций" (в ред. от 26.12.2020 № 136-ОД)</t>
  </si>
  <si>
    <t>ст.1.1/ч.1/абз.3</t>
  </si>
  <si>
    <t>Наличие действующего инвестиционного соглашения с Администрацией Волгоградской области, заключенного после 01.01.2021</t>
  </si>
  <si>
    <t>Инвестиционный налоговый вычет (90% суммы расходов, составляющей первоначальную стоимость основного средства, и/или величину изменения первоначальной стоимости основного средства; размер ставки 10%) для организаций - инвесторов</t>
  </si>
  <si>
    <t>Закон Волгоградской области от 28.11.2003 № 888-ОД "О налоге на имущество организаций" (в ред. от 26.12.2020 № 133-ОД)</t>
  </si>
  <si>
    <t>Представление организациями в налоговый орган копий договоров, предусматривающих предоставление жилых помещений для проживания на срок не менее одного года, заключенных со своими работниками или бывшими работниками - пенсионерами, актов приема-передачи к указанным договорам, а также соглашений о расторжении указанных договоров (при их наличии)</t>
  </si>
  <si>
    <t>Юридические лица, предоставляющие своим работникам жилые помещения</t>
  </si>
  <si>
    <t>Пониженные (0,5%; 0,75%; 1%) ставки для организаций в отношении жилых помещений, принадлежащих им на праве собственности и предоставленных своим работникам или бывшим работникам - пенсионерам по договорам, предусматривающим предоставление жилых помещений для проживания на срок не менее одного года</t>
  </si>
  <si>
    <t>Недопущение роста платы за наем жилых помещений, предоставленных работникам предприятия и пенсионерам</t>
  </si>
  <si>
    <t>1,5 п.п. - 2020 г., 1,25 п.п. - 2021 г., 1 п.п. - последующие годы</t>
  </si>
  <si>
    <t>Закон Волгоградской области от 28.11.2003 № 888-ОД "О налоге на имущество организаций" (в ред. от 14.02.2019 № 109-ОД)</t>
  </si>
  <si>
    <t>Предоставление документов: 
решения Министерства промышленности и торговли Российской Федерации о соответствии технопарка и управляющей компании технопарка требованиям; 
решения органа исполнительной власти Волгоградской области, уполномоченного в сфере промышленной политики в Волгоградской области, о соответствии технопарка и управляющей компании технопарка дополнительным требованиям к технопарку; 
перечень имущества управляющей компании технопарка, являющегося объектом налогообложения, находящегося в границах территории технопарка</t>
  </si>
  <si>
    <t>Предоставление документов: 
решения Министерства промышленности и торговли РФ о соответствии технопарка и управляющей компании требованиям к технопарку; 
решения органа исполнительной власти Волгоградской области, уполномоченного в сфере промышленной политики в Волгоградской области, о соответствии технопарка дополнительным требованиям к технопарку; 
выписка из реестра резидентов или потенциальных резидентов технопарка; 
перечень имущества резидента, являющегося объектом налогообложения, находящегося в границах территории технопарка</t>
  </si>
  <si>
    <t>Освобождаются от налогообложения резиденты технопарка - в отношении имущества, находящегося в границах территории технопарка</t>
  </si>
  <si>
    <t xml:space="preserve">Организации и индивидуальные предприниматели, осуществляющие виды экономической деятельности профессиональная, научная и техническая </t>
  </si>
  <si>
    <t>Пониженная (1%) ставка налога для ИП, осуществляющих виды экономической деятельности профессиональная, научная и техническая 
(объект налогообложения "доходы")</t>
  </si>
  <si>
    <t xml:space="preserve">Класс 72 Раздел М </t>
  </si>
  <si>
    <t>2 п.п.; 
5 п.п.</t>
  </si>
  <si>
    <t>Закон Волгоградской области от 28.11.2003 № 888-ОД "О налоге на имущество организаций" (в ред. от 26.11.2021 № 117-ОД)</t>
  </si>
  <si>
    <t>ст.2/ч.18</t>
  </si>
  <si>
    <t>Организации, обособленные подразделения, видом экономической деятельности 10.4 "Производство растительных и животных масел и жиров"</t>
  </si>
  <si>
    <t xml:space="preserve">Увеличение объемов экспорта продукции агропромышленного комплекса
</t>
  </si>
  <si>
    <t>ст.2/ч.21</t>
  </si>
  <si>
    <t>Представление в налоговый орган заверенных: копии лицензии на право осуществления образовательной деятельности в сфере дополнительного образования детей; перечня имущества, непосредственно используемого для осуществления образовательной деятельности в сфере дополнительного образования детей</t>
  </si>
  <si>
    <t>Развитие инфраструктуры и организационно-экономических механизмов, обеспечивающих максимально равную доступность услуг дошкольного, общего, профессионального и дополнительного образования детей</t>
  </si>
  <si>
    <t>49.10; 49.20</t>
  </si>
  <si>
    <t>Закон Волгоградской области от 28.11.2003 № 888-ОД "О налоге на имущество организаций" (в ред. от 14.12.2021 № 125-ОД)</t>
  </si>
  <si>
    <t>Пониженная ставка налога для организаций - участников СПИК</t>
  </si>
  <si>
    <t>2,2/1,1 п.п.</t>
  </si>
  <si>
    <t>Закон Волгоградской области от 10.02.2009 № 1845-ОД "О ставке налога, уплачиваемого в связи с применением упрощенной системы налогообложения" (в ред. от 28.12.2021 № 131-ОД)</t>
  </si>
  <si>
    <t>ст.1/ч.7.1</t>
  </si>
  <si>
    <t>Вологодская область</t>
  </si>
  <si>
    <t>Закон Вологодской области от 21.11.2003 № 968-ОЗ "О налоге на имущество организаций"</t>
  </si>
  <si>
    <t>Доля дохода от реализации произведенной (и переработанной) сельскохозяйственной продукции из сырья собственного производства за отчетный (налоговый) период составляет не менее 50%</t>
  </si>
  <si>
    <t>Освобождаются от налогообложения сельскохозяйственные товаропроизводители</t>
  </si>
  <si>
    <t>Развитие на территории области эффективного, устойчиво функционирующего, высокотехнологичного производства сельскохозяйственной продукции и продовольствия</t>
  </si>
  <si>
    <t>ст.4/п.1/пп.22</t>
  </si>
  <si>
    <t>Освобождаются от налогообложения организации воздушного транспорта, зарегистрированные на территории Вологодской области - в отношении имущества, используемого в сфере оказания авиационных услуг и предназначенного для обеспечения и выполнения полетов</t>
  </si>
  <si>
    <t>Обеспечение доступности и качества услуг транспортного комплекса для населения области</t>
  </si>
  <si>
    <t>51.10.1; 51.10.2</t>
  </si>
  <si>
    <t>ст.4/п.1/пп.27</t>
  </si>
  <si>
    <t>Освобождаются (на 100% - с 1 по 3 гг.; на 50% - на 4 и/или 5 год) от налогообложения организации, реализующие инвестиционные проекты, включенные в Перечень приоритетных инвестиционных проектов, зарегистрированные на территории области не более чем за три года - в отношении поставленных на баланс приобретенных и (или) построенных основных средств, предусмотренных инвестиционным соглашением</t>
  </si>
  <si>
    <t>2,2 п.п; 
1,1 п.п</t>
  </si>
  <si>
    <t>ст.4/п.1/пп.28</t>
  </si>
  <si>
    <t>Освобождаются от налогообложения организации, реализующие инвестиционные проекты (объем инвестиций в основные средства свыше 100 млн. рублей), включенные в Перечень приоритетных инвестиционных проектов - в отношении основных средств, по которым в рамках соглашения осуществлена модернизация (реконструкция) с коэффициентом инвестиционных вложений не менее 0.9, и (или) приобретение, и (или) строительство</t>
  </si>
  <si>
    <t>ст.4/п.1/пп.31</t>
  </si>
  <si>
    <t>Освобождаются от налогообложения организации, реализующие инвестиционные проекты, включенные в Перечень приоритетных инвестиционных проектов - в отношении основных средств, по которым в рамках соглашения осуществлена модернизация (реконструкция) с коэффициентом инвестиционных вложений не менее 0.9, и (или) приобретение, и (или) строительство</t>
  </si>
  <si>
    <t>2,2 п.п; 
2,2 п.п; 1,1 п.п. - до 01.01.2019</t>
  </si>
  <si>
    <t>ст.4/п.1/пп.34</t>
  </si>
  <si>
    <t>ст.4/п.1/пп.37</t>
  </si>
  <si>
    <t>ст.4/п.1/пп.38</t>
  </si>
  <si>
    <t>Освобождаются от налогообложения организации, являющиеся собственниками объектов культурного наследия регионального значения и осуществившие вложения на проведение работ по сохранению объекта культурного наследия на сумму 500 тыс. рублей и более</t>
  </si>
  <si>
    <t>Обеспечение сохранности, эффективного использования и популяризации объектов культурного наследия</t>
  </si>
  <si>
    <t>ст.4/п.4/пп.1</t>
  </si>
  <si>
    <t>Модернизация (реконструкция) с коэффициентом инвестиционных вложений от 0.3 до 0.6, увеличивающая остаточную стоимость модернизированных (реконструированных) основных средств не менее чем на 100 млн. рублей</t>
  </si>
  <si>
    <t>ст.4/п.4/пп.2</t>
  </si>
  <si>
    <t>Модернизация (реконструкция) с коэффициентом инвестиционных вложений от 0.6 до 0.9, увеличивающая остаточную стоимость модернизированных (реконструированных) основных средств не менее чем на 100 млн. рублей</t>
  </si>
  <si>
    <t>1,2 п.п</t>
  </si>
  <si>
    <t>ст.2/п.3/пп.2</t>
  </si>
  <si>
    <t>Применение УСН и (или) системы ЕНВД для отдельных видов деятельности</t>
  </si>
  <si>
    <t>Создание благоприятных условий для предпринимательской деятельности и обеспечение устойчивого развития малого и среднего предпринимательства</t>
  </si>
  <si>
    <t>2 п.п</t>
  </si>
  <si>
    <t>Закон Вологодской области от 15.11.2002 № 842-ОЗ "О транспортном налоге"</t>
  </si>
  <si>
    <t>ст.2/п.4/пп."в"</t>
  </si>
  <si>
    <t>Организации Всероссийского общества слепых</t>
  </si>
  <si>
    <t>Освобождаются от уплаты налога предприятия (организации), находящиеся в собственности Всероссийского общества слепых, Всероссийского общества инвалидов, Всероссийского общества глухих</t>
  </si>
  <si>
    <t>Создание условий развития эффективного рынка труда и обеспечение государственных гарантий по содействию реализации прав граждан на полную, продуктивную и свободно избранную занятость и защиту от безработицы</t>
  </si>
  <si>
    <t>ст.2/п.4/пп."г"</t>
  </si>
  <si>
    <t>Производство аппаратов, применяемых в медицинских целях, основанных на использовании рентгеновского, альфа-, бета- и гамма-излучений</t>
  </si>
  <si>
    <t>Протезно-ортопедические предприятия</t>
  </si>
  <si>
    <t>Обеспечение доступности медицинской помощи и повышение эффективности медицинских услуг</t>
  </si>
  <si>
    <t>26.60.1</t>
  </si>
  <si>
    <t>ст.2/п.4/пп."д"</t>
  </si>
  <si>
    <t>Численность психически больных - инвалидов составляет не менее 50% от общей численности больных, проходящих трудовую терапию, профессиональное обучение и трудоустройство, и работников предприятия (мастерской)</t>
  </si>
  <si>
    <t>Лечебно-производственные государственные предприятия</t>
  </si>
  <si>
    <t>ст.2/п.4/пп."е"</t>
  </si>
  <si>
    <t>Освобождаются от уплаты налога предприятия (организации) и (или) граждане, зарегистрированные в качестве индивидуальных предпринимателей, граждане - главы крестьянских (фермерских) хозяйств, члены таких хозяйств, занятые производством сельскохозяйственной продукции</t>
  </si>
  <si>
    <t>01.11.1, 01.11.2, 01.13.3, 01.16, 01.19.1, 01.41, 01.42, 01.43.1, 01.46, 01.47, 01.50, 01.61, 03.12, 03.22.5</t>
  </si>
  <si>
    <t>ст.2/п.4/пп."ж"</t>
  </si>
  <si>
    <t>Использование транспортных средств для осуществления уставной деятельности</t>
  </si>
  <si>
    <t>Создание условий для повышения уровня и качества жизни граждан в Вологодской области</t>
  </si>
  <si>
    <t>ст.2/п.4/пп."з"</t>
  </si>
  <si>
    <t>ст.2/п.4/пп."и"</t>
  </si>
  <si>
    <t xml:space="preserve">Закон Вологодской области от 15.11.2002 № 842-ОЗ "О транспортном налоге" </t>
  </si>
  <si>
    <t>ст.2/п.4/пп."к"</t>
  </si>
  <si>
    <t>В отношении одного транспортного средства по выбору</t>
  </si>
  <si>
    <t>Инвалиды, один из родителей (усыновителей), опекунов, попечителей ребенка-инвалида</t>
  </si>
  <si>
    <t>Освобождаются от уплаты налога инвалиды всех категорий, один из родителей (усыновителей), опекунов, попечителей ребенка-инвалида - в отношении автомобиля легкового с мощностью двигателя до 150 л.с. (до 110.33 кВт) вкл.; мотоцикла (мотороллера) с мощностью двигателя до 40 л.с. (до 29.42 кВт) вкл.; мотоцикла (мотороллера) с мощностью двигателя до 40 л.с. (до 29.42 кВт) вкл.; других самоходные транспортных средств, машин и механизмов на пневматическом и гусеничном ходу; снегохода, мотосаней с мощностью двигателя до 50 л.с. (до 36.77 кВт) вкл.; катера, моторной лодки и других водных транспортных средств с мощностью двигателя до 100 л.с. (до 73.55 кВт) вкл.</t>
  </si>
  <si>
    <t>ст.2/п.4/пп."к(1)"</t>
  </si>
  <si>
    <t>Освобождаются от уплаты налога инвалиды всех категорий, один из родителей (усыновителей), опекунов, попечителей ребенка-инвалида - в отношении одного грузового автомобиля с мощностью двигателя до 85 л.с. (до 62.52 кВт) вкл. и массой без нагрузки не более 1100 кг вкл.</t>
  </si>
  <si>
    <t>ст.2/п.4/пп."л"</t>
  </si>
  <si>
    <t>Освобождаются от уплаты налога граждане, получившие или перенесшие лучевую болезнь и другие заболевания, связанные с радиационным воздействием вследствие чернобыльской катастрофы или с работами по ликвидации последствий катастрофы на Чернобыльской АЭС</t>
  </si>
  <si>
    <t>ст.2/п.4/пп."м"</t>
  </si>
  <si>
    <t>Освобождаются от уплаты налога граждане (в том числе временно направленные или командированные), военнослужащие и военнообязанные, лица начальствующего и рядового состава органов внутренних дел, младший и средний медицинский персонал, врачи и другие работники лечебных учреждений, принимавшие участие в работах по ликвидации последствий чернобыльской катастрофы</t>
  </si>
  <si>
    <t>ст.2/п.4/пп."н"</t>
  </si>
  <si>
    <t>В отношении одного транспортного средства по выбору налогоплательщика. 
Кормильцы из числа: непосредственных участников испытаний ядерного оружия в атмосфере, боевых радиоактивных веществ и учений с применением такого оружия до даты фактического прекращения таких испытаний и учений; непосредственных участников подземных испытаний ядерного оружия в условиях нештатных радиационных ситуаций и действия других поражающих факторов ядерного оружия; непосредственных участников ликвидации радиационных аварий на ядерных установках надводных и подводных кораблей и других военных объектах; личного состава отдельных подразделений по сборке ядерных зарядов из числа военнослужащих; непосредственных участников подземных испытаний ядерного оружия, проведения и обеспечения работ по сбору и захоронению радиоактивных веществ.</t>
  </si>
  <si>
    <t>Освобождаются от уплаты налога граждане из подразделений особого риска, к которым относятся лица из числа военнослужащих и вольнонаемного состава Вооруженных Сил СССР, войск и органов Комитета государственной безопасности СССР, внутренних войск, железнодорожных войск и других воинских формирований, лиц начальствующего и рядового состава органов внутренних дел и членов семей, потерявших кормильца</t>
  </si>
  <si>
    <t>ст.2/п.4/пп."о"</t>
  </si>
  <si>
    <t>Освобождаются от уплаты налога граждане (в том числе временно направленные или командированные), включая военнослужащих и военнообязанных, призванные на специальные сборы, лица начальствующего и рядового состава органов внутренних дел, органов государственной безопасности, органов гражданской обороны, принимавшие в 1957 - 1958 годах непосредственное участие в работах по ликвидации последствий аварии в 1957 году на производственном объединении "Маяк", а также граждане, включая военнослужащих и военнообязанных, призванные на специальные сборы, лица начальствующего и рядового состава органов внутренних дел, органов государственной безопасности, органов гражданской обороны, занятые на работах по проведению защитных мероприятий и реабилитации радиоактивно загрязненных территорий вдоль реки Теча в 1949 - 1956 годах</t>
  </si>
  <si>
    <t>ст.2/п.4/пп."р"</t>
  </si>
  <si>
    <t>В отношении одного из указанных транспортных средств по выбору налогоплательщика</t>
  </si>
  <si>
    <t>Освобождаются от уплаты налога граждане, которым назначена трудовая пенсия или страховая пенсия по старости в соответствии с законодательством Российской Федерации - в отношении легкового автомобиля с мощностью двигателя до 150 л.с. (до 110.33 кВт) вкл., мотоцикла и мотороллера с мощностью двигателя до 40 л.с. (до 29.42 кВт) вкл.</t>
  </si>
  <si>
    <t>ст.2/п.4/пп."р(1)"</t>
  </si>
  <si>
    <t>Освобождаются от уплаты налога граждане, которым назначена трудовая пенсия или страховая пенсия по старости в соответствии с законодательством Российской Федерации -в отношении одного грузового автомобиля с мощностью двигателя до 85 л.с. (до 62.52 кВт) вкл. и массой без нагрузки не более 1100 кг вкл.</t>
  </si>
  <si>
    <t>ст.2/п.4/пп."с"</t>
  </si>
  <si>
    <t>В отношении одной моторной лодки по выбору налогоплательщика</t>
  </si>
  <si>
    <t>Освобождаются от уплаты налога граждане, которым назначена трудовая пенсия или страховая пенсия по старости в соответствии с законодательством Российской Федерации, - в отношении моторной лодки, зарегистрированной в установленном порядке</t>
  </si>
  <si>
    <t>ст.2/п.4/пп."т"</t>
  </si>
  <si>
    <t>В отношении одного транспортного средства и в течение одного налогового периода, следующего за годом государственной регистрации транспортного средства, на основании поданных в соответствующий налоговый орган документов: свидетельства об утилизации вышедшего из эксплуатации транспортного средства, заполненного в соответствии с приказом Министерства промышленности и торговли Российской Федерации от 14 января 2010 года № 10 "Об утверждении формы и требований к Свидетельству об утилизации вышедшего из эксплуатации транспортного средства"; договора купли-продажи транспортного средства</t>
  </si>
  <si>
    <t>Граждане - владельцы объектов налогообложения</t>
  </si>
  <si>
    <t>Освобождаются от уплаты налога граждане - владельцы транспортного средства российского производства, приобретенного в рамках эксперимента по стимулированию приобретения новых автотранспортных средств взамен вышедших из эксплуатации и сдаваемых на утилизацию</t>
  </si>
  <si>
    <t>ст.2/п.4/пп."у"</t>
  </si>
  <si>
    <t>Льгота предоставляется новым организациям (зарегистрированным на территории области не более чем за три года на дату подачи заявки о включении в перечень) 
Период применения льготы в зависимости от общей стоимости основных средств, включая транспортные средства, предусмотренной инвестиционным соглашением:
на 3 года - свыше 50 млн. рублей и до 500 млн. рублей вкл.;
на 4 года - свыше 500 млн. рублей и до 1 млрд. рублей вкл.;
на 5 лет - свыше 1 млрд. рублей.</t>
  </si>
  <si>
    <t>Освобождаются от уплаты налога организации, реализующие инвестиционные проекты, включенные в Перечень приоритетных инвестиционных проектов, зарегистрированные на территории области не более чем за три года на дату подачи заявки о включении в перечень, которыми осуществляется (будет осуществлено) строительство и (или) приобретение основных средств, ранее не бывших в употреблении (эксплуатации), общей стоимостью инвестиций более 50 миллионов рублей</t>
  </si>
  <si>
    <t>Закон Вологодской области от 30.04.2002 № 781-ОЗ "О снижении ставки налога на прибыль организаций для отдельных категорий налогоплательщиков"</t>
  </si>
  <si>
    <t>ст.1/п."а"</t>
  </si>
  <si>
    <t>Пониженная (13,5%) ставка налога для региональных и местных организаций общероссийских общественных организаций инвалидов, а также организаций (предприятий), учрежденных ими</t>
  </si>
  <si>
    <t>ст.1/п."б"</t>
  </si>
  <si>
    <t>Пониженная (13,5%) ставка налога для лечебно-производственных государственных предприятий</t>
  </si>
  <si>
    <t>13.92; 14.12; 14.13.21; 14.13.22; 14.14.2; 14.19.21; 14.19.23; 14.19.4; 17.21; 86.21</t>
  </si>
  <si>
    <t>ст.1/п."в"</t>
  </si>
  <si>
    <t>Предприятия легкой промышленности</t>
  </si>
  <si>
    <t>Пониженная (13,5%) ставка налога для предприятий легкой промышленности</t>
  </si>
  <si>
    <t xml:space="preserve">13.10.4; 13.10.6; 13.20.3; 13.20.4; 13.20.41 - 13.20.46; 13.30; 13.92; 13.99.9 </t>
  </si>
  <si>
    <t>ст.1/п."г"</t>
  </si>
  <si>
    <t>Льгота не распространяется на прибыль, полученную от производства и реализации подакцизных товаров, минерального сырья, других полезных ископаемых, а также иных товаров в соответствии с перечнем, утверждаемым Правительством Российской Федерации по согласованию с общероссийскими организациями инвалидов</t>
  </si>
  <si>
    <t>Общественные организаций ветеранов войны</t>
  </si>
  <si>
    <t>Пониженная (13,5%) ставка налога для общественных организаций ветеранов войны</t>
  </si>
  <si>
    <t>ст.1/п."е"</t>
  </si>
  <si>
    <t>Пониженная (13,5%) ставка налога для специализированных протезно-ортопедических предприятий</t>
  </si>
  <si>
    <t>ст.1/п."ж"</t>
  </si>
  <si>
    <t>Организации и учреждения Федеральной службы исполнения наказаний</t>
  </si>
  <si>
    <t>Пониженная (13,5%) ставка налога для организаций и учреждений Федеральной службы исполнения наказаний России</t>
  </si>
  <si>
    <t>Повышение общего уровня общественной безопасности, правопорядка и безопасности</t>
  </si>
  <si>
    <t>ст.1/п."з"</t>
  </si>
  <si>
    <t>Предприятия и организации стекольной промышленности</t>
  </si>
  <si>
    <t>Пониженная (13,5%) ставка налога для предприятий и организаций стекольной промышленности</t>
  </si>
  <si>
    <t>23.13</t>
  </si>
  <si>
    <t>ст.1/п."и"</t>
  </si>
  <si>
    <t>Пониженная (13,5%) ставка налога для организаций, реализующих инвестиционные проекты, включенные в Перечень приоритетных инвестиционных проектов, зарегистрированные на территории области не более чем за три года на дату подачи заявки о включении в перечень, которыми осуществляется (будет осуществлено) строительство и (или) приобретение основных средств, ранее не бывших в употреблении (эксплуатации), общей стоимостью инвестиций более 50 млн. рублей</t>
  </si>
  <si>
    <t>ст.4/п.1/абз.2,3</t>
  </si>
  <si>
    <t>Пониженная (0% - с 1 по 5 гг.; 10% - с 6 по 10 гг.) ставка налога для резидентов ТОСЭР, созданных на территориях моногородов - в отношении прибыли, полученной от деятельности, осуществляемой при исполнении соглашений об осуществлении деятельности на территории ТОСЭР</t>
  </si>
  <si>
    <t>17 (18) п.п - с 1 по 5 гг.; 
7 (8) п.п. - с 6 по 10 гг.</t>
  </si>
  <si>
    <t>ст.1(1)</t>
  </si>
  <si>
    <t>ст.1(2)</t>
  </si>
  <si>
    <t>ст.1(3)</t>
  </si>
  <si>
    <t>Строительство новых производственных объектов на территории области стоимостью не менее 30 млрд. рублей.</t>
  </si>
  <si>
    <t>Пониженная (13,5%; 12,5% - в 2018- 2020 гг.) ставка налога для организаций, реализующих инвестиционные проекты, включенные в Перечень приоритетных инвестиционных проектов, осуществивших постановку на баланс построенных новых производственных объектов общей стоимостью не менее 30 млрд. рублей, предусмотренных инвестиционным соглашением</t>
  </si>
  <si>
    <t>3,5 п.п.; 
4,5 п.п. - 2018-2020 гг.</t>
  </si>
  <si>
    <t>ст.5</t>
  </si>
  <si>
    <t>Закон Вологодской области от 26.10.2018 № 4424-ОЗ "Об установлении на территории Вологодской области налоговых ставок по налогу, взимаемому в связи с применением упрощенной системы налогообложения"</t>
  </si>
  <si>
    <t>Доля дохода от реализации товаров (работ, услуг) составляет не менее 50% в общем доходе от реализации товаров (работ, услуг). 
Среднесписочная численность работников составляет не менее среднесписочной численности работников за год, предшествующий налоговому периоду, за который применяется льгота. 
Размер среднемесячной заработной платы работников налогоплательщика не ниже 55-100% (в зависимости от территории осуществления деятельности) размера среднемесячной заработной платы работников малых предприятий (без микропредприятий). 
В отношении налогоплательщика не введена процедура банкротства. 
Отсутствует задолженность по налогам, сборам и другим обязательным платежам в бюджеты всех уровней на конец налогового периода.</t>
  </si>
  <si>
    <t>Пониженные ставки налога для организаций и индивидуальных предпринимателей, осуществляющих установленные законом виды деятельности:
4% - объект налогообложения "доходы"; 
10% - объект налогообложения "доходы-расходы"</t>
  </si>
  <si>
    <t>2 п.п. - "доходы"; 
5 п.п. - "доходы-расходы"</t>
  </si>
  <si>
    <t>03.2; 10; 11; 13; 14; 16; 17; 20-32; 41-43; 55; 56.</t>
  </si>
  <si>
    <t>ст.2/п.3(1)</t>
  </si>
  <si>
    <t>Основной вид деятельности организации входит в Перечень отраслей российской экономики, в наибольшей степени пострадавших в условиях ухудшения ситуации в результате распространения новой коронавирусной инфекции, утвержденным постановлением Правительства Российской Федерации от 3 апреля 2020 года N 434</t>
  </si>
  <si>
    <t>Пониженная (0,5%; 0,2 % на объекты налогообложения, находящиеся на территориях муниципальных районов) ставка налога для организаций, включенных по состоянию на 1 марта 2020 года в Единый реестр субъектов малого и среднего предпринимательства и осуществляющих основной вид деятельности в наибольшей степени пострадавших в условиях ухудшения ситуации в результате распространения новой коронавирусной инфекции.</t>
  </si>
  <si>
    <t>1,5 п.п.;
1,8 п.п.</t>
  </si>
  <si>
    <t>ОКВЭД, предусмотренные Перечнем отраслей российской экономики, в наибольшей степени пострадавших в условиях ухудшения ситуации в результате распространения новой коронавирусной инфекции, утвержденным постановлением Правительства Российской Федерации от 3 апреля 2020 года N 434</t>
  </si>
  <si>
    <t>Условия предусмотрены статьей 284.9 Налогового кодекса РФ</t>
  </si>
  <si>
    <t>(2) не установлено - дата расторжения инвест контракта</t>
  </si>
  <si>
    <t>17 п.п - с 1 по 5 годы), 
7 п.п. - с 6 по 10 годы)</t>
  </si>
  <si>
    <t>4 п.п. - "доходы";
10 п.п. - "доходы-расходы"</t>
  </si>
  <si>
    <t>ст.4/п.1/пп.39</t>
  </si>
  <si>
    <t>ст.4/п.1/пп.40</t>
  </si>
  <si>
    <t>Объем инвестиций по соглашению:
до 100 млн. рублей включительно - если осуществлена модернизация (реконструкция), и (или) приобретенных основных средств, и (или) построенных основных средств, признаваемых объектом налогообложения;
свыше 100 млн. рублей - если осуществлена модернизация (реконструкция) с коэффициентом инвестиционных вложений не менее 0.9, увеличивающая остаточную стоимость более чем на 100 млн. рублей, и (или) приобретенных основных средств, и (или) построенных основных средств, стоимость которых составляет более 100 млн. рублей</t>
  </si>
  <si>
    <t>ст.4/п.1/пп.41</t>
  </si>
  <si>
    <t>Освобождаются от налогообложения организации, являющиеся управляющими компаниями индустриальных (промышленных) парков в соответствии с Федеральным законом от 31 декабря 2014 года N 488-ФЗ "О промышленной политике в Российской Федерации", в отношении признаваемых объектами налогообложения основных средств, ранее не бывших в употреблении (эксплуатации), относящихся к коммунальной и транспортной инфраструктуре парка и находящихся в границах территории парка, а также в отношении признаваемых объектами налогообложения основных средств (зданий, строений и сооружений), ранее не бывших в употреблении (эксплуатации), предназначенных для создания промышленного производства на территории парка и находящихся в границах территории парка</t>
  </si>
  <si>
    <t>ст.7</t>
  </si>
  <si>
    <t>Пониженная ставка по налогу, уплачиваемому в связи с применением упрощенной системы налогообложения для организаций и ИП, которые в 2020 году применяли ЕНВД:
2% - объект налогообложения "доходы"; 
5% - объект налогообложения "доходы-расходы"</t>
  </si>
  <si>
    <t>ИП</t>
  </si>
  <si>
    <t>6 п.п</t>
  </si>
  <si>
    <t>ст.2/п.4/пп."ф"</t>
  </si>
  <si>
    <t>Освобождаются от уплаты налога граждане - владельцы легковых автомобилей, оснащенных исключительно электрическими двигателями, - в отношении указанных автомобилей, зарегистрированных на этих лиц в установленном порядке</t>
  </si>
  <si>
    <t>ст.8</t>
  </si>
  <si>
    <t>17 п.п - с 1 по 5 годы, 
12 п.п. - с 6 по 10 годы, 7 п.п. - с 11 по 16 годы 3,5 п.п. - с 16 по 49 годы</t>
  </si>
  <si>
    <t>Пониженная ставка по налогу, уплачиваемому в связи с применением упрощенной системы налогообложения для организаций и ИП, применяющих виды деятельности, указанные в приложении к закону №4424-ОЗ от 26.10.2018:
2% - объект налогообложения "доходы"; 
5% - объект налогообложения "доходы-расходы"</t>
  </si>
  <si>
    <t>ст.4/п.1/пп.12</t>
  </si>
  <si>
    <t>ст.4/п.1/пп.13</t>
  </si>
  <si>
    <t>ст.4/п.1/пп.14</t>
  </si>
  <si>
    <t>Расходные обязательства по полномочиям в сфере поддержки сельского хозяйства в части растениеводства</t>
  </si>
  <si>
    <t>Воронежская область</t>
  </si>
  <si>
    <t>Договор об осуществлении инвестиционной деятельности. Срок пользования льготой: проекты, направленные на модернизацию, реконструкцию, расширение или техническое перевооружение действующего производства, - на срок 3 года; проекты, направленные на создание новых производств - на срок 5 лет; проекты по производству автомобилей - 8 лет</t>
  </si>
  <si>
    <t xml:space="preserve">Организации, реализующие особо значимые инвестиционные проекты </t>
  </si>
  <si>
    <t xml:space="preserve">(1) ограниченный - в течение действия договора об осуществлении инвестиционной деятельности </t>
  </si>
  <si>
    <t xml:space="preserve">Привлечение инвестиций в экономику региона, повышение инвестиционной активности </t>
  </si>
  <si>
    <t>2,5 п.п. (3,5 п.п.); 
4,5 п.п. (3,5 п.п.)</t>
  </si>
  <si>
    <t>Закон Воронежской области от 25.05.2018 № 87-ОЗ "О ставке налога на прибыль организаций для организаций, получивших статус резидентов территории опережающего социально-экономического развития "Павловск" в Воронежской области"</t>
  </si>
  <si>
    <t>Получение статуса резидентов территории опережающего социально-экономического развития "Павловск"</t>
  </si>
  <si>
    <t>Резиденты ТОСЭР "Павловск"</t>
  </si>
  <si>
    <t>Пониженная (5% - с 1 по 5 гг.; 10% - с 6 по 10 гг.) ставка налога для организаций, получивших статус резидентов территории опережающего социально-экономического развития "Павловск" в Воронежской области</t>
  </si>
  <si>
    <t xml:space="preserve">Социально-экономическое развитие моногорода Павловск  </t>
  </si>
  <si>
    <t>12 п.п.; 
7 п.п.</t>
  </si>
  <si>
    <t>01; 10; 16; 17; 23; 25; 27; 28; 29; 30; 31; 33; 52; 55; 56; 72; 93</t>
  </si>
  <si>
    <t>Пониженная (10%) ставка налога для инвесторов, реализующих особо значимые инвестиционные проекты</t>
  </si>
  <si>
    <t>Закон Воронежской области от 22.05.2019 № 71-ОЗ "О ставке налога на прибыль организаций для организаций, получивших статус резидентов особой экономической зоны, созданной на территории Воронежской области"</t>
  </si>
  <si>
    <t>(2) не установлено - дата снятия статуса резидента ОЭЗ</t>
  </si>
  <si>
    <t>Пониженная (0 % - с 1-5 гг.; 5 % - с 6-10 гг.; 13,5 % - по истечении десяти налоговых периодов) ставка налога для резидентов особой экономической зоны</t>
  </si>
  <si>
    <t>17 п.п.; 12 п.п.; 3,5 п.п.</t>
  </si>
  <si>
    <t>Закон Воронежской области от 27.11.2003 № 62-ОЗ "О налоге на имущество организаций" (в ред. от 13.04.2004 № 6-ОЗ)</t>
  </si>
  <si>
    <t>ст.2.1/п.1/пп.1</t>
  </si>
  <si>
    <t xml:space="preserve">Религиозные организации </t>
  </si>
  <si>
    <t>Освобождаются от уплаты налога религиозные организации - в отношении имущества, являющегося объектом налогообложения</t>
  </si>
  <si>
    <t>Сохранение культурного наследия</t>
  </si>
  <si>
    <t>Закон Воронежской области от 27.11.2003 № 62-ОЗ "О налоге на имущество организаций" (в ред. от 07.07.2006 № 80-ОЗ)</t>
  </si>
  <si>
    <t>ст.2.1/п.1/пп.3</t>
  </si>
  <si>
    <t xml:space="preserve">Организация включена в Перечень санаторно-курортных учреждений (государственной, муниципальной и частной систем здравоохранения), в которые предоставляются при наличии медицинских показаний путевки на санаторно-курортное лечение, осуществляемое в целях профилактики основных заболеваний граждан, имеющих право на получение государственной социальной помощи, утверждаемый уполномоченным федеральным органом исполнительной власти </t>
  </si>
  <si>
    <t>Санаторно-курортные учреждения (государственной, муниципальной и частной систем здравоохранения)</t>
  </si>
  <si>
    <t>Освобождаются от уплаты налога санаторно-курортные учреждения - в отношении объектов, используемых для санаторно-курортной деятельности</t>
  </si>
  <si>
    <t>Реализация прав граждан на предоставление санаторно-курортного лечения в рамках оказания государственной социальной помощи</t>
  </si>
  <si>
    <t xml:space="preserve">86.10 </t>
  </si>
  <si>
    <t xml:space="preserve">ст.1/п.8 </t>
  </si>
  <si>
    <t>Наличие у медицинского учреждения лицензии на осуществление высокотехнологичной медицинской помощи</t>
  </si>
  <si>
    <t>Медицинские организации, оказывающие высокотехнологичную медицинскую помощь в рамках Программы государственных гарантий оказания гражданам Российской Федерации бесплатной медицинской помощи на территории Воронежской области</t>
  </si>
  <si>
    <t>Пониженная (0,4%) ставка налога в отношении медицинских организаций - в отношении имущества, в том числе недвижимого, используемого для оказания медицинской помощи</t>
  </si>
  <si>
    <t>Реализация прав граждан на получение высокотехнологичной медицинской помощи</t>
  </si>
  <si>
    <t>Закон Воронежской области от 10.06.2014 № 91-ОЗ "О ставках налога на прибыль организаций, налога на имущество организаций для инвесторов, реализующих особо значимые инвестиционные проекты на территории Воронежской области"; 
ранее Законы от 27.11.2006 № 99-ОЗ; от 27.11.2003 № 62-ОЗ (в ред. от 27.11.2006 № 97-ОЗ)</t>
  </si>
  <si>
    <t>Организации, реализующие особо значимые инвестиционные проекты</t>
  </si>
  <si>
    <t>ст.2.1/п.2; 
ст.1/п.4/пп.1</t>
  </si>
  <si>
    <t>Лизинговые компании, осуществляющие лизинг авиатехники</t>
  </si>
  <si>
    <t>Содействие развитию отечественной авиационной промышленности и создание системных мер поддержки в рамках реализации Стратегии развития авиационной промышленности РФ на период до 2030 года</t>
  </si>
  <si>
    <t>1,9 п.п.; 
2,2 п.п. - до 31.12.2015</t>
  </si>
  <si>
    <t xml:space="preserve">77.35 </t>
  </si>
  <si>
    <t>Закон Воронежской области от 27.11.2003 № 62-ОЗ "О налоге на имущество организаций"</t>
  </si>
  <si>
    <t>Организации, осуществляющие производство сельскохозяйственной продукции</t>
  </si>
  <si>
    <t>Пониженная (1,7% - с 01.01.2018; 1,5% - с 01.01.2017; 1,1% - с 01.01.2015; 0,5% - в 2004-2014 гг.) ставка налога для организаций, осуществляющих производство сельскохозяйственной продукции</t>
  </si>
  <si>
    <t>Развитие АПК</t>
  </si>
  <si>
    <t>0,5 п.п. - с 01.01.2018; 
0,7 п.п. - с 01.01.2017; 
1,1 п.п. - с 01.01.2015; 
1,7 п.п. - с 01.01.2004</t>
  </si>
  <si>
    <t>01.</t>
  </si>
  <si>
    <t xml:space="preserve">ст.1/п.2/пп.5 </t>
  </si>
  <si>
    <t>Имущество аэродромов и объектов единой системы организации воздушного движения</t>
  </si>
  <si>
    <t>Организации - налогоплательщики в отношении имущества аэродромов и объектов единой системы организации воздушного движения</t>
  </si>
  <si>
    <t>Пониженная (1,1% - с 01.01.2016; 0% - в 2010-2015 гг.) ставка налога для организаций - в отношении имущества аэродромов и объектов единой системы организации воздушного движения</t>
  </si>
  <si>
    <t>Развитие транспортной инфраструктуры</t>
  </si>
  <si>
    <t>1,1 п.п. - с 01.01.2016; 
2,2 п.п. - с 01.01.2010</t>
  </si>
  <si>
    <t>Закон Воронежской области от 27.11.2003 № 62-ОЗ "О налоге на имущество организаций" (в ред. от 02.04.2012 № 33-ОЗ)</t>
  </si>
  <si>
    <t xml:space="preserve">ст.2.1/п.1/пп.4 </t>
  </si>
  <si>
    <t>Внесение в реестр общественных объединений пожарной охраны. 
Льгота применяется в отношении объектов недвижимости, используемых по целевому назначению</t>
  </si>
  <si>
    <t>Освобождаются от уплаты налога общественные объединения пожарной охраны, внесенные в реестр общественных объединений пожарной охраны Воронежской области - в отношении объектов недвижимости, используемых по целевому назначению</t>
  </si>
  <si>
    <t xml:space="preserve">Поддержка общественных объединений пожарной охраны </t>
  </si>
  <si>
    <t>Тушение пожаров (за исключением лесных пожаров), ликвидация чрезвычайных ситуаций, первичные меры пожарной безопасности</t>
  </si>
  <si>
    <t xml:space="preserve">Управление и содержание инфраструктурных объектов, расположенных на территориях индустриальных парков </t>
  </si>
  <si>
    <t>Организации, осуществляющие управление инфраструктурными объектами индустриальных парков</t>
  </si>
  <si>
    <t>Освобождаются от уплаты налога организации, осуществляющие управление и содержание инфраструктурных объектов, расположенных на территориях индустриальных парков - в отношении всех видов зданий и сооружений, жилого и нежилого фонда, машин и оборудования, иного движимого и недвижимого имущества</t>
  </si>
  <si>
    <t>Повышение инвестиционной привлекательности Воронежской области за счет создания условий для размещения новых высокоэффективных производств на территориях индустриальных парков</t>
  </si>
  <si>
    <t>Налоговая база исходя из кадастровой стоимости. 
Ограничение по площади до 2000 м2</t>
  </si>
  <si>
    <t>Создание равных условий ведения бизнеса для субъектов малого и среднего предпринимательства</t>
  </si>
  <si>
    <t>0,5 п.п.- с 2019 г.; 
1,0 п.п.- 2018 г.; 
1,5 п.п. - 2017 г.</t>
  </si>
  <si>
    <t>Налоговая база исходя из кадастровой стоимости</t>
  </si>
  <si>
    <t>Налогоплательщики, применяющие специальные налоговые режимы, в отношении жилых помещений, гаражей, машино-мест, объектов незавершенного строительства, а также жилых строений, садовых домов, хозяйственных строений или сооружений, расположенных на земельных участках, предоставленных для ведения личного подсобного хозяйства, огородничества, садоводства или индивидуального жилищного строительства.</t>
  </si>
  <si>
    <t>Поступление дополнительных доходов в консолидированный бюджет области</t>
  </si>
  <si>
    <t>Закон Воронежской области от 27.11.2003 № 62-ОЗ "О налоге на имущество организаций" (в ред. от 05.07.2018 № 102-ОЗ; от 11.10.2019 № 122-ОЗ; от 28.12.2021 № 166-ОЗ)</t>
  </si>
  <si>
    <t>Развитие промышленности и повышение ее конкурентоспособности</t>
  </si>
  <si>
    <t>20.15</t>
  </si>
  <si>
    <t>Закон Воронежской области от 27.11.2003 № 62-ОЗ "О налоге на имущество организаций" (в ред. от 25.05.2018 № 72-ОЗ)</t>
  </si>
  <si>
    <t>Организации, являющиеся стороной специальных инвестиционных контрактов</t>
  </si>
  <si>
    <t xml:space="preserve">Уменьшение суммы налога </t>
  </si>
  <si>
    <t>Имущество передано в доверительное управление - жилые помещения и машино-места многоквартирных домов, включенные в состав закрытых паевых инвестиционных фондов, если такое имущество предназначено для использования физическими лицами на основании договоров аренды (найма) для целей, не связанных с осуществлением предпринимательской деятельности</t>
  </si>
  <si>
    <t>Организации, осуществляющие деятельность по управлению закрытыми паевыми инвестиционными фондами</t>
  </si>
  <si>
    <t>Освобождаются от налогообложения организации, осуществляющие деятельность по управлению закрытыми паевыми инвестиционными фондами, в отношении имущества, переданного им в доверительное управление - жилые помещения и машино-места многоквартирных домов, включенные в состав закрытых паевых инвестиционных фондов</t>
  </si>
  <si>
    <t>64.99</t>
  </si>
  <si>
    <t xml:space="preserve">ст.1/ч.1 </t>
  </si>
  <si>
    <t xml:space="preserve">ст.1.1/ч.1 </t>
  </si>
  <si>
    <t>Пониженная (0%) ставка налога для ИП, впервые зарегистрированных и осуществляющих установленные виды деятельности</t>
  </si>
  <si>
    <t>10.1; 10.3; 10.51; 10.71; 13.91; 14.12; 14.13;10.41.1; 10.41.2; 13.99.1; 32.99.8; 
72; 87.9; 88.1; 88.9; 95; 96.01; 85.11</t>
  </si>
  <si>
    <t>Закон Воронежской области от 05.04.2011 № 26-ОЗ "Об установлении ставки налога, взимаемого в связи с применением упрощенной системы налогообложения, для отдельных категорий налогоплательщиков" (в ред. от 26.11.2015 № 158-ОЗ)</t>
  </si>
  <si>
    <t xml:space="preserve">ст.1.2/ч.1 </t>
  </si>
  <si>
    <t xml:space="preserve">ст.1.3/ч.1 </t>
  </si>
  <si>
    <t>72; 87.9; 88.1; 88.9; 95; 96.01</t>
  </si>
  <si>
    <t xml:space="preserve">Закон Воронежской области от 11.06.2003 № 28-ОЗ "О предоставлении налоговых льгот по уплате транспортного налога на территории Воронежской области" </t>
  </si>
  <si>
    <t>В отношении одного транспортного средства, зарегистрированного на граждан, указанных категорий; лица, имеющие право на льготы, самостоятельно представляют необходимые документы в налоговые органы</t>
  </si>
  <si>
    <t>Герои Советского Союза; Герои России; Герои соц. труда, Герои Российской Федерации, граждане, награжденные орденом Славы трех степеней</t>
  </si>
  <si>
    <t>Освобождаются от уплаты налога отдельные социальные категории граждан - за одно транспортное средство</t>
  </si>
  <si>
    <t>Повышение уровня и качества жизни граждан</t>
  </si>
  <si>
    <t xml:space="preserve">ст.1/п.1/пп.3 </t>
  </si>
  <si>
    <t>Граждане, подвергшиеся воздействию радиации вследствие катастрофы на Чернобыльской АЭС и аварии на производственном объединении "Маяк", ядерных испытаний на Семипалатинском полигоне, а также граждане из Подразделений особого риска</t>
  </si>
  <si>
    <t>Освобождаются от уплаты налога отдельные социальные категории граждан, имеющие транспортные средства с мощностью двигателя до 120 л.с. вкл. - за одно транспортное средство</t>
  </si>
  <si>
    <t>ст.1/п.1/пп.10</t>
  </si>
  <si>
    <t>Освобождаются от налогообложения автомобили легковые, с года выпуска которых прошло 25 и более лет по состоянию на начало текущего налогового периода (1 января), с мощностью двигателя до 100 л.с. вкл. , лица, имеющие право на льготы, самостоятельно представляют необходимые документы в налоговые органы</t>
  </si>
  <si>
    <t>Физические лица, на которых зарегистрированы автомобили легковые, с года выпуска которых прошло 25 и более лет</t>
  </si>
  <si>
    <t>Освобождаются от уплаты налога физические лица, на которых зарегистрированы автомобили легковые, с года выпуска которых прошло 25 и более лет, с мощностью двигателя до 100 л.с. вкл.</t>
  </si>
  <si>
    <t>ст.1/п.1/пп.11</t>
  </si>
  <si>
    <t>Физические лица, на которых зарегистрированы мотоциклы и мотороллеры отечественного производства, с года выпуска которых прошло 25 и более лет</t>
  </si>
  <si>
    <t xml:space="preserve">Освобождаются от уплаты налога физические лица, на которых зарегистрированы мотоциклы и мотороллеры отечественного производства, с года выпуска которых прошло 25 и более лет по состоянию на начало текущего налогового периода (1 января), с мощностью двигателя: - до 20 л.с. вкл.; - свыше 20 л.с. до 35 л.с. вкл.; - свыше 35 л.с. </t>
  </si>
  <si>
    <t>ст.1/п.1/пп.12</t>
  </si>
  <si>
    <t>Освобождается от налогообложения одно транспортное средство, зарегистрированное на граждан, указанных категорий. Лица, имеющие право на льготы, самостоятельно представляют необходимые документы в налоговые органы</t>
  </si>
  <si>
    <t>Члены семей погибших (умерших) военнослужащих</t>
  </si>
  <si>
    <t>ст.1/п.1/пп.13</t>
  </si>
  <si>
    <t>Освобождаются от уплаты налога члены многодетных семей, получившие автотранспорт и мини-тракторы в рамках реализации ведомственных целевых программ по социальной поддержке многодетных семей Воронежской области</t>
  </si>
  <si>
    <t>ст.1/п.1/пп.15</t>
  </si>
  <si>
    <t>Добровольные пожарные (дружины)</t>
  </si>
  <si>
    <t>Освобождаются от уплаты налога добровольные пожарные, принимающие непосредственное участие в тушении пожаров в составе территориальных добровольных пожарных команд (дружин), - за одно транспортное средство, зарегистрированное на данных граждан, с мощностью двигателя до 120 л.с. вкл.</t>
  </si>
  <si>
    <t xml:space="preserve">Оказание поддержки добровольным пожарным </t>
  </si>
  <si>
    <t>ст.1/п.1/пп.19</t>
  </si>
  <si>
    <t>Один из родителей (законных представителей) в семье, воспитывающей пять и более несовершеннолетних детей</t>
  </si>
  <si>
    <t>Освобождаются от уплаты налога отдельные социальные категории граждан, на которых зарегистрированы легковые автомобили с мощностью двигателя до 150 л.с. (до 110,33 кВт) вкл. и другие самоходные транспортные средства, машины и механизмы на пневматическом и гусеничном ходу с мощностью двигателя до 100 л.с. вкл.</t>
  </si>
  <si>
    <t xml:space="preserve">ст.1/п.1/пп.4 </t>
  </si>
  <si>
    <t>Доля выручки от реализации произведенной, произведенной и переработанной организациями, крестьянскими (фермерскими) хозяйствами и ИП сельскохозяйственной продукции в общей выручке от реализации продукции (выполнения работ, оказания услуг) за предшествующий год составила не менее 70%. 
Лица, имеющие право на льготы, самостоятельно представляют необходимые документы в налоговые органы.</t>
  </si>
  <si>
    <t>Сельскохозяйственные организации, крестьянские (фермерские) хозяйства и индивидуальные предприниматели</t>
  </si>
  <si>
    <t xml:space="preserve">Поддержка организаций, осуществляющих производство сельскохозяйственной продукции </t>
  </si>
  <si>
    <t xml:space="preserve"> 01. </t>
  </si>
  <si>
    <t xml:space="preserve">ст.1/п.1/пп.5 </t>
  </si>
  <si>
    <t>Транспортные предприятия, получающие дотации из областного и местных бюджетов; номерные транспортные предприятия, участвующие в выполнении государственного мобилизационного задания. 
Лица, имеющие право на льготы, самостоятельно представляют необходимые документы в налоговые органы.</t>
  </si>
  <si>
    <t>Освобождаются от уплаты налога транспортные предприятия, осуществляющие пассажирские перевозки, получающие дотации из областного и местных бюджетов, - по транспортным средствам, осуществляющим перевозки пассажиров по установленным маршрутам (кроме такси), а также номерные транспортные предприятия, - по транспортным средствам, участвующим в выполнении государственного мобилизационного задания</t>
  </si>
  <si>
    <t xml:space="preserve">Оптимизация финансовых потоков бюджета </t>
  </si>
  <si>
    <t xml:space="preserve">ст.1/п.1/пп.7 </t>
  </si>
  <si>
    <t>Учреждения, финансируемые из областного и местного бюджетов</t>
  </si>
  <si>
    <t>Освобождаются от уплаты налога учреждения, финансируемые из областного и местного бюджетов</t>
  </si>
  <si>
    <t xml:space="preserve">ст.1/п.1/пп.8 </t>
  </si>
  <si>
    <t>Муниципальные унитарные предприятия, осуществляющие благоустройство территории муниципального образования</t>
  </si>
  <si>
    <t>Освобождаются от уплаты налога муниципальные унитарные предприятия, целью деятельности которых является благоустройство территории муниципального образования</t>
  </si>
  <si>
    <t>Благоустройство территорий - вопросы местного значения</t>
  </si>
  <si>
    <t xml:space="preserve">ст.1/п.1/пп.9 </t>
  </si>
  <si>
    <t>Освобождаются от уплаты налога общественные организации инвалидов, использующие транспорт для выполнения уставных задач</t>
  </si>
  <si>
    <t>Закон Воронежской области от 11.06.2003 № 28-ОЗ "О предоставлении налоговых льгот по уплате транспортного налога на территории Воронежской области" (в ред. от 25.02.2010 № 02-ОЗ)</t>
  </si>
  <si>
    <t xml:space="preserve">ст.1/п.1/пп.14 </t>
  </si>
  <si>
    <t>Освобождаются от уплаты налога организации, зарегистрированные на территории Воронежской области и осуществляющие деятельность по финансовому лизингу авиационной техники и (или) предоставлению в аренду самолетов без экипажа, - в отношении авиационной техники, в том числе самолетов, являющихся предметом финансового лизинга и (или) аренды</t>
  </si>
  <si>
    <t>Закон Воронежской области от 11.06.2003 № 28-ОЗ "О предоставлении налоговых льгот по уплате транспортного налога на территории Воронежской области" (в ред. от 02.04.2012 № 32-ОЗ)</t>
  </si>
  <si>
    <t xml:space="preserve">ст.1/п.1/пп.16 </t>
  </si>
  <si>
    <t>Общественные объединения, внесенные в реестр общественных объединений пожарной охраны Воронежской области. 
Лица, имеющие право на льготы, самостоятельно представляют необходимые документы в налоговые органы.</t>
  </si>
  <si>
    <t xml:space="preserve">Общественные объединения пожарной охраны </t>
  </si>
  <si>
    <t>Освобождаются от уплаты налога общественные объединения, внесенные в реестр общественных объединений пожарной охраны Воронежской области, - за транспортные средства, состоящие на балансе, с мощностью двигателя до 210 л.с. вкл.</t>
  </si>
  <si>
    <t xml:space="preserve">ст.1/п.1/пп.20 </t>
  </si>
  <si>
    <t xml:space="preserve"> (1) ограниченный - в течение десяти лет со дня постановки транспортного средства на учет, но не ранее дня включения организации-резидента в реестр резидентов особой экономической зоны, созданной на территории Воронежской области
</t>
  </si>
  <si>
    <t>Освобождаются от уплаты налога организации -резиденты ОЭЗ, - в отношении транспортных средств (за исключением водных и воздушных транспортных средств)</t>
  </si>
  <si>
    <t xml:space="preserve">ст.1/п.1/пп.21 </t>
  </si>
  <si>
    <t>Наличие статуса резидента технопарка</t>
  </si>
  <si>
    <t>ст.2.1/п.1</t>
  </si>
  <si>
    <t>Закон Воронежской области от 27.11.2003 № 62-ОЗ "О налоге на имущество организаций" (в ред. от 21.12.2009 № 160-ОЗ)</t>
  </si>
  <si>
    <t>ст.2.1/п.19</t>
  </si>
  <si>
    <t>ст.2.1/п.23</t>
  </si>
  <si>
    <t>Тушение пожаров (за исключением лесных пожаров); 
ликвидация чрезвычайных ситуаций, первичные меры пожарной безопасности</t>
  </si>
  <si>
    <t>ст.2.1/п.5</t>
  </si>
  <si>
    <t xml:space="preserve">ст.1 </t>
  </si>
  <si>
    <t>Закон Ивановской области от 28.11.2002 № 88-ОЗ "О транспортном налоге" (в ред. от 15.10.2003 № 93-ОЗ)</t>
  </si>
  <si>
    <t>Льготы применяются в отношении принадлежащего физическому лицу одного транспортного средства, признаваемого объектом налогообложения и зарегистрированного в установленном порядке</t>
  </si>
  <si>
    <t>Ветераны Великой Отечественной войны, Герои Советского Союза, Герои Российской Федерации, Герои Социалистического труда, полные кавалеры ордена Славы</t>
  </si>
  <si>
    <t>Поддержка социально незащищенных категорий граждан</t>
  </si>
  <si>
    <t>Закон Ивановской области от 28.11.2002 № 88-ОЗ "О транспортном налоге" (в ред. от 27.12.2021 № 104-ОЗ)</t>
  </si>
  <si>
    <t>Один из родителей (законный представитель) в семье, имеющей статус многодетной малоимущей семьи в соответствии с указом Губернатора Ивановской области</t>
  </si>
  <si>
    <t>Расходные обязательства по предоставлению мер социальной поддержки гражданам по установленным критериям нуждаемости</t>
  </si>
  <si>
    <t>Пониженная (50%) ставка налога для отдельных социальных категорий граждан - в отношении автомобиля легкового с мощностью двигателя до 100 л.с. (до 73,55 кВт) вкл.</t>
  </si>
  <si>
    <t>Закон Ивановской области от 28.11.2002 № 88-ОЗ "О транспортном налоге" (в ред. от 18.11.2014 № 89-ОЗ)</t>
  </si>
  <si>
    <t>Льготы применяются в отношении одного транспортного средства</t>
  </si>
  <si>
    <t>Закон Ивановской области от 28.11.2002 № 88-ОЗ "О транспортном налоге" (в ред. от 18.01.2005 № 23-ОЗ)</t>
  </si>
  <si>
    <t>Освобождаются от уплаты налога образовательные учреждения</t>
  </si>
  <si>
    <t>Поддержка и развитие образования</t>
  </si>
  <si>
    <t>Льготы применяются в отношении транспортных средств, используемых в целях ведения деятельности на территории особой экономической зоны, за исключением водных, воздушных транспортных средств, легковых автомобилей с мощностью двигателя свыше 250 л.с.</t>
  </si>
  <si>
    <t>Организации, получившие статус резидента особой экономической зоны (ОЭЗ) промышленно-производственного типа "Иваново", созданной на территориях муниципальных образований "городской округ Иваново" и "Родниковский муниципальный район" Ивановской области</t>
  </si>
  <si>
    <t>(1) ограниченный - в течение 10 последовательных налоговых периодов</t>
  </si>
  <si>
    <t>Освобождаются от уплаты транспортного налога организации, получившие статус резидента особой экономической зоны промышленно-производственного типа "Иваново", созданной на территориях муниципальных образований "городской округ Иваново" и "Родниковский муниципальный район" Ивановской области</t>
  </si>
  <si>
    <t>Активизация экономической (в том числе инвестиционной) деятельности в регионе</t>
  </si>
  <si>
    <t>Расходные обязательства по полногмочиям в сфере поддержки промышленности</t>
  </si>
  <si>
    <t>Закон Ивановской области от 24.11.2003 № 109-ОЗ "О налоге на имущество организаций" (в ред. от 31.12.2008 № 185-ОЗ)</t>
  </si>
  <si>
    <t>Организации, реализующие инвестиционные проекты, включенные в Государственный реестр инвестиционных проектов Ивановской области с формой государственной поддержки «предоставление налоговых льгот»</t>
  </si>
  <si>
    <t xml:space="preserve">2 </t>
  </si>
  <si>
    <t xml:space="preserve"> 52.23.11</t>
  </si>
  <si>
    <t>Закон Ивановской области от 24.11.2003 № 109-ОЗ "О налоге на имущество организаций" (в ред. от 29.11.2007 № 179-ОЗ)</t>
  </si>
  <si>
    <t>Поддержка социально незащищенных категорий  граждан, сохранение, развитие и снижение затрат организаций, предоставляющих услуги по круглогодичному санаторно-оздоровительному отдыху детей</t>
  </si>
  <si>
    <t>55.20; 85.41; 86.10; 86.90.4</t>
  </si>
  <si>
    <t>Расходные обязательства по организации отдыха  и оздоровления детей</t>
  </si>
  <si>
    <t>Активизация экономической (инвестиционной) деятельности в регионе</t>
  </si>
  <si>
    <t>Организации, производящие пиво и солод</t>
  </si>
  <si>
    <t>Освобождаются от уплаты налога организации, производящие пиво и солод</t>
  </si>
  <si>
    <t>11.05; 11.06</t>
  </si>
  <si>
    <t>Закон Ивановской области от 24.11.2003 № 109-ОЗ "О налоге на имущество организаций" (в ред. от 06.05.2016 № 21-ОЗ)</t>
  </si>
  <si>
    <t>Организации, основным видом деятельности которых является деятельность цирков, входящих в код группировки 90.01 "Деятельность в области исполнительских искусств" ОКВЭД (ОК 029-2014) (КДЕС Ред. 2)</t>
  </si>
  <si>
    <t>Освобождаются от уплаты налога организации, основным видом деятельности которых является деятельность цирков</t>
  </si>
  <si>
    <t>Поддержка указанных организаций, поддержка социально незащищенных групп населения (инвалидов, сирот, детей их малообеспеченных и многодетных семей) и увеличение доходов бюджета региона</t>
  </si>
  <si>
    <t>90.01</t>
  </si>
  <si>
    <t>Закон Ивановской области от 24.11.2003 № 109-ОЗ "О налоге на имущество организаций" (в ред. от 07.07.2017 № 59-ОЗ)</t>
  </si>
  <si>
    <t>Поддержка и развитие в сфере образования , физкультуры и спорта в отношении новых социальных объектов</t>
  </si>
  <si>
    <t>85.11, 85.14, 85.41, 93.1, 93.11, 93.12, 93.19</t>
  </si>
  <si>
    <t>6.1; 11.1</t>
  </si>
  <si>
    <t>Оплата труда и содержание образовательных организаций; содержание учреждений физической культуры и спорта</t>
  </si>
  <si>
    <t>Минимизация тарифной нагрузки для населения</t>
  </si>
  <si>
    <t>ст.5.5</t>
  </si>
  <si>
    <t>ст.5.6</t>
  </si>
  <si>
    <t>Доход от осуществления в качестве основного одного из установленных Законом видов экономической деятельности за соответствующий отчетный (налоговый) период составил не менее 70% дохода</t>
  </si>
  <si>
    <t>Закон Ивановской области от 20.12.2010 № 146-ОЗ "О налоговых ставках при упрощенной системе налогообложения" (в ред. от 29.11.2016 № 102-ОЗ)</t>
  </si>
  <si>
    <t>ст.1/ч.2.3/п.1-7</t>
  </si>
  <si>
    <t>Пониженная (4%) ставка налога для налогоплательщиков, перешедших на упрощенную систему налогообложения осуществляющих установленные Законом виды деятельности (объект налогообложения "доходы")</t>
  </si>
  <si>
    <t>Налогоплательщики, перешедшие на упрощенную систему налогообложения, в случае, если объектом налогообложения являются доходы, уменьшенные на величину расходов, в отношении отдельных видов экономической деятельности</t>
  </si>
  <si>
    <t>Розничная торговля, осуществляемая через объекты стационарной торговой сети, имеющие торговые залы; розничная торговля, осуществляемая через объекты стационарной торговой сети, не имеющие торговых залов, а также через объекты нестационарной торговой сети, площадь торгового места в которых не превышает 5 квадратных метров; розничная торговля, осуществляемая через объекты стационарной торговой сети, не имеющие торговых залов, а также через объекты нестационарной торговой сети, площадь торгового места в которых превышает 5 квадратных метров; развозная и разносная розничная торговля; реализация товаров с использованием торговых автоматов. Подгруппы 45.11.2, 45.11.3, 45.11.39, 45.19.2, 45.19.3, 45.19.39, 45.32, 45.40.2, 45.40.3 класса 45, класс 47 раздела G</t>
  </si>
  <si>
    <t>Закон Ивановской области от 20.12.2010 № 146-ОЗ "О налоговых ставках при упрощенной системе налогообложения" (в ред. от 29.11.2021 № 76-ОЗ)</t>
  </si>
  <si>
    <t>Закон Ивановской области от 20.12.2010 № 146-ОЗ "О налоговых ставках при упрощенной системе налогообложения" (в ред. от 10.11.2015 № 117-ОЗ)</t>
  </si>
  <si>
    <t>ст.1/ч.4/п.2</t>
  </si>
  <si>
    <t>Закон Ивановской области от 29.11.2012 № 99-ОЗ "О введении патентной системы налогообложения на территории Ивановской области" (в ред. от 10.11.2015 № 118-ОЗ)</t>
  </si>
  <si>
    <t>Закон Ивановской области от 12.05.2015 № 39-ОЗ "О налоговых ставках налога на прибыль организаций, подлежащего зачислению в областной бюджет"</t>
  </si>
  <si>
    <t>Пониженная (15,5%) ставка налога для организаций, реализующих инвестиционные проекты</t>
  </si>
  <si>
    <t>Организации, осуществляющие установленные Законом виды экономической деятельности (классы 13, 14, 28 и 30 ОКВЭД)</t>
  </si>
  <si>
    <t>Пониженная (13,5%) ставка налога для организаций, осуществляющих установленные Законом виды деятельности</t>
  </si>
  <si>
    <t>Закон Ивановской области от 12.05.2015 № 39-ОЗ "О налоговых ставках налога на прибыль организаций, подлежащего зачислению в областной бюджет" (в ред. от 07.07.2017 № 57-ОЗ)</t>
  </si>
  <si>
    <t>ст.1/ч1/п.4</t>
  </si>
  <si>
    <t>Закон Ивановской области от 12.05.2015 № 39-ОЗ "О налоговых ставках налога на прибыль организаций, подлежащего зачислению в областной бюджет" (в ред. от 06.06.2018 № 25-ОЗ)</t>
  </si>
  <si>
    <t>Требования к резидентам установлены постановлением Правительства РФ от 17.02.2018 № 171 "О создании территории опережающего социально-экономического развития "Наволоки"</t>
  </si>
  <si>
    <t>коды ОКВЭД установлены постановлением Правительства РФ от 17.02.2018 № 171 "О создании территории опережающего социально-экономического развития "Наволоки"</t>
  </si>
  <si>
    <t>Закон Ивановской области от 12.05.2015 № 39-ОЗ "О налоговых ставках налога на прибыль организаций, подлежащего зачислению в областной бюджет" (в ред. от 01.07.2019 № 39-ОЗ)</t>
  </si>
  <si>
    <t>Требования к резидентам установлены постановлением Правительства РФ от 14.12.2018 № 1522 "О создании территории опережающего социально-экономического развития "Южа"</t>
  </si>
  <si>
    <t>коды ОКВЭД установлены постановлением Правительства РФ от 14.12.2018 № 1522 "О создании территории опережающего социально-экономического развития "Южа"</t>
  </si>
  <si>
    <t>Закон Ивановской области от 12.05.2015 № 39-ОЗ "О налоговых ставках налога на прибыль организаций, подлежащего зачислению в областной бюджет" (в ред. от 29.11.2021 № 74-ОЗ)</t>
  </si>
  <si>
    <t>2.1; 2.2; 2.3; 2.4; 2.5</t>
  </si>
  <si>
    <t>Организации, получившие статус резидента особой экономической зоны (ОЭЗ) в соответствии с Федеральным законом от 22.07.2005 N 116-ФЗ "Об особых экономических зонах в Российской Федерации", созданной на территориях муниципальных образований "городской округ Иваново" и "Родниковский муниципальный район" Ивановской область</t>
  </si>
  <si>
    <t>(1) ограниченный - в течение 49 налоговых периодов</t>
  </si>
  <si>
    <t>Первые семь лет 17%, следующие 5 лет 14%, следующие 37 лет 4,5%</t>
  </si>
  <si>
    <t>Закон Ивановской области от 24.11.2003 № 109-ОЗ "О налоге на имущество организаций" (в ред. от 06.06.2018 № 28-ОЗ)</t>
  </si>
  <si>
    <t>Иркутская область</t>
  </si>
  <si>
    <t>ст.2/ч.1(1)</t>
  </si>
  <si>
    <t>В общей сумме доходов доля выручки от реализации товаров (работ, услуг) от установленных видов экономической деятельности за налоговый (отчетный) период составляет более 70%.
Отсутствует задолженность по налогам, сборам и другим обязательным платежам в бюджеты всех уровней.</t>
  </si>
  <si>
    <t>Пониженная (0,2%) ставка налога для организаций, осуществляющих деятельность внутреннего водного транспорта</t>
  </si>
  <si>
    <t xml:space="preserve"> Создание благоприятных условий для организации транспортного обслуживания населения Иркутской области</t>
  </si>
  <si>
    <t>50.3; 50.4</t>
  </si>
  <si>
    <t>Организации, осуществляющие производство пива</t>
  </si>
  <si>
    <t>Стимулирование проведения модернизации производственных мощностей</t>
  </si>
  <si>
    <t>В общей сумме доходов доля выручки от реализации товаров (работ, услуг) от установленных видов экономической деятельности в налоговом (отчетном) периоде составляет более 70%.
Отсутствует задолженность по налогам, сборам и другим обязательным платежам в бюджеты всех уровней.
Ведение раздельного бухгалтерского учета объектов основных средств исходя из ставки налогообложения.</t>
  </si>
  <si>
    <t>Организации, осуществляющие производство прочих основных неорганических химических веществ</t>
  </si>
  <si>
    <t>1,65 п.п. - 1 г.; 
1,1 п.п. - 2/3 г.</t>
  </si>
  <si>
    <t>20.13</t>
  </si>
  <si>
    <t>Организации, осуществляющие производство изделий из бетона, цемента и гипса</t>
  </si>
  <si>
    <t>23.6</t>
  </si>
  <si>
    <t>Организации, осуществляющие производство летательных аппаратов, включая космические</t>
  </si>
  <si>
    <t>30.3</t>
  </si>
  <si>
    <t>Организации, осуществляющие производство прочих основных органических химических веществ, не включенных в другие группировки</t>
  </si>
  <si>
    <t>Пониженная (0,55% или 1,1%) ставка налога для организаций, осуществляющих производство прочих основных органических химических веществ, не включенных в другие группировки:
0,55% - на 1 год - при инвестициях в основные средства в размере от 10 млн. руб.;
0,55% -1-й год; 1,1% - 2-й год - при инвестициях в основные средства от 50 млн. руб.;
0,55% -1-й год; 1,1% - 2-3 гг. - при инвестициях в основные средства от 100 млн. руб.</t>
  </si>
  <si>
    <t>20.14.7</t>
  </si>
  <si>
    <t>Организации, осуществляющие производство лекарственных средств и материалов, применяемых в медицинских целях</t>
  </si>
  <si>
    <t>Пониженная (0,55% или 1,1%) ставка налога для организаций, осуществляющих производство лекарственных средств и материалов, применяемых в медицинских целях:
0,55% - на 1 год - при инвестициях в основные средства в размере от 10 млн. руб.;
0,55% -1-й год; 1,1% - 2-й год - при инвестициях в основные средства от 50 млн. руб.;
0,55% -1-й год; 1,1% - 2-3 гг. - при инвестициях в основные средства от 100 млн. руб.</t>
  </si>
  <si>
    <t>Пониженная (0,55% или 1,1%) ставка налога для организаций, осуществляющих деятельность гостиниц и прочих мест для временного проживания:
0,55% - на 1 год - при инвестициях в основные средства в размере от 10 млн. руб.;
0,55% -1-й год; 1,1% - 2-й год - при инвестициях в основные средства от 50 млн. руб.;
0,55% -1-й год; 1,1% - 2-3 гг. - при инвестициях в основные средства от 100 млн. руб.</t>
  </si>
  <si>
    <t>Пониженная (0,55% или 1,1%) ставка налога для организаций, осуществляющих производство электрического оборудования:
0,55% - на 1 год - при инвестициях в основные средства в размере от 10 млн. руб.;
0,55% -1-й год; 1,1% - 2-й год - при инвестициях в основные средства от 50 млн. руб.;
0,55% -1-й год; 1,1% - 2-3 гг. - при инвестициях в основные средства от 100 млн. руб.</t>
  </si>
  <si>
    <t>Пониженная (0,55% или 1,1%) ставка налога для организаций, осуществляющих производство растительных и животных масел и жиров:
0,55% - на 1 год - при инвестициях в основные средства в размере от 10 млн. руб.;
0,55% -1-й год; 1,1% - 2-й год - при инвестициях в основные средства от 50 млн. руб.;
0,55% -1-й год; 1,1% - 2-3 гг. - при инвестициях в основные средства от 100 млн. руб.</t>
  </si>
  <si>
    <t>Пониженная (0,55% или 1,1%) ставка налога для организаций, осуществляющих производство нефтепродуктов:
0,55% - на 1 год - при инвестициях в основные средства в размере от 10 млн. руб.;
0,55% -1-й год; 1,1% - 2-й год - при инвестициях в основные средства от 50 млн. руб.;
0,55% -1-й год; 1,1% - 2-3 гг. - при инвестициях в основные средства от 100 млн. руб.</t>
  </si>
  <si>
    <t>19.2</t>
  </si>
  <si>
    <t>Пониженная (0,55% или 1,1%) ставка налога для организаций, осуществляющих добычу сырой нефти и природного газа:
0,55% - на 1 год - при инвестициях в основные средства в размере от 10 млн. руб.;
0,55% -1-й год; 1,1% - 2-й год - при инвестициях в основные средства от 50 млн. руб.;
0,55% -1-й год; 1,1% - 2-3 гг. - при инвестициях в основные средства от 100 млн. руб.</t>
  </si>
  <si>
    <t>06</t>
  </si>
  <si>
    <t>ст.2/ч.1(3)</t>
  </si>
  <si>
    <t>В общей сумме доходов доля выручки от реализации товаров (работ, услуг) от установленных видов экономической деятельности в налоговом (отчетном) периоде составляет более 80%.
Принятое к учету в течение налогового (отчетного) периода в качестве основных средств амортизируемое имущество, объединенное в 5 - 10 амортизационные группы (п. 3 ст. 258 НКРФ), - на сумму более 5 млн руб.
Отсутствует задолженность по налогам, сборам и другим обязательным платежам в бюджеты всех уровней.
Ведение раздельного учета объектов основных средств, расположенных в границах индустриального (промышленного) парка и за его пределами.
С момента присвоения статуса резидента прошло не более 5 лет.
Индустриальный̆ (промышленный̆) парк включен в реестр индустриальных (промышленных) парков, соответствующих дополнительным требованиям, установленным Правительством Иркутской̆ области.</t>
  </si>
  <si>
    <t>Организации - резиденты индустриальных (промышленных) парков, осуществляющие деятельность в сфере обрабатывающих производств</t>
  </si>
  <si>
    <t>Освобождаются от налогообложения резиденты индустриальных (промышленных) парков - в отношении расположенного в границах парка имущества (5 - 10 амортизационные группы), приобретенного и (или) вновь созданного, а также достроенного, дооборудованного, реконструированного, модернизированного и (или) технически перевооруженного на сумму увеличения его первоначальной стоимости</t>
  </si>
  <si>
    <t>раздел С</t>
  </si>
  <si>
    <t>ст.2/ч.1(4)</t>
  </si>
  <si>
    <t>С момента включения организации в реестр управляющих компаний индустриальных (промышленных) парков, соответствующих дополнительным требованиям, установленным Правительством Иркутской области, прошло не более 5 лет.
Отсутствует задолженность по налогам, сборам и другим обязательным платежам в бюджеты всех уровней.</t>
  </si>
  <si>
    <t xml:space="preserve">Организации - управляющие компании индустриальных (промышленных) парков </t>
  </si>
  <si>
    <t>Освобождаются от налогообложения управляющие компании индустриальных (промышленных) парков - в отношении расположенного в границах парка имущества (5 - 10 амортизационные группы), приобретенного и (или) вновь созданного, а также достроенного, дооборудованного, реконструированного, модернизированного и (или) технически перевооруженного на сумму увеличения его первоначальной стоимости</t>
  </si>
  <si>
    <t>Организации, осуществляющие производство прочих деревянных строительных конструкций и столярных изделий</t>
  </si>
  <si>
    <t>Пониженная (0,55% или 1,1%) ставка налога для организаций, осуществляющих производство прочих деревянных строительных конструкций и столярных изделий:
0,55% - на 1 год - при инвестициях в основные средства в размере от 10 млн. руб.;
0,55% -1-й год; 1,1% - 2-й год - при инвестициях в основные средства от 50 млн. руб.;
0,55% -1-й год; 1,1% - 2-3 гг. - при инвестициях в основные средства от 100 млн. руб.</t>
  </si>
  <si>
    <t>1,65 п.п. - 1 г.; 
1,1 п.п. - со 2-го г.</t>
  </si>
  <si>
    <t>16.23</t>
  </si>
  <si>
    <t>ст.2/ч.1(5)</t>
  </si>
  <si>
    <t>Закон Иркутской области от 12.07.2010 № 60-ОЗ "О пониженных налоговых ставках налога на прибыль организаций, подлежащего зачислению в областной бюджет, для отдельных категорий налогоплательщиков"</t>
  </si>
  <si>
    <t>Выручка от реализации товаров (работ, услуг) по виду (видам) экономической деятельности за налоговый (отчетный) период составляет более 70% от общей суммы выручки от реализации товаров (работ, услуг).
Отсутствует задолженность по налогам, сборам, пени и штрафам в бюджеты бюджетной системы РФ.
Ведение раздельного бухгалтерского учета объектов основных средств по каждому виду (видам) экономической̆ деятельности.</t>
  </si>
  <si>
    <t>Организации, осуществляющие производство растительных и животных масел и жиров</t>
  </si>
  <si>
    <t>Пониженная (13,5% - 16,5%) ставка налога для организаций, осуществляющих производство растительных и животных масел и жиров:
16,5% при инвестициях от 10 до 20% от общей стоимости основных средств (до 2019 г);
15,5% - 2019 г. (16,5% - 2020 г.) при инвестициях от 20 до 35% от общей стоимости ОС;
14,5% - 2019 г. (15,5% - 2020 г., 16,5% - 2021 г.) при инвестициях от 35 до 50% от общей стоимости ОС;
13,5% - 2019 г. (14,5% - 2020 г., 15,5% - 2021 г., 16,5% - 2022г.) при инвестициях от 50% от общей стоимости ОС. 
С 2020 года предусмотрено поэтапное увеличение пониженных ставок на один процентный пункт ежегодно, вплоть до полной их отмены в 2023 году</t>
  </si>
  <si>
    <t>Обеспечение развития приоритетных отраслей промышленности</t>
  </si>
  <si>
    <t>0,5 (1,5) - 3,5 (4,5) п.п.</t>
  </si>
  <si>
    <t>Закон Иркутской области от 12.07.2010 № 60-ОЗ "О пониженных налоговых ставках налога на прибыль организаций, подлежащего зачислению в областной бюджет, для отдельных категорий налогоплательщиков" (в ред. от 04.07.2012 № 78-ОЗ)</t>
  </si>
  <si>
    <t>ст.3(2)/ч.1</t>
  </si>
  <si>
    <t>0,5(1,5) - 3,5 (4,5) п.п.</t>
  </si>
  <si>
    <t>Закон Иркутской области от 12.07.2010 № 60-ОЗ "О пониженных налоговых ставках налога на прибыль организаций, подлежащего зачислению в областной бюджет, для отдельных категорий налогоплательщиков" (в ред. от 30.12.2011 № 143-ОЗ)</t>
  </si>
  <si>
    <t>Пониженная (13,5% - 16,5%) ставка налога для организаций, для организаций, осуществляющих добычу сырой нефти и природного газа:
15,5% - 2019 г. (16,5% - 2020 г.) при инвестициях от 10 до 15% от общей стоимости основных средств;
14,0% - 2019 г. (15% - 2020 г.; 16% - 2021 г.) при инвестициях от 15 до 40% от общей стоимости ОС;
13,5% - 2019 г. (14,5% - 2020 г.; 15,5% - 2021 г.; 16,5% - 2022 г.) при инвестициях от 40% от общей стоимости ОС</t>
  </si>
  <si>
    <t>Закон Иркутской области от 12.07.2010 № 60-ОЗ "О пониженных налоговых ставках налога на прибыль организаций, подлежащего зачислению в областной бюджет, для отдельных категорий налогоплательщиков" (в ред. от 03.11.2016 № 91-ОЗ)</t>
  </si>
  <si>
    <t>Получение статуса резидента территории опережающего социально-экономического развития, созданной на территории Иркутской области, в соответствии с Федеральным законом от 29.12.2014 № 473-ФЗ"О территориях опережающего социально-экономического развития в РФ".
Соответствие требованиям и условиям, установленным статьей 284.4 НК РФ, в отношении прибыли, полученной от деятельности, осуществляемой при исполнении соглашений об осуществлении деятельности на ТОСЭР.</t>
  </si>
  <si>
    <t>Пониженная (0% - с 1 по 5 гг.; 10% - с 6 по 10 гг.) ставка налога для резидентов ТОСЭР</t>
  </si>
  <si>
    <t>Закон Иркутской области от 12.07.2010 № 60-ОЗ "О пониженных налоговых ставках налога на прибыль организаций, подлежащего зачислению в областной бюджет, для отдельных категорий налогоплательщиков" (в ред. от 20.01.2014 № 13-ОЗ)</t>
  </si>
  <si>
    <t>ст.2(2)/ч.1</t>
  </si>
  <si>
    <t>Участники региональных инвестиционных проектов (РИП)</t>
  </si>
  <si>
    <t>Пониженная (0% - с 1 по 5 гг.; 10% - с 6 по 10 гг.) ставка налога для участников региональных инвестиционных проектов (РИП)</t>
  </si>
  <si>
    <t>Закон Иркутской области от 12.07.2010 № 60-ОЗ "О пониженных налоговых ставках налога на прибыль организаций, подлежащего зачислению в областной бюджет, для отдельных категорий налогоплательщиков" (в ред. от 24.12.2015 № 142-ОЗ)</t>
  </si>
  <si>
    <t>ст.2(3)</t>
  </si>
  <si>
    <t xml:space="preserve">В доходах от реализации доля выручки от реализации товаров (работ, услуг) от установленного вида экономической деятельности за налоговый (отчетный) период составляет более 80%.
Объем инвестиций в основные средства, используемые при осуществлении деятельности на территории индустриального (промышленного) парка, в налоговом (отчетном) периоде составляет более 5 млн руб. (до 01.01.2017 - более 10 млн. руб.)
Отсутствие задолженности по налогам, сборам, пеням и штрафам в бюджеты бюджетной системы РФ.
Ведение раздельного учета доходов (расходов), полученных (понесенных) от деятельности, осуществляемой на территории индустриального (промышленного) парка, и доходов (расходов), полученных (понесенных) при осуществлении деятельности за пределами индустриального (промышленного) парка.
С момента присвоения в соответствии с законодательством РФ статуса резидента индустриального (промышленного) парка прошло не более 5 лет.
Индустриальный (промышленный) парк, резидентами которого являются организации, включен в реестр индустриальных (промышленных) парков.
</t>
  </si>
  <si>
    <t>Организации - резиденты индустриальных (промышленных) парков, осуществляющие виды деятельности, включенные в раздел С "Обрабатывающие производства" ОКВЭД ОК 029-2014 (КДЕС РЕД.2)</t>
  </si>
  <si>
    <t>Пониженная (13,5%) ставка налога для резидентов индустриальных (промышленных) парков</t>
  </si>
  <si>
    <t>Организации, осуществляющие обработку металлов и нанесение покрытий на металлы</t>
  </si>
  <si>
    <t>Пониженная (13,5% - 16,5%) ставка налога для организаций, осуществляющих обработку металлов и нанесение покрытий на металлы:
16,5% при инвестициях от 10 до 20% от общей стоимости основных средств (до 2019 года);
15,5% - 2019 г. (16,5% - 2020 г.) при инвестициях от 20 до 35% от общей стоимости ОС;
14,5% - 2019 г. (15,5% - 2020 г.; 16,5% - 2021 г.) при инвестициях от 35 до 50% от общей стоимости ОС;
13,5% - 2019 г. (14,5% - 2020 г.; 15,5% - 2021 г.№ 16,5% - в 2022г.) при инвестициях от 50% от общей стоимости ОС.
С 2020 года предусмотрено поэтапное увеличение пониженных ставок на один процентный пункт ежегодно, вплоть до полной их отмены в 2023 году</t>
  </si>
  <si>
    <t>25.61</t>
  </si>
  <si>
    <t>ст.3(1)/ч.1</t>
  </si>
  <si>
    <t>В общей сумме выручки от реализации товаров (работ, услуг) доля выручки от реализации товаров (работ, услуг) от установленного вида экономической деятельности за налоговый (отчетный) период составляет более 80%.
Отсутствует задолженность по налогам, сборам, пеням и штрафам в бюджет бюджетной системы РФ.
Инвестиции в основные средства более 50 млн. рублей.
Ведение раздельного бухгалтерского учета объектов основных средств по каждому виду (видам) экономической̆ деятельности</t>
  </si>
  <si>
    <t>Пониженная (13,5% - 16,5%) ставка налога для организаций, для организаций, осуществляющих производство лекарственных средств:
15,5% - 2019 г. (16,5% - 2020 г.) при инвестициях от 10 до 15% от общей стоимости основных средств;
14,0% - 2019 г. (15% - 2020 г., 16% - 2021 г.) при инвестициях от 15 до 40% от общей стоимости ОС;
13,5% - 2019 г. (14,5% - 2020 г.; 15,5% - 2021 г.; 16,5% - 2022 г.) при инвестициях от 40% от общей стоимости ОС.</t>
  </si>
  <si>
    <t>Освобождаются от налогообложения органы государственной власти и местного самоуправления</t>
  </si>
  <si>
    <t>ст.2/ч.1/п.2-3</t>
  </si>
  <si>
    <t>Казенные учреждения, финансируемые из местных бюджетов;
бюджетные и автономные учреждения, созданные муниципальными образованиями</t>
  </si>
  <si>
    <t>Освобождаются от налогообложения муниципальные казенные, автономные и бюджетные учреждения</t>
  </si>
  <si>
    <t>Повышение финансовой устойчивости бюджетов муниципальных образований Иркутской области</t>
  </si>
  <si>
    <t>Организации дорожной отрасли</t>
  </si>
  <si>
    <t>Освобождаются от налогообложения организации - в отношении автомобильных дорог общего пользования регионального значения и муниципальных автомобильных дорог общего пользования</t>
  </si>
  <si>
    <t>Сохранение и развитие автомобильных дорог общего пользования регионального или межмуниципального значения и местного значения в Иркутской области</t>
  </si>
  <si>
    <t>Освобождаются от налогообложения религиозные организации</t>
  </si>
  <si>
    <t>Воспитание уважения к историческому наследию и культурным ценностям народов России, сохранение этнокультурной самобытности народов, проживающих на территории Иркутской области.</t>
  </si>
  <si>
    <t>Ведение раздельного бухгалтерского учета объектов основных средств, используемых для осуществления предпринимательской деятельности, и объектов основных средств, не используемых для осуществления предпринимательской деятельности</t>
  </si>
  <si>
    <t>Освобождаются от налогообложения товарищества собственников жилья - в отношении имущества и объектов основных средств, не используемого ими для осуществления предпринимательской деятельности</t>
  </si>
  <si>
    <t>Обеспечение организации своевременного проведения капитального ремонта общего имущества многоквартирных домов</t>
  </si>
  <si>
    <t>Учреждения, финансируемые из областного и местных бюджетов, государственные унитарные предприятия Иркутской области, муниципальные унитарные предприятия</t>
  </si>
  <si>
    <t>Освобождаются от налогообложения учреждения, государственные унитарные предприятия Иркутской области, муниципальные унитарные предприятия - в отношении объектов спорта</t>
  </si>
  <si>
    <t>Развитие инфраструктуры физической культуры и спорта</t>
  </si>
  <si>
    <t>Организации являются сторонами концессионных соглашений, соглашений о государственно-частном партнерстве, муниципально-частном партнерстве - в отношении учтенных на балансе организаций в качестве основных средств в порядке, установленном для ведения бухгалтерского учета, объектов спорта, являющихся объектами указанных соглашений</t>
  </si>
  <si>
    <t>Организации, осуществляющих деятельность спортивных объектов</t>
  </si>
  <si>
    <t>Освобождаются от налогообложения организации - в отношении объектов спорта, являющихся объектами концессионных соглашений, соглашений о государственно-частном партнерстве, муниципально-частном партнерстве</t>
  </si>
  <si>
    <t>Пониженные (до 5%) ставки налога для налогоплательщиков, осуществляющих установленные Законом виды экономической деятельности 
(объект налогообложения "доходы-расходы")</t>
  </si>
  <si>
    <t>Создание благоприятного предпринимательского климата и условий для ведения бизнеса</t>
  </si>
  <si>
    <t>Пониженные (до 7,5%) ставки налога для налогоплательщиков, осуществляющих установленные Законом виды экономической деятельности 
(объект налогообложения "доходы-расходы")</t>
  </si>
  <si>
    <t xml:space="preserve">Закон Иркутской области от 30.11.2015 № 112-ОЗ "Об особенностях налогообложения при применении упрощенной системы налогообложения" </t>
  </si>
  <si>
    <t>Осуществление предпринимательской деятельности по одному или нескольким установленным видам деятельности. 
По итогам налогового периода доля доходов от реализации товаров (работ, услуг) при осуществлении видов предпринимательской деятельности, в отношении которых применялась налоговая ставка в размере 0 процентов, в общем объеме доходов от реализации товаров (работ, услуг) должна быть не менее 70% (п.4 ст. 346.20 НКРФ)</t>
  </si>
  <si>
    <t>ИП, впервые зарегистрированные и осуществляющие установленные Законом виды предпринимательской деятельности в производственной, социальной, научной и(или) бытовой сферах</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</si>
  <si>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социальной, научной и(или) бытовой сферах</t>
  </si>
  <si>
    <t>10; 11; 13; 14; 15; 20; 21; 22; 23; 25; 26; 27; 28; 29; 30; 31; 32.2; 32.3, 32.40; 32.5; 62.0; 72; разделы P, Q.</t>
  </si>
  <si>
    <t>Закон Иркутской области от 29.11.2012 № 124-ОЗ "О применении индивидуальными предпринимателями патентной системы налогообложения на территории Иркутской области" (в ред. от 15.12.2015 № 117-ОЗ)</t>
  </si>
  <si>
    <t>ст.2(1)</t>
  </si>
  <si>
    <t>Осуществление предпринимательской деятельности по одному или нескольким установленным видам деятельности.</t>
  </si>
  <si>
    <t>Ветераны Великой отечественной войны</t>
  </si>
  <si>
    <t>Предоставление мер социальной поддержки и социальных услуг отдельным категориям граждан</t>
  </si>
  <si>
    <t>Ветераны труда</t>
  </si>
  <si>
    <t>Один из родителей многодетной семьи, имеющей 3-х и более детей, не достигших возраста 18 лет, и (или) учащихся очной формы обучения, аспирантов, ординаторов, студентов, курсантов в возрасте до 24 лет, включая усыновленных, удочеренных, а также детей, не достигших возраста 18 лет, принятых под опеку (попечительство), переданных на воспитание в приемную семью;
один из родителей, усыновивший (удочеривший) ребенка, оставшегося без попечения родителей, в том числе ребенка-инвалида.</t>
  </si>
  <si>
    <t>Физические лица, получающие страховую пенсию по старости: 
граждане, достигшие возраста 60 лет - для мужчин, 55 лет - для женщин; 
граждане, имеющие право на досрочное назначение страховой пенсии в соответствии с законодательством по состоянию на 31 декабря 2018 года</t>
  </si>
  <si>
    <t>80% от ставок налога</t>
  </si>
  <si>
    <t>ст.2/ч.1/п.1(1)</t>
  </si>
  <si>
    <t>Закон Иркутской области от 12.07.2010 № 60-ОЗ "О пониженных налоговых ставках налога на прибыль организаций, подлежащего зачислению в областной бюджет, для отдельных категорий налогоплательщиков" (в ред. от 12.07.2018 № 55-ОЗ)</t>
  </si>
  <si>
    <t>ст.2(5)</t>
  </si>
  <si>
    <t>Обеспечение роста налоговой базы не менее 3% к базовому налоговому периоду, отсутствие задолженности по налогам, сборам, пеням и штрафам в бюджеты бюджетной системы Российской Федерации; НП не находиться в процессе ликвидации, реорганизации, а также если в отношении него не возбуждено производство по делу о банкротстве; не являются участниками консолидированных групп налогоплательщиков.</t>
  </si>
  <si>
    <t>Организации, заключившие с Иркутской областью (без участия Российской Федерации) специальные инвестиционные контракты</t>
  </si>
  <si>
    <t xml:space="preserve"> Стимулирование проведения модернизации производственных мощностей и создание благоприятных условий для реализации проектов по развитию промышленных предприятий</t>
  </si>
  <si>
    <t>0,5 - 4,5 п.п.</t>
  </si>
  <si>
    <t>0,5 п.п. - 1,5 п.п.</t>
  </si>
  <si>
    <t>В отношении отдельных объектов недвижимого имущества, определенных подпунктами 1, 2 пункта 1 статьи 378.2 Налогового кодекса Российской Федерации, для организаций, осуществляющих на территории области вид (виды) экономической деятельности, включенный (включенные) в группу 56.29 "Деятельность предприятий общественного питания по прочим видам организации питания", если выручка от реализации товаров (работ, услуг) по указанному виду (видам) экономической деятельности в налоговом (отчетном) периоде составляет более 70 процентов от общей суммы выручки от реализации товаров (работ, услуг)</t>
  </si>
  <si>
    <t>Предприятия общественного питания</t>
  </si>
  <si>
    <t>56.29</t>
  </si>
  <si>
    <t>В отношении отдельных объектов недвижимого имущества, определенных подпунктами 1, 2 пункта 1 статьи 378.2 Налогового кодекса Российской Федерации, расположенных в сельской местности для организаций потребительской кооперации</t>
  </si>
  <si>
    <t>Пониженные (0,5%) ставки налога для организаций потребительской кооперации в отношении отдельных объектов недвижимого имущества, определенных подпунктами 1, 2 пункта 1 статьи 378.2 Налогового кодекса Российской Федерации, расположенных в сельской местности</t>
  </si>
  <si>
    <t>Пониженные (0,5%) ставки налога для организаций - сельскохозяйственных товаропроизводителей, не перешедших ЕСХН, в отношении отдельных объектов недвижимого имущества, определенных подпунктами 1, 2 пункта 1 статьи 378.2 Налогового кодекса Российской Федерации, расположенных в сельской местности</t>
  </si>
  <si>
    <t>Создание благоприятных условий для устойчивого развития переработки сельскохозяйственной продукции, роста производства пищевой продукции, увеличение объемов реализованного сельскохозяйственного сырья и пищевой продукции</t>
  </si>
  <si>
    <t>В отношении одного легкового автомобиля, приводимого в движение исключительно электрическим двигателем и заряжаемого с помощью внешнего источника электроэнергии</t>
  </si>
  <si>
    <t>Физические лица в отношении электромобилей</t>
  </si>
  <si>
    <t>Освобождаются от налогообложения физические лица в отношении одного легкового автомобиля, приводимого в движение исключительно электрическим двигателем и заряжаемого с помощью внешнего источника электроэнергии</t>
  </si>
  <si>
    <t>Cнижение уровня загрязнения атмосферного воздуха (непрограммный налоговый расход)</t>
  </si>
  <si>
    <t>В отношении одного транспортного средства, использующего природный газ в качестве моторного топлива, по выбору из следующих категорий транспортных средств</t>
  </si>
  <si>
    <t>Физические лица в отношении газомоторного транспорта</t>
  </si>
  <si>
    <t>Освобождаются от налогообложения физические лица в отношении одного транспортного средства, использующего природный газ в качестве моторного топлива, по выбору из следующих категорий транспортных средств</t>
  </si>
  <si>
    <t xml:space="preserve">Расширение использования природного газа в качестве газомоторного топлива
</t>
  </si>
  <si>
    <t>Организации в отношении газомоторного транспорта</t>
  </si>
  <si>
    <t>Освобождаются от налогообложения организации в отношении транспортных средств, использующих природный газ в качестве моторного топлива, осуществляющие деятельность по регулярным перевозкам пассажиров и багажа автомобильным транспортом, либо сбору неопасных отходов, либо обработке и утилизации неопасных отходов, либо подметанию улиц и уборке снега, либо признаваемые сельскохозяйственными товаропроизводителями в соответствии с Федеральным законом от 29 декабря 2006 года N 264-ФЗ "О развитии сельского хозяйства", при условии ведения раздельного учета доходов (расходов), полученных (понесенных) от деятельности, осуществляемой на территории Иркутской области, и у которых выручка от реализации товаров (работ, услуг) по указанному виду (видам) экономической деятельности в налоговом (отчетном) периоде составляет более 70 процентов от общей суммы выручки от реализации товаров (работ, услуг)</t>
  </si>
  <si>
    <t>1,1 п.п. - 1,98 п.п.</t>
  </si>
  <si>
    <t>ст.2/ч.11</t>
  </si>
  <si>
    <t>50 % от исчисленного налога</t>
  </si>
  <si>
    <t>ст.2/ч.12</t>
  </si>
  <si>
    <t>Закон Иркутской области от 12.07.2010 № 60-ОЗ "О пониженных налоговых ставках налога на прибыль организаций, подлежащего зачислению в областной бюджет, для отдельных категорий налогоплательщиков" (в ред. от 25.11.2021 № 110-ОЗ)</t>
  </si>
  <si>
    <t>ст.2(2)/ч.3</t>
  </si>
  <si>
    <t>Соответствие требованиям, установленным статьями 25.8 и 25.9 НКРФ и Законом Иркутской области от 30.04.2014 № 42-ОЗ "О реализации отдельных положений главы 3.3 Налогового кодекса Российской Федерации". Включение в реестр участников региональных инвестиционных проектов после 01.01.2022 с совокупным объемом инвестиций, осуществляемых в форме капитальных вложений в соответствии с инвестиционной декларацией, 25 млрд рублей и более</t>
  </si>
  <si>
    <t>ст.2(2)/ч.4</t>
  </si>
  <si>
    <t>Соответствие требованиям, установленным статьями 25.8 и 25.9 НКРФ и Законом Иркутской области от 30.04.2014 № 42-ОЗ "О реализации отдельных положений главы 3.3 Налогового кодекса Российской Федерации". Включение в реестр участников региональных инвестиционных проектов после 01.01.2022 с совокупным объемом инвестиций, осуществляемых в форме капитальных вложений в соответствии с инвестиционной декларацией, менее 25 млрд рублей</t>
  </si>
  <si>
    <t>Пониженная (10%) ставка налога для участников региональных инвестиционных проектов (РИП)</t>
  </si>
  <si>
    <t>Ведение раздельного учета доходов (расходов), полученных (понесенных) от деятельности, осуществляемой на территории особой экономической зоны, и доходов (расходов), полученных (понесенных) при осуществлении деятельности за пределами территории особой экономической зоны.</t>
  </si>
  <si>
    <t>Резиденты особой экономической зоны (ОЭЗ)</t>
  </si>
  <si>
    <t>Пониженная (13,5%) ставка налога для резидентов особой экономической зоны (ОЭЗ)</t>
  </si>
  <si>
    <t>Повышение уровня использования туристского потенциала Иркутской области</t>
  </si>
  <si>
    <t>ст.2/ч.1/п.1(2)</t>
  </si>
  <si>
    <t>Инвалиды I группы</t>
  </si>
  <si>
    <t>Освобождаются от налогообложения инвалиды I группы в отношении легковых автомобилей с года, следующего за годом выпуска которых, по состоянию на 1 января текущего года прошло 7 лет и более, с мощностью двигателя свыше 125 л.с. до 175 л.с.</t>
  </si>
  <si>
    <t>Калининградская область</t>
  </si>
  <si>
    <t>Закон Калининградской области от 16.11.2002 № 193 "О транспортном налоге"</t>
  </si>
  <si>
    <t>ст.7/п.1/абз.2</t>
  </si>
  <si>
    <t>Освобождаются от уплаты налога отдельные социальные категории граждан, имеющие легковой транспорт</t>
  </si>
  <si>
    <t>Повышение уровня социальной защищенности граждан, нуждающихся в социальной поддержке и социальном обслуживании, повышение уровня жизни граждан - получателей мер социальной поддержки</t>
  </si>
  <si>
    <t>ст.7/п.1/абз.3</t>
  </si>
  <si>
    <t>ст.7/п.1/абз.4</t>
  </si>
  <si>
    <t>Удельный вес доходов от осуществления этой деятельности составляет 70% и более общей суммы их доходов</t>
  </si>
  <si>
    <t>Предприятия, осуществляющие содержание автомобильных дорог общего пользования</t>
  </si>
  <si>
    <t xml:space="preserve">Освобождаются от уплаты налога предприятия, осуществляющие содержание автомобильных дорог общего пользования, при заключенном контракте с органом управления дорожного хозяйства области </t>
  </si>
  <si>
    <t>ст.7/п.1/абз.5</t>
  </si>
  <si>
    <t>Освобождаются от уплаты налога профессиональные аварийно-спасательные службы, профессиональные аварийно-спасательные формирования</t>
  </si>
  <si>
    <t>Повышение защищенности населения и территории Калининградской области от чрезвычайных ситуаций, пожаров, в том числе в лесах</t>
  </si>
  <si>
    <t>ст.7/п.1/абз.9</t>
  </si>
  <si>
    <t>Льгота применяется в отношении только одного транспортного средства</t>
  </si>
  <si>
    <t>Освобождаются от уплаты налога инвалиды I и II группы, имеющие мотоколяски и легковые автомобили с мощностью двигателя до 100 л.с.
 (с 01.01.2019 - до 150 л.с.)</t>
  </si>
  <si>
    <t>Закон Калининградской области от 16.11.2002 № 193 "О транспортном налоге" (в ред. от 25.11.2005 № 684)</t>
  </si>
  <si>
    <t>ст.7/п.1/абз.10</t>
  </si>
  <si>
    <t xml:space="preserve"> Инвалиды, имевшие до 1 января 2005 года право на получение (приобретение) автомобиля через органы социальной защиты населения и реализовавшие указанное право путем получения (приобретения) легковых автомобилей с мощностью двигателя до 150 л.с. </t>
  </si>
  <si>
    <t>Освобождаются от уплаты налога инвалиды, имевшие до 1 января 2005 года право на получение (приобретение) автомобиля через органы социальной защиты населения и реализовавшие указанное право путем получения (приобретения) легковых автомобилей с мощностью двигателя до 150 л.с. (до 110,33 кВт) вкл. - в отношении указанных транспортных средств</t>
  </si>
  <si>
    <t>Закон Калининградской области от 16.11.2002 № 193 "О транспортном налоге" (в ред. от 24.12.2018 № 240)</t>
  </si>
  <si>
    <t>ст.7/п.1/абз.11</t>
  </si>
  <si>
    <t>Физические лица - владельцы электромобилей</t>
  </si>
  <si>
    <t>Освобождаются от уплаты налога физические лица - владельцы электромобилей с мощностью двигателя до 150 л.с. (до 110,33 кВт) вкл.</t>
  </si>
  <si>
    <t>Организация транспортного обслуживания населения электрическим транспортом</t>
  </si>
  <si>
    <t>Организации - владельцы электромобилей</t>
  </si>
  <si>
    <t>Освобождаются от уплаты налога организации - владельцы электромобилей с мощностью двигателя до 150 л.с. (до 110,33 кВт) вкл.</t>
  </si>
  <si>
    <t>ст.7/п.1/абз.12</t>
  </si>
  <si>
    <t xml:space="preserve">Организации - владельцы автобусов и грузовых автомобилей, оборудованных для использования газомоторного топлива </t>
  </si>
  <si>
    <t>Освобождаются от уплаты налога организации - в отношении автобусов и грузовых автомобилей, оборудованных для использования газомоторного топлива и зарегистрированных на соответствующую организацию</t>
  </si>
  <si>
    <t xml:space="preserve">Органы управления и подразделения Государственной противопожарной службы </t>
  </si>
  <si>
    <t>Освобождаются от налогообложения органы управления и подразделения Государственной противопожарной службы - в отношении имущества, используемого при осуществлении функций, установленных законодательством РФ</t>
  </si>
  <si>
    <t>Содержание противопожарных (пожарно-спасательных и спасательных) служб субъекта Российской Федерации</t>
  </si>
  <si>
    <t>ст.4/п.7</t>
  </si>
  <si>
    <t xml:space="preserve"> Сохранение историко-культурного наследия  Калининградской области </t>
  </si>
  <si>
    <t>Закон Калининградской области от 27.11.2003 № 336 "О налоге на имущество организаций" (в ред. от 14.06.2017 № 82)</t>
  </si>
  <si>
    <t>ст.4/п.9</t>
  </si>
  <si>
    <t>Освобождаются от налогообложения организации, являвшиеся застройщиками и/или балансодержателями объектов спорта вместимостью 35000 зрительских мест и более, - в отношении указанного имущества</t>
  </si>
  <si>
    <t>ст.1.1/п.3/пп.1</t>
  </si>
  <si>
    <t>Объекты недвижимого имущества - нежилые помещения для размещения офисов, торговых объектов, объектов общественного питания и бытового обслуживания</t>
  </si>
  <si>
    <t>Повышение инвестиционной привлекательности Калининградской области, обеспечение устойчивых темпов роста промышленного производства и инвестиционной активности на территории Калининградской области</t>
  </si>
  <si>
    <t>Закон Калининградской области от 27.11.2003 № 336 "О налоге на имущество организаций" (в ред. от 27.11.2015 № 480)</t>
  </si>
  <si>
    <t>ст.1.1/п.3/пп.2</t>
  </si>
  <si>
    <t xml:space="preserve">При одновременном соблюдении следующих условий:
1) нежилые здания (строения, сооружения) и помещения в них не переданы в пользование третьим лицам и используются налогоплательщиком для размещения рабочих мест работников, обеспечивающих его производственную деятельность; 
2) нежилые здания (строения, сооружения) расположены на земельных участках, вид разрешенного использования которых предусматривает только размещение объектов промышленности и (или) производства и (или) административных зданий (строений, сооружений) промышленности, материально-технического, продовольственного снабжения, сбыта и заготовок промышленности; 
3) на земельных участках, указанных в подпункте 2 условий, или на прилегающих к ним земельных участках расположены находящиеся в собственности налогоплательщика нежилые здания (строения, сооружения), используемые им для осуществления производственной деятельности, и данные нежилые здания (строения, сооружения) и помещения в них не переданы налогоплательщиком в пользование третьим лицам. </t>
  </si>
  <si>
    <t>Организации - налогоплательщики в отношении объектов недвижимого имущества, указанных в пп.2 п.1 ст.378.2 НКРФ, используемых для обеспечения производственной деятельности</t>
  </si>
  <si>
    <t>Пониженная (0%) ставка налога для ИП, впервые зарегистрированных и осуществляющих предпринимательскую деятельность в производственной, социальной и (или) научной сферах, а также в сфере бытовых услуг населению согласно перечню установленному законом</t>
  </si>
  <si>
    <t>разделы A, C; 
раздел F: группа 41.20; 
раздел G: подкласс 45.2; 
раздел J: класс 59.62.63; 
раздел M: класс 72,73.2, 74 за искл.74.9; 
раздел N: подгруппа 79.90.2; 
разделы P, Q; 
раздел R: класс 91, 93;  
раздел S: класс 95,96</t>
  </si>
  <si>
    <t>Налогоплательщики, осуществляющие установленные законом виды экономической деятельности</t>
  </si>
  <si>
    <t>3,0 п.п.; 
7,5 п.п.</t>
  </si>
  <si>
    <t>раздел C: подгруппа 32.12.7; 
раздел E: группа 38.21, 38.22, 38.32); 
раздел J: подкласс 58.2, класс 62, подкласс 63.1 (за искл. подгруппы 63.11.9 и 63.12</t>
  </si>
  <si>
    <t>ИП, впервые зарегистрированные после вступления в силу настоящего Закона, осуществляющие предпринимательскую деятельность в производственной, социальной и (или) научной сферах, а также в сфере бытовых услуг населению согласно перечню установленному законом</t>
  </si>
  <si>
    <t>Пониженная (0%) ставка для ИП, впервые зарегистрированных и осуществляющих предпринимательскую деятельность в производственной, социальной и (или) научной сферах, а также в сфере бытовых услуг населению согласно перечню установленному законом</t>
  </si>
  <si>
    <t>ст.7/п.2/абз.3</t>
  </si>
  <si>
    <t>30% от ставок налога</t>
  </si>
  <si>
    <t>ст.7/п.3</t>
  </si>
  <si>
    <t>ст.4/п.8</t>
  </si>
  <si>
    <t>ст.4/п.10</t>
  </si>
  <si>
    <t>ст.7/п.1/абз.6</t>
  </si>
  <si>
    <t>Освобождаются от уплаты налога органы управления и подразделения Государственной противопожарной службы Министерства Российской Федерации по делам гражданской обороны, чрезвычайным ситуациям и ликвидации последствий стихийных бедствий</t>
  </si>
  <si>
    <t>ст.7/п.1/абз.7</t>
  </si>
  <si>
    <t>Калужская область</t>
  </si>
  <si>
    <t xml:space="preserve">Закон Калужской области от 29.12.2009 № 621-ОЗ "О понижении налоговой ставки налога на прибыль организаций, подлежащего зачислению в областной бюджет, для отдельных категорий налогоплательщиков и об установлении права на применение инвестиционного налогового вычета" </t>
  </si>
  <si>
    <t>ст.2/п.1/пп.1.1</t>
  </si>
  <si>
    <t>Инвесторы, реализующие (реализовавшие) инвестиционные проекты, включенные в реестр инвестиционных проектов</t>
  </si>
  <si>
    <t>Пониженная (13,5%) ставка налога для организаций, реализующих (реализовавших) инвестиционные проекты</t>
  </si>
  <si>
    <t xml:space="preserve">3,5 п.п. </t>
  </si>
  <si>
    <t>ст.2/п.1/пп.1.2</t>
  </si>
  <si>
    <t>Пониженные (13,5% - с 1 по 4 гг.; 14,6% - 5 гг.; 15,7% - 6 гг.; 16,8% - 7 гг.) ставки налога для организаций, реализующих (реализовавших) инвестиционные проекты</t>
  </si>
  <si>
    <t>3,5 п.п. - с 1 по 4 гг.; 
2,4 п..п. - 5 г.; 
1,3 п.п. - 6 г.; 
0,2 п.п. - 7 г.</t>
  </si>
  <si>
    <t>10.62; 10.91.3; 22.11; 24.10; 24.10.6</t>
  </si>
  <si>
    <t>ст.2/п.1/пп.1.5</t>
  </si>
  <si>
    <t xml:space="preserve">29.10.2; 45.11.1 </t>
  </si>
  <si>
    <t>ст.5.1/п.1/пп.1.1</t>
  </si>
  <si>
    <t>Пониженные (0% - с 1 по 5 гг.; 3% - с 6 по 9 гг.; 5% - с 10 по 11 гг.; 8% - с 12 по 13 гг.; 10% - с 14 по 15 гг.; 13,5% - с 16 г. и далее) ставки налога для организаций, имеющих статус резидента ОЭЗ</t>
  </si>
  <si>
    <t xml:space="preserve">17 (18) п.п. - с 1 по 5 гг.; 
14 (15) п.п. - с 6 по 9 гг.; 
12 (13) п.п. - с 10 по 11 гг.; 
11 (12) п.п. - с 12 по 13 гг.; 
7 (8) п.п. - с 14 по 15 гг.; 
3,5 п.п. - с 16 г. </t>
  </si>
  <si>
    <t>16; 17.12; 17.29; 18; 20.16; 28; 29.3</t>
  </si>
  <si>
    <t>ст.5.1/п.1/пп.1.2</t>
  </si>
  <si>
    <t xml:space="preserve">Организация включена в реестр резидентов ОЭЗ. </t>
  </si>
  <si>
    <t>12 (13) п.п. - с 1 по 10 гг.; 
8 (9) п.п. - с 11 по 15 гг.; 
3,5 (4,5) п.п.-с 16 гг.</t>
  </si>
  <si>
    <t xml:space="preserve">за исключением кодов 16; 28; 29.3;  17.22; 17.29; 20.4; 20.6; 22.22 </t>
  </si>
  <si>
    <t>ст.5.1/п.1/пп.1.3</t>
  </si>
  <si>
    <t>17 п.п. - с 1 по 10 гг.; 
12 п.п. - с 11 по 15 гг.; 
3,5 п.п. -с 16 гг.</t>
  </si>
  <si>
    <t xml:space="preserve"> 17.22; 17.29; 20.4; 20.6; 22.22 </t>
  </si>
  <si>
    <t>ст.5.2/п.1</t>
  </si>
  <si>
    <t>(1) ограниченный - по 31.12.2028</t>
  </si>
  <si>
    <t>Пониженная (13,5%) ставка налога для организаций-участников региональных инвестиционных проектов</t>
  </si>
  <si>
    <t xml:space="preserve">3,5 (4,5) п.п. </t>
  </si>
  <si>
    <t>Закон Калужской области от 29.12.2009 № 621-ОЗ "О понижении налоговой ставки налога на прибыль организаций, подлежащего зачислению в областной бюджет, для отдельных категорий налогоплательщиков и об установлении права на применение инвестиционного налогового вычета" (в ред. от 23.06.2017 № 228-ОЗ)</t>
  </si>
  <si>
    <t>ст.5.2/п.2</t>
  </si>
  <si>
    <t>ст.5.3</t>
  </si>
  <si>
    <t>(1) ограниченный - в течение 7 лет, пока объем льготы не достигнет 50% от объема капвложений</t>
  </si>
  <si>
    <t>Пониженная (13,5%) ставка налога для организаций-участников специальных инвестиционных контрактов</t>
  </si>
  <si>
    <t>Закон Калужской области от 29.12.2009 № 621-ОЗ "О понижении налоговой ставки налога на прибыль организаций, подлежащего зачислению в областной бюджет, для отдельных категорий налогоплательщиков и об установлении права на применение инвестиционного налогового вычета" (в ред. от 28.05.2018 № 333-ОЗ)</t>
  </si>
  <si>
    <t>ст.5.4</t>
  </si>
  <si>
    <t xml:space="preserve">10; 13; 14; 15; 16; 17; 23; 24; 25; 26; 27; 29; 55; 56; 62; 63 </t>
  </si>
  <si>
    <t>Закон Калужской области от 29.12.2009 № 621-ОЗ "О понижении налоговой ставки налога на прибыль организаций, подлежащего зачислению в областной бюджет, для отдельных категорий налогоплательщиков и об установлении права на применение инвестиционного налогового вычета" (в ред. от 29.11.2018 № 403-ОЗ)</t>
  </si>
  <si>
    <t>Организации, включенные в программу обновления и модернизации основных средств предприятия</t>
  </si>
  <si>
    <t>Закон Калужской области от 24.06.2008 № 439-ОЗ "О понижении налоговой ставки налога на прибыль организаций, подлежащего зачислению в областной бюджет, для инвесторов в сфере агропромышленного комплекса"</t>
  </si>
  <si>
    <t>Организации, осуществляющие инвестиции в агропромышленный комплекс</t>
  </si>
  <si>
    <t>Увеличение производства сельскохозяйственной продукции</t>
  </si>
  <si>
    <t>Пониженная (13,5%) ставка налога для товариществ собственников жилья, зарегистрированных на территории Калужской области</t>
  </si>
  <si>
    <t>Поддержка товариществ собственников жилья</t>
  </si>
  <si>
    <t>Закон Калужской области от 10.11.2003 № 263-ОЗ "О налоге на имущество организаций"</t>
  </si>
  <si>
    <t>Уменьшение встречных потоков финансовых средств</t>
  </si>
  <si>
    <t>Закон Калужской области от 10.11.2003 № 263-ОЗ "О налоге на имущество организаций" (в ред. от 05.02.2009 № 521-ОЗ)</t>
  </si>
  <si>
    <t>ст.3/п.1/пп.1/абз.3</t>
  </si>
  <si>
    <t>Освобождаются от налогообложения автономные учреждения - в отношении имущества, распоряжение которым осуществляется с согласия собственника</t>
  </si>
  <si>
    <t xml:space="preserve"> ст.3/п.1/пп.2</t>
  </si>
  <si>
    <t>Религиозные организации, а также некоммерческие организации, учредителями которых выступают исключительно религиозные организации</t>
  </si>
  <si>
    <t xml:space="preserve">Освобождаются от налогообложения религиозные организации, а также некоммерческие организации, учредителями которых выступают исключительно религиозные организации, - в отношении имущества, используемого ими для осуществления деятельности, не указанной в пункте 2 статьи 381 НКРФ </t>
  </si>
  <si>
    <t xml:space="preserve"> ст.3/п.1/пп.3</t>
  </si>
  <si>
    <t>Организации по производству и хранению сельскохозяйственной продукции</t>
  </si>
  <si>
    <t xml:space="preserve">Поддержка организаций агропромышленного комплекса </t>
  </si>
  <si>
    <t xml:space="preserve"> ст.3/п.1/пп.4</t>
  </si>
  <si>
    <t xml:space="preserve"> ст.3/п.1/пп.5</t>
  </si>
  <si>
    <t>Освобождаются от налогообложения организации, осуществляющие исключительно переработку и утилизацию отходов производства и потребления</t>
  </si>
  <si>
    <t>Поддержка деятельности по охране окружающей среды на территории области</t>
  </si>
  <si>
    <t xml:space="preserve"> ст.3/п.1/пп.6</t>
  </si>
  <si>
    <t>Организации - балансодержатели объектов, признаваемых памятниками истории и культуры регионального и местного (муниципального) значения в установленном законодательством Российской Федерации порядке</t>
  </si>
  <si>
    <t>Освобождаются от налогообложения организации - в отношении объектов, признаваемых памятниками истории и культуры регионального и местного (муниципального) значения в установленном законодательством Российской Федерации порядке</t>
  </si>
  <si>
    <t>Поддержка деятельности по охране памятников истории и культуры</t>
  </si>
  <si>
    <t xml:space="preserve"> ст.3/п.1/пп.7</t>
  </si>
  <si>
    <t>Организации - балансодержатели автомобильных дорог общего пользования</t>
  </si>
  <si>
    <t>Освобождаются от налогообложения организации - в отношении автомобильных дорог общего пользования</t>
  </si>
  <si>
    <t xml:space="preserve"> ст.3/п.1/пп.8</t>
  </si>
  <si>
    <t xml:space="preserve"> 71.11.1; 71.12.51, 71.12.53; 71.12.55; 72</t>
  </si>
  <si>
    <t xml:space="preserve"> ст.3/п.1/пп.9</t>
  </si>
  <si>
    <t>Организации - балансодержатели недвижимого имущества, учитываемого на балансе в качестве объектов основных средств, находящегося на земельном(ых) участке(ах) с видом разрешенного использования для размещения аэропортов, аэродромов</t>
  </si>
  <si>
    <t>Освобождаются от налогообложения организации - в отношении недвижимого имущества, учитываемого на балансе в качестве объектов основных средств, находящегося на земельном(ых) участке(ах) с видом разрешенного использования для размещения аэропортов, аэродромов</t>
  </si>
  <si>
    <t>Уменьшение встречных потоков финансовых средств, развитие транспортной инфраструктуры региона</t>
  </si>
  <si>
    <t>Закон Калужской области от 10.11.2003 № 263-ОЗ "О налоге на имущество организаций" (в ред. от 29.11.2011 № 217-ОЗ)</t>
  </si>
  <si>
    <t xml:space="preserve"> ст.3/п.1/пп.10</t>
  </si>
  <si>
    <t>Организации, которым в соответствии с законодательством Калужской области присвоен статус уполномоченной организации в сфере создания и развития инфраструктуры индустриальных парков и технопарков</t>
  </si>
  <si>
    <t>Освобождаются от налогообложения организации, которым в соответствии с законодательством Калужской области присвоен статус уполномоченной организации в сфере создания и развития инфраструктуры индустриальных парков и технопарков</t>
  </si>
  <si>
    <t>Уменьшение встречных потоков финансовых средств, поддержка инвестиционной деятельности</t>
  </si>
  <si>
    <t xml:space="preserve"> ст.3/п.1/пп.11</t>
  </si>
  <si>
    <t>Казенные предприятия</t>
  </si>
  <si>
    <t>Освобождаются от налогообложения казенные предприятия</t>
  </si>
  <si>
    <t xml:space="preserve"> ст.3/п.1/пп.13</t>
  </si>
  <si>
    <t>Организации, являющиеся собственниками газораспределительной системы</t>
  </si>
  <si>
    <t>Поддержка инвестиционной деятельности в целях реализации программ газификации области</t>
  </si>
  <si>
    <t xml:space="preserve"> ст.3/п.1/пп.14</t>
  </si>
  <si>
    <t xml:space="preserve"> ст.3/п.1/пп.15</t>
  </si>
  <si>
    <t>Государственные предприятия Калужской области, осуществляющие регулируемые в соответствии с законодательством РФ виды экономической деятельности в сфере водоснабжения и водоотведения</t>
  </si>
  <si>
    <t>Освобождаются от налогообложения государственные предприятия Калужской области, осуществляющие регулируемые в соответствии с законодательством РФ виды экономической деятельности в сфере водоснабжения и водоотведения</t>
  </si>
  <si>
    <t xml:space="preserve"> ст.3/п.1/пп.16</t>
  </si>
  <si>
    <t>Организации, занимающиеся производством, переработкой, хранением сельскохозяйственной продукции</t>
  </si>
  <si>
    <t>Увеличение средств, направляемых на сельскохозяйственную деятельность</t>
  </si>
  <si>
    <t>Закон Калужской области от 10.11.2003 № 263-ОЗ "О налоге на имущество организаций" (в ред. от 20.09.2017 № 231-ОЗ)</t>
  </si>
  <si>
    <t>Закон Калужской области от 10.11.2003 № 263-ОЗ "О налоге на имущество организаций" (в ред. от 27.11.2019 № 521-ОЗ)</t>
  </si>
  <si>
    <t xml:space="preserve"> ст.3/п.1/пп.18</t>
  </si>
  <si>
    <t>Организации - владельцы жилых домов и жилых помещений, не учитываемые на балансе в качестве объектов основных средств</t>
  </si>
  <si>
    <t>Освобождаются от налогообложения организации - в отношении жилых домов и жилых помещений, не учитываемых на балансе в качестве объектов основных средств</t>
  </si>
  <si>
    <t xml:space="preserve">Поддержка организаций -застройщиков. Обеспечение доступным и комфортным жильем населения Калужской области, а также формирование благоприятной среды жизнедеятельности
</t>
  </si>
  <si>
    <t>Закон Калужской области от 10.11.2003 № 263-ОЗ "О налоге на имущество организаций" (в ред. от 23.04.2021 № 78-ОЗ)</t>
  </si>
  <si>
    <t xml:space="preserve"> ст.3/п.1/пп.19.1</t>
  </si>
  <si>
    <t>Закон Калужской области от 10.11.2003 № 263-ОЗ "О налоге на имущество организаций" (в ред. от 26.11.2020 № 13-ОЗ)</t>
  </si>
  <si>
    <t xml:space="preserve"> ст.3/п.1/пп.20/абз. 2</t>
  </si>
  <si>
    <t>Освобождаются от налогообложения организации - концессионеры в отношении объектов концессионного соглашения: объектов теплоснабжения, централизованных систем горячего водоснабжения, холодного водоснабжения и (или) водоотведения</t>
  </si>
  <si>
    <t>Развитие механизма развития государственно-частного партнерства в социальной сфере</t>
  </si>
  <si>
    <t>Закон Калужской области от 10.11.2003 № 263-ОЗ "О налоге на имущество организаций" (в ред. от 25.05.2021 № 97-ОЗ)</t>
  </si>
  <si>
    <t xml:space="preserve"> ст.3/п.1/пп.20/абз. 3</t>
  </si>
  <si>
    <t xml:space="preserve">
Обеспечение равного доступа к качественному образованию и достижения учащимися высоких образовательных результатов
</t>
  </si>
  <si>
    <t>Закон Калужской области от 10.11.2003 № 263-ОЗ "О налоге на имущество организаций" (в ред. от 30.09.2021 № 131-ОЗ)</t>
  </si>
  <si>
    <t>Создание благоприятного предпринимательского климата, укрепление доходной базы регионального бюджета</t>
  </si>
  <si>
    <t xml:space="preserve"> ст.3/п.1/пп.22</t>
  </si>
  <si>
    <t>Создание условий для развития сельскохозяйственной потребительской кооперации, способствующей социально-экономическому развитию аграрного сектора области</t>
  </si>
  <si>
    <t xml:space="preserve">2 п.п. на величину кадастровой стоимости 150 кв. м </t>
  </si>
  <si>
    <t>Закон Калужской области от 10.11.2003 № 263-ОЗ "О налоге на имущество организаций" (в ред. от 06.06.2011 № 143-ОЗ)</t>
  </si>
  <si>
    <t xml:space="preserve"> ст.3/п.2</t>
  </si>
  <si>
    <t>Организации, осуществляющие по согласованию с органами местного самоуправления городских округов, городских и сельских поселений плановые мероприятия по озеленению территории населенных пунктов Калужской области</t>
  </si>
  <si>
    <t>Пониженная (на сумму расходов, связанных с озеленением) сумма налога для организаций, осуществляющих по согласованию с органами местного самоуправления городских округов, городских и сельских поселений плановые мероприятия по озеленению территории населенных пунктов Калужской области</t>
  </si>
  <si>
    <t>Повышение качества и комфорта городской среды на территории Калужской области. 
Увеличение средств, направляемых на благоустройство населенных пунктов</t>
  </si>
  <si>
    <t xml:space="preserve"> ст.3/п.3/пп.1</t>
  </si>
  <si>
    <t>Организации, занимающиеся производством, переработкой сельскохозяйственной продукции</t>
  </si>
  <si>
    <t xml:space="preserve">50 % исчисленного к уплате налога </t>
  </si>
  <si>
    <t xml:space="preserve"> ст.3/п.3/пп.2</t>
  </si>
  <si>
    <t xml:space="preserve"> 01.61</t>
  </si>
  <si>
    <t xml:space="preserve"> ст.3/п.4</t>
  </si>
  <si>
    <t>Вычет из налогооблагаемой базы величины кадастровой стоимости 150 кв. м площади объекта недвижимого имущества - в отношении одного объекта недвижимого имущества по его выбору</t>
  </si>
  <si>
    <t>Создание благоприятных условий для развития субъектов малого и среднего предпринимательства</t>
  </si>
  <si>
    <t xml:space="preserve"> ст.3/п.5</t>
  </si>
  <si>
    <t>Организации - балансодержатели объектов основных средств, включенных в программу обновления и модернизации основных средств предприятия</t>
  </si>
  <si>
    <t>раздел C</t>
  </si>
  <si>
    <t xml:space="preserve"> ст.3/п.5/пп.5.1</t>
  </si>
  <si>
    <t>Организации, включенные в реестр программ обновления и модернизации основных средств предприятий, при условии выполнения показателя роста производительности труда</t>
  </si>
  <si>
    <t>10 % исчисленного к уплате налога - первый налоговый период, 15 % - второй налоговый период, 30 % - третий налоговый период</t>
  </si>
  <si>
    <t>2,2 п.п.- с 1 по 3 гг.; 
1,69 п.п.- 4 г.; 
1,21 п.п - 5 г.; 
0,79 п.п.- 6 г.; 
0,4 п.п. - 7 г.</t>
  </si>
  <si>
    <t xml:space="preserve"> ст.4/п.1/пп.1.4</t>
  </si>
  <si>
    <t>Инвесторы, осуществляющие инвестиционную деятельность на территории Калужской области</t>
  </si>
  <si>
    <t>Освобождаются от налогообложения инвесторы, включенные в реестр инвестиционных проектов, инвестиционным проектам которых в установленном законодательством Калужской области порядке был присвоен статус стратегического инвестиционного проекта</t>
  </si>
  <si>
    <t xml:space="preserve"> ст.4/п.1/пп.1.5</t>
  </si>
  <si>
    <t>(1) ограниченный - в течение 12 налоговых периодов</t>
  </si>
  <si>
    <t>29.10.2; 45.11.1</t>
  </si>
  <si>
    <t xml:space="preserve"> ст.4.1</t>
  </si>
  <si>
    <t>Организации, получившие статус резидента территории опережающего социально-экономического развития (ТОСЭР)</t>
  </si>
  <si>
    <t>2,2 п.п.- с 1 по 5 гг.; 
1,1 п.п.- с 6 по 7 гг.; 
0,7 п.п - с 8 по 10 гг.</t>
  </si>
  <si>
    <t xml:space="preserve">Закон Калужской области от 26.11.2002 № 156-ОЗ "О транспортном налоге на территории Калужской области" 
</t>
  </si>
  <si>
    <t>ст.5/п.1/пп.1</t>
  </si>
  <si>
    <t>Органы государственной власти Калужской области, государственные органы Калужской области, органы местного самоуправления муниципальных образований Калужской области, учреждения (казенные, автономные, бюджетные)</t>
  </si>
  <si>
    <t>Освобождаются от уплаты налога органы государственной власти Калужской области, государственные органы Калужской области, органы местного самоуправления муниципальных образований Калужской области, учреждения (казенные, автономные, бюджетные)</t>
  </si>
  <si>
    <t>Закон Калужской области от 26.11.2002 № 156-ОЗ "О транспортном налоге на территории Калужской области" (в ред. от 26.11.2003 № 268-ОЗ)</t>
  </si>
  <si>
    <t>ст.5/п.1/пп.2</t>
  </si>
  <si>
    <t>ст.5/п.1/пп.3</t>
  </si>
  <si>
    <t>Участники Великой Отечественной войны, ветераны боевых действий на территории СССР, на территории Российской Федерации и территориях других государств</t>
  </si>
  <si>
    <t>Освобождаются от уплаты налога отдельные социальные категории граждан - на одно транспортное средство мощностью двигателя до 150 л.с.</t>
  </si>
  <si>
    <t>ст.5/п.1/пп.4</t>
  </si>
  <si>
    <t xml:space="preserve"> Герои Советского Союза, Герои Российской Федерации, полные кавалеры ордена Славы</t>
  </si>
  <si>
    <t>Закон Калужской области от 26.11.2002 № 156-ОЗ "О транспортном налоге на территории Калужской области" (в ред. от 26.11.2003 № 268-ОЗ, от 20.04.2020 № 590-ОЗ)</t>
  </si>
  <si>
    <t>ст.5/п.1/пп.5</t>
  </si>
  <si>
    <t xml:space="preserve">Закон Калужской области от 26.11.2002 № 156-ОЗ "О транспортном налоге на территории Калужской области" (в ред. от 26.11.2003 № 268-ОЗ) </t>
  </si>
  <si>
    <t>ст.5/п.1/пп.6</t>
  </si>
  <si>
    <t>Граждане, подвергшиеся воздействию радиации вследствие катастрофы на Чернобыльской АЭС</t>
  </si>
  <si>
    <t>ст.5/п.1/пп.7</t>
  </si>
  <si>
    <t>Освобождаются от уплаты налога отдельные социальные категории граждан - на одно транспортное средство мощностью двигателя не более 200 л.с.</t>
  </si>
  <si>
    <t>ст.5/п.1/пп.9</t>
  </si>
  <si>
    <t>Собственники транспортных средств, оснащенных только электрическими двигателями</t>
  </si>
  <si>
    <t>Освобождаются от уплаты налога собственники транспортных средств, оснащенных только электрическими двигателями</t>
  </si>
  <si>
    <t>Улучшение экологической ситуации</t>
  </si>
  <si>
    <t>ст.5/п.1/пп.10</t>
  </si>
  <si>
    <t>Организации-резиденты ОЭЗ, созданных на территории Калужской области</t>
  </si>
  <si>
    <t>Освобождаются от уплаты налога резиденты ОЭЗ - в отношении грузовых автомобилей и других самоходных транспортных средств, машин и механизмов на пневматическом и гусеничном ходу</t>
  </si>
  <si>
    <t>Закон Калужской области от 26.11.2002 № 156-ОЗ "О транспортном налоге на территории Калужской области" (в ред. от 24.10.2014 № 630-ОЗ)</t>
  </si>
  <si>
    <t>ст.5/п.1/пп.11</t>
  </si>
  <si>
    <t>Организации и индивидуальные предприниматели, на которых в соответствии с законодательством РФ зарегистрированы гражданские воздушные суда, относящиеся к авиации общего назначения (АОН)</t>
  </si>
  <si>
    <t>Освобождаются от уплаты налога организации и ИП, на которых зарегистрированы гражданские воздушные суда, относящиеся к авиации общего назначения</t>
  </si>
  <si>
    <t>Повышение уровня доступности услуг транспортного комплекса для населения региона</t>
  </si>
  <si>
    <t>Закон Калужской области от 26.11.2002 № 156-ОЗ "О транспортном налоге на территории Калужской области" (в ред. от 20.04.2020 № 590-ОЗ)</t>
  </si>
  <si>
    <t>ст.5/п.1/пп.12</t>
  </si>
  <si>
    <t>ст.5/п.1/пп.13</t>
  </si>
  <si>
    <t>ст.5/п.1/пп.14</t>
  </si>
  <si>
    <t>Граждане из подразделений особого риска, подвергшиеся воздействию радиации вследствие катастрофы на Чернобыльской АЭС</t>
  </si>
  <si>
    <t>ст.5/п.1.1</t>
  </si>
  <si>
    <t>Организации и физические лица, являющиеся индивидуальными предпринимателями</t>
  </si>
  <si>
    <t>Закон Калужской области от 18.12.2008 № 501-ОЗ "Об установлении ставок налога, взимаемого в связи с применением упрощенной системы налогообложения, для отдельных категорий налогоплательщиков"</t>
  </si>
  <si>
    <t>ст.1/абз.2</t>
  </si>
  <si>
    <t xml:space="preserve">Налогоплательщики, осуществляющие деятельность по установленным Законом кодам ОКВЭД </t>
  </si>
  <si>
    <t>раздел C; P; Q; 
класс 75 раздела M</t>
  </si>
  <si>
    <t>За исключением случаев реорганизации.</t>
  </si>
  <si>
    <t>класс 72 раздела M</t>
  </si>
  <si>
    <t>Налогоплательщики, осуществляющие основные виды деятельности в сфере строительства</t>
  </si>
  <si>
    <t>Пониженная (7%) ставка налога для налогоплательщиков, осуществляющих установленные Законом виды деятельности 
(объект налогообложения "доходы-расходы")</t>
  </si>
  <si>
    <t xml:space="preserve">раздел F (за искл. 41.1) </t>
  </si>
  <si>
    <t xml:space="preserve">Закон Калужской области от 18.12.2008 № 501-ОЗ "Об установлении ставок налога, взимаемого в связи с применением упрощенной системы налогообложения, для отдельных категорий налогоплательщиков" </t>
  </si>
  <si>
    <t>раздел B (за искл. 09); 
раздел D (за искл. 35.23); 
раздел E;  раздел R (за искл. 92);  94; 96 раздела S</t>
  </si>
  <si>
    <t xml:space="preserve">Закон Калужской области от 18.12.2008 № 501-ОЗ "Об установлении ставок налога, взимаемого в связи с применением упрощенной системы налогообложения, для отдельных категорий налогоплательщиков" (в ред. от 27.11.2015 № 22-ОЗ) </t>
  </si>
  <si>
    <t>Пониженная (0%) ставка налога для ИП, вновь зарегистрированных после 1 января 2016 года и осуществляющих установленные Законом виды предпринимательской деятельности</t>
  </si>
  <si>
    <t xml:space="preserve"> 01 (за иск. 01.6, 01.7) раздела А; 
10.3; 10.71; 14 раздела С; 
88.1 раздела Q</t>
  </si>
  <si>
    <t>ст.1/абз.9,10,11</t>
  </si>
  <si>
    <t xml:space="preserve">5 п.п.; 10 п.п. </t>
  </si>
  <si>
    <t>Закон Калужской области от 25.10.2012 № 328-ОЗ "О патентной системе налогообложения" (в ред. от 27.11.2015 № 22-ОЗ)</t>
  </si>
  <si>
    <t>ИП осуществляет деятельность без привлечения наемных работников либо средняя численность наемных работников, определяемая в порядке, устанавливаемом федеральным органом исполнительной власти, уполномоченным в сфере статистики, составляет от 1 до 5 человек включительно.</t>
  </si>
  <si>
    <t>ИП, впервые зарегистрированные после 1 января 2016 года, осуществляющие установленные Законом виды предпринимательской деятельности</t>
  </si>
  <si>
    <t>Пониженная (0%) ставка налога для ИП, впервые зарегистрированных после 1 января 2016 года и осуществляющие установленные Законом виды предпринимательской деятельности</t>
  </si>
  <si>
    <t>виды предпринимательской деяельности установлены ст. 2.1 Закона</t>
  </si>
  <si>
    <t>ст.2.4</t>
  </si>
  <si>
    <t>раздел D</t>
  </si>
  <si>
    <t>вычет из налогооблагаемой базы</t>
  </si>
  <si>
    <t>Закон Калужской области от 26.11.2002 № 156-ОЗ "О транспортном налоге на территории Калужской области" (в ред. от 25.02.2011 № 113-ОЗ)</t>
  </si>
  <si>
    <t>Налогоплательщики, имеющие статус резидента территории опережающего социально-экономического развития (ТОСЭР)</t>
  </si>
  <si>
    <t>Камчатский край</t>
  </si>
  <si>
    <t>Соответствие условиям статьи 284.4 НКРФ</t>
  </si>
  <si>
    <t>Обеспечение реализации стратегических решение Российской Федерации по развитию Дальнего Востока</t>
  </si>
  <si>
    <t>13 (12) п.п - с 1 по 5 гг.; 8 п.п. - с 6 по 10 гг.</t>
  </si>
  <si>
    <t>ст.1.1/ч.1/п.1</t>
  </si>
  <si>
    <t>Организация-участник РИП удовлетворяет требованию, установленному подпунктом 1 пункта 1 статьи 25.8 НК РФ, указанные в подпункте 1 пункта 1 статьи 25.9 НКРФ</t>
  </si>
  <si>
    <t>7 (8) п.п.; 3,5 п.п.</t>
  </si>
  <si>
    <t>ст.1.1/ч.1/п.2</t>
  </si>
  <si>
    <t>Пониженная (10%) ставка налога для участников РИП, не включенных в реестр</t>
  </si>
  <si>
    <t>02;03;10.2; 10.41; 10.5</t>
  </si>
  <si>
    <t>Региональный оператор по обращению с твердыми коммунальными отходами</t>
  </si>
  <si>
    <t>Реализация права, установленного Федеральным законом от 26.07.2019 № 211-ФЗ "О внесении изменений в главы 21 и 25 части второй Налогового кодекса Российской Федерации";  сокращение объема субсидирования регионального оператора по обращению с ТКО из краевого бюджета за счет возникающих федеральных налоговых расходов</t>
  </si>
  <si>
    <t xml:space="preserve">38
</t>
  </si>
  <si>
    <t>Пониженная (15% ) ставка налога</t>
  </si>
  <si>
    <t>Реализация права, установленного Федеральным законом от 02.08.2019 № 269-ФЗ "О внесении изменений в части первую и вторую Налогового кодекса Российской Федерации"</t>
  </si>
  <si>
    <t>ст.1.2/ч.1</t>
  </si>
  <si>
    <t xml:space="preserve">Во исполнение п. 8 перечня поручений Президента Российской Федерации по итогам форума Общероссийской общественной организации "Деловая Россия" от 23.02.2019 № Пр-277 </t>
  </si>
  <si>
    <t xml:space="preserve">01; 03; 10; 36; 55; 56; 79; 86.90.4
</t>
  </si>
  <si>
    <t>Вычет в размере 50% в отношении расходов организации, реализующей инвестиционный проект</t>
  </si>
  <si>
    <t xml:space="preserve">50.2; 52.10.21; 52.22.1.
</t>
  </si>
  <si>
    <t>Выручка от указанных видов деятельности составляет не менее 70% общей суммы выручки от реализации продукции (работ, услуг)</t>
  </si>
  <si>
    <t>Развитие рыбохозяйственной отрасли</t>
  </si>
  <si>
    <t>0,7 п.п. (1,1 п.п. до 01.01.2013)</t>
  </si>
  <si>
    <t xml:space="preserve"> Раздел A.; 10</t>
  </si>
  <si>
    <t>Организации, реализующие особо значимые инвестиционные проекты по виду экономической деятельности "Добыча полезных ископаемых" (за искл. 06 "Добыча нефти и природного газа" и 09.1 "Предоставление услуг в области добычи нефти и природного газа")</t>
  </si>
  <si>
    <t>(1) ограниченный - в течение 4 налоговых периодов</t>
  </si>
  <si>
    <t>Улучшение инвестиционного климата в области добычи полезных ископаемых в Камчатском крае</t>
  </si>
  <si>
    <t xml:space="preserve"> 2,2 п.п.; 1,6 п.п.; 1,1 п.п.; 0,7 п.п.</t>
  </si>
  <si>
    <t>Раздел В. (за искл. группировок 06 и 09.1)</t>
  </si>
  <si>
    <t>Налоговая база определяется как кадастровая стоимость</t>
  </si>
  <si>
    <t>Собственники административно-деловых, торговых центров и помещений в них; нежилых помещений; жилых домов и жилых помещений</t>
  </si>
  <si>
    <t>Пониженная (1,5% - в 2017 г.; 1,7% - в 2018 г.; 2,0 - в 2019 и последующие годы) ставка налога для организаций - в отношении объектов недвижимого имущества, облагаемых налогом по их кадастровой стоимости</t>
  </si>
  <si>
    <t>Исполнение поручения Президента России от 23.04.2015 № 815ГС по недопущению резкого роста налоговой нагрузки в связи с исчислением налога на имущество организаций на основе кадастровой стоимости</t>
  </si>
  <si>
    <t>0,7 п.п. в 2017 г.; 0,5 п.п. в 2018 г.; 0,2 п.п. в последующие периоды</t>
  </si>
  <si>
    <t>ст.3/ч.6</t>
  </si>
  <si>
    <t>Стратегическая</t>
  </si>
  <si>
    <t>Организации - в отношении объектов, признаваемых памятниками истории и культуры краевого или местного значения в порядке, установленном законодательством Российской Федерации и законодательством Камчатского края</t>
  </si>
  <si>
    <t>Освобождаются от налогообложения организации - в отношении объектов, признаваемых памятниками истории и культуры краевого или местного значения</t>
  </si>
  <si>
    <t>Стимулирование к восстановление памятников истории и культуры</t>
  </si>
  <si>
    <t>Производители продукции животноводства и растениеводства, реализующие особо значимые инвестиционные проекты</t>
  </si>
  <si>
    <t>Освобождаются от налогообложения организации - в отношении имущества, предназначенного для производства продукции животноводства и растениеводства, созданного при реализации особо значимого инвестиционного проекта</t>
  </si>
  <si>
    <t>Развитие агропромышленного комплекса, обеспечение продовольственной безопасности в территориально обособленном субъекте РФ</t>
  </si>
  <si>
    <t xml:space="preserve">01
</t>
  </si>
  <si>
    <t>Отсутствие у организации недоимки по налогам, сборам и другим обязательным платежам в бюджеты всех уровней; в отношении организации не введены процедуры, применяемые в деле о банкротстве</t>
  </si>
  <si>
    <t>Освобождаются от налогообложения резиденты ТОСЭР и СПВ в отношении имущества, созданного и (или) приобретенного при исполнении соглашений об осуществлении деятельности на территории ТОСЭР либо СПВ</t>
  </si>
  <si>
    <t>Освобождаются от налогообложения организации, применяющие специальный налоговый режим - в отношении одного объекта недвижимого имущества, облагаемого по его кадастровой стоимости, площадью не более 50 кв. м, или изъятие 50 кв.м из налогооблагаемой базы</t>
  </si>
  <si>
    <t xml:space="preserve">Исполнение поручения Президента России от 26.01.2016 № Пр-115 в части закрепления минимального размера площади объекта недвижимого имущества, не облагаемому по кадастровой стоимости </t>
  </si>
  <si>
    <t>Освобождаются от налогообложения граждане, подвергшиеся воздействию радиации вследствие катастрофы на Чернобыльской АЭС - в части не более одного из зарегистрированных на конкретного налогоплательщика легкового автомобиля или мотоцикла</t>
  </si>
  <si>
    <t xml:space="preserve"> Общественно-политическое и патриотическое значение</t>
  </si>
  <si>
    <t>Герои Советского Союза, Герои Российской Федерации, Герои Социалистического Труда, Герои Труда Российской Федерации, граждане, награжденные орденом Трудовой Славы трех степеней, ветераны Великой Отечественной войны, инвалиды боевых действий</t>
  </si>
  <si>
    <t xml:space="preserve"> Поддержка граждан с ограниченными возможностями, их вовлечению в общественно-полезную деятельность</t>
  </si>
  <si>
    <t>Освобождаются от налогообложения общественные организации инвалидов - в части зарегистрированных на них и используемых для осуществления своей уставной деятельности легковых автомобилей с мощностью двигателя до 200 л.с. и автобусов с мощностью двигателя до 200 л.с.</t>
  </si>
  <si>
    <t>Организации и ИП, а также налогоплательщики, являющиеся участниками договора простого товарищества (договора о совместной деятельности) или договора доверительного управления имуществом</t>
  </si>
  <si>
    <t>Пониженная (10%) ставка налога для организаций и ИП, а также налогоплательщики, являющиеся участниками договора простого товарищества (договора о совместной деятельности) или договора доверительного управления имуществом, применяющих УСН (объект налогообложения "доходы - расходы")</t>
  </si>
  <si>
    <t>Средняя численность работников, привлеченных ими в налоговом периоде при осуществлении всех видов предпринимательской деятельности, в отношении которых применялась налоговая ставка в размере 0%, не превышает 10 человек</t>
  </si>
  <si>
    <t>ИП, впервые зарегистрированные и осуществляющие виды предпринимательской деятельности в производственной, социальной и (или) научной сферах, а также в сфере бытовых услуг населению</t>
  </si>
  <si>
    <t>Пониженная (0%) ставка налога для ИП, впервые зарегистрированных и осуществляющих предпринимательскую деятельность в производственной, социальной и (или) научной сферах, в сфере бытовых услуг населению</t>
  </si>
  <si>
    <t xml:space="preserve">Раздел А; 08 ; Раздел С; F; 50.20; 50.40; 85.1; 86.2 ; 86.9; 88; 91; 93.1; 96.04; 49.31.21; 49.39.1; 50.1; 50.3; 62; 62.02; 72.1; 72.2; 95.22.2; 16.24; 81.29.1; 81.29.2; 81.29.9 </t>
  </si>
  <si>
    <t xml:space="preserve">Доход от осуществления льготируемых видов деятельности из установленного законом перечня не менее 70% </t>
  </si>
  <si>
    <t>Организации и ИП, осуществляющие один или нескольких видов деятельности из установленного перечня</t>
  </si>
  <si>
    <t>Пониженная (1%) ставка налога для организаций и ИП, применяющих УСН (объект налогообложения "доходы"), осуществляющих один или нескольких видов деятельности: растениеводство и животноводство, охота и предоставление соответствующих услуг в этих областях; лесоводство и прочая лесохозяйственная деятельность; производство прочих деревянных изделий; научные исследования и разработки; обработка и утилизация отходов</t>
  </si>
  <si>
    <t>Поддержка малого и среднего предпринимательства</t>
  </si>
  <si>
    <t>01; 02; 16; 72; 38</t>
  </si>
  <si>
    <t>03.02; 10.3</t>
  </si>
  <si>
    <t>10.5; 10.71; 62; 63; 95.1; Раздел R; 88;</t>
  </si>
  <si>
    <t>Пониженная (4%) ставка налога для организаций и ИП, применяющих УСН (объект налогообложения "доходы"), осуществляющих один или несколько видов деятельности: у переработка и консервирование мяса и мясной пищевой продукции; производство текстильных изделий; одежды; кожи и изделий из кожи; обработка древесины, кроме мебели, производство изделий из соломки и материалов для плетения; деятельности больничных организаций; сбор и обработка сточных вод; сбор отходов</t>
  </si>
  <si>
    <t>10.1; 13; 14; 15; 16; 86.1; 37; 38.1</t>
  </si>
  <si>
    <t>17.1; 58; 18.1; 20; 22; 24; 25; 26; 27; 28; 29; 30; 45.2; 95.2; 55.1; 50;77; 86.21; 86.22; 96.01; 96.04; 93.1</t>
  </si>
  <si>
    <t>Пониженная (0%) ставка налога для ИП, впервые зарегистрированных и осуществляющих предпринимательскую деятельность в производственной и (или) социальной сферах, в сфере бытовых услуг населению</t>
  </si>
  <si>
    <t>14; 15.20; 96; 95.24.1; 85.42; 88.10; 38; 32.99.8; 46.47.;59; 81.21; 93; 01;
и прочие</t>
  </si>
  <si>
    <t>ст.3/ч.8</t>
  </si>
  <si>
    <t>Пониженная (0%; 0,05%; 0,3% - в зависимости от объема капвложений) ставка налога для организаций, получивших статус резидента ТОСЭР либо статус резидента свободного порта Владивосток - в отношении имущества, учтенного на балансе организаций в качестве объектов основных средств до даты получения организациями статуса резидента ТОСЭР либо статуса резидента СПВ</t>
  </si>
  <si>
    <t>2,2 п.п; 2,15 п.п.; 1,9 п.п.</t>
  </si>
  <si>
    <t>3; 21; 45; 48</t>
  </si>
  <si>
    <t xml:space="preserve"> Один из родителей (иных законных представителей детей) многодетной семьи, статус которой подтвержден в соответствии с Законом Камчатского края от 16.12.2009 N 352 "О мерах социальной поддержки многодетных семей в Камчатском крае"</t>
  </si>
  <si>
    <t>Обеспечения исполнения Указа Президента Российской Федерации от 07.05.2018 № 204 "О национальных целях и стратегических задачах развития Российской Федерации на период до 2024 года"; распоряжения Правительства Камчатского края № 176-РП от 22.04.2019 в целях демографического развития и поддержки семей</t>
  </si>
  <si>
    <t xml:space="preserve">Стимулирующая </t>
  </si>
  <si>
    <t xml:space="preserve">В целях обеспечения реализации поручения Президента Российской Федерации от 02.05.2018 № Пр-743 в части расширения в Камчатском крае использования газа в качестве моторного топлива, улучшения экологической ситуации и сдерживания тарифов на услуги общественного транспорта </t>
  </si>
  <si>
    <t>Налогоплательщики, на которых зарегистрированы гибридные автомобили</t>
  </si>
  <si>
    <t>ст.2.1/ч.1/п.1</t>
  </si>
  <si>
    <t>Поддержка субъектов малого и среднего предпринимательства в условиях распространения коронавирусной инфекции</t>
  </si>
  <si>
    <t>ст.2.1/ч.1/п.2</t>
  </si>
  <si>
    <t xml:space="preserve">В части реализации изменений в НК РФ (Федеральный закон от 29.09.2019 № 325-ФЗ "О внесении изменений в части первую и вторую Налогового кодекса Российской Федерации") и в целях развитии конкуренции и качестве туристского продукта. </t>
  </si>
  <si>
    <t>Специализированные организации по привлечению инвестиций и работе с инвесторами в Камчатском крае</t>
  </si>
  <si>
    <t>Освобождаются от налогообложения специализированные организации по привлечению инвестиций</t>
  </si>
  <si>
    <t>Стимулирование деятельности по привлечению инвестиций</t>
  </si>
  <si>
    <t>ст.6/ч.3</t>
  </si>
  <si>
    <t>Отсутствие у организации на конец отчетного, налогового периода, в котором налогоплательщик заявил налоговую льготу, недоимки по налогам и сборам, а также задолженности по перечислению сумм налога на доходы физических лиц</t>
  </si>
  <si>
    <t>Организации, осуществляющие добычу пара и горячей воды (тепловой энергии) месторождений парогидротерм, а также передачу и распределение пара и горячей воды организациям жилищно-коммунального хозяйства и (или) населению</t>
  </si>
  <si>
    <t>Освобождаются от налогообложения организации, осуществляющие добычу пара и горячей воды</t>
  </si>
  <si>
    <t>35.3</t>
  </si>
  <si>
    <t>ст.3/ч.10</t>
  </si>
  <si>
    <t>Пониженная (4%; 7,5%) ставка налога</t>
  </si>
  <si>
    <t>2 п.п.; 2,5 п.п.</t>
  </si>
  <si>
    <t>Заключенное соглашение с исполнительным органом государственной власти Камчатского края, осуществляющим функции по выработке и реализации региональной политики в сфере социально-экономического развития Камчатского края о взаимодействии при реализации мероприятий национального проекта "Производительность труда"</t>
  </si>
  <si>
    <t>Раздел А; Раздел С; Раздел F; Раздел Н</t>
  </si>
  <si>
    <t>ст.6/ч.1/п.2</t>
  </si>
  <si>
    <t>ст.6/ч.1/п.5</t>
  </si>
  <si>
    <t>ст.3/ч.7</t>
  </si>
  <si>
    <t xml:space="preserve">Группы полномочий 
</t>
  </si>
  <si>
    <t>ст.6/ч.1/п.6</t>
  </si>
  <si>
    <t>Кемеровская область - Кузбасс</t>
  </si>
  <si>
    <t>Повышение качества жизни, усиление социальной поддержки отдельных категорий граждан, находящихся в трудной жизненной ситуации или нуждающихся в особом участии государства и общества</t>
  </si>
  <si>
    <t>Льгота предоставляется в отношении одного транспортного средства</t>
  </si>
  <si>
    <t>Пенсионеры, получающие страховую пенсию по старости, инвалиды I и II групп, получающие страховую пенсию по инвалидности или пенсию по инвалидности</t>
  </si>
  <si>
    <t>Родители (приемные родители, усыновители) в семье, имеющей в своем составе совместно проживающих с ними трех и более детей в возрасте до 18 лет включительно и (или) детей, обучающихся по очной форме обучения по основным образовательным программам в организациях, осуществляющих образовательную деятельность, до окончания ими такого обучения, но не дольше чем до достижения ими возраста 23 лет</t>
  </si>
  <si>
    <t>Освобождаются от уплаты налога родители трех и более детей</t>
  </si>
  <si>
    <t xml:space="preserve">Повышение уровня жизни граждан - получателей мер социальной поддержки </t>
  </si>
  <si>
    <t>Организации, осуществляющие деятельность по перевозке пассажиров автомобильным транспортом общего пользования</t>
  </si>
  <si>
    <t>Удовлетворение спроса населения на пассажирские перевозки, повышение качества пассажирских перевозок и культуры обслуживания населения</t>
  </si>
  <si>
    <t>Доля оплаты труда работников-инвалидов должна быть не менее 50% от общего фонда оплаты труда</t>
  </si>
  <si>
    <t>Организации, использующие труд инвалидов</t>
  </si>
  <si>
    <t>Интеграция незанятых инвалидов в трудовую деятельность</t>
  </si>
  <si>
    <t>Льгота предоставляется в отношении только одного транспортного средства при наличии у налогоплательщика удостоверения, подтверждающего право на управление указанным транспортным средством</t>
  </si>
  <si>
    <t>Один из родителей (приемных родителей, усыновителей), опекунов, попечителей ребенка-инвалида, совместно проживающего с ним</t>
  </si>
  <si>
    <t>Инвалиды III группы, получающие страховую пенсию по инвалидности или пенсию по инвалидности</t>
  </si>
  <si>
    <t>Специализированные учреждения для несовершеннолетних, нуждающихся в социальной реабилитации; реабилитационные центры для детей и подростков с ограниченными возможностями; центры социальной помощи семье и детям</t>
  </si>
  <si>
    <t>Медицинские организации</t>
  </si>
  <si>
    <t>Освобождаются от уплаты налога медицинские организации - в отношении специально оборудованных санитарных транспортных средств для перевозки больных</t>
  </si>
  <si>
    <t>Совершенствование системы охраны здоровья граждан в целях профилактики заболеваний, сохранения и укрепления физического и психического здоровья каждого человека, поддержания его долголетней активной жизни, предоставления ему доступной и качественной медицинской помощи</t>
  </si>
  <si>
    <t>Профессиональные образовательные организации, осуществляющие подготовку водителей и трактористов</t>
  </si>
  <si>
    <t>Освобождаются от уплаты налога профессиональные образовательные организации, осуществляющие подготовку водителей автомобилей и машинистов трактористов - в отношении учебных транспортных средств</t>
  </si>
  <si>
    <t>Дошкольные образовательные организации, общеобразовательные организации, профессиональные образовательные организации, расположенные в сельских населенных пунктах</t>
  </si>
  <si>
    <t>Доходы от реализации сельскохозяйственной продукции должны составлять 70% или более от общей суммы доходов налогоплательщика</t>
  </si>
  <si>
    <t>Стимулирование увеличения производства сельскохозяйственной продукции</t>
  </si>
  <si>
    <t>Обеспечение стабилизации и увеличения объемов производства сельскохозяйственной продукции</t>
  </si>
  <si>
    <t>Закон Кемеровской области от 23.04.2002 № 24-ОЗ "О снижении ставки по налогу на прибыль организаций для организаций инвалидов в Кемеровской области"</t>
  </si>
  <si>
    <t>Областные и местные общественные организации инвалидов, другие организации, которых инвалиды составляют не менее 50% от общего числа работников</t>
  </si>
  <si>
    <t>Пониженная (13,5%) ставка налога для областных и местных общественных организаций инвалидов, других организаций, в которых инвалиды составляют не менее 50% от общего числа работников</t>
  </si>
  <si>
    <t>Владельцы региональных и муниципальных автомобильных дорог общего пользования</t>
  </si>
  <si>
    <t>Удовлетворение потребности экономики и населения Кемеровской области путем развития сети автомобильных дорог общего пользования регионального или межмуниципального значения Кемеровской области и обеспечения их эффективного функционирования</t>
  </si>
  <si>
    <t>Владельцы объектов недвижимого имущества, налоговая база по которым определяется как кадастровая стоимость: жилые дома и жилые помещения, не учитываемые на балансе в качестве объектов основных средств в порядке, установленном для ведения бухгалтерского учета</t>
  </si>
  <si>
    <t>Пониженная (1,5%) ставка налога - в отношении жилых домов и жилых помещений, не учитываемые на балансе в качестве объектов основных средств, налоговая база по которым определяется как кадастровая стоимость</t>
  </si>
  <si>
    <t>Повышение доступности и качества жилищного обеспечения населения Кемеровской области, в том числе с учетом исполнения государственных обязательств по обеспечению жильем отдельных категорий граждан</t>
  </si>
  <si>
    <t>Пониженная (13,5%) ставка налога для субъектов инвестиционной деятельности</t>
  </si>
  <si>
    <t>Повышение инвестиционной привлекательности Кемеровской области – Кузбасса</t>
  </si>
  <si>
    <t>Среднегодовая остаточная стоимость основных средств, используемых исключительно для производства товаров (работ, услуг), полученных в результате реализации инвестиционного проекта, должна составлять не менее 70% от среднегодовой остаточной стоимости имущества налогоплательщика</t>
  </si>
  <si>
    <t>Освобождаются от уплаты налога субъекты инвестиционной деятельности</t>
  </si>
  <si>
    <t>Пониженная (5%) ставка налога для субъектов инвестиционной деятельности (объект налогообложения "доходы-расходы")</t>
  </si>
  <si>
    <t>ст.1/п.1-1</t>
  </si>
  <si>
    <t>Ввод в эксплуатацию основных средств первоначальной стоимостью не менее 1500 млн. рублей (к концу 1-го налогового периода - не менее 750 млн. руб.) за два года и трудоустройство не менее 1300 человек на четвертый год (не менее 700 чел. за 1-3-й налоговые периода)</t>
  </si>
  <si>
    <t>Субъекты инвестиционной деятельности, реализующие инвестиционные проекты, направленные на строительство логистических центров поставок и включенные в Перечень инвестиционных проектов</t>
  </si>
  <si>
    <t>Освобождаются от уплаты налога субъекты инвестиционной деятельности, реализующих проекты по строительству логистических центров</t>
  </si>
  <si>
    <t>Закон Кемеровской области от 26.11.2008 № 99-ОЗ "О налоговых ставках при применении упрощенной системы налогообложения"</t>
  </si>
  <si>
    <t>Налогоплательщики, осуществляющие растениеводство и животноводство, охоту и предоставление соответствующих услуг в этих областях</t>
  </si>
  <si>
    <t>Обеспечение развития субъектов малого и среднего предпринимательства в приоритетных сферах экономики</t>
  </si>
  <si>
    <t>Налогоплательщики, осуществляющие производство химически модифицированных животных или растительных жиров и масел (включая олифу), непищевых смесей животных или растительных жиров и масел</t>
  </si>
  <si>
    <t>20.59.2</t>
  </si>
  <si>
    <t>Налогоплательщики, осуществляющие производство лекарственных препаратов</t>
  </si>
  <si>
    <t>21.20.1</t>
  </si>
  <si>
    <t>Налогоплательщики, осуществляющие производство прочей неметаллической минеральной продукции</t>
  </si>
  <si>
    <t>Налогоплательщики, осуществляющие производство готовых металлических изделий, кроме машин и оборудования</t>
  </si>
  <si>
    <t>Налогоплательщики, осуществляющие производство электрического оборудования</t>
  </si>
  <si>
    <t>Налогоплательщики, осуществляющие производство машин и оборудования</t>
  </si>
  <si>
    <t>Налогоплательщики, осуществляющие ремонт машин и оборудования</t>
  </si>
  <si>
    <t>33.12</t>
  </si>
  <si>
    <t>Налогоплательщики, осуществляющие ремонт электрического оборудования</t>
  </si>
  <si>
    <t>33.14</t>
  </si>
  <si>
    <t>Налогоплательщики, осуществляющие монтаж промышленных машин и оборудования</t>
  </si>
  <si>
    <t>33.20</t>
  </si>
  <si>
    <t>77.2</t>
  </si>
  <si>
    <t>Налогоплательщики, осуществляющие лесоводство и лесозаготовки</t>
  </si>
  <si>
    <t>Налогоплательщики, осуществляющие деятельность по уходу с обеспечением проживания</t>
  </si>
  <si>
    <t>Налогоплательщики, осуществляющие ремонт предметов личного потребления и хозяйственно-бытового назначения</t>
  </si>
  <si>
    <t>95.2</t>
  </si>
  <si>
    <t>Налогоплательщики, осуществляющие производство текстильных изделий</t>
  </si>
  <si>
    <t>Налогоплательщики, осуществляющие производство одежды</t>
  </si>
  <si>
    <t>Налогоплательщики, осуществляющие производство прочих основных неорганических химических веществ</t>
  </si>
  <si>
    <t>Налогоплательщики, осуществляющие производство пластмасс и синтетических смол в первичных формах</t>
  </si>
  <si>
    <t>20.16</t>
  </si>
  <si>
    <t>Налогоплательщики, осуществляющие производство красок, лаков и аналогичных материалов для нанесения покрытий, полиграфических красок и мастик</t>
  </si>
  <si>
    <t>20.3</t>
  </si>
  <si>
    <t>Налогоплательщики, осуществляющие производство мыла и моющих, чистящих и полирующих средств; парфюмерных и косметических средств</t>
  </si>
  <si>
    <t>20.4</t>
  </si>
  <si>
    <t>Доля доходов от реализации товаров (работ, услуг) и имущественных прав, полученных в результате реализации инновационного проекта, должна составлять не менее 70% от общего объема доходов</t>
  </si>
  <si>
    <t>Пониженная (13,5%) ставка налога для субъектов инновационной деятельности</t>
  </si>
  <si>
    <t>Среднегодовая остаточная стоимость основных средств, используемых исключительно для производства товаров (работ, услуг), полученных в результате реализации инновационного проекта, должна составлять не менее 70% от среднегодовой остаточной стоимости имущества налогоплательщика</t>
  </si>
  <si>
    <t>Освобождаются от уплаты налога субъекты инновационной деятельности</t>
  </si>
  <si>
    <t>Пониженная (5%) ставка налога для субъектов инновационной деятельности (объект налогообложения "доходы-расходы")</t>
  </si>
  <si>
    <t>Управляющие организации технопарков, включенных в реестр технопарков Кемеровской области</t>
  </si>
  <si>
    <t>Пониженная (13,5%) ставка налога для управляющих организаций технопарков</t>
  </si>
  <si>
    <t>Создание условий для развития инновационной деятельности в Кемеровской области</t>
  </si>
  <si>
    <t>Освобождаются от уплаты налога управляющие организации технопарков</t>
  </si>
  <si>
    <t>Пониженная (5%) ставка налога для управляющих организаций технопарков (объект налогообложения "доходы-расходы")</t>
  </si>
  <si>
    <t>ст.3/п.1-1/пп.1</t>
  </si>
  <si>
    <t>Базовые организации технопарков, включенных в реестр технопарков в Кемеровской области</t>
  </si>
  <si>
    <t>Пониженная (13,5%) ставка налога для базовых организаций технопарков</t>
  </si>
  <si>
    <t>ст.3/п.1-1/пп.2</t>
  </si>
  <si>
    <t>Освобождаются от уплаты налога базовые организации технопарков</t>
  </si>
  <si>
    <t>ст.3/п.1-1/пп.3</t>
  </si>
  <si>
    <t>Пониженная (5%) ставка налога для базовых организаций технопарков (объект налогообложения "доходы-расходы")</t>
  </si>
  <si>
    <t>01.01.2019 - льгота длящегося характера</t>
  </si>
  <si>
    <t>Пониженная (13,5%) ставка налога для резидентов технопарков</t>
  </si>
  <si>
    <t>Освобождаются от уплаты налога резиденты технопарков</t>
  </si>
  <si>
    <t>Налоговая база по налогу на прибыль организаций в текущем году должна превосходить налоговую базу по налогу на прибыль организаций прошлого года в 1,3 раза или более</t>
  </si>
  <si>
    <t>Освобождаются от уплаты налога субъекты производственной деятельности</t>
  </si>
  <si>
    <t>Пониженная (13,5%) ставка налога для субъектов производственной деятельности</t>
  </si>
  <si>
    <t>ст.5-1/п.1/пп.1</t>
  </si>
  <si>
    <t>Управляющие компании зон экономического благоприятствования (ЗЭБ), включенных в реестр зон экономического благоприятствования</t>
  </si>
  <si>
    <t>Пониженная (13,5%) ставка налога для управляющих компаний зон экономического благоприятствования</t>
  </si>
  <si>
    <t>ст.5-1/п.1/пп.2</t>
  </si>
  <si>
    <t>Средняя (среднегодовая) остаточная стоимость основных средств, используемых исключительно для осуществления ими основных функций, установленных п.2 ст.2-1 Закона Кемеровской области "О зонах экономического благоприятствования", составляет не менее 70% от средней (среднегодовой) остаточной стоимости имущества за отчетный (налоговый) период, определяемой в соответствии со ст.376 НКРФ</t>
  </si>
  <si>
    <t>Освобождаются от уплаты налога управляющие компании зон экономического благоприятствования</t>
  </si>
  <si>
    <t>ст.5-1/п.1/пп.3</t>
  </si>
  <si>
    <t>Доходы от осуществления функций управляющей компании зоны экономического благоприятствования должны составлять не менее 70 % от общего объема доходов налогоплательщика</t>
  </si>
  <si>
    <t>ст.5-2/п.1/пп.1</t>
  </si>
  <si>
    <t>Остаточная стоимость основных средств налогоплательщика, созданных и (или) приобретенных после включения его в реестр участников зоны экономического благоприятствования, используемых исключительно для ведения экономической деятельности в зоне экономического благоприятствования, соответствующей типу данной зоны экономического благоприятствования, должна составлять не менее 70% от среднегодовой остаточной стоимости основных средств</t>
  </si>
  <si>
    <t>Участники зоны экономического благоприятствования (ЗЭБ), включенные в реестр участников зоны экономического благоприятствования</t>
  </si>
  <si>
    <t>Пониженная (13,5%) ставка налога для участников зон экономического благоприятствования</t>
  </si>
  <si>
    <t>ст.5-2/п.1/пп.2</t>
  </si>
  <si>
    <t>Освобождаются от уплаты налога участники зон экономического благоприятствования</t>
  </si>
  <si>
    <t>ст.5-2/п.1/пп.3</t>
  </si>
  <si>
    <t>Доля доходов от осуществления экономической деятельности в зоне экономического благоприятствования, соответствующей типу данной зоны экономического благоприятствования, должна составлять не менее 70% от общего объема доходов налогоплательщика</t>
  </si>
  <si>
    <t>ст.5-3/п.1/пп.1 и 2</t>
  </si>
  <si>
    <t>Пониженные (5% - с 1 по 5 гг.; 10% - с 6 по 10 гг.) ставки налога для резидентов ТОСЭР</t>
  </si>
  <si>
    <t>Повышение инвестиционной привлекательности моногородов Кемеровской области – Кузбасса</t>
  </si>
  <si>
    <t>ст.5-3/п.1/пп.3 и 4</t>
  </si>
  <si>
    <t>Среднегодовая остаточная стоимость основных средств, используемых исключительно для производства товаров (работ, услуг), полученных в результате реализации инвестиционного проекта при исполнении соглашения об осуществлении деятельности на ТОСЭР, составляет не менее 90 % от среднегодовой остаточной стоимости имущества за налоговый период</t>
  </si>
  <si>
    <t>2,2 п.п. - с 1 по 5 гг.;
1,1 п.п. - с 6 по 10 гг.</t>
  </si>
  <si>
    <t>06.2</t>
  </si>
  <si>
    <t>Закон Кемеровской области от 28.01.2010 № 5-ОЗ "О налоговых льготах субъектам инвестиционной деятельности, осуществляющим деятельность по добыче природного газа (метана) из угольных месторождений на территории Кемеровской области - Кузбасса"</t>
  </si>
  <si>
    <t>Пониженная (13,5%) ставка налога для субъектов инвестиционной деятельности, осуществляющих добычу метана</t>
  </si>
  <si>
    <t>ИП, впервые зарегистрированные,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</si>
  <si>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Пониженная (0%) ставка налога для ИП, впервые зарегистрированных и осуществляющих установленные Законом виды предпринимательской деятельность в производственной, социальной и (или) научной сферах, а также в сфере бытовых услуг населению</t>
  </si>
  <si>
    <t>Стимулирование развития малого предпринимательства</t>
  </si>
  <si>
    <t>15 п.п.;
6 п.п.</t>
  </si>
  <si>
    <t>01; 02.1; 02.3; 02.40.1; 03; 10; 11.07; 13; 14; 15; 16; 17; 18; 20; 21; 22; 23; 25; 26; 27; 28; 29; 30; 31; 32.2; 32.3; 32.4; 32.9; 38; 58; 55.20; 55.90; 79.90.2; 85.11; 86; 87; 88;93.1; 96.04; 62; 63.11.1; 71.2; 72; 33.11; 33.12; 75; 95.21; 95.22; 95.23; 95.24; 95.25.1; 95.29; 96.01</t>
  </si>
  <si>
    <t>Организации, осуществляющие образовательную деятельность по адаптированным основным общеобразовательным программам, организации для детей-сирот и детей, оставшихся без попечения родителей</t>
  </si>
  <si>
    <t>Налогоплательщики в отношении транспортных средств, оснащенных исключительно электрическими двигателями</t>
  </si>
  <si>
    <t>Освобождаются от уплаты налога владельцы электромобилей</t>
  </si>
  <si>
    <t>Стимулирование приобретения электротранспорта для улучшения экологической ситуации в Кузбассе</t>
  </si>
  <si>
    <t>В общем доходе от реализации товаров (работ, услуг) организаций и индивидуальных предпринимателей доля дохода от реализации произведенной ими сельскохозяйственной продукции, включая продукцию ее первичной переработки, произведенную ими из сельскохозяйственного сырья собственного производства, а также от оказания сельскохозяйственным товаропроизводителям услуг составляет не менее 70% (ст.346.2 НКРФ)</t>
  </si>
  <si>
    <t>Пониженная (в 2022 году - 1%, в 2023 году - 3%, в 2024 году - 5%) ставка налога для сельскохозяйственных товаропроизводителей</t>
  </si>
  <si>
    <t>Налоговое стимулирование сельскохозяйственных товаропроизводителей, осуществляющих свою деятельность на территории Кемеровской области - Кузбасса</t>
  </si>
  <si>
    <t>Закон Кемеровской области от 18.07.2019 № 52-ОЗ "Об инвестиционном налоговом вычете по налогу на прибыль организаций"</t>
  </si>
  <si>
    <t>ст.1/п.1/пп.1/стр.1</t>
  </si>
  <si>
    <t>ст.1/п.1/пп.1/стр.10</t>
  </si>
  <si>
    <t>ст.1/п.1/пп.1/стр.11</t>
  </si>
  <si>
    <t>Налогоплательщики, осуществляющие производство прочих основных органических химических веществ</t>
  </si>
  <si>
    <t>20.14</t>
  </si>
  <si>
    <t>ст.1/п.1/пп.1/стр.12</t>
  </si>
  <si>
    <t>ст.1/п.1/пп.1/стр.13</t>
  </si>
  <si>
    <t>Налогоплательщики, осуществляющие производство синтетического каучука в первичных формах</t>
  </si>
  <si>
    <t>20.17</t>
  </si>
  <si>
    <t>ст.1/п.1/пп.1/стр.14</t>
  </si>
  <si>
    <t>Налогоплательщики, осуществляющие производство пестицидов и прочих агрохимических продуктов</t>
  </si>
  <si>
    <t>20.2</t>
  </si>
  <si>
    <t>ст.1/п.1/пп.1/стр.15</t>
  </si>
  <si>
    <t>ст.1/п.1/пп.1/стр.16</t>
  </si>
  <si>
    <t>ст.1/п.1/пп.1/стр.17</t>
  </si>
  <si>
    <t>Налогоплательщики, осуществляющие производство химических волокон</t>
  </si>
  <si>
    <t>20.6</t>
  </si>
  <si>
    <t>ст.1/п.1/пп.1/стр.18</t>
  </si>
  <si>
    <t>Налогоплательщики, осуществляющие производство прочих химических продуктов</t>
  </si>
  <si>
    <t>ст.1/п.1/пп.1/стр.19</t>
  </si>
  <si>
    <t>Налогоплательщики, осуществляющие производство лекарственных средств и материалов, применяемых в медицинских целях</t>
  </si>
  <si>
    <t>Налогоплательщики, осуществляющие производство пищевых продуктов</t>
  </si>
  <si>
    <t>ст.1/п.1/пп.1/стр.20</t>
  </si>
  <si>
    <t>Налогоплательщики, осуществляющие производство резиновых и пластмассовых изделий</t>
  </si>
  <si>
    <t>ст.1/п.1/пп.1/стр.21</t>
  </si>
  <si>
    <t>Налогоплательщики, осуществляющие производство металлических изделий, кроме машин и оборудования</t>
  </si>
  <si>
    <t>ст.1/п.1/пп.1/стр.22</t>
  </si>
  <si>
    <t>ст.1/п.1/пп.1/стр.23</t>
  </si>
  <si>
    <t>ст.1/п.1/пп.1/стр.24</t>
  </si>
  <si>
    <t>Налогоплательщики, осуществляющие производство автотранспортных средств, прицепов и полуприцепов</t>
  </si>
  <si>
    <t>ст.1/п.1/пп.1/стр.3</t>
  </si>
  <si>
    <t>Налогоплательщики, осуществляющие производство напитков</t>
  </si>
  <si>
    <t>ст.1/п.1/пп.1/стр.4</t>
  </si>
  <si>
    <t>ст.1/п.1/пп.1/стр.5</t>
  </si>
  <si>
    <t>ст.1/п.1/пп.1/стр.6</t>
  </si>
  <si>
    <t>Налогоплательщики, осуществляющие производство кожи и изделий из кожи</t>
  </si>
  <si>
    <t>ст.1/п.1/пп.1/стр.7</t>
  </si>
  <si>
    <t>Налогоплательщики, осуществляющие производство бумаги и бумажных изделий</t>
  </si>
  <si>
    <t>ст.1/п.1/пп.1/стр.8</t>
  </si>
  <si>
    <t>Налогоплательщики, осуществляющие производство промышленных газов</t>
  </si>
  <si>
    <t>20.11</t>
  </si>
  <si>
    <t>ст.1/п.1/пп.1/стр.9</t>
  </si>
  <si>
    <t>Налогоплательщики, осуществляющие производство красителей и пигментов</t>
  </si>
  <si>
    <t>20.12</t>
  </si>
  <si>
    <t>ст.2/п.1; ст.3/п.2</t>
  </si>
  <si>
    <t>Среднегодовая остаточная стоимость основных средств, используемых исключительно для осуществления поддерживаемых видов деятельности, должна составлять не менее 70% от среднегодовой стоимости основных средств</t>
  </si>
  <si>
    <t>Организации, основным видом деятельности которых является производство прочих изделий из бумаги и картона</t>
  </si>
  <si>
    <t>Создание условий для развития отрасли по переработке (возврату в хозяйственный оборот) и утилизации твердых бытовых и промышленных отходов</t>
  </si>
  <si>
    <t>17.29</t>
  </si>
  <si>
    <t>ст.2/п.1; ст.3/п.3 и п.4</t>
  </si>
  <si>
    <t>Доля доходов от осуществления поддерживаемых видов деятельности должна быть не менее 70% от общего объема доходов налогоплательщика</t>
  </si>
  <si>
    <t>ст.2/п.2; ст.3/п.2</t>
  </si>
  <si>
    <t>Организации, основным видом деятельности которых является производство химических волокон</t>
  </si>
  <si>
    <t>20.60</t>
  </si>
  <si>
    <t>ст.2/п.2; ст.3/п.3 и п.4</t>
  </si>
  <si>
    <t>ст.2/п.3; ст.3/п.2</t>
  </si>
  <si>
    <t>Организации, основным видом деятельности которых является производство прочих резиновых изделий</t>
  </si>
  <si>
    <t>22.19</t>
  </si>
  <si>
    <t>ст.2/п.3; ст.3/п.3 и п.4</t>
  </si>
  <si>
    <t>ст.2/п.4; ст.3/п.2</t>
  </si>
  <si>
    <t>Организации, основным видом деятельности которых является производство огнеупорных изделий</t>
  </si>
  <si>
    <t>23.20</t>
  </si>
  <si>
    <t>ст.2/п.4; ст.3/п.3 и п.4</t>
  </si>
  <si>
    <t>ст.2/п.5; ст.3/п.2</t>
  </si>
  <si>
    <t>Организации, основным видом деятельности которых является обработка и утилизация отходов</t>
  </si>
  <si>
    <t>38.2</t>
  </si>
  <si>
    <t>ст.2/п.5; ст.3/п.3 и п.4</t>
  </si>
  <si>
    <t>ст.2/п.6; ст.3/п.2</t>
  </si>
  <si>
    <t>Организации, основным видом деятельности которых является демонтаж техники, не подлежащей восстановлению</t>
  </si>
  <si>
    <t>38.31</t>
  </si>
  <si>
    <t>ст.2/п.6; ст.3/п.3 и п.4</t>
  </si>
  <si>
    <t>ст.2/п.7; ст.3/п.2</t>
  </si>
  <si>
    <t>Организации, основным видом деятельности которых является обработка вторичного неметаллического сырья</t>
  </si>
  <si>
    <t>38.32.5</t>
  </si>
  <si>
    <t>ст.2/п.7; ст.3/п.3 и п.4</t>
  </si>
  <si>
    <t>ст.2/п.8; ст.3/п.2</t>
  </si>
  <si>
    <t>Организации, основным видом деятельности которых является предоставление услуг в области ликвидации последствий загрязнений и прочих услуг, связанных с удалением отходов</t>
  </si>
  <si>
    <t>39.00</t>
  </si>
  <si>
    <t>ст.2/п.8; ст.3/п.3 и п.4</t>
  </si>
  <si>
    <t>1 п.п</t>
  </si>
  <si>
    <t>Закон Кемеровской области - Кузбасса от 24.12.2019 № 160-ОЗ "О региональных инвестиционных проектах в Кемеровской области - Кузбассе"</t>
  </si>
  <si>
    <t>Нахождение в реестре участников региональных инвестиционных проектов</t>
  </si>
  <si>
    <t>ст.1-4</t>
  </si>
  <si>
    <t>ст.1-5</t>
  </si>
  <si>
    <t>ст.1-6</t>
  </si>
  <si>
    <t>Применение в 2020 году исключительно системы налогообложения в виде ЕНВД</t>
  </si>
  <si>
    <t>Налогоплательщики, применявшие в 2020 году ЕНВД</t>
  </si>
  <si>
    <t>ст.1/п.1/пп.2/стр.2</t>
  </si>
  <si>
    <t>ст.1/п.1/пп.2/стр.3</t>
  </si>
  <si>
    <t>ст.1/п.1/пп.2/стр.4</t>
  </si>
  <si>
    <t>ст.1/п.1/пп.2/стр.5</t>
  </si>
  <si>
    <t>11.07</t>
  </si>
  <si>
    <t>ст.1/п.1/пп.2/стр.6</t>
  </si>
  <si>
    <t>ст.1/п.1/пп.2/стр.7</t>
  </si>
  <si>
    <t>ст.1/п.1/пп.2/стр.8</t>
  </si>
  <si>
    <t>ст.1/п.1/пп.2/стр.9</t>
  </si>
  <si>
    <t>ст.1/п.1/пп.2/стр.10</t>
  </si>
  <si>
    <t>ст.1/п.1/пп.2/стр.11</t>
  </si>
  <si>
    <t>ст.1/п.1/пп.2/стр.12</t>
  </si>
  <si>
    <t>ст.1/п.1/пп.2/стр.13</t>
  </si>
  <si>
    <t>ст.1/п.1/пп.2/стр.14</t>
  </si>
  <si>
    <t>ст.1/п.1/пп.2/стр.15</t>
  </si>
  <si>
    <t>ст.1/п.1/пп.2/стр.16</t>
  </si>
  <si>
    <t>ст.1/п.1/пп.2/стр.17</t>
  </si>
  <si>
    <t>ст.1/п.1/пп.2/стр.18</t>
  </si>
  <si>
    <t>ст.1/п.1/пп.2/стр.19</t>
  </si>
  <si>
    <t>ст.1/п.1/пп.2/стр.20</t>
  </si>
  <si>
    <t>ст.1/п.1/пп.2/стр.21</t>
  </si>
  <si>
    <t>ст.1/п.1/пп.2/стр.22</t>
  </si>
  <si>
    <t>ст.1/п.1/пп.2/стр.23</t>
  </si>
  <si>
    <t>ст.1/п.1/пп.2/стр.24</t>
  </si>
  <si>
    <t>ст.1/п.1/пп.2/стр.25</t>
  </si>
  <si>
    <t>ст.1/п.1/пп.2/стр.26</t>
  </si>
  <si>
    <t>ст.1/п.1/пп.2/стр.27</t>
  </si>
  <si>
    <t>ст.1/п.1/пп.2/стр.28</t>
  </si>
  <si>
    <t>ст.1/п.1/пп.2/стр.29</t>
  </si>
  <si>
    <t>ст.1/п.1/пп.2/стр.30</t>
  </si>
  <si>
    <t>ст.1/п.1/пп.2/стр.31</t>
  </si>
  <si>
    <t>ст.1/п.1/пп.2/стр.32</t>
  </si>
  <si>
    <t>ст.1/п.1/пп.2/стр.33</t>
  </si>
  <si>
    <t>ст.1/п.1/пп.2/стр.34</t>
  </si>
  <si>
    <t>ст.1/п.1/пп.2/стр.35</t>
  </si>
  <si>
    <t>ст.1/п.1/пп.2/стр.36</t>
  </si>
  <si>
    <t>ст.1/п.1/пп.2/стр.37</t>
  </si>
  <si>
    <t>38.11</t>
  </si>
  <si>
    <t>ст.1/п.1/пп.2/стр.38</t>
  </si>
  <si>
    <t>ст.1/п.1/пп.2/стр.39</t>
  </si>
  <si>
    <t>ст.1/п.1/пп.2/стр.40</t>
  </si>
  <si>
    <t>ст.1/п.1/пп.2/стр.41</t>
  </si>
  <si>
    <t>49.4</t>
  </si>
  <si>
    <t>ст.1/п.1/пп.2/стр.42</t>
  </si>
  <si>
    <t>ст.1/п.1/пп.2/стр.43</t>
  </si>
  <si>
    <t>ст.1/п.1/пп.2/стр.44</t>
  </si>
  <si>
    <t>52.10.1</t>
  </si>
  <si>
    <t>ст.1/п.1/пп.2/стр.45</t>
  </si>
  <si>
    <t>52.10.23</t>
  </si>
  <si>
    <t>ст.1/п.1/пп.2/стр.46</t>
  </si>
  <si>
    <t>52.10.3</t>
  </si>
  <si>
    <t>ст.1/п.1/пп.2/стр.47</t>
  </si>
  <si>
    <t>52.10.4</t>
  </si>
  <si>
    <t>ст.1/п.1/пп.2/стр.48</t>
  </si>
  <si>
    <t>52.10.9</t>
  </si>
  <si>
    <t>ст.1/п.1/пп.2/стр.49</t>
  </si>
  <si>
    <t>52.2</t>
  </si>
  <si>
    <t>ст.1/п.1/пп.2/стр.50</t>
  </si>
  <si>
    <t>ст.1/п.1/пп.2/стр.51</t>
  </si>
  <si>
    <t>81.1</t>
  </si>
  <si>
    <t>ст.1/п.1/пп.2/стр.52</t>
  </si>
  <si>
    <t>81.2</t>
  </si>
  <si>
    <t>Налоговое стимулирование привлечения инвестиций в определенные виды деятельности</t>
  </si>
  <si>
    <t>Пониженная (0,5% - в 2020 г.; 1,0% - 2021 г.; 1,5% - с 2022 г.) ставка налога</t>
  </si>
  <si>
    <t>Недопущение резкого роста налоговой нагрузки на организации</t>
  </si>
  <si>
    <t>Поддержка государственных учреждений здравоохранения Кемеровской области – Кузбасса, оказывающих медицинскую помощь пациентам с инфекционными заболеваниями</t>
  </si>
  <si>
    <t>86</t>
  </si>
  <si>
    <t>Налогоплательщики в отношении весельных лодок, а также моторных лодок</t>
  </si>
  <si>
    <t>Недопущение ухудшения положения налогоплательщиков, связанного с изменениями федерального законодательства</t>
  </si>
  <si>
    <t>Налогоплательщики, основным видом деятельности которых в соответствии со сведениями, содержащимися в едином государственном реестре юридических лиц, едином государственном реестре индивидуальных предпринимателей по состоянию на 1 ноября 2021 года, является один из видов деятельности, установленных Законом</t>
  </si>
  <si>
    <t>Пониженная (1,1%) ставка налога - в отношении объектов недвижимого имущества, налоговая база по которым определяется как среднегодовая стоимость имущества, признаваемого объектом налогообложения</t>
  </si>
  <si>
    <t>Налоговая поддержка предпринимателей, на которых оказывает влияние введение QR-кодов</t>
  </si>
  <si>
    <t>56; 59.14; 77.21; 79; 82.3; 85.41; 86.90.3; 86.90.4; 88.91; 90; 91.02; 93; 96.02; 96.04</t>
  </si>
  <si>
    <t>Пониженная (1%) ставка налога - в отношении объектов недвижимого имущества, налоговая база по которым определяется как кадастровая стоимость</t>
  </si>
  <si>
    <t>Арендодатель, владеющий недвижимым имуществом, указанном в подпунктах 1-2 пункта 1 статьи 4 Закона на праве собственности, заключивший с арендаторами дополнительные соглашения к договору аренды, предусматривающие снижение арендной платы в 2021 году</t>
  </si>
  <si>
    <t>В размере совокупного снижения арендных платежей</t>
  </si>
  <si>
    <t>ст.1-7</t>
  </si>
  <si>
    <t>Пониженная (7,5%), если объектом налогообложения являются доходы, уменьшенные на величину расходов. Пониженная (3%), если объектом налогообложения являются доходы</t>
  </si>
  <si>
    <t>Налогоплательщики, осуществляющие деятельность по предоставлению по лицензионному договору прав использования результатов интеллектуальной деятельности, исключительные права на которые принадлежат налогоплательщику и зарегистрированы в федеральном органе исполнительной власти по интеллектуальной собственности</t>
  </si>
  <si>
    <t>Пониженная (0%) ставка налога в отношении прибыли от предоставления прав использования изобретений, полезных моделей, промышленных образцов, товарных знаков, селекционных достижений</t>
  </si>
  <si>
    <t>Стимулирование коммерциализации результатов интеллектуальной деятельности в организациях, осуществляющих деятельность на территории Кемеровской области – Кузбасса</t>
  </si>
  <si>
    <t>В отношении объектов газораспределительной системы, введенных в эксплуатацию после 1 января 2022 года в рамках реализации Правил подключения (технологического присоединения) газоиспользующего оборудования и объектов капитального строительства к сетям газораспределения, утвержденных Правительством Российской Федерации, региональной программы газификации жилищно-коммунального хозяйства, промышленных и иных организаций Кемеровской области – Кузбасса, утвержденной Правительством Кемеровской области – Кузбасса</t>
  </si>
  <si>
    <t>Организации, имеющие в собственности объекты газораспределительной системы</t>
  </si>
  <si>
    <t>Налоговая поддержка реализации программы газификации Кузбасса</t>
  </si>
  <si>
    <t>Уменьшение (на 50%) суммы налога в отношении объектов недвижимого имущества, налоговая база по которым определяется как среднегодовая стоимость имущества</t>
  </si>
  <si>
    <t>Оказание мер налоговой поддержки отдельным категориям налогоплательщиков, на финансово-хозяйственную деятельность которых оказало влияние введение в отношении Российской Федерации санкций со стороны недружественных иностранных государств, а также налоговая поддержка социально-экономических преобразований в Кемеровской области – Кузбассе</t>
  </si>
  <si>
    <t>01, 02, 03, 10, 11, 13, 14, 15, 16, 17, 18, 20, 21, 22, 23, 25, 26, 27, 28, 29, 30, 31, 32, 33, 41, 42, 43, 52, 53, 58, 59, 60, 62, 63, 72, 77.2, 79, 85.4, 86.90.4, 87, 88,90, 91, 95, 96.04</t>
  </si>
  <si>
    <t>Уменьшение (на 50%) суммы налога в отношении видов недвижимого имущества, указанного в подпунктах 1 и 2 пункта 1 статьи 2 Закона (налоговая база которых исчисляется как кадастровая стоимость объектов недвижимого имущества)</t>
  </si>
  <si>
    <t>Налоговая поддержка реализации национального проекта "Культура" в Кузбассе</t>
  </si>
  <si>
    <t>Закон Кемеровской области от 26.11.2008 № 99-ОЗ "О налоговых ставках при применении упрощенной системы налогообложения" (в ред. от 20.04.2022 № 39-ОЗ)</t>
  </si>
  <si>
    <t>ст.1-8</t>
  </si>
  <si>
    <t>Налогоплательщики, основным видом деятельности которых в соответствии со сведениями, содержащимися в едином государственном реестре юридических лиц, едином государственном реестре индивидуальных предпринимателей по состоянию на 1 марта 2022 года, является один из видов деятельности, установленных Законом</t>
  </si>
  <si>
    <t>03, 10, 11, 16, 17, 18, 20, 21, 22, 26, 29, 30, 31, 32, 33, 41, 42, 43, 52, 53, 58, 59, 60, 62, 63, 72, 79, 85.4, 86.90.4, 90, 91, 95.1, 96.04</t>
  </si>
  <si>
    <t>Налогоплательщики, осуществляющие производство медицинских инструментов и оборудования</t>
  </si>
  <si>
    <t>32.5</t>
  </si>
  <si>
    <t>Закон Кемеровской области от 18.07.2019 № 52-ОЗ "Об инвестиционном налоговом вычете по налогу на прибыль организаций" (в ред. от 20.04.2022 № 38-ОЗ)</t>
  </si>
  <si>
    <t xml:space="preserve"> Отсутствует задолженность по налогам, сборам и страховым взносам, включенные в единый реестр субъектов МСП</t>
  </si>
  <si>
    <t>Инвестиционный налоговый вычет (не более 50% суммы расходов, составляющей первоначальную стоимость основного средства или величину изменения первоначальной стоимости основного средства; не более 90% суммы расходов на научные исследования и (или) опытно-конструкторские разработки; размер ставки - 5%)</t>
  </si>
  <si>
    <t>Налогоплательщики, включенные в Перечень инвестиционных проектов, Перечень инновационных проектов или Перечень товаропроизводителей в соответствии с Законом Кемеровской области "О государственной поддержке инвестиционной, инновационной и производственной деятельности в Кемеровской области"</t>
  </si>
  <si>
    <t>Пониженная сумма налога на сумму совокупного снижения арендных платежей</t>
  </si>
  <si>
    <t>Кировская область</t>
  </si>
  <si>
    <t>ст.6/ч.1/п.1; 
ст.4/ч.1/п.3</t>
  </si>
  <si>
    <t>Освобождаются от налогообложения сельскохозяйственные товаропроизводители - в части имущества, не переданного в аренду, безвозмездное пользование, доверительное управление, владение, пользование или распоряжение</t>
  </si>
  <si>
    <t>Развитие сельскохозяйственного производства</t>
  </si>
  <si>
    <t>ст.6/ч.1/п.2; 
ст.4/ч.1/п.5</t>
  </si>
  <si>
    <t>Организации, осуществляющие содержание автомобильных дорог общего пользования регионального, межмуниципального и местного значения, на балансе которых числятся автомобильные дороги</t>
  </si>
  <si>
    <t>Освобождаются от налогообложения организации - в отношении автомобильных дорог общего пользования регионального, межмуниципального и местного значения</t>
  </si>
  <si>
    <t>Уменьшение расходов плательщиков, финансовое обеспечение которых осуществляется за счет средств бюджетов</t>
  </si>
  <si>
    <t xml:space="preserve">52.21.22 
</t>
  </si>
  <si>
    <t>ст.6/ч.1/п.3; 
ст.4/ч.1/п.8</t>
  </si>
  <si>
    <t>Направление в полном объеме высвободившихся средств на выполнение работ, связанных с ремонтом, реставрацией, реконструкцией, модернизацией, техническим перевооружением зданий, сооружений, помещений, в которых размещаются отделения почтовой связи</t>
  </si>
  <si>
    <t>Организации, относящиеся к деятельности почтовой связи</t>
  </si>
  <si>
    <t>Освобождаются от налогообложения организации почтовой связи общего пользования</t>
  </si>
  <si>
    <t>Сохранение и обновление зданий, сооружений и помещений, в которых размещаются отделения почтовой связи</t>
  </si>
  <si>
    <t xml:space="preserve">53.10 </t>
  </si>
  <si>
    <t>ст.6/ч.1/п.4; 
ст.4/ч.1/п.9</t>
  </si>
  <si>
    <t>Направление в полном объеме высвободившихся средств на выполнение работ, связанных с ремонтом, реставрацией, реконструкцией, модернизацией, техническим перевооружением объектов инфраструктуры аэропортов (гражданских аэродромов)</t>
  </si>
  <si>
    <t>Организации, осуществляющие вспомогательную деятельность воздушного транспорта</t>
  </si>
  <si>
    <t xml:space="preserve">Освобождаются от налогообложения организации, осуществляющие вспомогательную деятельность воздушного транспорта </t>
  </si>
  <si>
    <t>Обеспечение доступности и качества услуг воздушного транспорта для населения Кировской области</t>
  </si>
  <si>
    <t xml:space="preserve">52.23.11 </t>
  </si>
  <si>
    <t>Развитие сельскохозяйственного производства, рост инвестиций в агропромышленный комплекс, обновление основных фондов сельскохозяйственных предприятий</t>
  </si>
  <si>
    <t>10.1;                                                  10.3;                                                     10.5;                                                               10.61.2;                                             11.01</t>
  </si>
  <si>
    <t>Резиденты парковых зон</t>
  </si>
  <si>
    <t>(1) ограниченный - в течение 6 лет</t>
  </si>
  <si>
    <t>Привлечение инвестиций на территории созданных парковых зон</t>
  </si>
  <si>
    <t>Закон Кировской области от 27.07.2016 № 692-ЗО "О налоге на имущество организаций в Кировской области" (в ред. от 20.02.2018 № 140-ЗО)</t>
  </si>
  <si>
    <t>Участники специальных инвестиционных контрактов (СПИК)</t>
  </si>
  <si>
    <t>(1) ограниченный - в течение срока действия СПИК, но не более 5 налоговых периодов</t>
  </si>
  <si>
    <t>разделы B; C; D; E</t>
  </si>
  <si>
    <t>Управляющие компании парковой зоны</t>
  </si>
  <si>
    <t>(1) ограниченный - в течение 10 лет ведения деятельности на территории ТОСЭР</t>
  </si>
  <si>
    <t>Привлечение инвестиций на созданные территории опережающего социально-экономического развития</t>
  </si>
  <si>
    <t>Снижение налоговой нагрузки при переходе на кадастровое налогообложение</t>
  </si>
  <si>
    <t xml:space="preserve">01 
</t>
  </si>
  <si>
    <t>Закон Кировской области от 28.11.2002 № 114-ЗО "О транспортном налоге в Кировской области" (в ред. от 04.07.2013 № 304-ЗО)</t>
  </si>
  <si>
    <t>Предоставление документов, подтверждающие наличие оборудования для использования природного газа в качестве моторного топлива</t>
  </si>
  <si>
    <t>Организации - собственники транспортных средств, оборудованных для использования природного газа в качестве моторного топлива</t>
  </si>
  <si>
    <t>Освобождаются от уплаты налога организации в отношении транспортных средств, оборудованных для использования природного газа в качестве моторного топлива</t>
  </si>
  <si>
    <t>Стимулирование использования природного газа в качестве моторного топлива</t>
  </si>
  <si>
    <t>Закон Кировской области от 28.11.2002 № 114-ЗО "О транспортном налоге в Кировской области" (в ред. от 01.07.2014 № 423-ЗО)</t>
  </si>
  <si>
    <t>Освобождаются от уплаты налога организации почтовой связи общего пользования</t>
  </si>
  <si>
    <t>Закон Кировской области от 28.11.2002 № 114-ЗО "О транспортном налоге в Кировской области"</t>
  </si>
  <si>
    <t>В отношении одного из транспортных средств</t>
  </si>
  <si>
    <t>Освобождаются от уплаты налога Герои Советского Союза, Герои РФ, Герои Социалистического Труда и полные кавалеры ордена Славы - в отношении легкового автомобиля с мощностью двигателя до 150 л. с. вкл.; мотоцикла (мотороллера) с мощностью двигателя до 45 л. с. вкл.</t>
  </si>
  <si>
    <t>Государственная поддержка отдельных категорий граждан, нуждающихся в социальной защите</t>
  </si>
  <si>
    <t>Освобождаются от уплаты налога инвалиды 1 группы - в отношении легкового автомобиля с мощностью двигателя до 150 л. с. вкл.; мотоцикла (мотороллера) с мощностью двигателя до 45 л. с. вкл.</t>
  </si>
  <si>
    <t>Закон Кировской области от 28.11.2002 № 114-ЗО "О транспортном налоге в Кировской области" (в ред. от 08.11.2010 № 570-ЗО)</t>
  </si>
  <si>
    <t xml:space="preserve">Физические лица, ведущие личное подсобное хозяйство </t>
  </si>
  <si>
    <t>Освобождаются от уплаты налога физические лица, ведущие личное подсобное хозяйство на земельных участках, предоставленных в аренду - в отношении тракторов и самоходных комбайнов всех марок</t>
  </si>
  <si>
    <t>Развитие личного подсобного хозяйства</t>
  </si>
  <si>
    <t>ст.5/п.2/пп.1</t>
  </si>
  <si>
    <t>Граждане, подвергшиеся воздействию радиации вследствие чернобыльской катастрофы, а также иные категории граждан, на которых распространяется действие Закона РФ "О социальной защите граждан, подвергшихся радиации вследствие катастрофы на Чернобыльской АЭС"</t>
  </si>
  <si>
    <t>Пониженная (30%) ставка налога для граждан, подвергшихся воздействию радиации - в отношении легкового автомобиля с мощностью двигателя до 150 л. с. вкл.; мотоцикла (мотороллера) с мощностью двигателя до 45 л. с. вкл.</t>
  </si>
  <si>
    <t>70% от ставок налога</t>
  </si>
  <si>
    <t>ст.5/п.2/пп.2</t>
  </si>
  <si>
    <t>Пониженная (30%) ставка налога для инвалидов 2,3 групп, инвалидов боевых действий - в отношении легкового автомобиля с мощностью двигателя до 150 л. с. вкл.; мотоцикла (мотороллера) с мощностью двигателя до 45 л. с. вкл.</t>
  </si>
  <si>
    <t>Закон Кировской области от 28.11.2002 № 114-ЗО "О транспортном налоге в Кировской области" (в ред. от 27.11.2006 № 49-ЗО)</t>
  </si>
  <si>
    <t>ст.5/п.3/пп.1</t>
  </si>
  <si>
    <t xml:space="preserve">Мужчины, достигшие возраста 60 лет и женщины, достигшие возраста 55 лет </t>
  </si>
  <si>
    <t>Пониженная (50%) ставка налога для мужчин, достигших возраста 60 лет и женщин, достигших возраста 55 лет - в отношении легкового автомобиля с мощностью двигателя до 150 л. с. вкл.; мотоцикла (мотороллера) с мощностью двигателя до 45 л. с. вкл.</t>
  </si>
  <si>
    <t>ст.5/п.3/пп.2</t>
  </si>
  <si>
    <t>Пониженная (50%) ставка налога для физических лиц - в отношении одного катера, моторной лодки или другого водного транспортного средства с мощностью двигателя до 100 л. с. вкл.</t>
  </si>
  <si>
    <t>Государственная поддержка отдельных категорий граждан - снижение налоговой нагрузки</t>
  </si>
  <si>
    <t>Закон Кировской области от 28.11.2002 № 114-ЗО "О транспортном налоге в Кировской области" (в ред. от 01.07.2009 № 396-ЗО)</t>
  </si>
  <si>
    <t xml:space="preserve">ст.5/п.3/пп.3 </t>
  </si>
  <si>
    <t>Одни из родителей (усыновителей) многодетной семьи, имеющей на конец налогового периода в своем составе 3 и более детей в возрасте до 18 лет</t>
  </si>
  <si>
    <t>Пониженная (50%) ставка налога для одного из родителей (усыновителей) в многодетной семье - в отношении легкового автомобиля с мощностью двигателя до 150 л. с. вкл.; грузового автомобиля с мощностью двигателя до 150 л. с. вкл.; автобуса с мощностью двигателя до 200 л. с. вкл.; мотоцикла (мотороллера) с мощностью двигателя до 45 л.с. вкл.</t>
  </si>
  <si>
    <t xml:space="preserve">ст.5/п.3/пп.4 </t>
  </si>
  <si>
    <t>Ветераны, военнослужащие, лица рядового и начальствующего состава органов внутренних дел, органов и учреждений уголовно-исполнительной системы, уволенных в запас (отставку), принимавших участие в боевых действиях при исполнении служебных обязанностей в ходе вооруженных конфликтов немеждународного характера, контртеррористических операций, в зонах чрезвычайного положения</t>
  </si>
  <si>
    <t>Пониженная (50%) ставка налога для ветеранов, военнослужащих и т.д. - в отношении легкового автомобиля с мощностью двигателя до 150 л. с. вкл.; мотоцикла (мотороллера) с мощностью двигателя до 45 л. с. вкл.</t>
  </si>
  <si>
    <t>ст.5/п.3/пп.5</t>
  </si>
  <si>
    <t>Один из родителей (усыновителей, опекунов, попечителей), имеющий ребенка-инвалида (детей-инвалидов) в возрасте до 18 лет</t>
  </si>
  <si>
    <t>Пониженная (50%) ставка налога для одного из родителей (усыновителей, опекунов, попечителей), имеющий ребенка-инвалида (детей-инвалидов) - в отношении легкового автомобиля с мощностью двигателя до 150 л. с. вкл.; мотоцикла (мотороллера) с мощностью двигателя до 45 л. с. вкл.</t>
  </si>
  <si>
    <t>Объем реализованных изделий народных художественных промыслов за предыдущий год, составляют не менее 50%</t>
  </si>
  <si>
    <t>Пониженная (14%) ставка налога для организаций народных художественных промыслов</t>
  </si>
  <si>
    <t>Государственная поддержка организаций, развивающих народные художественные промыслы</t>
  </si>
  <si>
    <t xml:space="preserve">32.99.8 </t>
  </si>
  <si>
    <t>Закон Кировской области от 08.10.2012 № 199-ЗО "О пониженной налоговой ставке налога на прибыль организаций, подлежащего зачислению в областной бюджет, для отдельных категорий налогоплательщиков"</t>
  </si>
  <si>
    <t>(1) ограниченный - в течение 5 налоговых периодов после года подписания договора о парковой зоне</t>
  </si>
  <si>
    <t>Пониженная (13,5%) ставка налога для управляющих компаний парковой зоны</t>
  </si>
  <si>
    <t>Закон Кировской области от 08.10.2012 № 199-ЗО "О пониженной налоговой ставке налога на прибыль организаций, подлежащего зачислению в областной бюджет, для отдельных категорий налогоплательщиков" (в ред. от 20.02.2018 № 140-ЗО)</t>
  </si>
  <si>
    <t>(1) ограниченный - в течение 10 налоговых периодов от начала получения прибыли от деятельности на территории ТОСЭР</t>
  </si>
  <si>
    <t>Пониженная (5% - с 1 по 5 гг.; 10% - с 6 по 10 гг.) ставка налога организациям - резидентам ТОСЭР</t>
  </si>
  <si>
    <t>Пониженная налоговая ставка применяется в соответствии с положениями ст.284.3 НКРФ</t>
  </si>
  <si>
    <t>Пониженная (0%) ставка налога для организаций - участников специальных инвестиционных контрактов (СПИК)</t>
  </si>
  <si>
    <t>Закон Кировской области от 30.04.2009 № 366-ЗО "Об установлении на территории Кировской области дифференцированных налоговых ставок при применении упрощенной системы налогообложения налогоплательщиками, избравшими объектом налогообложения доходы, уменьшенные на величину расходов" (в ред. от 23.12.2010 № 593-ЗО)</t>
  </si>
  <si>
    <t>ст.1/ч.1/пп.3</t>
  </si>
  <si>
    <t>Пониженная (6%) ставка налога для резидентов парковых зон (объект налогообложения "доходы-расходы")</t>
  </si>
  <si>
    <t>Закон Кировской области от 05.11.2015 № 582-ЗО "Об установлении ставок налогов для налогоплательщиков, впервые зарегистрированных в качестве индивидуальных предпринимателей и применяющих упрощенную систему налогообложения и (или) патентную систему налогообложения"</t>
  </si>
  <si>
    <t>Государственная поддержка малого предпринимательства</t>
  </si>
  <si>
    <t xml:space="preserve">6 п.п.;                          15 п.п.
</t>
  </si>
  <si>
    <t>Индивидуальные предприниматели со дня их государственной регистрации</t>
  </si>
  <si>
    <t>5.п.п.;                                       10.п.п.</t>
  </si>
  <si>
    <t>Доходы, определяемые в порядке, установленном статьей 346.15 НК РФ по видам деятельности, в отношении которых в 4 квартале 2020 года применялась система налогообложения в виде единого налога на вмененный доход, за налоговый период 2021 года составляют не менее 70% в общем объеме доходов</t>
  </si>
  <si>
    <t>Организации и индивидуальные предприниматели, которые в 4 квартале 2020 года в отношении осуществляемых ими видов предпринимательской деятельности применяли систему налогообложения в виде единого налога на вмененный доход</t>
  </si>
  <si>
    <t xml:space="preserve"> (1) ограниченный - по 31.12.2021</t>
  </si>
  <si>
    <t>Поддержка субъектов малого предпринимательства на переходный период в связи с отменой ЕНВД</t>
  </si>
  <si>
    <t>47.7</t>
  </si>
  <si>
    <t xml:space="preserve">Закон Кировской области от 24.11.2020 № 417-ЗО "О применении на территории Кировской области инвестиционного налогового вычета по налогу на прибыль организаций и признании утратившими силу отдельных положений Закона Кировской области "О пониженной налоговой ставке налога на прибыль организаций, подлежащего зачислению в областной бюджет, для отдельных категорий налогоплательщиков" </t>
  </si>
  <si>
    <t>Организации, основной вид деятельности которых относится к видам экономической деятельности "Обработка древесины и производство изделий из дерева и пробки, кроме мебели, производство изделий из соломки и материалов для плетения", "Производство лекарственных средств и материалов, применяемых в медицинских целях", "Производство компьютеров, электронных и оптических изделий" и "Производство машин и оборудования, не включенных в другие группировки"</t>
  </si>
  <si>
    <t xml:space="preserve"> (1) ограниченный - в течение 7 лет</t>
  </si>
  <si>
    <t>Привлечение и стимулирование инвестиций</t>
  </si>
  <si>
    <t>16; 21; 26; 28</t>
  </si>
  <si>
    <t>Организации, перечислившие денежные средства по договорам финансирования деятельности по созданию на территории Кировской области объектов инфраструктуры, которые в соответствии с законодательством РФ могут находиться исключительно в федеральной собственности</t>
  </si>
  <si>
    <t>Организации в отношении расходов на создание объектов социальной инфраструктуры, безвозмездно переданных в государственную собственность Кировской области или муниципальную собственность муниципальных образований Кировской области</t>
  </si>
  <si>
    <t>Инвестиционный налоговый вычет в размере 80% суммы расходов налогоплательщиков</t>
  </si>
  <si>
    <t xml:space="preserve">Закон Кировской области от 16.07.2021 № 495-ЗО "Об установлении на территории Кировской области на налоговый период 2021 года налоговых ставок для отдельных категорий налогоплательщиков, применяющих упрощенную систему налогообложения, и о внесении изменения в Закон Кировской области "О налоге на имущество организаций в Кировской области" </t>
  </si>
  <si>
    <t>Поддержка субъектов малого предпринимательства в период восстановления экономики после негативных последствий, связанных с распространием новой коронавирусной инфекции</t>
  </si>
  <si>
    <t>3 п.п.;                                          7,5 п.п.</t>
  </si>
  <si>
    <t xml:space="preserve"> 32.99.8; 47.72; 55; 56; 59.14; 79; 82.3; 85.41; 86.90.4; 88.91; 90; 91.02; 93; 95; 96.04</t>
  </si>
  <si>
    <t xml:space="preserve">Закон Кировской области от 01.02.2022 № 37-ЗО "Об установлении на территории Кировской области на налоговый период 2022 года налоговых ставок для отдельных категорий налогоплательщиков, применяющих упрощенную систему налогообложения" </t>
  </si>
  <si>
    <t>Доходы от некоторых видов деятельности за соответствующий налоговый (отчетный) период составили не менее 70% в общем объеме доходов налогоплательщиков</t>
  </si>
  <si>
    <t>Организации и индивидуальные предприниматели, у которых в 2022 году в общем объеме доходов не менее 70% составили доходы от видов деятельности, предусмотренных перечнем отраслей российской экономики, требующих поддержки для восстановления предпринимательской деятельности</t>
  </si>
  <si>
    <t xml:space="preserve"> (1) ограниченный - по 31.12.2022</t>
  </si>
  <si>
    <t>Доходы по видам деятельности, в отношении которых в четвертом квартале 2020 года налогоплательщиком применялась система налогообложения в виде единого налога на вмененный доход для отдельных видов деятельности, в том числе одновременно с другими системами налогообложения</t>
  </si>
  <si>
    <t>Организации и индивидуальные предприниматели, которые в 4 квартале 2020 года применяли систему налогообложения в виде единого налога на вмененный доход для отдельных видов деятельности, в том числе одновременно с другими системами налогообложения</t>
  </si>
  <si>
    <t>Закон Кировской области от 27.07.2016 № 692-ЗО "О налоге на имущество организаций в Кировской области" (в ред. от 09.05.2022 № 71-ЗО)</t>
  </si>
  <si>
    <t>Перечень объектов газораспределительных сетей, вновь созданных (построенных) в рамках выполнения мероприятий пообъектного плана-графика догазификации Кировской области в отчетном году, ежегодно утверждаемый органом исполнительной власти Кировской области, осуществляющим координацию мероприятий по газификации и развитию газоснабжения на территории Кировской области, по установленной им форме</t>
  </si>
  <si>
    <t xml:space="preserve"> (1) ограниченный - по 31.12.2024</t>
  </si>
  <si>
    <t>Повышение уровня обеспечения природным газом всех категорий потребителей</t>
  </si>
  <si>
    <t xml:space="preserve">Закон Кировской области от 09.05.2022 № 69-ЗО "Об установлении на территории Кировской области налоговых ставок для отдельных категорий налогоплательщиков, применяющих упрощенную систему налогообложения" </t>
  </si>
  <si>
    <t>Организации и индивидуальные предприниматели, зарегистрированные в 2022-2023 годах на территории Кировской области в качестве юридических лиц и индивидуальных предпринимателей в связи с переменой ими соответственно места нахождения и места жительства</t>
  </si>
  <si>
    <t>Организация оказания медицинской помощи отдельным категориям граждан</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</si>
  <si>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социальной и (или) научной сферах</t>
  </si>
  <si>
    <t>Освобождаются от налогообложения организации в отношении имущества в виде гостиниц, которым в порядке классификации гостиниц, установленном законодательством Российской Федерации, присвоена категория не ниже категории "три звезды"</t>
  </si>
  <si>
    <t>Освобождаются от налогообложения организации, которые ранее не воспользовались налоговой льготой, предусмотренной п.15/ч.6/ст.4 Закона Амурской области от 28.11.2003 №266-ОЗ</t>
  </si>
  <si>
    <t>Организации в отношении находящегося в частной собственности имущества в виде объектов культурного наследия регионального значения (памятников градостроительства и архитектуры), включенных в Единый государственный реестр объектов культурного наследия (памятников истории и культуры) народов Российской Федерации (далее - объекты культурного наследия регионального значения)</t>
  </si>
  <si>
    <t>Освобождаются от налогообложения организации в отношении имущества в виде объектов культурного наследия регионального значения , осуществляющие за счет собственных средств работы по сохранению объектов культурного наследия регионального значения, находящихся в неудовлетворительном состоянии</t>
  </si>
  <si>
    <t>Освобождаются от налогообложения организации в отношении имущества, задействованного в оказании услуг почтовой связи общего пользования</t>
  </si>
  <si>
    <t>Освобождаются от налогообложения организации в отношении расположенных на территории области и стоящих на их балансе жилых и нежилых помещений многоквартирных домов, инженерных сетей и объектов благоустройства</t>
  </si>
  <si>
    <t>Организации в отношении объектов недвижимого имущества, созданных (реконструируемых) ими и (или) переданных им в рамках концессионного соглашения, соглашения о государственно-частном партнерстве (муниципально-частном партнерстве)</t>
  </si>
  <si>
    <t>Организации, реализующие инвестиционные проекты по созданию на территории области объектов промышленности строительных материалов</t>
  </si>
  <si>
    <t>Освобождаются от налогообложения организации, реализующие инвестиционные проекты по созданию на территории области объектов промышленности строительных материалов, в отношении имущества, созданного в ходе реализации этих проектов</t>
  </si>
  <si>
    <t>Организации в отношении объектов недвижимого имущества, созданных (реконструируемых) ими в рамках концессионного соглашения</t>
  </si>
  <si>
    <t>Освобождаются от налогообложения организации в отношении имущества, созданного (реконструируемого) ими в рамках концессионного соглашения, заключенного с органом исполнительной власти области (органом местного самоуправления муниципального образования области)</t>
  </si>
  <si>
    <t>Освобождаются от налогообложения граждане, пострадавшие в связи с проходящими весной - летом 2021 года по территории Амурской области комплексами длящихся опасных, неблагоприятных метеорологических и гидрологических явлений</t>
  </si>
  <si>
    <t>Освобождаются от налогообложения организации в отношении транспорта, задействованного в оказании услуг почтовой связи общего пользования</t>
  </si>
  <si>
    <t>Костромская область</t>
  </si>
  <si>
    <t xml:space="preserve">Освобождаются от уплаты налога религиозные организации </t>
  </si>
  <si>
    <t>Доля дохода от реализации сельскохозяйственной продукции не менее 70% в общем доходе от реализации товаров (работ, услуг). 
Размер льготы не может превышать суммы налогов и сборов, уплаченных сельскохозяйственными товаропроизводителями в бюджет Костромской области за соответствующий налоговый (отчетный) период</t>
  </si>
  <si>
    <t>Сельскохозяйственные товаропроизводители, осуществляющие производство сельскохозяйственной продукции и реализацию этой продукции</t>
  </si>
  <si>
    <t>Освобождаются от уплаты налога сельскохозяйственные товаропроизводители, осуществляющие производство сельскохозяйственной продукции и реализацию этой продукции</t>
  </si>
  <si>
    <t>Стимулирование отрасли</t>
  </si>
  <si>
    <t>ст.4.1/ч.2/п.1, ч.3</t>
  </si>
  <si>
    <t>Создание благоприятных условий для привлечения инвестиций в экономику Костромской области</t>
  </si>
  <si>
    <t xml:space="preserve">раздел А; кл. 10; 11; 13; 14; 15; 16; 31; подкл. 17.1; кл. 18; 58; подкл. 19.2; кл. 20; 22; 23; 24; 25; 26; 27; 28; 29; 30; 32 (за искл. подкл. 32.2; 32.3; 32.4); кл. 38; раздел D; кл. 36; 55; раздел Н (за искл. кл. 53); кл. 72; раздел Р; раздел Q; кл. 93; 62; 63; гр. 41.20; 42.13; 42.91; 42.99 </t>
  </si>
  <si>
    <t>ст.4.1/ч.2/п.1</t>
  </si>
  <si>
    <t>Инвесторы - участники промышленных округов, заключившие инвестиционное соглашение с предоставлением льготы в пределах срока окупаемости инвестиционного проекта</t>
  </si>
  <si>
    <t>Освобождаются от уплаты налога инвесторы-участники промышленных округов, заключившие инвестиционное соглашение, осуществившие в течение первых 3 лет реализации инвестиционного проекта капитальные вложения в установленных законом объемах (от 10 млн. рублей)</t>
  </si>
  <si>
    <t>ст.4.1/ч.2/п.3</t>
  </si>
  <si>
    <t>Включение в Реестр инвестиционных проектов Костромской области. 
Имущество не передано в пользование или аренду третьим лицам</t>
  </si>
  <si>
    <t>раздел А; кл. 10; 11; 13; 14; 15; 16; 31; подкл. 17.1; кл. 18; 58; подкл. 19.2; кл. 20; 22; 23; 24; 25; 26; 27; 28; 29; 30; 32 (за искл. подкл. 32.2; 32.3; 32.4); кл. 38; раздел D; кл. 36; 55; раздел Н (за искл. кл. 53); кл. 72; раздел Р; раздел Q; кл. 93; 62; 63; гр. 41.20; 42.13; 42.91; 42.99</t>
  </si>
  <si>
    <t>ст.4.2</t>
  </si>
  <si>
    <t>Включение в Реестр инвестиционных проектов Костромской области. 
Льгота предоставляется на срок 5, 7 и 10 лет в зависимости от объема фактически осуществленных капитальных вложений (10-20 млн. руб.; 20-30 млн. руб.; свыше 30 млн. руб.)</t>
  </si>
  <si>
    <t>Инвесторы, реализующие инвестиционные проекты по сохранению объектов культурного наследия</t>
  </si>
  <si>
    <t>Освобождаются от уплаты налога инвесторы, реализующие инвестиционные проекты по сохранению объектов культурного наследия - в отношении объектов культурного наследия регионального значения, находящихся на территории Костромской области и зарегистрированных в едином государственном реестре объектов культурного наследия (памятников истории и культуры) народов Российской Федерации</t>
  </si>
  <si>
    <t xml:space="preserve">Сохранение объектов культурного наследия </t>
  </si>
  <si>
    <t>раздел F</t>
  </si>
  <si>
    <t>ст.1/ч.3.1/п.1, ч.3</t>
  </si>
  <si>
    <t>Включение в Реестр инвестиционных проектов Костромской области. 
Конкретный размер льготы определяется в зависимости от удельного веса налогооблагаемой прибыли по инвестиционному проекту в налогооблагаемой прибыли по организации в целом</t>
  </si>
  <si>
    <t>Инвесторы, заключившие инвестиционное соглашение по реализации инвестиционного проекта</t>
  </si>
  <si>
    <t>Пониженная (до 4,5%) ставка налога для инвесторов, заключивших инвестиционное соглашение по реализации инвестиционного проекта</t>
  </si>
  <si>
    <t>до 4,5 п.п.</t>
  </si>
  <si>
    <t>раздел А; кл. 10; 11; 13; 14; 15; 16; 31; подкл. 17.1; кл. 18; 58; подкл. 19.2; кл. 20; 22; 23; 24; 25; 26; 27; 28; 29; 30; 32 (за искл. подкл. 32.2; 32.3; 32.4); кл. 38; 
раздел D; кл. 36; 55; раздел Н (за искл. кл. 53); кл. 72; раздел Р; 
раздел Q; кл. 93; 62; 63; гр. 41.20; 42.13; 42.91; 42.99</t>
  </si>
  <si>
    <t>ст.1/ч.3.1/п.2, ч.3</t>
  </si>
  <si>
    <t>Инвесторы, заключившие инвестиционное соглашение до 1 января 2019 года в форме специального инвестиционного контракта (СПИК) по реализации инвестиционного проекта</t>
  </si>
  <si>
    <t>Пониженная (до 4,5%) ставка налога для инвесторов, заключивших инвестиционное соглашение в форме специального инвестиционного контракта (СПИК) по реализации инвестиционного проекта</t>
  </si>
  <si>
    <t>ст.1/ч.3.1/п.1, ч.2</t>
  </si>
  <si>
    <t>Включение в Реестр инвестиционных проектов Костромской области. 
Ведение раздельного учета доходов (расходов), полученных (понесенных) от деятельности, осуществляемой на территории промышленного округа, и доходов (расходов), полученных (понесенных) при осуществлении деятельности за пределами территории промышленного округа</t>
  </si>
  <si>
    <t>Инвесторы - участники промышленных округов, заключившие инвестиционное соглашение по реализации инвестиционного проекта</t>
  </si>
  <si>
    <t>Пониженная (на 4,5%) ставка налога для инвесторов - участников промышленных округов, заключивших инвестиционное соглашение по реализации инвестиционного проекта - в отношении прибыли, полученной от деятельности, осуществляемой на территории промышленного округа</t>
  </si>
  <si>
    <t xml:space="preserve"> 4,5 п.п.</t>
  </si>
  <si>
    <t>ст.1/ч.3.1/п.2, ч.2</t>
  </si>
  <si>
    <t>Инвесторы - участники промышленных округов, заключившие до 1 января 2019 года инвестиционное соглашение в форме специального инвестиционного контракта (СПИК) по реализации инвестиционного проекта</t>
  </si>
  <si>
    <t>Пониженная (на 4,5%) ставка налога для инвесторов - участников промышленных округов, заключивших инвестиционное соглашение в форме специального инвестиционного контракта (СПИК) по реализации инвестиционного проекта - в отношении прибыли, полученной от деятельности, осуществляемой на территории промышленного округа</t>
  </si>
  <si>
    <t>Пониженная (на 4,5%) ставка налога для социально ориентированных некоммерческих организаций</t>
  </si>
  <si>
    <t xml:space="preserve"> Доходы от основного вида деятельности составляют не менее 70% доходов от предпринимательской деятельности</t>
  </si>
  <si>
    <t>Пониженная (10%) ставка налога для организаций и индивидуальных предпринимателей, осуществляющих установленные законом виды деятельности (объект налогообложения "доходы-расходы")</t>
  </si>
  <si>
    <t>Впервые зарегистрированные ИП после 20.05.2015</t>
  </si>
  <si>
    <t>Индивидуальные предприниматели, впервые зарегистрированные и осуществляющие установленные законом виды предпринимательской деятельности в производственной и (или) социальной сферах, а также в сфере бытовых услуг населению</t>
  </si>
  <si>
    <t>32.99.8, 13.93, 10.11-10.13, 10.31, 10.32, 10.39, 10.41, 10.51, 10.61, 13.10, 15.11, 15.20, 18.12, 18.14, 30.12, 47.78, 95.29, 96.09, 01.62, 10.11, 49.41, 14.11, 14.19, 15, 2.30, 10.3, 01.30, 03, 93.19, 02.1, 88.91, 87.30, 88.10, 95.23, 13.30, 13.91-13.93, 13.95, 13.99, 14.11-14.14, 14.19, 14.20, 14.31, 14.39, 15.12, 95.29, 96.01, 43.22, 74.20, 77.2</t>
  </si>
  <si>
    <t>ст.5/ч.1/п.1.1</t>
  </si>
  <si>
    <t>Льгота предоставляется на одно транспортное средство</t>
  </si>
  <si>
    <t>ст.5/ч.1/п.1.2</t>
  </si>
  <si>
    <t>Герои Советского Союза, Герои Социалистического Труда, Герои Российской Федерации, Герои Труда Российской Федерации, граждане, награжденные орденом Славы трех степеней</t>
  </si>
  <si>
    <t>Освобождаются от уплаты налога Герои Советского Союза, Герои Социалистического Труда, Герои Российской Федерации, Герои Труда Российской Федерации, граждане, награжденные орденом Славы трех степеней</t>
  </si>
  <si>
    <t>Поддержка граждан, имеющих особые заслуги перед государством</t>
  </si>
  <si>
    <t>ст.5/ч.1/п.1.3</t>
  </si>
  <si>
    <t xml:space="preserve">Инвалиды всех категорий </t>
  </si>
  <si>
    <t>Освобождаются от уплаты налога инвалиды всех категорий - в отношении легковых автомобилей с мощностью двигателя до 150 л.с. (до 110,33 кВт) вкл., мотоколясок, мотоциклов и моторных лодок</t>
  </si>
  <si>
    <t>ст.5/ч.1/п.1.8</t>
  </si>
  <si>
    <t>Приемные родители, детские дома семейного типа</t>
  </si>
  <si>
    <t>Освобождаются от уплаты налога приемные родители, детские дома семейного типа</t>
  </si>
  <si>
    <t>ст.5/ч.2/п.2.1</t>
  </si>
  <si>
    <t>Пониженная (на 50%) сумма налога для мужчин, достигших возраста - 60 лет, женщин, достигших возраста 55 лет - в отношении легковых автомобилей с мощностью двигателя до 100 л.с. (до 73,55 кВт) вкл., мотоциклов, моторных лодок с мощностью двигателя до 50 л.с. (до 36,77 кВт) вкл., тракторов на пневматическом ходу (за искл. зарегистрированных на владельцев, проживающих в городах Костромской области)</t>
  </si>
  <si>
    <t>ст.5/ч.2/п.2.2</t>
  </si>
  <si>
    <t>Владельцы самоходных транспортных средств, машин и механизмов на пневматическом и гусеничном ходу, проживающие в сельской местности (вне городов и районных центров)</t>
  </si>
  <si>
    <t>Пониженная (на 50%) сумма налога для владельцев самоходных транспортных средств, машин и механизмов на пневматическом и гусеничном ходу</t>
  </si>
  <si>
    <t>Поддержка граждан, проживающих в сельской местности</t>
  </si>
  <si>
    <t>ст.5/ч.2/п.2.3</t>
  </si>
  <si>
    <t>Один из родителей (усыновителей, опекунов, попечителей) ребенка-инвалида в возрасте до 18 лет</t>
  </si>
  <si>
    <t>ст.5/ч.2/п.2.4</t>
  </si>
  <si>
    <t>Льгота предоставляется, если среднедушевой доход такой семьи не превышает величины прожиточного минимума на душу населения, установленной в Костромской области на момент обращения за льготой.
Льгота предоставляется на одно транспортное средство</t>
  </si>
  <si>
    <t>Пониженная (на 50%) сумма налога для одного из родителей (опекунов, попечителей) в многодетной семье - в отношении легковых автомобилей с мощностью двигателя до 150 л.с. (до 110,33 кВт) вкл.</t>
  </si>
  <si>
    <t>ст.5/ч.3/п.3.1</t>
  </si>
  <si>
    <t>Мужчины, достигшие возраста - 60 лет, женщины, достигшие возраста 55 лет, проживающие в сельской местности (вне города и районных центров)</t>
  </si>
  <si>
    <t>Пониженная (на 75%) сумма налога для мужчин, достигших возраста 60 лет, женщин, достигших возраста 55 лет - в отношении самоходных транспортных средств, машин и механизмов на пневматическом и гусеничном ходу</t>
  </si>
  <si>
    <t>ст.5/ч.1/п.1.7</t>
  </si>
  <si>
    <t>Отсутствие задолженности по налогам, сборам, и другим обязательным платежам в консолидированный бюджет Костромской области</t>
  </si>
  <si>
    <t>Создание благоприятных условий для деятельности организаций, применяющих труд социально незащищенных категорий граждан</t>
  </si>
  <si>
    <t>ст.5/ч.1/п.1.12</t>
  </si>
  <si>
    <t>Освобождаются от уплаты налога организации и индивидуальные предприниматели, производящие сельскохозяйственную продукцию и реализующие эту продукцию</t>
  </si>
  <si>
    <t>ст.5/ч.1/п.1.15</t>
  </si>
  <si>
    <t>Перевозчики, осуществляющие регулярные перевозки пассажиров и багажа с предоставлением льгот по оплате проезда для отдельных категорий граждан</t>
  </si>
  <si>
    <t>Освобождаются от уплаты налога (до 01.01.2019 -пониженная на 30% сумма налога) перевозчики - в отношении маршрутных транспортных средств, использующих природный газ в качестве моторного топлива</t>
  </si>
  <si>
    <t>Приоритетное внедрение газомоторного топлива на территории Костромской области</t>
  </si>
  <si>
    <t>100% и 30% от ставок налога</t>
  </si>
  <si>
    <t>ст.5/ч.1/п.1.16</t>
  </si>
  <si>
    <t>Освобождаются от уплаты налога (до 01.01.2019 -пониженная на 30% сумма налога) дорожно-эксплуатационные, мосто-эксплуатационные организации и организации жилищно-коммунального хозяйства - в отношении транспортных средств, использующих природный газ в качестве моторного топлива</t>
  </si>
  <si>
    <t>ст.5/ч.2/п.2.5</t>
  </si>
  <si>
    <t>Пониженная (на 50%) сумма налога для перевозчиков - в отношении маршрутных транспортных средств, использующих сжиженный газ в качестве моторного топлива</t>
  </si>
  <si>
    <t>ст.5/ч.2/п.2.6</t>
  </si>
  <si>
    <t>Дорожно-эксплуатационные, мосто-эксплуатационные организации и организации жилищно-коммунального хозяйства</t>
  </si>
  <si>
    <t>Пониженная (на 50%) сумма налога для дорожно-эксплуатационных, мосто-эксплуатационных организаций и организаций жилищно-коммунального хозяйства - в отношении транспортных средств, использующих сжиженный газ в качестве моторного топлива</t>
  </si>
  <si>
    <t xml:space="preserve"> Областные государственные учреждения в сфере обеспечения пожарной безопасности и защиты населения и территорий от чрезвычайных ситуаций</t>
  </si>
  <si>
    <t>Пониженная (на 50%) сумма налога для областных государственных учреждений в сфере обеспечения пожарной безопасности и защиты населения и территорий от чрезвычайных ситуаций - в отношении транспортных средств, использующих сжиженный газ в качестве моторного топлива</t>
  </si>
  <si>
    <t>ст.5/ч.2/п.2.7</t>
  </si>
  <si>
    <t>Областные государственные учреждения здравоохранения</t>
  </si>
  <si>
    <t>Пониженная (на 50%) сумма налога для областных государственных учреждений здравоохранения - в отношении автомобилей скорой медицинской помощи, использующих сжиженный газ в качестве моторного топлива</t>
  </si>
  <si>
    <t>ст.4.3</t>
  </si>
  <si>
    <t>класс 01 (за искл. подкл. 01.7); класс 10; гр. 11.07; 
классы 13; 14; 15; 16; 18; 20; 21; 22; 23; 24; 25; 27; 28; 30; 31; 32; 55; 62; 63; 93</t>
  </si>
  <si>
    <t>Условия применения пониженной налоговой ставки определены п. 2 ст. 284.4 НКРФ</t>
  </si>
  <si>
    <t>12 (13) пп.;
1 (2) п.п.</t>
  </si>
  <si>
    <t>класс 01 (за искл. подкл. 01.7); класс 10; гр. 11.07; 
класы 13; 14; 15; 16; 18; 20; 21; 22; 23; 24; 25; 27; 28; 30; 31; 32; 55; 62; 63; 93</t>
  </si>
  <si>
    <t>Налогоплательщики - участники специальных инвестиционных контрактов (СПИК), отвечающие требованиям статьи 25.16 НК РФ</t>
  </si>
  <si>
    <t>Пониженная (10%) ставка налога для налогоплательщиков - участников СПИК, отвечающих требованиям статьи 25.16 НК РФ</t>
  </si>
  <si>
    <t>устанавливается Правительством РФ</t>
  </si>
  <si>
    <t>Организации, заключившие инвестиционное соглашение, осуществившие расходы, учитываемые при определении инвестиционного налогового вычета, и отвечающие требованиям, установленным законом</t>
  </si>
  <si>
    <t>10 п. 
для определения предельной величины ИНВ</t>
  </si>
  <si>
    <t xml:space="preserve">ст.4.1/ч.2/п.2 </t>
  </si>
  <si>
    <t>Включение в Реестр инвестиционных проектов Костромской области</t>
  </si>
  <si>
    <t>Инвесторы, заключившие инвестиционное соглашение с предоставлением льготы после завершения реализации инвестиционного проекта</t>
  </si>
  <si>
    <t>Освобождаются от уплаты налога инвесторы, заключившие инвестиционное соглашение, завершившие реализацию инвестиционного проекта в течение первых 5 л. реализации проекта, 
- в течение 5 последовательных н.п., начиная с н.п., в котором льгота была заявлена инвестором</t>
  </si>
  <si>
    <t>Инвесторы - участники промышленных округов, заключившие инвестиционное соглашение с предоставлением льготы после завершения реализации инвестиционного проекта</t>
  </si>
  <si>
    <t>Освобождаются от уплаты налога инвесторы - участники промышленных округов, заключившие инвестиционное соглашение, завершившие реализацию инвестиционного проекта в течение первых 5 л. реализации проекта, 
- в течение 5 последовательных н.п., начиная с н.п., в котором льгота была заявлена инвестором</t>
  </si>
  <si>
    <t>ст.4.4</t>
  </si>
  <si>
    <t xml:space="preserve">Включение в Реестр участников региональных инвестиционных проектов </t>
  </si>
  <si>
    <t>Освобождаются от уплаты налога организации - участники РИП, осуществившие капитальные вложения в течение 3 л. от 50 млн. рублей и в течение 5 л. свыше 500 млн. рублей</t>
  </si>
  <si>
    <t>ст.4.5</t>
  </si>
  <si>
    <t>Соответствие требованиям статьи 25.16 НК РФ, при условии совместного участия Российской Федерации, Костромской области и муниципального образования Костромской области в качестве стороны СПИК</t>
  </si>
  <si>
    <t>Освобождаются от уплаты налога налогоплательщики - участники СПИК, отвечающие требованиям статьи 25.16 НК РФ</t>
  </si>
  <si>
    <t>Поддержка в период пандемии новой коронавирусной инфекции</t>
  </si>
  <si>
    <t>Медицинские организации, осуществляющие оказание первичной врачебной медико-санитарной помощи по территориально-участковому принципу, предусматривающему формирование групп обслуживаемого населения по месту жительства, месту работы или учебы в определенных организациях</t>
  </si>
  <si>
    <t>Освобождаются от уплаты налога медицинские организации, осуществляющие оказание первичной врачебной медико-санитарной помощи по территориально-участковому принципу, предусматривающему формирование групп обслуживаемого населения по месту жительства, месту работы или учебы в определенных организациях</t>
  </si>
  <si>
    <t xml:space="preserve"> Доходы от основного вида деятельности составляют не менее 70% доходов от предпринимательской деятельности;
среднесписочная численность наемных работников, привлекаемых по трудовым договорам, в н.п. 2021 года составляет не менее 100% среднесписочной численности наемных работников, отраженной в предоставляемых в налоговые органы расчетах по страховым взносам за расчетный период 2020 года</t>
  </si>
  <si>
    <t>Пониженная (10%) (до 01.01.2021 - 7,5%) налоговая ставка для организаций и индивидуальных предпринимателей, осуществляющих установленные законом виды деятельности (объект налогообложения "доходы-расходы")</t>
  </si>
  <si>
    <t>5 п.п. и 
7,5 п.п</t>
  </si>
  <si>
    <t xml:space="preserve"> х</t>
  </si>
  <si>
    <t xml:space="preserve"> Доходы от основного вида деятельности составляют не менее 70% доходов от предпринимательской деятельности;
среднесписочная численность наемных работников, привлекаемых по трудовым договорам, в налоговом периоде 2021 года составляет не менее 100% среднесписочной численности наемных работников, отраженной в предоставляемых в налоговые органы расчетах по страховым взносам за расчетный период 2020 года</t>
  </si>
  <si>
    <t>2 п.п. и 
4 п.п</t>
  </si>
  <si>
    <t>ст.2/ч.4/п.1</t>
  </si>
  <si>
    <t>Включение в Реестр социально ориентированных некоммерческих организаций, получающих меры поддержки с учетом введения ограничительных мер в связи с распространением новой коронавирусной инфекции, который ведется уполномоченным Правительством Российской Федерации федеральным органом исполнительной власти</t>
  </si>
  <si>
    <t>Пониженная (10%) (до 01.01.2021 -7,5%) налоговая ставка для социально ориентированных некоммерческих организаций (объект налогообложения "доходы-расходы")</t>
  </si>
  <si>
    <t>ст.2/ч.4/п.2</t>
  </si>
  <si>
    <t>Пониженная (4%) (до 01.01.2021 -2%) налоговая ставка для социально ориентированных некоммерческих организаций (объект налогообложения "доходы")</t>
  </si>
  <si>
    <t>ст.5/ч.1/п.1.17</t>
  </si>
  <si>
    <t>Освобождаются от уплаты налога лица, на которых в соответствии с действующим законодательством Российской Федерации зарегистрированы колесные транспортные средства, оснащенные исключительно электрическими двигателями</t>
  </si>
  <si>
    <t>Повышение уровня экологической безопасности и сохранение природных систем в Костромской области</t>
  </si>
  <si>
    <t>группа 59.14 раздела J; 
класс 79 раздела N</t>
  </si>
  <si>
    <t>Пониженная (4%) ставка налога для организаций и индивидуальных предпринимателей, осуществляющих установленные законом виды деятельности (объект налогообложения "доходы")</t>
  </si>
  <si>
    <t>классы 62, 63 раздела J</t>
  </si>
  <si>
    <t xml:space="preserve"> Доходы от основного вида деятельности составляют не менее 70% доходов от предпринимательской деятельности;
среднесписочная численность наемных работников, привлекаемых по трудовым договорам, в н.п. 2022 года составляет не менее 100% среднесписочной численности наемных работников, отраженной в предоставляемых в налоговые органы расчетах по страховым взносам за расчетный период 2021 года</t>
  </si>
  <si>
    <t>Пониженная (10%) налоговая ставка для организаций и индивидуальных предпринимателей, осуществляющих установленные законом виды деятельности (объект налогообложения "доходы-расходы")</t>
  </si>
  <si>
    <t>Пониженная (4%) налоговая ставка для организаций и индивидуальных предпринимателей, осуществляющих установленные законом виды деятельности (объект налогообложения "доходы")</t>
  </si>
  <si>
    <t>Пониженная (10%) налоговая ставка для социально ориентированных некоммерческих организаций (объект налогообложения "доходы-расходы")</t>
  </si>
  <si>
    <t>Освобождаются от уплаты налога медицинские организации, оказывающие медицинскую помощь пациентам с онкологическими заболеваниями на основании лицензии на осуществление медицинской деятельности по работам (услугам) "радиология", "радиотерапия", "рентгенология", "сестринское дело", при наличии структурного подразделения и коечного фонда по профилю медицинской помощи "радиология"</t>
  </si>
  <si>
    <t xml:space="preserve">Повышение эффективности оказания специализированной, включая высокотехнологичную, медицинской помощи, скорой, в том числе скорой специализированной, медицинской помощи, медицинской </t>
  </si>
  <si>
    <t>Пониженная (на 20%, но не более суммы совокупного снижения (освобождения от уплаты) арендной платы за период с 1 ноября по 31 декабря 2021 года) сумма налога за 2021 года для организаций, осуществляющих установленные законом виды деятельности</t>
  </si>
  <si>
    <t>до 0,4 п.п.</t>
  </si>
  <si>
    <t>Курганская область</t>
  </si>
  <si>
    <t>Закон Курганской области от 24.11.2004 № 822 "О налоговых ставках налога на прибыль организаций, подлежащего зачислению в бюджет Курганской области" (в ред. от 29.11.2005 № 93)</t>
  </si>
  <si>
    <t>ст.2/п.2/пп.1</t>
  </si>
  <si>
    <t>Организации, осуществляющие капитальные вложения</t>
  </si>
  <si>
    <t xml:space="preserve">Пониженная (13,5-16,5%; 12,5-16% - в 2017 г.) ставка налога для организаций, осуществляющих капитальные вложения, дифференцированная в зависимости от доли капитальных вложений </t>
  </si>
  <si>
    <t>Привлечение инвестиций в экономику области</t>
  </si>
  <si>
    <t>3,5 (4,5) - 0,5 (1,5) п.п.</t>
  </si>
  <si>
    <t>ст.2/п.2/пп.3</t>
  </si>
  <si>
    <t>Закон Курганской области от 24.11.2004 № 822 "О налоговых ставках налога на прибыль организаций, подлежащего зачислению в бюджет Курганской области" (в ред. от 25.10.2016 № 74)</t>
  </si>
  <si>
    <t>ст.2/п.2/пп.4</t>
  </si>
  <si>
    <t>Организации -управляющие компании индустриального (промышленного) парка или резиденты индустриального (промышленного) парка</t>
  </si>
  <si>
    <t>Пониженная (13,5%; 12,5% - в 2017 г) ставка налога для организаций - управляющих компаний индустриальных (промышленных) парков и резидентов индустриальных (промышленных) парков, внесенных в реестр индустриальных (промышленных) парков и управляющих компаний индустриальных (промышленных) парков</t>
  </si>
  <si>
    <t>Обеспечение устойчивого роста объема промышленного производства и увеличение налоговых поступлений в консолидированный бюджет Курганской области</t>
  </si>
  <si>
    <t>раздел В; С;  D; E</t>
  </si>
  <si>
    <t>ст.2/п.2/пп.5</t>
  </si>
  <si>
    <t>Организации, заключившие специальный инвестиционный контракт с Курганской областью (СПИК)</t>
  </si>
  <si>
    <t>(1) ограниченный - в течение действия соглашения по СПИК</t>
  </si>
  <si>
    <t>Пониженная (13,5%; 12,5% - в 2017 г) ставка налога для организаций, заключивших специальный инвестиционный контракт с Курганской областью</t>
  </si>
  <si>
    <t xml:space="preserve">Обеспечение устойчивого роста объема промышленного производства и увеличение налоговых поступлений в консолидированный бюджет Курганской области
</t>
  </si>
  <si>
    <t>Закон Курганской области от 24.11.2004 № 822 "О налоговых ставках налога на прибыль организаций, подлежащего зачислению в бюджет Курганской области" (в ред. от 25.10.2017 № 84)</t>
  </si>
  <si>
    <t>ст.2/п.2/пп.6</t>
  </si>
  <si>
    <t>Организации-резиденты территорий опережающего социально-экономического развития (ТОСЭР)</t>
  </si>
  <si>
    <t>Создание благоприятных условий для развития субъектов малого и среднего предпринимательства, способствующих увеличению численности занятых в сфере малого и среднего предпринимательства</t>
  </si>
  <si>
    <t xml:space="preserve">12 (13) пп. - с 1 по 5 гг.; 
7 (8) п.п. - с 6 по 10 гг.
</t>
  </si>
  <si>
    <t>Закон Курганской области от 24.11.2004 № 822 "О налоговых ставках налога на прибыль организаций, подлежащего зачислению в бюджет Курганской области" (в ред. от 30.05.2019 № 74)</t>
  </si>
  <si>
    <t>ст.2/п.2/пп.7</t>
  </si>
  <si>
    <t>Удовлетворение требованиям, установленным пунктом 1 статьи 284-3 НКРФ и Законом Курганской области от 28.06.2017 № 48. 
Ведение раздельного учета доходов (расходов), полученных (произведенных) при реализации РИП, и доходов (расходов), полученных (произведенных) при осуществлении иной хозяйственной деятельности</t>
  </si>
  <si>
    <t xml:space="preserve">пониженная налоговая ставка </t>
  </si>
  <si>
    <t>Закон Курганской области от 24.11.2009 № 502 "О налоговых ставках для организаций и индивидуальных предпринимателей, применяющих упрощенную систему налогообложения, на территории Курганской области" (в ред. от 27.06.2019 № 119)</t>
  </si>
  <si>
    <t>Доля доходов от указанных видов предпринимательской деятельности составляет не менее 70% в общей сумме доходов за налоговый (отчетный) период</t>
  </si>
  <si>
    <t>Налогоплательщики, осуществляющие установленные законом виды предпринимательской деятельности</t>
  </si>
  <si>
    <t xml:space="preserve">Пониженная (10%) ставка налога для организаций и ИП, осуществляющих установленные законом виды предпринимательской деятельности.
(объект налогообложения "доходы - расходы"). </t>
  </si>
  <si>
    <t>01;  02; 03; 10; 11; 13; 14; 15; 16; 17; 18; 20; 21; 22; 23; 24; 25; 26; 27; 28; 29; 30; 31; 32; 33; 35; 41; 42; 43; 79.1</t>
  </si>
  <si>
    <t>Закон Курганской области от 26.05.2015 № 41 "Об установлении налоговых ставок_x000D_ в размере 0% для_x000D_ налогоплательщиков, впервые_x000D_ зарегистрированных в качестве_x000D_ индивидуальных предпринимателей,_x000D_ при применении упрощенной системы_x000D_ налогообложения и (или) патентной_x000D_ системы налогообложения на_x000D_ территории Курганской области"</t>
  </si>
  <si>
    <t>Количество работников не более 15 человек. 
Доля доходов от реализации товаров (работ, услуг) при осуществлении видов предпринимательской деятельности, в отношении которых применялась налоговая ставка в размере 0%, в общем объеме доходов от реализации товаров (работ, услуг) должна быть не менее 70%.</t>
  </si>
  <si>
    <t>ИП, вновь зарегистрированные и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</si>
  <si>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Пониженная (0%) ставка налога для ИП, вновь зарегистрированных и осуществляющих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</si>
  <si>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 xml:space="preserve">Создание благоприятных условий для развития субъектов малого и среднего предпринимательства </t>
  </si>
  <si>
    <t>01.11.1; 01.11.2; 01.11.3; 01.11.6; 01.11.7; 01.12.1; 01.12.31; 01.13.1; 01.13.21; 01.13.22; 01.13.3; 01.13.4; 01.21; 01.22; 01.23; 01.24; 01.25; 01.3; 01.4; 05.01.2; 05.02; 15; 17; 18; 19; 20; 21; 22; 25; 28; 29; 30; 31; 32; 33; 36.1; 36.3; 36.4; 36.5; 36.62; 36.63.8; 45.25.4; 45.3; 45.4; 63.3; 73, 80.10.1; 80.10.3; 80.42; 85.11; 85.31; 85.32; 92.6</t>
  </si>
  <si>
    <t>Количество работников не более 15 человек</t>
  </si>
  <si>
    <t>виды деятельности согласно приложению 2 к Закону Курганской области от 26.05.2015 № 41</t>
  </si>
  <si>
    <t>Организации, осуществляющие установленные Законом виды предпринимательской деятельности</t>
  </si>
  <si>
    <t>Пониженная (1%) ставка налога для организаций, зарегистрированных после 1 января 2019 года и осуществляющих установленные Законом виды предпринимательской деятельности 
(объект налогообложения "доходы")</t>
  </si>
  <si>
    <t>01.3;  02.30.2; 13.20.12; 13.3; 20.12; 20.13; 20.2; 20.3; 20.4; 23.2; 24.10; 24.2; 25.4; 27.5; 29.2; 30.1; 30.4; 30.9; 32.2; 39; 42.9; 55.3; 58.2; 61.3; 62; 63.1; 63.11.1; 77.4; 82.2; 82.3; 87.1; 87.2</t>
  </si>
  <si>
    <t>Пониженная (5%) ставка налога для организаций, зарегистрированных после 1 января 2019 года и осуществляющих установленные Законом виды предпринимательской деятельности 
(объект налогообложения "доходы-расходы")</t>
  </si>
  <si>
    <t>Осуществление в ходе реализации инвестиционного проекта после 1 января 2019 года капитальных вложений в сумме от 10 млн. рублей</t>
  </si>
  <si>
    <t>Пониженная (5%) ставка налога для организаций и ИП, инвестиционные проекты которых включены в раздел "сопровождаемые" реестра инвестиционных проектов Курганской области 
(объект налогообложения "доходы-расходы")</t>
  </si>
  <si>
    <t>Закон Курганской области от 24.11.2009 № 502 "О налоговых ставках для организаций и индивидуальных предпринимателей, применяющих упрощенную систему налогообложения, на территории Курганской области" (в ред. от 28.10.2020 № 89)</t>
  </si>
  <si>
    <t>Налогоплательщики, местом нахождения (местом жительства) которых являются населенные пункты с численностью населения до 1 000 человек</t>
  </si>
  <si>
    <t>Налогоплательщики, осуществляющие виды деятельности в сфере розничной торговли, предоставления продуктов питания и напитков</t>
  </si>
  <si>
    <t>47, 56</t>
  </si>
  <si>
    <t xml:space="preserve">Налогоплательщик применяет специальные налоговые режимы. </t>
  </si>
  <si>
    <t>Налогоплательщики - балансодержатели административно-деловых центров и торговых центров (комплексов) и помещений в них</t>
  </si>
  <si>
    <t>Пониженные (0,2% - 2016 г.; 0,4% - 2017 г.; 0,6% - с 2018 г.) ставки налога - в отношении объектов недвижимого имущества, налоговая база в отношении которых определяется как кадастровая стоимость</t>
  </si>
  <si>
    <t>Расширение налогооблагаемой базы, переход к более справедливому распределению налоговой нагрузки за счет использования кадастровой стоимости объектов недвижимости при расчете налоговой базы по налогу на имущество организаций</t>
  </si>
  <si>
    <t>1,8 п.п.; 
1,6 п.п. - с 2018 г.</t>
  </si>
  <si>
    <t>ст.2/п.5/пп.2</t>
  </si>
  <si>
    <t>Организации - балансодержатели нежилых помещений, назначение которых предусматривает размещение офисов, торговых объектов, объектов общественного питания и бытового обслуживания</t>
  </si>
  <si>
    <t>Пониженная (0,4% - 2017 г.; 0,6% - с 2018 г.) ставка налога - в отношении объектов недвижимого имущества, налоговая база в отношении которых определяется как кадастровая стоимость</t>
  </si>
  <si>
    <t>1,6 п.п.; 
1,4 п.п. - с 2018 г.</t>
  </si>
  <si>
    <t>Осуществление в ходе реализации соответствующего инвестиционного проекта после 1 января 2019 года капитальных вложений. 
Имущество - принято на учет в качестве объекта основных средств и введено в эксплуатацию после 1 января 2019 года; инвестиционные проекты организации должны быть включены в раздел "сопровождаемые" реестра инвестиционных проектов в Курганской области</t>
  </si>
  <si>
    <t>Организации, инвестиционные проекты которых включены в раздел "сопровождаемые" реестра инвестиционных проектов в Курганской области</t>
  </si>
  <si>
    <t>Пониженная (0,5% - 1-й гг.; 1,1% - 2-й гг.) ставка налога для организаций, реализующих инвестиционные проекты, включенные в раздел "сопровождаемые" реестра инвестиционных проектов в Курганской области</t>
  </si>
  <si>
    <t>1,7 / 1,1 п.п.</t>
  </si>
  <si>
    <t>Закон Курганской области от 26.11.2003 № 347 "О налоге на имущество организаций на территории Курганской области" (в ред. от 05.12.2011 № 87)</t>
  </si>
  <si>
    <t>Организации, осуществляющие деятельность по наземному обслуживанию воздушных судов</t>
  </si>
  <si>
    <t>Освобождаются от налогообложения организации, зарегистрированные на территории Курганской области, осуществляющих деятельность по наземному обслуживанию воздушных судов</t>
  </si>
  <si>
    <t>Создание доступности условий авиаперевозок для населения области</t>
  </si>
  <si>
    <t>Закон Курганской области от 26.11.2003 № 347 "О налоге на имущество организаций на территории Курганской области" (в ред. от 25.10.2016 № 74)</t>
  </si>
  <si>
    <t xml:space="preserve">Размер заработной платы не менее величины прожиточного минимума. 
Налогоплательщик не имеет недоимки по налогам, не находится в процессе ликвидации или процедуре банкротства. 
Имущество не передано в аренду или безвозмездное пользование. </t>
  </si>
  <si>
    <t xml:space="preserve">Организация внесена в реестр индустриальных (промышленных) парков и управляющих компаний индустриальных (промышленных) парков. 
Организация не имеет недоимки по налогам, не находится в процессе ликвидации или процедуре банкротства. 
Имущество не передано в аренду или безвозмездное пользование. </t>
  </si>
  <si>
    <t>Организации - управляющие компании индустриальных (промышленных) парков и резиденты индустриальных (промышленных) парков</t>
  </si>
  <si>
    <t>Освобождаются от налогообложения в отношении вновь созданного или приобретенного имущества организаций - управляющих компаний индустриальных (промышленных) парков и резидентов индустриальных (промышленных) парков</t>
  </si>
  <si>
    <t xml:space="preserve">Размер заработной платы не менее 1,5 к величине прожиточного минимума. 
Организация не имеет недоимки по налогам, не находится в процессе ликвидации или процедуре банкротства. 
Имущество не передано в аренду или безвозмездное пользование. </t>
  </si>
  <si>
    <t>Освобождаются от налогообложения организации, заключившие СПИК - в отношении вновь созданного или приобретенного и освоенного (введенного в эксплуатацию) и предназначенного для производства промышленной продукции имущества, входящего в состав имущественного комплекса, организаций, заключившие специальный инвестиционный контракт с Курганской областью</t>
  </si>
  <si>
    <t>Закон Курганской области от 26.11.2002 № 255 "О транспортном налоге на территории Курганской области" (в ред. от 08.05.2003 № 298)</t>
  </si>
  <si>
    <t>За одно транспортное средство по выбору (заявлению) налогоплательщика</t>
  </si>
  <si>
    <t>Герои Советского Союза, Герои Российской Федерации, Герои Социалистического Труда, полные кавалеры ордена Славы, полные кавалеры ордена Трудовой Славы</t>
  </si>
  <si>
    <t>Освобождаются от уплаты налога отдельные социальные категории граждан - в отношении транспортных средств с мощностью двигателя до 100 л.с. вкл.</t>
  </si>
  <si>
    <t>Закон Курганской области от 26.11.2002 № 255 "О транспортном налоге на территории Курганской области" (в ред. от 05.07.2011 № 37)</t>
  </si>
  <si>
    <t>ст.3/п.1/пп.1-1</t>
  </si>
  <si>
    <t>Инвалиды, родители (опекуны) детей-инвалидов</t>
  </si>
  <si>
    <t>Закон Курганской области от 26.11.2002 № 255 "О транспортном налоге на территории Курганской области" (в ред. от 30.10.2013 № 62)</t>
  </si>
  <si>
    <t>ст.3/п.1/пп.1-2</t>
  </si>
  <si>
    <t>ст.3/п.2/пп.2</t>
  </si>
  <si>
    <t>Пониженная (50%) ставка налога для отдельных социальных категорий граждан - в отношении транспортных средств с мощностью двигателя до 100 л.с. вкл.</t>
  </si>
  <si>
    <t>ст.3/п.3/пп.1</t>
  </si>
  <si>
    <t>Пониженная (70%) ставка налога для отдельных социальных категорий граждан - в отношении транспортных средств с мощностью двигателя до 100 л.с. вкл.</t>
  </si>
  <si>
    <t>ст.3/п.3/пп.3</t>
  </si>
  <si>
    <t>Физические лица, подвергшиеся воздействию радиации вследствие Чернобыльской катастрофы</t>
  </si>
  <si>
    <t>ст.3/п.3/пп.4</t>
  </si>
  <si>
    <t>Физические лица, принимавшие в составе подразделений особого риска непосредственное участие в испытаниях ядерного и термоядерного оружия, ликвидации аварий ядерных установок на средствах вооружения и военных объектах</t>
  </si>
  <si>
    <t>ст.3/п.3/пп.5</t>
  </si>
  <si>
    <t>ст.3/п.3/пп.6</t>
  </si>
  <si>
    <t>Физические лица, подвергшиеся радиационному воздействию вследствие ядерных испытаний на Семипалатинском полигоне</t>
  </si>
  <si>
    <t>Закон Курганской области от 26.11.2002 № 255 "О транспортном налоге на территории Курганской области" (в ред. от 04.12.2003 № 350)</t>
  </si>
  <si>
    <t>ст.3/п.3/пп.7</t>
  </si>
  <si>
    <t xml:space="preserve">Налогоплательщики ЕСХН, в отношении транспортных средств, используемых в сельскохозяйственных работах для производства сельскохозяйственной продукции </t>
  </si>
  <si>
    <t>Освобождаются от уплаты налога сельскохозяйственные товаропроизводители - в отношении грузовых автомобилей, автобусов, других самоходных транспортных средств, машин и механизмов на пневматическом и гусеничном ходу</t>
  </si>
  <si>
    <t>Закон Курганской области от 26.11.2002 № 255 "О транспортном налоге на территории Курганской области" (в ред. от 25.10.2016 № 74)</t>
  </si>
  <si>
    <t>За транспортные средства (за исключением автомобилей легковых), приобретенные в ходе реализации налогоплательщиком на территории индустриального (промышленного) парка инвестиционных проектов и используемые в целях осуществления деятельности на территории индустриального (промышленного) парка</t>
  </si>
  <si>
    <t>Освобождаются от уплаты налога резиденты индустриальных (промышленных) парков</t>
  </si>
  <si>
    <t>За транспортные средства (за исключением автомобилей легковых), приобретенные в ходе реализации ими инвестиционных проектов в рамках исполнения специального инвестиционного контракта с Курганской областью и используемые в целях осуществления деятельности по реализации указанных проектов</t>
  </si>
  <si>
    <t>Организации и ИП, заключившие специальный инвестиционный контракт с Курганской областью (СПИК)</t>
  </si>
  <si>
    <t>Освобождаются от уплаты налога организации и ИП, заключившие СПИК с Курганской областью</t>
  </si>
  <si>
    <t>ст.3/п.2/пп.1</t>
  </si>
  <si>
    <t>Улучшение инвестиционного климата</t>
  </si>
  <si>
    <t>Закон Курганской области от 26.11.2003 № 347 "О налоге на имущество организаций на территории Курганской области" (в ред. от 24.11.2015 № 88)</t>
  </si>
  <si>
    <t>Пониженная (50%) ставка налога для отдельных социальных категорий граждан</t>
  </si>
  <si>
    <t>Курская область</t>
  </si>
  <si>
    <t xml:space="preserve">Закон Курской области от 04.05.2010 № 35-ЗКО "Об установлении дифференцированных ставок налога, взимаемого в связи с применением упрощенной системы налогообложения, для отдельных категорий налогоплательщиков" </t>
  </si>
  <si>
    <t>Пониженная (5%) ставка налога для налогоплательщиков, осуществляющих установленные законом виды экономической деятельности в сфере образования (объект налогообложения "доходы-расходы")</t>
  </si>
  <si>
    <t>Поддержка малого и среднего предпринимательства в сфере образования</t>
  </si>
  <si>
    <t>85.1; 85.21; 85.3; 85.41; 85.42.9</t>
  </si>
  <si>
    <t>Закон Курской области от 04.05.2010 № 35-ЗКО "Об установлении дифференцированных ставок налога, взимаемого в связи с применением упрощенной системы налогообложения, для отдельных категорий налогоплательщиков" (в ред. от 26.11.2015 № 110-ЗКО)</t>
  </si>
  <si>
    <t xml:space="preserve">Деятельность осуществляется на территории Курской области </t>
  </si>
  <si>
    <t>Организации и индивидуальные предприниматели, осуществляющие виды экономической деятельности в сфере обрабатывающих производств, научных исследований и разработок по установленным законом кодам ОКВЭД</t>
  </si>
  <si>
    <t>Пониженная (5%) ставка налога для налогоплательщиков, осуществляющих виды экономической деятельности в сфере обрабатывающих производств, научных исследований и разработок по установленным Законом кодам ОКВЭД (объект налогообложения "доходы")</t>
  </si>
  <si>
    <t>Поддержка малого и среднего предпринимательства в обрабатывающих производствах и в научных исследованиях и разработках</t>
  </si>
  <si>
    <t>раздел С; 
раздел М: класс 72</t>
  </si>
  <si>
    <t>Закон Курской области от 10.09.2015 № 85-ЗКО "О налогообложении индивидуальных предпринимателей в производственной, социальной и (или) научной сферах, а также в сфере бытовых услуг населению" (в ред. от 18.09.2020 № 74-ЗКО)</t>
  </si>
  <si>
    <t>Предельный размер доходов от реализации, получаемых ИП при осуществлении вида предпринимательской деятельности, в отношении которого устанавливается налоговая ставка в размере 0%, за отчетный (налоговый) период - 20 млн.руб.</t>
  </si>
  <si>
    <t>ИП, впервые зарегистрированные, осуществляющие деятельность в производственной, социальной и (или) научной сферах, а также в сфере бытовых услуг населению согласно установленному законом перечню</t>
  </si>
  <si>
    <t>Пониженная (0%) ставка налога для ИП, впервые зарегистрированных и осуществляющих деятельность в производственной, социальной и (или) научной сферах, а также в сфере бытовых услуг населению согласно установленному законом перечню</t>
  </si>
  <si>
    <t xml:space="preserve"> Поддержка индивидуальных предпринимателей </t>
  </si>
  <si>
    <t>раздел А; раздел B: 08; раздел C; раздел D; раздел F; раздел M: 72; раздел P; раздел Q; раздел R; раздел J: 59, 60, 63.91; 
раздел S 95.2: 95.21, 95.22,95.23, 95.24.2, 95.25,95.29.9; раздел N 77.2: 77.21, 77.22, 77.29</t>
  </si>
  <si>
    <t>Закон Курской области от 10.09.2015 № 85-ЗКО "О налогообложении индивидуальных предпринимателей в производственной, социальной и (или) научной сферах, а также в сфере бытовых услуг населению" (в ред. от 17.02.2021 № 7-ЗКО)</t>
  </si>
  <si>
    <t>85.41.9; 75.0; 32.99.8; 59.20.1; 59.20.2; 93.12; 93.19; 01.61; 01.70; 21.1; 86.21; 86.22; 86.23; 86.90; 79.90.2; 14.11.2; 14.13.3; 14.19.5; 14.20.2; 15.20.5; 95.23; 96.02.1; 96.02.2; 96.01; 95.29.42; 95.25.1; 25.99.3; 95.21; 95.22; 95.29.4; 95.29.5; 95.29.9; 95.24.1; 74.20; 33.12; 45.20.1; 45.20.2; 45.40.5; 43.31; 43.32; 43.33; 43.34; 43.39; 43.21; 43.22; 43.29; 43.34.2; 96.09; 88.10; 88.91; 13.93; 95.25.2; 32.12.6; 74.10; 81.30; 10.61.2; 10.61.3; 58.19; 95.11; 95.12; ОКПД 15.20.99.200; 95.23.10.100; 95.23.10.140; 93.23.10.190; 96.01.12.200; 96.01.14; 96.01.19.100; 95.29.19.221; 95.21.10.100; 95.21.10.190; 95.21.10.200; 95.22.10.100; 95.22.10.190; 95.22.10.200; 95.22.10.230; 95.25.11.126; 74.20.23; 74.20.31; 74.20.32; 74.20.39; 43.31.10; 43.32.10; 43.33.10; 43.33.2; 43.34; 43.39.11; 96.09.19.128; 88.91.13; 10.41; 10.11.4; 10.13.14; 10.31; 96.01.12.228; 95.25.12.110; 32.12.99.216; 74.10.11; 74.10.19; 96.09.19.115; 81.30.10; 10.61.2; 96.09.19.127; 96.09.19.129; 96.09.19.139; 96.09.19.125; 95.29.14.111; 95.29.19.100; 25.20.99.217; 18.14.10.200; 96.09.19.126; 95.22.10.247</t>
  </si>
  <si>
    <t>Закон Курской области от 26.11.2003 № 57-ЗКО "О налоге на имущество организаций" (в ред. от 15.11.2018 № 83-ЗКО)</t>
  </si>
  <si>
    <t xml:space="preserve">Организации, реализовавшие инвестиционные проекты по строительству молочных комплексов (ферм) в рамках государственных программ РФ и государственных программ Курской области </t>
  </si>
  <si>
    <t>Пониженная (1,5%) ставка налога для организаций, реализовавших инвестиционные проекты по строительству молочных комплексов (ферм) - в отношении имущества, находящегося на балансе таких организаций</t>
  </si>
  <si>
    <t>В целях повышения рентабельности и инвестиционной привлекательности отрасли молочного животноводства</t>
  </si>
  <si>
    <t>Закон Курской области от 26.11.2003 № 57-ЗКО "О налоге на имущество организаций" (в ред. от 27.08.2007 № 76-ЗКО)</t>
  </si>
  <si>
    <t>Организации, осуществляющие на территории Курской области инвестиционные проекты в режиме наибольшего благоприятствования в соответствии с Законом Курской области "Об инвестиционной деятельности в Курской области"</t>
  </si>
  <si>
    <t>Освобождаются от налогообложения организации, осуществляющие на территории Курской области инвестиционные проекты в режиме наибольшего благоприятствования - в отношении недвижимого имущества, относящегося к основным средствам, вновь созданного или приобретенного в ходе реализации инвестиционных проектов</t>
  </si>
  <si>
    <t xml:space="preserve"> Привлечение инвестиций в область</t>
  </si>
  <si>
    <t xml:space="preserve"> 01.4; 01.13.12; 01.13.6; 07.10.2; 07.10.3; Раздел С кроме 24.10.13; 
</t>
  </si>
  <si>
    <t xml:space="preserve">2.2; 
2.5 </t>
  </si>
  <si>
    <t>Группы полномочий 
(расходные обязательства по полномочиям в сфере поддержки сельского хозяйства в части животноводства; поддержки промышленности)</t>
  </si>
  <si>
    <t>ст.4/п.6</t>
  </si>
  <si>
    <t>Закон Курской области от 26.11.2003 № 57-ЗКО "О налоге на имущество организаций" (в ред. от 19.12.2011 № 109-ЗКО)</t>
  </si>
  <si>
    <t>Освобождаются от налогообложения общественные объединения пожарной охраны</t>
  </si>
  <si>
    <t>Создание благоприятных условий для развития инфраструктуры общественных объединений</t>
  </si>
  <si>
    <t>На одно транспортное средство (на усмотрение владельца). 
До 2012 года налог уплачивался по ставке 12 руб./л.с.</t>
  </si>
  <si>
    <t>Пониженная ставка налога (10 руб./л.с) для отдельных социальных категорий граждан - в отношении легковых автомобилей отечественного производства с мощностью двигателя свыше 100 л.с. до 150 л.с. (свыше 73,55 кВт до 110,33 кВт) вкл.</t>
  </si>
  <si>
    <t>Социальная защиты населения</t>
  </si>
  <si>
    <t>2/3 от ставки</t>
  </si>
  <si>
    <t>ст.3/п.2/пп."а"</t>
  </si>
  <si>
    <t>На одно транспортное средство (на усмотрение владельца). 
До 2012 года налог уплачивался по ставке 5 руб./л.с.</t>
  </si>
  <si>
    <t>Освобождаются от уплаты налога отдельные социальные категории граждан - в отношении легковых автомобилей отечественного производства, а также автомобилей марок "ЗАЗ", "Таврия" и "ЛуАЗ" на одно транспортное средство для автомобилей с мощностью двигателя до 100 л.с. (до 73,55 кВт) вкл., мотоциклов и мотороллеров отечественного производства</t>
  </si>
  <si>
    <t>ст.3/п.2/пп."в"</t>
  </si>
  <si>
    <t>Освобождаются от уплаты налога общественные объединения пожарной охраны - в отношении пожарных машин, к которым относятся транспортные или транспортируемые средства, предназначенные для тушения пожаров и обеспечения деятельности пожарной охраны</t>
  </si>
  <si>
    <t>Оказание поддержки общественным объединениям пожарной охраны</t>
  </si>
  <si>
    <t>Организации - инвесторы, осуществляющие установленные законом виды деятельности в сфере обрабатывающих производств.</t>
  </si>
  <si>
    <t>Инвестиционный налоговый вычет в размере 90% капитальных вложений в основные средства 3-7 амортизационных групп</t>
  </si>
  <si>
    <t>в размере вычета, но не более 8,5 п.п.</t>
  </si>
  <si>
    <t xml:space="preserve">Закон Курской области от 14.12.2010 № 112-ЗКО "О понижении налоговой ставки налога на прибыль организаций, подлежащего зачислению в областной бюджет, для отдельных категорий налогоплательщиков" (в ред. от 17.12.2020 № 115-ЗКО) </t>
  </si>
  <si>
    <t xml:space="preserve">ст.1.1/ч.1
</t>
  </si>
  <si>
    <t>Организация является участником региональных инвестиционных проектов. Льгота применяется, начиная с налогового периода, в котором получена первая прибыль, и заканчивая периодом, в котором разница между суммой налога исходя из ставки 20% и суммой налога исходя из пониженной ставки равняется объему капитальных вложений по проекту.</t>
  </si>
  <si>
    <t>Пониженная (10%) ставка налога для налогоплательщиков - участников региональных инвестиционных проектов</t>
  </si>
  <si>
    <t>Закон Курской области от 26.11.2003 № 57-ЗКО "О налоге на имущество организаций" (в ред. от 14.04.2020 № 22-ЗКО)</t>
  </si>
  <si>
    <t>Организации в отношении автомобильных дорог общего пользования регионального и межмуниципального значения</t>
  </si>
  <si>
    <t>Освобождаются от налогообложения организации - в отношении автомобильных дорог общего пользования регионального и межмуниципального значения</t>
  </si>
  <si>
    <t>Уменьшение расходов областного бюджета</t>
  </si>
  <si>
    <t>Закон Курской области от 26.11.2003 № 57-ЗКО "О налоге на имущество организаций" (в ред. от 14.04.2020 № 23-ЗКО)</t>
  </si>
  <si>
    <t>ст.4/п.11</t>
  </si>
  <si>
    <t>Организации в отношении недвижимого имущества, относящегося к мемориальным сооружениям и объектам</t>
  </si>
  <si>
    <t>Освобождаются от налогообложения организации - в отношении недвижимого имущества, относящегося к мемориальным сооружениям и объектам, увековечивающим память погибших при защите Отечества</t>
  </si>
  <si>
    <t>Активизация деятельности органов местного самоуправления по государственной регистрации объектов, увековечивающих память погибших, для обеспечения их надлежащего содержанния</t>
  </si>
  <si>
    <t>Закон Курской области от 26.11.2003 № 57-ЗКО "О налоге на имущество организаций" (в ред. от 18.09.2020 № 73-ЗКО; в ред. от 07.12.2021 № 110-ЗКО)</t>
  </si>
  <si>
    <t>Организации - собственники недвижимого имущества, сдающие его в аренду</t>
  </si>
  <si>
    <t>Уменьшение сумы налога за налоговый период 2020 года (2021 года) на сумму снижения арендных платежей, но не более 25% от суммы налога, исчисленного за 2020 год (не более 7% от суммы налога, исчисленного за 2021 год), для организаций - собственников сдаваемого в аренду имущества</t>
  </si>
  <si>
    <t>Оказание региональных мер поддержки по уплате имущественных налогов собственникам объектов недвижимости, предоставившим отсрочку по арендной плате по договорам аренды недвижимого имущества</t>
  </si>
  <si>
    <t>в размере снижения арендных платежей, но не более 25 % суммы налога за 2020 г. (не более 7 % суммы налога за 2021 г.)</t>
  </si>
  <si>
    <t>Закон Курской области от 26.11.2003 № 57-ЗКО "О налоге на имущество организаций" (в ред. от 14.12.2020 № 103-ЗКО)</t>
  </si>
  <si>
    <t>ст.4/п.12</t>
  </si>
  <si>
    <t>Организации, реализующие на территории Курской области инвестиционные проекты в режиме наибольшего благоприятствования с суммой инвестиций в основной капитал не менее 2 000 млн.руб.</t>
  </si>
  <si>
    <t>Освобождаются от налогообложения организации, реализующие проекты в режиме наибольшего благоприятствования и заключившие дополнительное соглашение об осуществлении капитальных вложений в основной капитал в сумме не менее 2 000 млн.руб. в течение 2020-2022 годов.</t>
  </si>
  <si>
    <t>ст.3/п.2/пп."г"</t>
  </si>
  <si>
    <t>Освобождаются от уплаты налога физические лица - в отношении легковых автомобилей, приводимых в движение исключительно электрическим двигателем и заряжаемых с помощью внешнего источника электроэнергии (электромобилей), с мощностью двигателя до 200 л.с. (до 147,1 кВт) включительно на одно транспортное средство (на усмотрение владельца)</t>
  </si>
  <si>
    <t>Улучшение экологической ситуации в регионе</t>
  </si>
  <si>
    <t>Оказание региональных мер поддержки отрасли в период пандемии</t>
  </si>
  <si>
    <t>30 % от ставок налога за 2020 г.; 9 % от ставок налога за 2021 г.;</t>
  </si>
  <si>
    <t>4 - Организация транспортного обслуживания населения</t>
  </si>
  <si>
    <t>Организации и индивидуальные предприниматели, осуществляющие виды деятельности в отраслях, пострадавших в период пандемии</t>
  </si>
  <si>
    <t>Оказание региональных мер поддержки субъектам малого и среднего предпринимательства в период пандемии</t>
  </si>
  <si>
    <t>Пониженная ставка налога для налогоплательщиков, выбравших в качестве объекта налогообложения: "доходы" - 5%; "доходы-расходы" - 12,5%</t>
  </si>
  <si>
    <t>1 п.п.; 
2,5 п.п.</t>
  </si>
  <si>
    <t>49.3; 49.4; 51.1; 51.21; 52.21.21; 52.23; раздел I; 79; 82.3; 85.41; 86.23; 86.90.4; 88.91; 90; 91.02; 91.04.1; 93; 95; 96.01; 96.02; 96.04; 18.11; 32.99.8; 45.11.2; 45.11.3; 45.19.2; 45.19.3; 45.32; 45.40.2; 45.40.3; 47.19; 47.4; 47.5; 47.6; 47.7; 47.82; 47.89; 47.99.2; 58.11; 58.13; 58.14; 59.14; 60; 63.12.1; 63.91</t>
  </si>
  <si>
    <t>Закон Курской области от 14.12.2010 № 112-ЗКО "О понижении налоговой ставки налога на прибыль организаций, подлежащего зачислению в областной бюджет, для отдельных категорий налогоплательщиков" (в ред. от 07.12.2021 № 114-ЗКО)</t>
  </si>
  <si>
    <t>Пониженная ставка налога для налогоплательщиков - участников СПИК: 0% - пять налоговых периодов; 5% - 6-10-й налоговые периоды; 13,5% - с 11-го налогового периода</t>
  </si>
  <si>
    <t>Привлечение инвестиций в экономику области. Создание условий для развития промышленного потенциала региона</t>
  </si>
  <si>
    <t>17 п.п. - с 1 по 5гг;  12 п.п. - с 6 по 10гг;   3,5 п.п. - с 11г</t>
  </si>
  <si>
    <t xml:space="preserve">2.5.
Расходные обязательства по полномочиям в сфере поддержки промышленности
</t>
  </si>
  <si>
    <t>Организации, имеющие статус резидента особой экономической зоны промышленно-производственного типа (ОЭЗ)</t>
  </si>
  <si>
    <t>Пониженная ставка налога для налогоплательщиков - резидентов ОЭЗ: 0% - пять налоговых периодов; 5% - 6-10-й налоговые периоды; 13,5% - с 11-го налогового периода</t>
  </si>
  <si>
    <t>Социально ориентированные некоммерческие организации, являющиеся получателями грантов Президента РФ</t>
  </si>
  <si>
    <t>Пониженная ставка налога для налогоплательщиков, выбравших в качестве объекта налогообложения: "доходы" - 1%; "доходы-расходы" - 5%</t>
  </si>
  <si>
    <t>Стимулирование некоммерческих организаций региона к участию в конкурсах Фонда президентских грантов</t>
  </si>
  <si>
    <t>Закон Курской области от 26.11.2003 № 57-ЗКО "О налоге на имущество организаций" (в ред. от 20.08.2021 № 74-ЗКО)</t>
  </si>
  <si>
    <t>ст.4/п.13</t>
  </si>
  <si>
    <t>Снижение тарифов на услуги организаций и высвобождение средств на ремонт и содержание сетей</t>
  </si>
  <si>
    <t>Закон Курской области от 26.11.2003 № 57-ЗКО "О налоге на имущество организаций" (в ред. от 20.08.2021 № 76-ЗКО)</t>
  </si>
  <si>
    <t>Организации, уплачивающие налог от кадастровой стоимости</t>
  </si>
  <si>
    <t>Пониженная ставка налога в отношении объектов, налоговая база по которым определяется как кадастровая стоимость: 1,6% в 2021 г.; 1,8% в 2022 г.</t>
  </si>
  <si>
    <t>Обеспечение поэтапного увеличения налоговой нагрузки в связи с актуализацией с 01.01.2021 кадастровой стоимости</t>
  </si>
  <si>
    <t xml:space="preserve">16.
Полномочия, не включенные в пункт 2 статьи 26.3 Федерального закона "Об общих принципах организации законодательных (представительных) и исполнительных органов государственной власти субъектов Российской Федерации"
</t>
  </si>
  <si>
    <t>Закон Курской области от 26.11.2003 № 57-ЗКО "О налоге на имущество организаций" (в ред. от 07.12.2021 № 110-ЗКО)</t>
  </si>
  <si>
    <t>Строительство молочных ферм, рассчитанных на 12 тыс. голов КРС</t>
  </si>
  <si>
    <t>Пониженная (1%) ставка налога для организаций, реализовавших инвестиционные проекты по строительству молочных комплексов (ферм) - в отношении имущества, находящегося на балансе таких организаций</t>
  </si>
  <si>
    <t>ст.4/п.14</t>
  </si>
  <si>
    <t>Специальные инвестиционные контракты (СПИК) заключены после 01.01.2022. Раздельный учет недвижимого имущества, подлежащего налогообложению и льготируемого</t>
  </si>
  <si>
    <t>Организации - участники СПИК</t>
  </si>
  <si>
    <t>Закон Курской области от 21.10.2002 № 44-ЗКО "О транспортном налоге" (в ред. от 14.04.2020 № 27-ЗКО; от 20.08.2021 № 82-ЗКО)</t>
  </si>
  <si>
    <t>Освобождаются от уплаты налога за налоговый период 2021 года в размере 30% от установленной налоговой ставки налогоплательщики</t>
  </si>
  <si>
    <t>Проведение эффективной энергосберегающей политики</t>
  </si>
  <si>
    <t>30 % от ставок налога</t>
  </si>
  <si>
    <t>Закон Курской области от 21.10.2002 № 44-ЗКО "О транспортном налоге" (в ред. от 14.04.2020 № 27-ЗКО; от 07.12.2021 № 116-ЗКО)</t>
  </si>
  <si>
    <t>ст.3/п.2/пп."д"</t>
  </si>
  <si>
    <t>(2) не установлено - дата прекращения существования ОЭЗ</t>
  </si>
  <si>
    <t>Создание условий для развития промышленного потенциала региона</t>
  </si>
  <si>
    <t>Липецкая область</t>
  </si>
  <si>
    <t>Поголовье дойного/ маточного стада не менее 300 голов</t>
  </si>
  <si>
    <t>Развитие производственной базы на селе</t>
  </si>
  <si>
    <t>01.4</t>
  </si>
  <si>
    <t>(1) ограниченный - в течение 5 лет с даты внесения сведений об управляющей компании в реестр индустриальных (промышленных) парков и управляющих компаний индустриальных (промышленных) парков)</t>
  </si>
  <si>
    <t>Обеспечение функционирования индустриальных (промышленых) парков</t>
  </si>
  <si>
    <t>Торговые объекты, используемые для розничной торговли</t>
  </si>
  <si>
    <t>Освобождаются от уплаты налога садоводческие товарищества</t>
  </si>
  <si>
    <t xml:space="preserve">Социальная   </t>
  </si>
  <si>
    <t>В объеме отгруженных товаров собственного производства изделия народных художественных промыслов составляют не менее 50%</t>
  </si>
  <si>
    <t>Развитие народных промыслов</t>
  </si>
  <si>
    <t>Фактическое выполнение по каждому из годовых финансово-экономических показателей бизнес-плана инвестиционного проекта составляет не менее чем 90%: по инвестициям, вложенным в проект; выручке от реализации продукции (работ, услуг); налогооблагаемой прибыли; количеству созданных рабочих мест</t>
  </si>
  <si>
    <t>Организации-победители конкурса региональных инвестиционных проектов</t>
  </si>
  <si>
    <t>Освобождаются от уплаты налога организации-победители конкурса инвестиционных проектов - в отношении имущества, являющегося объектом реконструкции, расширения или технического перевооружения производства, а также созданного или приобретенного в результате осуществления инвестиционных проектов на территории Липецкой области</t>
  </si>
  <si>
    <t>(1) ограниченный - в течение 7 лет с даты постановки на учет имущества</t>
  </si>
  <si>
    <t xml:space="preserve"> Развитие ОЭЗ</t>
  </si>
  <si>
    <t>Договор о ведении деятельности на территории, которая ранее имела статус ОЭЗ РУ</t>
  </si>
  <si>
    <t>Освобождаются от уплаты налога организации, которым до 1 января 2022 г. был присвоен статус участников ОЭЗ регионального уровня - в отношении имущества, созданного или приобретенного в целях ведения деятельности на территории, которая ранее имела статус ОЭЗ</t>
  </si>
  <si>
    <t>Казенные, автономные и бюджетные учреждения</t>
  </si>
  <si>
    <t>Освобождаются от уплаты налога организации - в отношении объектов федеральной собственности аэродромной инфраструктуры</t>
  </si>
  <si>
    <t>Рекомендации федеральных органов исполнительной власти</t>
  </si>
  <si>
    <t>Развитие ОЭЗ</t>
  </si>
  <si>
    <t>ст.4/п.25</t>
  </si>
  <si>
    <t>Организации, осуществляющие инвестиции в строительство объектов инфраструктуры ОЭЗ регионального уровня (РУ)</t>
  </si>
  <si>
    <t>Освобождаются от уплаты налога организации, осуществляющие инвестиции в строительство объектов инфраструктуры ОЭЗ РУ - в отношении имущества, созданного для функционирования ОЭЗ, находящегося в границах ОЭЗ и на прилегающей к ней территории</t>
  </si>
  <si>
    <t>Соответствие индустриального парка и его управляющей компании требованиям, установленным Правительством РФ</t>
  </si>
  <si>
    <t>(1) ограниченный - в течение 7 лет (5 лет до 2017 г) с даты внесения сведений в реестр резидентов индустриального парка</t>
  </si>
  <si>
    <t>Ускорение процессов модернизации экономики области</t>
  </si>
  <si>
    <t>Организации, реализующие инновационные проекты</t>
  </si>
  <si>
    <t>(1) ограниченный - в течение 5 лет с даты начала реализации проекта</t>
  </si>
  <si>
    <t>Освобождаются от уплаты налога организации, реализующие инновационные проекты - в отношении имущества, используемого для реализации инновационного проекта</t>
  </si>
  <si>
    <t>Развитие инновационных технологий</t>
  </si>
  <si>
    <t>Кооперативы созданы в соответствии с Законом от 08.12.1995 г. №193-ФЗ "О с/х кооперации"</t>
  </si>
  <si>
    <t>Сельскохозяйственные потребительские кооперативы</t>
  </si>
  <si>
    <t>Освобождаются от уплаты налога сельскохозяйственные потребительские кооперативы</t>
  </si>
  <si>
    <t>Развитие сельскохозяйственной кооперации</t>
  </si>
  <si>
    <t>(1) ограниченный - в течение 5 лет с даты постановки на учет имущества</t>
  </si>
  <si>
    <t>Содействие реализации новых инвестиционных проектов, направленных на решение задач в сфере охраны окружающей среды</t>
  </si>
  <si>
    <t>Соответствие организации п. 1 ст. 25.16 Налогового кодекса РФ, осуществление производства автотранспортных средств на территории Липецкой области</t>
  </si>
  <si>
    <t>Освобождаются от уплаты налога организации - участники специальных инвестиционных контрактов в отношении имущества, созданного и (или) приобретенного в рамках реализации СПИК</t>
  </si>
  <si>
    <t>Привлечение в экономику региона  долгосрочных негосударственных инвестиций, реализация высокотехнологичных инвестиционных проектов</t>
  </si>
  <si>
    <t>29.1</t>
  </si>
  <si>
    <t>ст.4.1/абз.2</t>
  </si>
  <si>
    <t>Налоговая база определяется по кадастровой стоимости</t>
  </si>
  <si>
    <t>Ведение раздельного учета доходов и расходов, возникающих в процессе реализации проекта, и от других видов деят-ти, факт. выполнение не менее чем на 90% показателей бизнес-плана</t>
  </si>
  <si>
    <t>Пониженная (на 4,5%) ставка налога для организаций-победителей конкурса инвестиционных проектов - в отношении прибыли, полученной от реализации проекта на территории области</t>
  </si>
  <si>
    <t xml:space="preserve">Привлечение инвистиций </t>
  </si>
  <si>
    <t xml:space="preserve"> (1) ограниченный - в течение срока действия статуса ОЭЗ</t>
  </si>
  <si>
    <t>Повышение инвестиционной привлекательности особой экономической зоны</t>
  </si>
  <si>
    <t>Пониженная (на 4,5%) ставка налога для организаций, которым до 01.01.2022 г. был присвоен статус участников ОЭЗ регионального уровня - в отношении прибыли, полученной от деятельности, осуществляемой на территории ОЭЗ</t>
  </si>
  <si>
    <t>Пониженная (на 4,5%) ставка налога для организаций народных художественных промыслов</t>
  </si>
  <si>
    <t>Ведение раздельного учета доходов и расходов от деятельности, осуществляемой на территории ОЭЗ, и от деятельности за пределами территорий ОЭЗ РУ</t>
  </si>
  <si>
    <t>Пониженная (на 4,5%) ставка налога для организаций, осуществляющих инвестиции в объекты инфраструктуры ОЭЗ регионального уровня - в отношении прибыли, полученной от деятельности на территории ОЭЗ</t>
  </si>
  <si>
    <t>Пониженная (на 4,5%) ставка налога для учреждений уголовно-исполнительной системы на территории области</t>
  </si>
  <si>
    <t>Ведение раздельного учета доходов и расходов, возникающих в процессе реализации проекта, и от других видов деятельности</t>
  </si>
  <si>
    <t>Пониженная (на 4,5%) ставка налога для организаций, реализующих инновационные проекты, включенные в областной реестр инновационных проектов</t>
  </si>
  <si>
    <t>Соответствие парка установленным требованиям.
Ведение раздельного учета доходов и расходов от деятельности на территории парка и деятельности за пределами территорий парка</t>
  </si>
  <si>
    <t>(1) ограниченный - в течение 5 лет с момента получения прибыли</t>
  </si>
  <si>
    <t>Пониженная (на 4,5%) ставка налога для резидентов индустриальных (промышленных) парков - в отношении прибыли, полученной от деятельности на территории парка</t>
  </si>
  <si>
    <t xml:space="preserve"> Ускорение процессов модернизации экономики области</t>
  </si>
  <si>
    <t>ст.2/ч.1/п.12</t>
  </si>
  <si>
    <t>Соответствие парка и УК установленным требованиям. Ведение раздельного учета доходов и расходов от деятельности на территории парка и деятельности за пределами территорий парка</t>
  </si>
  <si>
    <t>Пониженная (на 4,5%) ставка налога для управляющих компаний индустриальных (промышленных) парков - в отношении прибыли, полученной от деятельности на территории парка</t>
  </si>
  <si>
    <t>Обеспечение функционирования индустриальных парков</t>
  </si>
  <si>
    <t>Соответствие пп. 1 п. 1 ст. 25.9 Налогового кодекса РФ</t>
  </si>
  <si>
    <t>Соответствие п. 1 ст. 25.16 Налогового кодекса РФ</t>
  </si>
  <si>
    <t>0,1 п.п.</t>
  </si>
  <si>
    <t>Организации или обособленные подразделения организаций, расположенные на территории Липецкой области</t>
  </si>
  <si>
    <t>Инвестиционный налоговый вычет (размер ставки 10%) для организаций или обособленных подразделений, расположенных на территории Липецкой области</t>
  </si>
  <si>
    <t>Модернизация объектов основных средств</t>
  </si>
  <si>
    <t>Предоставляется только по одному из зарегистрированных за физ. лицом транспортных средств по выбору налогоплательщика</t>
  </si>
  <si>
    <t>Освобождаются от уплаты налога герои СССР и РФ, лица, награжденные орденом Славы трех степеней, ветераны</t>
  </si>
  <si>
    <t>Инвалиды всех категорий, родители и опекуны детей-инвалидов в возрасте до 18 лет</t>
  </si>
  <si>
    <t>Освобождаются от уплаты налога инвалиды, родители и опекуны детей-инвалидов до 18 лет</t>
  </si>
  <si>
    <t>Освобождаются от уплаты налога граждане, подвергнувшиеся воздействию радиации</t>
  </si>
  <si>
    <t>Предоставляется только по одному из зарегистрированных за физ. лицом транспортных средств по выбору налогоплательщика. В 2004-2010 гг. действовала льгота - пониженная на 50% сумма налога независимо от вида ТС</t>
  </si>
  <si>
    <t>Лица, получающие пенсии, назначенные в соответствии с пенсионным законодательством РФ</t>
  </si>
  <si>
    <t>от 75% до 83% от ставок налога</t>
  </si>
  <si>
    <t>Освобождаются от уплаты налога монастыри</t>
  </si>
  <si>
    <t>Уставный капитал полностью состоит из вклада общественных организаций инвалидов, численность инвалидов составляет не менее 50% от числа работников, доля заработной платы - не менее 25% в расходах на оплату труда</t>
  </si>
  <si>
    <t>(1) ограниченный - в течение 10 лет с момента постановки ТС на учет</t>
  </si>
  <si>
    <t>(1) ограниченный - в течение 5 лет с даты внесения сведений в реестр резидентов индустриального парка</t>
  </si>
  <si>
    <t>Освобождаются от уплаты налога резиденты индустриальных парков</t>
  </si>
  <si>
    <t>Физические лица и организации</t>
  </si>
  <si>
    <t>Освобождаются от уплаты налога организации и физические лица в отношении транспортных средств, оснащенных только электрическими двигателями</t>
  </si>
  <si>
    <t>Повышение экологической безопасности автотранспорта</t>
  </si>
  <si>
    <t>Пониженные (на 50%) ставки налога для организаций и физических лиц, использующих природный газ в качестве моторного топлива</t>
  </si>
  <si>
    <t>Развития экологически чистого транспорта и снижение вредных  выбросов  от транспортных средств в атмосферу</t>
  </si>
  <si>
    <t>Перечни видов деятельности для применения пониженной ставки 5% и 10% введены с 01.01.2018. В 2009-2017 гг. действовала единая для всех видов деятельности ставка - 5%</t>
  </si>
  <si>
    <t>Организации и ИП, осуществляющие установленными Законом виды деятельности</t>
  </si>
  <si>
    <t>Пониженные (5 и 10% - для разных видов деятельности) ставки налога для организаций и ИП, осуществляющих установленные Законом виды деятельности (объект налогообложения "доходы-расходы")</t>
  </si>
  <si>
    <t>10п.п.  и 5 п.п. - с 01.01.2018;         10 п.п. - до 01.01.2018</t>
  </si>
  <si>
    <t>Пониженная (5%) ставка налога для организаций и ИП, осуществляющих установленные Законом виды деятельности в производственной, социальной и научной сферах, а также сфере бытовых услуг (объект налогообложения "доходы")</t>
  </si>
  <si>
    <t>Средняя численность работников не превышает 15 человек</t>
  </si>
  <si>
    <t xml:space="preserve">ИП, впервые зарегистрированные и осуществляющие установленные Законом виды предпринимательской деятельности в производственной, социальной и научной сферах, а также сфере бытовых услуг </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</si>
  <si>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социальной и научной сферах, а также сфере бытовых услуг населению</t>
  </si>
  <si>
    <t>Пониженная (5%) ставка налога для организаций и ИП, осуществляющих установленные Законом виды деятельности (объект налогообложения "доходы-расходы")</t>
  </si>
  <si>
    <t>Поддержка малого и среднего предпринимательства, осуществляющего деятельность в отраслях, пострадавших в связи с введением ограничительных мер</t>
  </si>
  <si>
    <t>Пониженная (2%) ставка налога для организаций и ИП, осуществляющих установленные Законом виды деятельности (объект налогообложения "доходы")</t>
  </si>
  <si>
    <t>Магаданская область</t>
  </si>
  <si>
    <t>Закон Магаданской области от 28.11.2013 № 1664-ОЗ "Об установлении налоговой ставки по налогу на прибыль организаций, реализующих региональные инвестиционные проекты на территории Магаданской области" (в ред. от 27.11.2020 № 2531-ОЗ)</t>
  </si>
  <si>
    <t>Организации-участники региональных инвестиционных проектов (РИП), получившие статус участника регионального инвестиционного проекта до 01.01.2021, включенные в реестр участников РИП</t>
  </si>
  <si>
    <t>Пониженная (0 % - с 1 по 5 гг.; 10 % - с 6 по 10 гг.) ставка налога для участников региональных инвестиционных проектов</t>
  </si>
  <si>
    <t xml:space="preserve">Улучшение инвестиционного климата, поддержка организаций - участников региональных инвестиционных проектов </t>
  </si>
  <si>
    <t>17 п.п. - с 1 по 5 гг., 7 п.п. - с 6 по 10 гг.</t>
  </si>
  <si>
    <t>Организации-участники региональных инвестиционных проектов (РИП), получившие статус участника регионального инвестиционного проекта с 01.01.2021, включенные в реестр участников РИП</t>
  </si>
  <si>
    <t>Пониженная (10 % - с 1 по 5 гг., 13,5 % - с 6 по 10 гг.) ставка налога для налогоплательщиков, получивших статус участника регионального инвестиционного проекта с 01.01.2021.</t>
  </si>
  <si>
    <t>7 п.п. - с 1 по 5 гг., 3,5 п.п - с 6 по 10 гг.</t>
  </si>
  <si>
    <t>ст.1/ч.1/п.2/абз.2</t>
  </si>
  <si>
    <t>Организации-участники региональных инвестиционных проектов (РИП), получившие статус участника регионального инвестиционного проекта до 01.01.2021, не включенные в реестр участников РИП</t>
  </si>
  <si>
    <t>ст.1/ч.1/п.2/абз.3</t>
  </si>
  <si>
    <t>Организации-участники региональных инвестиционных проектов (РИП), получившие статус участника регионального инвестиционного проекта с 01.01.2021, не включенные в реестр участников РИП</t>
  </si>
  <si>
    <t xml:space="preserve">Пониженная (10 % - с 1 по 5 гг.; 13,5 % - с 6 по 10 гг.) ставка налога </t>
  </si>
  <si>
    <t>Закон Магаданской области от 20.11.2003 № 382-ОЗ "О введении на территории Магаданской области налога на имущество организаций" (в ред. от 25.11.2016 № 2107-ОЗ)</t>
  </si>
  <si>
    <t xml:space="preserve">ст.3/п.2/пп."е" </t>
  </si>
  <si>
    <t xml:space="preserve"> Организации, получившие статус резидента территории опережающего социально-экономического развития в соответствии с Федеральным законом от 29 декабря 2014 года N 473-ФЗ "О территориях опережающего социально-экономического развития в Российской Федерации".</t>
  </si>
  <si>
    <t>Освобождаются от уплаты налога организации, получившие статус резидента ТОСЭР - в отношении имущества используемого для осуществления деятельности, предусмотренной соглашением об осуществлении деятельности на территории ТОСЭР, и расположенного на территории ТОСЭР</t>
  </si>
  <si>
    <t xml:space="preserve">Улучшение инвестиционного климата, поддержка организаций - резидентов территории опережающего развития </t>
  </si>
  <si>
    <t>Юридические лица - арендодатели</t>
  </si>
  <si>
    <t>Организации, имеющие на балансе отношении имущество, предназначенное для очистки канализационных стоков и сточных вод и транспортировки очищенных стоков до места сбросов</t>
  </si>
  <si>
    <t>Пониженная (0,5 %) ставка по налогу на имущество организаций в отношении имущества, предназначенного для очистки канализационных стоков и сточных вод и транспортировки очищенных стоков до места сбросов</t>
  </si>
  <si>
    <t>Предоставление мер социальной поддержки</t>
  </si>
  <si>
    <t>37.00</t>
  </si>
  <si>
    <t>Закон Магаданской области от 28.11.2002 № 291-ОЗ "О транспортном налоге"</t>
  </si>
  <si>
    <t xml:space="preserve">ст.4/п.1 </t>
  </si>
  <si>
    <t>Категории граждан, подвергшихся воздействию радиации вследствие чернобыльской катастрофы, в соответствии с Законом Российской Федерации от 15.05.1991 № 1244-1 "О социальной защите граждан, подвергшихся радиации вследствие катастрофы на Чернобыльской АЭС", а также иные категории, на которых распространяется в соответствии с законодательством РФ действие указанного Закона</t>
  </si>
  <si>
    <t>Освобождаются от уплаты налога граждане, подвергшиеся воздействию радиации вследствие чернобыльской катастрофы</t>
  </si>
  <si>
    <t xml:space="preserve">ст.4/п.2 </t>
  </si>
  <si>
    <t xml:space="preserve">ст.4/п.3 </t>
  </si>
  <si>
    <t>Освобождаются от уплаты налога инвалиды всех категорий, имеющие мотоколяски и автомобили</t>
  </si>
  <si>
    <t xml:space="preserve">Поддержка общественных организаций инвалидов </t>
  </si>
  <si>
    <t>Организации, осуществляющие содержание дорог общего пользования федерального, регионального или межмуниципального значения</t>
  </si>
  <si>
    <t>Освобождаются от уплаты налога организации, осуществляющие содержание дорог общего пользования федерального, регионального или межмуниципального значения</t>
  </si>
  <si>
    <t xml:space="preserve">Оптимизация расходов консолидированного бюджета </t>
  </si>
  <si>
    <t>Удельный вес доходов от осуществления этой деятельности составляет 70% и более общей суммы их доходов, в отношении специального и специализированного автотранспорта, осуществляющего дорожное обслуживание</t>
  </si>
  <si>
    <t>Организации, осуществляющие содержание автомобильных дорог общего пользования местного значения</t>
  </si>
  <si>
    <t>Освобождаются от уплаты налога организации, осуществляющие содержание автомобильных дорог общего пользования местного значения</t>
  </si>
  <si>
    <t>Содержание противопожарных (пожарно-спасательных и спасательных) служб субъекта РФ</t>
  </si>
  <si>
    <t>Неработающие пенсионеры по старости, имеющие транспортные средства (автомобили, мотоциклы, мотороллеры, автобусы, другие самоходные машины, механизмы, моторные лодки)</t>
  </si>
  <si>
    <t>Освобождаются от уплаты налога неработающие пенсионеры по старости, имеющие транспортные средства (автомобили, мотоциклы, мотороллеры, автобусы, другие самоходные машины, механизмы, моторные лодки)</t>
  </si>
  <si>
    <t>Закон Магаданской области от 28.11.2002 № 291-ОЗ "О транспортном налоге" (в ред. от 02.10.2018 № 2298-ОЗ)</t>
  </si>
  <si>
    <t>ст.4/п.8.1</t>
  </si>
  <si>
    <t>Освобождаются от уплаты налога неработающие граждане, имеющие транспортные средства (автомобили, мотоциклы, мотороллеры, автобусы, другие самоходные машины, механизмы, моторные лодки)</t>
  </si>
  <si>
    <t>Закон Магаданской области от 28.11.2002 № 291-ОЗ "О транспортном налоге" (в ред. от 24.12.2019 № 2442-ОЗ)</t>
  </si>
  <si>
    <t>Освобождаются от уплаты налога один из родителей (приемных родителей, усыновителей, опекунов) в многодетной семье, не пользующийся льготами по другим предусмотренным настоящей статьей основаниям, - в отношении автомобилей легковых с мощностью двигателя до 100 л.с. (до 73,55 кВт) вкл. и автомобилей легковых с мощностью двигателя свыше 100 л.с. до 150 л.с. (свыше 73,55 кВт до 110,33 кВт) вкл.</t>
  </si>
  <si>
    <t>Закон Магаданской области от 28.11.2002 № 291-ОЗ "О транспортном налоге" (в ред. от 21.07.2020 № 2517-ОЗ)</t>
  </si>
  <si>
    <t>Ветераны боевых действий, указанные в статье 3 Федерального закона от 12 января 1995 года № 5-ФЗ "О ветеранах"</t>
  </si>
  <si>
    <t>Освобождаются от уплаты налога ветераны боевых действий в отношении автомобилей легковых с мощностью двигателя до 150 л.с. (до 110,33 кВт) включительно, автомобилей грузовых с мощностью двигателя до 150 л.с. (до 110,33 кВт) включительно, мотоциклов и мотороллеров.</t>
  </si>
  <si>
    <t>Закон Магаданской области от 16.06.2015 № 1909-ОЗ "Об установлении налоговой ставки по налогу, взимаемому в связи с применением упрощенной системы налогообложения для впервые зарегистрированных индивидуальных предпринимателей" (в ред. от 26.05.2022 № 2705-ОЗ)</t>
  </si>
  <si>
    <t>Поддержка малого  предпринимательства</t>
  </si>
  <si>
    <t>01.13.12; 01.13.31; 01.49.4; 02.30.11; 02.30.12; 03.11.1; 03.11.2; 03.11.5; 03.12; 03.21.1; 03.21.2; 03.21.4; 03.22; 10.11.4; 10.39; 10.71.1; 10.89.8; 15.11.1; 23.65.1; 25.11; 27.11; 27.11.1; 30.11; 30.12; 32.4; 37; 38; 85.11; 86.90; 87.3; 88.1; 88.91; 72.11; 72.19.3; 01.61.10.140; 13.92.2; 14.11.2;14.19.5; 14.20.2; 14.19.99.240; 14.19.99.241; 15.20.99.200; 31.09.99.211; 31.09.99.215; 41.10; 41.20; 74.10.11; 81.21.1; 81.30; 95.22.1; 95.22.2; 95.24.1; 95.29.1; 88.91.13; 95.29.14.111; 95.29.19.100; 96.09.19.125; 96.01.19.132; 96.09.11; 96.09.19.116</t>
  </si>
  <si>
    <t xml:space="preserve">Закон Магаданской области от 29.07.2009 № 1178-ОЗ "Об установлении налоговой ставки для отдельных категорий налогоплательщиков, применяющих упрощенную систему налогообложения и выбравших в качестве объекта налогообложения доходы, уменьшенные на величину расходов" </t>
  </si>
  <si>
    <t xml:space="preserve">Доход от осуществления одного из установленных видов предпринимательской деятельности составил за соответствующий налоговый период не менее 70% в общем объеме дохода от реализации товаров (работ, услуг) </t>
  </si>
  <si>
    <t xml:space="preserve">Организации и индивидуальные предприниматели, осуществляющие установленные Законом виды экономической деятельности </t>
  </si>
  <si>
    <t>Пониженная (7,5%) ставка налога для организаций и ИП, осуществляющие установленные Законом виды экономической деятельности (объект налогообложения "доходы-расходы")</t>
  </si>
  <si>
    <t xml:space="preserve">7,5 п.п. </t>
  </si>
  <si>
    <t>01.13.1; 03; 10.11; 10.20.1; 10.71; 10.89; 11.07; 31.02; 35.1; 35.3; 35.30.14; 36; 37; 38; 85.42.1; 86.21; 86.22; 86.23</t>
  </si>
  <si>
    <t xml:space="preserve">Закон Магаданской области от 27.11.2015 № 1950-ОЗ "Об установлении налоговой ставки для отдельных категорий налогоплательщиков, применяющих упрощенную систему налогообложения и выбравших в качестве объекта налогообложения доходы" </t>
  </si>
  <si>
    <t>Организации и индивидуальные предприниматели, осуществляющие установленные Законом виды экономической деятельности</t>
  </si>
  <si>
    <t>Пониженная (3%) ставка налога для организаций и ИП, осуществляющие установленные Законом виды экономической деятельности (для 14 видов экономической деятельности) 
(объект налогообложения "доходы")</t>
  </si>
  <si>
    <t>01.13.1; 01.30; 01.49.41; 02.30.1; 10.20.1; 10.20.2; 10.20.5; 10.71; 15.11; 62.01; 62.02;63.11.1; 79.90.21; 79.90.22</t>
  </si>
  <si>
    <t>Налогоплательщик признан социальным предприятием в соответствии с Федеральным законом от 24 июля 2007 года N 209-ФЗ "О развитии малого и среднего предпринимательства в Российской Федерации".</t>
  </si>
  <si>
    <t>Организации и индивидуальные предприятия</t>
  </si>
  <si>
    <t>Закон Магаданской области от 24.11.2021 № 2638-ОЗ "Об установлении на территории Магаданской области на 2022 год налоговой ставки по налогу на имущество организаций в отношении имущества, предназначенного для очистки канализационных стоков и сточных вод и транспортировки очищенных стоков до места сбросов"</t>
  </si>
  <si>
    <t>Московская область</t>
  </si>
  <si>
    <t>Закон Московской области от 24.11.2004 № 151/2004-ОЗ "О льготном налогообложении в Московской области"</t>
  </si>
  <si>
    <t>Освобождаются от уплаты налога общественные организации инвалидов (кроме водных и воздушных транспортных средств)</t>
  </si>
  <si>
    <t>Социальная защита населения Московской области</t>
  </si>
  <si>
    <t>ст.9/п.2/пп.1</t>
  </si>
  <si>
    <t>Организации, применяющие труд инвалидов и лиц, получающих пенсию по старости</t>
  </si>
  <si>
    <t>Пониженная (на 4%) ставка налога для организаций, применяющих труд инвалидов и лиц, получающих пенсию по старости</t>
  </si>
  <si>
    <t>ст.9/п.2/пп.2</t>
  </si>
  <si>
    <t>Освобождаются от уплаты налога организации, применяющих труд инвалидов и лиц, получающих пенсию по старости</t>
  </si>
  <si>
    <t>ст.9/п.2/пп.3</t>
  </si>
  <si>
    <t>Освобождаются от уплаты налога организации применяющих труд инвалидов и лиц, получающих пенсию по старости</t>
  </si>
  <si>
    <t>ст.13</t>
  </si>
  <si>
    <t>Развитие институтов гражданского общества, повышение эффективности местного самоуправления и реализации молодежной политики в Московской области.</t>
  </si>
  <si>
    <t>ст.19/п.2/пп.1</t>
  </si>
  <si>
    <t>Выручка от реализации народных художественных промыслов (кроме подакцизных) составляет не менее 50% в выручке от реализации продукции (товаров, работ, услуг)</t>
  </si>
  <si>
    <t>(1) ограниченный - в течение 2005-2023 гг.</t>
  </si>
  <si>
    <t>Пониженная (на 4%) ставка налога для организаций народных художественных промыслов</t>
  </si>
  <si>
    <t>Поддержка организаций народных художественных промыслов</t>
  </si>
  <si>
    <t>ст.19/п.2/пп.2</t>
  </si>
  <si>
    <t>Пониженная (на 50%) сумма налога для организаций народных художественных промыслов</t>
  </si>
  <si>
    <t>ст.25</t>
  </si>
  <si>
    <t>Наличие у физического лица соответствующего статуса. 
Льгота не более чем по одному транспортному средству за налоговый период.</t>
  </si>
  <si>
    <t>100% и 50% от ставок налога</t>
  </si>
  <si>
    <t>Закон Московской области от 24.11.2004 № 151/2004-ОЗ "О льготном налогообложении в Московской области" (в ред. от 24.12.2010 № 175/2010-ОЗ)</t>
  </si>
  <si>
    <t>ст.26.7/п.3/пп.1</t>
  </si>
  <si>
    <t>Образовательные организации, осуществляющие образовательную деятельность по дополнительным профессиональным программам; 
Организации, обеспечивающие функционирование образовательных организаций, осуществляющих образовательную деятельность по дополнительным профессиональным программам</t>
  </si>
  <si>
    <t>Освобождаются от уплаты налога организации, осуществляющие образовательную деятельность по дополнительным профессиональным программам, и организациям, обеспечивающим функционирование образовательных организаций</t>
  </si>
  <si>
    <t>Развитие негосударственных образовательных учреждений</t>
  </si>
  <si>
    <t>ст.26.7/п.3/пп.2</t>
  </si>
  <si>
    <t>Закон Московской области от 24.11.2004 № 151/2004-ОЗ "О льготном налогообложении в Московской области" (в ред. от 21.04.2011 № 52/2011-ОЗ)</t>
  </si>
  <si>
    <t>ст.26.8</t>
  </si>
  <si>
    <t>Многодетные семьи, воспитывающие 3-х или более несовершеннолетних детей</t>
  </si>
  <si>
    <t>Освобождаются от уплаты налога многодетные семья - в отношении транспортных средств с мощностью двигателя до 250 л.с. (до 183,9 кВт) вкл. (автомобили, мотоциклы, мотороллеры, автобусы, тракторы)</t>
  </si>
  <si>
    <t>ст.26.9</t>
  </si>
  <si>
    <t>Направление высвобожденных средств на развитие организации. 
Организация создана в соответствии с законодательством РФ физическим лицом или физическими лицами и (или) юридическим лицом, юридическими лицами или их объединениями, за искл. иностранных религиозных организаций.</t>
  </si>
  <si>
    <t>Дошкольные образовательные организации</t>
  </si>
  <si>
    <t>Пониженная (50%) ставка налога для дошкольных образовательных организаций</t>
  </si>
  <si>
    <t>Развитие негосударственных дошкольных образовательных учреждений</t>
  </si>
  <si>
    <t>Закон Московской области от 24.11.2004 № 151/2004-ОЗ "О льготном налогообложении в Московской области" (в ред. от 14.07.2011 № 118/2011-ОЗ)</t>
  </si>
  <si>
    <t>ст.26.10/п.2/пп.1</t>
  </si>
  <si>
    <t>Направление высвобожденных средств на развитие резидентов</t>
  </si>
  <si>
    <t>Резиденты особых экономических зон (ОЭЗ)</t>
  </si>
  <si>
    <t>(1) ограниченный - в течение срока существования ОЭЗ</t>
  </si>
  <si>
    <t>(2) не установлено - 
дата снятия статуса ОЭЗ РУ</t>
  </si>
  <si>
    <t>Пониженные (0% - с 1 по 8 гг.; 5% - с 9 по 14 гг.; 13,5% - с 15 г. ) ставки налога для резидентов ОЭЗ</t>
  </si>
  <si>
    <t>Развитие резидентов ОЭЗ</t>
  </si>
  <si>
    <t>17 (18) п.п. - с 1 по 8 гг.; 
12 (13) п.п. - с 9 по 14 гг.; 
4,5 п.п. - с 15 г.</t>
  </si>
  <si>
    <t>ст.26.10/п.2/пп.2</t>
  </si>
  <si>
    <t>(1) ограниченный - в течение 5 налоговых периодов, но не более срока существования ОЭЗ</t>
  </si>
  <si>
    <t>Освобождаются от уплаты транспортного налога резиденты ОЭЗ</t>
  </si>
  <si>
    <t>Закон Московской области от 24.11.2004 № 151/2004-ОЗ "О льготном налогообложении в Московской области" (в ред. от 12.12.2013 № 149/2013-ОЗ)</t>
  </si>
  <si>
    <t>ст.26.14</t>
  </si>
  <si>
    <t>Направление высвобожденных средств на развитие организаций. 
Общеобразовательные организации, осуществляющие образовательную деятельность по имеющим государственную аккредитацию основным общеобразовательным программам, созданные в соответствии с законодательством РФ физическим лицом или физическими лицами и (или) юридическим лицом, юридическими лицами или их объединениями, за исключением иностранных религиозных организаций</t>
  </si>
  <si>
    <t>Пониженная (50%) ставка налога для общеобразовательных организаций</t>
  </si>
  <si>
    <t>Развитие общеобразовательных организаций</t>
  </si>
  <si>
    <t>Закон Московской области от 24.11.2004 № 151/2004-ОЗ "О льготном налогообложении в Московской области" (в ред. от 08.05.2014 № 50/2014-ОЗ)</t>
  </si>
  <si>
    <t>ст.26.15/п.6</t>
  </si>
  <si>
    <t>Сумма налоговой льготы, предоставляемой участнику инвестиционного проекта за весь срок применения льготы, не может превышать общего объема капитальных вложений, осуществленных в соответствии с инвестиционным проектом</t>
  </si>
  <si>
    <t>Участники инвестиционных проектов, реализуемых на территории Московской области</t>
  </si>
  <si>
    <t>Пониженная (на 4,5%) ставка налога для участников инвестиционных проектов</t>
  </si>
  <si>
    <t>Поддержка субъектов, малого и среднего предпринимательства</t>
  </si>
  <si>
    <t>85; 86; 87; 88; 90; 91; 93; 96.04; 79.90.1; 79.90.2; 71.12.12; 71.20.1; 71.20.3; 71.20.4; 72; 73.20; 74.10; 74.90.9; 61; 62; 63; 21; 26; 28.23; 30.3; 32.5; 68.10.12; 68.10.22; 68.20.2; 68.32.2; 68.10.12; 68.10.22; 68.10.23; 68.20.2; 68.32.2; 55.1; 55.2; 55.3; 68.10.12; 68.10.22; 68.20.2; 68.32.2; 35.22.11; 35.22.21; 35.30.14; 35.30.2; 35.30.3; 35.30.4; 35.30.5; 36.0; 37.0; 38.11; 38.2; 01; 02; 03.2; 10; 11.07; 13; 14; 15; 16; 17; 18; 19; 20; 22; 23; 24; 25; 27; 28; 29; 30; 31; 32; 33; 35.1; 35.2; 49.31; 49.39.32; 49.41; 49.50.12; 49.50.22; 50.30; 50.40; 51.10.1; 51.21.1; 51.22; 52.21.12; 52.21.2; 52.22.2; 52.23.19</t>
  </si>
  <si>
    <t>ст.26.15/п.7</t>
  </si>
  <si>
    <t>Льгота предоставляется, если затраты на достройку, дооборудование, реконструкцию, модернизацию, техническое перевооружение составили не менее 50% остаточной стоимости на дату заключения соглашения.
Размер ставок и период применения льгот, в том зависит от сферы деятельности участника инвестиционного проекта
1) сферы согласно приложению 1 к Закону за искл. п.8 и п.10. 
2) сферы по п. 8 и п.10 приложения 1 к Закону (деловые центры, технопарки, бизнес-инкубаторы, гостиницы).</t>
  </si>
  <si>
    <t>Участники инвестиционных проектов, реализуемых на территории Московской области, осуществляющие деятельность в установленных Законом сферах</t>
  </si>
  <si>
    <t>2,2 / 1,7 / 0,7 п.п. - СтИП; 
2,2 / 1,7 п.п. - ПрИП;
2,2 / 1,1 п.п. - ЗнИП</t>
  </si>
  <si>
    <t xml:space="preserve">85; 86; 87; 88; 90; 91; 93; 96.04; 79.90.1; 79.90.2; 71.12.12; 71.20.1; 71.20.3; 71.20.4; 72; 73.20; 74.10; 74.90.9; 61; 62; 63; 21; 26; 28.23; 30.3; 32.5; 68.10.12; 68.10.22; 68.20.2; 68.32.2; 68.10.12; 68.10.22; 68.10.23; 68.20.2; 68.32.2; 55.1; 55.2; 55.3; 68.10.12; 68.10.22; 68.20.2; 68.32.2; 35.22.11; 35.22.21; 35.30.14; 35.30.2; 35.30.3; 35.30.4; 35.30.5; 36.0; 37.0; 38.11; 38.2; 01; 02; 03.2; 10; 11.07; 13; 14; 15; 16; 17; 18; 19; 20; 22; 23; 24; 25; 27; 28; 29; 30; 31; 32; 33; 35.1; 35.2; 49.31; 49.39.32; 49.41; 49.50.12; 49.50.22; 50.30; 50.40; 51.10.1; 51.21.1; 51.22; 52.21.12; 52.21.2; 52.22.2; 52.23.19 </t>
  </si>
  <si>
    <t>Закон Московской области от 24.11.2004 № 151/2004-ОЗ "О льготном налогообложении в Московской области" (в ред. от 05.03.2015 № 21/2015-ОЗ)</t>
  </si>
  <si>
    <t>ст.26.16</t>
  </si>
  <si>
    <t>Организации - балансодержатели объекта налогообложения (объекты недвижимого имущества с выставочными залами)</t>
  </si>
  <si>
    <t>Развития торгово-экономического и инвестиционного сотрудничества региона в части поддержки деятельности по организации выставок</t>
  </si>
  <si>
    <t>Закон Московской области от 24.11.2004 № 151/2004-ОЗ "О льготном налогообложении в Московской области" (в ред. от 18.07.2015 № 120/2015-ОЗ)</t>
  </si>
  <si>
    <t>ст.26.18/п.3/пп.1</t>
  </si>
  <si>
    <t>Инвестор осуществил капитальные вложения:
- в новое строительство объекта основных средств стоимостью не менее 50 млн. рублей, который впервые введен в эксплуатацию;
- не менее 50 млн. рублей в новое строительство административно-делового центра и (или) помещений, являющихся частью одного административно-делового центра.</t>
  </si>
  <si>
    <t>Инвесторы, осуществившие капитальные вложения в объекты основных средств</t>
  </si>
  <si>
    <t>Пониженная (4,5%) ставка налога для инвесторов, осуществивших капитальные вложения в объекты основных средств</t>
  </si>
  <si>
    <t>Повышение инвестиционной привлекательности Московской области</t>
  </si>
  <si>
    <t>ст.26.18/п.3/пп.2</t>
  </si>
  <si>
    <t>Освобождаются от уплаты налога инвесторы, осуществившие капитальные вложения в объекты основных средств</t>
  </si>
  <si>
    <t>Инвесторы-организации, включенные в перечень федеральных медицинских и оздоровительных учреждений, утвержденный постановлением Правительства Российской Федерации от 29 декабря 2004 года № 872 "О федеральных учреждениях здравоохранения и федеральных учреждениях оздоровительного профиля", осуществившие капитальные вложения в объекты основных средств</t>
  </si>
  <si>
    <t>Освобождаются от уплаты налога инвесторы-организации, включенные в перечень федеральных медицинских и оздоровительных учреждений, утвержденный постановлением Правительства Российской Федерации от 29 декабря 2004 года № 872 "О федеральных учреждениях здравоохранения и федеральных учреждениях оздоровительного профиля" и осуществившие капитальные вложения в объекты основных средств</t>
  </si>
  <si>
    <t>Инвесторы, осуществившие капитальные вложения в объекты основных средств, расположенные на территории одного из городских округов Московской области, перечень которых указан в приложении 8 к Закону, и принятые на бухгалтерский учет с 1 января 2021 года</t>
  </si>
  <si>
    <t>Освобождаются от уплаты налога инвесторы, осуществившие капитальные вложения в объекты основных средств, расположенные на территории одного из городских округов Московской области, перечень которых указан в приложении 8 к Закону, и принятые на бухгалтерский учет с 1 января 2021 года</t>
  </si>
  <si>
    <t>Раздел А; раздел С; раздел Н; 55; 68.20.2; 68.32.2</t>
  </si>
  <si>
    <t>Закон Московской области от 24.11.2004 № 151/2004-ОЗ "О льготном налогообложении в Московской области" (в ред. от 19.10.2015 № 173/2015-ОЗ)</t>
  </si>
  <si>
    <t>ст.26.19</t>
  </si>
  <si>
    <t>В отношении транспортных средств, оснащенных исключительно электрическими двигателями, признаваемых объектом налогообложения в соответствии со статьей 358 НКРФ: автомобили легковые, мотоциклы, мотороллеры, автобусы, тракторы</t>
  </si>
  <si>
    <t>Лица, на которых зарегистрированы транспортные средства, оснащенные исключительно электрическими двигателями</t>
  </si>
  <si>
    <t>Освобождаются от уплаты налога лица, на которых зарегистрированы транспортные средства, оснащенные исключительно электрическими двигателями</t>
  </si>
  <si>
    <t>Улучшение качества окружающей среды</t>
  </si>
  <si>
    <t>Закон Московской области от 24.11.2004 № 151/2004-ОЗ "О льготном налогообложении в Московской области" (в ред. от 28.12.2016 № 192/2016-ОЗ)</t>
  </si>
  <si>
    <t>ст.26.20/п.2/пп.1</t>
  </si>
  <si>
    <t>Участники специальных инвестиционных контрактов (СПИК), заключенного Российской Федерацией и Московской областью</t>
  </si>
  <si>
    <t>от 4,5 п.п. по 17 (18) п.п.</t>
  </si>
  <si>
    <t>ст.26.20/п.2/пп.2</t>
  </si>
  <si>
    <t>Пониженная (на 4,5%) ставка налога для участников СПИК</t>
  </si>
  <si>
    <t>ст.26.20/п.2/пп.3</t>
  </si>
  <si>
    <t>Освобождаются от уплаты налога участники СПИК</t>
  </si>
  <si>
    <t>ст.26.20/п.3/пп.1</t>
  </si>
  <si>
    <t>Привлеченные лица СПИК</t>
  </si>
  <si>
    <t>Пониженная (на 4,5%) ставка налога для привлеченных лиц СПИК</t>
  </si>
  <si>
    <t>ст.26.20/п.3/пп.2</t>
  </si>
  <si>
    <t>(1) ограниченный - в течение 10 лет / на срок действия СПИК</t>
  </si>
  <si>
    <t>Освобождаются от уплаты налога привлеченные лица СПИК</t>
  </si>
  <si>
    <t>ст.26.21/п.5/пп.1</t>
  </si>
  <si>
    <t>Организации -участники региональных инвестиционных проектов (РИП)</t>
  </si>
  <si>
    <t>ст.26.21/п.5/пп.2</t>
  </si>
  <si>
    <t>Освобождаются от уплаты налога в течение 4 налоговых периодов участники региональных инвестиционных проектов - в отношении имущества, созданного и (или) приобретенного в рамках реализации РИП</t>
  </si>
  <si>
    <t>2,2 п.п. - с 1 по 4 гг.</t>
  </si>
  <si>
    <t>ст.26.21/п.5/пп.3</t>
  </si>
  <si>
    <t>Пониженная (1,1% - с 5 по 7 гг.) ставка налога для участников региональных инвестиционных проектов - в отношении имущества, созданного и (или) приобретенного в рамках реализации РИП</t>
  </si>
  <si>
    <t>1,1 п.п. - с 5 по 7 гг.</t>
  </si>
  <si>
    <t>ст.26.22</t>
  </si>
  <si>
    <t>Организации, заключившие концессионные соглашения с Российской Федерацией о финансировании, строительстве, реконструкции и эксплуатации имущества аэродромов, включенного в комплекс сооружений аэропортов, пассажиропоток которых составляет 10 миллионов и более человек в год.</t>
  </si>
  <si>
    <t>Организации, заключившие концессионное соглашение о финансировании, строительстве, реконструкции и эксплуатации имущества аэродромов аэропортов</t>
  </si>
  <si>
    <t>Освобождаются от уплаты налога организации, заключившие концессионное соглашение о финансировании, строительстве, реконструкции и эксплуатации имущества аэродромов аэропортов</t>
  </si>
  <si>
    <t>Закон Московской области от 24.11.2004 № 151/2004-ОЗ "О льготном налогообложении в Московской области" (в ред. от 18.07.2017 № 132/2017-ОЗ)</t>
  </si>
  <si>
    <t>ст.26.24</t>
  </si>
  <si>
    <t>Освобождаются от уплаты налога организации, на балансе которых учтены автомобильные дороги общего пользования и сооружений, являющихся их неотъемлемой частью</t>
  </si>
  <si>
    <t>Ремонт и содержание дорог общего пользования</t>
  </si>
  <si>
    <t>Закон Московской области от 24.11.2004 № 151/2004-ОЗ "О льготном налогообложении в Московской области" (в ред. от 27.12.2017 № 248/2017-ОЗ)</t>
  </si>
  <si>
    <t>ст.26.25</t>
  </si>
  <si>
    <t>Организации, осуществляющие деятельность по производству пива</t>
  </si>
  <si>
    <t>Освобождаются от уплаты налога организации, осуществляющие деятельность по производству пива</t>
  </si>
  <si>
    <t>Закон Московской области от 24.11.2004 № 151/2004-ОЗ "О льготном налогообложении в Московской области" (в ред. от 27.12.2017 № 249/2017-ОЗ)</t>
  </si>
  <si>
    <t>ст.26.26</t>
  </si>
  <si>
    <t>Организации, осуществляющие деятельность в сфере перевозки грузов железнодорожным транспортом, а также виды деятельности, связанные с указанной сферой</t>
  </si>
  <si>
    <t>Пониженная (на 4,5%) ставка налога для организаций, осуществляющих деятельность в области перевозки грузов железнодорожным транспортом или оказания услуг по предоставлению в аренду железнодорожных грузовых полувагонов или вагонов-цистерн, или локомотивов</t>
  </si>
  <si>
    <t>30.20.9; 33.17; 49.20; 52.21.11; 52.21.12; 52.21.19; 52.24; 52.29; 77.39.12</t>
  </si>
  <si>
    <t>Закон Московской области от 24.11.2004 № 151/2004-ОЗ "О льготном налогообложении в Московской области" (в ред. от 25.04.2018 № 47/2018-ОЗ)</t>
  </si>
  <si>
    <t>ст.26.27/п.3/пп.1</t>
  </si>
  <si>
    <t xml:space="preserve"> Организации, которые приобрели в собственность административно-деловой центр и (или) помещения, являющиеся частью одного административно-делового центра</t>
  </si>
  <si>
    <t>Пониженная (на 4,5%) ставка налога для организаций, которые приобрели в собственность административно-деловой центр и (или) помещения, являющиеся частью одного административно-делового центра</t>
  </si>
  <si>
    <t>ст.26.27/п.3/пп.2</t>
  </si>
  <si>
    <t>Организации, которые приобрели в собственность административно-деловой центр и (или) помещения, являющиеся частью одного административно-делового центра</t>
  </si>
  <si>
    <t>Освобождаются от уплаты налога организации - в отношении приобретенных в собственность административно-деловой центр и (или) помещения, являющиеся частью одного административно-делового центра</t>
  </si>
  <si>
    <t>Закон Московской области от 24.11.2004 № 151/2004-ОЗ "О льготном налогообложении в Московской области" (в ред. от 19.07.2019 № 168/2019-ОЗ)</t>
  </si>
  <si>
    <t>ст.26.28</t>
  </si>
  <si>
    <t>Организации, на балансе которых учтены комплексы по обращению с отходами производства и потребления</t>
  </si>
  <si>
    <t>Освобождаются от уплаты налога организации, на балансе которых учтены комплексы по обращению с отходами производства и потребления</t>
  </si>
  <si>
    <t>Развитие организаций</t>
  </si>
  <si>
    <t>Закон Московской области от 24.11.2004 № 151/2004-ОЗ "О льготном налогообложении в Московской области" (в ред. от 27.07.2020 № 160/2020-ОЗ)</t>
  </si>
  <si>
    <t>ст.26.30</t>
  </si>
  <si>
    <t>Организации должны быть включены в реестр социально ориентированных некоммерческих организаций в соответствии с постановлением Правительства Российской Федерации от 30.07.2021 N 1290 "О реестре социально ориентированных некоммерческих организаций", а также их деятельность должна быть направлена на решение социальных проблем, развитие гражданского общества в Московской области, а также осуществляющие виды деятельности, предусмотренные статьей 31.1 Федерального закона от 12 января 1996 года N 7-ФЗ "О некоммерческих организациях"</t>
  </si>
  <si>
    <t>Освобождаются от уплаты налога социально ориентированные некоммерческие организации</t>
  </si>
  <si>
    <t>Развитие социально ориентированных некоммерческих организаций</t>
  </si>
  <si>
    <t>Организации должны быть включены в реестр социально ориентированных некоммерческих организаций в соответствии с постановлением Правительства Российской Федерации от 23.06.2020 N 906 "О реестре некоммерческих организаций", а также их деятельность должна быть направлена на решение социальных проблем, развитие гражданского общества в Московской области, а также осуществляющие виды деятельности, предусмотренные статьей 31.1 Федерального закона от 12 января 1996 года N 7-ФЗ "О некоммерческих организациях"</t>
  </si>
  <si>
    <t>Закон Московской области от 24.11.2004 № 151/2004-ОЗ "О льготном налогообложении в Московской области" (в ред. от 27.07.2020 № 161/2020-ОЗ)</t>
  </si>
  <si>
    <t>ст.26.31</t>
  </si>
  <si>
    <t>Закон Московской области от 24.11.2004 № 151/2004-ОЗ "О льготном налогообложении в Московской области" (в ред. от 24.12.2020 № 295/2020-ОЗ)</t>
  </si>
  <si>
    <t>ст.26.32</t>
  </si>
  <si>
    <t>В отношении транспортных средств, оснащенными двигателями, работающими на газовом топливе, оснащенные двигателями следующих типов: бензиновый на сжиженном газе, бензиновый на сжатом газе, дизельный на сжиженном газе, дизельный на сжатом газе, газовый и признаваемых объектом налогообложения в соответствии со статьей 358 НКРФ: автомобили легковые, мотоциклы, мотороллеры, автобусы, тракторы</t>
  </si>
  <si>
    <t>Лица, на которых зарегистрированы транспортные средства, оснащенные двигателями, работающими на газовом топливе</t>
  </si>
  <si>
    <t>Пониженная (50%) налоговая ставка для лиц, на которых зарегистрированы транспортные средства, оснащенные исключительно двигателями, работающими на газовом топливе</t>
  </si>
  <si>
    <t>Закон Московской области от 19.07.2019 № 162/2019-ОЗ "Об инвестиционном налоговом вычете в Московской области"</t>
  </si>
  <si>
    <t>ст.2/абз.2</t>
  </si>
  <si>
    <t>Организации, осуществляющие основные виды экономической деятельности, установленные в приложении 1 Закона</t>
  </si>
  <si>
    <t>Инвестиционный налоговый вычет (90 % суммы расходов текущего периода, указанных в ст.257/п.1/абз.2 НКРФ, и 90 % суммы расходов текущего периода на цели, указанные в ст.257/п.2 НКРФ (за искл. расходов на ликвидацию основных средств; размер ставки 10%) для организаций</t>
  </si>
  <si>
    <t>ст.2/абз.3</t>
  </si>
  <si>
    <t>Объем капитальных вложений организации для целей приобретения и (или) модернизации основных средств за календарный год, предшествующий году использования инвестиционного налогового вычета, составляет не менее 50 миллионов рублей;
размещение и эксплуатация объектов основных средств, в отношении которых используется право на применение инвестиционного налогового вычета, повлечет увеличение количества рабочих мест в городском округе Московской области, на территории которого такие объекты расположены, путем увеличения среднесписочной численности работников более чем на 50 единиц</t>
  </si>
  <si>
    <t>Инвестиционный налоговый вычет (80 % суммы расходов текущего периода на создание объектов социальной инфраструктуры, в том числе расходы на их приобретение, сооружение, доведение до состояния, в котором они пригодны для использования, с учетом НДС и акцизов, не принимаемых к вычету в соответствии с положениями глав 21 и 22 НК РФ ( размер ставки 5%) для организаций</t>
  </si>
  <si>
    <t xml:space="preserve">Закон Московской области от 06.11.2012 № 164/2012-ОЗ "О патентной системе налогообложения на территории Московской области" (в ред. от 09.04.2015 № 48/2015-ОЗ, от 07.10.2015 № 152/2015-ОЗ) 
</t>
  </si>
  <si>
    <t>Индивидуальные предприниматели, впервые зарегистрированные, применяющие патентную систему налогообложения и осуществляющие виды деятельности в производственной, социальной сферах</t>
  </si>
  <si>
    <t>Индивидуальные предприниматели, осуществляющие виды деятельности в производственной, социальной сферах, а также в сфере бытовых услуг населению, установленные в статьях 2.1 Закона</t>
  </si>
  <si>
    <t>Пониженная (0%) ставка налога для индивидуальных предпринимателей, впервые зарегистрированных, применяющих патентную систему налогообложения и осуществляющих виды деятельности в производственной, социальной сферах</t>
  </si>
  <si>
    <t>ст.2.1 Закона (87; 88; 32.99.8; 10; 85.41.1; 01.63; 49.41; 01.61; 31.02.2; 31.09.2; 49.41.1; 50.4; 85; 86.2; 95.24)</t>
  </si>
  <si>
    <t>Индивидуальные предприниматели, впервые зарегистрированные, применяющие патентную систему налогообложения и осуществляющие виды деятельности в сфере бытовых услуг населению</t>
  </si>
  <si>
    <t>Индивидуальные предприниматели, осуществляющие виды деятельности в производственной, социальной сферах, а также в сфере бытовых услуг населению, установленные в статьях 2.2 Закона</t>
  </si>
  <si>
    <t>Пониженная (0%) ставка налога для индивидуальных предпринимателей, впервые зарегистрированных, применяющих патентную систему налогообложения и осуществляющих виды деятельности в сфере бытовых услуг населению</t>
  </si>
  <si>
    <t>ст.2.2 Закона (95.29; 14; 95.23; 96.02; 96.01; 95.29.42; 95.21; 33.11; 74.2; 45.2; 41.20; 43.32; 96.09; 95.25.2; 32.12.6; 77.39; 93.29.3; 96.03; 25.5; 25.61; 25.62; 41; 42; 41.1; 43.39; 81.30; 96.04; 74.1; 81.2; 81.29.2; 81.22; 82.19; 93.29; 96.09; 23.70.2)</t>
  </si>
  <si>
    <t>Закон Московской области от 12.02.2009 № 9/2009-ОЗ "О ставках налога, взимаемого в связи с применением упрощенной системы налогообложения"</t>
  </si>
  <si>
    <t xml:space="preserve">Организации и индивидуальные предприниматели, применяющие упрощенную систему налогообложения ("доходы минус расходы"), осуществляющие виды экономической деятельности, определенные приложением 1 Закона.
Выручка от реализации продукции (работ, услуг) по указанным видам экономической деятельности- не менее 70% от общей суммы выручки </t>
  </si>
  <si>
    <t>Организации и индивидуальные предприниматели, осуществляющие виды экономической деятельности, определенные приложением 1 Закона</t>
  </si>
  <si>
    <t>01.1; 01.2; 01.3; 01.4; 01.5; 01.6; 02.30.11; 02.30.12; 02.30.13; 03.22.5; 20.1; 21; 22.1; 23.1; 24.1; 25.1; 26.5; 26.6; 26.7; 28.1; 31.0; 32.5; 32.99.8; 33.12; 33.13; 33.2; 49.41; 50.30.2; 50.40; 51.10.3; 51.21; 52.29; 68.32; 72; 79.90; 81.30; 85.1; 85.2; 85.41.1; 85.41.2; 85.41.9; 87.30; 87.90; 88; 90.0; 91.0; 93.1; 93.29.2; 93.29.9</t>
  </si>
  <si>
    <t>Индивидуальные предприниматели, впервые зарегистрированные, применяющие упрощенную систему налогообложения и осуществляющие виды деятельности в производственной, социальной, научной сферах</t>
  </si>
  <si>
    <t>Индивидуальные предприниматели, осуществляющие виды деятельности в производственной, социальной, научной сферах, установленные в приложении 2 Закона</t>
  </si>
  <si>
    <t>Пониженная (0%) ставка налога для индивидуальных предпринимателей, впервые зарегистрированных, применяющих упрощенную систему налогообложения и осуществляющих виды деятельности в производственной, социальной, научной сферах</t>
  </si>
  <si>
    <t>ст.2.2 Закона (01.1; 01.2; 01.3; 01.4; 01.5; 01.6; 02.30.11; 02.30.12; 02.30.13; 03.22.5; 20.1; 21; 22.1; 23.1; 24.1; 25.1; 26.5; 26.6; 26.7; 28.1; 31.0; 32.5; 32.99.8; 33.12; 33.13; 33.2; 49.41; 50.30.2; 50.40; 51.21; 52.29; 72; 79.90; 81.30; 85.1; 85.2; 85.3; 85.41.1; 85.41.2; 85.41.9; 86.2; 86.90.9; 87.30; 87.90; 88; 90.0; 91.0; 93.1; 93.29.2; 93.29.9)</t>
  </si>
  <si>
    <t>Индивидуальные предприниматели, впервые зарегистрированные, применяющие упрощенную систему налогообложения и осуществляющие виды деятельности в сфере бытовых услуг населению</t>
  </si>
  <si>
    <t>Индивидуальные предприниматели, осуществляющие виды деятельности в сфере бытовых услуг населению</t>
  </si>
  <si>
    <t>Пониженная (0%) ставка налога для индивидуальных предпринимателей, впервые зарегистрированных, применяющих упрощенную систему налогообложения и осуществляющих виды деятельности в сфере бытовых услуг населению</t>
  </si>
  <si>
    <t>ст.2.3 Закона (виды экономической деятельности, относящихся к бытовым услугам, утвержденные Распоряжением Правительства РФ от 24.11.2016 № 2496-р "Об утверждении кодов видов деятельности в соответствии с Общероссийским классификатором видов экономической деятельности, относящихся к бытовым услугам, и кодов услуг в соответствии с Общероссийским классификатором продукции по видам экономической деятельности, относящихся к бытовым услугам")</t>
  </si>
  <si>
    <t>Закон Московской области от 27.08.2018 № 145/2018-ОЗ "Об установлении ставки единого сельскохозяйственного налога на территории Московской области"</t>
  </si>
  <si>
    <t>Пониженная (0%) ставка налога для всех категорий налогоплательщиков единого сельскохозяйственного налога</t>
  </si>
  <si>
    <t>Организации, не учитывающие на балансе жилые помещения в качестве основных средств</t>
  </si>
  <si>
    <t>Пониженная (0%) ставка налога для организаций, не учитывающих на балансе жилые помещения в качестве основных средств</t>
  </si>
  <si>
    <t>25% от ставок налога</t>
  </si>
  <si>
    <t>(1) ограниченный - в течение 15 налоговых периодов</t>
  </si>
  <si>
    <t>01.01.2020 - льгота длящегося характера</t>
  </si>
  <si>
    <t>Мурманская область</t>
  </si>
  <si>
    <t>Закон Мурманской области от 09.11.2001 № 304-01-ЗМО "О ставке налога на прибыль организаций, зачисляемого в бюджет Мурманской области, для отдельных категорий налогоплательщиков"</t>
  </si>
  <si>
    <t>Региональные и территориальные организации общественных организаций инвалидов</t>
  </si>
  <si>
    <t>Пониженная (13,5%; 12,5% - 2017-2022 гг.) ставка налога для региональных и территориальных организаций общественных организаций инвалидов</t>
  </si>
  <si>
    <t>Сопровождение социальной интеграции инвалидов в общество</t>
  </si>
  <si>
    <t>Пониженная (13,5%; 12,5% - 2017-2022 гг.) ставка налога для организаций, уставный капитал которых полностью состоит из вкладов общественных организаций инвалидов</t>
  </si>
  <si>
    <t>Закон Мурманской области от 09.11.2001 № 304-01-ЗМО "О ставке налога на прибыль организаций, зачисляемого в бюджет Мурманской области, для отдельных категорий налогоплательщиков" (в ред. от 28.06.2013 № 1650-01-ЗМО)</t>
  </si>
  <si>
    <t>Организации, реализующие стратегические инвестиционные проекты Мурманской области</t>
  </si>
  <si>
    <t>Формирование инвестиционных и производственных факторов роста</t>
  </si>
  <si>
    <t>ст.1/п.1/пп.7</t>
  </si>
  <si>
    <t>Организации, реализующие приоритетные инвестиционные проекты Мурманской области</t>
  </si>
  <si>
    <t>Организации, реализующие стратегические инвестиционные проекты Мурманской области, направленные на достройку, дооборудование, реконструкцию, модернизацию, техническое перевооружение, расширение действующего производства</t>
  </si>
  <si>
    <t>Организации, реализующие приоритетные инвестиционные проекты Мурманской области, направленные на достройку, дооборудование, реконструкцию, модернизацию, техническое перевооружение, расширение действующего производства</t>
  </si>
  <si>
    <t>Закон Мурманской области от 09.11.2001 № 304-01-ЗМО "О ставке налога на прибыль организаций, зачисляемого в бюджет Мурманской области, для отдельных категорий налогоплательщиков" (в ред. от 06.03.2017 № 2101-01-ЗМО)</t>
  </si>
  <si>
    <t>ст.1/п.2.1</t>
  </si>
  <si>
    <t>Организации, включенные в реестр участников региональных инвестиционных проектов (РИП)</t>
  </si>
  <si>
    <t>Пониженная (10%) ставка налога для организаций, включенных в реестр участников региональных инвестиционных проектов (РИП)</t>
  </si>
  <si>
    <t>ст.1/п.2.2</t>
  </si>
  <si>
    <t>Пониженная (10%) ставка налога для организаций - участников специальных инвестиционных контрактов (СПИК)</t>
  </si>
  <si>
    <t>Закон Мурманской области от 09.11.2001 № 304-01-ЗМО "О ставке налога на прибыль организаций, зачисляемого в бюджет Мурманской области, для отдельных категорий налогоплательщиков" (в ред. от 29.12.2016 № 2090-01-ЗМО)</t>
  </si>
  <si>
    <t>Организации-резиденты территорий опережающего социально-экономического развития (ТОСЭР), созданных на территориях моногородов</t>
  </si>
  <si>
    <t>Пониженная (5% - с 1 по 5 гг.; 10% - с 6 по 10 гг.) ставка налога для организаций, получивших статус резидента ТОСЭР - в отношении прибыли, полученной от деятельности, осуществляемой в течение срока действия соглашений об осуществлении деятельности на территории ТОСЭР</t>
  </si>
  <si>
    <t>Закон Мурманской области от 09.11.2001 № 304-01-ЗМО "О ставке налога на прибыль организаций, зачисляемого в бюджет Мурманской области, для отдельных категорий налогоплательщиков" (в ред. от 04.06.2020 № 2504-01-ЗМО)</t>
  </si>
  <si>
    <t>Организации-резиденты территорий опережающего социально-экономического развития (ТОСЭР) созданных на территории Мурманской области за исключением территорий моногородов</t>
  </si>
  <si>
    <t>Закон Мурманской области от 09.11.2001 № 304-01-ЗМО "О ставке налога на прибыль организаций, зачисляемого в бюджет Мурманской области, для отдельных категорий налогоплательщиков" (в ред. от 02.10.2020 № 2540-01-ЗМО)</t>
  </si>
  <si>
    <t>Исполнение условий соглашений об осуществлении инвестиционной деятельности в АЗРФ</t>
  </si>
  <si>
    <t>Пониженная (5% - с 1 по 5 год; 10% - с 6 по 10 годы) налоговая ставка для организаций, получивших статус резидента АЗРФ</t>
  </si>
  <si>
    <t>Закон Мурманской области от 29.03.2022 № 2744-01-ЗМО "О применении инвестиционного налогового вычета по налогу на прибыль организаций на территории Мурманской области"</t>
  </si>
  <si>
    <t>Осуществление деятельности, отнесенной в соответствии с ОКВЭД к подклассу 07.1 "Добыча и обогащение железных руд",
заключение соглашения о государственной поддержке инвестиционной деятельности на территории Мурманской области или специального инвестиционного контракта, заключенного от имени Мурманской области без участия Российской Федерации,
реализация стратегического инвестиционного проекта Мурманской области, объем капитальных вложений в который на территории Мурманской области составляет 100 миллиардов рублей и более (с учетом налога на добавленную стоимость) за период, составляющий не более 10 лет начиная со дня заключения соглашения или специального инвестиционного контракта</t>
  </si>
  <si>
    <t>Организации, реализующие стратегические инвестиционные проекты Мурманской области, объем капитальных вложений в которые на территории Мурманской области составляет 100 миллиардов рублей и более (с учетом налога на добавленную стоимость), осуществляющие деятельность, отнесенную в соответствии с ОКВЭД к подклассу 07.1 "Добыча и обогащение железных руд"</t>
  </si>
  <si>
    <t>подкласс 07.1 "Добыча и обогащение железных руд"</t>
  </si>
  <si>
    <t>Заключение соглашения о сотрудничестве с федеральным оператором либо региональным оператором национального проекта "Производительность труда", 
реализация мероприятий, направленных на повышение производительности труда на территории Мурманской области, 
годовой объемом выручки до 30 миллиардов рублей</t>
  </si>
  <si>
    <t>Организации, заключившие соглашение о сотрудничестве с федеральным оператором либо региональным оператором национального проекта "Производительность труда",
с годовым объемом выручки до 30 миллиардов рублей</t>
  </si>
  <si>
    <t>Обеспечение устойчивого промышленного роста, деловой и инвестиционной активности бизнеса</t>
  </si>
  <si>
    <t>Закон Мурманской области от 26.11.2003 № 446-01-ЗМО "О налоге на имущество организаций" (в ред. от 29.11.2004 № 529-01-ЗМО)</t>
  </si>
  <si>
    <t>Включение в перечень градо- и поселкообразующих организаций Мурманской области, осуществляющих лов и (или) переработку объектов водных биологических ресурсов, утверждаемый Правительством Мурманской области (численность работающих в организации совместно проживающих с ними членов семей составляет не менее половины численности населения соответствующего населенного пункта, которые функционируют на 01.01.2002 не менее 5 лет; эксплуатируют только находящиеся у них на праве собственности рыбопромысловые суда; зарегистрированы в качестве юридического лица в соответствии с законодательством Российской Федерации; доход от реализации рыбной продукции и (или) выловленных объектов водных биологических ресурсов составляет не менее 70% общей суммы доходов организации)</t>
  </si>
  <si>
    <t>Градо- и поселкообразующими организациями, осуществляющими лов и (или) переработку объектов водных биологических ресурсов</t>
  </si>
  <si>
    <t>Пониженная (0,3%) ставка налога для градо- и поселкообразующих организаций, осуществляющих лов и (или) переработку объектов водных биологических ресурсов, включенных в перечень, утверждаемый Правительством Мурманской области</t>
  </si>
  <si>
    <t>Закон Мурманской области от 26.11.2003 № 446-01-ЗМО "О налоге на имущество организаций" (в ред. от 29.11.2021 № 2692-01-ЗМО)</t>
  </si>
  <si>
    <t>Пониженная (1%) ставка налога для санаторно-курортных организаций, основным видом деятельности которых является санаторно-курортная деятельность, связанная с проведением лечения, профилактики и оздоровительных мероприятий, и оказывающих услуги по оздоровлению и отдыху детей в возрасте до 18 лет на основании государственных и муниципальных контрактов</t>
  </si>
  <si>
    <t>Создание условий для организации круглогодичного отдыха и оздоровления детей, проживающих в условиях Крайнего Севера</t>
  </si>
  <si>
    <t>Закон Мурманской области от 26.11.2003 № 446-01-ЗМО "О налоге на имущество организаций" (в ред. от 29.12.2016 № 2090-01-ЗМО)</t>
  </si>
  <si>
    <t>ст.1/п.4.1</t>
  </si>
  <si>
    <t>Имущество принято на учет в качестве объектов основных средств после даты включения соответствующей организации в реестр резидентов ТОСЭР и ранее не учитывалось на балансе в качестве объектов основных средств других налогоплательщиков, состоящих на налоговом учете на территории Мурманской области</t>
  </si>
  <si>
    <t>Пониженная (0% - с 1 по 5 гг.; 1,1% - с 6 по 10 гг.) ставка налога для организаций, получивших статус резидента ТОСЭР - в отношении имущества, созданного, приобретенного в собственность, в течение срока действия соглашений об осуществлении деятельности на территории ТОСЭР</t>
  </si>
  <si>
    <t>2,2 п.п.;
1,1 п.п.</t>
  </si>
  <si>
    <t>Закон Мурманской области от 26.11.2003 № 446-01-ЗМО "О налоге на имущество организаций" (в ред. от 04.06.2020 № 2504-01-ЗМО)</t>
  </si>
  <si>
    <t>ст.1/п.4.2</t>
  </si>
  <si>
    <t>Пониженная (0% - с 1 по 5 гг..) ставка налога для организаций, получивших статус резидента ТОСЭР - в отношении имущества, созданного, приобретенного в собственность, в течение срока действия соглашений об осуществлении деятельности на территории ТОСЭР</t>
  </si>
  <si>
    <t>Закон Мурманской области от 26.11.2003 № 446-01-ЗМО "О налоге на имущество организаций" (в ред. от 02.10.2020 № 2540-01-ЗМО)</t>
  </si>
  <si>
    <t>Пониженная (0% - с 1 по 5 год; 1,1% - с 6 по 10 год) налоговая ставка для организаций, получивших статус резидента АЗРФ</t>
  </si>
  <si>
    <t>Закон Мурманской области от 26.11.2003 № 446-01-ЗМО "О налоге на имущество организаций" (в ред. от 28.06.2013 № 1650-01-ЗМО)</t>
  </si>
  <si>
    <t>Организации, реализующие стратегические, приоритетные инвестиционные проекты Мурманской области в рамках соглашения или СПИК, заключенного до 1 января 2018 года</t>
  </si>
  <si>
    <t xml:space="preserve">Пониженная (0,9%) ставка налога для организаций, реализующих стратегические, приоритетные инвестиционные проекты Мурманской области, - в отношении имущества, увеличение первоначальной стоимости которого в результате достройки, дооборудования, реконструкции, модернизации, технического перевооружения, расширения действующего производства состоялось в период реализации такого проекта и учтено на счете учета основных средств после заключения соглашения о государственной поддержке инвестиционной деятельности на территории Мурманской области </t>
  </si>
  <si>
    <t>1,3 п.п.</t>
  </si>
  <si>
    <t>ст.1/п.6/пп.1</t>
  </si>
  <si>
    <t>Пониженная (1,1%) ставка налога для организаций, реализующих стратегические, приоритетные инвестиционные проекты Мурманской области, - в отношении имущества, увеличение первоначальной стоимости которого в результате достройки, дооборудования, реконструкции, модернизации, технического перевооружения, расширения действующего производства состоялось в период реализации такого проекта</t>
  </si>
  <si>
    <t>Закон Мурманской области от 26.11.2003 № 446-01-ЗМО "О налоге на имущество организаций" (в ред. от 10.11.2017 № 2193-01-ЗМО)</t>
  </si>
  <si>
    <t>ст.1/п.6/пп.2</t>
  </si>
  <si>
    <t>Исполнение условий соглашения (дополнительного соглашения) о государственной поддержке инвестиционной деятельности на территории Мурманской области или СПИК от имени Мурманской области без участия Российской Федерации (дополнительные соглашения к СПИК), заключенного после 01.01.2018</t>
  </si>
  <si>
    <t>Организации, реализующие стратегические, приоритетные инвестиционные проекты Мурманской области в рамках соглашения или СПИК, заключенного после 1 января 2018 года</t>
  </si>
  <si>
    <t>Пониженная (1,1%) ставка налога для организаций, реализующих стратегические, приоритетные инвестиционные проекты Мурманской области, направленные на достройку, дооборудование, реконструкцию, модернизацию, техническое перевооружение, расширение действующего производства</t>
  </si>
  <si>
    <t xml:space="preserve">Пониженная (1,5%) ставка налога для организаций, реализующих стратегические, приоритетные инвестиционные проекты Мурманской области, - в отношении имущества, увеличение первоначальной стоимости которого в результате достройки, дооборудования, реконструкции, модернизации, технического перевооружения, расширения действующего производства состоялось в период реализации такого проекта </t>
  </si>
  <si>
    <t>Льгота применяется в случае, если налогоплательщик в течение налогового периода не применяет общий налоговый режим или иные специальные налоговые режимы</t>
  </si>
  <si>
    <t>Налогоплательщики, применяющие систему налогообложения в виде ЕНВД и (или) УСН, являющиеся владельцами объектов недвижимого имущества, включенных в перечень объектов недвижимого имущества, в отношении которых налоговая база определяется как кадастровая стоимость</t>
  </si>
  <si>
    <t>Пониженная (0,3% - 2017 г.; 0,6% - 2018 г.; 1,0% - 2019 г.; 1,5% - 2020 .г; 1,5% - 2021 г.; 1,5% - 2022 г.) ставка налога для налогоплательщиков - в отношении объектов недвижимого имущества, включенных в перечень объектов недвижимого имущества, в отношении которых налоговая база определяется как кадастровая стоимость</t>
  </si>
  <si>
    <t>Повышение предпринимательской активности и развитие малого и среднего бизнеса</t>
  </si>
  <si>
    <t>1,7 п.п. - 2017 г.;
1,4 п.п. - 2018 г.; 
1,0 п.п. - 2019 г.; 
0,5 п.п. - 2020 г.;
0,5 п.п. - 2021 г.;
0,5 п.п. - 2022 г.</t>
  </si>
  <si>
    <t>Закон Мурманской области от 26.11.2003 № 446-01-ЗМО "О налоге на имущество организаций"</t>
  </si>
  <si>
    <t>ст.4/пп."е"</t>
  </si>
  <si>
    <t>Органы законодательной (представительной) и исполнительной власти Мурманской области</t>
  </si>
  <si>
    <t>Освобождаются от налогообложения имущество органов законодательной (представительной) и исполнительной власти Мурманской области</t>
  </si>
  <si>
    <t>Повышение качества управления финансами</t>
  </si>
  <si>
    <t>ст.4/пп."ж"</t>
  </si>
  <si>
    <t>Органы местного самоуправления Мурманской области</t>
  </si>
  <si>
    <t>Освобождаются от налогообложения имущество органов местного самоуправления Мурманской области</t>
  </si>
  <si>
    <t>Содействие сбалансированности местных бюджетов</t>
  </si>
  <si>
    <t>Закон Мурманской области от 26.11.2003 № 446-01-ЗМО "О налоге на имущество организаций" (в ред. от 31.03.2006 № 740-01-ЗМО)</t>
  </si>
  <si>
    <t>ст.4/пп."м"</t>
  </si>
  <si>
    <t>Организации для детей-сирот и детей, оставшихся без попечения родителей (за искл. государственных областных и муниципальных учреждений)</t>
  </si>
  <si>
    <t>Освобождаются от налогообложения организации для детей-сирот и детей, оставшихся без попечения родителей (за искл. государственных областных и муниципальных учреждений), относящиеся к образовательным организациям, медицинским организациям или оказывающие социальные услуги</t>
  </si>
  <si>
    <t>Создание благоприятных условий для развития различных форм семейного устройства детей-сирот и детей, оставшихся без попечения родителей</t>
  </si>
  <si>
    <t>ст.4-1</t>
  </si>
  <si>
    <t>Организации - балансодержатели имущества, полученного (созданного) за счет технической помощи (содействия), предоставляемой Российской Федерации на безвозмездной основе иностранными государствами</t>
  </si>
  <si>
    <t>Освобождаются от налогообложения организаций в части имущества, полученного (созданного) за счет технической помощи (содействия), предоставляемой Российской Федерации на безвозмездной основе иностранными государствами в целях проведения утилизации вооружения и военной техники, радиационно-экологических мероприятий по обращению с радиоактивными отходами, отработанным ядерным топливом и другими ядерными материалами, ранее накопленными и (или) образующимися при эксплуатации и выводе из нее объектов мирного и военного использования атомной энергии, а также для обеспечения ликвидации разливов нефти, нефтепродуктов, по проектам и программам, которые зарегистрированы в установленном порядке</t>
  </si>
  <si>
    <t>ст.4-2/п.1/пп.1</t>
  </si>
  <si>
    <t xml:space="preserve">Исполнение условий соглашения о государственной поддержке инвестиционной деятельности на территории Мурманской области или СПИК от имени Мурманской области без участия Российской Федерации, заключенного до 01.01.2018 </t>
  </si>
  <si>
    <t>Организации, реализующие стратегические инвестиционные проекты Мурманской области в рамках соглашения или СПИК, заключенного до 1 января 2018 года</t>
  </si>
  <si>
    <t>Освобождаются от налогообложения организации, реализующие стратегические инвестиционные проекты Мурманской области - в отношении имущества созданного, приобретенного в собственность в период реализации такого проекта, которое учтено обособленно на счете бухгалтерского учета основных средств после заключения соглашения и которое используется в целях реализации стратегического инвестиционного проекта Мурманской области</t>
  </si>
  <si>
    <t>ст.4-2/п.1/пп.2</t>
  </si>
  <si>
    <t>Освобождаются от налогообложения организации, реализующие приоритетные инвестиционные проекты Мурманской области, - в отношении имущества созданного, приобретенного в собственность в период реализации такого проекта, которое учтено обособленно на счете бухгалтерского учета основных средств после заключения соглашения и которое используется в целях реализации приоритетного инвестиционного проекта Мурманской области</t>
  </si>
  <si>
    <t>ст.4-2/п.1/пп.3</t>
  </si>
  <si>
    <t>Исполнение условий соглашения (дополнительного соглашения) о государственной поддержке инвестиционной деятельности на территории Мурманской области или СПИК (дополнительного соглашения к СПИК) от имени Мурманской области без участия Российской Федерации, заключенного после 01.01.2018</t>
  </si>
  <si>
    <t>Организации, реализующие стратегические инвестиционные проекты Мурманской области в рамках соглашения (дополнительного соглашения) или СПИК (дополнительного соглашения к СПИК), заключенного после 1 января 2018 года</t>
  </si>
  <si>
    <t>Освобождаются от налогообложения организации, реализующие стратегические инвестиционные проекты Мурманской области, за исключением инвестиционных проектов, направленных на достройку, дооборудование, реконструкцию, модернизацию, техническое перевооружение, расширение действующего производства</t>
  </si>
  <si>
    <t>ст.4-2/п.1/пп.4</t>
  </si>
  <si>
    <t>Организации, реализующие приоритетные инвестиционные проекты Мурманской области в рамках соглашения (дополнительного соглашения) или СПИК (дополнительного соглашения к СПИК), заключенного после 1 января 2018 года</t>
  </si>
  <si>
    <t>Освобождаются от налогообложения организации, реализующие приоритетные инвестиционные проекты Мурманской области, за исключением инвестиционных проектов, направленных на достройку, дооборудование, реконструкцию, модернизацию, техническое перевооружение, расширение действующего производства, - в отношении имущества, созданного, приобретенного и учтенного на балансе организации в качестве объектов основных средств в период действия соглашения (дополнительного соглашения) или СПИК (дополнительного соглашения к СПИК)</t>
  </si>
  <si>
    <t>Закон Мурманской области от 26.11.2003 № 446-01-ЗМО "О налоге на имущество организаций" (в ред. от 04.06.2020 № 2506-01-ЗМО)</t>
  </si>
  <si>
    <t>ст.4-2/п.1/пп.5</t>
  </si>
  <si>
    <t>Исполнение условий соглашения (дополнительного соглашения) о государственной поддержке инвестиционной деятельности на территории Мурманской области или СПИК (дополнительного соглашения к СПИК) от имени Мурманской области без участия Российской Федерации</t>
  </si>
  <si>
    <t>Организации, реализующие стратегические инвестиционные проекты Мурманской области, объем капитальных вложений в которые на территории Мурманской области составляет 150 млрд рублей и более (без учета налога на добавленную стоимость)</t>
  </si>
  <si>
    <t>Освобождаются от налогообложения организации, реализующие стратегические инвестиционные проекты Мурманской области, объем капитальных вложений в которые на территории Мурманской области составляет 150 миллиардов рублей и более (без учета налога на добавленную стоимость), при условии заключения соглашений (дополнительных соглашений) о государственной поддержке инвестиционной деятельности на территории Мурманской области или специальных инвестиционных контрактов, заключенных от имени Мурманской области без участия Российской Федерации (дополнительных соглашений к ним), которыми предусмотрено предоставление государственной поддержки инвестиционной деятельности на территории Мурманской области в форме льготы по налогу на имущество организаций</t>
  </si>
  <si>
    <t>Закон Мурманской области от 26.11.2003 № 446-01-ЗМО "О налоге на имущество организаций" (в ред. от 07.07.2020 № 2534-01-ЗМО)</t>
  </si>
  <si>
    <t>ст.4-2/п.1/пп.6</t>
  </si>
  <si>
    <t xml:space="preserve"> Заключение после 1 января 2020 года концессионного соглашения, соглашения о государственно-частном партнерстве, муниципально-частном партнерстве на территории Мурманской области в соответствии с Федеральным законом от 21.07.2005 № 115-ФЗ "О концессионных соглашениях", Федеральным законом от 13.07.2015 № 224-ФЗ "О государственно-частном партнерстве, муниципально-частном партнерстве в Российской Федерации и внесении изменений в отдельные законодательные акты Российской Федерации"</t>
  </si>
  <si>
    <t xml:space="preserve"> Организации, заключившие после 1 января 2020 года концессионные соглашения, соглашения о государственно-частном партнерстве, муниципально-частном партнерстве на территории Мурманской области в соответствии с Федеральным законом от 21.07.2005 № 115-ФЗ "О концессионных соглашениях", Федеральным законом от 13.07.2015 № 224-ФЗ "О государственно-частном партнерстве, муниципально-частном партнерстве в Российской Федерации и внесении изменений в отдельные законодательные акты Российской Федерации"</t>
  </si>
  <si>
    <t>Освобождаются от налогообложения организации, заключившие после 1 января 2020 года концессионные соглашения, соглашения о государственно-частном партнерстве, муниципально-частном партнерстве на территории Мурманской области в соответствии с Федеральным законом от 21.07.2005 N 115-ФЗ "О концессионных соглашениях", Федеральным законом от 13.07.2015 N 224-ФЗ "О государственно-частном партнерстве, муниципально-частном партнерстве в Российской Федерации и внесении изменений в отдельные законодательные акты Российской Федерации"</t>
  </si>
  <si>
    <t>ст.4-3</t>
  </si>
  <si>
    <t>Закон Мурманской области от 18.11.2002 № 368-01-ЗМО "О транспортном налоге"</t>
  </si>
  <si>
    <t>ст.6/п.1/абз.2</t>
  </si>
  <si>
    <t>За одно транспортное средство, мощность двигателя которого является наибольшей, из зарегистрированных на указанных лиц</t>
  </si>
  <si>
    <t>Герои Советского Союза, Герои Российской Федерации, лица, награжденные орденом Славы трех степеней</t>
  </si>
  <si>
    <t>Освобождаются от уплаты налога Героев Советского Союза, Героев Российской Федерации, лиц, награжденных орденом Славы трех степеней - в отношении следующих типов транспортных средств: автомобили легковые, автомобили грузовые, мотоциклы, мотороллеры, автобусы</t>
  </si>
  <si>
    <t>Социальная поддержка отдельных категорий граждан с учетом адресного и категориального подходов предоставления</t>
  </si>
  <si>
    <t>ст.6/п.1/абз.3</t>
  </si>
  <si>
    <t>Лица, подвергшиеся воздействию радиации вследствие катастрофы на Чернобыльской АЭС и аварии на производственном объединении "Маяк"</t>
  </si>
  <si>
    <t>Освобождаются от уплаты налога лица, подвергшиеся воздействию радиации вследствие катастрофы на Чернобыльской АЭС и аварии на производственном объединении "Маяк", имеющие право на получение социальной поддержки, перечень которых установлен Законом - в отношении следующих типов транспортных средств: автомобили легковые, автомобили грузовые, мотоциклы, мотороллеры, автобусы</t>
  </si>
  <si>
    <t>Закон Мурманской области от 18.11.2002 № 368-01-ЗМО "О транспортном налоге" (в ред. от 26.11.2004 № 526-01-ЗМО)</t>
  </si>
  <si>
    <t>ст.6/п.1/абз.4</t>
  </si>
  <si>
    <t>Лица, отнесенные к категориям ветеранов Великой Отечественной войны, ветеранов боевых действий, инвалидов Великой Отечественной войны, инвалидов боевых действий</t>
  </si>
  <si>
    <t>Освобождаются от уплаты налога лица, отнесенные к категориям ветеранов Великой Отечественной войны, ветеранов боевых действий, инвалидов Великой Отечественной войны, инвалидов боевых действий в соответствии с Федеральным законом от 12.01.1995 № 5-ФЗ "О ветеранах"</t>
  </si>
  <si>
    <t>Закон Мурманской области от 18.11.2002 № 368-01-ЗМО "О транспортном налоге" (в ред. от 11.10.2010 № 1261-01-ЗМО)</t>
  </si>
  <si>
    <t>ст.6/п.1/абз.5</t>
  </si>
  <si>
    <t>За один легковой автомобиль из зарегистрированных на указанных лиц</t>
  </si>
  <si>
    <t>Родители (усыновители), опекуны, попечители, приемные родители ребенка-инвалида</t>
  </si>
  <si>
    <t>Освобождаются от уплаты налога один из родителей (усыновителей), опекунов, попечителей, приемных родителей ребенка-инвалида - в отношении легкового автомобиля с мощностью двигателя до 150 л.с. (110,33 кВт)</t>
  </si>
  <si>
    <t>Повышение качества жизни семей с детьми</t>
  </si>
  <si>
    <t>Закон Мурманской области от 18.11.2002 № 368-01-ЗМО "О транспортном налоге" (в ред. от 30.11.2021 № 2695-01-ЗМО)</t>
  </si>
  <si>
    <t>ст.6/п.1/абз.6</t>
  </si>
  <si>
    <t>Освобождаются от уплаты налога один из родителей (усыновителей, приемных родителей) в семье, имеющей в составе трех и более детей, в том числе усыновленных, приемных детей, в возрасте до 18 лет и (или) до 23 лет (за исключением приемных детей), при условии обучения детей, достигших 18 лет, в образовательных организациях по очной форме обучения - за один легковой автомобиль, мощность двигателя которого является наибольшей, но не свыше 300 л. с. (до 220,6 кВт),из зарегистрированных на указанных лиц</t>
  </si>
  <si>
    <t>ст.6/п.1/абз.7</t>
  </si>
  <si>
    <t>Опекуны (физические лица) совершеннолетних недееспособных граждан</t>
  </si>
  <si>
    <t>Освобождаются от уплаты налога опекуны (физических лиц) совершеннолетних недееспособных граждан - за один легковой автомобиль, мощность двигателя которого является наибольшей, но не свыше 150 л.с. (110,33 кВт), из зарегистрированных на указанных лиц;</t>
  </si>
  <si>
    <t>Обеспечение защиты социально уязвимых слоев населения, граждан, оказавшихся в трудной жизненной ситуации.</t>
  </si>
  <si>
    <t>ст.6/п.1/абз 8</t>
  </si>
  <si>
    <t>Попечители (физические лица) совершеннолетних не полностью дееспособных граждан</t>
  </si>
  <si>
    <t>Освобождаются от уплаты налога попечители (физических лиц) совершеннолетних не полностью дееспособных граждан - за один легковой автомобиль, мощность двигателя которого является наибольшей, но не свыше 150 л.с. (110,33 кВт), из зарегистрированных на указанных лиц</t>
  </si>
  <si>
    <t>Закон Мурманской области от 18.11.2002 № 368-01-ЗМО "О транспортном налоге" (в ред. от 21.11.2016 № 2059-01-ЗМО)</t>
  </si>
  <si>
    <t>Организации для детей-сирот и детей, оставшихся без попечения родителей</t>
  </si>
  <si>
    <t>Освобождаются от уплаты налога организации для детей-сирот и детей, оставшихся без попечения родителей, в части непредпринимательской деятельности, предусмотренной уставом указанных организаций</t>
  </si>
  <si>
    <t>Инвалиды и их законные представители (один из родителей, усыновителей, опекун, попечитель) составляют не менее 80% от общего числа членов, состоящих на учете в указанных организациях). 
Льгота не распространяется на налогоплательщиков, производящих и (или) реализовывающих подакцизные товары, минеральное сырье, другие полезные ископаемые, а также иные товары в соответствии с перечнем, утверждаемым Правительством РФ по представлению общественных организаций инвалидов</t>
  </si>
  <si>
    <t xml:space="preserve">Освобождаются от уплаты налога региональные и территориальные организации общественных организаций инвалидов </t>
  </si>
  <si>
    <t>Инвалиды от общей численности работников составляют не менее 50% а их доля в фонде оплаты труда - не менее 25%. Льгота не распространяется на налогоплательщиков, производящих и (или) реализовывающих подакцизные товары, минеральное сырье, другие полезные ископаемые, а также иные товары в соответствии с перечнем, утверждаемым Правительством РФ по представлению общественных организаций инвалидов</t>
  </si>
  <si>
    <t>Закон Мурманской области от 18.11.2002 № 368-01-ЗМО "О транспортном налоге" (в ред. от 09.11.2020 № 2561-01-ЗМО)</t>
  </si>
  <si>
    <t>ст.6/п.1/абз..14</t>
  </si>
  <si>
    <t>Освобождаются от уплаты налога организации и физические лица, имеющие транспортные средства (за исключением водных и воздушных транспортных средств), оснащенных исключительно электрическими двигателями, с мощностью двигателя до 200 л.с. (до 147,1 кВт) включительно, - на указанные транспортные средства.</t>
  </si>
  <si>
    <t>Повышение уровня экологической безопасности и рациональное использование природных ресурсов</t>
  </si>
  <si>
    <t>На одно из транспортных средств, мощность двигателя которого является наибольшей, из зарегистрированных на указанных лиц (автомобили легковые, мотоциклы и мотороллеры)</t>
  </si>
  <si>
    <t>Обеспечение защиты социально уязвимых слоев населения, граждан, оказавшихся в трудной жизненной ситуации</t>
  </si>
  <si>
    <t>от 75% до 90% от ставок налога</t>
  </si>
  <si>
    <t>ст.6/п.3/абз.3</t>
  </si>
  <si>
    <t>Лица, имеющие на иждивении трех и более несовершеннолетних детей</t>
  </si>
  <si>
    <t>от 20% до 90% от ставок налога</t>
  </si>
  <si>
    <t>Закон Мурманской области от 18.11.2002 № 368-01-ЗМО "О транспортном налоге" (в ред. от 17.05.2010 № 1233-01-ЗМО)</t>
  </si>
  <si>
    <t>ст.6/п.3/абз.4</t>
  </si>
  <si>
    <t>Транспортные организации и организации, транспортные средства которых осуществляют регулярные пассажирские перевозки</t>
  </si>
  <si>
    <t>72,9% от ставок налога</t>
  </si>
  <si>
    <t>транспорт</t>
  </si>
  <si>
    <t>Закон Мурманской области от 03.03.2009 № 1075-01-ЗМО "Об установлении дифференцированных налоговых ставок в зависимости от категорий налогоплательщиков по налогу, взимаемому в связи с применением упрощенной системы налогообложения"</t>
  </si>
  <si>
    <t>Организации и ИП, зарегистрированные и осуществляющие на территории Мурманской области деятельность, предусмотренную установленными Законом кодами ОКВЭД</t>
  </si>
  <si>
    <t>Пониженная (5%) ставка налога для организаций и ИП, осуществляющих деятельность, предусмотренную отдельными разделами ОКВЭД, установленными Законом (объект налогообложения "доходы-расходы")</t>
  </si>
  <si>
    <t>раздел А (классы 01, 02, 03); раздел C (классы 10, 11); раздел E (класс 37, подклассы 38.1 и 38.2 класса 38 и класс 39); 
раздел J (классы 59, 60 и 63, за искл. подкласса 59.2 класса 59 и подкласса 63.1 класса 63); 
раздел M (класс 75); раздел N (подгруппы 81.29.2 и 81.29.9 группы 81.29 класса 81); 
раздел P (класс 85); раздел Q (классы 86-88); раздел R (классы 90, 91, 93); раздел S (классы 94, 96)</t>
  </si>
  <si>
    <t>5 п.п.; 
10 п.п. - 2020-2022 гг.</t>
  </si>
  <si>
    <t>раздел C классы 12 - 32, подклассы 33.1 (за искл. групп 33.11 и 33.19) и 33.2 класса 33); раздел E (подкласс 38.3 класса 38); 
раздел J (группы 58.11 (за искл. подгрупп 58.11.2 и 58.11.4), 58.13, 58.14 и 58.19 класса 58 и группы 59.20 класса 59); раздел S (группа 95.12 класса 95)</t>
  </si>
  <si>
    <t>Организации и ИП, получившие статус резидента АЗРФ</t>
  </si>
  <si>
    <t>10 п.п.
5 п.п.</t>
  </si>
  <si>
    <t>Закон Мурманской области от 03.03.2009 № 1075-01-ЗМО "Об установлении дифференцированных налоговых ставок в зависимости от категорий налогоплательщиков по налогу, взимаемому в связи с применением упрощенной системы налогообложения" (в ред. от 28.11.2016 № 2061-01-ЗМО)</t>
  </si>
  <si>
    <t>ст.1-1/п.1</t>
  </si>
  <si>
    <t>Объем доходов от реализации товаров (работ, услуг) по которым за предыдущий налоговый период согласно выписке из книги учета доходов и расходов составляет не менее 70% в общем объеме доходов от реализации товаров (работ, услуг)</t>
  </si>
  <si>
    <t>Пониженная (1%) ставка налога для организаций и ИП, осуществляющих деятельность, предусмотренную отдельными разделами ОКВЭД, установленными Законом (объект налогообложения "доходы")</t>
  </si>
  <si>
    <t>раздел P  (группа 85.11 класс 85); 
раздел Q (классы 87 и 88); 
раздел R (группа 91.04 класс 91)</t>
  </si>
  <si>
    <t>ст.1-1/п.2</t>
  </si>
  <si>
    <t>Пониженная (5%; 1% - 2020-2022 гг.) ставка налога для организаций и ИП, осуществляющих деятельность, предусмотренную отдельными разделами ОКВЭД, установленными Законом (объект налогообложения "доходы")</t>
  </si>
  <si>
    <t>1 п.п.; 
5 п.п. - 2020-2022 г.</t>
  </si>
  <si>
    <t>раздел A  (классы 01, 02 и 03); 
раздел C  (подклассы 10.1 - 10.3, 10.5 и 10.7 класса 10 и классы 13 - 16, 25 и 31); 
раздел M  (класс 72)</t>
  </si>
  <si>
    <t>ст.1-1/п 2.1.</t>
  </si>
  <si>
    <t>5 п.п.
3 п.п</t>
  </si>
  <si>
    <t>ст.1-1/п.3</t>
  </si>
  <si>
    <t>Закон Мурманской области от 08.10.2015 № 1901-01-ЗМО "Об установлении налоговой ставки в размере 0% для отдельных категорий налогоплательщиков при применении упрощенной системы налогообложения и (или) патентной системы налогообложения на территории Мурманской области" (в ред. от 09.11.2020 № 2558-01-ЗМО)</t>
  </si>
  <si>
    <t>Доля доходов от реализации товаров (работ, услуг) по итогам налогового периода при осуществлении видов предпринимательской деятельности, в отношении которых применялась налоговая ставка в размере 0 процентов, в общем объеме доходов от реализации товаров (работ, услуг) должна быть не менее 70 процентов</t>
  </si>
  <si>
    <t>ИП, впервые зарегистрированные и осуществляющие установленные Законом виды предпринимательской деятельности в производственной и (или) социальной сферах, а также бытовых услуг населению</t>
  </si>
  <si>
    <t>ст.1/абз.13</t>
  </si>
  <si>
    <t>Нижегородская область</t>
  </si>
  <si>
    <t>Закон Нижегородской области от 14.03.2006 № 21-З "О предоставлении льгот по налогу на прибыль организаций" (в ред. от 04.06.2009 № 63-З)</t>
  </si>
  <si>
    <t>Выручка от почтовой и курьерской деятельности составляет не менее 50%</t>
  </si>
  <si>
    <t>Организации почтовой и курьерской деятельности</t>
  </si>
  <si>
    <t xml:space="preserve">Пониженная (на 4%) ставка налога для организаций почтовой и курьерской деятельности </t>
  </si>
  <si>
    <t>Создание новых рабочих мест, формирование льготных условий для оплаты услуг незащищенных слоев населения, доставка пенсий</t>
  </si>
  <si>
    <t>53</t>
  </si>
  <si>
    <t>Закон Нижегородской области от 14.03.2006 № 21-З "О предоставлении льгот по налогу на прибыль организаций" (в ред. от 02.03.2016 № 25-З)</t>
  </si>
  <si>
    <t>Среднесписочная численность инвалидов среди их работников составляет не менее 50%, а их доля в фонде оплаты труда - не менее 25%</t>
  </si>
  <si>
    <t>Общественные организации инвалидов и организации, уставный капитал которых полностью состоит из вкладов общероссийских общественных организаций инвалидов</t>
  </si>
  <si>
    <t>Пониженная (на 4,5%) ставка налога для общероссийских общественных организаций инвалидов и организаций, уставный капитал которых полностью состоит из вкладов общероссийских общественных организаций инвалидов</t>
  </si>
  <si>
    <t>Создание новых рабочих мест, формирование льготных условий для оплаты услуг незащищенных слоев населения</t>
  </si>
  <si>
    <t xml:space="preserve">Изделия народных художественных промыслов Нижегородской области в объеме отгруженных товаров по данным фед. гос. статистики за предыдущий год, составляют не менее 50% </t>
  </si>
  <si>
    <t>Организации народных художественных промыслов Нижегородской области</t>
  </si>
  <si>
    <t>Пониженная (на 4,5%) ставка налога для организаций народных художественных промыслов Нижегородской области</t>
  </si>
  <si>
    <t>Сохранение и создание рабочих мест, обновление производственных фондов, увеличение объемов производства, сохранение отрасли</t>
  </si>
  <si>
    <t>Закон Нижегородской области от 14.03.2006 № 21-З "О предоставлении льгот по налогу на прибыль организаций" (в ред. от 01.02.2017 № 9-З)</t>
  </si>
  <si>
    <t>ст.1/п.5.2</t>
  </si>
  <si>
    <t>Льгота применяется начиная с налогового периода, в котором в соответствии с данными налогового учета была получена первая прибыль от реализации товаров, произведенных в результате реализации специального инвестиционного контракта</t>
  </si>
  <si>
    <t>Пониженная (до 0%) ставка налога для организаций, являющихся участниками специальных инвестиционных контрактов, указанных в п.2. ст.25.16 НК РФ</t>
  </si>
  <si>
    <t>Повышение объемов инвестиций в развитие предприятий области</t>
  </si>
  <si>
    <t>Резиденты ТОСЭР "Саров", или ТОСЭР "Володарск", или ТОСЭР "Решетиха"</t>
  </si>
  <si>
    <t>Пониженная (5% - с 1 по 5 гг.; 10% - с 6 по 10 гг.) ставка налога для организаций, получивших статус резидента ТОСЭР "Саров", или ТОСЭР "Володарск", или ТОСЭР "Решетиха" - от деятельности, осуществляемой при исполнении соглашения об осуществлении деятельности на ТОСЭР</t>
  </si>
  <si>
    <t>Развитие ЗАТО "Саров", города Володарск и городского поселения рабочего поселка Решетиха</t>
  </si>
  <si>
    <t>12 (13) п.п.; 
8 п.п.</t>
  </si>
  <si>
    <t>коды ОКВЭД установлены постановлением Правительства РФ о создании соответствующей ТОСЭР на территории субъекта РФ (ТОСЭР "Саров", или ТОСЭР "Володарск", или ТОСЭР "Решетиха")</t>
  </si>
  <si>
    <t>При условии ведения раздельного учета доходов (расходов), полученных (понесенных) от деятельности, осуществляемой на территории особой экономической зоны, и доходов (расходов), полученных (понесенных) при осуществлении деятельности за пределами территории особой экономической зоны</t>
  </si>
  <si>
    <t xml:space="preserve"> Организации, признанные резидентами особой экономической зоны промышленно-производственного типа</t>
  </si>
  <si>
    <t>(1) ограниченный - в течение 50 налоговых периодов</t>
  </si>
  <si>
    <t>Развитие предприятий области</t>
  </si>
  <si>
    <t>Организации, являющиеся участниками специальных инвестиционных контрактов, указанных в пункте 1 статьи 25.16 Налогового кодекса Российской Федерации</t>
  </si>
  <si>
    <t>Закон Нижегородской области от 31.12.2004 № 180-З "О государственной поддержке инвестиционной деятельности на территории Нижегородской области"</t>
  </si>
  <si>
    <t>ст.14/п.1</t>
  </si>
  <si>
    <t>Исполнение условий инвестиционного соглашения с инвестором, реализующим приоритетный инвестиционный проект</t>
  </si>
  <si>
    <t>Организации-участники приоритетных инвестиционных проектов</t>
  </si>
  <si>
    <t>(1) ограниченный - в течение действия срока инвестиционного соглашения</t>
  </si>
  <si>
    <t>Пониженные (на 1-4,5% - в зависимости от объема инвестиций и/или доли выручки от проекта) ставки налога для организаций, реализующих приоритетные инвестиционные проекты</t>
  </si>
  <si>
    <t>Поддержка инвестиционной деятельности на территории Нижегородской области</t>
  </si>
  <si>
    <t>Закон Нижегородской области от 14.02.2006 № 4-З "О государственной поддержке инновационной деятельности в Нижегородской области"</t>
  </si>
  <si>
    <t>ст.11/п.2/пп.1</t>
  </si>
  <si>
    <t>Исполнение условий соглашения о реализации приоритетного инновационного проекта</t>
  </si>
  <si>
    <t>Организации-участники региональных инновационных проектов</t>
  </si>
  <si>
    <t>(1) ограниченный - в течение действия срока инновационного соглашения</t>
  </si>
  <si>
    <t>Пониженные (на 0,5-4,5% - в зависимости от доли выручки от реализации проекта) ставки налога для организаций, реализующих приоритетные инновационные проекты</t>
  </si>
  <si>
    <t>Поддержка инновационной деятельности на территории Нижегородской области</t>
  </si>
  <si>
    <t>Закон Нижегородской области от 27.11.2003 № 109-З "О налоге на имущество организаций" (в ред. от 11.06.2004 № 58-З)</t>
  </si>
  <si>
    <t>В отношении имущества, не переданного в аренду</t>
  </si>
  <si>
    <t>Органы государственной власти Нижегородской области, государственные органы Нижегородской области, органы местного самоуправления муниципальных образований</t>
  </si>
  <si>
    <t xml:space="preserve">Освобождаются от налогообложения органы государственной власти Нижегородской области, государственные органы Нижегородской области, органы местного самоуправления муниципальных образований Нижегородской области </t>
  </si>
  <si>
    <t>84.1</t>
  </si>
  <si>
    <t>ст.2.1/ч.1/п.3</t>
  </si>
  <si>
    <t>Профсоюзная организация не осуществляет предпринимательскую деятельность</t>
  </si>
  <si>
    <t>Профсоюзные организации</t>
  </si>
  <si>
    <t xml:space="preserve">Освобождаются от налогообложения профсоюзные организации </t>
  </si>
  <si>
    <t>Поддержка профсоюзных организаций</t>
  </si>
  <si>
    <t>ст.2.1/ч.1/п.4</t>
  </si>
  <si>
    <t>Организации городского наземного и подземного электрического транспорта, организации, осуществляющие пассажирские перевозки фуникулерами и канатными дорогами</t>
  </si>
  <si>
    <t xml:space="preserve">Освобождаются от налогообложения организации городского наземного и подземного электрического транспорта, организации, осуществляющие пассажирские перевозки фуникулерами и канатными дорогами </t>
  </si>
  <si>
    <t xml:space="preserve">ст.2.1/ч.1/п.6 </t>
  </si>
  <si>
    <t>Имущество в соответствие с ежеквартальным перечнем, утвержденным уполномоченным органом исполнительной власти Нижегородской области в сфере инвестиционной политики</t>
  </si>
  <si>
    <t>Организации, реализующие приоритетный инвестиционный проект Нижегородской области</t>
  </si>
  <si>
    <t>Освобождаются от налогообложения организации, являющиеся субъектами инвестиционной деятельности, реализующими приоритетный инвестиционный проект Нижегородской области - в отношении имущества, создаваемого, приобретаемого для реализации приоритетного инвестиционного проекта</t>
  </si>
  <si>
    <t>ст.2.1/ч.1/п.7</t>
  </si>
  <si>
    <t xml:space="preserve">Имущество включено в ежеквартальный перечень, утвержденный уполномоченным Правительством Нижегородской области органом исполнительной власти Нижегородской области в сфере инновационной политики. 
За искл. имущества организации, одновременно используемого для хозяйственной деятельности организации. </t>
  </si>
  <si>
    <t>Организации, осуществляющие реализацию приоритетных инновационных проектов</t>
  </si>
  <si>
    <t>Освобождаются от налогообложения организации, являющиеся субъектами инновационной деятельности, реализующими приоритетный инновационный проект Нижегородской области - в отношении имущества, используемого для реализации приоритетного инновационного проекта</t>
  </si>
  <si>
    <t>ст.2.1/ч.1/п.8</t>
  </si>
  <si>
    <t xml:space="preserve">Объекты включены в Перечень культурного наследия (регионального, муниципального значения) </t>
  </si>
  <si>
    <t>Организации-налогоплательщики в отношении объектов культурного наследия (памятников истории и культуры) народов Российской Федерации регионального и (или) местного (муниципального) значения</t>
  </si>
  <si>
    <t>Освобождаются от налогообложения организации - в отношении объектов культурного наследия (памятников истории и культуры) народов Российской Федерации регионального и (или) местного (муниципального) значения</t>
  </si>
  <si>
    <t>Сохранение памятников истории и культуры</t>
  </si>
  <si>
    <t>ст.2.1/ч.1/п.9</t>
  </si>
  <si>
    <t>Выручка от указанного вида деятельности составляет не менее 50% от общей суммы выручки</t>
  </si>
  <si>
    <t xml:space="preserve">Организации почтовой связи </t>
  </si>
  <si>
    <t>Освобождаются от налогообложения организации почтовой связи - в отношении имущества, используемого в оказании услуг почтовой связи и доставки пенсий</t>
  </si>
  <si>
    <t>ст.2.1/ч.1/п.10</t>
  </si>
  <si>
    <t>Освобождаются от налогообложения организации народных художественных промыслов Нижегородской области - в отношении имущества, используемого для осуществления своей уставной деятельности</t>
  </si>
  <si>
    <t>ст.2.1/ч.1/п.13</t>
  </si>
  <si>
    <t>Направление в текущем налоговом периоде средств, высвобождающихся в результате использования налоговой льготы, на приобретение или создание объектов основных средств природоохранного назначения. 
Отсутствие у налогоплательщика недоимки по платежам в консолидированный бюджет области</t>
  </si>
  <si>
    <t>Организации-налогоплательщики - в отношении имущества, используемого исключительно для охраны природы</t>
  </si>
  <si>
    <t>Освобождаются от налогообложения организации - в отношении имущества, используемого исключительно для охраны природы</t>
  </si>
  <si>
    <t>Охрана окружающей среды</t>
  </si>
  <si>
    <t xml:space="preserve">раздел C; раздел D; раздел H: 52.10.21; 
раздел E: 37.00; 38.2 </t>
  </si>
  <si>
    <t>Закон Нижегородской области от 27.11.2003 № 109-З "О налоге на имущество организаций" (в ред. от 08.08.2008 № 95-З)</t>
  </si>
  <si>
    <t>ст.2.1/ч.1/п.15</t>
  </si>
  <si>
    <t>Освобождаются от налогообложения товарищества собственников жилья - в отношении имущества, находящегося в собственности товарищества собственников жилья и используемого для осуществления уставной деятельности</t>
  </si>
  <si>
    <t>Поддержка ТСЖ</t>
  </si>
  <si>
    <t>Снижение налоговой нагрузки</t>
  </si>
  <si>
    <t>Закон Нижегородской области от 27.11.2003 № 109-З "О налоге на имущество организаций" (в ред. от 05.06.2009 № 73-З)</t>
  </si>
  <si>
    <t>ст.2.1/ч.1/п.16</t>
  </si>
  <si>
    <t>Организации-налогоплательщики в отношении аэродромов и объектов единой системы организации воздушного движения</t>
  </si>
  <si>
    <t>Освобождаются от налогообложения организации - в отношении аэродромов и объектов единой системы организации воздушного движения</t>
  </si>
  <si>
    <t>Развитие единой системы организации воздушного движения на территории Нижегородской области</t>
  </si>
  <si>
    <t>ст.2.1/ч.1/п.17</t>
  </si>
  <si>
    <t xml:space="preserve">Исполнение условий двусторонних концессионных соглашений с Нижегородской областью, заключенных в 2014, 2017 годах </t>
  </si>
  <si>
    <t>Организации, заключившие концессионные соглашения с Нижегородской областью</t>
  </si>
  <si>
    <t xml:space="preserve">Освобождаются от налогообложения организации, заключившие концессионные соглашения с Нижегородской областью </t>
  </si>
  <si>
    <t>ст.2.1/ч.1/п.18</t>
  </si>
  <si>
    <t>Организации, осуществляющие производство напитков на территории Нижегородской области по установленному коду ОКВЭД</t>
  </si>
  <si>
    <t>Освобождаются от налогообложения организации, осуществляющие производство напитков на территории Нижегородской области</t>
  </si>
  <si>
    <t>Поддержка данной отрасли, создание новых рабочих мест</t>
  </si>
  <si>
    <t xml:space="preserve">11.0 раздела С </t>
  </si>
  <si>
    <t>Закон Нижегородской области от 27.11.2003 № 109-З "О налоге на имущество организаций" (в ред. от 28.10.2016 № 140-З)</t>
  </si>
  <si>
    <t>ст.2.1/ч.1/п.19</t>
  </si>
  <si>
    <t>Освобождаются от уплаты налога организации - в отношении автомобильных дорог общего пользования регионального или межмуниципального значения и автомобильных дорог местного значения</t>
  </si>
  <si>
    <t>ст.2.1/ч.1/п.20</t>
  </si>
  <si>
    <t xml:space="preserve">Льгота не предоставляется в отношении имущества организации, одновременно используемого для хозяйственной деятельности </t>
  </si>
  <si>
    <t>Освобождаются от налогообложения организации, являющиеся участниками специальных инвестиционных контрактов - в отношении имущества, создаваемого, приобретаемого, модернизируемого, реконструируемого для реализации специального инвестиционного контракта, по ежеквартальному перечню, утвержденному уполномоченным Правительством Нижегородской области органом исполнительной власти Нижегородской области в сфере промышленности</t>
  </si>
  <si>
    <t>ст.2.1/ч.1/п.25</t>
  </si>
  <si>
    <t>Освобождаются от налогообложения организации-резиденты ТОСЭР "Саров", или ТОСЭР "Володарск", или ТОСЭР "Решетиха" - в отношении имущества, которое расположено в границах соответствующей ТОСЭР и принято на учет в качестве объектов основных средств после дня включения организации в реестр резидентов соответствующей ТОСЭР</t>
  </si>
  <si>
    <t>Закон Нижегородской области от 27.11.2003 № 109-З "О налоге на имущество организаций" (в ред. от 01.02.2018 № 2-З)</t>
  </si>
  <si>
    <t>ст.2.1/ч.1/п.26</t>
  </si>
  <si>
    <t>Организации высокоскоростного железнодорожного транспорта</t>
  </si>
  <si>
    <t>Освобождаются от налогообложения организации - в отношении объектов недвижимого имущества, составляющих инфраструктуру высокоскоростного железнодорожного транспорта</t>
  </si>
  <si>
    <t>Развитие современных видов транспорта для перевозки граждан, создание новых рабочих мест</t>
  </si>
  <si>
    <t>Закон Нижегородской области от 27.11.2003 № 109-З "О налоге на имущество организаций" (в ред. от 02.10.2018 № 85-З)</t>
  </si>
  <si>
    <t>ст.2.1/ч.1/п.27</t>
  </si>
  <si>
    <t xml:space="preserve"> Организации, осуществляющие эксплуатацию стадиона "Нижний Новгород"</t>
  </si>
  <si>
    <t>Освобождаются от налогообложения организации, осуществляющие эксплуатацию стадиона "Нижний Новгород", - в отношении имущества, составляющего инфраструктуру стадиона и являющегося его неотъемлемой частью</t>
  </si>
  <si>
    <t>Развитие спорта на территории Нижегородской области</t>
  </si>
  <si>
    <t>Закон Нижегородской области от 27.11.2003 № 109-З "О налоге на имущество организаций" (в ред. от 31.03.2021 № 23-З)</t>
  </si>
  <si>
    <t>ст.2.1/ч.1/п.28</t>
  </si>
  <si>
    <t>Налоговая льгота не применяется в отношении объектов недвижимого имущества, налоговая база по которым определяется как их кадастровая стоимость</t>
  </si>
  <si>
    <t>Управляющие компании закрытых паевых инвестиционных фондов, сформированные в рамках реализации приоритетного проекта "Ипотека и арендное жилье", паспорт которого утвержден президиумом Совета при Президенте Российской Федерации по стратегическому развитию и приоритетным проектам</t>
  </si>
  <si>
    <t>(1) ограниченный - по 31.12.2030</t>
  </si>
  <si>
    <t>Освобождаются от налогообложения управляющие компании закрытых паевых инвестиционных фондов - в отношении включенных в состав указанных закрытых паевых инвестиционных фондов жилых помещений и (или) машино-мест, предназначенных для использования физическими лицами на основании договоров аренды (найма) для целей, не связанных с осуществлением предпринимательской деятельности</t>
  </si>
  <si>
    <t>ст.2.1/ч.1.3</t>
  </si>
  <si>
    <t>Имущество создано, приобретено до начала реализации приоритетного инвестиционного проекта</t>
  </si>
  <si>
    <t>Организации, реализующие приоритетный инвестиционный проект, предусматривающий модернизацию, реконструкцию имущества организации</t>
  </si>
  <si>
    <t>Пониженные (0,55%; 1,1%; 1,65%) ставки налога для организаций при реализации приоритетного инвестиционного проекта, предусматривающего модернизацию, реконструкцию имущества организации (ставки в зависимости от удельного веса стоимости модернизации, реконструкции объекта в его остаточной стоимости</t>
  </si>
  <si>
    <t>1,65 п.п.; 
1,1 п.п.; 
0,55 п.п.</t>
  </si>
  <si>
    <t>Закон Нижегородской области от 27.11.2003 № 109-З "О налоге на имущество организаций" (в ред. от 02.10.2020 № 106-З)</t>
  </si>
  <si>
    <t>ст.2.1/ч.1.5</t>
  </si>
  <si>
    <t>повышение объемов инвестиций в развитие предприятий области</t>
  </si>
  <si>
    <t>2,2 п.п.;
 1,1 п.п</t>
  </si>
  <si>
    <t>ст.2.1/ч.1.6</t>
  </si>
  <si>
    <t>Закон Нижегородской области от 27.11.2003 № 109-З "О налоге на имущество организаций" (в ред. от 28.12.2020 № 168-З)</t>
  </si>
  <si>
    <t>ст.2.1/ч.1.9</t>
  </si>
  <si>
    <t>Гостиницы</t>
  </si>
  <si>
    <t>поддержка отрасли в период пандемии</t>
  </si>
  <si>
    <t>Закон Нижегородской области от 27.11.2003 № 109-З "О налоге на имущество организаций" (в ред. от 21.12.2020 № 158-З)</t>
  </si>
  <si>
    <t>ст.2.1/ч.3</t>
  </si>
  <si>
    <t>Организациям в отношении объектов недвижимого имущества, налоговая база по которым определяется как кадастровая стоимость</t>
  </si>
  <si>
    <t xml:space="preserve"> Уменьшение сумм налога на процент роста кадастровой стоимости объекта в результате проведения в 2020 году государственной кадастровой оценки объектов недвижимости, расположенных на территории Нижегородской области, к кадастровой стоимости объекта, принимавшейся при исчислении налога по данному объекту за предыдущий налоговый период</t>
  </si>
  <si>
    <t>Закон Нижегородской области от 28.11.2002 № 71-З "О транспортном налоге" (в ред. от 01.10.2018 № 83-З)</t>
  </si>
  <si>
    <t>ст.7/п.1/абз.1</t>
  </si>
  <si>
    <t>В случае превышения указанной в настоящем пункте предельной величины мощности двигателя соответствующего транспортного средства налог уплачивается на общих основаниях</t>
  </si>
  <si>
    <t xml:space="preserve">Пенсионеры, инвалиды, участники ликвидации последствий катастрофы на Чернобыльской АЭС, граждане, подвергшихся воздействию радиации вследствие катастрофы на Чернобыльской АЭС, граждане, подвергшиеся воздействию радиации вследствие аварии на производственном объединении "Маяк" и сбросов радиоактивных отходов в реку Теча, и граждане из подразделений особого риска </t>
  </si>
  <si>
    <t>Пониженные (на 50%) ставки налога для отдельных социальных категорий граждан - в отношении мотоциклов и легковых автомобилей с мощностью двигателя до 150 л.с., моторных лодок с мощностью двигателя до 30 л.с. вкл.</t>
  </si>
  <si>
    <t>Снижение налоговой нагрузки незащищенных слоев населения</t>
  </si>
  <si>
    <t>Организации и ИП - владельцы автомобилей, оборудованных для использования газомоторного топлива</t>
  </si>
  <si>
    <t xml:space="preserve">Пониженная (на 50%) ставка налога для организаций и ИП в части автомобилей, оборудованных для использования газомоторного топлива. </t>
  </si>
  <si>
    <t>Поддержка экологии области</t>
  </si>
  <si>
    <t>Закон Нижегородской области от 28.11.2002 № 71-З "О транспортном налоге" (в ред. от 05.11.2014 № 142-З)</t>
  </si>
  <si>
    <t>На основании документа, подтверждающего, что автомобиль осуществляет международные перевозки в страны дальнего зарубежья</t>
  </si>
  <si>
    <t>Организации и ИП - владельцы автомобилей, осуществляющие международные перевозки в страны дальнего зарубежья</t>
  </si>
  <si>
    <t>Пониженная (на 50%) ставка налога для организаций и ИП в части автомобилей, осуществляющих международные перевозки в страны дальнего зарубежья</t>
  </si>
  <si>
    <t>Закон Нижегородской области от 28.11.2002 № 71-З "О транспортном налоге"</t>
  </si>
  <si>
    <t>ст.7/п.2/абз.2</t>
  </si>
  <si>
    <t>Льгота распространяется на одно транспортное средство, зарегистрированное на граждан данной категории</t>
  </si>
  <si>
    <t>Герои Советского Союза, Герои Социалистического Труда, Герои Российской Федерации, граждане, награжденные орденами Славы трех степеней и орденами Трудовой Славы трех степеней, Почетные граждане Нижегородской области</t>
  </si>
  <si>
    <t>Освобождаются от уплаты налога отдельные социальные категории граждан - на легковые автомобили с мощностью двигателя до 150 л.с., на мотоциклы с мощностью двигателя до 36 л.с. и моторные лодки с мощностью двигателя до 30 л.с. (вкл.)</t>
  </si>
  <si>
    <t>Целевое использование специальных автомобилей</t>
  </si>
  <si>
    <t>Лесхозы</t>
  </si>
  <si>
    <t>Освобождаются от уплаты налога лесхозы в части специальных автомобилей, используемых на лесовосстановительных и лесоохранных мероприятиях</t>
  </si>
  <si>
    <t>Стимулирование предприятий лесной отрасли, обновление основных производственных фондов</t>
  </si>
  <si>
    <t>ст.7/п.2/абз.4</t>
  </si>
  <si>
    <t>Удельный вес доходов от реализации сельхозпродукции в общей сумме их доходов составляет 70% и более, а для аналогичных налогоплательщиков левобережья реки Волги - 50% и более</t>
  </si>
  <si>
    <t>Крестьянские (фермерские) хозяйства, объединения и организации, главы крестьянских (фермерских) хозяйств, занимающиеся производством сельскохозяйственной продукции</t>
  </si>
  <si>
    <t>Освобождаются от уплаты налога крестьянские (фермерские) хозяйства, объединения и организации, главы крестьянских (фермерских) хозяйств, занимающиеся производством сельскохозяйственной продукции</t>
  </si>
  <si>
    <t>Поддержка предприятий сельскохозяйственной отрасли на территории Нижегородской области</t>
  </si>
  <si>
    <t>ст.7/п.2/абз.5</t>
  </si>
  <si>
    <t xml:space="preserve">Объем финансирования из областного и местных бюджетов не менее 80% </t>
  </si>
  <si>
    <t>Организации, учреждения, финансируемые из областного и местных бюджетов</t>
  </si>
  <si>
    <t>Освобождаются от уплаты налога организации, учреждения, финансируемые из областного и местных бюджетов</t>
  </si>
  <si>
    <t>Закон Нижегородской области от 28.11.2002 № 71-З "О транспортном налоге" (в ред. от 21.06.2003 № 45-З)</t>
  </si>
  <si>
    <t>ст.7/п.2/абз.6</t>
  </si>
  <si>
    <t xml:space="preserve">Численность инвалидов среди работников указанных предприятий должна составлять не менее 50% от списочного состава, а их доля в фонде оплаты труда не менее 25% </t>
  </si>
  <si>
    <t>Общероссийские общественные организации инвалидов и организации, находящиеся в их собственности</t>
  </si>
  <si>
    <t>Освобождаются от уплаты налога общероссийские общественные организации инвалидов и организации, находящиеся в их собственности</t>
  </si>
  <si>
    <t>ст.7/п.2/абз.7</t>
  </si>
  <si>
    <t>Участники и инвалиды ВОВ, инвалиды боевых действий, военнослужащие и лица рядового и начальствующего состава органов внутренних дел, ставшие инвалидами вследствие ранения, контузии или увечья, полученных при исполнении обязанностей военной службы (служебных обязанностей)</t>
  </si>
  <si>
    <t>Освобождаются от уплаты налога отдельные социальные категории граждан - на легковые автомобили с мощностью двигателя до 150 л.с, на мотоциклы с мощностью двигателя до 36 л.с. и моторные лодки с мощностью двигателя до 30 л.с.</t>
  </si>
  <si>
    <t>ст.7/п.2/абз.8</t>
  </si>
  <si>
    <t>Льгота предоставляется в случае финансирования в объеме не менее 80% из областного бюджета и средств бюджета Территориального фонда обязательного медицинского страхования, включая средства, полученные от страховых медицинских организаций в рамках территориальной программы обязательного медицинского страхования</t>
  </si>
  <si>
    <t>Освобождаются от уплаты налога медицинские организации, финансируемые из областного бюджета и средств бюджета Территориального фонда обязательного медицинского страхования</t>
  </si>
  <si>
    <t>Поддержка организаций здравоохранения, избежание встречных финансовых потоков</t>
  </si>
  <si>
    <t>ст.7/п.2/абз.9</t>
  </si>
  <si>
    <t>ст.7/п.2/абз.10</t>
  </si>
  <si>
    <t xml:space="preserve">Один из родителей многодетной семьи, имеющей на воспитании троих и более детей в возрасте до 18 лет </t>
  </si>
  <si>
    <t>Освобождаются от уплаты налога отдельные социальные категории граждан - на легковые автомобили с мощностью двигателя до 150 л.с., на автобусы (микроавтобусы) с мощностью двигателя до 150 л.с., на мотоциклы с мощностью двигателя до 36 л.с. и моторные лодки с мощностью двигателя до 30 л.с. (вкл.)</t>
  </si>
  <si>
    <t>Закон Нижегородской области от 28.11.2002 № 71-З "О транспортном налоге" (в ред. от 03.09.2019 № 88-З)</t>
  </si>
  <si>
    <t>ст.7/п.2/абз.11</t>
  </si>
  <si>
    <t>Один из родителей приемной семьи, опекун (попечитель), имеющие на воспитании троих и более детей в возрасте до 18 лет</t>
  </si>
  <si>
    <t>Закон Нижегородской области от 28.11.2002 № 71-З "О транспортном налоге" (в ред. от 30.08.2011 № 116-З)</t>
  </si>
  <si>
    <t>ст.7/п.2/абз.12</t>
  </si>
  <si>
    <t>Освобождаются от уплаты налога общественные объединения пожарной охраны - в части автомобилей, используемых для профилактики и (или) тушения пожаров и проведения аварийно-спасательных работ</t>
  </si>
  <si>
    <t>Закон Нижегородской области от 28.11.2002 № 71-З "О транспортном налоге" (в ред. от 02.10.2020 № 108-З)</t>
  </si>
  <si>
    <t xml:space="preserve">Пониженная (на 25%) ставка налога для организаций и ИП в части автомобилей, осуществляющих грузовые перевозки </t>
  </si>
  <si>
    <t xml:space="preserve"> 49.41</t>
  </si>
  <si>
    <t>Закон Нижегородской области от 28.11.2002 № 71-З "О транспортном налоге" (в ред. от 10.09.2020 № 98-З)</t>
  </si>
  <si>
    <t>В отношении автомобилей, оборудованных только электрическим двигателем</t>
  </si>
  <si>
    <t>Пониженная (на 50%) ставка налога для граждан в части автомобилей, оборудованных только электрическим двигателем</t>
  </si>
  <si>
    <t>Закон Нижегородской области от 28.11.2002 № 71-З "О транспортном налоге" (в ред. от 28.11.2019 № 143-З)</t>
  </si>
  <si>
    <t>ст.7/п.1.1</t>
  </si>
  <si>
    <t>30% от платы  возмещения  вреда, причиняемого автомобильным дорогам общего пользования федерального значения транспортными средствами, имеющими
максимальную массу свыше 12 тонн</t>
  </si>
  <si>
    <t>Закон Нижегородской области от 28.11.2002 № 71-З "О транспортном налоге" (в ред. от 10.09.2020 № 96-З)</t>
  </si>
  <si>
    <t>ст.7/п.2/абз.14</t>
  </si>
  <si>
    <t>Внесение соответствующей записи в реестр резидентов особой экономической зоны</t>
  </si>
  <si>
    <t>Юридические лица, признанные в соответствии с Федеральным законом от 22 июля 2005 года N 116-ФЗ "Об особых экономических зонах в Российской Федерации" резидентами ОЭЗ промышленно-производственного типа</t>
  </si>
  <si>
    <t xml:space="preserve">(1) ограниченный - в течение десяти лет, начиная с месяца внесения соответствующей записи в реестр резидентов ОЭЗ, но не более срока существования ОЭЗ ППТ </t>
  </si>
  <si>
    <t>Освобождаются от уплаты налога юридические лица, признанные в соответствии с Федеральным законом от 22 июля 2005 года N 116-ФЗ "Об особых экономических зонах в Российской Федерации" резидентами ОЭЗ ППТ</t>
  </si>
  <si>
    <t>(1) ограниченный - по 30.06.2030</t>
  </si>
  <si>
    <t>62,0</t>
  </si>
  <si>
    <t>Наличие по состоянию на 1 января налогового периода выданного аккредитованной организацией свидетельства о присвоении гостинице категории, предусмотренной системой классификации гостиниц и иных средств размещения</t>
  </si>
  <si>
    <t>Поддержка данных отраслей, создание новых рабочих мест</t>
  </si>
  <si>
    <t>Новосибирская область</t>
  </si>
  <si>
    <t>ст.2.4/п.1/пп.1/абз."а"</t>
  </si>
  <si>
    <t>Льгота заявительного характера. Дифференцированный размер льготы в отношении разных типов транспортных средств
В отношении одной единицы каждой категории объектов налогообложения по выбору налогоплательщика вне зависимости от количества оснований для применения налоговых льгот</t>
  </si>
  <si>
    <t xml:space="preserve">(2) неограниченный - до даты прекращения льготы </t>
  </si>
  <si>
    <t>Освобождаются от налогообложения участники Великой Отечественной войны - в отношении легковых автомобилей до 150 л.с. вкл., мотоциклов и мотороллеров, других самоходных транспортных средств, машин и механизмов на пневматическом и гусеничном ходу</t>
  </si>
  <si>
    <t xml:space="preserve">Создание благоприятных условий для малозащищенных слоев населения, повышение уровня жизни отдельных категорий граждан  за счет снижения налоговой нагрузки </t>
  </si>
  <si>
    <t>ст.2.4/п.1/пп.3/абз."б"</t>
  </si>
  <si>
    <t>Пониженная (20%) ставка налога для участников Великой Отечественной войны - в отношении грузовых автомобилей до 150 л.с. вкл.</t>
  </si>
  <si>
    <t>Освобождаются от налогообложения инвалиды Великой Отечественной войны - в отношении легковых автомобилей до 150 л.с. вкл., мотоциклов и мотороллеров, других самоходных транспортных средств, машин и механизмов на пневматическом и гусеничном ходу</t>
  </si>
  <si>
    <t xml:space="preserve"> Расходные обязательства по предоставлению мер социальной поддержки льготным категориям граждан</t>
  </si>
  <si>
    <t>Инвалиды боевых действий</t>
  </si>
  <si>
    <r>
      <t>Освобождаются от налогообложения инвалиды боевых действий - в отношении легковых автомобилей до 150 л.с. вкл., мотоциклов и мотороллеров, других самоходных транспортных средств, машин и механизмов на пневматическом и гусеничном ходу</t>
    </r>
    <r>
      <rPr>
        <sz val="10"/>
        <color rgb="FFFF0000"/>
        <rFont val="Times New Roman"/>
        <family val="1"/>
        <charset val="204"/>
      </rPr>
      <t/>
    </r>
  </si>
  <si>
    <t>Пониженная (20%) ставка налога для инвалидов боевых действий - в отношении грузовых автомобилей до 150 л.с. вкл.</t>
  </si>
  <si>
    <r>
      <t>Освобождаются от налогообложения ветераны боевых действий - в отношении легковых автомобилей до 150 л.с. вкл., мотоциклов и мотороллеров, других самоходных транспортных средств, машин и механизмов на пневматическом и гусеничном ходу</t>
    </r>
    <r>
      <rPr>
        <sz val="10"/>
        <color rgb="FFFF0000"/>
        <rFont val="Times New Roman"/>
        <family val="1"/>
        <charset val="204"/>
      </rPr>
      <t/>
    </r>
  </si>
  <si>
    <t>Пониженная (20%) ставка налога для ветеранов боевых действий - в отношении грузовых автомобилей до 150 л.с. вкл.</t>
  </si>
  <si>
    <t>Освобождаются от налогообложения граждане, подвергшиеся воздействию радиации вследствие катастрофы на Чернобыльской АЭС - в отношении легковых автомобилей до 150 л.с. вкл., мотоциклов и мотороллеров, других самоходных транспортных средств, машин и механизмов на пневматическом и гусеничном ходу</t>
  </si>
  <si>
    <t>Пониженная (20%) ставка налога для граждан, подвергшихся воздействию радиации вследствие катастрофы на Чернобыльской АЭС - в отношении грузовых автомобилей до 150 л.с. вкл.</t>
  </si>
  <si>
    <t>Освобождаются от налогообложения физические лица, принимавшие в составе подразделений особого риска непосредственное участие в испытаниях ядерного и термоядерного оружия, ликвидации аварий ядерных установок на средствах вооружения и военных объектах - в отношении легковых автомобилей до 150 л.с. вкл., мотоциклов и мотороллеров, других самоходных транспортных средств, машин и механизмов на пневматическом и гусеничном ходу</t>
  </si>
  <si>
    <t>Пониженная (20%) ставка налога для физических лиц, принимавших в составе подразделений особого риска непосредственное участие в испытаниях ядерного и термоядерного оружия, ликвидации аварий ядерных установок на средствах вооружения и военных объектах - в отношении грузовых автомобилей до 150 л.с. вкл.</t>
  </si>
  <si>
    <r>
      <t>Освобождаются от налогообложения граждане, подвергшиеся радиационному воздействию вследствие ядерных испытаний на Семипалатинском полигоне - в отношении легковых автомобилей до 150 л.с. вкл., мотоциклов и мотороллеров, других самоходных транспортных средств, машин и механизмов на пневматическом и гусеничном ходу</t>
    </r>
    <r>
      <rPr>
        <sz val="10"/>
        <color rgb="FFFF0000"/>
        <rFont val="Times New Roman"/>
        <family val="1"/>
        <charset val="204"/>
      </rPr>
      <t/>
    </r>
  </si>
  <si>
    <t>Один из родителей в многодетной семье, в том числе приемной семье, родители в которой имеют трех и более детей (родных, усыновленных (удочеренных), принятых под опеку (попечительство), пасынков и падчериц) в возрасте до 18 лет или старше 18 лет - учащихся очной формы обучения образовательных организаций независимо от их организационно-правовых форм до окончания обучения, но не более чем до достижения ими возраста 23 лет</t>
  </si>
  <si>
    <t>Пониженная (20%) ставка налога для одного из родителей в многодетной семье - в отношении грузовых автомобилей до 150 л.с. вкл.</t>
  </si>
  <si>
    <t>ст.2.4/п.1/пп.1/абз."б"</t>
  </si>
  <si>
    <t>Пенсионеры по старости (до 01.01.2019); 
граждане по достижении возраста 55 лет для женщин и 60 лет для мужчин, а граждане, которым назначена страховая пенсия по старости ранее указанного возраста, - с момента назначения такой пенсии (после 01.01.2019)</t>
  </si>
  <si>
    <t>ст.2.4/п.1/пп.2/абз."а"</t>
  </si>
  <si>
    <t>Пониженная (5%) ставка налога для пенсионеров по старости (до 01.01.2019), граждан по достижении возраста 55 лет для женщин и 60 лет для мужчин, а граждан, которым назначена страховая пенсия по старости ранее указанного возраста, - с момента назначения такой пенсии (после 01.01.2019) - в отношении других самоходных транспортных средств, машин и механизмов на пневматическом и гусеничном ходу</t>
  </si>
  <si>
    <t>95% от ставок налога</t>
  </si>
  <si>
    <t>ст.2.4/п.1/пп.3/абз."а"</t>
  </si>
  <si>
    <t>Пониженная (20%) ставка налога для пенсионеров по старости (до 01.01.2019), граждан по достижении возраста 55 лет для женщин и 60 лет для мужчин, а граждан, которым назначена страховая пенсия по старости ранее указанного возраста, - с момента назначения такой пенсии (после 01.01.2019) - в отношении легковых автомобилей до 150 л.с. вкл.</t>
  </si>
  <si>
    <t>Пониженная (20%) ставка налога для пенсионеров по старости (до 01.01.2019), граждан по достижении возраста 55 лет для женщин и 60 лет для мужчин, а граждан, которым назначена страховая пенсия по старости ранее указанного возраста, - с момента назначения такой пенсии (после 01.01.2019) - в отношении грузовых автомобилей до 150 л.с. вкл.</t>
  </si>
  <si>
    <t>Инвалиды (за искл. инвалидов Великой Отечественной войны и инвалидов боевых действий)</t>
  </si>
  <si>
    <t>ст.2.4/п.1/пп.2/абз."б"</t>
  </si>
  <si>
    <t>Пенсионеры по выслуге лет или инвалидности - бывшие военнослужащие (женщины - по достижении 55 лет, мужчины - по достижении 60 лет)</t>
  </si>
  <si>
    <t>Освобождаются от налогообложения пенсионеры по выслуге лет или инвалидности - бывшие военнослужащие (женщины - по достижении 55 лет, мужчины - по достижении 60 лет) - в отношении мотоциклов и мотороллеров до 40 л.с. вкл.</t>
  </si>
  <si>
    <t>ст.2.4/п.1/пп.2/абз."в"</t>
  </si>
  <si>
    <r>
      <t xml:space="preserve">Пониженная (5%) ставка налога для пенсионеров по выслуге лет или инвалидности - бывших военнослужащих (женщины - по достижении 55 лет, мужчины - по достижении 60 лет) - в отношении других самоходных транспортных средств, машин и механизмов на пневматическом и гусеничном ходу
</t>
    </r>
    <r>
      <rPr>
        <sz val="10"/>
        <color rgb="FFFF0000"/>
        <rFont val="Times New Roman"/>
        <family val="1"/>
        <charset val="204"/>
      </rPr>
      <t/>
    </r>
  </si>
  <si>
    <t>Пониженная (20%) ставка налога для пенсионеров по выслуге лет или инвалидности - бывших военнослужащих (женщины - по достижении 55 лет, мужчины - по достижении 60 лет) - в отношении легковых автомобилей до 150 л.с. вкл.</t>
  </si>
  <si>
    <t>Пониженная (20%) ставка налога для пенсионеров по выслуге лет или инвалидности - бывших военнослужащих (женщины - по достижении 55 лет, мужчины - по достижении 60 лет) - в отношении грузовых автомобилей до 150 л.с. вкл.</t>
  </si>
  <si>
    <t>Один из родителей (усыновителей, опекунов, попечителей), на иждивении которого находится ребенок-инвалид</t>
  </si>
  <si>
    <t>ст.2.4/п.1/пп.1/абз."в"</t>
  </si>
  <si>
    <t>Подтверждение статуса сельскохозяйственного производителя, предоставление паспорта транспортного средства</t>
  </si>
  <si>
    <t>Индивидуальные предприниматели и организации, являющиеся сельскохозяйственными товаропроизводителями</t>
  </si>
  <si>
    <t>Освобождаются от уплаты налога ИП и организации, являющиеся сельскохозяйственными товаропроизводителями - в отношении автобусов, грузовых автомобилей, других самоходных транспортных средств, машин и механизмов на пневматическом и гусеничном ходу</t>
  </si>
  <si>
    <t xml:space="preserve"> Развитие сеельскохозяйственного производства, стимулирование экономической активности сельхозтоваропроизводителей
</t>
  </si>
  <si>
    <t>01.1-01.6</t>
  </si>
  <si>
    <t>ст.2.4/п.1/пп.4/абз."а"</t>
  </si>
  <si>
    <t xml:space="preserve">Предоставление необходимых документов в соответствии с п. 4 ст. 2.4 Закона НСО от 16.10.2003 № 142-ОЗ "О налогах и особенностях налогообложения отдельных категорий налогоплательщиков в Новосибирской области" </t>
  </si>
  <si>
    <t>Индивидуальные предприниматели и организации, выполняющие регулярные пассажирские перевозки по маршрутам регулярного сообщения на основании договора об организации пассажирских перевозок в соответствии с Законом Новосибирской области от 05.05.2016 № 55-ОЗ "Об отдельных вопросах организации транспортного обслуживания населения на территории Новосибирской области"</t>
  </si>
  <si>
    <t>Пониженная (10%) ставка налога для ИП и организаций, выполняющих регулярные пассажирские перевозки - в отношении объектов налогообложения (автобусов), использующих природный газ в качестве моторного топлива</t>
  </si>
  <si>
    <t>ст.2.4/п.1/пп.4/абз."б"</t>
  </si>
  <si>
    <t xml:space="preserve">Организации, признаваемые плательщиками транспортного налога в соответствии со ст. 357 НК РФ </t>
  </si>
  <si>
    <t xml:space="preserve">Улучшение экологической обстановки </t>
  </si>
  <si>
    <t>49.32
49.4
52.2</t>
  </si>
  <si>
    <t xml:space="preserve">ст.2.4/п.1/пп.5 </t>
  </si>
  <si>
    <t>Предоставление копии устава общественной организации инвалидов, паспорта транспортного средства</t>
  </si>
  <si>
    <t>Пониженные ставки налога для общественных организаций инвалидов - в отношении транспортных средств, используемых для осуществления их уставной деятельности: 
40% - в отношении автомобилей легковых до 100 л.с. вкл.; 
35% - в отношении автомобилей легковых свыше 100 л.с. до 150 л.с. вкл.; 
50% - в отношении мотоциклов и мотороллеров до 20 л.с. вкл.; 
60% - в отношении мотоциклов и мотороллеров свыше 20 л.с. до 35 л.с. вкл.; 
10% - в отношении автобусов до 200 л.с. вкл.</t>
  </si>
  <si>
    <t xml:space="preserve">Повышение качества услуг, оказываемых общественными организациями, за счет снижения налоговой нагрузки </t>
  </si>
  <si>
    <t>60%; 65%; 50%; 40%; 90% от ставок налога</t>
  </si>
  <si>
    <t>ст.5.2.1</t>
  </si>
  <si>
    <t>ИП, впервые зарегистрированные и осуществляющие установленные Законом виды предпринимательской деятельности в производственной, социальной, научной сферах и в сфере бытовых услуг населению</t>
  </si>
  <si>
    <t>Пониженная (0%) ставка налога для ИП, впервые зарегистрированных после 1 июля 2015 года и осуществляющих установленные Законом виды предпринимательской деятельности в производственной, социальной, научной сферах и в сфере бытовых услуг</t>
  </si>
  <si>
    <t xml:space="preserve">     
Раздел А; Раздел С; 
01.61; 10.11.4; 10.13.2; 10.31; 10.41; 10.61.2; 10.61.3; 13.10.9; 13.30.3; 13.92.2; 13.99.4; 14.11.2; 14.12.2; 14.13.3; 14.14.4; 14.19.5; 14.20.2; 14.31.2;
14.39.2; 15.20.5; 16.24; 16.29.3; 18.14; 23.70.2; 25.50.1; 25.61; 25.62; 25.99.3; 31.02.2; 32.12.6; 32.13.2; 32.99; 33.12; 33.13; 33.15; 33.19; 59.1; 62.0; 63.0; 72.0; 75.0; 85.4; 86.21; 87.0;  88.1; 88.91; 90.0; 91.0; 93.1; 93.13; 93.2; 93.29.3; 93.29.9</t>
  </si>
  <si>
    <t>ст.5.4/п.1,2,3</t>
  </si>
  <si>
    <t>Пониженная (0%) ставка налога для ИП, впервые зарегистрированных после 1 июля 2015 года и осуществляющих установленные Законом виды предпринимательской деятельности в производственной, социальной, научной сферах и в сфере бытовых услуг согласно установленному законом перечню</t>
  </si>
  <si>
    <t>01.61; 02.1; 02.3; 03.1; 10.39; 10.5; 10.7; 10.91; 13.93; 14.13; 15.0; 15.20; 23.70.2; 32.12.6; 32.99.8; 33.13; 38.0; 41.2; 62.01; 74.10; 74.20; 74.3; 75.0; 81.21.1; 85.11; 85.41.1; 86.2; 87.3; 88.10; 93.29.3; 94.91; 95.1; 95.2; 95.22.10.226; 95.24; 95.25.2; 95.29; 95.29.9; 96.01.; 96.02.2; 96.09</t>
  </si>
  <si>
    <t>ст.6.2/п.1</t>
  </si>
  <si>
    <t>Освобождаются от уплаты налога инвесторы, осуществляющие деятельность по реализации прошедшего конкурс инвестиционного проекта</t>
  </si>
  <si>
    <t xml:space="preserve"> Стимулирование инвестиционной деятельности на территории Новосибирской области 
</t>
  </si>
  <si>
    <t>ст.6.2.1/п.1</t>
  </si>
  <si>
    <t xml:space="preserve">Инвестор является стороной специального инвестиционного контракта и отвечает требованиям ст.25.16 Налогового кодекса Российской Федерации. </t>
  </si>
  <si>
    <t>Освобождаются от уплаты налога инвесторы, заключившие специальный инвестиционный контракт - в отношении имущества, используемого для реализации СПИК</t>
  </si>
  <si>
    <t>ст.7.1.2/п.2</t>
  </si>
  <si>
    <t xml:space="preserve">Обеспечение прироста выручки нарастающим итогом с начала года не менее 10%. 
Отсутствие недоимки по налогам, страховым взносам. 
Обеспечение уровня рентабельности реализованной продукции не ниже 5%. </t>
  </si>
  <si>
    <t>Субъекты деятельности в сфере промышленности, зарегистрированные в НСО и осуществляющие деятельность, относящуюся к виду экономической деятельности "обрабатывающие производства"</t>
  </si>
  <si>
    <t>Пониженная сумма налога для промышленных предприятий - на величину, которая соответствует сумме налога от прироста налоговой базы отчетного (налогового) периода текущего года по отношению к налоговой базе аналогичного периода предыдущего года</t>
  </si>
  <si>
    <t>Создание условий для развития промышленного потенциала, повышения конкурентоспособности промышленных организаций Новосибирской области, расширение производства наукоёмкой продукции</t>
  </si>
  <si>
    <t>100% от суммы налога (расчет от прироста налоговой базы)</t>
  </si>
  <si>
    <t>ст.8.11/п.1</t>
  </si>
  <si>
    <t>Поддержка данной категории (социальная направленность), в том числе поддержка ведения садоводства и огородничества в регионе</t>
  </si>
  <si>
    <t>ст.8.11/п.3</t>
  </si>
  <si>
    <t>Среди членов организации инвалиды и их законные представители составляют не менее 80%.</t>
  </si>
  <si>
    <t>Освобождаются от уплаты налога общественные организации инвалидов, среди членов которых инвалиды и их законные представители составляют не менее 80%, - в отношении имущества, используемого ими для осуществления своей уставной деятельности, за искл. имущества, сдаваемого в аренду</t>
  </si>
  <si>
    <t>Повышение качества оказываемых услуг в учреждениях социальной защиты и поддержки населения  за счет снижения налоговой нагрузки</t>
  </si>
  <si>
    <t>ст.8.11/п.7</t>
  </si>
  <si>
    <t>Перечень указанного имущества утверждается Правительством Новосибирской области</t>
  </si>
  <si>
    <t>Организации, осуществляющие перевозки пассажиров метрополитеном</t>
  </si>
  <si>
    <t>Освобождаются от уплаты налога организации, осуществляющие перевозки пассажиров метрополитеном - в отношении имущества, относящегося к объектам электросетевого хозяйства, а также сооружений, являющихся их неотъемлемой технологической частью</t>
  </si>
  <si>
    <t>Снижение налоговой нагрузки в целях финансовой устойчивости МУП "Новосибирский метрополитен"</t>
  </si>
  <si>
    <t>49.31.24</t>
  </si>
  <si>
    <t>Организация транспортного обслуживания населения внеуличным транспортом</t>
  </si>
  <si>
    <t>ст.8.11/п.8</t>
  </si>
  <si>
    <t>Организации, осуществляющие содержание, разведение, экспонирование, изучение животных в искусственных условиях (зоологические парки)</t>
  </si>
  <si>
    <t>Освобождаются от уплаты налога организации, осуществляющие содержание, разведение, экспонирование, изучение животных в искусственных условиях (зоологические парки), - в отношении имущества, используемого ими в указанной деятельности</t>
  </si>
  <si>
    <t>Расширение деятельности зоопарков, направление средств, высвободившихся в результате предоставления налоговых льгот, в полном объеме на собственное развитие</t>
  </si>
  <si>
    <t>91.04</t>
  </si>
  <si>
    <t>ст.8.11/п.9</t>
  </si>
  <si>
    <t>Организации, являющиеся собственниками жилых помещений</t>
  </si>
  <si>
    <t>Освобождаются от уплаты налога организации, являющиеся собственниками жилых помещений - в отношении жилых помещений совокупной общей площадью не менее 2300 кв. метров, расположенных в одном многоквартирном доме, предоставленных на протяжении всего отчетного (налогового) периода по договорам найма жилых помещений</t>
  </si>
  <si>
    <t>Развитие рынка наемного жилья</t>
  </si>
  <si>
    <t>41.20; 70.20.1</t>
  </si>
  <si>
    <t>ст.8.11/п.12</t>
  </si>
  <si>
    <t>Освобождаются от уплаты налога организации, получившие статус резидента ТОСЭР - в отношении имущества, вновь создаваемого или приобретаемого в рамках реализации соглашения об осуществлении деятельности на территории ТОСЭР</t>
  </si>
  <si>
    <t xml:space="preserve"> Стимулирование инвестиционной деятельности на территории Новосибирской области</t>
  </si>
  <si>
    <t>ст.8.11/п.13</t>
  </si>
  <si>
    <t>Налоговая база по объектам недвижимого имущества определяется как кадастровая стоимость имущества (п.1 ст. 4.5 Закона)</t>
  </si>
  <si>
    <t>Освобождаются от уплаты налога профессиональные союзы, их объединения (ассоциации) - в отношении отдельных объектов недвижимого имущества, используемых ими для осуществления своей уставной деятельности</t>
  </si>
  <si>
    <t>ст.6.2/п.2</t>
  </si>
  <si>
    <t>Пониженная (13,5%) ставка налога для организаций - инвесторов, осуществляющих деятельность по реализации прошедшего конкурс инвестиционного проекта</t>
  </si>
  <si>
    <t>3,5 п.п. (4,5 п.п. - до 2016 вкл.)</t>
  </si>
  <si>
    <t>ст.6.2.1/п.2</t>
  </si>
  <si>
    <t>Пониженная (13,5%) ставка налога для инвесторов, являющихся стороной СПИК, заключенного совместно с Российской Федерацией, и Новосибирской областью, и муниципальным образованием Новосибирской области</t>
  </si>
  <si>
    <t>ст.6.2.2</t>
  </si>
  <si>
    <t xml:space="preserve">Соответствие требованиям, определенным ст. 286.1 "Инвестиционный налоговый вычет" НК РФ </t>
  </si>
  <si>
    <t>Промышленные предприятия, осуществляющие деятельность, относящуюся к виду экономической деятельности "Обрабатывающие производства"</t>
  </si>
  <si>
    <t xml:space="preserve">ст.6.1.2/п.1 </t>
  </si>
  <si>
    <t>Соответствие требованиям, определенным ст. 6.1.2 закона НСО от 16.10.2003 № 142-ОЗ "О налогах и особенностях налогообложения отдельных категорий налогоплательщиков в Новосибирской области", ст. 25.9 НК РФ, включение в реестр участников региональных инвестиционных проектов</t>
  </si>
  <si>
    <t>Пониженная (10%) ставка налога организациям - участникам региональных инвестиционных проектов</t>
  </si>
  <si>
    <t>ст.7.1.2/п.1</t>
  </si>
  <si>
    <t xml:space="preserve">Обеспечение прироста выручки нарастающим итогом с начала года не менее 10%; Обеспечение уровня рентабельности реализованной продукции не ниже 5%; Отсутствие недоимки по налогам, страховым взносам и иные условия, установленные п.п.4 п.3 ст.7.1.2 настоящего Закона
Право применения льгот возникает у промышленного предприятия не ранее чем со 2-го календарного года его деятельности. </t>
  </si>
  <si>
    <t>3,5 п.п/ 2,5 п.п. (4,5 п.п/ 3,5 п.п - в 2016)</t>
  </si>
  <si>
    <t>ст.8.5/п.1</t>
  </si>
  <si>
    <t>Учреждения здравоохранения, имеющие доходы от предпринимательской деятельности</t>
  </si>
  <si>
    <t>Пониженная (13,5%) ставка налога для учреждений здравоохранения</t>
  </si>
  <si>
    <t>Обеспечение дополнительного финансирования учреждений с целью их собственного развития, укрепления материально-технической базы учреждений</t>
  </si>
  <si>
    <t>Учреждения образования, имеющие доходы от предпринимательской деятельности</t>
  </si>
  <si>
    <t>Пониженная (13,5%) ставка налога для учреждений образования</t>
  </si>
  <si>
    <t>Учреждения культуры, имеющие доходы от предпринимательской деятельности</t>
  </si>
  <si>
    <t>Пониженная (13,5%) ставка налога для учреждений культуры</t>
  </si>
  <si>
    <t>Учреждения физической культуры, имеющие доходы от предпринимательской деятельности</t>
  </si>
  <si>
    <t>Пониженная (13,5%) ставка налога для учреждений физической культуры</t>
  </si>
  <si>
    <t>Учреждения социальной защиты и поддержки населения, имеющие доходы от предпринимательской деятельности</t>
  </si>
  <si>
    <t>Пониженная (13,5%) ставка налога для учреждений социальной защиты и поддержки населения</t>
  </si>
  <si>
    <t>Организации, осуществляющие деятельность в области информационных технологий</t>
  </si>
  <si>
    <t>Пониженная (13,5%) ставка налога для организаций, осуществляющих деятельность в области информационных технологий</t>
  </si>
  <si>
    <t xml:space="preserve">ст.8.12.4 </t>
  </si>
  <si>
    <t>Создание привлекательного инвестиционного климата в монопрофильных МО, обеспечение ускоренного СЭР данных МО и создание комфортных условий для обеспечения жизнедеятельности населения</t>
  </si>
  <si>
    <t>17 п.п. - с 1 по 5 гг.; 
7 п.п. - с 6 по 10 гг.</t>
  </si>
  <si>
    <t xml:space="preserve">ст.2.4/п.1/пп.1/абз."г"
</t>
  </si>
  <si>
    <t>Предоставление паспорта транспортного средства</t>
  </si>
  <si>
    <t>Физические лица и организации в отношении объектов налогообложения, предусмотренных пунктом 1 статьи 2.2 Закона Новосибирской области от 16.10.2003 № 142-ОЗ "О налогах и особенностях налогообложения отдельных категорий налогоплательщиков в Новосибирской области" и являющихся электромобилями</t>
  </si>
  <si>
    <t>(1) ограниченный - в течение 2021-2025 гг.</t>
  </si>
  <si>
    <t>Освобождаются от уплаты налога физические лица и организации в отношении легковых автомобилей, являющихся электромобилями</t>
  </si>
  <si>
    <t>Стимулирование перевода транспортных средств на более экологичные виды топлива путем предоставления налоговых льгот по транспортному налогу</t>
  </si>
  <si>
    <t>ст.2.4/п.1/пп.1/абз."д"</t>
  </si>
  <si>
    <t>Нахождение налогоплательщика в одном из следующих реестров: реестр некоммерческих организаций - исполнителей общественно полезных услуг, государственный реестр социально ориентированных некоммерческих организаций - получателей государственной поддержки в Новосибирской области, реестр поставщиков социальных услуг Новосибирской области</t>
  </si>
  <si>
    <t>Социально ориентированные некоммерческие организации, состоящие в одном из следующих реестров: реестр некоммерческих организаций - исполнителей общественно полезных услуг, государственный реестр социально ориентированных некоммерческих организаций - получателей государственной поддержки в Новосибирской области, реестр поставщиков социальных услуг Новосибирской области, в отношении объектов налогообложения, предусмотренных подпунктами 1.1, 1.2 пункта 1 статьи 2.2 Закона Новосибирской области от 16.10.2003 № 142-ОЗ "О налогах и особенностях налогообложения отдельных категорий налогоплательщиков в Новосибирской области"</t>
  </si>
  <si>
    <t>Освобождаются от налогообложения социально ориентированные некоммерческие организации, состоящие в одном из следующих реестров: реестр некоммерческих организаций - исполнителей общественно полезных услуг, государственный реестр социально ориентированных некоммерческих организаций - получателей государственной поддержки в Новосибирской области, реестр поставщиков социальных услуг Новосибирской области, в отношении легковых автомобилей до 150 л.с. вкл</t>
  </si>
  <si>
    <t>Поддержка общественных инициатив и социально значимых проектов и программ социально ориентированных некоммерческих организаций Новосибирской области</t>
  </si>
  <si>
    <t>ст.8.11/п.14</t>
  </si>
  <si>
    <t>Социально ориентированные некоммерческие организации, состоящие в одном из следующих реестров: реестр некоммерческих организаций - исполнителей общественно полезных услуг, государственный реестр социально ориентированных некоммерческих организаций - получателей государственной поддержки в Новосибирской области, реестр поставщиков социальных услуг Новосибирской области</t>
  </si>
  <si>
    <t>Освобождаются от налогообложения социально ориентированные некоммерческие организации, состоящие в одном из следующих реестров: реестр некоммерческих организаций - исполнителей общественно полезных услуг, государственный реестр социально ориентированных некоммерческих организаций - получателей государственной поддержки в Новосибирской области, реестр поставщиков социальных услуг Новосибирской области, в отношении имущества, используемого ими для осуществления уставной деятельности</t>
  </si>
  <si>
    <t>ст.7.2/п.1</t>
  </si>
  <si>
    <t>Омская область</t>
  </si>
  <si>
    <t>Пониженная (13,5%) ставка налога для организаций, осуществляющих производство полипропилена</t>
  </si>
  <si>
    <t>Рост конкурентоспособности экономики Омской области</t>
  </si>
  <si>
    <t>Закон Омской области от 24.11.2008 № 1106-ОЗ "Об установлении пониженной ставки налога на прибыль организаций" (в ред. от 29.11.2012 № 1487-ОЗ)</t>
  </si>
  <si>
    <t>Организации, осуществляющие в текущем налоговом периоде производство товаров, выполнение работ, оказание услуг, которым предоставлен инвестиционный налоговый кредит по налогу на прибыль организаций</t>
  </si>
  <si>
    <t>(1) ограниченный - в течение действия договора об ИНК</t>
  </si>
  <si>
    <t>Пониженная (13,5%) ставка налога для организаций, которым предоставлен инвестиционный налоговый кредит по налогу на прибыль</t>
  </si>
  <si>
    <t>Не определено</t>
  </si>
  <si>
    <t>Осуществление капитальных вложений в основные средства, предназначенные для производства резиновых шин, покрышек и камер, на общую сумму не менее 500 млн. рублей</t>
  </si>
  <si>
    <t>Организации, осуществляющие производство резиновых шин, покрышек и камер</t>
  </si>
  <si>
    <t>Пониженная (13,5%) ставка налога для организаций, осуществляющих производство резиновых шин, покрышек и камер</t>
  </si>
  <si>
    <t>22.11</t>
  </si>
  <si>
    <t>Закон Омской области от 24.11.2008 № 1106-ОЗ "Об установлении пониженной ставки налога на прибыль организаций" (в ред. от 06.11.2015 № 1806-ОЗ)</t>
  </si>
  <si>
    <t>Организации, осуществляющие производство катализаторов нефтепереработки</t>
  </si>
  <si>
    <t>Пониженная (13,5%) ставка налога для организаций, осуществляющих производство катализаторов нефтепереработки</t>
  </si>
  <si>
    <t>20.59 (в части производства катализаторов нефтепереработки)</t>
  </si>
  <si>
    <t>Закон Омской области от 24.11.2008 № 1106-ОЗ "Об установлении пониженной ставки налога на прибыль организаций" (в ред. от 29.06.2017 № 1987-ОЗ)</t>
  </si>
  <si>
    <t>Пониженная (0%) ставка налога для участников региональных специальных инвестиционных контрактов</t>
  </si>
  <si>
    <t>Закон Омской области от 24.11.2008 № 1106-ОЗ "Об установлении пониженной ставки налога на прибыль организаций" (в ред. от 28.10.2020 № 2304-ОЗ)</t>
  </si>
  <si>
    <t>ст.1.1/п.3</t>
  </si>
  <si>
    <t>Организации - резиденты ОЭЗ</t>
  </si>
  <si>
    <t>18 п.п., 13 п.п., 4,5 п.п.
(17 п.п., 12 п.п., 3,5 п.п. в 2017 - 2024гг)</t>
  </si>
  <si>
    <t>Организации, не осуществляющие аэропортовую деятельность и имеющие гражданские аэродромы</t>
  </si>
  <si>
    <t>Организации, осуществляющие аэропортовую деятельность</t>
  </si>
  <si>
    <t>Организации, осуществляющие производство полипропилена</t>
  </si>
  <si>
    <t>Пониженная (0,01%) ставка налога для организаций - в отношении имущества, предназначенного и используемого для производства полипропилена</t>
  </si>
  <si>
    <t xml:space="preserve">Улучшение качества  жизни населения Омской области
</t>
  </si>
  <si>
    <t>Класс 85</t>
  </si>
  <si>
    <t>Организация создана не ранее 01.01.2013 (за искл. организаций, созданных путем реорганизации).
Доля доходов от осуществления указанных видов экономической деятельности по итогам отчетного (налогового) периода составляет не менее 70% в сумме всех доходов организации за указанный период. 
Среднесписочная численность работников - не менее 50 человек. 
Льгота не распространяется на деятельность по производству подакцизных товаров, а также добыче и реализации полезных ископаемых, за искл. общераспространенных полезных ископаемых.</t>
  </si>
  <si>
    <t>Организации, осуществляющие производство товаров, выполнение работ, оказание услуг по одному или нескольким видам экономической деятельности, установленным Законом</t>
  </si>
  <si>
    <t>(1) ограниченный - в течение первых 10 лет со дня их госрегистрации</t>
  </si>
  <si>
    <t xml:space="preserve">раздел А классы 01 и 02; 
раздел C
</t>
  </si>
  <si>
    <t>Организации, осуществляющие предоставление гостиничных услуг</t>
  </si>
  <si>
    <t>(1) ограниченный - в течение первых 10 лет после обеспечения выполнения условий</t>
  </si>
  <si>
    <t>Полномочия, не включенные в пункт 2 статьи 26.3 Федерального закона  № 184-ФЗ "Об общих принципах организации законодательных (представительных) и исполнительных органов государственной власти субъектов РФ"</t>
  </si>
  <si>
    <t xml:space="preserve">Организации, имеющие здания и сооружения, являющиеся объектами спорта и имеющие ледовые площадки с искусственным льдом </t>
  </si>
  <si>
    <t>Раздел Р, раздел R</t>
  </si>
  <si>
    <t>Объекты недвижимого имущества введены в эксплуатацию не ранее 01.01.2015</t>
  </si>
  <si>
    <t>Организации - балансодержатели газопроводного имущества</t>
  </si>
  <si>
    <t>Раздел D</t>
  </si>
  <si>
    <t>Доля доходов от осуществления деятельности по производству катализаторов нефтепереработки по итогам соответствующего отчетного (налогового) периода составляет не менее 70% в сумме всех доходов. 
Осуществление на территории Омской области в течение не более 5 календарных лет подряд капитальных вложений в основные средства, предназначенные для производства катализаторов нефтепереработки, на общую сумму не менее 8 млрд. рублей. 
Обеспечение ввода в эксплуатацию имущественного комплекса по производству катализаторов нефтепереработки с проектной мощностью не менее 16 тыс. тонн в год.
Льгота не распространяется на организации, занимающиеся производством подакцизных товаров, а также добычей и реализацией полезных ископаемых, за исключением общераспространенных полезных ископаемых</t>
  </si>
  <si>
    <t>Осуществление на территории Омской области в текущем налоговом периоде разведение крупного рогатого скота, - в отношении:
- не ранее 1 января 2021 года созданного или приобретенного за плату имущества, предназначенного для разведения крупного рогатого скота на 100 голов и более;
- не ранее 1 января 2021 года модернизированного (реконструированного) имущества, предназначенного для разведения крупного рогатого скота на 100 голов и более, первоначальная стоимость которого увеличилась не менее чем на 50% по итогам указанной модернизации (реконструкции)</t>
  </si>
  <si>
    <t>Организации, осуществляющие разведение крупного рогатого скота</t>
  </si>
  <si>
    <t>(1) ограниченный - в течение 20 налоговых периодов</t>
  </si>
  <si>
    <t>01.41; 01.42</t>
  </si>
  <si>
    <t>Организации, осуществляющие разведение свиней</t>
  </si>
  <si>
    <t>01.46; 10.91</t>
  </si>
  <si>
    <t>Организации, заключившие соглашение о реализации Корпоративной программы</t>
  </si>
  <si>
    <t>Организации, признаваемые управляющими компаниями Парков</t>
  </si>
  <si>
    <t xml:space="preserve"> (1) ограниченный - по 31.12.2029</t>
  </si>
  <si>
    <t xml:space="preserve">Раздел А, 
раздел C
</t>
  </si>
  <si>
    <t>Наличие сведений об организации в реестре резидентов Парков; 
организация не является участником КГН, резидентом ТОСЭР, участником (правопреемником участника) РИП, участником СПИК; 
организация не занимается производством подакцизных товаров, а также добычей и реализацией полезных ископаемых.</t>
  </si>
  <si>
    <t>Организации, признаваемые резидентами Парков</t>
  </si>
  <si>
    <t>Имущество производственного назначения создано, приобретено за плату и (или) введено в эксплуатацию после 01.01.2013, но не ранее предоставления инвестиционного налогового кредита. 
Льгота не распространяется на организации, занимающиеся производством подакцизных товаров, а также добычей и реализацией полезных ископаемых, за искл. общераспространенных полезных ископаемых.</t>
  </si>
  <si>
    <t>Организации, которым предоставлен инвестиционный налоговый кредит</t>
  </si>
  <si>
    <t>ст.2/п.3.2 ст.2/п.3.3</t>
  </si>
  <si>
    <t>Организации - осуществляющие деятельность по виду экономической деятельности, который содержится в Едином государственном реестре юридических лиц по состоянию на 1 марта 2020 года и является основным видом экономической деятельности организации</t>
  </si>
  <si>
    <t>13;14;15;16.2;18.1;45.2;49.3;52.21.21;55;56;59.14;68.2;85.11;85.41;86.90.4;93;95;96.04</t>
  </si>
  <si>
    <t>Организации - в отношении имущества налоговая база которого определяется как кадастровая стоимость, применяющие систему налогообложения в виде единого налога на вмененный доход для отдельных видов деятельности и (или) упрощенную систему налогообложения</t>
  </si>
  <si>
    <t>Закон Омской области от 21.11.2003 № 478-ОЗ "О налоге на имущество организаций" (в ред. от 28.12.2016 № 1940-ОЗ)</t>
  </si>
  <si>
    <t>Организации - владельцы объектов недвижимого имущества</t>
  </si>
  <si>
    <t>Пониженная (0,1%) ставка налога в отношении отдельных объектов недвижимого имущества</t>
  </si>
  <si>
    <t xml:space="preserve">Пониженная (0,3%) ставка налога в отношении отдельных объектов недвижимого имущества </t>
  </si>
  <si>
    <t>1.7 п.п.</t>
  </si>
  <si>
    <t>Введение в эксплуатацию объектов, имеющих высокую энергетическую эффективность, в соответствии с перечнем таких объектов, установленным Правительством Российской Федерации, или введение в эксплуатацию объектов, имеющих высокий класс энергетической эффективности, если в отношении таких объектов в соответствии с законодательством Российской Федерации предусмотрено определение классов их энергетической эффективности</t>
  </si>
  <si>
    <t>Организации, имеющие объекты энергоэффективного имущества</t>
  </si>
  <si>
    <t>(1) ограниченный - в течение 3 налоговых периодов со дня постановки на учет указанного имущества</t>
  </si>
  <si>
    <t>Освобождаются от уплаты налога организации - в отношении энергоэффективного имущества</t>
  </si>
  <si>
    <t>Организация привлечена в текущем налоговом периоде в качестве поставщика (исполнителя, подрядчика) для осуществления закупок товаров, работ, услуг для обеспечения государственных нужд при реализации государственных программ (подпрограмм) Омской области, обеспечивающих условия для создания субъектов малого и среднего предпринимательства, и для оказания им поддержки.
Льгота не распространяется на: субъекты естественных монополий; организации, осуществляющие регулируемые виды деятельности; организации, занимающиеся производством подакцизных товаров, добычей и (или) реализацией полезных ископаемых, за искл. общераспространенных полезных ископаемых; финансовые организации, в том числе кредитные и страховые организации, а также организации, созданные с участием таких организаций</t>
  </si>
  <si>
    <t>Организации, образующие инфраструктуру поддержки субъектов малого и среднего предпринимательства, осуществляющие деятельность на территории Омской области</t>
  </si>
  <si>
    <t>Освобождаются от уплаты налога организации, образующие инфраструктуру поддержки субъектов малого и среднего предпринимательства</t>
  </si>
  <si>
    <t>2,2/2 п.п.</t>
  </si>
  <si>
    <t>Организации - владельцы объектов недвижимого имущества, используемых для размещения розничных рынков</t>
  </si>
  <si>
    <t>Освобождаются от уплаты налога организации - в отношении имущества, используемого для размещения розничных рынков, в том числе универсальных, специализированных, сельскохозяйственных, сельскохозяйственных кооперативных (налоговая база - кадастровая стоимость)</t>
  </si>
  <si>
    <t>Доля доходов от осуществления деятельности по производству пива и напитков, изготавливаемых на основе пива, по итогам соответствующего налогового периода составила не менее 70% в сумме всех доходов за указанный период. 
Обеспечение прироста суммы акциза, уплаченной в связи с реализацией произведенных пива и напитков, изготавливаемых на основе пива, по сравнению с предыдущим годом</t>
  </si>
  <si>
    <t>Освобождаются от уплаты налога организации, осуществляющие производство пива и напитков, изготавливаемых на основе пива</t>
  </si>
  <si>
    <t>ст.4.2/п.1/пп.1</t>
  </si>
  <si>
    <t>Налогоплательщики, применяющие ЕНВД и (или) УСН - владельцы объектов недвижимого имущества, в отношении которых налоговая база определяется как кадастровая стоимость</t>
  </si>
  <si>
    <t>Закон Омской области от 18.11.2002 № 407-ОЗ "О транспортном налоге"</t>
  </si>
  <si>
    <t>Класс 49</t>
  </si>
  <si>
    <t xml:space="preserve"> Закон Омской области от 18.11.2002 № 407-ОЗ "О транспортном налоге" (в ред. от 23.03.2016 № 1860-ОЗ)</t>
  </si>
  <si>
    <t>Освобождаются от уплаты налога отдельные социальные категории граждан в отношении одного легкового автомобиля</t>
  </si>
  <si>
    <t>Многодетные матери</t>
  </si>
  <si>
    <t>ст.3/п.1/пп.8.1</t>
  </si>
  <si>
    <t>По одному зарегистрированному на члена многодетной семьи легковому автомобилю с мощностью двигателя до 200 л.с. включительно либо мотоциклу или мотороллеру независимо от мощности двигателя</t>
  </si>
  <si>
    <t>Лица, имеющие трех и более несовершеннолетних детей</t>
  </si>
  <si>
    <t xml:space="preserve"> Закон Омской области от 18.11.2002 № 407-ОЗ "О транспортном налоге" (в ред. от 23.06.2021 № 2399-ОЗ)</t>
  </si>
  <si>
    <t>ст.3/п.1/пп.9.1</t>
  </si>
  <si>
    <t>(1) ограниченный - в течение 3 лет начиная с первого числа налогового периода, в котором зарегистрировано транспортное средство</t>
  </si>
  <si>
    <t>Освобождаются от уплаты налога налогоплательщики, осуществляющие в текущем налоговом периоде перевозку пассажиров по муниципальным и межмуниципальным маршрутам регулярных перевозок, в отношении транспортных средств, оборудованных для использования природного газа в качестве моторного топлива</t>
  </si>
  <si>
    <t xml:space="preserve"> Закон Омской области от 18.11.2002 № 407-ОЗ "О транспортном налоге" (в ред. от 28.10.2020 № 2284-ОЗ)</t>
  </si>
  <si>
    <t>Организации, являющиеся резидентами ОЭЗ в отношении каждого транспортного средства, приобретаемого в целях ведения деятельности на территории ОЭЗ и зарегистрированного в соответствии с законодательством Российской Федерации на указанные организации после их регистрации в качестве резидентов ОЭЗ</t>
  </si>
  <si>
    <t>Организации, являющиеся резидентами ОЭЗ</t>
  </si>
  <si>
    <t>(1) ограниченный - в течение 10 налоговых периодов начиная с первого числа налогового периода, в котором зарегистрировано транспортное средство</t>
  </si>
  <si>
    <t xml:space="preserve"> Расходные обязательства по полномочиям в сфере создания и размещения территорий, имеющих особый экономический статус</t>
  </si>
  <si>
    <t xml:space="preserve"> Закон Омской области от 18.11.2002 № 407-ОЗ "О транспортном налоге" (в ред. от 25.11.2021 № 2426-ОЗ)</t>
  </si>
  <si>
    <t>ИП, впервые зарегистрированные и осуществляющие установленные Законом виды предпринимательской деятельности</t>
  </si>
  <si>
    <t>Создание благоприятных условий для ускоренного развития субъектов малого и среднего предпринимательства</t>
  </si>
  <si>
    <t>Виды деятельности в производственной, социальной и научной сферах, а также в сфере бытовых услуг населению в соответствии с Законом</t>
  </si>
  <si>
    <t>Впервые зарегистрированные индивидуальные предприниматели. 
Осуществление определенных видов деятельности Применение патентной системы налогообложения</t>
  </si>
  <si>
    <t>Индивидуальные предприниматели и организации, применяющие УСН</t>
  </si>
  <si>
    <t xml:space="preserve">Создание благоприятных условий для ускоренного развития субъектов малого и среднего предпринимательства </t>
  </si>
  <si>
    <t>5/10 п.п.</t>
  </si>
  <si>
    <t>Виды деятельности указанные в законе</t>
  </si>
  <si>
    <t>ст.3.1/п.1</t>
  </si>
  <si>
    <t>Не менее 70% дохода организации за соответствующий налоговый период, рассчитанного исходя из данных, содержащихся в книге учета доходов и расходов организации, составляет доход от осуществления деятельности по управлению соответствующим Парком.
Наличие сведений об организации в реестре Парков и управляющих компаний Парков</t>
  </si>
  <si>
    <t>Не менее 70% дохода налогоплательщика за соответствующий налоговый период, рассчитанного исходя из данных, содержащихся в книге учета доходов и расходов организаций и индивидуальных предпринимателей, составляет доход от осуществления деятельности на территории соответствующего Парка</t>
  </si>
  <si>
    <t>Организации и ИП, признаваемые резидентами Парков, применяющие УСН</t>
  </si>
  <si>
    <t>Оренбургская область</t>
  </si>
  <si>
    <t>Исполнение условий инвестиционного договора о реализации инвестиционного проекта или инвестиционной программы. Проект включен в реестр приоритетных инвестиционных проектов</t>
  </si>
  <si>
    <t>Пониженная (13,5%; 15% - с 2019 г.) ставка налога для налогоплательщиков-инвесторов, осуществляющих капитальные вложения на территории Оренбургской области, основной вид экономической деятельности которых в соответствии с ОКВЭД2 относится к разделу "Обрабатывающие производства"</t>
  </si>
  <si>
    <t>Создание благоприятных условий для развития инвестиционной деятельности на территории Оренбургской области</t>
  </si>
  <si>
    <t>4 п.п. - 2011-2014 гг.; 
4,5 п.п. - 2015-2016 гг.; 
3,5 п.п. -2017-2018 гг.; 
2 п.п - с 2019 г.</t>
  </si>
  <si>
    <t>Пониженная (14%; 15,5% - с 2019 г.) ставка налога для налогоплательщиков-инвесторов, осуществляющих капитальные вложения на территории Оренбургской области, основной вид экономической деятельности которых в соответствии с ОКВЭД2 не относится к разделу "Обрабатывающие производства"</t>
  </si>
  <si>
    <t>4 п.п. - 2011-2018 гг.; 
1,5 п.п. - с 2019 г.</t>
  </si>
  <si>
    <t>06.10.1; 08.99.23; 47.11</t>
  </si>
  <si>
    <t>Закон Оренбургской области от 03.11.2017 № 577/140-VI-ОЗ "Об установлении налоговой ставки по налогу на прибыль организаций для налогоплательщиков-резидентов территорий опережающего социально-экономического развития, созданных на территориях монопрофильных муниципальных образований (моногородов) Оренбургской области"</t>
  </si>
  <si>
    <t>Пониженная (0% - с 1 по 5 гг.; 10% - с 6 по 10 гг.) ставка налога для налогоплательщиков-резидентов ТОСЭР, созданных на территориях моногородов Оренбургской области - в отношении прибыли, полученной от деятельности, осуществляемой при исполнении соглашений об осуществлении деятельности на территории ТОСЭР</t>
  </si>
  <si>
    <t>Закон Оренбургской области от 16.11.2002 № 322/66-III-ОЗ "О транспортном налоге"</t>
  </si>
  <si>
    <t>ст.9/ч.1/п.1</t>
  </si>
  <si>
    <t>При возникновении у налогоплательщика права на получение льгот по нескольким основаниям льгота предоставляется по одному основанию по выбору налогоплательщика. С 01.01.2019 - льгота не предоставляются в отношении автомобилей легковых с мощностью двигателя свыше 250 л. с., мотоциклов и мотороллеров - свыше 40 л. с., грузовых автомобилей - свыше 250 л. с., снегоходов, мотосаней - свыше 50 л. с., катеров, моторных лодок и других водных транспортных средств - свыше 100 л. с., яхт и других парусно-моторных судов - свыше 100 л. с., гидроциклов - свыше 100 л. с., самолетов, вертолетов и иных воздушных судов, имеющих двигатели, и самолетов, имеющих реактивные двигатели, с года выпуска которых прошло менее 5 лет.</t>
  </si>
  <si>
    <t>Освобождаются от уплаты налога Герои Советского Союза, Герои Российской Федерации, Герои Социалистического Труда, полные кавалеры ордена Славы, полные кавалеры ордена Трудовой Славы</t>
  </si>
  <si>
    <t>Повышение эффективности мер социальной поддержки за счет развития и усиления адресности</t>
  </si>
  <si>
    <t xml:space="preserve">100 % от ставок налога </t>
  </si>
  <si>
    <t>Закон Оренбургской области от 16.11.2002 № 322/66-III-ОЗ "О транспортном налоге" (в ред. от 22.08.2012 № 1027/295-V-ОЗ)</t>
  </si>
  <si>
    <t>ст.9/ч.1/п.5</t>
  </si>
  <si>
    <t>Освобождаются от уплаты налога один из родителей (усыновителей), попечителей, опекунов, приемных родителей многодетной семьи</t>
  </si>
  <si>
    <t>Создание благоприятных условий для жизнедеятельности семьи и детей</t>
  </si>
  <si>
    <t>Закон Оренбургской области от 16.11.2002 № 322/66-III-ОЗ "О транспортном налоге" (в ред. от 01.11.2008 № 2529/518-IV-ОЗ)</t>
  </si>
  <si>
    <t>ст.9/ч.1/п.6</t>
  </si>
  <si>
    <t>Организации, занимающиеся подготовкой юношей по военно-учетным специальностям (ВУС) к службе в армии, приобщением молодежи к военно-прикладным видам спорта и выполняющие оборонный заказ</t>
  </si>
  <si>
    <t>Освобождаются от уплаты налога организации, занимающиеся подготовкой юношей по военно-учетным специальностям (ВУС) к службе в армии, приобщением молодежи к военно-прикладным видам спорта и выполняющих оборонный заказ</t>
  </si>
  <si>
    <t>Совершенствование системы патриотического воспитания граждан в Оренбургской области в целях создания условий для повышения гражданской ответственности за судьбу страны</t>
  </si>
  <si>
    <t>ст.9/ч.1/п.7</t>
  </si>
  <si>
    <t>Повышение уровня доступности приоритетных объектов и услуг в приоритетных сферах жизнедеятельности инвалидов и других МГН</t>
  </si>
  <si>
    <t>94 раздел S</t>
  </si>
  <si>
    <t>ст.9/ч.1/п.8</t>
  </si>
  <si>
    <t>Повышение уровня готовности сил и средств Оренбургской территориальной подсистемы единой государственной системы предупреждения и ликвидации чрезвычайных ситуаций, защищенности населения и территории Оренбургской области от чрезвычайных ситуаций в мирное и военное время, пожаров, происшествий на водных объектах Оренбургской области</t>
  </si>
  <si>
    <t>ст.9/ч.1/п.9</t>
  </si>
  <si>
    <t>Органы управления и подразделения Государственной противопожарной службы Министерства Российской Федерации по делам гражданской обороны, чрезвычайным ситуациям и ликвидации последствий стихийных бедствий</t>
  </si>
  <si>
    <t>Повышение уровня готовности сил и средств Оренбургской территориальной подсистемы единой государственной системы предупреждения и ликвидации чрезвычайных ситуации, защищенности населения и территории Оренбургской области от чрезвычайных ситуаций в мирное и военное время, пожаров, происшествий на водных объектах Оренбургской области</t>
  </si>
  <si>
    <t>84 раздел О</t>
  </si>
  <si>
    <t>ст.9/ч.1/п.10</t>
  </si>
  <si>
    <t>Органы и подразделения внутренних дел Министерства внутренних дел Российской Федерации по Оренбургской области</t>
  </si>
  <si>
    <t>Освобождаются от уплаты налога органы и подразделения внутренних дел Министерства внутренних дел Российской Федерации по Оренбургской области</t>
  </si>
  <si>
    <t>Улучшение криминогенной обстановки на улицах городов и районных центров области посредством расширения возможностей правоохранительных органов по увеличению автомобильного парка и, следовательно, увеличению маршрутов патрулирования</t>
  </si>
  <si>
    <t>Закон Оренбургской области от 16.11.2002 № 322/66-III-ОЗ "О транспортном налоге" (в ред. от 13.01.2004 № 761/122-III-ОЗ)</t>
  </si>
  <si>
    <t>Внедрение современной модели образования, обеспечивающей доступность качественного образования, соответствующего требованиям инновационного социально ориентированного развития Оренбургской области</t>
  </si>
  <si>
    <t>раздел Р</t>
  </si>
  <si>
    <t>Духовно-нравственное развитие личности и государства, сохранение и развитие культурного потенциала  и культурного наследия Оренбургской области, обеспечение доступности культурных благ и ценностей для населения Оренбургской области</t>
  </si>
  <si>
    <t>90 раздел R</t>
  </si>
  <si>
    <t>ст.9/ч.1/п.14</t>
  </si>
  <si>
    <t>Государственные учреждения в сфере здравоохранения</t>
  </si>
  <si>
    <t>Освобождаются от уплаты налога государственные учреждения, созданные для выполнения работ, оказания услуг в целях обеспечения реализации предусмотренных законодательством Российской Федерации полномочий органов исполнительной власти Оренбургской области в сфере здравоохранения</t>
  </si>
  <si>
    <t>Совершенствование системы охраны здоровья граждан в целях профилактики заболеваний, сохранения и укрепления физического и психического здоровья каждого человека, поддержания его долголетней активной жизни, предоставления ему медицинской помощи</t>
  </si>
  <si>
    <t>86 раздел Q</t>
  </si>
  <si>
    <t>ст.9/ч.1/п.15</t>
  </si>
  <si>
    <t>Государственные учреждения в сфере социального обслуживания</t>
  </si>
  <si>
    <t>Освобождаются от уплаты налога государственные учреждения, созданные для выполнения работ, оказания услуг в целях обеспечения реализации предусмотренных законодательством Российской Федерации полномочий органов исполнительной власти Оренбургской области в сфере социального обслуживания</t>
  </si>
  <si>
    <t>Создание условий для роста благосостояния граждан - получателей мер социальной поддержки, повышение доступности социального обслуживания населения</t>
  </si>
  <si>
    <t>88 раздел Q</t>
  </si>
  <si>
    <t>Закон Оренбургской области от 16.11.2002 № 322/66-III-ОЗ "О транспортном налоге" (в ред. от 17.11.2010 № 4009/920-IV-ОЗ)</t>
  </si>
  <si>
    <t>ст.9/ч.1/п.20</t>
  </si>
  <si>
    <t>Государственные учреждения, осуществляющие полномочия по сохранению, воспроизводству и регулированию объектов животного мира и водных биологических ресурсов, государственные учреждения, осуществляющие деятельность по организации воспроизводства конного поголовья и испытанию племенных лошадей в целях селекции в племенном коневодстве, государственные учреждения ветеринарии и лесничества, учредителями которых являются органы государственной власти Оренбургской области</t>
  </si>
  <si>
    <t>Освобождаются от уплаты налога государственные учреждения, осуществляющие полномочия по сохранению, воспроизводству и регулированию объектов животного мира и водных биологических ресурсов, государственные учреждения, осуществляющие деятельность по организации воспроизводства конного поголовья и испытанию племенных лошадей в целях селекции в племенном коневодстве, государственные учреждения ветеринарии и лесничества, учредителями которых являются органы государственной власти Оренбургской области</t>
  </si>
  <si>
    <t>раздел А</t>
  </si>
  <si>
    <t>Закон Оренбургской области от 16.11.2002 № 322/66-III-ОЗ "О транспортном налоге" (в ред. от 31.08.2011 № 395/63-V-ОЗ)</t>
  </si>
  <si>
    <t>ст.9/ч.1/п.23</t>
  </si>
  <si>
    <t>Освобождаются от уплаты налога общественные объединения пожарной охраны, созданные в соответствии с Федеральным законом от 06.05.2011 № 100-ФЗ "О добровольной пожарной охране"</t>
  </si>
  <si>
    <t>Закон Оренбургской области от 16.11.2002 № 322/66-III-ОЗ "О транспортном налоге" (в ред. от 13.05.2021 № 2767/754-VI-ОЗ)</t>
  </si>
  <si>
    <t>ст.9/ч.1/п.24</t>
  </si>
  <si>
    <t>При возникновении у налогоплательщика права на получение льгот по нескольким основаниям льгота предоставляется по одному основанию по выбору налогоплательщика. Для лиц, на которых зарегистрированы два и более транспортных средства, льгота предоставляется не более чем по одному транспортному средству, исчисленная сумма налога по которому является наибольшей. Льготы не предоставляются в отношении автомобилей легковых с мощностью двигателя свыше 250 л. с., мотоциклов и мотороллеров - свыше 40 л. с., грузовых автомобилей - свыше 250 л. с., снегоходов, мотосаней - свыше 50 л. с., катеров, моторных лодок и других водных транспортных средств - свыше 100 л. с., яхт и других парусно-моторных судов - свыше 100 л. с., гидроциклов - свыше 100 л. с., самолетов, вертолетов и иных воздушных судов, имеющих двигатели, и самолетов, имеющих реактивные двигатели, с года выпуска которых прошло менее 5 лет.</t>
  </si>
  <si>
    <t>Налогоплательщики в отношении транспортных средств, оснащенных исключительно электрическим двигателем</t>
  </si>
  <si>
    <t xml:space="preserve">Обеспечение благоприятных условий для развития экономики, стимулирование к использованию транспортных средств, оснащенных электрическим двигателем </t>
  </si>
  <si>
    <t>ст.9/ч.1/п.25</t>
  </si>
  <si>
    <t>Налогоплательщики в отношении транспортных средств, использующих компримированный природный газ в качестве моторного топлива</t>
  </si>
  <si>
    <t>Обеспечение благоприятных условий для развития экономики, стимулирование к использованию транспортных средств, использующих компримированный природный газ в качестве моторного топлива</t>
  </si>
  <si>
    <t>ст.9/ч.2/п.1</t>
  </si>
  <si>
    <t>Лица, достигшие возраста 55 и 60 лет, пенсионеры</t>
  </si>
  <si>
    <t>Пониженная (50%) сумма налога для лиц, достигших возраста 55 и 60 лет (соответственно женщины и мужчины), а также пенсионеров, получающих пенсии, назначенные в порядке, установленном законодательством Российской Федерации</t>
  </si>
  <si>
    <t xml:space="preserve">50 % от ставок налога </t>
  </si>
  <si>
    <t>Закон Оренбургской области от 16.11.2002 № 322/66-III-ОЗ "О транспортном налоге" (в ред. от 30.04.2004 № 1100/164-III-ОЗ)</t>
  </si>
  <si>
    <t>ст.9/ч.2/п.2</t>
  </si>
  <si>
    <t>Пониженная (50%) сумма налога для ветеранов боевых действий</t>
  </si>
  <si>
    <t>ст.9/ч.2/п.3</t>
  </si>
  <si>
    <t>Организации автотранспорта, осуществляющие пассажирские перевозки на муниципальных, межмуниципальных маршрутах</t>
  </si>
  <si>
    <t>Пониженная (50%) сумма налога для организаций автотранспорта, осуществляющих пассажирские перевозки на муниципальных, межмуниципальных маршрутах, соблюдающих единые условия перевозки пассажиров, у которых наибольший удельный вес доходов составляют доходы от пассажирских перевозок, по транспортным средствам, осуществляющим перевозки пассажиров (кроме легкового такси и автобусов (микроавтобусов), работающих в режиме такси)</t>
  </si>
  <si>
    <t>Обеспечение доступности для населения услуг автомобильного транспорта</t>
  </si>
  <si>
    <t>49.3; 
раздел Н</t>
  </si>
  <si>
    <t>ст.9/ч.2/п.4</t>
  </si>
  <si>
    <t>Организации агропромышленного комплекса всех форм собственности, крестьянские (фермерские) хозяйства</t>
  </si>
  <si>
    <t>Пониженная (50%) сумма налога для организаций агропромышленного комплекса всех форм собственности, крестьянские (фермерские) хозяйства (за исключением граждан, ведущих личное подсобное хозяйство), занимающиеся производством сельскохозяйственной продукции</t>
  </si>
  <si>
    <t>Увеличение производства и повышение конкурентоспособности собственной растениеводческой и животноводческой продукции, сырья и продовольствия на внутреннем и внешнем рынках</t>
  </si>
  <si>
    <t>01; 02; 03; раздел А</t>
  </si>
  <si>
    <t>Закон Оренбургской области от 29.09.2009 № 3104/688-IV-ОЗ "Об установлении налоговых ставок для налогоплательщиков, применяющих упрощенную систему налогообложения"</t>
  </si>
  <si>
    <t>Налогоплательщики, применяющие упрощенную систему налогообложения</t>
  </si>
  <si>
    <t>Содействие развитию малого и среднего предпринимательства в Оренбургской области</t>
  </si>
  <si>
    <t>Закон Оренбургской области от 28.04.2015 № 3105/843-V-ОЗ "Об установлении налоговой ставки в размере 0% для налогоплательщиков - индивидуальных предпринимателей, впервые зарегистрированных при применении упрощенной системы налогообложения и патентной системы налогообложения"</t>
  </si>
  <si>
    <t>Доля доходов от реализации товаров (работ, услуг) при осуществлении установленных Законом видов предпринимательской деятельности в общем объеме доходов от реализации товаров (работ, услуг) должна быть не менее 70%</t>
  </si>
  <si>
    <t>Индивидуальные предприниматели, применяющие упрощенную систему налогообложения</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</si>
  <si>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социальной и научных сферах, а также в сфере бытовых услуг населению</t>
  </si>
  <si>
    <t>5 п.п.                                   14 п.п.</t>
  </si>
  <si>
    <t>Закон Оренбургской области от 29.09.2009 № 3104/688-IV-ОЗ "Об установлении налоговых ставок для налогоплательщиков, применяющих упрощенную систему налогообложения" (в ред. от 21.04.2022 № 316/98-VII-ОЗ)</t>
  </si>
  <si>
    <t>Доля доходов от реализации товаров (работ, услуг) от отдельных видов экономической деятельности в общем объеме доходов от реализации товаров (работ, услуг) составляет не менее 70 процентов; среднемесячная начисленная заработная плата на одного работника составляет не менее трехкратной величины МРОТ; с сохранением среднесписочной численностью наемных работников за предшествующий расчетный период по страховым взносам</t>
  </si>
  <si>
    <t>Пониженная (1% - доходы; 5% - доходы - расходы) ставка налога для организаций и индивидуальных предпринимателей, осуществляющих предпринимательскую деятельность по отдельным видам деятельности в соответствии с ОКВЭД</t>
  </si>
  <si>
    <t>Доля доходов от реализации товаров (работ, услуг) от отдельных видов экономической деятельности в общем объеме доходов от реализации товаров (работ, услуг) составляет не менее 70 процентов; среднемесячная начисленная заработная плата на одного работника составляет не менее полуторакратной величины МРОТ; с сохранением среднесписочной численностью наемных работников за предшествующий расчетный период по страховым взносам</t>
  </si>
  <si>
    <t>Пониженная (1% - доходы; 5% - доходы - расходы) ставка налога для организаций и индивидуальных предпринимателей, включенных по состоянию на 1 марта 2022 года в единый реестр субъектов малого и среднего предпринимательства, осуществляющих предпринимательскую деятельность по отдельным видам деятельности в соответствии с ОКВЭД</t>
  </si>
  <si>
    <t>14.1, 15.2, 21, 26</t>
  </si>
  <si>
    <t>Индивидуальные предприниматели, применяющие патентную систему налогообложения</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</si>
  <si>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и социальной сферах, а также в сфере бытовых услуг населению</t>
  </si>
  <si>
    <t>(1) ограниченный - в течение 2021-2024 гг.</t>
  </si>
  <si>
    <t>Увеличение производства и повышение конкурентоспособности собственной животноводческой продукции, сырья и продовольствия на внутреннем и внешнем рынках</t>
  </si>
  <si>
    <t>раздел А: подкласс 01.4 класса 01</t>
  </si>
  <si>
    <t>ст.10/ч.1/п.1</t>
  </si>
  <si>
    <t>Тушение пожаров (за исключением лесных пожаров); ликвидация чрезвычайных ситуаций, первичные меры пожарной безопасности</t>
  </si>
  <si>
    <t>Закон Оренбургской области от 27.11.2003 № 613/70-III-ОЗ "О налоге на имущество организаций" (в ред. от 29.11.2018 № 1344/349-VI-ОЗ)</t>
  </si>
  <si>
    <t xml:space="preserve">Некоммерческие организации, учредителем которых является Российская Федерация, осуществляющие деятельность в сфере образования по установленным кодам ОКВЭД
</t>
  </si>
  <si>
    <t>(1) ограниченный - в течение 2004-2021 гг.</t>
  </si>
  <si>
    <t>Увеличение вклада профессионального образования в социально-экономическую и культурную модернизацию Оренбургской области</t>
  </si>
  <si>
    <t>2,2 п.п. -в 2004-2018; 1,95 п.п. - 2019г.; 1,5 п.п. - 2020г.; 0,7 п.п. - 2021г.</t>
  </si>
  <si>
    <t>раздел P: подкласс 85.2 класса 85</t>
  </si>
  <si>
    <t>ст.10/ч.1/п.3</t>
  </si>
  <si>
    <t>Заключение инвестиционного договора о реализации инвестиционного проекта или инвестиционной программы; проект включен в реестр приоритетных инвестиционных проектов</t>
  </si>
  <si>
    <t>Освобождаются от уплаты налога организации, реализующие инвестиционные проекты, включенные в реестр приоритетных инвестиционных проектов Оренбургской области, по которым предоставляются меры государственной поддержки (далее - реестр), - в отношении вновь созданного и (или) приобретаемого нового (не бывшего в эксплуатации) имущества в рамках реализации инвестиционного проекта</t>
  </si>
  <si>
    <t>2,2 п.п. - с 1 по 5 гг.; 1,1 п.п. - с 6 по 10 гг.</t>
  </si>
  <si>
    <t>ст.10/ч.1/п.4</t>
  </si>
  <si>
    <t>Освобождаются от уплаты налога организации, выступающие управляющими компаниями индустриальных (промышленных) парков, включенных в реестр индустриальных (промышленных) парков Оренбургской области - в отношении вновь созданного и (или) приобретаемого нового (не бывшего в эксплуатации) имущества в рамках реализации Соглашения</t>
  </si>
  <si>
    <t>ст.10/ч.1/п.5</t>
  </si>
  <si>
    <t>Онкологические диспансеры, перинатальные центры, многопрофильные больницы, в структуру которых входят онкологические диспансеры и (или) перинатальные центры.</t>
  </si>
  <si>
    <t>(1) ограниченный - в течение 2019-2023 гг.</t>
  </si>
  <si>
    <t>Освобождаются от налогообложения онкологические диспансеры, перинатальные центры, многопрофильные больницы, в структуру которых входят онкологические диспансеры и (или) перинатальные центры, - в отношении имущества, принятого на учет с 1 января 2015 года и используемого для оказания медицинской помощи по онкологии, акушерству и гинекологии</t>
  </si>
  <si>
    <t>Повышение эффективности оказания медицинской помощи, обеспечение приоритета профилактики в сфере охраны здоровья</t>
  </si>
  <si>
    <t>ст.10/ч.1/п.6</t>
  </si>
  <si>
    <t>Негосударственные и немуниципальные некоммерческие организации, осуществляющие деятельность в сфере образования по установленным кодам ОКВЭД</t>
  </si>
  <si>
    <t>Сохранение культурного и исторического наследия и расширение доступа населения к культурным ценностям и информации</t>
  </si>
  <si>
    <t>раздел R "Деятельность в области культуры, спорта, организации досуга и отдыха" класса "Деятельность библиотек, архивов, музеев и прочих объектов культуры" подкласса "Деятельность музеев"</t>
  </si>
  <si>
    <t>ст.10/ч.1/п.7</t>
  </si>
  <si>
    <t>Организации-арендодатели</t>
  </si>
  <si>
    <t>ст.10/ч.1/п.8</t>
  </si>
  <si>
    <t>Освобождаются от налогообложения негосударственные и немуниципальные организации - в отношении вновь созданного имущества, принятого на учет с 1 января 2021 года и используемого для нужд физической культуры и спорта, осуществляющие виды деятельности, входящие в группу 93.11 "Деятельность спортивных объектов" подкласса 93.1 "Деятельность в области спорта" класса 93 "Деятельность в области спорта, отдыха и развлечений" раздела R "Деятельность в области культуры, спорта, организации досуга и развлечений" Общероссийского классификатора видов экономической деятельности.</t>
  </si>
  <si>
    <t>Создание условий для занятий физической культурой и спортом</t>
  </si>
  <si>
    <t>Применение организацией специального режима налогообложения</t>
  </si>
  <si>
    <t>Создание условий для предпринимательской инициативы и развития малого бизнеса</t>
  </si>
  <si>
    <t>1,5 п.п</t>
  </si>
  <si>
    <t>Прочие вопросы местного значения и прочие полномочия, предусмотренные в статьях 14, 15, 16, 16.2 Федерального закона "Об общих принципах организации местного самоуправления в РФ"</t>
  </si>
  <si>
    <t>ст.1-1</t>
  </si>
  <si>
    <t>Орловская область</t>
  </si>
  <si>
    <t>Реинвестирование высвободившихся средств в развитие производственной базы</t>
  </si>
  <si>
    <t>Организации, осуществляющие производство строительной керамики</t>
  </si>
  <si>
    <t>Пониженная (1,1%) ставка налога для организаций, осуществляющих производство строительной керамики</t>
  </si>
  <si>
    <t>Стимулирование развития предприятий реального сектора экономики Орловской области</t>
  </si>
  <si>
    <t>23.4</t>
  </si>
  <si>
    <t>Организации, осуществляющие холодное водоснабжение и (или) водоотведение на территории Орловской области</t>
  </si>
  <si>
    <t>Пониженная (1,1%) ставка налога для организаций, осуществляющих холодное водоснабжение и (или) водоотведение - в отношении имущества, принятого на учет в качестве основных средств с 1 января 2015 года по 31 декабря 2015 года</t>
  </si>
  <si>
    <t xml:space="preserve">Оптимизация финансовых потоков </t>
  </si>
  <si>
    <t>Организации государственной системы здравоохранения, в которые предоставляются при наличии медицинских показаний путевки на санаторно-курортное лечение, осуществляемое в целях профилактики основных заболеваний граждан, имеющих право на получение государственной социальной помощи</t>
  </si>
  <si>
    <t>Пониженная (1,1%) ставка налога для организаций государственной системы здравоохранения</t>
  </si>
  <si>
    <t>Организации, зарегистрированные и реализующие на территории Орловской области инвестиционные проекты, включенные в реестр инвестиционных проектов Орловской области</t>
  </si>
  <si>
    <t>Увеличение объема производства продукции предприятиями реального сектора экономики Орловской области</t>
  </si>
  <si>
    <t>Организации, зарегистрированные и реализующие на территории Орловской области программы модернизации производства, включенные в реестр программ модернизации производства Орловской области</t>
  </si>
  <si>
    <t>Освобождаются от уплаты налога организации, осуществляющие виды деятельности раздела С "Обрабатывающие производства" - в отношении имущества, приобретенного, созданного и реконструированного в рамках программ модернизации производства в части расходов капитального характера на реконструкцию и модернизацию, осуществленных в течение первых 3 лет со дня включения программы в реестр</t>
  </si>
  <si>
    <t>Организации, зарегистрированные на территории Орловской области, учредителем которых является Орловская область и (или) муниципальное образование Орловской области, осуществляющие функции управляющих компаний индустриальных парков на территории Орловской области</t>
  </si>
  <si>
    <t>Освобождаются от уплаты налога, предоставляемая организациям, осуществляющим функции управляющих компаний индустриальных парков на территории Орловской области - в отношении недвижимого имущества, учитываемого на балансе организации, созданного для функционирования индустриального парка, и на прилегающей к нему территории и непосредственно с ней связанного</t>
  </si>
  <si>
    <t>Организации, осуществляющие селекционно-гибридную работу по разведению племенных свиней</t>
  </si>
  <si>
    <t>Освобождаются от уплаты налога организации, осуществляющие селекционно-гибридную работу по разведению племенных свиней, - в отношении имущества, введенного в эксплуатацию и принятого на учет в качестве основных средств с 1 января 2015 года</t>
  </si>
  <si>
    <t xml:space="preserve">Организации, зарегистрированные на территории Орловской области, осуществляющие виды деятельности группы 22.23 "Производство пластмассовых изделий, используемых в строительстве" </t>
  </si>
  <si>
    <t>Освобождаются от уплаты налога организации, осуществляющие виды деятельности группы 22.23 "Производство пластмассовых изделий, используемых в строительстве" - в отношении имущества, принятого на учет в качестве основных средств с 1 сентября 2017 года, совокупной стоимостью не менее 200 млн. рублей</t>
  </si>
  <si>
    <t>22.23</t>
  </si>
  <si>
    <t>(1) ограниченный - в течение 5 налоговых периодов с момента принятия имущества на учет</t>
  </si>
  <si>
    <t xml:space="preserve">Освобождаются от уплаты налога организации-резиденты ТОСЭР "Мценск" - в отношении имущества, созданного или приобретенного в целях ведения деятельности на территории ТОСЭР, используемого на территории ТОСЭР в рамках соглашения об осуществлении деятельности на территории ТОСЭР </t>
  </si>
  <si>
    <t>Закон Орловской области от 02.11.2012 № 1423-ОЗ "О введении в действие на территории Орловской области патентной системы налогообложения" (в ред. от 10.03.2015 № 1749-ОЗ)</t>
  </si>
  <si>
    <t>ст.3.2/п.1</t>
  </si>
  <si>
    <t>Размер доходов, получаемых ИП при осуществлении вида предпринимательской деятельности, в отношении которого применяется налоговая ставка в размере 0%: 
в течение первого налогового периода - 12 млн. рублей; 
в течение второго налогового периода - 24 млн. рублей.</t>
  </si>
  <si>
    <t>ИП, впервые зарегистрированные,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 согласно установленному законом перечню</t>
  </si>
  <si>
    <t>Стимулирование развития предпринимательской деятельности в отдельных сферах экономики региона</t>
  </si>
  <si>
    <t>Закон Орловской области от 10.03.2015 № 1750-ОЗ "Об установлении налоговой ставки в размере 0% для налогоплательщиков - индивидуальных предпринимателей, применяющих упрощенную систему налогообложения"</t>
  </si>
  <si>
    <t>Доля доходов от реализации товаров (работ, услуг) по итогам налогового периода при осуществлении установленных видов предпринимательской деятельности в общем объеме доходов от реализации товаров (работ, услуг) должна быть не менее 70% (п.4 ст.346.20 НКРФ). 
Размер доходов, получаемых ИП при осуществлении вида предпринимательской деятельности, в отношении которого применяется налоговая ставка в размере 0%: 
в течение первого налогового периода - 12 млн. рублей; 
в течение второго налогового периода - 24 млн. рублей.</t>
  </si>
  <si>
    <t xml:space="preserve">Стимулирование развития предпринимательской деятельности </t>
  </si>
  <si>
    <t>раздел A; раздел C; раздел F;
группа 62.01 подкласса 62.0 класса 62 раздела J;
подкласс 72.1 класса 72 раздела M; раздел P;
подкласс 86.9 класса 86; класс 87; класс 88 раздела Q;
класс 90; класс 91; класс 93 раздела R;
класс 95; группы 96.01, 96.02, 96.03 подкласса 96.0 класса 96 раздела S.</t>
  </si>
  <si>
    <t>Пониженная (3%) ставка налога для налогоплательщиков, перешедших на упрощенную систему налогообложения, в случае, если (объект налогообложения "доходы")</t>
  </si>
  <si>
    <t>группа 62.01; группа 62.02 подкласса 62.0; подгруппа 63.11.1 группы 63.11 подкласса 63.1 класса 63 раздела J;
подкласс 72.1 класса 72; подгруппа 74.90.9 группы 74.90 подкласса 74.9  класса 74; класс 75 раздела M; раздел P;
подкласс 86.1; группа 86.21; группа 86.22 подкласса 86.2; подкласс 86.9  класса 86; класс 87; класс 88 раздела Q.</t>
  </si>
  <si>
    <t>раздел A; раздел C; раздел E; раздел F;
класс 58; класс 59; группа 62.01 подкласса 62.0 класса 62; подгруппа 63.11.1  группы 63.11 подкласса 63.1 класса 63  раздела J;
подкласс 72.1 класса 72; класс 75 раздела M; раздел P;
подкласс 86.1; группа 86.21; группу 86.22 подкласса 86.2; подкласс 86.9 класса 86; класс 87; класс 88 раздела Q;
класс 90; класс 91; класс 93 раздела R.</t>
  </si>
  <si>
    <t>ст.1/ч.2.1</t>
  </si>
  <si>
    <t>Налогоплательщики, осуществляющие виды деятельности, включенные в класс 56 "Деятельность по предоставлению продуктов питания и напитков" раздела I "Деятельность гостиниц и предприятий общественного питания"</t>
  </si>
  <si>
    <t>2 п.п./4 п.п.</t>
  </si>
  <si>
    <t>класс 56 раздела I</t>
  </si>
  <si>
    <t>ст.1/ч.2.2</t>
  </si>
  <si>
    <t>Пониженная (1%) ставка налога для налогоплательщиков, применяющих упрощенную систему налогообложения, в случае, если объектом налогообложения являются доходы</t>
  </si>
  <si>
    <t>группа 62.01;  группа 62.02; группа 62.09 подкласса 62.0; вид 62.03.13 подгруппы 62.03.1 группы 62.03  класса 62; подгруппа 63.11.1 группы 63.11 подкласса 63.1  класса 63 раздела J; подгруппа 74.90.9 группы 74.90 подкласса 74.9 класса 74 раздела М</t>
  </si>
  <si>
    <t>Закон Орловской области от 26.11.2002 № 289-ОЗ "О транспортном налоге"</t>
  </si>
  <si>
    <t>ст.3/ч.1/п.1/пп."а"</t>
  </si>
  <si>
    <t>Льгота в отношении всех категорий транспортных средств</t>
  </si>
  <si>
    <t>Государственные образовательные организации Орловской области, муниципальных образовательных организаций Орловской области, государственные медицинские организации Орловской области, государственные учреждения культуры Орловской области, муниципальные учреждения культуры Орловской области, государственные учреждения социальной защиты населения Орловской области, государственные учреждения социального обслуживания Орловской области, финансируемых соответственно за счет средств областного или местных бюджетов</t>
  </si>
  <si>
    <t>Сокращение встречных финансовых потоков</t>
  </si>
  <si>
    <t>ст.3/ч.1/п.1/пп."б"</t>
  </si>
  <si>
    <t>Среднесписочная численность инвалидов среди работников составляет не менее 50%. 
Льгота в отношении всех категорий транспортных средств</t>
  </si>
  <si>
    <t>Организации, уставный капитал которых полностью состоит из вкладов общероссийских общественных организаций инвалидов</t>
  </si>
  <si>
    <t>Пониженная (на 50%) ставка налога для организаций, уставный капитал которых полностью состоит из вкладов общероссийских общественных организаций инвалидов</t>
  </si>
  <si>
    <t>Поддержка уровня занятости людей с ограниченными возможностями здоровья</t>
  </si>
  <si>
    <t>ст.3/ч.1/п.1/пп."в"</t>
  </si>
  <si>
    <t>Органы государственной власти и местного самоуправления Орловской области, а также их автотранспортные учреждения</t>
  </si>
  <si>
    <t>Пониженная (на 50%) ставка налога для органов государственной власти и местного самоуправления Орловской области, а также на их автотранспортных учреждений</t>
  </si>
  <si>
    <t>ст.3/ч.1/п.1/пп."г"</t>
  </si>
  <si>
    <t>Государственные учреждения ветеринарии Орловской области</t>
  </si>
  <si>
    <t>Пониженная (на 50%) ставка налога для государственных учреждений ветеринарии Орловской области</t>
  </si>
  <si>
    <t>ст.3/ч.1/п.1/пп."д"</t>
  </si>
  <si>
    <t>В отношении всех категорий транспортных средств</t>
  </si>
  <si>
    <t>Государственные учреждения Орловской области и государственные унитарные предприятия Орловской области, выполняющие работы по содержанию, ремонту и строительству в Орловской области автомобильных дорог и мостов общего пользования</t>
  </si>
  <si>
    <t>Закон Орловской области от 26.11.2002 № 289-ОЗ "О транспортном налоге" (в ред. от 22.11.2006 № 640-ОЗ)</t>
  </si>
  <si>
    <t>Организации, осуществляющие образовательную деятельность на территории Орловской области</t>
  </si>
  <si>
    <t>Льготная поддержка в социальной сфере</t>
  </si>
  <si>
    <t>Закон Орловской области от 26.11.2002 № 289-ОЗ "О транспортном налоге" (в ред. от 12.11.2008 № 822-ОЗ)</t>
  </si>
  <si>
    <t>Удельный вес доходов от реализации сельскохозяйственной продукции в общей сумме доходов составляет 70% и более</t>
  </si>
  <si>
    <t>Организации и ИП, занимающиеся производством сельскохозяйственной продукции</t>
  </si>
  <si>
    <t>Пониженная (на 50%) ставка налога для организации и ИП, занимающихся производством сельскохозяйственной продукции - в отношении грузовых автомобилей выпуска 2006 года и позднее</t>
  </si>
  <si>
    <t xml:space="preserve">Увеличение производства продукции сельского хозяйства в хозяйствах всех категорий (в сопоставимых ценах) к предыдущему году
</t>
  </si>
  <si>
    <t>Лица, имеющие право на пенсию в соответствии с законодательством РФ, действовавши на 1 октября 2018 года, инвалиды всех категорий или член многодетной семьи</t>
  </si>
  <si>
    <t>Пониженная (на 50%) ставка налога для социально незащищенных категорий граждан - в отношении легковых автомобилей с мощностью двигателя не более 100 л.с. (73,55 кВт), мотоциклов и мотороллеров с мощностью двигателя не более 40 л.с. (29,42 кВт)</t>
  </si>
  <si>
    <t>Закон Орловской области от 26.11.2002 № 289-ОЗ "О транспортном налоге" (в ред. от 05.09.2014 № 1655-ОЗ)</t>
  </si>
  <si>
    <t xml:space="preserve">Один из родителей (усыновителей, опекунов, попечителей) ребенка-инвалида (детей-инвалидов) в возрасте до 18 лет в отношении автомобилей с мощностью двигателя не более 150 л.с. </t>
  </si>
  <si>
    <t>Пониженная (на 50%) ставка налога для одного из родителей (усыновителей, опекунов, попечителей) ребенка-инвалида (детей-инвалидов) в возрасте до 18 лет - в отношении автомобилей с мощностью двигателя не более 150 л.с.</t>
  </si>
  <si>
    <t>Закон Орловской области от 26.11.2002 № 289-ОЗ "О транспортном налоге" (в ред. от 10.11.2014 № 1678-ОЗ)</t>
  </si>
  <si>
    <t xml:space="preserve">Лица, являющиеся ветеранами Великой Отечественной войны и ветеранами боевых действий на территории СССР, на территории Российской Федерации и территориях других государств </t>
  </si>
  <si>
    <t>Пониженная (на 50%) ставка налога для ветеранов ВОВ - в отношении легковых автомобилей с мощностью двигателя не более 150 л.с. (110,33 кВт)</t>
  </si>
  <si>
    <t>Закон Орловской области от 26.11.2002 № 289-ОЗ "О транспортном налоге" (в ред. от 30.08.2016 № 2018-ОЗ)</t>
  </si>
  <si>
    <t>Один из родителей в многодетной семье, имеющей трех и более детей до восемнадцатилетнего возраста, совершеннолетних детей в возрасте до двадцати трех лет, обучающихся по очной или очно-заочной формам обучения в организациях, осуществляющих образовательную деятельность, либо проходящих военную службу по призыву</t>
  </si>
  <si>
    <t>Закон Орловской области от 26.11.2002 № 289-ОЗ "О транспортном налоге" (в ред. от 28.09.2018 № 2250-ОЗ)</t>
  </si>
  <si>
    <t>Пониженная (на 50%) ставка налога для бывших несовершеннолетних узников концлагерей, гетто, других мест принудительного содержания, созданных фашистами и их союзниками в период Второй мировой войны, - в отношении легкового автомобиля с мощностью двигателя не более 150 л.с. (110,33 кВт)</t>
  </si>
  <si>
    <t>Закон Орловской области от 26.11.2002 № 289-ОЗ "О транспортном налоге" (в ред. от 02.11.2021 № 2690-ОЗ)</t>
  </si>
  <si>
    <t>Члены семей погибших (умерших) инвалидов войны, участников Великой Отечественной войны и ветеранов боевых действий</t>
  </si>
  <si>
    <t>ст.3/ч.2/п.1,2,3</t>
  </si>
  <si>
    <t>Герои Советского Союза, Герои Социалистического Труда, Герои Российской Федерации, граждане, награжденные орденами Славы и Трудовой Славы трех степеней;
Участники Великой Отечественной войны, инвалиды Великой Отечественной войны и инвалиды боевых действий в соответствии с Федеральным законом от 12.01.1995 № 5-ФЗ "О ветеранах";
Граждане, подвергшиеся воздействию радиации вследствие чернобыльской катастрофы</t>
  </si>
  <si>
    <t>Социальная поддержка отдельных категорий налогоплательщиков</t>
  </si>
  <si>
    <t>Закон Орловской области от 26.11.2002 № 289-ОЗ "О транспортном налоге" (в ред. от 03.02.2005 № 486-ОЗ)</t>
  </si>
  <si>
    <t>Подразделения противопожарной службы Орловской области</t>
  </si>
  <si>
    <t>Освобождаются от уплаты налога подразделения противопожарной службы Орловской области, финансируемые из областного бюджета</t>
  </si>
  <si>
    <t>Удельный вес доходов от реализации продукции в общей сумме их доходов составляет 70% и более.</t>
  </si>
  <si>
    <t>Освобождаются от уплаты налога организации и ИП, занимающиеся производством сельскохозяйственной продукции - в отношении принадлежащих им грузовых автомобилей общего назначения, бензовозов и специальных автомобилей ветеринарного назначения (скорые ветеринарные помощи, дезинфекционные установки Комарова (ДУКи), пароформалиновые установки, передвижные ветамбулатории) со сроком их выпуска до 1 января 2005 года</t>
  </si>
  <si>
    <t>ст.3/ч.2/п.8</t>
  </si>
  <si>
    <t>Организации, осуществляющие перевозку пассажиров трамвайным, троллейбусным транспортом</t>
  </si>
  <si>
    <t>Освобождаются от уплаты налога организации, осуществляющие перевозку пассажиров трамвайным, троллейбусным транспортом</t>
  </si>
  <si>
    <t>49.31.2</t>
  </si>
  <si>
    <t>ст.3/ч.2/п.9</t>
  </si>
  <si>
    <t>Организации - резиденты особой экономической зоны промышленно-производственного типа "Орел"</t>
  </si>
  <si>
    <t xml:space="preserve">Освобождаются от уплаты налога организации - резиденты особой экономической зоны промышленно-производственного типа "Орел", в отношении транспортных средств, зарегистрированных после регистрации этих организаций в качестве резидентов особой экономической зоны </t>
  </si>
  <si>
    <t>ст.3/ч.2/п.10</t>
  </si>
  <si>
    <t>Физические лица и организации - собственники транспортных средств, приводимых в движение исключительно электрическим двигателем и заряжаемых с помощью внешнего источника электроэнергии</t>
  </si>
  <si>
    <t>Освобождаются от уплаты налога собственников транспортных средств, приводимых в движение исключительно электрическим двигателем и заряжаемых с помощью внешнего источника электроэнергии</t>
  </si>
  <si>
    <t>Популизация электротранспорта в регионе для решения ряда экологических проблем</t>
  </si>
  <si>
    <t>Закон Орловской области от 05.09.2014 № 1650-ОЗ "О понижении налоговой ставки налога на прибыль организаций, зачисляемого в областной бюджет, для организаций, осуществляющих инвестиционную деятельность на территории Орловской области"</t>
  </si>
  <si>
    <t>Достижение уровня капитальных вложений, дающего право на применение пониженной налоговой ставки. 
Организация: не имеет задолженности по налогам, сборам и другим обязательным платежам в бюджеты всех уровней; не находится в процессе ликвидации или реорганизации, а также в процедуре банкротства; не является участником КГН. 
Размер среднемесячной заработной платы не менее 2,5 МРОТ. 
Доля дохода от реализации товаров (работ, услуг) по установленным Законом видам деятельности должна составлять не менее 70% в общем доходе</t>
  </si>
  <si>
    <t>Организации, включенные в реестр инвестиционных проектов Орловской области и осуществляющие установленные Законом виды экономической деятельности</t>
  </si>
  <si>
    <t>Пониженная (максимум на 4,5%) ставка налога для организаций, включенных в реестр инвестиционных проектов Орловской области. 
Размер льготной ставки определяется соотношением стоимости ОС, вновь созданных и приобретенных в течение первых 3 лет со дня включения инвестиционного проекта в реестр и остаточной стоимости ОС, находящихся на балансе организации на конец налогового периода</t>
  </si>
  <si>
    <t xml:space="preserve">раздел C; подкласс 38.2  класса 38 раздела E; класс 51 раздела H; 
подгруппа 52.10.1, подгруппа 52.10.3, подгруппа 52.10.4  группы 52.10 подкласса 52.1; группа 52.23 подкласса 52.2 класса 52 раздела H; 
группа 62.01 подкласса 62.0 класса 62; подгруппа 63.11.1 группы 63.11 подкласса 63.1 класса 63 раздела J; 
группа 72.11; подгруппа 72.19.3 группы 72.19 подкласса 72.1 класса 72 раздела M; 
подгруппа 86.90.4 группы 86.90 подкласса 86.9 класса 86 раздела Q </t>
  </si>
  <si>
    <t>Организации, включенные в реестр программ модернизации производства Орловской области и осуществляющие установленные Законом виды экономической деятельности</t>
  </si>
  <si>
    <t>Пониженная (максимум на 3%) ставка налога для организаций, включенных в реестр программ модернизации производства Орловской области. 
Размер льготной ставки определяется соотношением стоимости ОС, вновь созданных и приобретенных в течение первых 3 лет со дня включения программ модернизации производства в реестр программ модернизации производства Орловской области и остаточной стоимости ОС, находящихся на балансе организации на конец налогового периода</t>
  </si>
  <si>
    <t>Закон Орловской области от 05.09.2014 № 1650-ОЗ "О понижении налоговой ставки налога на прибыль организаций, зачисляемого в областной бюджет, для организаций, осуществляющих инвестиционную деятельность на территории Орловской области" (в ред. от 07.07.2017 № 2123-ОЗ)</t>
  </si>
  <si>
    <t>Соответствие требованиям подпункта 1 пункта 1 статьи 25.9 НК РФ</t>
  </si>
  <si>
    <t>(1) ограниченный - в течение периода, определяемого в порядке, установленном статьи 284.3 НК Российской Федерации</t>
  </si>
  <si>
    <t>8 (7) п.п.</t>
  </si>
  <si>
    <t>Пониженная (15%) ставка налога для организаций, осуществляющих производство строительной керамики</t>
  </si>
  <si>
    <t>группа 23.31 подкласса 23.3 класса 23 раздела С</t>
  </si>
  <si>
    <t>Пониженные (0%, 5 % и 10 %) ставки налога для организаций - резидентов ТОСЭР "Мценск"</t>
  </si>
  <si>
    <t xml:space="preserve">18 п.п. - в течение первых 2 налоговых периодов; 13 п.п. - в течение 3-5 налоговых периодов; 8 п.п. - в течение 6-10 налоговых периодов </t>
  </si>
  <si>
    <t>Пониженные (0%, 5 % и 13,5 %) ставки налога для организаций - резидентов ОЭЗ "Орел"</t>
  </si>
  <si>
    <t xml:space="preserve">18 п.п. - в течение первых 5 налоговых периодов; 13 п.п. - в течение 6-10 налоговых периодов; 4,5 п.п. - по истечении 10 налоговых периодов </t>
  </si>
  <si>
    <t xml:space="preserve">Организация: не имеет задолженности по налогам, сборам и другим обязательным платежам в бюджеты всех уровней; не находится в процессе ликвидации или реорганизации, а также в процедуре банкротства; не является участником КГН. 
Размер среднемесячной заработной платы не менее 2,5 МРОТ. 
Высвободившиеся вследствие льготного налогообложения средства реинвестируются указанными организациями в развитие их производственной базы. </t>
  </si>
  <si>
    <t>Пензенская область</t>
  </si>
  <si>
    <t>Закон Пензенской области от 30.06.2009 № 1754-ЗПО "Об установлении налоговых ставок отдельным категориям налогоплательщиков при применении упрощенной системы налогообложения" (в ред. от 10.07.2012 № 2267-ЗПО)</t>
  </si>
  <si>
    <t>ИП или коммерческие организации, зарегистрированные в соответствии с законодательством Российской Федерации и имеющие статус резидента центра регионального развития Пензенской области</t>
  </si>
  <si>
    <t>Пониженная (5%) ставка налога для ИП или коммерческих организаций (за исключением унитарных предприятий), имеющих статус резидента центра регионального развития Пензенской области (объект налогообложения "доходы-расходы")</t>
  </si>
  <si>
    <t>Создание благоприятного предпринимательского климата путем совершенствования условий для предпринимательской деятельности и перехода к новому качеству государственной поддержки</t>
  </si>
  <si>
    <t>Закон Пензенской области от 30.06.2009 № 1754-ЗПО "Об установлении налоговых ставок отдельным категориям налогоплательщиков при применении упрощенной системы налогообложения" (в ред. от 04.03.2015 № 2684-ЗПО)</t>
  </si>
  <si>
    <t>Доля доходов от реализации товаров (работ, услуг) в отношении установленных Законом видов деятельности не менее 70% в общем объеме доходов</t>
  </si>
  <si>
    <t>ИП, впервые зарегистрированные и осуществляющие установленные Законом виды деятельности в производственной, социальной и научной сферах</t>
  </si>
  <si>
    <t>Пониженная (0%) ставка налога для ИП, впервые зарегистрированных и осуществляющих установленные Законом виды деятельности в производственной, социальной и научной сферах</t>
  </si>
  <si>
    <t>раздел А; раздел С; 
классы 55; 62; 63; 72; 85; 87; 88</t>
  </si>
  <si>
    <t>Закон Пензенской области от 28.11.2012 № 2299-ЗПО "О введении патентной системы налогообложения на территории Пензенской области и установлении размеров потенциально возможного к получению ИП годового дохода по видам предпринимательской деятельности, в отношении которых применяется патентная система налогообложения" (в ред. от 04.03.2015 № 2684-ЗПО)</t>
  </si>
  <si>
    <t>ст.2-1</t>
  </si>
  <si>
    <t>Ведение раздельного учета в случае, если налогоплательщик кроме установленных Законом видов деятельности осуществляет, в том числе и иные виды предпринимательской деятельности, облагаемые по ставке 6%, или применяет иной режим налогообложения</t>
  </si>
  <si>
    <t>В отношении одного транспортного средства (по выбору плательщика)</t>
  </si>
  <si>
    <t xml:space="preserve">Повышение уровня жизни граждан - получателей мер социальной поддержки
</t>
  </si>
  <si>
    <t>100% от суммы налога; 5%-45%  от суммы налога с 01.01.2020 в зависимости от мощности транспортного средства</t>
  </si>
  <si>
    <t>Закон Пензенской области от 30.06.2009 № 1754-ЗПО "Об установлении налоговых ставок отдельным категориям налогоплательщиков при применении упрощенной системы налогообложения" (в ред. от 29.11.2017 № 3112-ЗПО)</t>
  </si>
  <si>
    <t>ст.1-2</t>
  </si>
  <si>
    <t>ИП или коммерческие организации, имеющие статус резидента центра регионального развития Пензенской области</t>
  </si>
  <si>
    <t>Пониженная (1%) ставка налога для ИП или коммерческих организаций, за исключением унитарных предприятий, зарегистрированные в соответствии с законодательством Российской Федерации и имеющие статус резидента центра регионального развития Пензенской области (объект налогообложения "доходы")</t>
  </si>
  <si>
    <t>Закон Пензенской области от 30.06.2009 № 1755-ЗПО "Об инвестициях и государственно-частном партнерстве в Пензенской области"</t>
  </si>
  <si>
    <t xml:space="preserve">ст.10-2/ч.2/п.1 </t>
  </si>
  <si>
    <t>Льгота предоставляется при соблюдении условий заключенного с Правительством Пензенской области инвестиционного соглашения</t>
  </si>
  <si>
    <t>Вновь созданные предприятия, реализующие на территории Пензенской области приоритетные инвестиционные проекты</t>
  </si>
  <si>
    <t>Пониженная (на 4%) ставка налога для вновь созданных организаций, реализующих приоритетные инвестиционные проекты на территории Пензенской области</t>
  </si>
  <si>
    <t>Формирование механизмов, обеспечивающих стабильный рост объема инвестиций в экономику региона</t>
  </si>
  <si>
    <t xml:space="preserve">Полномочия, не включенные в пункт 2 статьи 26(3) Федерального закона №184-ФЗ </t>
  </si>
  <si>
    <t>Закон Пензенской области от 30.06.2009 № 1755-ЗПО "Об инвестициях и государственно-частном партнерстве в Пензенской области" (в ред. от 03.04.2014 № 2537-ЗПО)</t>
  </si>
  <si>
    <t xml:space="preserve">ст.10-2/ч.4/п.1 </t>
  </si>
  <si>
    <t>Организации, реализующие на территории Пензенской области стратегически значимые инвестиционные проекты</t>
  </si>
  <si>
    <t>Пониженная (на 4,5%) ставка налога для организаций, реализующих стратегически значимые инвестиционные проекты на территории Пензенской области</t>
  </si>
  <si>
    <t>Пониженная (0%) ставка налога для вновь созданных организаций, реализующих приоритетные инвестиционные проекты на территории Пензенской области</t>
  </si>
  <si>
    <t>Пониженная (0,4%) ставка налога для организаций, реализующих стратегически значимые инвестиционные проекты на территории Пензенской области</t>
  </si>
  <si>
    <t>ст.3-1/ч.2/п.1; 
ст.10-2/ч.2/п.3</t>
  </si>
  <si>
    <t>Освобождаются от уплаты налога вновь созданные предприятия, реализующие приоритетные инвестиционные проекты на территории Пензенской области</t>
  </si>
  <si>
    <t>Закон Пензенской области от 18.09.2002 № 397-ЗПО "О введении в действие транспортного налога на территории Пензенской области" (в ред. от 03.04.2014 № 2537-ЗПО); 
Закон Пензенской области от 30.06.2009 № 1755-ЗПО "Об инвестициях и государственно-частном партнерстве в Пензенской области" (в ред. от 03.04.2014 № 2537-ЗПО)</t>
  </si>
  <si>
    <t>ст.3-1/ч.2/п.2/а.2; 
ст.10-2/ч.4/п.3</t>
  </si>
  <si>
    <t>Освобождаются от уплаты налога организации, реализующие стратегически значимые инвестиционные проекты на территории Пензенской области.</t>
  </si>
  <si>
    <t>100% от суммы налога</t>
  </si>
  <si>
    <t>ст.1-1/ч.1; 
ст.11-8</t>
  </si>
  <si>
    <t>Организации, реализующие на территории Пензенской области региональные инвестиционные проекты (РИП)</t>
  </si>
  <si>
    <t>Пониженная (10%) ставка налога для организаций, реализующих на территории Пензенской области региональные инвестиционные проекты (РИП)</t>
  </si>
  <si>
    <t>Закон Пензенской области от 04.07.2014 № 2571-ЗПО "О понижении налоговой ставки налога на прибыль организаций, подлежащего зачислению в бюджет Пензенской области" (в ред. от 20.06.2017 № 3062-ЗПО)</t>
  </si>
  <si>
    <t>ст.1-1/ч.2</t>
  </si>
  <si>
    <t>Организации, реализующие на территории Пензенской области проекты в рамках заключенного специального инвестиционного контракта (СПИК)</t>
  </si>
  <si>
    <t>Пониженная (13,5%) ставка налога для организаций-участников специального инвестиционного контракта (СПИК)</t>
  </si>
  <si>
    <t>Закон Пензенской области от 04.07.2014 № 2571-ЗПО "О понижении налоговой ставки налога на прибыль организаций, подлежащего зачислению в бюджет Пензенской области" (в ред. от 28.06.2018 № 3199-ЗПО)</t>
  </si>
  <si>
    <t>ст.2-7/ч.1/п.4</t>
  </si>
  <si>
    <t>Пониженная (0% - с 1 по 5 гг.; 1,1% - с 6 по 10 гг.) ставка налога для организаций, получивших статус резидента ТОСЭР, - в отношении имущества, созданного (приобретенного) в рамках соглашения об осуществлении деятельности на ТОСЭР</t>
  </si>
  <si>
    <t>ст.3-1/ч.2/п.2/а.1; 
ст.10-2/ч.4-1/п.2</t>
  </si>
  <si>
    <t>Исполнение условий соглашения</t>
  </si>
  <si>
    <t>Организации, реализующие на территории Пензенской области приоритетные инвестиционные проекты (в сфере промышленности)</t>
  </si>
  <si>
    <t>Освобождаются от уплаты налога организации, реализующие приоритетные инвестиционные проекты (в сфере промышленности) на территории Пензенской области</t>
  </si>
  <si>
    <t>Пониженная (0,4%) ставка налога для организаций, реализующих приоритетные инвестиционные проекты (в сфере промышленности) на территории Пензенской области</t>
  </si>
  <si>
    <t>ст.1-3</t>
  </si>
  <si>
    <t>ст.2-2</t>
  </si>
  <si>
    <t>Пониженная ставка (2020 - 1,6%; 2021 - 1,8%) в отношении объектов недвижимого имущества, налоговая база в отношении которых определяется как кадастровая стоимость</t>
  </si>
  <si>
    <t>ст.3-1/ч.1-1</t>
  </si>
  <si>
    <t>Повышение уровня жизни граждан - получателей мер социальной поддержки</t>
  </si>
  <si>
    <t>ст.1-4/ч.1</t>
  </si>
  <si>
    <t>Среднесписочная численность сотрудников за налоговый период составляет не менее среднесписочной численности сотрудников, отраженной налогоплательщиком в сведениях о среднесписочной численности за предшествующий налоговый период, предоставляемых в налоговый орган, но не менее двух человек; Среднегодовая начисленная заработная плата сотрудников за отчетный налоговый период, в расчете на одного сотрудника, составляет не менее полутора минимальных размеров оплаты труда, установленных федеральным законом, но не менее среднегодовой начисленной заработной платы за предшествующий налоговый период; Доля доходов от реализации товаров (работ, услуг) при осуществлении видов предпринимательской деятельности в общем объеме доходов от реализации товаров (работ, услуг) составляет не менее 70%</t>
  </si>
  <si>
    <t>(1) ограниченный - в течение 2021-2022 гг.</t>
  </si>
  <si>
    <t>47;49.3; 49.4; 55; 56; 73.1; 95; 96</t>
  </si>
  <si>
    <t>ст.1-6/ч.1</t>
  </si>
  <si>
    <t>62;63</t>
  </si>
  <si>
    <t>ст.1-5/ч.1</t>
  </si>
  <si>
    <t>Закон Пензенской области от 28.11.2012 № 2299-ЗПО "О введении патентной системы налогообложения на территории Пензенской области и установлении размеров потенциально возможного к получению ИП годового дохода по видам предпринимательской деятельности, в отношении которых применяется патентная система налогообложения" (в ред. от 12.05.2021 № 3652-ЗПО)</t>
  </si>
  <si>
    <t xml:space="preserve">25% от суммы налога </t>
  </si>
  <si>
    <t xml:space="preserve">Все виды предпринимательской деятельности, установленные Законом Пензенской области от 28.11.2012 № 2299-ЗПО (с последующими изменениями), за исключением видов предпринимательской деятельности, указанных в пунктах 10 , 11.1 - 11.2, 32, 33 и пункте 46.3 (в части, касающейся развозной и разносной розничной торговли) приложения к Закону.
</t>
  </si>
  <si>
    <t>ст.2/ч.4/п.3</t>
  </si>
  <si>
    <t xml:space="preserve">30% от суммы налога </t>
  </si>
  <si>
    <t>Все виды предпринимательской деятельности, установленные Законом Пензенской области от 28.11.2012 № 2299-ЗПО (с последующими изменениями), за исключением видов предпринимательской деятельности, указанных в пунктах 10 , 11.1 - 11.2, 32, 33 и пункте 46.3 (в части, касающейся развозной и разносной розничной торговли) приложения к Закону.</t>
  </si>
  <si>
    <t>ст.3-1/ч.1-2</t>
  </si>
  <si>
    <t>Наличие у физического лица трех и более несовершеннолетних детей (родных, усыновленных (удочеренных), находящихся под опекой (попечительством). Льгота предоставляется в отношении одного транспортного средства (по выбору плательщика)</t>
  </si>
  <si>
    <t>100% от суммы налога; 50% от суммы налога в зависимости от мощности транспортного средства</t>
  </si>
  <si>
    <t>ст.3-1/ч.1-3</t>
  </si>
  <si>
    <t>Льгота предоставляется в отношении одного транспортного средства (по выбору плательщика)</t>
  </si>
  <si>
    <t>ст.2-7/ч.1/п.5</t>
  </si>
  <si>
    <t>Организации, заключившие с Российской Федерацией концессионные соглашения</t>
  </si>
  <si>
    <t>(1) ограниченный - по 31.12.2031</t>
  </si>
  <si>
    <t>ст.2-7/ч.1/п.6</t>
  </si>
  <si>
    <t>Повышение уровня газификации на территории Пензенской области</t>
  </si>
  <si>
    <t>Субъекты малого предпринимательства</t>
  </si>
  <si>
    <t>Пермский край</t>
  </si>
  <si>
    <t>Обеспечение сбалансированного экономического развития и конкурентоспособности экономики Пермского края</t>
  </si>
  <si>
    <t>разделы A; B; C; D; F; H; J</t>
  </si>
  <si>
    <t>Организации, основным видом деятельности которых является перевозка пассажиров, грузов и багажа воздушным транспортом</t>
  </si>
  <si>
    <t>Пониженная (0% - с 1 по 3 гг.; 0,6% - с 4 по 6 гг.; 1,1% - с 7 г.) ставка налога для организаций, осуществляющих воздушные перевозки - в отношении воздушных транспортных средств с реактивными двигателями, полученных по договору лизинга и учитываемых на балансе лизингополучателя</t>
  </si>
  <si>
    <t>Обеспечение комфортных условий жизнедеятельности населения Пермского края путем развития устойчиво функционирующей, экономически эффективной, привлекательной и доступной для всех слоев населения системы автомобильного, водного, железнодорожного и воздушного пассажирского транспорта</t>
  </si>
  <si>
    <t>2,2 п.п. - 1-3 гг.;
1,6 п.п. - 4-6 гг.;
1,1 п.п. - с 7 г.</t>
  </si>
  <si>
    <t>Направление суммы льготы по налогу на развитие производства с целью увеличения добычи нефти в Пермском крае сверх согласованных в соответствии с Законодательством Российской Федерации норм отбора нефти.</t>
  </si>
  <si>
    <t>Нефтедобывающие организации</t>
  </si>
  <si>
    <t xml:space="preserve">Повышение уровня комфортности и безопасности при передвижении по автомобильным дорогам регионального или межмуниципального, местного значения Пермского края.
</t>
  </si>
  <si>
    <t>Направление суммы льготы по налогу на развитие производства с целью увеличения добычи нефти в Пермском крае. 
Ведение раздельного учета объектов налогообложения, в отношении которых применяется льгота.</t>
  </si>
  <si>
    <t>Выручка от производства, хранения и переработки сельскохозяйственной продукции и рыбы составляет не менее 70% общей суммы выручки от реализации продукции (работ, услуг).
Ведение раздельного учета объектов налогообложения, в отношении которых применяется льгота.</t>
  </si>
  <si>
    <t xml:space="preserve">Повышение конкурентоспособности производимой сельскохозяйственной продукции, создание благоприятной среды для развития предпринимательства, повышения инвестиционной привлекательности отрасли
</t>
  </si>
  <si>
    <t>Ведение раздельного учета объектов налогообложения, в отношении которых применяется льгота.</t>
  </si>
  <si>
    <t>Обеспечение безопасности населения Пермского края в сферах предупреждения и ликвидации чрезвычайных ситуаций природного, техногенного характера мирного и военного времени,
пожарной безопасности, безопасности людей на водных объектах</t>
  </si>
  <si>
    <t>Формирование благоприятной среды жизнедеятельности и создание условий для обеспечения населения Пермского края качественным жильем и жилищно-коммунальными услугами</t>
  </si>
  <si>
    <t>Переход к инновационному типу экономического развития</t>
  </si>
  <si>
    <t>Имущество включено в Перечень основных фондов природоохранного назначения, утвержденный постановлением Госкомстата России, и (или) заключением органа, осуществляющего управление, государственный (муниципальный) экологический контроль (надзор) в области охраны окружающей среды. 
Ведение раздельного учета объектов налогообложения, в отношении которых применяется льгота.</t>
  </si>
  <si>
    <t>Организации - балансодержатели имущества, используемого для охраны природы</t>
  </si>
  <si>
    <t>Закон Пермского края от 13.11.2017 № 141-ПК "О налоге на имущество организаций на территории Пермского края и о внесении изменений в закон Пермской области "О налогообложении в Пермском крае"</t>
  </si>
  <si>
    <t>Организации, уплачивающие налог на имущество организаций от кадастровой стоимости</t>
  </si>
  <si>
    <t>(1) ограниченный - в течение 2018-2021 гг.</t>
  </si>
  <si>
    <t>Пониженная (80%; 90% - от суммы налога в зависимости от площади объекта - свыше 10 тыс. кв.м / от 5 до 10 тыс. кв.м) сумма налога для налогоплательщиков - в отношении объектов недвижимого имущества, налоговая база по которым определяется как их кадастровая стоимость</t>
  </si>
  <si>
    <t>Увеличение налоговых доходов консолидированного бюджета Пермского края</t>
  </si>
  <si>
    <t>20% от суммы налога;
10% от суммы налога</t>
  </si>
  <si>
    <t>ст.5/ч.2</t>
  </si>
  <si>
    <t>В отношении объектов недвижимого имущества, налоговая база по которым определяется как их кадастровая стоимость по истечении одного года со дня ввода в эксплуатацию жилого дома, многоквартирного дома, в котором расположены указанные жилые помещения, и до истечения двух лет с указанного дня.</t>
  </si>
  <si>
    <t>Пониженная (50% от суммы налога) сумма налога в отношении жилых домов и жилых помещений, облагаемых налогом на имущество от кадастровой стоимости, не учитываемых на балансе в качестве объектов основных средств</t>
  </si>
  <si>
    <t xml:space="preserve">Субъекты малого предпринимательства - владельцы объектов имущества, налоговая база по которым определяется исходя из кадастровой стоимости </t>
  </si>
  <si>
    <t>Вычет из налогооблагаемой базы величины кадастровой стоимости площади 100 кв. м (50 кв. м - до 01.01.2020) в отношении одного объекта по выбору налогоплательщика, для субъектов малого предпринимательства.</t>
  </si>
  <si>
    <t>Закон Пермского края от 13.11.2017 № 141-ПК "О налоге на имущество организаций на территории Пермского края и о внесении изменений в закон Пермской области "О налогообложении в Пермском крае" (в ред. от 05.11.2019 № 458-ПК)</t>
  </si>
  <si>
    <t xml:space="preserve">Налогоплательщики - владельцы зданий (строений, сооружений) и помещений в них, налоговая база по которым определяется исходя из кадастровой стоимости </t>
  </si>
  <si>
    <t>(1) ограниченный - до тех пор пока общая площадь использования здания для указанных целей не превысит 20%</t>
  </si>
  <si>
    <t>Пониженная (25%) сумма налога для налогоплательщиков - в отношении зданий (строений, сооружений) и помещений в них, налоговая база по которым исчисляется исходя от кадастровой стоимости</t>
  </si>
  <si>
    <t>75% от суммы налога</t>
  </si>
  <si>
    <t>Организации-собственники фактически использующие помещения для размещения гостиниц</t>
  </si>
  <si>
    <t>Освобождаются от налогообложения организации - собственники помещений фактически используемых для размещения гостиниц</t>
  </si>
  <si>
    <t>Создание туристской сервисной и обеспечивающей инфраструктуры</t>
  </si>
  <si>
    <t>Организации-собственники объектов культурного наследия</t>
  </si>
  <si>
    <t>Освобождаются от налогообложения организации - в отношении объекта недвижимого имущества, включенного в единый государственный реестр объектов культурного наследия (памятников истории и культуры) народов Российской Федерации в качестве объекта культурного наследия регионального или местного (муниципального) значения</t>
  </si>
  <si>
    <t>Сохранение и изучение объектов культурного наследия</t>
  </si>
  <si>
    <t>Закон Пермского края от 08.10.2015 № 549-ПК "О регулировании действия законодательства Пермского края о налогах и сборах в отношении налогоплательщиков, с которыми заключен специальный инвестиционный контракт, об установлении налоговых ставок по налогу на имущество организаций и по налогу на прибыль организаций для указанной категории налогоплательщиков и о внесении изменения в Закон Пермской области "О налогообложении в Пермском крае"</t>
  </si>
  <si>
    <t>Объект основных средств: в течение 3-х лет не должен быть продан, передан по договору дарения, мены, внесен в виде вклада в уставный капитал, а также внесен в счет вклада по договору о совместной деятельности; 
поставлен на учет не ранее 1 января 2015 года.</t>
  </si>
  <si>
    <t>Создание условий для обеспечения эффективного местного самоуправления и устойчивого социально-экономического развития муниципальных образований Пермского края</t>
  </si>
  <si>
    <t>Закон Пермского края от 28.02.2018 № 197-ПК "Об установлении налоговых ставок по налогу на прибыль организаций и налогу на имущество организаций для налогоплательщиков, осуществляющих деятельность в границах территорий индустриальных (промышленных) парков, технопарков в сфере высоких технологий"</t>
  </si>
  <si>
    <t>Организации - собственники объектов основных средств - зданий (строений, сооружений), объектов коммунальной, транспортной инфраструктуры, расположенных в границах территории индустриального (промышленного) парка и используемых (эксплуатируемых) управляющими компаниями индустриального (промышленного) парка в целях обеспечения промышленного производства резидентами индустриального (промышленного) парка</t>
  </si>
  <si>
    <t>Стимулирование развития промышленности Пермского края, в том числе путем совершенствования системы привлечения инвестиций в сферу промышленного производства</t>
  </si>
  <si>
    <t>ст.3/абз.2</t>
  </si>
  <si>
    <t>ст.4/абз.1</t>
  </si>
  <si>
    <t>Наличие статуса резидента индустриального парка</t>
  </si>
  <si>
    <t>Налогоплательщики - резиденты индустриальных парков</t>
  </si>
  <si>
    <t>ст.4/абз.2</t>
  </si>
  <si>
    <t xml:space="preserve">Налогоплательщики - резиденты технопарков </t>
  </si>
  <si>
    <t>Налогоплательщики, осуществляющие деятельность в сфере науки, образования, здравоохранения, оказания социальных услуг</t>
  </si>
  <si>
    <t>Пониженная (5%) ставка налога для налогоплательщиков, осуществляющих отдельные виды деятельности 
(объект налогообложения "доходы-расходы")</t>
  </si>
  <si>
    <t>10 п.п</t>
  </si>
  <si>
    <t>Закон Пермского края от 01.04.2015 № 466-ПК "Об установлении налоговых ставок для отдельных категорий налогоплательщиков, применяющих упрощенную систему налогообложения, и о внесении изменений в Закон Пермской области "О налогообложении в Пермском крае"</t>
  </si>
  <si>
    <t>Доход от осуществления видов экономической деятельности за предыдущий отчетный (налоговый) период составил не менее 70% в общем объеме полученных доходов. 
Средняя численность наемных работников за предшествующий календарный год не превышает 15 человек.</t>
  </si>
  <si>
    <t>Налогоплательщики, осуществляющие деятельность в области гостиниц, обрабатывающего производства, строительства</t>
  </si>
  <si>
    <t>Пониженная (10%) ставка налога для налогоплательщиков, осуществляющих отдельные виды деятельности 
(объект налогообложения "доходы-расходы")</t>
  </si>
  <si>
    <t>раздел I; 
раздел C за искл. групп 11.01-11.06, классов 12, 19; 
раздел F</t>
  </si>
  <si>
    <t>Закон Пермского края от 01.04.2015 № 466-ПК "Об установлении налоговых ставок для отдельных категорий налогоплательщиков, применяющих упрощенную систему налогообложения, и о внесении изменений в Закон Пермской области "О налогообложении в Пермском крае" (в ред. от 05.11.2015 № 559-ПК)</t>
  </si>
  <si>
    <t>Пониженная (4%) ставка налога для налогоплательщиков, осуществляющих отдельные виды деятельности 
(объект налогообложения "доходы")</t>
  </si>
  <si>
    <t xml:space="preserve">раздел I; 
раздел C за искл. групп 11.01-11.06, классов 12, 19; 
раздел F </t>
  </si>
  <si>
    <t>раздел A; 
раздел C, за искл. групп 11.01-11.06, классов 12, 19; 72; 
раздел P; раздел Q; 95; 96</t>
  </si>
  <si>
    <t>ИП, впервые зарегистрированные после вступления в силу Закона и осуществляющие установленные Законом виды предпринимательской деятельности в производственной, социальной и (или) научной сферах, а также в сфере оказания бытовых услуг населению</t>
  </si>
  <si>
    <t>Пониженная (0%) ставка налога для впервые зарегистрированных ИП и осуществляющих установленные Законом виды предпринимательской деятельности в производственной, социальной и (или) научной сферах, а также в сфере оказания бытовых услуг населению</t>
  </si>
  <si>
    <t>раздел A; 
раздел C за искл. групп 11.01-11.06, классов 12, 19; 72; 
раздел P; раздел Q; 95; 96</t>
  </si>
  <si>
    <t>Создание условий для повышения качества жизни отдельных категорий граждан, семей и детей Пермского края</t>
  </si>
  <si>
    <t>Один из родителей (усыновителей, опекунов, попечителей) многодетной семьи, имеющей в своем составе трех и более детей в возрасте до 18 лет, в том числе пасынков, падчериц, усыновленных и удочеренных детей, детей, принятых под опеку или переданных на воспитание в приемную семью, а также детей в возрасте до 23 лет, обучающихся в образовательных учреждениях по очной форме обучения или проходящих военную службу по призыву в Вооруженных Силах Российской Федерации</t>
  </si>
  <si>
    <t>Пониженная (1,5% - 2018 г.; 1,6% - 2019-2021 гг.; 1,7% - 2022 г.; 1,8% - 2023 г.; 1,9% - 2024 г.) ставка налога - в отношении объектов недвижимого имущества, налоговая база которых определяется как кадастровая стоимость имущества</t>
  </si>
  <si>
    <t>0,5 п.п. - 2018 г.; 
0,4 п.п. - 2019-2021 гг.; 
0,3 п.п. - 2022 г.; 
0,2 п.п. - 2023 г.; 
0,1 п.п. - 2024 г.</t>
  </si>
  <si>
    <t>Пониженная налоговая ставка применяется к прибыли регионального оператора по обращению с твердыми коммунальными отходами от деятельности в рамках договора на оказание услуг по обращению с твердыми коммунальными отходами.</t>
  </si>
  <si>
    <t>Закон Пермского края от 10.09.2020 № 549-ПК "О регулировании отдельных вопросов налогообложения участников региональных инвестиционных проектов в Пермском крае по налогу на прибыль организаций"</t>
  </si>
  <si>
    <t>Пониженная ставка применяется к налоговой базе, определенной в соответствии с положениями п.1 статьи 284.3 НК РФ</t>
  </si>
  <si>
    <t>(1) ограниченный - в течение 2020-2028 гг.</t>
  </si>
  <si>
    <t>Организации, заключившие инвестиционное соглашение с правительством Пермского края для реализации ПИП Пермского края, которому присвоена соответствующая категория ПИП Пермского края</t>
  </si>
  <si>
    <t>Закон Пермского края от 13.11.2017 № 141-ПК "О налоге на имущество организаций на территории Пермского края и о внесении изменений в Закон Пермской области "О налогообложении в Пермском крае" (в ред. от 02.07.2019 № 417-ПК)</t>
  </si>
  <si>
    <t>ст.4/ч.1/п.8.1</t>
  </si>
  <si>
    <t xml:space="preserve">Налогоплательщики - владельцы нежилых зданий (строений, сооружений) и помещений в них, налоговая база по которым определяется исходя из кадастровой стоимости </t>
  </si>
  <si>
    <t>Пониженная (25%) сумма налога для налогоплательщиков - в отношении нежилых зданий (строений, сооружений) и помещений в них, налоговая база по которым исчисляется исходя от кадастровой стоимости</t>
  </si>
  <si>
    <t>Закон Пермского края от 08.10.2015 № 549-ПК "О регулировании действия законодательства Пермского края о налогах и сборах в отношении налогоплательщиков, с которыми заключен специальный инвестиционный контракт, об установлении налоговых ставок по налогу на имущество организаций и по налогу на прибыль организаций для указанной категории налогоплательщиков и о внесении изменения в Закон Пермской области "О налогообложении в Пермском крае" (в ред. от 06.11.2019 № 471-ПК)</t>
  </si>
  <si>
    <t>Закон Пермского края от 01.04.2015 № 466-ПК "Об установлении налоговых ставок для отдельных категорий налогоплательщиков, применяющих упрощенную систему налогообложения, и о внесении изменений в Закон Пермской области "О налогообложении в Пермском крае" (в ред. от 05.11.2019 № 459-ПК)</t>
  </si>
  <si>
    <t>ст.1/ч.6/абз.1</t>
  </si>
  <si>
    <t xml:space="preserve">Доход от осуществления деятельности по предоставлению продуктов питания и напитков, входящей в раздел I "Деятельность гостиниц и предприятий общественного питания"- не менее 70% в общем объеме полученных доходов. </t>
  </si>
  <si>
    <t>Налогоплательщики, осуществляющие деятельность в сфере общественного питания</t>
  </si>
  <si>
    <t xml:space="preserve">8 п.п. - 2020-2021 гг.
5 п.п. - 2022-2025 гг. </t>
  </si>
  <si>
    <t>56</t>
  </si>
  <si>
    <t>ст.1/ч.6/абз.2</t>
  </si>
  <si>
    <t>ст.1/ч.7/абз.1</t>
  </si>
  <si>
    <t>Налогоплательщики, являющиеся резидентами технопарков в сфере высоких технологий</t>
  </si>
  <si>
    <t>Наличие статуса резидента индустриального (промышленного) парка</t>
  </si>
  <si>
    <t>Налогоплательщики, являющиеся резидентами индустриальных (промышленных) парков</t>
  </si>
  <si>
    <t>ст.1/ч.7/абз.2</t>
  </si>
  <si>
    <t>Закон Пермского края от 01.04.2015 № 466-ПК "Об установлении налоговых ставок для отдельных категорий налогоплательщиков, применяющих упрощенную систему налогообложения, и о внесении изменений в Закон Пермской области "О налогообложении в Пермском крае" (в ред. от 30.03.2020 № 527-ПК)</t>
  </si>
  <si>
    <t>33; 45; 47.4; 47.5; 47.6; 47.7. за искл. группы 47.73; 47.8 за искл. группы 47.81; 55; 56; 59.14; 79; 82.30; 85.11; 85.4; 86; раздел R за искл. класса 92; 18.11; 49.3; 58; 59.11; 59.12; 60; 63.91; 73.1; 74.20; 88.91; 95; 96.01; 96.02; 96.04; 96.09; 23.70; 46.4; 63.12; 70.21; 77.39; 35.1; 35.3; 36; 37; 38.1; 62; 63.11</t>
  </si>
  <si>
    <t>Закон Пермского края от 01.04.2015 № 466-ПК "Об установлении налоговых ставок для отдельных категорий налогоплательщиков, применяющих упрощенную систему налогообложения, и о внесении изменений в Закон Пермской области "О налогообложении в Пермском крае" (в ред. от 29.11.2021 № 25-ПК)</t>
  </si>
  <si>
    <t>ст.1/ч.9/п.2</t>
  </si>
  <si>
    <t>Организации и ИП, впервые зарегистрированные после 01.01.2022</t>
  </si>
  <si>
    <t>Пониженная (1% - 1 г.; 2% - 2 г.; 4% - 3 г.) для впервые зарегистрированных организаций и ИП (объект налогообложения "доходы")</t>
  </si>
  <si>
    <t>5 п.п. - 1 г.;
4 п.п. - 2 г.;
2 п.п. - 3 г.</t>
  </si>
  <si>
    <t>ст.1/ч.9/п.1</t>
  </si>
  <si>
    <t>Пониженная (5% - 1 г.; 7% - 2 г.; 10% - 3 г.) для впервые зарегистрированных организаций и ИП (объект налогообложения "доходы-расходы")</t>
  </si>
  <si>
    <t>10 п.п. - 1 г.;
8 п.п. - 2 г.;
5 п.п. - 3 г.</t>
  </si>
  <si>
    <t>Закон Пермского края от 25.12.2015 № 589-ПК "О транспортном налоге на территории Пермского края и о внесении изменения в Закон Пермской области "О налогообложении в Пермском крае" (в ред. от 29.11.2021 № 23-ПК)</t>
  </si>
  <si>
    <t>Физические лица и организации, на которые зарегистрированы транспортные средства, оснащенные исключительно электрическим двигателем</t>
  </si>
  <si>
    <t xml:space="preserve">Освобождаются от уплаты налога физические лица и организации в отношении любой категории и любого количества транспортных средств, оснащенных исключительно электрическим двигателем
</t>
  </si>
  <si>
    <t>Закон Пермского края от 13.11.2017 № 141-ПК "О налоге на имущество организаций на территории Пермского края и о внесении изменений в закон Пермской области "О налогообложении в Пермском крае" (в ред. от 29.11.2021 № 22-ПК)</t>
  </si>
  <si>
    <t xml:space="preserve">Пониженная (17,6% - 2022 г.; 16,7% - 2023 г.; 15,8% - 2024 г.; 15% - с 2025 г.) сумма налога для сельскохозяйственных товаропроизводителей - в отношении жилых помещений </t>
  </si>
  <si>
    <t>Повышение конкурентоспособности производимой сельскохозяйственной продукции, создание благоприятной среды для развития предпринимательства, повышения инвестиционной привлекательности отрасли</t>
  </si>
  <si>
    <t>82,4% от суммы налога - 2022 г.;
83,3% от суммы налога - 2023 г.;
84,2% от суммы налога - 2024 г.;
85% от суммы налога - с 2025 г.</t>
  </si>
  <si>
    <t>Раздел А; 10</t>
  </si>
  <si>
    <t>ст.5.1/ч.3</t>
  </si>
  <si>
    <t>Объекты недвижимого имущества включены в перечень объектов недвижимого имущества, обеспечивающего деятельность детской железной дороги, к соглашению о сотрудничестве с Пермским краем, регулирующему создание и обеспечение деятельности детской железной дороги.</t>
  </si>
  <si>
    <t>Закон Пермского края от 13.11.2017 № 141-ПК "О налоге на имущество организаций на территории Пермского края и о внесении изменений в закон Пермской области "О налогообложении в Пермском крае" (в ред. от 24.03.2022 № 63-ПК)</t>
  </si>
  <si>
    <t>Сумма доходов от сдачи в аренду недвижимого имущества, подпадающего под действие льготы, снизилась на 25% и более.</t>
  </si>
  <si>
    <t>Пониженная (50% от суммы налога) сумма налога в отношении объектов недвижимого имущества, налоговая база которых определяется как кадастровая стоимость имущества</t>
  </si>
  <si>
    <t>Закон Пермского края от 01.04.2015 № 466-ПК "Об установлении налоговых ставок для отдельных категорий налогоплательщиков, применяющих упрощенную систему налогообложения, и о внесении изменений в Закон Пермской области "О налогообложении в Пермском крае" (в ред. от 24.03.2020 № 62-ПК)</t>
  </si>
  <si>
    <t>ст.1/ч.8.1</t>
  </si>
  <si>
    <t>10; 11; 18.1; 26; 27; 45; 46.4; 46.5; 46.6; 46.7; 46.9; 47.4; 47.5; 47.6; 47.7; 47.8, за искл. группы 47.81; 52; 55; 58.1; 58.2; 59.11; 59.12; 59.14; 60; 62; 63.11; 63.12; 63.91; 70.21; 79; 82.3; 85.41.91; 86.90.4; 93.19</t>
  </si>
  <si>
    <t>ст.4/ч.1/п.10</t>
  </si>
  <si>
    <t>Организации, осуществляющие:
производство сельскохозяйственной продукции и выращивание рыбы; хранение сельскохозяйственной продукции; переработку сельскохозяйственной продукции, а именно: производство мяса и мясопродуктов, переработку и консервирование рыбопродуктов, переработку и консервирование картофеля, фруктов и овощей, производство молочных продуктов, производство продуктов мукомольно-крупяной промышленности, крахмалов и крахмалопродуктов, производство готовых кормов для животных.</t>
  </si>
  <si>
    <t>Налогоплательщики-владельцы жилых домов и жилых помещений, не учитываемых на балансе в качестве объектов основных средств</t>
  </si>
  <si>
    <t>Организации - собственники объектов основных средств - зданий (строений, сооружений), помещений, оборудования, объектов коммунальной, технологической и транспортной инфраструктуры, используемых управляющими компаниями технопарков для целей оказания услуг по размещению и развитию резидентов технопарка, обеспечению осуществления резидентами технопарка производства, запуска и выведения на рынок высокотехнологичной продукции, технологий, работ, услуг</t>
  </si>
  <si>
    <t>Налогоплательщики - сельскохозяйственные товаропроизводители</t>
  </si>
  <si>
    <t>Кадастровая стоимость жилого помещения составляет не более 3 млн руб.</t>
  </si>
  <si>
    <t>Пониженная (1%) ставка налога для налогоплательщиков, осуществляющих отдельные виды деятельности 
(объект налогообложения "доходы")</t>
  </si>
  <si>
    <t>Организации, оказывающие услуги по финансовой аренде (лизингу), аренде воздушных транспортных средств и оборудования, а также организации - собственники воздушных судов с реактивными двигателями</t>
  </si>
  <si>
    <t>Выручка от выполнения научно-исследовательских, конструкторских, опытных и опытно-экспериментальных работ составляет не менее 70% общей суммы выручки от реализации продукции (работ, услуг).
Ведение раздельного учета объектов налогообложения, в отношении которых применяется льгота.</t>
  </si>
  <si>
    <t>Жилищные и жилищно-строительные кооперативы, дачно-строительные и гаражные кооперативы, садоводческие товарищества, товарищества собственников жилья</t>
  </si>
  <si>
    <t>Организации - балансодержатели</t>
  </si>
  <si>
    <t>Нефтегазодобывающие организации</t>
  </si>
  <si>
    <t>Организации - балансодержатели автомобильных дорог общего пользования регионального, межмуниципального или местного значения</t>
  </si>
  <si>
    <t>Псковская область</t>
  </si>
  <si>
    <t>Использование имущества исключительно для отдыха или оздоровления детей в возрасте до 18 лет</t>
  </si>
  <si>
    <t>Организации, использующие имущество исключительно для отдыха или оздоровления детей в возрасте до 18 лет</t>
  </si>
  <si>
    <t>Освобождаются от уплаты налога организации - в отношении имущества, используемого (предназначенного) исключительно для отдыха или оздоровления детей в возрасте до 18 лет</t>
  </si>
  <si>
    <t>Поддержка организаций, использующих имущество  исключительно для отдыха или оздоровления детей в возрасте до 18 лет</t>
  </si>
  <si>
    <t>Использование имущества для производства и реализации изделий народных художественных промыслов</t>
  </si>
  <si>
    <t>Освобождаются от уплаты налога организации - в отношении имущества, используемого для производства и реализации изделий народных художественных промыслов</t>
  </si>
  <si>
    <t>Развитие сфер культуры и туризма области, сохранение культурного наследия</t>
  </si>
  <si>
    <t>подгруппа 32.99.8</t>
  </si>
  <si>
    <t>Использование имущества для благоустройства населенных пунктов</t>
  </si>
  <si>
    <t>Организации, осуществляющие благоустройство населенных пунктов</t>
  </si>
  <si>
    <t>Освобождаются от уплаты налога организации - в отношении объектов внешнего благоустройства населенных пунктов</t>
  </si>
  <si>
    <t>Поддержка организаций, занятых благоустройством населенных пунктов</t>
  </si>
  <si>
    <t>Осуществление образовательной деятельности</t>
  </si>
  <si>
    <t>Организации для детей-сирот и детей, оставшихся без попечения родителей, являющиеся некоммерческими организациями и расположенные на территории области, за исключением бюджетных и казенных учреждений</t>
  </si>
  <si>
    <t>Освобождаются от уплаты налога организации для детей сирот и детей, оставшихся без попечения родителей, осуществляющих образовательную деятельность</t>
  </si>
  <si>
    <t>Поддержка социально незащищенных слоев населения</t>
  </si>
  <si>
    <t>Содействие в обеспечении товарами первой необходимости населения малочисленных и отдаленных сельских населенных пунктов</t>
  </si>
  <si>
    <t>Предоставляется в отношении одного объекта недвижимого имущества по выбору такого налогоплательщика.</t>
  </si>
  <si>
    <t>Налогоплательщики, применяющие специальные налоговые режимы</t>
  </si>
  <si>
    <t>Вычет из налогооблагаемой базы на величину кадастровой стоимости 100 кв. метров площади объекта недвижимого имущества</t>
  </si>
  <si>
    <t>Поддержка субъектов МСП, ведущих деятельность по сфере</t>
  </si>
  <si>
    <t xml:space="preserve">Предоставляется на одно транспортное средство </t>
  </si>
  <si>
    <t>Освобождаются от уплаты налога участники ВОВ - за одно транспортное средство с мощностью двигателя до 150 л.с. (до 110,33 кВт) вкл.</t>
  </si>
  <si>
    <t xml:space="preserve">Социальная поддержка </t>
  </si>
  <si>
    <t>Предоставляется на одно транспортное средство</t>
  </si>
  <si>
    <t xml:space="preserve">Инвалиды I и II групп </t>
  </si>
  <si>
    <t>Освобождаются от уплаты налога инвалиды I и II групп - за одно транспортное средство с мощностью двигателя до 100 л.с. (до 73,55 кВт) вкл.</t>
  </si>
  <si>
    <t>Социальная поддержка инвалидов</t>
  </si>
  <si>
    <t xml:space="preserve">Один из родителей (усыновителей), опекун (попечитель), имеющий в составе семьи трех и более детей в возрасте до 18 лет </t>
  </si>
  <si>
    <t>Освобождаются от уплаты налога один из родителей (усыновителей), опекун (попечитель), имеющий в составе семьи трех и более детей в возрасте до 18 лет - в отношении легкового автомобиля с мощностью двигателя до 200 л.с. (до 147,1 кВт) вкл.; грузового автомобиля с мощностью двигателя до 200 л.с. (до 147,1 кВт) вкл.; автобус с мощностью двигателя до 200 л.с. (до 147,1 кВт) вкл.</t>
  </si>
  <si>
    <t>Социальная поддержка малообеспеченных многодетных семей</t>
  </si>
  <si>
    <t xml:space="preserve">Один из родителей (усыновителей), опекун (попечитель), имеющий в составе семьи ребенка-инвалида </t>
  </si>
  <si>
    <t>Освобождаются от уплаты налога один из родителей (усыновителей), опекун (попечитель), имеющий в составе семьи ребенка-инвалида - в отношении легкового автомобиля с мощностью двигателя до 150 л.с. (до 110,33 кВт) вкл.; грузового автомобиля с мощностью двигателя до 150 л.с. (до 110,33 кВт) вкл.; автобус с мощностью двигателя до 200 л.с. (до 147,1 кВт) вкл.</t>
  </si>
  <si>
    <t>Социальная поддержка малообеспеченных семей, имеющих детей-инвалидов</t>
  </si>
  <si>
    <t>Граждане, призванные для прохождения военной службы</t>
  </si>
  <si>
    <t>Социальная поддержка граждан, проходящих военную службу по призыву</t>
  </si>
  <si>
    <t>Организации и индивидуальные предприниматели, обеспечивающие доставку хлебобулочных изделий и иных товаров первой необходимости населению, проживающему в сельской местности</t>
  </si>
  <si>
    <t xml:space="preserve">Пониженная (в зависимости от вида и мощности транспортного средства) ставка налога для организаций и ИП - в отношении специализированных или специально оборудованных для торговли транспортных средств </t>
  </si>
  <si>
    <t>20-36% от ставок налога</t>
  </si>
  <si>
    <t>Осуществление закупок молока в личных подсобных хозяйствах по графикам, согласованным с органами местного самоуправления муниципальных образований области</t>
  </si>
  <si>
    <t>Организации и индивидуальные предприниматели, осуществляющих закупку молока</t>
  </si>
  <si>
    <t>Пониженная ставка налога для организаций и ИП - в отношении специальных автомашин (молоковозов) (в зависимости от вида и мощности транспортного средства)</t>
  </si>
  <si>
    <t xml:space="preserve">Развитие рынка молочной продукции, производимой из местного сырья </t>
  </si>
  <si>
    <t>22-25% от ставок налога</t>
  </si>
  <si>
    <t>Поддержание удовлетворительного технического состояния специализированного медицинского автомобильного транспорта</t>
  </si>
  <si>
    <t>20-26% от ставок налога</t>
  </si>
  <si>
    <t xml:space="preserve"> класс 88</t>
  </si>
  <si>
    <t>Доля дохода от реализации произведенной сельскохозяйственной продукции, включая продукцию первичной и последующей (промышленной) переработки, произведенной из сельскохозяйственного сырья собственного производства, в общем доходе от реализации товаров (работ, услуг) за предшествующий год составила не менее 70%, за исключением транспортных средств, не являющихся объектом налогообложения в соответствии с подпунктом 5 пункта 2 статьи 358 НК РФ</t>
  </si>
  <si>
    <t>Крестьянские (фермерские) хозяйства и индивидуальные предприниматели</t>
  </si>
  <si>
    <t xml:space="preserve">Пониженная (в зависимости от вида и мощности транспортного средства) ставка налога для крестьянских (фермерских) хозяйств и ИП </t>
  </si>
  <si>
    <t>Поддержка производства сельскохозяйственной продукции</t>
  </si>
  <si>
    <t>20%-75% от ставок налога</t>
  </si>
  <si>
    <t>раздел A класс 01, класс 02 подкласс 02.3, класс 03 группа 03.22</t>
  </si>
  <si>
    <t xml:space="preserve">Инвалиды боевых действий, лица, получившие инвалидность вследствие катастрофы на Чернобыльской АЭС, аварии в 1957 году на производственном объединении "Маяк" и ядерных испытаний на Семипалатинском полигоне </t>
  </si>
  <si>
    <t>22-24% от ставок налога</t>
  </si>
  <si>
    <t xml:space="preserve">Заключение в установленном порядке договора о приемной семье. Предоставляется на одно транспортное средство </t>
  </si>
  <si>
    <t>Приемные родители (родитель) или супруга (супруг) приемного родителя</t>
  </si>
  <si>
    <t xml:space="preserve">Социальная поддержка приемных семей </t>
  </si>
  <si>
    <t>20-75% от ставок налога</t>
  </si>
  <si>
    <t>Закон Псковской области от 12.10.2005 № 473-ОЗ "О налоговых льготах и государственной поддержке инвестиционной деятельности в Псковской области"</t>
  </si>
  <si>
    <t>Размер осуществленных инвестиций не менее 2,0 млн. рублей.
Объем льгот за период, прошедший с начала срока действия налоговых льгот, не может превышать 50% суммы осуществленных инвестиций по проекту/проектам за аналогичный период.</t>
  </si>
  <si>
    <t>Обеспечение устойчивого экономического развития путем стимулирования инвестиционной деятельности</t>
  </si>
  <si>
    <t>все виды ОКВЭД, за искл. раздела G; классов 62, 63 раздела J; раздела K; подкласса 68.1, 68.3 раздела L; класса 72 раздела M; классов 77, 82 раздела N; класса 92 раздела R</t>
  </si>
  <si>
    <t>Закон Псковской области от 12.10.2005 № 473-ОЗ "О налоговых льготах и государственной поддержке инвестиционной деятельности в Псковской области" (в ред. от 07.11.2013 № 1323-ОЗ)</t>
  </si>
  <si>
    <t>Ведение раздельного учета доходов (расходов), полученных (понесенных) от деятельности, осуществляемой на территории ОЭЗ ППТ "Моглино"</t>
  </si>
  <si>
    <t>Организации - резиденты особой экономической зоны (ОЭЗ) ППТ "Моглино"</t>
  </si>
  <si>
    <t xml:space="preserve"> Пониженные (0% - с 1 по 5 гг.; 5% - с 6 по 10 гг.; 13,5% - с 11 г.) ставки налога для резидентов ОЭЗ - в отношении прибыли, полученной от деятельности, осуществляемой на территории ОЭЗ ППТ "Моглино"</t>
  </si>
  <si>
    <t>Формирование благоприятного инвестиционного климата в области</t>
  </si>
  <si>
    <t>17 (18) п.п. - с 1 по 5 гг.;
12 (13) п.п. - с 6 по 10 гг.;
3,5 (4,5) п.п. - с 11 года</t>
  </si>
  <si>
    <t>все виды ОКВЭД, за искл. раздела G, классов 62, 63 раздела J, раздела K , подкласса 68.1, 68.3 раздела L , класса 72 раздела M , классов 77, 82 раздела N, класса 92 раздела R</t>
  </si>
  <si>
    <t>ст.7.2/п.3</t>
  </si>
  <si>
    <t>Транспортные средства, за исключением водных и воздушных транспортных средств и легковых автомобилей с мощностью двигателя свыше 250 л.с., на 10 лет с момента государственной регистрации указанных транспортных средств</t>
  </si>
  <si>
    <t>(1) ограниченный - в течение 10 лет с момента гос. регистрации транспортных средств</t>
  </si>
  <si>
    <t>Освобождаются от уплаты налога организации - резиденты ОЭЗ - в отношении транспортных средств, используемых для обеспечения деятельности на территории ОЭЗ ППТ "Моглино"</t>
  </si>
  <si>
    <t>Имущество используется для осуществление вида экономической деятельности по установленным кодам ОКВЭД2</t>
  </si>
  <si>
    <t>Организации, осуществляющие деятельность в сфере лесоводства и лесозаготовок по установленным кодам ОКВЭД2</t>
  </si>
  <si>
    <t xml:space="preserve">Поддержка деятельности в сфере лесоводства и лесозаготовок </t>
  </si>
  <si>
    <t>Организации, осуществляющие деятельность в сфере добычи полезных ископаемых по установленным кодам ОКВЭД2</t>
  </si>
  <si>
    <t xml:space="preserve">Содействие повышению конкурентоспособности недропользователей </t>
  </si>
  <si>
    <t>раздел B</t>
  </si>
  <si>
    <t>Организации, осуществляющие деятельность в сфере обрабатывающих производств по установленным кодам ОКВЭД2</t>
  </si>
  <si>
    <t>Поддержка и стимулирование предприятий обрабатывающего производства, пополнение оборотных средств предприятий, направленных на выпуск продукции</t>
  </si>
  <si>
    <t>Организации, осуществляющие деятельность по обеспечению электрической энергией, газом и паром; кондиционированию воздуха по установленным кодам ОКВЭД2</t>
  </si>
  <si>
    <t>Сдерживание роста тарифов для потребителей</t>
  </si>
  <si>
    <t>Организации, осуществляющие деятельность в области образования по установленным кодам ОКВЭД2</t>
  </si>
  <si>
    <t>Поддержка организаций, осуществляющих деятельность в данной сфере</t>
  </si>
  <si>
    <t>раздел P</t>
  </si>
  <si>
    <t>Организации, осуществляющие деятельность в области здравоохранения и социальных услуг по установленным кодам ОКВЭД2</t>
  </si>
  <si>
    <t>Организации, осуществляющие деятельность в области культуры, спорта, организации досуга и развлечений по установленным кодам ОКВЭД2</t>
  </si>
  <si>
    <t xml:space="preserve">70% общей площади помещений фактически используется для осуществления деятельности по установленным кодам ОКВЭД2. 
Помещения находятся в собственности налогоплательщика и не передавались в течение налогового периода третьим лицам во временное владение, пользование, доверительное управление и не вносились в совместную деятельность. 
Назначение, разрешенное использование или наименование помещений определено в сведениях, содержащихся в ЕГРН, или документах технического учета (инвентаризации) объектов недвижимости. </t>
  </si>
  <si>
    <t>Налогоплательщики, осуществляющие деятельность в сфере обрабатывающих производств по установленным кодам ОКВЭД2</t>
  </si>
  <si>
    <t>Снижение налоговой нагрузки для обрабатывающих производств, расположенных объектах, признанных торговыми и офисными центрами при переходе на налогообложение по кадастровой стоимости, бюджетный эффект</t>
  </si>
  <si>
    <t xml:space="preserve">раздел C </t>
  </si>
  <si>
    <t>ст.1/п.1/абз.2</t>
  </si>
  <si>
    <t>За соответствующий отчетный (налоговый) период не менее 70% общего дохода составил доход от осуществления видов экономической деятельности по установленным кодам ОКВЭД2</t>
  </si>
  <si>
    <t>Пониженная (5% ) ставка налога для налогоплательщиков, зарегистрированных и осуществляющих деятельность на территории Псковской области по установленным кодам ОКВЭД2 (объект налогообложения "доходы-расходы")</t>
  </si>
  <si>
    <t xml:space="preserve"> раздел C  класс 10; группа 11.07; классы 13 - 31; подклассы 32.2 - 32.9; класс 33</t>
  </si>
  <si>
    <t>Налогоплательщики, осуществляющие деятельность гостиниц и предприятий общественного питания по установленным кодам ОКВЭД2</t>
  </si>
  <si>
    <t xml:space="preserve">  раздел I класс 55</t>
  </si>
  <si>
    <t>Налогоплательщики, осуществляющие деятельность по операциям с недвижимым имуществом по установленным кодам ОКВЭД2</t>
  </si>
  <si>
    <t xml:space="preserve"> раздел L подгруппа 68.32.1</t>
  </si>
  <si>
    <t>Налогоплательщики, осуществляющие деятельность в области здравоохранения и социальных услуг по установленным кодам ОКВЭД2</t>
  </si>
  <si>
    <t xml:space="preserve">  раздел Q группы 86.10; 86.21; 86.22</t>
  </si>
  <si>
    <t>Налогоплательщики, осуществляющие деятельность по обеспечению электрической энергией, газом и паром; кондиционированию воздуха по установленным кодам ОКВЭД2</t>
  </si>
  <si>
    <t>Пониженная (10% ) ставка налога для налогоплательщиков, зарегистрированных и осуществляющих деятельность на территории Псковской области по установленным кодам ОКВЭД2 (объект налогообложения "доходы-расходы")</t>
  </si>
  <si>
    <t xml:space="preserve">  раздел D</t>
  </si>
  <si>
    <t>Налогоплательщики, осуществляющие деятельность в сфере строительства по установленным кодам ОКВЭД2</t>
  </si>
  <si>
    <t xml:space="preserve">раздел F </t>
  </si>
  <si>
    <t>Налогоплательщики, осуществляющие деятельность по транспортировке и хранению по установленным кодам ОКВЭД2</t>
  </si>
  <si>
    <t>Пониженная (10% ) ставка налога для налогоплательщиков, зарегистрированных и осуществляющих деятельность на территории Псковской области по установленным кодам ОКВЭД2(объект налогообложения "доходы-расходы")</t>
  </si>
  <si>
    <t xml:space="preserve"> раздел H классы 49 - 52</t>
  </si>
  <si>
    <t>Налогоплательщики, осуществляющие административную деятельность и сопутствующие дополнительные услуги по установленным кодам ОКВЭД2</t>
  </si>
  <si>
    <t xml:space="preserve">  раздел N класс 79</t>
  </si>
  <si>
    <t>Доля доходов от реализации товаров (работ, услуг) при осуществлении установленных видов предпринимательской деятельности в общем объеме доходов от реализации товаров (работ, услуг) должна быть не менее 70%, средняя численность работников не менее 3 и не более 15 человек</t>
  </si>
  <si>
    <t xml:space="preserve">ИП, впервые зарегистрированные после 01.01.2015 и осуществляющие виды деятельности по установленному перечню в производственной, социальной и (или) научной сферах, а также в сфере бытовых услуг населению </t>
  </si>
  <si>
    <t>Пониженная (0%) ставка налога для впервые зарегистрированных ИП, осуществляющих один или несколько из видов предпринимательской деятельности по установленному законом перечню в производственной, социальной и (или) научной сферах, а также в сфере бытовых услуг населению</t>
  </si>
  <si>
    <t>раздел A подкласс 01.1 (за искл. группы 01.15), подклассы 01.2 - 01.6, классы 02, 03;
раздел C класс 10, группа 11.07, классы 13 - 31, подклассы 32.2 - 32.9, класс 33;
раздел F ; раздел I класс 55; раздел J подгруппа 59.11, классы 60, 62, группа 63.91;
раздел M классы 72, 75; раздел N вид 79.90.22, подкласс 81.3; раздел P; раздел Q подкласс 86.2, подгруппа 86.90.9, классы 87, 88; раздел R классы 90, 91, 93;
раздел S класс 95 (за искл. подгруппы 95.25.2), подклассы 96.01, 96.02, 96.04, подкласс 96.09 в части следующих услуг: услуги по уходу за домашними животными, такие как содержание и дрессировка; услуги по вспашке огородов, распиловке дров по индивидуальному заказу населения; граверные работы по металлу, стеклу, фарфору, дереву, керамике, кроме ювелирных изделий по индивидуальному заказу населения; услуги по ремонту и изготовлению гончарных изделий по индивидуальному заказу населения; нарезка стекла и зеркал, художественная обработка стекла по индивидуальному заказу населения; услуги по изготовлению сельскохозяйственного инвентаря из материала заказчика по индивидуальному заказу населения)</t>
  </si>
  <si>
    <t>Пониженная (0%) ставка налога для ИП, впервые зарегистрированных и осуществляющих один или несколько из видов предпринимательской деятельности по установленному законом перечню в производственной, социальной и (или) научной сферах, а также в сфере бытовых услуг населению</t>
  </si>
  <si>
    <t>Включение в реестр медицинских организаций, осуществляющих деятельность в сфере обязательного медицинского страхования, и оказывающих первичную медико-санитарную помощь</t>
  </si>
  <si>
    <t>Медицинские организации, включенные в реестр медицинских организаций, осуществляющих деятельность в сфере обязательного медицинского страхования, и оказывающие первичную медико-санитарную помощь</t>
  </si>
  <si>
    <t>Освобождаются от уплаты налога медицинские организации, включенные в реестр медицинских организаций, осуществляющие деятельность в сфере обязательного медицинского страхования, и оказывающие первичную медико-санитарную помощь</t>
  </si>
  <si>
    <t xml:space="preserve"> Развитие первичной медико-санитарной помощи</t>
  </si>
  <si>
    <t xml:space="preserve"> Финансирование работ по текущему или капитальному ремонту, реконструкции, модернизации, техническому перевооружению объектов почтовой связи, расположенных в малонаселенных и отдаленных населенных пунктах Псковской области</t>
  </si>
  <si>
    <t>Организации, осуществляющие деятельность почтовой связи общего пользования и обеспечивающие функционирование почтовых отделений в малых и отдаленных населенных пунктах области</t>
  </si>
  <si>
    <t>Обеспечение функционирования почтовых отделений в малых и отдаленных населенных пунктах области</t>
  </si>
  <si>
    <t>СОНКО, включенные в реестр СОНКО</t>
  </si>
  <si>
    <t>Освобождаются от уплаты налога СОНКО, включенные в реестр СОНКО</t>
  </si>
  <si>
    <t xml:space="preserve">Социальная  </t>
  </si>
  <si>
    <t>Поддержка организаций, реализующих социально значимые проекты в регионе</t>
  </si>
  <si>
    <t>Транспортные средства используются для осуществления регулярных перевозок по муниципальным маршрутам регулярных перевозок, межмуниципальным маршрутам регулярных перевозок</t>
  </si>
  <si>
    <t>Обеспечение перевозки пассажиров на социально значимых маршрутах</t>
  </si>
  <si>
    <t>22-23% от ставок налога</t>
  </si>
  <si>
    <t>ИП, осуществляющие регулярные перевозки пассажиров и багажа автомобильным транспортом по муниципальным маршрутам регулярных перевозок, межмуниципальным маршрутам регулярных перевозок, в отношении автобусов</t>
  </si>
  <si>
    <t xml:space="preserve">Организации, уставной капитал которых полностью состоит из вкладов всероссийских (общероссийских) общественных организаций инвалидов </t>
  </si>
  <si>
    <t>Предотвращение роста напряженности на рынке труда</t>
  </si>
  <si>
    <t>Пониженные ставки налога ветеранам боевых действий - за одно транспортное средство с мощностью двигателя до 100 лошадиных сил (до 73,55 кВт) вкл.</t>
  </si>
  <si>
    <t xml:space="preserve">Предоставляется в отношении одного легкового автомобиля </t>
  </si>
  <si>
    <t>40-60% от суммы налога</t>
  </si>
  <si>
    <t>Предоставляется в отношении транспортных средств, использующих природный газ (метан) в качестве моторного топлива</t>
  </si>
  <si>
    <t>Стимулирование рынка транспортных средств с электрическими двигателями, и переходе большего числа транспортных средств на экологически чистые виды топлива</t>
  </si>
  <si>
    <t>Предоставляется в отношении одного транспортного средства, использующего природный газ (метан) в качестве моторного топлива</t>
  </si>
  <si>
    <t xml:space="preserve">Осуществление организациями потребительской кооперации, на территории Псковской области деятельности в соответствии с Законом Российской Федерации от 19.06.1992 № 3085-1.
Единственными учредителями хозяйственных обществ являются потребительские общества и их союзы, осуществляющие деятельность в соответствии с Законом Российской Федерации от 19.06.1992 № 3085-1 </t>
  </si>
  <si>
    <t>4 п.п. -2021 г.; 
2,5 п.п. - 2022 г.; 
1 п.п. - 2023 г.</t>
  </si>
  <si>
    <t>Закон Псковской области от 29.12.2020 № 2141-ОЗ "О применении инвестиционного налогового вычета по налогу на прибыль организаций на территории Псковской области"</t>
  </si>
  <si>
    <t>Налогоплательщики, зарегистрированные и осуществляющие деятельность на территории Псковской области</t>
  </si>
  <si>
    <t>Основной вид экономической деятельности налогоплательщика согласно сведениям, содержащимся по состоянию на 10.07.2021 в ЕГРЮЛ, ЕГРИП является один из установленных видов экономической деятельности, согласно кодам ОКВЭД2</t>
  </si>
  <si>
    <t>Пониженная (5,7% ) ставка налога для налогоплательщиков, зарегистрированных и осуществляющих деятельность на территории Псковской области по установленным кодам ОКВЭД2 (объект налогообложения "доходы")</t>
  </si>
  <si>
    <t>раздел J группа 59.14,
раздел N подкласс 82.3,
раздел P группа 85.41,
раздел Q группа 88.91</t>
  </si>
  <si>
    <t>Пониженная (13,7% ) ставка налога для налогоплательщиков, зарегистрированных и осуществляющих деятельность на территории Псковской области по установленным кодам ОКВЭД2 (объект налогообложения "доходы-расходы")</t>
  </si>
  <si>
    <t>Объекты газораспределительных систем должны быть построены в рамках реализации мероприятий пункта 9 приложения № 3, приложения № 8 и приложения № 13 Региональной программы газификации Псковской области на 2017 - 2026 годы, утвержденной указом Губернатора области от 30.11.2016 № 75-УГ</t>
  </si>
  <si>
    <t>Освобождаются от уплаты налога организации на налоговые периоды 2022 - 2026 годов в отношении объектов газораспределительных систем</t>
  </si>
  <si>
    <t>Поддержка организаций, обеспечивающих строительство объектов газораспределительных систем</t>
  </si>
  <si>
    <t>Ростовская область</t>
  </si>
  <si>
    <t>Организации - инвесторы, осуществляющие деятельность на территории Ростовской области</t>
  </si>
  <si>
    <t>Устойчивый рост экономики Ростовской области, создание условий для роста частных инвестиций в основной капитал</t>
  </si>
  <si>
    <t>1,1 пп.</t>
  </si>
  <si>
    <t>Исполнение условий инвестдоговора, заключенного с Правительством Ростовской области. 
Объем капвложений не менее 140 млн рублей и выше в отношении имущества организаций, предназначенного для эксплуатации другими лицами и передачи в аренду или иное возмездное пользование. 
Отсутствие задолженности перед бюджетом, просроченной задолженности по зарплате, процедур по признанию налогоплательщика банкротом</t>
  </si>
  <si>
    <t xml:space="preserve"> Пониженная (1,1%) ставка налога для организаций - в отношении вновь созданного (приобретенного) в рамках реализации инвестпроекта имущества организаций, предназначенного для эксплуатации другими лицами и передачи в аренду или иное возмездное пользование</t>
  </si>
  <si>
    <t>Развитие физической культуры и спорта</t>
  </si>
  <si>
    <t xml:space="preserve">Стадионы, переданные в государственную собственность Ростовской области в рамках Концепции наследия чемпионата мира по футболу FIFA 2018 года </t>
  </si>
  <si>
    <t>Организации, на балансе которых в качестве основных средств учитываются стадионы</t>
  </si>
  <si>
    <t xml:space="preserve">Освобождаются от уплаты налога организации - в отношении стадионов </t>
  </si>
  <si>
    <t>Исполнение условий инвестдоговора, заключенного с Правительством Ростовской области.
Отсутствие задолженности перед бюджетом, просроченной задолженности по зарплате, процедур по признанию налогоплательщика банкротом</t>
  </si>
  <si>
    <t>ст.10/ч.2/п.2</t>
  </si>
  <si>
    <t>Участники специальных инвестиционных контрактов (СПИК), заключенных от имени Российской Федерации</t>
  </si>
  <si>
    <t>Пониженная (0% - с 2018 г.; 12,5% - 2017 г.) ставка налога для участников СПИК - в отношении прибыли от реализации товаров, произведенных в результате реализации инвестиционного проекта</t>
  </si>
  <si>
    <t>Стимулирование энергосбережения и повышение энергетической эффективности, развитие экономического потенциала промышленных предприятий, газотранспортной системы и электрических сетей.
Рост объемов промышленного производства</t>
  </si>
  <si>
    <t>17 (18) пп.
4,5 пп. - 2017 г.</t>
  </si>
  <si>
    <t>ст.10/ч.2/п.1</t>
  </si>
  <si>
    <t>17 (18) пп.</t>
  </si>
  <si>
    <t>ст.10/ч.1/п.2</t>
  </si>
  <si>
    <t>Пониженная (13,5% (12,5% в 2017 - 2020 гг.) ставка налога для общественных организаций инвалидов</t>
  </si>
  <si>
    <t>Создание условий для роста благосостояния граждан – получателей мер социальной поддержки;
выполнение обязательств государства по социальной поддержке граждан</t>
  </si>
  <si>
    <t>Среднесписочная численность инвалидов среди работников составляет не менее 50%, а их доля в фонде оплаты труда - не менее 25%</t>
  </si>
  <si>
    <t xml:space="preserve">ст.7/ч.1/п.1
</t>
  </si>
  <si>
    <t>Герои Советского Союза, Герои Российской Федерации, Герои Социалистического Труда, граждане, являющиеся полными кавалерами ордена Славы, а также созданные ими и состоящие из них общественные объединения (организации)</t>
  </si>
  <si>
    <t xml:space="preserve">Освобождаются от уплаты налога граждане, нуждающихся в социальной поддержке государства, а также созданные ими и состоящие из них общественные объединения (организации) </t>
  </si>
  <si>
    <t xml:space="preserve">ст.7/ч.1/п.2
</t>
  </si>
  <si>
    <t>Граждане, подпадающие под действие ст. 2, 3 и 4 Федерального закона от 12.01.1995 № 5-ФЗ "О ветеранах". 
По одному транспортному средству по выбору гражданина</t>
  </si>
  <si>
    <t xml:space="preserve">Освобождаются от уплаты налога граждане, нуждающиеся в социальной поддержке государства - в отношении легковых автомобилей </t>
  </si>
  <si>
    <t xml:space="preserve">ст.7/ч.1/п.3
</t>
  </si>
  <si>
    <t>Автотранспортное средство (микроавтобус) предоставлено в собственность в соответствии со ст. 12.1 или ст. 12.3 Областного закона от 22.10.2004 № 165-ЗС "О социальной поддержке детства в Ростовской области"</t>
  </si>
  <si>
    <t>Граждане из числа малоимущих, многодетных семей</t>
  </si>
  <si>
    <t>Освобождаются от уплаты налога малоимущие, многодетные семьи - в отношении предоставленного в собственность автотранспортного средства (микроавтобус)</t>
  </si>
  <si>
    <t xml:space="preserve">ст.7/ч.1/п.4
</t>
  </si>
  <si>
    <t>По одному транспортному средству по выбору гражданина</t>
  </si>
  <si>
    <t>Освобождаются от уплаты налога граждане, подвергшиеся радиации на Чернобыльской АЭС - в отношении одного транспортного средства по их выбору</t>
  </si>
  <si>
    <t xml:space="preserve">ст.7/ч.1/п.6
</t>
  </si>
  <si>
    <t xml:space="preserve">ст.7/ч.1/п.7
</t>
  </si>
  <si>
    <t>ст.9.2</t>
  </si>
  <si>
    <t>Устойчивый рост экономики Ростовской области, создание условий для увеличения численности занятых в сфере малого и среднего предпринимательства, включая индивидуальных предпринимателей</t>
  </si>
  <si>
    <t xml:space="preserve">01.61; 01.62; 08.11; 10; 10.3; 10.54; 10.61; 10.7; 14.11; 14.13.3; 14.19.5; 14.20.2; 15; 15.20; 15.20.5; 16.24; 16.29.3; 18.14; 25.72; 25.99.3; 32.99.8; 33.1; 33.13; 38; 41.20; 43.2; 43.34; 47.78.2; 58.19; 74.20; 85.11; 85.41; 87; 87.3; 88; 93.1; 95.21; 5.22; 95.23; 95.24; 95.25.1; 95.29.1; 95.29.2; 95.29.3; 95.29.9; 96.01; 96.02; 96.09.
</t>
  </si>
  <si>
    <t xml:space="preserve">Расходные обязательства по полномочиям в сфере поддержки малого и среднего предпринимательства </t>
  </si>
  <si>
    <t xml:space="preserve">ст.11/ч.1
</t>
  </si>
  <si>
    <t>Субъекты малого предпринимательства в соответствии с Федеральным законом от 24.07.2007 № 209-ФЗ "О развитии малого и среднего предпринимательства в Российской Федерации"</t>
  </si>
  <si>
    <t>ст.11/ч.2</t>
  </si>
  <si>
    <t>Индивидуальные предприниматели, впервые зарегистрированные и осуществляющие предпринимательскую деятельность в производственной, социальной и (или) научной сферах, а также в сфере бытовых услуг населению</t>
  </si>
  <si>
    <t>﻿01.11; 01.12; 01.13; 01.19.1; 01.19.3; 01.19.9; 01.21; 01.24; 01.25; 01.30; 01.41; 01.42.11; 01.42.12; 01.43.1; 01.45; 01.46.1; 01.47; 01.49.1; 01.49.21; 01.50; 03.22.1; 03.22.2; 03.22.3; 10; (за исключением 10.20.2 - 10.20.9, 10.41.3, 10.41.4, 10.82.4, 10.83); 11.07; 13; 14; 15; ﻿01.11; 01.12; 01.13; 01.19.1; 01.19.3; 01.19.9; 01.21; 01.24; 01.25; 01.30; 01.41; 01.42.11; 01.42.12; 01.43.1; 01.45; 01.46.1; 01.47; 01.49.1; 01.49.21; 01.50; 03.22.1; 03.22.2; 03.22.3; 10; (за исключением 10.20.2 - 10.20.9, 10.41.3, 10.41.4, 10.82.4, 10.83); 11.07; 13; 14; 15; 16; 17; 20.15; 20.3; 20.4; 20.52; 20.53; 20.59; 22; 23; 25 (за исключением 25.3 - 25.4); 31; 32.99.8; 38; 43.3; 43.9; 56.29.3; 56.29.4; 72; 74.2; 77.2; 85.11; 85.13; 85.14; 85.41; 87; 88; 90.0; 90.02; 90.03; 93.11; 93.19; 95; 96.01; 96.02</t>
  </si>
  <si>
    <t>Соответствие льготируемой категории</t>
  </si>
  <si>
    <t>Повышение энергоэффективности функционирования транспортных средств, увеличение количества транспортных средств, использующих газомоторное топливо</t>
  </si>
  <si>
    <t>ст.7/ч.1.1/п.1</t>
  </si>
  <si>
    <t>Освобождаются от уплаты налога инвалиды I и II группы, инвалиды детства - в отношении мотоциклов, мотороллеров или легковых автомобилей</t>
  </si>
  <si>
    <t>ст.7/ч.1.1/п.2</t>
  </si>
  <si>
    <t xml:space="preserve">Инвалиды III группы </t>
  </si>
  <si>
    <t>Освобождаются от уплаты налога инвалиды III группы - в отношении мотоциклов, мотороллеров или легковых автомобилей с мощностью двигателя до 100 л.с. (до 73,55 кВт) вкл.</t>
  </si>
  <si>
    <t>ст.7/ч.1.1/п.3</t>
  </si>
  <si>
    <t>Один из родителей, опекунов или попечителей в многодетной семье</t>
  </si>
  <si>
    <t>Освобождаются от уплаты налога один из родителей, опекунов или попечителей в многодетной семье - в отношении мотоциклов, мотороллеров или легковых автомобилей</t>
  </si>
  <si>
    <t>ст.7/ч.1.1/п.4</t>
  </si>
  <si>
    <t xml:space="preserve">Один из родителей, опекунов или попечителей, имеющий в составе семьи ребенка-инвалида </t>
  </si>
  <si>
    <t>ст.7/ч.1.1/п.5</t>
  </si>
  <si>
    <t xml:space="preserve">Опекун инвалида с детства, признанного судом недееспособным </t>
  </si>
  <si>
    <t>Освобождаются от уплаты налога опекун инвалида детства, признанного судом недееспособным - в отношении мотоциклов, мотороллеров или легковых автомобилей</t>
  </si>
  <si>
    <t>ст.10.1/ч.1/п.1</t>
  </si>
  <si>
    <t>10.1; 
10.5</t>
  </si>
  <si>
    <t>ст.10.1/ч.1/п.2</t>
  </si>
  <si>
    <t>Инвестиционный налоговый вычет (не более 90% суммы расходов, предусмотренных пп.1, 2 п.2 ст.286.1 НКРФ применительно к объектам ОС) для организаций-участников национального проекта "Производительность труда"</t>
  </si>
  <si>
    <t>раздел C (за искл. 11.01, 11.02, 11.03, 11.04, 11.05, 11.06, 12 или 19; 
раздел F; 
раздел H (за искл. 49.5 или 52.10.21, 52.10.22)</t>
  </si>
  <si>
    <t>ст.10.1/ч.3/п.1</t>
  </si>
  <si>
    <t>Предельная сумма расходов в виде пожертвований, учитываемых при определении инвестиционного налогового вычета, составляет 20 млн. рублей</t>
  </si>
  <si>
    <t>Организации, осуществляющие пожертвования находящимся на территории Ростовской области государственным областным и (или) муниципальным учреждениям культуры клубного типа (клубам, дворцам и домам культуры, домам народного творчества)</t>
  </si>
  <si>
    <t>Инвестиционный налоговый вычет (не более 100% суммы расходов на пожертвования, предусмотренных пп.3 п.2 ст.286.1 НКРФ) для организаций, осуществляющих пожертвования государственным областным и (или) муниципальным учреждениям культуры клубного типа</t>
  </si>
  <si>
    <t>Формирование единого культурного пространства</t>
  </si>
  <si>
    <t xml:space="preserve"> ст.10.1/ч.3/п.2</t>
  </si>
  <si>
    <t xml:space="preserve">Организации, осуществляющие пожертвования находящимся на территории Ростовской области государственным областным и (или) муниципальным музеям </t>
  </si>
  <si>
    <t xml:space="preserve">Инвестиционный налоговый вычет (не более 100% суммы расходов на пожертвования, предусмотренных пп.3 п.2 ст.286.1 НКРФ) для организаций, осуществляющих пожертвования государственным областным и (или) муниципальным музеям </t>
  </si>
  <si>
    <t xml:space="preserve">Создание условий для доступа всех категорий населения к культурным ценностям </t>
  </si>
  <si>
    <t xml:space="preserve"> ст.10.1/ч.3/п.3</t>
  </si>
  <si>
    <t>Организации, осуществляющие пожертвования находящимся на территории Ростовской области некоммерческим организациям (фондам) на формирование целевого капитала</t>
  </si>
  <si>
    <t>Инвестиционный налоговый вычет (не более 100% суммы расходов на пожертвования, предусмотренных пп.3 п.2 ст.286.1 НКРФ) для организаций, осуществляющих пожертвования некоммерческим организациям (фондам) на формирование целевого капитала</t>
  </si>
  <si>
    <t>ст.10.1/ч. 3/п.2.1</t>
  </si>
  <si>
    <t>Организации, осуществляющие пожертвования находящимся на территории Ростовской области государственным областным библиотекам</t>
  </si>
  <si>
    <t>Инвестиционный налоговый вычет (не более 100% суммы расходов на пожертвования, предусмотренных пп.3 п.2 ст.286.1 НКРФ) для организаций, осуществляющих пожертвования государственным областным и (или) муниципальным библиотекам</t>
  </si>
  <si>
    <t>ст.10.1/ч. 3/п.2.2</t>
  </si>
  <si>
    <t xml:space="preserve"> Определяются Правительством Российской Федерации по отраслям российской экономики, наиболее пострадавшим в условиях ухудшения  ситуации в связи с распространением новой коронавирусной инфекции   </t>
  </si>
  <si>
    <t>Индивидуальные предприниматели, осуществляющие деятельность в отраслях российской экономики, в наибольшей степени пострадавших в условиях ухудшения ситуации в связи с распространением новой коронавирусной инфекции</t>
  </si>
  <si>
    <t>ст.7/ч.1/п.4.1</t>
  </si>
  <si>
    <t>Освобождаются от уплаты налога граждане из подразделений особого риска, указанных в пункте 1 постановления Верховного Совета Российской Федерации от 27 декабря 1991 года N 2123-1 "О распространении действия Закона РСФСР "О социальной защите граждан, подвергшихся воздействию радиации вследствие катастрофы на Чернобыльской АЭС" на граждан из подразделений особого риска"</t>
  </si>
  <si>
    <t>Организации, осуществляющие управление имуществом закрытых паевых инвестиционных фондов</t>
  </si>
  <si>
    <t>Строительство жилья - вопросы местного значения</t>
  </si>
  <si>
    <t>Организации и индивидуальные предприниматели, осуществляющие основную деятельность в отраслях российской экономики, в наибольшей степени пострадавших в условиях ухудшения ситуации в связи с распространением новой коронавирусной инфекции</t>
  </si>
  <si>
    <t>1,5 пп.</t>
  </si>
  <si>
    <t>7,5 пп.</t>
  </si>
  <si>
    <t>ст.9.1/ч.3</t>
  </si>
  <si>
    <t>коэффициент 0,75</t>
  </si>
  <si>
    <t>Повышение уровня газификации в Ростовской области</t>
  </si>
  <si>
    <t>ст.10/ч.3</t>
  </si>
  <si>
    <t>7,0 (8,0) пп.</t>
  </si>
  <si>
    <t>ст.11/ч.5/п.1</t>
  </si>
  <si>
    <t>Пониженная (1%) ставка налога для организаций и ИП, осуществляющих деятельность по виду экономической деятельности "Производство хлеба и хлебобулочных изделий недлительного хранения"
(объект налогообложения "доходы")</t>
  </si>
  <si>
    <t>Увеличение объемов производства продукции переработки</t>
  </si>
  <si>
    <t>10.71.1</t>
  </si>
  <si>
    <t>ст.11/ч.5/п.2</t>
  </si>
  <si>
    <t>Пониженная (1%) ставка налога для организаций и ИП, осуществляющих деятельность по виду экономической деятельности "Производство макаронных изделий"
(объект налогообложения "доходы")</t>
  </si>
  <si>
    <t>10.73.1</t>
  </si>
  <si>
    <t>ст.11/ч.5/п.3</t>
  </si>
  <si>
    <t>Пониженная (1%) ставка налога для организаций и ИП, осуществляющих деятельность по виду экономической деятельности "Деятельность гостиниц и прочих мест для временного проживания"
(объект налогообложения "доходы")</t>
  </si>
  <si>
    <t>55.10</t>
  </si>
  <si>
    <t>ст.11/ч.5/п.4</t>
  </si>
  <si>
    <t>Пониженная (1%) ставка налога для организаций и ИП, осуществляющих деятельность по виду экономической деятельности " Разработка компьютерного программного обеспечения, консультационные услуги в данной области и другие сопутствующие услуги"
(объект налогообложения "доходы")</t>
  </si>
  <si>
    <t>Обеспечение ускоренного внедрения цифровых технологий в сфере государственного управления, приоритетных отраслях экономики и социальной сфере</t>
  </si>
  <si>
    <t>ст.11/ч.5/п.5</t>
  </si>
  <si>
    <t>Пониженная (1%) ставка налога для организаций и ИП, осуществляющих деятельность по виду экономической деятельности "Деятельность по обработке данных, предоставление услуг по размещению информации и связанная с этим деятельность"
(объект налогообложения "доходы")</t>
  </si>
  <si>
    <t>63.11</t>
  </si>
  <si>
    <t>ст.11/ч.5/п.6</t>
  </si>
  <si>
    <t>ст.11/ч.5/п.7</t>
  </si>
  <si>
    <t>Пониженная (1%) ставка налога для организаций и ИП, осуществляющих деятельность по виду экономической деятельности "Издание газет"
(объект налогообложения "доходы")</t>
  </si>
  <si>
    <t xml:space="preserve">Совершенствование региональной политики и развитие гражданского общества
</t>
  </si>
  <si>
    <t>58.13</t>
  </si>
  <si>
    <t>1 пп.</t>
  </si>
  <si>
    <t>Инвалиды</t>
  </si>
  <si>
    <t>Пониженная (0%) ставка налога для организаций в отношении объектов жилищного фонда, составляющих паевой инвестиционный фонд и предоставленных юридическим лицам в отчетном (налоговом) периоде на основании договора аренды, предусматривающего целевое использование указанных объектов исключительно для проживания физических лиц</t>
  </si>
  <si>
    <t>Новгородская область</t>
  </si>
  <si>
    <t>Инвестор не находится в процессе реорганизации или ликвидации; 
в отношении него не возбуждено производство по делу о несостоятельности (банкротстве); 
на его имущество не наложен арест или не обращено взыскание; 
не является участником консолидированной группы налогоплательщиков</t>
  </si>
  <si>
    <t>Организации, реализующие инвестиционные проекты, одобренные Правительством Новгородской области</t>
  </si>
  <si>
    <t xml:space="preserve">Пониженная (13,5%) ставка налога для организаций, реализующих инвестиционные проекты, одобренные Правительством Новгородской области </t>
  </si>
  <si>
    <t>Повышение инвестиционной привлекательности региона</t>
  </si>
  <si>
    <t>Осуществление деятельности на территориях региональных промышленных площадок, технопарков и бизнес-инкубаторов</t>
  </si>
  <si>
    <t>Управляющие компании и резиденты региональных промышленных площадок; управляющие компании, резиденты и базовые организации технопарков; управляющие компании (управляющие организации) бизнес-инкубаторов</t>
  </si>
  <si>
    <t>(1) ограниченный - в течение 5 налоговых периодов, с налогового периода, в котором была получена первая прибыль от соответствующей деятельности</t>
  </si>
  <si>
    <t>Пониженная (13,5%) ставка налога для управляющих компаний и резидентов региональных промышленных площадок; управляющих компаний и резидентов и базовых организаций технопарков; управляющих компаний (управляющих организаций) бизнес-инкубаторов - в отношении прибыли, полученной от деятельности, осуществляемой на территориях региональных промышленных площадок, технопарков и бизнес-инкубаторов</t>
  </si>
  <si>
    <t>Пониженная (13,5%) ставка налога для резидентов бизнес-инкубаторов</t>
  </si>
  <si>
    <t>(1) ограниченный - в течение 10 налоговых периодов, с налогового периода, в котором была получена первая прибыль от соответствующей деятельности</t>
  </si>
  <si>
    <t>Пониженная (13,5%) ставка налога для управляющих компаний и резидентов индустриальных (промышленных) парков - в отношении прибыли, полученной от деятельности, осуществляемой на территории индустриальных (промышленных) парков</t>
  </si>
  <si>
    <t xml:space="preserve">Доходы от реализации товаров, произведенных в результате реализации специального инвестиционного контракта, составляют не менее 90% от всех доходов, учитываемых при определении налоговой базы по налогу на прибыль. 
Ведение раздельного учета доходов (расходов), полученных (произведенных) при реализации специального инвестиционного контракта, и доходов (расходов), полученных (произведенных) при осуществлении иной хозяйственной деятельности. </t>
  </si>
  <si>
    <t>Организации-участники специальных инвестиционных контрактов (СПИК), одной из сторон которых является Новгородская область</t>
  </si>
  <si>
    <t>(1) ограниченный - в течение срока действия СПИК, но не позднее 2025 года вкл.</t>
  </si>
  <si>
    <t>Пониженная (5% - с 1 по 5 гг.; 10% - с 6 по 10 гг.) ставка налога для организаций, получивших статус резидента ТОСЭР</t>
  </si>
  <si>
    <t>13 (12) п.п. - с 1 по 5 гг.; 
8 (7) п.п. - с 6 по 10 гг.</t>
  </si>
  <si>
    <t>Закон Новгородской области от 31.10.2013 № 373-ОЗ "О налоговых ставках на территории Новгородской области" (в ред. от 02.12.2021 № 40-ОЗ)</t>
  </si>
  <si>
    <t>Организации-резиденты особой экономической зоны (ОЭЗ), созданной на территории Новгородской области</t>
  </si>
  <si>
    <t>Пониженная (0% - с 1 по 7 гг.; 3% - с 8 по 9 гг.; 10% - с 10 по 11 гг.; 13,5% - с 12 г.) ставка налога для организаций, получивших статус резидента ОЭЗ</t>
  </si>
  <si>
    <t xml:space="preserve">18 (17) п.п. - с 1 по 7 гг.; 
15 (14) п.п. - с 8 по 9 гг.;
8 (7) п.п. - с 10 по 11 г.г.;
4,5 (3,5) п.п. - с 12 г. </t>
  </si>
  <si>
    <t>Закон Новгородской области от 31.10.2013 № 373-ОЗ "О налоговых ставках на территории Новгородской области" (в ред. от 28.03.2022 № 84-ОЗ)</t>
  </si>
  <si>
    <t>Организации, осуществляющие деятельность по предоставлению по лицензионному договору прав использования результатов интеллектуальной деятельности</t>
  </si>
  <si>
    <t>(1) ограниченный - в течение срока действия лицензионного договора, но не позднее 2024 года вкл.</t>
  </si>
  <si>
    <t>Исполнение условий, установленных для инвесторов областным законом "Об инвестиционной деятельности в Новгородской области и защите прав инвесторов"</t>
  </si>
  <si>
    <t>В отношении имущества, которое используется для осуществления деятельности, предусмотренной соглашением об осуществлении деятельности на территории опережающего социально-экономического развития (ТОСЭР)</t>
  </si>
  <si>
    <t>(1) ограниченный - в течение 10 налоговых периодов после заключения соглашения об осуществлении деятельности, до 1-го числа месяца прекращения действия соглашения об осуществлении деятельности</t>
  </si>
  <si>
    <t>ст.3/ч.9</t>
  </si>
  <si>
    <t>Управляющие компаний индустриальных (промышленных) парков</t>
  </si>
  <si>
    <t>Закон Новгородской области от 30.09.2008 № 384-ОЗ "О налоге на имущество организаций" (в ред. от 04.04.2018 № 242-ОЗ)</t>
  </si>
  <si>
    <t>Недвижимое имущество (за исключением жилых помещений) построено, реконструировано в результате реализации СПИК на территории Новгородской области</t>
  </si>
  <si>
    <t>Организации - участники специальных инвестиционных контрактов (СПИК), одной из сторон которых является Новгородская область</t>
  </si>
  <si>
    <t>ст.3/ч.13</t>
  </si>
  <si>
    <t>Движимое имущество произведено на территории РФ и ранее не находилось в эксплуатации либо произведено не на территории РФ и с даты его изготовления на дату заключения СПИК прошло не более одного года</t>
  </si>
  <si>
    <t>Площадь объекта составляет 600 кв. м. и менее</t>
  </si>
  <si>
    <t>Административно-деловые центры и торговые центры (комплексы) и помещения в них; нежилые помещения, назначение, разрешенное использование или наименование которых в соответствии со сведениями, содержащимися в Едином государственном реестре недвижимости, или документами технического учета (инвентаризации) объектов недвижимости предусматривает размещение офисов торговых объектов, объектов общественного питания и бытового обслуживания либо которые фактически используются для размещения офисов, торговых объектов, объектов общественного питания и бытового обслуживания</t>
  </si>
  <si>
    <t>Закон Новгородской области от 30.09.2008 № 379-ОЗ "О транспортном налоге"</t>
  </si>
  <si>
    <t>Инвестор соответствует требованиям (ч.3 ст.6 областного закона от 28.03.2016 № 945-ОЗ "Об инвестиционной деятельности в Новгородской области и защите прав инвесторов"): 
не находится в процессе реорганизации или ликвидации, процедуре банкротства; 
на его имущество не наложен арест или не обращено взыскание; 
не является участником консолидированной группы налогоплательщиков</t>
  </si>
  <si>
    <t>Пониженная (50%) ставка налога для организаций, реализующих инвестиционные проекты, одобренные Правительством Новгородской области</t>
  </si>
  <si>
    <t>Закон Новгородской области от 30.09.2008 № 379-ОЗ "О транспортном налоге" (в ред. от 04.04.2018 № 242-ОЗ)</t>
  </si>
  <si>
    <t>ст.4/ч.4-1</t>
  </si>
  <si>
    <t>Отсутствие у налогоплательщика недоимок по налогам, сборам, иным обязательным платежам в бюджеты бюджетной системы РФ на первое число каждого налогового периода в течение срока применения пониженных налоговых ставок</t>
  </si>
  <si>
    <t>Пониженная (50%) ставка налога для организаций-участников специальных инвестиционных контрактов</t>
  </si>
  <si>
    <t>ст.4/ч.4-2</t>
  </si>
  <si>
    <t>Обеспечение социальной защиты (поддержки) населения</t>
  </si>
  <si>
    <t>Среднесписочная численность инвалидов среди их работников составляет не менее 50% а их доля в фонде оплаты труда - не менее 25%</t>
  </si>
  <si>
    <t>ст.4/ч.2/п.3</t>
  </si>
  <si>
    <t>Инвалиды, а также пенсионеры, получающие страховую пенсию по старости в соответствии с федеральным законодательством</t>
  </si>
  <si>
    <t xml:space="preserve">Пониженная (50%) ставка налога для инвалидов, а также пенсионеров - владельцев моторных лодок с мощностью двигателя до 30 л.с. вкл. </t>
  </si>
  <si>
    <t>Освобождаются от уплаты налога инвалиды - владельцы автомобилей легковых с мощностью двигателя до 100 л.с. вкл.</t>
  </si>
  <si>
    <t>Освобождаются от уплаты налога инвалиды - владельцы автомобилей грузовых с мощностью двигателя до 100 л. с. вкл., изготовленных на базе легковых автомобилей "ГАЗ", "ВАЗ", "ИЖ", "Москвич", "УАЗ" выпуска до 1994 года вкл.</t>
  </si>
  <si>
    <t xml:space="preserve">Инвалиды ВОВ и участники ВОВ </t>
  </si>
  <si>
    <t>Освобождаются от уплаты налога инвалиды ВОВ и участники ВОВ - в отношении моторных лодок с мощностью двигателя до 30 л.с. вкл.</t>
  </si>
  <si>
    <t>Граждане, подвергшиеся воздействию радиации вследствие аварий и ядерных испытаний вследствие катастрофы на Чернобыльской АЭС, аварии в 1957 году на ПО "Маяк", сбросов радиоактивных отходов в реку Теча, испытаний на Семипалатинском полигоне</t>
  </si>
  <si>
    <t>Освобождаются от уплаты налога граждане, подвергшиеся воздействию радиации - владельцы легковых автомобилей</t>
  </si>
  <si>
    <t>ст.4/ч.2/п.1</t>
  </si>
  <si>
    <t>Пенсионеры, получающие страховую пенсию по старости в соответствии с федеральным законодательством</t>
  </si>
  <si>
    <t>Пониженная (50%) ставка налога для отдельных пенсионеров - в отношении легковых автомобилей с мощностью двигателя до 100 л.с. вкл.</t>
  </si>
  <si>
    <t>ст.4/ч.2/п.2</t>
  </si>
  <si>
    <t>Пониженная (50%) ставка налога для пенсионеров - в отношении грузовых автомобилей с мощностью двигателя до 100 л.с. вкл., изготовленных на базе легковых автомобилей "ГАЗ", "ВАЗ", "ИЖ", "Москвич", грузовых автомобилей модели "УАЗ" с мощностью двигателя до 100 л.с. вкл. выпуска до 1994 года вкл., а также владельцев мотоциклов и мотороллеров с мощностью двигателя до 36 л.с. вкл.</t>
  </si>
  <si>
    <t>ст.4/ч.3</t>
  </si>
  <si>
    <t>Пониженная (80%) ставка налога для пенсионеров - в отношении легковых автомобилей с мощностью двигателя свыше 100 л.с. до 120 л.с. вкл.</t>
  </si>
  <si>
    <t>Закон Новгородской области от 30.09.2008 № 379-ОЗ "О транспортном налоге" (в ред. от 27.04.2017 № 104-ОЗ)</t>
  </si>
  <si>
    <t>Льгота предоставляется одному из родителей (усыновителей, опекунов, попечителей, приемных родителей) по одному из оснований</t>
  </si>
  <si>
    <t>Родители (усыновители, опекуны, попечители, приемные родители), имеющие в составе семьи ребенка-инвалида в возрасте до 18 лет</t>
  </si>
  <si>
    <t>Освобождаются от уплаты налога родители (усыновители, опекуны, попечители, приемные родители) ребенка-инвалида - в отношении легковых автомобилей и автобусов вместимостью не более 20 мест для сидения</t>
  </si>
  <si>
    <t>ст.4/ч.2/п.4</t>
  </si>
  <si>
    <t>Родители (усыновители, опекуны, попечители, приемные родители), имеющие в составе семьи 3-х и более детей в возрасте до 18 лет и (или) детей в возрасте до 23 лет, обучающихся в образовательных организациях высшего образования по очной форме обучения</t>
  </si>
  <si>
    <t>Пониженная (50%) ставка налога для родителей в многодетной семье - в отношении легковых автомобилей и автобусов вместимостью не более 20 мест для сидения</t>
  </si>
  <si>
    <t>Закон Новгородской области от 30.09.2008 № 379-ОЗ "О транспортном налоге" (в ред. от 02.12.2021 № 40-ОЗ)</t>
  </si>
  <si>
    <t>Внесение в реестр резидентов ОЭЗ записи о регистрации организации</t>
  </si>
  <si>
    <t>(1) ограниченный - в течение 10 налоговых периодов после регистрации транспортных средств</t>
  </si>
  <si>
    <t>Закон Новгородской области от 30.09.2008 № 379-ОЗ "О транспортном налоге" (в ред. от 01.02.2022 № 63-ОЗ)</t>
  </si>
  <si>
    <t>Граждане и организации</t>
  </si>
  <si>
    <t>Освобождаются от уплаты налога граждане и организации - в отношении транспортных средств, оснащенных исключительно электрическими двигателями</t>
  </si>
  <si>
    <t>Закон Новгородской области от 31.03.2009 № 487-ОЗ "О ставке налога, взимаемого в связи с применением упрощенной системы налогообложения"</t>
  </si>
  <si>
    <t>ст.1/абз.1,2</t>
  </si>
  <si>
    <t>Доход от осуществления установленных видов деятельности составляет не менее 70% в общем объеме полученных доходов</t>
  </si>
  <si>
    <t>Налогоплательщики, осуществляющие деятельность в установленных законом сферах</t>
  </si>
  <si>
    <t>Пониженная (10%) ставка налога для налогоплательщиков, осуществляющих виды деятельности по установленным кодам ОКВЭД (объект налогообложения "доходы-расходы")</t>
  </si>
  <si>
    <t xml:space="preserve">раздел А класс 01; 
раздел C классы 10, 11, 13, 14, 20, 22; 
раздел F; 
раздел H класс 49 </t>
  </si>
  <si>
    <t>Закон Новгородской области от 31.03.2009 № 487-ОЗ "О ставке налога, взимаемого в связи с применением упрощенной системы налогообложения" (в ред. от 27.10.2017 № 166-ОЗ)</t>
  </si>
  <si>
    <t>ст.1/абз.3,5</t>
  </si>
  <si>
    <t>Пониженная (4%) ставка налога для налогоплательщиков, осуществляющие виды деятельности по установленным кодам ОКВЭД (объект налогообложения "доходы")</t>
  </si>
  <si>
    <t xml:space="preserve"> раздел C классы 10, 11, 13, 14, 15, 20, 22, 23</t>
  </si>
  <si>
    <t>ст.1/абз.4,5</t>
  </si>
  <si>
    <t>Пониженная (2%) ставка налога для налогоплательщиков, осуществляющие виды деятельности по установленным кодам ОКВЭД (объект налогообложения "доходы")</t>
  </si>
  <si>
    <t>раздел I группа 55.20</t>
  </si>
  <si>
    <t>Заключение соглашения с управляющей компанией бизнес-инкубатора</t>
  </si>
  <si>
    <t>Пониженная (2%) ставка налога для резидентов технопарков (объект налогообложения "доходы")</t>
  </si>
  <si>
    <t>Пониженная (2%) ставка налога для резидентов бизнес-инкубаторов (объект налогообложения "доходы")</t>
  </si>
  <si>
    <t>Закон Новгородской области от 31.03.2009 № 487-ОЗ "О ставке налога, взимаемого в связи с применением упрощенной системы налогообложения" (в ред. от 28.11.2019 № 481-ОЗ, в ред. от 24.04.2020 № 555-ОЗ)</t>
  </si>
  <si>
    <t>Исполнение условий, установленных ч.2 п.2 ст.7 областного закона от 24.12.2018 № 357-ОЗ "О региональных, муниципальных, территориальных брендах, народных художественных промыслах и ремесленной деятельности"</t>
  </si>
  <si>
    <t>Пониженная (1%) ставка налога для налогоплательщиков, осуществляющие виды деятельности по установленным кодам ОКВЭД (объект налогообложения "доходы")</t>
  </si>
  <si>
    <t>раздел С группа 32.99.8</t>
  </si>
  <si>
    <t>Пониженная (5%) ставка налога для налогоплательщиков, осуществляющие виды деятельности по установленным кодам ОКВЭД (объект налогообложения "доходы-расходы")</t>
  </si>
  <si>
    <t>Закон Новгородской области от 31.03.2009 № 487-ОЗ "О ставке налога, взимаемого в связи с применением упрощенной системы налогообложения" (в ред. от 27.03.2020 № 533-ОЗ)</t>
  </si>
  <si>
    <t>Пониженная (3%) ставка налога для налогоплательщиков, осуществляющие виды деятельности по установленным кодам ОКВЭД (объект налогообложения "доходы")</t>
  </si>
  <si>
    <t>Пониженная (7%) ставка налога для налогоплательщиков, осуществляющие виды деятельности по установленным кодам ОКВЭД (объект налогообложения "доходы-расходы")</t>
  </si>
  <si>
    <t>раздел Р группа 85.11, 85.41,
раздел Q группа 87, 88</t>
  </si>
  <si>
    <t>ст.1/абз.16</t>
  </si>
  <si>
    <t>ст.1/абз.17</t>
  </si>
  <si>
    <t>Закон Новгородской области от 31.03.2009 № 487-ОЗ "О ставке налога, взимаемого в связи с применением упрощенной системы налогообложения" (в ред. от 29.04.2021 № 711-ОЗ)</t>
  </si>
  <si>
    <t>ст.1/абз.15</t>
  </si>
  <si>
    <t>Налогоплательщики, применявшие в четвертом квартале 2020 года ЕНВД и перешедшие на УСН с 01.01.2021</t>
  </si>
  <si>
    <t>Пониженная (3%) ставка налога для налогоплательщиков (объект налогообложения "доходы")</t>
  </si>
  <si>
    <t>Пониженная (7,5%) ставка налога для налогоплательщиков (объект налогообложения "доходы-расходы")</t>
  </si>
  <si>
    <t>Закон Новгородской области от 31.03.2009 № 487-ОЗ "О ставке налога, взимаемого в связи с применением упрощенной системы налогообложения" (в ред. от 02.12.2021 № 44-ОЗ)</t>
  </si>
  <si>
    <t xml:space="preserve">Сведения о наличии статуса социального предприятия, которые внесены в единый реестр субъектов малого и среднего предпринимательства </t>
  </si>
  <si>
    <t>ст.1/абз.14</t>
  </si>
  <si>
    <t>Пониженная (5%) ставка налога для налогоплательщиков, осуществляющие виды деятельности по установленным кодам ОКВЭД (объект налогообложения "доходы")</t>
  </si>
  <si>
    <t xml:space="preserve">раздел G группа 47.19, подкласс 47.3, 47.4, 47.5, 47.6, 47.7, 47.8,
раздел I класс 55, 56,
раздел J группа 59.14,
раздел N класс 79, подкласс 82.3,
раздел Q группа 86.23, подгруппа 86.90.4, группа 88.91,
раздел R класс 90,93 группа 91.01, 91.02,
раздел S класс 95, группа 96.01, 96.02, 96.04, 96.09 </t>
  </si>
  <si>
    <t>Пониженная (12%) ставка налога для налогоплательщиков, осуществляющие виды деятельности по установленным кодам ОКВЭД (объект налогообложения "доходы-расходы")</t>
  </si>
  <si>
    <t>Закон Новгородской области от 27.04.2015 № 757-ОЗ "Об установлении налоговой ставки в размере 0% для налогоплательщиков-индивидуальных предпринимателей при применении упрощенной и (или)патентной систем налогообложения на территории Новгородской области" (в ред. от 04.05.2022 № 94-ОЗ)</t>
  </si>
  <si>
    <t>ИП, впервые зарегистрированные после вступления в силу Закона и осуществляющие предпринимательскую деятельность в производственной, социальной и (или) научной сферах, а также в сфере бытовых услуг населению по соответствующим видам деятельности</t>
  </si>
  <si>
    <t>Пониженная (0%) ставка налога для ИП, впервые зарегистрированных и осуществляющих деятельность в производственной, социальной и (или) научной сферах, а также в сфере бытовых услуг населению</t>
  </si>
  <si>
    <t>раздел C (за искл. групп 11.01 - 11.06, класса 12 и подкласса 32.1); 
35.11; 35.21; 35.30.1 раздела D (при применении ИП патентной систмы налогообложения); 
класс 72 раздела M; раздел Q; 
93 раздела R; 95.2, 96 раздела S</t>
  </si>
  <si>
    <t>Пониженная (0%) ставка для ИП, впервые зарегистрированных и осуществляющих деятельность в производственной, социальной и (или) научной сферах, а также в сфере бытовых услуг населению</t>
  </si>
  <si>
    <t>раздел C (за искл. групп 11.01 - 11.06, класса 12 и подкласса 32.1); 
35.11; 35.21; 35.30.1 (при применении ИП патентной системы налогообложения); 
72; Раздел Q; 93; 95.2; 96</t>
  </si>
  <si>
    <t>Закон Республики Северная Осетия-Алания от 28.11.2003 № 43-РЗ "О налоге на имущество организаций" (в ред. от 29.11.2016 № 63-РЗ)</t>
  </si>
  <si>
    <t>Рязанская область</t>
  </si>
  <si>
    <t>ст.6.1/ч.2/п.5</t>
  </si>
  <si>
    <t>Организации-получатели господдержки - резиденты промышленных технопарков, реализующие инвестиционный проект на территории промышленных технопарков</t>
  </si>
  <si>
    <t>Инвестиционный налоговый вычет (не более 90% суммы расходов, предусмотренных пп.1 и 2 п.2 ст.286.1 НКРФ применительно к объектам ОС; размер ставки 10%) для организаций или обособленных подразделений организаций, расположенных на территории Рязанской области</t>
  </si>
  <si>
    <t>Активизация инвестиционной деятельности и развитие экспорта на территории Рязанской области</t>
  </si>
  <si>
    <t>ст.6.1/ч.2/п.6</t>
  </si>
  <si>
    <t>Организации-получатели господдержки - управляющие компании индустриальных (промышленных) парков, реализующие инвестиционный проект на территории индустриального (промышленного) парка</t>
  </si>
  <si>
    <t>ст.6.1/ч.2/п.7</t>
  </si>
  <si>
    <t>Организации-получатели господдержки - резиденты индустриальных (промышленных) парков, реализующие инвестиционный проект на территории индустриального (промышленного) парка</t>
  </si>
  <si>
    <t>ст.6.1/ч.1/п.2</t>
  </si>
  <si>
    <t>Обеспечение конституционного права населения Рязанской области на участие в культурной жизни и пользование учреждениями культуры, на доступ к культурным ценностям, свободу творчества в сфере культуры</t>
  </si>
  <si>
    <t>ст.13.1/п.2</t>
  </si>
  <si>
    <t>Выручка от деятельности по производству сельскохозяйственной продукции за предшествующий налоговый период составляет более 70% в общей сумме выручки</t>
  </si>
  <si>
    <t>Создание условий для эффективного развития подотрасли животноводства, переработки и реализации животноводческой продукции, повышение конкурентоспособности продукции за счет расширения ассортимента и улучшения качества продукции на основе комплексной модернизации</t>
  </si>
  <si>
    <t>Закон Рязанской области от 29.04.1998 № 68 "О налоговых льготах" (в ред. от 17.10.2007 № 138-ОЗ)</t>
  </si>
  <si>
    <t xml:space="preserve">2,2 / 2,0 п.п. </t>
  </si>
  <si>
    <t>Закон Рязанской области от 29.04.1998 № 68 "О налоговых льготах" (в ред. от 30.03.2009 № 23-ОЗ)</t>
  </si>
  <si>
    <t>ст.13.1/п.9</t>
  </si>
  <si>
    <t>Организации-получатели господдержки, осуществляющие реализацию инвестиционных проектов на условиях инвестиционных соглашений, заключенных до 01.01.2009</t>
  </si>
  <si>
    <t>Освобождаются от уплаты налога организации, реализующие инвестиционные проекты на условиях инвестсоглашений, заключенных до 01.01.2009</t>
  </si>
  <si>
    <t>ст.13.1/п.11</t>
  </si>
  <si>
    <t xml:space="preserve"> Проведение занятий физкультурой и спортом с несовершеннолетними без взимания платы</t>
  </si>
  <si>
    <t>Некоммерческие физкультурно-спортивные организации, занимающиеся проведением занятий физкультурой и спортом</t>
  </si>
  <si>
    <t>Освобождаются от уплаты налога некоммерческие физкультурно-спортивные организации</t>
  </si>
  <si>
    <t>Обеспечение гражданам возможностей систематически заниматься физической культурой и спортом и вести здоровый образ жизни</t>
  </si>
  <si>
    <t>Закон Рязанской области от 29.04.1998 № 68 "О налоговых льготах" (в ред. от 28.12.2012 № 104-ОЗ)</t>
  </si>
  <si>
    <t>ст.13.1/п.15</t>
  </si>
  <si>
    <t>Соответствие инвестпроекта условиям ст. 5.1, 5.2 Закона РО от 06.04.2009 № 33-ОЗ</t>
  </si>
  <si>
    <t>Организации-получатели господдержки, осуществляющие реализацию особо значимых инвестиционных проектов</t>
  </si>
  <si>
    <t>Освобождаются от уплаты получатели господдержки, осуществляющие реализацию особо значимых инвестпроектов</t>
  </si>
  <si>
    <t>Закон Рязанской области от 29.04.1998 № 68 "О налоговых льготах" (в ред. от 21.07.2016 № 36-ОЗ)</t>
  </si>
  <si>
    <t>ст.13.1/п.16</t>
  </si>
  <si>
    <t xml:space="preserve"> Проведение работ по сохранению объектов культурного наследия, в отношении указанных объектов недвижимости</t>
  </si>
  <si>
    <t>Организации, являющиеся собственниками объектов недвижимого имущества, включенных в объекты культурного наследия регионального или местного (муниципального) значения</t>
  </si>
  <si>
    <t>Создание условий для сохранности объектов культурного наследия, их полноценного и рационального использования, развития и успешной интеграции в социально экономическую и культурную жизнь Рязанской области</t>
  </si>
  <si>
    <t>ст.13.1/п.17</t>
  </si>
  <si>
    <t>Организации, которым присвоен статус управляющих компаний инвестиционных парков, - получатели господдержки</t>
  </si>
  <si>
    <t>(1) ограниченный - в течение 5 последовательных налоговых периодов</t>
  </si>
  <si>
    <t>Освобождаются от уплаты налога управляющие компании инвестиционных парков - в отношении имущества, введенного ими в эксплуатацию в результате реализации инвестиционного проекта на территории инвестиционного парка</t>
  </si>
  <si>
    <t>ст.13.1/п.18</t>
  </si>
  <si>
    <r>
      <t>Организации-получатели господдержки, которым присвоен статус резидентов инвестиционных парков</t>
    </r>
    <r>
      <rPr>
        <sz val="10"/>
        <color rgb="FFFF0000"/>
        <rFont val="Times New Roman"/>
        <family val="1"/>
        <charset val="204"/>
      </rPr>
      <t/>
    </r>
  </si>
  <si>
    <t>Освобождаются от уплаты налога резиденты инвестиционных парков - в отношении имущества, введенного ими в эксплуатацию в результате реализации инвестиционного проекта на территории инвестиционного парка</t>
  </si>
  <si>
    <t>Закон Рязанской области от 29.04.1998 № 68 "О налоговых льготах" (в ред. от 31.07.2017 № 56-ОЗ)</t>
  </si>
  <si>
    <t>ст.13.1/п.19</t>
  </si>
  <si>
    <t>Организация отвечает требованиям п. 1 ст. 284.4 НКРФ</t>
  </si>
  <si>
    <t>Организации-резиденты территории опережающего социально-экономического развития (ТОСЭР)</t>
  </si>
  <si>
    <t xml:space="preserve"> Освобождаются от уплаты налога организации - резиденты ТОСЭР - в отношении имущества, принятого с 1 января 2017 года на учет в качестве основных средств, на 5 последовательных налоговых периодов, начиная с налогового периода, в котором организация включена в реестр резидентов ТОСЭР</t>
  </si>
  <si>
    <t>2; 2.6</t>
  </si>
  <si>
    <t>Группы полномочий 
(поддержка экономики, малого и среднего предпринимательства; расходные обязательства по полномочиям в сфере создания и размещения территорий, имеющих особый экономический статус)</t>
  </si>
  <si>
    <t>ст.13.1/п.20</t>
  </si>
  <si>
    <t xml:space="preserve">Соответствие требованиям, указанным в 25.16 НК РФ </t>
  </si>
  <si>
    <t>Освобождаются от уплаты налога организации - участники СПИК, заключенных с участием Российской Федерации</t>
  </si>
  <si>
    <t>ст.13.1/п.20.1</t>
  </si>
  <si>
    <t>Освобождаются от уплаты налога организации - участники СПИК</t>
  </si>
  <si>
    <t>Закон Рязанской области от 29.04.1998 № 68 "О налоговых льготах" (в ред. от 27.11.2017 № 86-ОЗ)</t>
  </si>
  <si>
    <t>ст.13.1/п.21</t>
  </si>
  <si>
    <t>Управляющие компании индустриальных (промышленных) парков, включенные в реестр индустриальных (промышленных) парков и управляющих компаний индустриальных (промышленных) парков</t>
  </si>
  <si>
    <t>ст.13.1/п.23</t>
  </si>
  <si>
    <t>Заключение соглашения о ГЧП, МЧП в отношении объектов, определенных в пунктах 11, 12, 13, 14 части 1 статьи 7 Федерального закона № 224-ФЗ</t>
  </si>
  <si>
    <t>Организации-частные партнеры, заключившие после 1 января 2018 года соглашение о государственно-частном партнерстве, муниципально-частном партнерстве с Рязанской областью, муниципальными образованиями Рязанской области</t>
  </si>
  <si>
    <t>Освобождаются от уплаты налога организации, заключивших соглашение о ГЧП, МЧП, объектами которого являются: 
объекты здравоохранения, в т. ч. объекты, предназначенные для санаторно-курортного лечения и иной деятельности в сфере здравоохранения; 
объекты образования, культуры, спорта, объекты, используемые для организации отдыха граждан и туризма, иные объекты социального обслуживания населения; 
объекты, на которых осуществляются обработка, утилизация, обезвреживание, размещение твердых коммунальных отходов; 
объекты благоустройства территорий, в т. ч. для их освещения</t>
  </si>
  <si>
    <t>ст.13.1/п.24</t>
  </si>
  <si>
    <t>Заключение концессионных соглашений - в отношении объектов, определенных пунктами 1, 11, 13, 14, 17, 18, 19 части 1 статьи 4 Федерального закона № 115-ФЗ</t>
  </si>
  <si>
    <t>Организации- концессионеры, заключившие после 1 января 2018 года концессионное соглашение с Рязанской областью, муниципальными образованиями Рязанской области</t>
  </si>
  <si>
    <t>Освобождаются от уплаты налога организации, заключившие концессионное соглашение о ГЧП, МЧП, объектами которого являются: 
объекты теплоснабжения, централизованные системы гор., холод. водоснабжения и (или) водоотведения, отдельные объекты таких систем; 
объекты здравоохранения, в т. ч. объекты, предназначенные для санаторно-курортного лечения; 
объекты образования, культуры, спорта, объекты, используемые для организации отдыха граждан и туризма, иные объекты социально культурного назначения; 
объекты, на которых осуществляются обработка, накопление, утилизация, обезвреживание, размещение твердых коммунальных отходов; 
объекты коммунальной инфраструктуры или объекты коммунального хозяйства, в т. ч. объекты энергоснабжения, объекты, предназначенные для освещения территорий город. и сел. поселений, объекты для благоустройства территорий; 
объекты социального обслуживания граждан, автомобильные дороги и участки автомобильных дорог</t>
  </si>
  <si>
    <t>Закон Рязанской области от 29.04.1998 № 68 "О налоговых льготах" (в ред. от 13.12.2017 № 98-ОЗ)</t>
  </si>
  <si>
    <t>ст.13.1/п.25</t>
  </si>
  <si>
    <t>Освобождаются от уплаты налога организации, которым в соответствии с Законом Рязанской области "О государственной поддержке инвестиционной деятельности на территории Рязанской области" присвоен статус специализированной организации по привлечению инвестиций и работе с инвесторами</t>
  </si>
  <si>
    <t>Закон Рязанской области от 29.04.1998 № 68 "О налоговых льготах" (в ред. от 31.10.2019 № 60-ОЗ)</t>
  </si>
  <si>
    <t>ст.13.1/п.26</t>
  </si>
  <si>
    <t>Освобождаются от уплаты налога организации-участники РИП, указанные в пп.1 п. 1 ст. 25.9 НКРФ</t>
  </si>
  <si>
    <t>Закон Рязанской области от 29.04.1998 № 68 "О налоговых льготах" (в ред. от 30.11.2021 № 90-ОЗ)</t>
  </si>
  <si>
    <t>ст.13.1/п.27</t>
  </si>
  <si>
    <t>Соответствие инвестпроекта условиям ст. 5.6 Закона РО от 06.04.2009 № 33-ОЗ</t>
  </si>
  <si>
    <t xml:space="preserve">Получатели государственной поддержки - управляющие компании промышленных технопарков </t>
  </si>
  <si>
    <t>Освобождаются от уплаты налога получатели государственной поддержки - управляющие компании промышленных технопарков, в течение 5 лет с месяца, следующего за месяцем принятия на учет имущества, определенного инвестиционным соглашением и не являвшегося объектом налогообложения на дату заключения инвестиционного соглашения</t>
  </si>
  <si>
    <t>стимулирующая</t>
  </si>
  <si>
    <t>ст.13.1/п.28</t>
  </si>
  <si>
    <t>Соответствие инвестпроекта условиям ст. 5.8 Закона РО от 06.04.2009 № 33-ОЗ</t>
  </si>
  <si>
    <t>ст.13.5</t>
  </si>
  <si>
    <t>Соответствие инвестпроекта условиям ст. 5, 5.1 Закона РО от 06.04.2009 № 33-ОЗ</t>
  </si>
  <si>
    <t>Организации-получатели господдержки, осуществляющие реализацию приоритетных инвестиционных проектов</t>
  </si>
  <si>
    <t>Пониженная (на 1,6%) ставка налога для организаций-получателей господдержки, осуществляющих реализацию приоритетных инвестиционных проектов</t>
  </si>
  <si>
    <t>активизация инвестиционной деятельности и развитие экспорта на территории Рязанской области</t>
  </si>
  <si>
    <t xml:space="preserve"> 1,6 п.п.</t>
  </si>
  <si>
    <t>ст.13.6</t>
  </si>
  <si>
    <t>Соответствие инвестпроекта условиям ст. 4.1, 5.1 Закона РО от 06.04.2009 № 33-ОЗ</t>
  </si>
  <si>
    <t>Организации-получатели господдержки, осуществляющие реализацию основных инвестиционных проектов</t>
  </si>
  <si>
    <t>Пониженная (на 1,1%) ставка налога для организаций-получателей господдержки, осуществляющих реализацию основных инвестиционных проектов</t>
  </si>
  <si>
    <t xml:space="preserve"> 1,1 п.п.</t>
  </si>
  <si>
    <t>Обеспечение наиболее полного и эффективного использования возможностей СОНКО в решении задач социального развития Рязанской области</t>
  </si>
  <si>
    <t>Обеспечение благоприятных условий для развития малого и среднего предпринимательства</t>
  </si>
  <si>
    <t>ст.13.6.1</t>
  </si>
  <si>
    <t>Пониженная (на 1,7% - с 6 по 10 гг.) ставка налога для резидентов ТОСЭР - в отношении имущества, принятого с 1 января 2017 года на учет в качестве основных средств</t>
  </si>
  <si>
    <t>1,7  п.п. - с 6 по 10 гг.</t>
  </si>
  <si>
    <t>ст.13.6.2</t>
  </si>
  <si>
    <t>(1) ограниченный - в течение 5 налоговых периодов, но не более срока, установленного инвестиционным соглашением</t>
  </si>
  <si>
    <t>1,1 п.п. - с 6 по 10 гг.</t>
  </si>
  <si>
    <t>ст.13.6.3</t>
  </si>
  <si>
    <t>ст.13.6.4</t>
  </si>
  <si>
    <t>1,1  п.п. - с 6 по 10 гг.</t>
  </si>
  <si>
    <t>ст.10/ч.11</t>
  </si>
  <si>
    <t xml:space="preserve"> Численность работающих инвалидов более 50%</t>
  </si>
  <si>
    <t>Освобождаются от уплаты налога организации, осуществляющие производственную или научную деятельность</t>
  </si>
  <si>
    <t>Обеспечение эффективной занятости населения региона</t>
  </si>
  <si>
    <t>Закон Рязанской области от 29.04.1998 № 68 "О налоговых льготах" (в ред. от 18.11.2013 № 68-ОЗ)</t>
  </si>
  <si>
    <t>ст.10/ч.20</t>
  </si>
  <si>
    <t>Некоммерческие организации, осуществляющие физкультурно-оздоровительную деятельность, а также деятельность детских лагерей на время каникул</t>
  </si>
  <si>
    <t>Освобождаются от уплаты налога некоммерческие организации, осуществляющие физкультурно-оздоровительную деятельность, а также деятельность детских лагерей на время каникул</t>
  </si>
  <si>
    <t>Совершенствование организации отдыха, оздоровления и занятости детей в Рязанской области/ Обеспечение гражданам возможностей систематически заниматься физической культурой и спортом и вести здоровый образ жизни</t>
  </si>
  <si>
    <t>6.2; 11</t>
  </si>
  <si>
    <t>Расходные обязательства по организации отдыха и оздоровления детей/ Физическая культура и спорт</t>
  </si>
  <si>
    <t>ст.10/ч.25</t>
  </si>
  <si>
    <t>На одну единицу из транспортных средств по выбору налогоплательщика</t>
  </si>
  <si>
    <t>Освобождаются от уплаты налога граждане, имеющие на иждивении 3 и более детей в возрасте до 18 лет - на легковые и грузовые автомобили, мотоциклы, мотороллеры и тракторы без ограничения мощности двигателя, на автобусы с мощностью двигателя до 200 л.с.</t>
  </si>
  <si>
    <t>Обеспечение исполнения обязательств по предоставлению мер социальной поддержки гражданам в соответствии с федеральным и региональным законодательством</t>
  </si>
  <si>
    <t>Закон Рязанской области от 29.04.1998 № 68 "О налоговых льготах" (в ред. от 12.07.2021 № 43-ОЗ)</t>
  </si>
  <si>
    <t>ст.10/ч.26</t>
  </si>
  <si>
    <t>Освобождаются от уплаты налога пенсионеры, получающие пенсии, назначаемые в порядке, установленном пенсионным законодательством,
пенсионеры ВС или ПО РФ, лица, достигших возраста 60 и 55 лет (соответственно мужчины и женщины) - на легковые автомобили с мощностью двигателя до 150 л.с. и мотоциклы до 45 л.с.</t>
  </si>
  <si>
    <t>Закон Рязанской области от 29.04.1998 № 68 "О налоговых льготах" (в ред. от 22.11.2002 № 77-ОЗ)</t>
  </si>
  <si>
    <t>ст.10/ч.30</t>
  </si>
  <si>
    <t>Освобождаются от уплаты налога инвалиды всех категорий - на легковые автомобили с мощностью двигателя до 150 л.с. и мотоциклы до 45 л.с.</t>
  </si>
  <si>
    <t>Закон Рязанской области от 29.04.1998 № 68 "О налоговых льготах"</t>
  </si>
  <si>
    <t>ст.10/ч.34</t>
  </si>
  <si>
    <t>Освобождаются от уплаты налога Герои Советского Союза, Герои Российской Федерации, граждане, награжденные орденами Славы трех степеней - легковые автомобили или мотоциклы (мотороллеры)</t>
  </si>
  <si>
    <t>Закон Рязанской области от 29.04.1998 № 68 "О налоговых льготах" (в ред. от 29.05.2003 № 29-ОЗ)</t>
  </si>
  <si>
    <t>ст.10/ч.31</t>
  </si>
  <si>
    <t>ст.10/ч.32</t>
  </si>
  <si>
    <t>Освобождаются от уплаты налога организации, оказывающие услуги по перевозке пассажиров транспортом общего пользования</t>
  </si>
  <si>
    <t>Совершенствование государственного управления в сфере транспорта по удовлетворению потребности населения, государства в транспортных перевозках</t>
  </si>
  <si>
    <t>Закон Рязанской области от 29.04.1998 № 68 "О налоговых льготах" (в ред. от 26.12.2002 № 87-ОЗ)</t>
  </si>
  <si>
    <t>ст.10/ч.33</t>
  </si>
  <si>
    <t>Освобождаются от уплаты налога организации и физические лица главы крестьянских (фермерских) хозяйств, занимающихся производством сельскохозяйственной продукции - в отношении самолетов и вертолетов, используемых при с/х работах для производства сельскохозяйственной продукции; легковых автомобилей; мотоциклов и мотороллеров; автобусов; грузовых автомобилей, не подпадающих под действие пп. 5 п. 2 ст. 358 НКРФ</t>
  </si>
  <si>
    <t>Создание условий по развитию подотрасли растениеводства, увеличению производства продукции растениеводства, ее переработки, расширению ассортимента и повышение качества продуктов питания, продвижение на внутренние рынки и внешние рынки; 
создание условий для эффективного развития подотрасли животноводства, переработки и реализации животноводческой продукции, повышение конкурентоспособности продукции за счет расширения ассортимента и улучшения качества продукции на основе комплексной модернизации; создание комфортных условий жизнедеятельности в сельской местности</t>
  </si>
  <si>
    <t>ст.10/ч.39</t>
  </si>
  <si>
    <t>Соответствие инвестпроекта условиям ст. 5.2 Закона РО от 06.04.2009 № 33-ОЗ</t>
  </si>
  <si>
    <t>Освобождаются от уплаты налога организации-получатели государственной поддержки, осуществляющие реализацию особо значимых инвестиционных проектов</t>
  </si>
  <si>
    <t>ст.10/ч.39.1</t>
  </si>
  <si>
    <t>Освобождаются от уплаты налога организации-резиденты ТОСЭР</t>
  </si>
  <si>
    <t xml:space="preserve">2; 
2.6 </t>
  </si>
  <si>
    <t>ст.10/ч.39.2</t>
  </si>
  <si>
    <t xml:space="preserve">Освобождаются от уплаты налога организации и физические лица - в отношении транспортных средств, оснащенных исключительно электрическими двигателями </t>
  </si>
  <si>
    <t>ст.10/ч.39.3</t>
  </si>
  <si>
    <t>Транспортные средства, не являются объектом налогообложения транспортным налогом на дату первого включения управляющей компании индустриального (промышленного) парка в соответствующий реестр</t>
  </si>
  <si>
    <t>Освобождаются от уплаты налога управляющие компании индустриальных (промышленных) парков, расположенных на территории Рязанской области</t>
  </si>
  <si>
    <t>ст.10/ч.39.4</t>
  </si>
  <si>
    <t>Получатели государственной поддержки - резиденты индустриальных (промышленных) парков</t>
  </si>
  <si>
    <t>ст.10.3/ч.2</t>
  </si>
  <si>
    <t>Владельцы автобусов с "газовым" двигателем</t>
  </si>
  <si>
    <t>Пониженная (на 50%) сумма налога для владельцев автобусов с "газовым" двигателем</t>
  </si>
  <si>
    <t xml:space="preserve"> Организация транспортного обслуживания населения автомобильным транспортом</t>
  </si>
  <si>
    <t>ст.10.3/ч.1</t>
  </si>
  <si>
    <t xml:space="preserve">Пониженная (на 50%) сумма налога для ветеранов боевых действий, имеющих легковые автомобили с мощностью двигателя до 150 л.с. включительно или мотоциклы (мотороллеры) - до 45 л.с. включительно
</t>
  </si>
  <si>
    <t>ст.10.3/ч.3</t>
  </si>
  <si>
    <t>Владельцы легковых автомобилей, грузовых автомобилей, автобусов с "газовым" двигателем</t>
  </si>
  <si>
    <t>Пониженная (на 50%) сумма налога для владельцев легковых автомобилей, грузовых автомобилей, автобусов с "газовым" двигателем</t>
  </si>
  <si>
    <t>Применяют ЕНВД, УСН, с 2021 г. - УСН</t>
  </si>
  <si>
    <t>Пониженная (1,75%) ставка по налогу в отношении административно-деловых и торговых центров;
нежилых помещений для офисов, торговых объектов, объектов общественного питания и бытового обслуживания;
объектов недвижимого имущества иностранных организаций</t>
  </si>
  <si>
    <t xml:space="preserve">Содействие развитию торговой деятельности.
Обеспечение благоприятных условий для развития малого и среднего предпринимательства
</t>
  </si>
  <si>
    <t>0,25 п.п</t>
  </si>
  <si>
    <t>ст.2/ч.2/п.1/пп."б"</t>
  </si>
  <si>
    <t>Осуществляют деятельность в соответствии с Законом Российской Федерации от 19 июня 1992 года № 3085-1 «О потребительской кооперации (потребительских обществах, их союзах) в Российской Федерации»</t>
  </si>
  <si>
    <t>Пониженная (0,8%) ставка по налогу для организаций потребительской кооперации в отношении административно-деловых и торговых центров;
нежилых помещений для офисов, торговых объектов, объектов общественного питания и бытового обслуживания</t>
  </si>
  <si>
    <t xml:space="preserve">Содействие развитию торговой деятельности
</t>
  </si>
  <si>
    <t>Закон Рязанской области от 21.07.2016 № 35-ОЗ "Об установлении дифференцированных ставок налога, взимаемого в связи с применением упрощенной системы налогообложения, для отдельных категорий налогоплательщиков на территории Рязанской области" (в ред. от 27.11.2017 № 85-ОЗ)</t>
  </si>
  <si>
    <t>ст.1/ч.1/п.1/пп."а"</t>
  </si>
  <si>
    <t>Налогоплательщики-получатели государственной поддержки</t>
  </si>
  <si>
    <t>Пониженная (1%) ставка налога для получателей господдержки (объект налогообложения "доходы")</t>
  </si>
  <si>
    <t>Пониженная (5%) ставка налога для получателей господдержки (объект налогообложения "доходы-расходы")</t>
  </si>
  <si>
    <t>ст.1/ч.1/п.1/пп."б"</t>
  </si>
  <si>
    <t>Социально ориентированные некоммерческие организации, осуществляющие деятельность в сфере образования, здравоохранения и предоставления социальных услуг</t>
  </si>
  <si>
    <t>Пониженная (1%) ставка налога для социально ориентированных некоммерческих организаций (объект налогообложения "доходы")</t>
  </si>
  <si>
    <t>6; 
8; 
10</t>
  </si>
  <si>
    <t>Группы полномочий 
(образование; здравоохранение; социальная поддержка населения)</t>
  </si>
  <si>
    <t>Пониженная (5%) ставка налога для социально ориентированных некоммерческих организаций (объект налогообложения "доходы-расходы")</t>
  </si>
  <si>
    <t>разделы Р; Q и коды видов деятельности 90; 91; 93.1 (за искл. 93.13)</t>
  </si>
  <si>
    <t>ст.1/ч.1/п.1/пп."в"</t>
  </si>
  <si>
    <t>Налогоплательщики, осуществляющие деятельность в сфере образования и предоставление социальных услуг</t>
  </si>
  <si>
    <t>2, 6, 10</t>
  </si>
  <si>
    <t>Поддержка экономики, малого и среднего предпринимательства; Образование; Социальная поддержка населения</t>
  </si>
  <si>
    <t>Закон Рязанской области от 21.07.2016 № 35-ОЗ "Об установлении дифференцированных ставок налога, взимаемого в связи с применением упрощенной системы налогообложения, для отдельных категорий налогоплательщиков на территории Рязанской области" (в ред. от 16.11.2018 № 72-ОЗ)</t>
  </si>
  <si>
    <t>ст.1/ч.1/п.1/пп."г"</t>
  </si>
  <si>
    <t>Пониженная (1%) ставка налога для организаций народных художественных промыслов (объект налогообложения "доходы")</t>
  </si>
  <si>
    <t>2, 7</t>
  </si>
  <si>
    <t>Пониженная (5%) ставка налога для организаций народных художественных промыслов (объект налогообложения "доходы-расходы")</t>
  </si>
  <si>
    <t>Поддержка экономики, малого и среднего предпринимательства; Культура</t>
  </si>
  <si>
    <t>Закон Рязанской области от 21.07.2016 № 35-ОЗ "Об установлении дифференцированных ставок налога, взимаемого в связи с применением упрощенной системы налогообложения, для отдельных категорий налогоплательщиков на территории Рязанской области" (в ред. от 05.08.2021 № 48-ОЗ)</t>
  </si>
  <si>
    <t>Налогоплательщики - производители изделий народных художественных промыслов</t>
  </si>
  <si>
    <t>Закон Рязанской области от 21.07.2016 № 35-ОЗ "Об установлении дифференцированных ставок налога, взимаемого в связи с применением упрощенной системы налогообложения, для отдельных категорий налогоплательщиков на территории Рязанской области" (в ред. от 31.10.2019 № 61-ОЗ)</t>
  </si>
  <si>
    <t>ст.1/ч.1/п.1/пп."д"</t>
  </si>
  <si>
    <t>Организации-резиденты территории опережающего социально-экономического развития (ТОСЭР-моногород)</t>
  </si>
  <si>
    <t>Пониженная (5%) ставка налога для резидентов ТОСЭР-моногород (объект налогообложения "доходы-расходы")</t>
  </si>
  <si>
    <t>Налогоплательщики, осуществляющие деятельность в сфере IT-технологий, в области научных исследований и разработок</t>
  </si>
  <si>
    <t>Пониженная (2%) ставка налога для налогоплательщиков, осуществляющие деятельность в сфере IT-технологий, научных исследований (объект налогообложения "доходы")</t>
  </si>
  <si>
    <t>Создание благоприятных условий, способствующих активизации научно-технической и инновационной деятельности, её популяризации</t>
  </si>
  <si>
    <t>62; 63.11.1; 72; 74.90.9</t>
  </si>
  <si>
    <t>Пониженная (5%) ставка налога для налогоплательщиков, осуществляющие деятельность в сфере IT-технологий, научных исследований (объект налогообложения "доходы-расходы")</t>
  </si>
  <si>
    <t>Налогоплательщики, применявшие в 2020 г. ЕНВД</t>
  </si>
  <si>
    <t>ст.1/ч.1/п.2/пп."в"</t>
  </si>
  <si>
    <t>ст.1/ч.1/п.3/пп."а"</t>
  </si>
  <si>
    <t>Включение в реестр СОНКО и (или) реестр некоммерческих организаций, пострадавших в результате коронавирусной инфекции</t>
  </si>
  <si>
    <t xml:space="preserve"> Некоммерческие организации, включенных в реестр СОНКО и (или) в реестр некоммерческих организаций, пострадавших от коронавирусной инфекции</t>
  </si>
  <si>
    <t>Пониженная (3%) ставка налога для включенных в реестр СОНКО и (или) в реестр некоммерческих организаций, пострадавших от коронавирусной инфекции (объект налогообложения "доходы")</t>
  </si>
  <si>
    <t>Пониженная (7,5%) ставка налога для включенных в реестр СОНКО и (или) в реестр некоммерческих организаций, пострадавших от коронавирусной инфекции (объект налогообложения "доходы-расходы")</t>
  </si>
  <si>
    <t>ст.1/ч.1/п.3/пп."б"</t>
  </si>
  <si>
    <t>Пониженная (3%) ставка налога для субъектов МСП по определенным ОКВЭД</t>
  </si>
  <si>
    <t>Пониженная (7,5%) ставка налога для субъектов МСП по определенным ОКВЭД</t>
  </si>
  <si>
    <t xml:space="preserve">Освобождаются от уплаты налога организации народных художественных промыслов </t>
  </si>
  <si>
    <t>Освобождаются от уплаты налога общественные объединения пожарной охраны</t>
  </si>
  <si>
    <t>Льгота не предоставляется:
1) участникам консолидированных групп налогоплательщиков; 2) организациям, применяющим пониженные налоговые ставки налога на прибыль организаций в соответствии с главой 2 Закона Рязанской области от 29.04.1998 № 68 "О налоговых льготах"
3) организациям, применяющим льготы по налогу на имущество организаций в соответствии с главой 8.1 (за исключением пунктов 21, 27, 28 статьи 13.1, статей 13.6.2, 13.6.3, 13.6.4) Закона Рязанской области от 29.04.1998 № 68 "О налоговых льготах"</t>
  </si>
  <si>
    <t>Организации, указанные в статье 25.16 части первой НК РФ, в отношении имущества, созданного или приобретенного в рамках реализации специального инвестиционного контракта</t>
  </si>
  <si>
    <t>Организации - владельцы объектов недвижимого имущества, налоговая база которых определяется как кадастровая стоимость</t>
  </si>
  <si>
    <t>Закон Рязанской области от 26.11.2003 № 85-ОЗ "О налоге на имущество организаций на территории Рязанской области" (в ред. от 12.05.2021 № 24-ОЗ)</t>
  </si>
  <si>
    <t>Закон Рязанской области от 29.04.1998 № 68 "О налоговых льготах" (в ред. от 04.12.2000 № 86-ОЗ)</t>
  </si>
  <si>
    <t xml:space="preserve">Среднесписочная численность инвалидов более 50% </t>
  </si>
  <si>
    <t>Организации, осуществляющие производственную или научную деятельность, со среднесписочной численностью работающих инвалидов более 50% от общей численности работающих</t>
  </si>
  <si>
    <t>Пониженная (на 4%) ставка налога для организаций, осуществляющих производственную или научную деятельность</t>
  </si>
  <si>
    <t>Пониженная (на 4%) ставка налога для организаций-получателей господдержки, осуществляющих реализацию приоритетных инвестиционных проектов</t>
  </si>
  <si>
    <t>ст.5/п.3.1</t>
  </si>
  <si>
    <t xml:space="preserve">Заключение инвестиционного соглашения до 01.01.2009 </t>
  </si>
  <si>
    <t>Организации-получатели господдержки, осуществляющие реализацию инвестиционных проектов на условиях инвестиционных соглашений</t>
  </si>
  <si>
    <t>Пониженная (на 4%) ставка налога для организаций-получателей господдержки, реализующих инвестиционные проекты на условиях инвестиционных соглашений, заключенных до 1 января 2009</t>
  </si>
  <si>
    <t>Пониженная (на 2%) ставка налога для организаций-получателей господдержки, осуществляющих реализацию основных инвестиционных проектов</t>
  </si>
  <si>
    <t xml:space="preserve"> 2 п.п.</t>
  </si>
  <si>
    <t>ст.5.2</t>
  </si>
  <si>
    <t>Пониженная (на 4,5%) ставка налога для организаций-получателей господдержки, осуществляющих реализацию особо значимых инвестиционных проектов</t>
  </si>
  <si>
    <t>Соответствие условиям ст. 5.3 Закона РО от 06.04.2009 № 33-ОЗ</t>
  </si>
  <si>
    <t>Пониженная (на 4,5%) ставка налога для управляющих компаний инвестиционных парков</t>
  </si>
  <si>
    <t>Пониженная (на 4,5%) ставка налога для резидентов инвестиционных парков</t>
  </si>
  <si>
    <t xml:space="preserve">Доходы от деятельности, осуществляемой при исполнении соглашения об осуществлении деятельности на территории ТОСЭР, составляют не менее 90% всех доходов. 
Ведение раздельного учета доходов (расходов) от деятельности, осуществляемой при исполнении соглашения об осуществлении деятельности на территории ТОСЭР, и доходов (расходов) при осуществлении иной деятельности (п.2 ст. 284.4 НКРФ). </t>
  </si>
  <si>
    <t>Пониженная (3% - с 1 по 5 гг.; 13,5% - с 6 по 10 гг.) ставка налога для резидентов ТОСЭР - в отношении деятельности, осуществляемой при исполнении соглашения об осуществлении деятельности на территории ТОСЭР</t>
  </si>
  <si>
    <t>14 (15) п.п. - с 1 по 5 гг.; 
3,5 (4,5) п.п. - с 6 по 10 гг.</t>
  </si>
  <si>
    <t xml:space="preserve">Соответствие требованиям, указанным в ст. 25.16 НК РФ </t>
  </si>
  <si>
    <t>ст.5.7</t>
  </si>
  <si>
    <t>Пониженная (на 4,5%) ставка налога для управляющих компаний индустриальных (промышленных) парков, включенных в федеральный реестр индустриальных (промышленных) парков</t>
  </si>
  <si>
    <t>ст.5.9</t>
  </si>
  <si>
    <t>Пониженная (на 4,5%) ставка налога организациям, которым присвоен статус специализированной организации по привлечению инвестиций и работе с инвесторами</t>
  </si>
  <si>
    <t>ст.5.10</t>
  </si>
  <si>
    <t xml:space="preserve"> Соответствие положениям ст. 284.3 НК РФ </t>
  </si>
  <si>
    <t>Организации-получатели господдержки, заключившие соглашения о взаимодействии при реализации мероприятий национального проекта "Производительность труда и поддержка занятости"</t>
  </si>
  <si>
    <t>ст.6.1/ч.2/п.2</t>
  </si>
  <si>
    <t>Организации-получатели господдержки - специализированные организации промышленного кластера, реализующие инвестиционный проект в рамках кластера</t>
  </si>
  <si>
    <t>ст.6.1/ч.2/п.3</t>
  </si>
  <si>
    <t>Организации-получатели господдержки - участники промышленного кластера, реализующие инвестиционный проект в рамках кластера</t>
  </si>
  <si>
    <t>ст.6.1/ч.2/п.4</t>
  </si>
  <si>
    <t>Организации-получатели господдержки - управляющие компании промышленных технопарков, реализующие инвестиционный проект на территории промышленных технопарков</t>
  </si>
  <si>
    <t>Специализированные организации по привлечению инвестиций и работе с инвесторами - получатели господдержки</t>
  </si>
  <si>
    <t>Освобождаются от уплаты налога получатели государственной поддержки - резиденты индустриальных (промышленных) парков, в отношении транспортных средств, которые определены инвестиционным соглашением</t>
  </si>
  <si>
    <t>Самарская область</t>
  </si>
  <si>
    <t>Получение статуса резидента особой экономической зоны (ОЭЗ). 
Ведение раздельного учета доходов (расходов), полученных (понесенных) от деятельности, осуществляемой на территории ОЭЗ промышленно-производственного типа, расположенной на территории Самарской области, и доходов (расходов), полученных (понесенных) при осуществлении деятельности за пределами территории указанной ОЭЗ промышленно-производственного типа.</t>
  </si>
  <si>
    <t>(2) не установлено - 
дата снятия статуса ОЭЗ</t>
  </si>
  <si>
    <t>Пониженная (с 01.01.2018: 0%- с 1 по 5 гг.; 5% - с 6 по 10 гг.; 13,5% - с 11 года) ставка налога для резидентов ОЭЗ - в отношении прибыли от деятельности, осуществляемой на территории ОЭЗ</t>
  </si>
  <si>
    <t>Создание благоприятной инвестиционной среды для инвестора</t>
  </si>
  <si>
    <t>17 п.п. - с 1 по 5 гг.; 
12 п.п. - с 6 по 10 гг.; 
3,5 п.п - с 11 г.</t>
  </si>
  <si>
    <t>Закон Самарской области от 07.11.2005 № 187-ГД "О пониженных ставках налога на прибыль, зачисляемого в областной бюджет" (в ред. от 09.01.2017 № 2-ГД)</t>
  </si>
  <si>
    <t>(1) ограниченный - в течение 10 лет, начиная с налогового периода, в котором получена первая прибыль</t>
  </si>
  <si>
    <t>Создание привлекательных условий ведения инвестиционной деятельности на ТОСЭР, созданной на территории моногорода Самарской области</t>
  </si>
  <si>
    <t xml:space="preserve">15 п.п. -с 1 по 5 гг; 7 п.п. - с 6 по 10 гг </t>
  </si>
  <si>
    <t>Закон Самарской области от 07.11.2005 № 187-ГД "О пониженных ставках налога на прибыль, зачисляемого в областной бюджет"</t>
  </si>
  <si>
    <t>ст.2/ч.1/п.1/пп."е"</t>
  </si>
  <si>
    <t xml:space="preserve"> ст.2/ч.1/п.1/пп."ж"</t>
  </si>
  <si>
    <t>Предоставление в налоговые органы согласованного бизнес-плана инвестиционного проекта. 
Ведение раздельного учета доходов (расходов), полученных (понесенных) при реализации инвестиционного проекта. 
Доля стоимости имущества, ранее использовавшегося на территории Самарской области, составляет не более 30% от фактической стоимости инвестиционного проекта на дату подачи декларации по итогам налогового периода. 
Отсутствие у организации на момент подачи декларации по итогам налогового периода недоимки и задолженности по пеням и штрафам по налогам и сборам в консолидированный бюджет Самарской области. 
Налогоплательщик на момент подачи декларации по итогам налогового периода не находится в процессе ликвидации или банкротства.</t>
  </si>
  <si>
    <t>Российские организации-инвесторы, осуществляющие на территории Самарской области инвестиционные проекты стоимостью от ста миллионов рублей и выше, через созданные и действующие исключительно для реализации данных проектов обособленные подразделения</t>
  </si>
  <si>
    <t>Пониженная (13,5%) ставка налога для российских организаций-инвесторов, осуществляющих на территории Самарской области инвестиционные проекты стоимостью от 100 млн. рублей и выше, через созданные и действующие исключительно для реализации данных проектов обособленные подразделения</t>
  </si>
  <si>
    <t xml:space="preserve"> ст.2/ч.1/п.1/пп."з"</t>
  </si>
  <si>
    <t>Наличие статуса "Благотворительной организации Самарской области" или направление в текущем налоговом периоде 7% (вкл.) и более облагаемой прибыли на благотворительные цели, указанные в статье 4 Закона Самарской области "О благотворительной деятельности в Самарской области"</t>
  </si>
  <si>
    <t xml:space="preserve">Пониженная (13,5%) ставка налога для благотворительных организаций, имеющих статус "благотворительная организация в Самарской области", и для благотворителей - юридических лиц, расположенных на территории Самарской области и направивших в текущем налоговом (отчетном) периоде 7 и более процентов облагаемой налогом прибыли на социально значимые цели, указанные в статье 4 Закона Самарской области "О благотворительной деятельности в Самарской области" </t>
  </si>
  <si>
    <t>Социальная поддержка благотворительных организаций</t>
  </si>
  <si>
    <t>Закон Самарской области от 07.11.2005 № 187-ГД "О пониженных ставках налога на прибыль, зачисляемого в областной бюджет" (в ред. от 30.09.2008 № 97-ГД)</t>
  </si>
  <si>
    <t xml:space="preserve"> ст.2/ч.1/п.1/пп."л"</t>
  </si>
  <si>
    <t>Среднесписочная численность работников, рабочие места которых в соответствии с трудовым законодательством находятся на территории Самарской области, составляет не менее 600 человек. 
Доля доходов от указанной деятельности составляет не менее 80% от общей суммы доходов</t>
  </si>
  <si>
    <t>Организации, основным видом деятельности которых является добыча сырой нефти и нефтяного (попутного) газа</t>
  </si>
  <si>
    <t>Пониженная (13,5%) ставка налога для организаций, основным видом деятельности которых в соответствии с установленным кодом ОКВЭД является добыча сырой нефти и нефтяного (попутного) газа</t>
  </si>
  <si>
    <t>Поддержка предприятий данной отрасли</t>
  </si>
  <si>
    <t xml:space="preserve"> 06.10</t>
  </si>
  <si>
    <t xml:space="preserve"> ст.2/ч.1/п.1/пп."м"</t>
  </si>
  <si>
    <t>Организации, основным видом деятельности которых является производство нефтепродуктов</t>
  </si>
  <si>
    <t>Пониженная (13,5%) ставка налога для организаций, основным видом деятельности которых в соответствии с установленным кодом ОКВЭД является производство нефтепродуктов</t>
  </si>
  <si>
    <t xml:space="preserve"> ст.2/ч.1/п.1/п."н"</t>
  </si>
  <si>
    <t>Организации, видами деятельности которых является розничная и оптовая торговля топливом</t>
  </si>
  <si>
    <t>Пониженная (13,5%) ставка налога для организаций, видами деятельности которых в соответствии с установленными кодами ОКВЭД является розничная и оптовая торговля топливом</t>
  </si>
  <si>
    <t>47.30; 46.71</t>
  </si>
  <si>
    <t>Закон Самарской области от 07.11.2005 № 187-ГД "О пониженных ставках налога на прибыль, зачисляемого в областной бюджет" (в ред. от 11.07.2016 № 90-ГД)</t>
  </si>
  <si>
    <t>ст.2/ч.1/п.1/п."п"</t>
  </si>
  <si>
    <t>Управляющие компании агропромышленных парков, имеющих статус агропромышленных парков Самарской области</t>
  </si>
  <si>
    <t>Пониженная (13,5%) ставка налога для управляющих компаний агропромышленных парков, имеющих статус агропромышленных парков Самарской области - в отношении прибыли, полученной при выполнении ими функций, возложенных на управляющую компанию агропромышленного парка, имеющего статус агропромышленного парка Самарской области, и определенных нормативным правовым актом Правительства Самарской области</t>
  </si>
  <si>
    <t>Привлечение инвестиций. Улучшение инвестиционного климата Самарской области</t>
  </si>
  <si>
    <t xml:space="preserve"> ст.2/ч.1/п.2</t>
  </si>
  <si>
    <t>Направление в текущем налоговом периоде от 6 вкл. до 7% облагаемой прибыли на благотворительные цели, указанные в статье 4 Закона Самарской области "О благотворительной деятельности в Самарской области"</t>
  </si>
  <si>
    <t>Организации-благотворители</t>
  </si>
  <si>
    <t>Пониженная (14,5%) ставка налога для благотворителей - юридических лиц, расположенных на территории Самарской области и направивших в текущем налоговом (отчетном) периоде от 6 вкл. до 7% облагаемой налогом прибыли на социально значимые цели</t>
  </si>
  <si>
    <t>2,5 п.п</t>
  </si>
  <si>
    <t xml:space="preserve"> ст.2/ч.1/п.3</t>
  </si>
  <si>
    <t>Направление в текущем налоговом периоде от 5 вкл. до 6% облагаемой прибыли на благотворительные цели, указанные в статье 4 Закона Самарской области "О благотворительной деятельности в Самарской области"</t>
  </si>
  <si>
    <t>Пониженная (15,5%) ставка налога для благотворителей - юридических лиц, расположенных на территории Самарской области и направивших в текущем налоговом (отчетном) периоде от 5 вкл. до 6% облагаемой налогом прибыли на социально значимые цели</t>
  </si>
  <si>
    <t>организации участники национального проекта "Производительность труда и поддержка занятости"</t>
  </si>
  <si>
    <t>7 пп.</t>
  </si>
  <si>
    <t>Организации, относящиеся к субъектам малого предпринимательства, реализовавшим инвестиционные проекты на территории Самарской области, основным видом деятельности которых в соответствии с Общероссийским классификатором видов экономической деятельности является вид экономической деятельности, включенный в группу 30.3 «Производство летательных аппаратов».</t>
  </si>
  <si>
    <t>30.3 «Производство летательных аппаратов»</t>
  </si>
  <si>
    <t>ст.2/ч.1/п.9/пп."в"</t>
  </si>
  <si>
    <t>Организации-участники региональных инвестиционных проектов</t>
  </si>
  <si>
    <t>Закон Самарской области от 25.11.2003 № 98-ГД "О налоге на имущество организаций на территории Самарской области"</t>
  </si>
  <si>
    <t xml:space="preserve"> ст.4/ч.1/п.3</t>
  </si>
  <si>
    <t>Организации, осуществляющие инвестиционную деятельность на территории Самарской области</t>
  </si>
  <si>
    <t>раздел A классы 01-03; раздел B классы 05-09; 
раздел C классы 10; 11; 13-32; 
раздел I подкласс 55.1; раздел J классы 62; 63; 
раздел M класс 72; раздел P класс 85; 
раздел Q классы 86-88; раздел E классы 38.1-38.3</t>
  </si>
  <si>
    <t xml:space="preserve"> ст.4/ч.1/п.6</t>
  </si>
  <si>
    <t xml:space="preserve">Освобождаются от уплаты налога благотворительные организации, имеющие статус "благотворительная организация в Самарской области" </t>
  </si>
  <si>
    <t>Закон Самарской области от 25.11.2003 № 98-ГД "О налоге на имущество организаций на территории Самарской области" (в ред. от 05.05.2004 № 64-ГД)</t>
  </si>
  <si>
    <t xml:space="preserve"> ст.4/ч.1/п.8</t>
  </si>
  <si>
    <t>Социальная поддержка религиозных организаций</t>
  </si>
  <si>
    <t>Закон Самарской области от 25.11.2003 № 98-ГД "О налоге на имущество организаций на территории Самарской области" (в ред. от 02.11.2004 № 146-ГД)</t>
  </si>
  <si>
    <t xml:space="preserve"> ст.4/ч.1/п.17</t>
  </si>
  <si>
    <t>Казенные предприятия, осуществляющие эксплуатацию автомобильных дорог общего пользования</t>
  </si>
  <si>
    <t xml:space="preserve">Освобождаются от уплаты налога казенные предприятия, осуществляющие эксплуатацию автомобильных дорог общего пользования </t>
  </si>
  <si>
    <t>Закон Самарской области от 25.11.2003 № 98-ГД "О налоге на имущество организаций на территории Самарской области" (в ред. от 04.07.2016 № 82-ГД)</t>
  </si>
  <si>
    <t>ст.4/ч.1/п.24</t>
  </si>
  <si>
    <t xml:space="preserve">Освобождаются от уплаты налога организации, осуществляющие перевозки пассажиров метрополитеном, - в отношении имущества, используемого для осуществления основного вида деятельности указанных организаций </t>
  </si>
  <si>
    <t>Поддержка социально значимых пассажирских маршрутных перевозок метрополитеном</t>
  </si>
  <si>
    <t xml:space="preserve"> 4.6</t>
  </si>
  <si>
    <t>Закон Самарской области от 25.11.2003 № 98-ГД "О налоге на имущество организаций на территории Самарской области" (в ред. от 11.07.2016 № 90-ГД)</t>
  </si>
  <si>
    <t>ст.4/ч.1/п.25</t>
  </si>
  <si>
    <t>Наличие у парка статуса "агропромышленный парк Самарской области". 
Ведение раздельного учета имущества, созданного и используемого для функционирования агропромышленного парка (в том числе внеплощадочных объектов инженерных сетей и коммуникаций агропромышленного парка, имеющего статус агропромышленного парка Самарской области), и иного имущества.</t>
  </si>
  <si>
    <t>Управляющие компании агропромышленных парков, имеющих статус агропромышленных парков Самарской области, присвоенный в порядке, утвержденном Правительством Самарской области</t>
  </si>
  <si>
    <t>Освобождаются от уплаты налога управляющие компании агропромышленных парков, имеющих статус агропромышленных парков Самарской области - в отношении недвижимого имущества, учитываемого на балансе организации, созданного и используемого для функционирования агропромышленного парка, имеющего статус агропромышленного парка Самарской области (в т. ч. внеплощадочных объектов инженерных сетей и коммуникаций агропромышленного парка, имеющего статус агропромышленного парка Самарской области)</t>
  </si>
  <si>
    <t>Закон Самарской области от 25.11.2003 № 98-ГД "О налоге на имущество организаций на территории Самарской области" (в ред. от 09.01.2017 № 2-ГД)</t>
  </si>
  <si>
    <t>ст.4/ч.1/п.26</t>
  </si>
  <si>
    <t>Получение статуса резидента ТОСЭР. 
Ведение раздельного бухгалтерского и налогового учета имущества, указанного в абзаце первом настоящего пункта, и иного имущества. 
Имущество ранее не учитывалось в качестве основных средств на территории городского округа, в котором создана ТОСЭР.
Балансовая стоимость имущества, вновь созданного и (или) приобретенного в результате реализации инвестиционного проекта в соответствии с соглашением, составляет 70% и более от совокупной балансовой стоимости имущества, используемого для реализации инвестиционного проекта.</t>
  </si>
  <si>
    <t>Организации - резиденты территории опережающего социально-экономического развития (ТОСЭР), созданной на территории моногорода</t>
  </si>
  <si>
    <t>Освобождаются от уплаты налога организации - резиденты ТОСЭР, созданной на территории моногорода - в отношении имущества, вновь созданного и (или) приобретенного в результате реализации инвестиционного проекта в соответствии с соглашением</t>
  </si>
  <si>
    <t>Закон Самарской области от 25.11.2003 № 98-ГД "О налоге на имущество организаций на территории Самарской области" (в ред. от 09.01.2017 № 5-ГД)</t>
  </si>
  <si>
    <t>ст.4/ч.1/п.27; 
ст.4/ч.1/ч.28-начиная с 2020 г.</t>
  </si>
  <si>
    <t>Ведение раздельного бухгалтерского и налогового учета стадионов для проведения в 2018 году в Российской Федерации чемпионата мира по футболу вместимостью не менее 44 000 зрительских мест и другого имущества организации</t>
  </si>
  <si>
    <t>Организации - балансодержатели объектов налогообложения (стадионы вместимостью не менее 44 000 зрительских мест)</t>
  </si>
  <si>
    <t>Освобождаются от уплаты налога организации, на балансе которых в качестве основных средств учитываются стадионы для проведения в 2018 году в Российской Федерации чемпионата мира по футболу вместимостью не менее 44 000 зрительских мест, - в отношении указанных объектов недвижимости</t>
  </si>
  <si>
    <t>Закон Самарской области от 25.11.2003 № 98-ГД "О налоге на имущество организаций на территории Самарской области" (в ред. от 11.04.2016 № 41-ГД)</t>
  </si>
  <si>
    <t>Льгота предоставляется при одновременном соблюдении следующих условий:
За предыдущий налоговый период среднесписочная численность работников организации не превышает 100 человек и доходы организации по данным бухгалтерского учета не превышают 60 млн рублей с учетом установленного на соответствующий год коэффициента-дефлятора в целях применения главы 26.2 НКРФ. 
Средняя заработная плата работников за текущий отчетный (налоговый) период составила не менее 1,5 величины прожиточного минимума для трудоспособного населения в Самарской области. 
В текущем налоговом периоде 80% доходов организации от всех доходов являются доходами, получаемыми по видам экономической деятельности, не относящимся к разделу K (Финансовая деятельность), разделу L (Операции с недвижимым имуществом) и разделу B (Добыча полезных ископаемых)</t>
  </si>
  <si>
    <t>Организации в отношении объектов недвижимого имущества, налоговая база по которым определяется как их кадастровая стоимость</t>
  </si>
  <si>
    <t>за искл. разделов K, L, B</t>
  </si>
  <si>
    <t xml:space="preserve">Закон Самарской области от 06.11.2002 № 86-ГД "О транспортном налоге на территории Самарской области" </t>
  </si>
  <si>
    <t>ст.4/п.2/пп."е"</t>
  </si>
  <si>
    <t xml:space="preserve">Освобождаются от уплаты налога общественные организации инвалидов, использующие транспортные средства для осуществления своей уставной деятельности </t>
  </si>
  <si>
    <t>Повышение уровня доступности полноценной реабилитации инвалидов путем трудоустройства и сохранения их занятости</t>
  </si>
  <si>
    <t>Закон Самарской области от 06.11.2002 № 86-ГД "О транспортном налоге на территории Самарской области" (в ред. от 14.03.2007 № 12-ГД)</t>
  </si>
  <si>
    <t>ст.4/п.2/пп."п"</t>
  </si>
  <si>
    <t>Организацией заключен государственный контракт на выполнение мероприятий мобилизационной подготовки по содержанию автомобильных колонн войскового типа. 
Перечень автомобилей, входящих в состав автоколонн войскового типа, с указанием их количества и мощности двигателей, согласован с Главным управлением по мобилизационным вопросам Самарской области.</t>
  </si>
  <si>
    <t>Предприятия автомобильного транспорта, содержащие автоколонны войскового типа</t>
  </si>
  <si>
    <t xml:space="preserve"> Стимулирующая</t>
  </si>
  <si>
    <t>Закон Самарской области от 06.11.2002 № 86-ГД "О транспортном налоге на территории Самарской области" (в ред. от 15.12.2010 № 148-ГД)</t>
  </si>
  <si>
    <t>ст.4/п.2/пп."с"</t>
  </si>
  <si>
    <t>Использование транспортного средства для обеспечения деятельности на территории ОЭЗ промышленно-производственного типа, в установленном законодательством Российской Федерации порядке, за исключением водных и воздушных транспортных средств</t>
  </si>
  <si>
    <t>Организации-резиденты особой экономической зоны промышленно-производственного типа</t>
  </si>
  <si>
    <t xml:space="preserve">Освобождаются от уплаты налога организации-резиденты ОЭЗ промышленно-производственного типа, расположенной на территории Самарской области (за исключением водных и воздушных транспортных средств) </t>
  </si>
  <si>
    <t>ст.4/п.1/пп.1.2</t>
  </si>
  <si>
    <t>Льгота предоставляется только в отношении одного транспортного средства из каждой определенной Законом Самарской области категории транспортных средств, на основании заявления и пенсионного удостоверения. Установлено ограничение по мощности транспортного средства.</t>
  </si>
  <si>
    <t xml:space="preserve">Пониженная (на 50%) ставка налога для налогоплательщиков, достигших в период с 1 января 2019 года по 31 декабря 2027 года возраста 60 лет (мужчины), 55 лет (женщины), которым не установлена пенсия </t>
  </si>
  <si>
    <t>Повышение уровня доходов граждан</t>
  </si>
  <si>
    <t>50% от ставки налога</t>
  </si>
  <si>
    <t xml:space="preserve"> 10.3</t>
  </si>
  <si>
    <t xml:space="preserve"> ст.4/п.1</t>
  </si>
  <si>
    <t>Льгота предоставляется только в отношении одного транспортного средства из каждой определенной Законом Самарской области категории транспортных средств, на основании заявления лица</t>
  </si>
  <si>
    <t>Пониженная (на 50%) ставка налога для пенсионеров - в отношении автомобилей легковых с мощностью двигателя до 100 л.с. (до 73,55 кВт) вкл.; мотоциклов, мотороллеров с мощностью двигателя до 40 л.с. (до 29,4 кВт) вкл.; катеров, моторных лодок с мощностью двигателя до 30 л.с. (до 22,07 кВт) вкл.; самоходных транспортных средств, машин и механизмов на пневматическом и гусеничном ходу с мощностью двигателя до 100 л.с. (до 73,55 кВт) вкл.</t>
  </si>
  <si>
    <t xml:space="preserve"> 10.2</t>
  </si>
  <si>
    <t>ст.4/п.1.3</t>
  </si>
  <si>
    <t>Использование в качестве дополнительного моторного топлива компримированный (сжатый) природный газ</t>
  </si>
  <si>
    <t>Организации и физические лица владеющие на праве собственности транспортными средствами, использующими в качестве дополнительного моторного топлива компримированный (сжатый) природный газ</t>
  </si>
  <si>
    <t>Стимулирование расширение использования организациями и физическими лицами  природного газа (метана) в качестве моторного топлива</t>
  </si>
  <si>
    <t>ст.4/п.2/пп."а"</t>
  </si>
  <si>
    <t>Льгота предоставляется только в отношении одного транспортного средства из каждой определенной Законом Самарской области категории транспортных средств, на основании письменного заявления лица</t>
  </si>
  <si>
    <t>Ветераны боевых действий, а также военнослужащие, проходившие военную службу на территориях государств Закавказья, Прибалтики и Республики Таджикистан, а также выполнявшие задачи по защите конституционных прав граждан в условиях чрезвычайного положения и при вооруженных конфликтах</t>
  </si>
  <si>
    <t>Освобождаются от уплаты налога ветераны боевых действий; военнослужащие, проходившие военную службу на территориях государств Закавказья, Прибалтики и Республики Таджикистан, а также выполнявшие задачи по защите конституционных прав граждан в условиях чрезвычайного положения и при вооруженных конфликтах - в отношении автомобилей легковых с мощностью двигателя до 100 л.с. (до 73,55 кВт) вкл.; мотоциклов, мотороллеров с мощностью двигателя до 40 л.с. (до 29,4 кВт) вкл.; катеров, моторных лодок с мощностью двигателя до 30 л.с. (до 22,07 кВт) вкл.; самоходных транспортных средств, машин и механизмов на пневматическом и гусеничном ходу с мощностью двигателя до 100 л.с. (до 73,55 кВт) вкл.</t>
  </si>
  <si>
    <t>ст.4/п.2/пп."б"</t>
  </si>
  <si>
    <t>Граждане, подвергшиеся воздействию радиации, на которых распространяется действие Закона Российской Федерации "О социальной защите граждан, подвергшихся воздействию радиации вследствие катастрофы на Чернобыльской АЭС</t>
  </si>
  <si>
    <t>Освобождаются от уплаты налога граждане, подвергшиеся воздействию радиации - в отношении автомобилей легковых с мощностью двигателя до 100 л.с. (до 73,55 кВт) вкл.; мотоциклов, мотороллеров с мощностью двигателя до 40 л.с. (до 29,4 кВт) вкл.; катеров, моторных лодок с мощностью двигателя до 30 л.с. (до 22,07 кВт) вкл.; самоходных транспортных средств, машин и механизмов на пневматическом и гусеничном ходу с мощностью двигателя до 100 л.с. (до 73,55 кВт) вкл.</t>
  </si>
  <si>
    <t>ст.4/п.2/пп."в"</t>
  </si>
  <si>
    <t>Освобождаются от уплаты налога ветераны Великой Отечественной войны - в отношении автомобилей легковых с мощностью двигателя до 100 л.с. (до 73,55 кВт) вкл.; мотоциклов, мотороллеров с мощностью двигателя до 40 л.с. (до 29,4 кВт) вкл.; катеров, моторных лодок с мощностью двигателя до 30 л.с. (до 22,07 кВт) вкл.; самоходных транспортных средств, машин и механизмов на пневматическом и гусеничном ходу с мощностью двигателя до 100 л.с. (до 73,55 кВт) вкл.</t>
  </si>
  <si>
    <t>ст.4/п.2/пп."г"</t>
  </si>
  <si>
    <t>Герои Советского Союза, Герои Российской Федерации, Герои Социалистического Труда, граждане, награжденные орденом Славы трех степеней, орденом Мужества</t>
  </si>
  <si>
    <t>Освобождаются от уплаты налога Герои Советского Союза, Герои Российской Федерации, Герои Социалистического Труда, граждане, награжденные орденом Славы трех степеней, орденом Мужества - в отношении автомобилей легковых с мощностью двигателя до 100 л.с. (до 73,55 кВт) вкл.; мотоциклов, мотороллеров с мощностью двигателя до 40 л.с. (до 29,4 кВт) вкл.; катеров, моторных лодок с мощностью двигателя до 30 л.с. (до 22,07 кВт) вкл.; самоходных транспортных средств, машин и механизмов на пневматическом и гусеничном ходу с мощностью двигателя до 100 л.с. (до 73,55 кВт) вкл.</t>
  </si>
  <si>
    <t>ст.4/п.2/пп."д"</t>
  </si>
  <si>
    <t>Освобождаются от уплаты налога инвалиды всех категорий - в отношении автомобилей легковых с мощностью двигателя до 100 л.с. (до 73,55 кВт) вкл.; мотоциклов, мотороллеров с мощностью двигателя до 40 л.с. (до 29,4 кВт) вкл.; катеров, моторных лодок с мощностью двигателя до 30 л.с. (до 22,07 кВт) вкл.; самоходных транспортных средств, машин и механизмов на пневматическом и гусеничном ходу с мощностью двигателя до 100 л.с. (до 73,55 кВт) вкл.</t>
  </si>
  <si>
    <t>Закон Самарской области от 06.11.2002 № 86-ГД "О транспортном налоге на территории Самарской области" (в ред. от 10.11.2003 № 95-ГД)</t>
  </si>
  <si>
    <t>ст.4/п.2/пп."м"</t>
  </si>
  <si>
    <t>Члены семей погибших (умерших) инвалидов войны, участников Великой Отечественной войны, ветеранов боевых действий, которым оказываются меры социальной поддержки в соответствии с Федеральным законом "О ветеранах"</t>
  </si>
  <si>
    <t>Освобождаются от уплаты налога члены семей погибших (умерших) инвалидов войны, участников Великой Отечественной войны, ветеранов боевых действий - в отношении автомобилей легковых с мощностью двигателя до 100 л.с. (до 73,55 кВт) вкл.; мотоциклов, мотороллеров с мощностью двигателя до 40 л.с. (до 29,4 кВт) вкл.; катеров, моторных лодок с мощностью двигателя до 30 л.с. (до 22,07 кВт) вкл.; самоходных транспортных средств, машин и механизмов на пневматическом и гусеничном ходу с мощностью двигателя до 100 л.с. (до 73,55 кВт) вкл.</t>
  </si>
  <si>
    <t>Закон Самарской области от 06.11.2002 № 86-ГД "О транспортном налоге на территории Самарской области" (в ред. от 27.11.2015 № 105-ГД)</t>
  </si>
  <si>
    <t>ст.4/п.2/пп."т"</t>
  </si>
  <si>
    <t>Один из родителей (усыновителей) в многодетной семье, постоянно проживающий на территории Самарской области, являющийся гражданином Российской Федерации</t>
  </si>
  <si>
    <t>Освобождается от уплаты налога один из родителей (усыновителей) в многодетной семье, постоянно проживающий на территории Самарской области, являющийся гражданином Российской Федерации - в отношении автомобилей легковых с мощностью двигателя до 110 л.с. (до 73,55 кВт) вкл.; автобусов с мощностью двигателя до 150 л.с. (110,33 кВт) вкл.</t>
  </si>
  <si>
    <t>ст.4/п.2/пп."у"</t>
  </si>
  <si>
    <t>Использование в качеств единственного моторного топлива компримированный (сжатый) природный газ</t>
  </si>
  <si>
    <t>Организации и физические лица владеющие на праве собственности транспортными средствами, использующими в качестве единственного моторного топлива компримированный (сжатый) природный газ</t>
  </si>
  <si>
    <t xml:space="preserve"> ст.3/ч.1</t>
  </si>
  <si>
    <t>Средняя численность работников за отчетный период не превышает 5 человек. 
Предельный размер доходов за налоговый период, полученных от реализации видов деятельности, указанных в Законе Самарской области, не превышает 8 млн. рублей</t>
  </si>
  <si>
    <t>ИП, впервые зарегистрированные и осуществляющие виды предпринимательской деятельности в производственной, социальной и (или) научной сферах, а также в сфере бытовых услуг населению, установленные законом</t>
  </si>
  <si>
    <t>Пониженная (0%) ставка налога для ИП, впервые зарегистрированных и осуществляющих установленные Законом виды предпринимательской деятельности</t>
  </si>
  <si>
    <t xml:space="preserve">6 п.п. </t>
  </si>
  <si>
    <t xml:space="preserve"> ст.2/ч.1</t>
  </si>
  <si>
    <t>Доля доходов от реализации товаров (работ, услуг) при осуществлении видов предпринимательской деятельности, в отношении которых применялась налоговая ставка в размере 0% в общем объеме доходов от реализации товаров (работ, услуг) составляет не менее 70%. 
Средняя численность работников за отчетный период не превышает 5 человек. 
Предельный размер доходов за налоговый период, полученных от реализации видов деятельности, указанных в Законе Самарской области, не превышает 8 млн. рублей.</t>
  </si>
  <si>
    <t>1 (искл. 01.07); 03; 10; 11.07; 13-16; 22; 25; 31; 32; 72; 74; 87; 88; 95.21-95.25; 95.29; 96.09</t>
  </si>
  <si>
    <t>ст.4/ч.1/п.12</t>
  </si>
  <si>
    <t>ст.4/ч.1/п.14</t>
  </si>
  <si>
    <t xml:space="preserve">Саратовская область </t>
  </si>
  <si>
    <t>Объем капитальных вложений в расположенные на территории области основные средства в соответствии с приоритетными направлениями развития экономики области в размере не менее 50 млн. рублей, а в строительстве в размере не менее 2 млрд. рублей</t>
  </si>
  <si>
    <t xml:space="preserve">Пониженная (0,1%) ставка налога для организаций-инвесторов, осуществивших капитальные вложения в расположенные на территории области основные средства в соответствии с приоритетными направлениями развития экономики области - в отношении созданного (приобретенного) и не входившего в состав налогооблагаемого имущества на территории области до начала реализации инвестиционного проекта </t>
  </si>
  <si>
    <t>Рост инвестиций в приоритетные направления развития экономики области</t>
  </si>
  <si>
    <t>Укрепление межконфессионального согласия</t>
  </si>
  <si>
    <t xml:space="preserve">ст.4/п.1/пп."з" </t>
  </si>
  <si>
    <t>Объем капитальных вложений в расположенные на территории области основные средства в соответствии с приоритетными направлениями развития экономики области в размере не менее 50 млн. рублей, а в строительстве в размере не менее 650 млн. рублей</t>
  </si>
  <si>
    <t>Освобождаются от уплаты налога вновь создаваемые организации-инвесторы - в отношении транспортных средств, приобретение которых предусмотрено инвестиционными проектами</t>
  </si>
  <si>
    <t>Доля доходов от реализации товаров (работ, услуг) при осуществлении установленных видов предпринимательской деятельности в общем объеме доходов от реализации товаров (работ, услуг) должна быть не менее 70%</t>
  </si>
  <si>
    <t>6 п.п.; 15 п.п.</t>
  </si>
  <si>
    <t>Доля доходов от реализации товаров (работ, услуг) по соответствующему виду экономической деятельности за налоговый (отчетный) период составляет не менее 70% в общем объеме доходов</t>
  </si>
  <si>
    <t>Организации и индивидуальные предприниматели, осуществляющие установленные Законом виды деятельности</t>
  </si>
  <si>
    <t>Пониженная (2%) ставка установлена для налогоплательщиков, осуществляющих установленные Законом (объект налогообложения "доходы")виды деятельности</t>
  </si>
  <si>
    <t>4 п.п</t>
  </si>
  <si>
    <t xml:space="preserve"> 16.29.12; 16.29.13; 18; 23.41;  23.49; 32.99.8; 45.11.2; 45.11.3; 45.32; 45.40.2; 45.40.3; 46.49.3; 47.19; 47.4; 47.5; 47.6; 47.7; 47.82; 47.89; 55; 56; 58.13; 59.14; 60.10; 60.20; 63.12.1; 63.91; 68.20.2; 68.3; 72; 73.1; 79; 82.3; 85.11; 85.41; 86.23; 86.90.4; 88.10; 88.91; 90; 91; 93; 95; 96.01; 96.02; 96.04 </t>
  </si>
  <si>
    <t>Объем капитальных вложений в соответствии с приоритетными направлениями развития экономики области в размере не менее 50 млн. рублей</t>
  </si>
  <si>
    <t>Пониженная (0,1%) ставка налога для организаций-инвесторов - в отношении недвижимого имущества, расположенного на территории области, в которое в результате реализации инвестиционного проекта по реконструкции объекта основных средств были осуществлены капитальные вложения в соответствии с приоритетными направлениями развития экономики области в размере не менее 50 млн рублей</t>
  </si>
  <si>
    <t>(1) ограниченный - в течение 3 налоговых периодов с момента отражения капитальных вложений</t>
  </si>
  <si>
    <t>Пониженная (0,1%) ставка налога для резидентов технопарка, осуществивших капитальные вложения в расположенные на территории технопарка основные средства в размере не менее 3 млн рублей - в отношении имущества созданного (приобретенного) и не входившего в состав налогооблагаемого имущества на территории области до момента включения в резидента в реестр</t>
  </si>
  <si>
    <t>Пониженная (0,1%) ставка налога для управляющих компаний технопарков, осуществивших капитальные вложения в расположенные на территории технопарка основные средства в размере не менее 20 млн. рублей - в отношении имущества созданного (приобретенного) и не входившего в состав налогооблагаемого имущества на территории области до момента включения в реестр технопарков</t>
  </si>
  <si>
    <t>Выполнение специального инвестиционного контракта в соответствии с Федеральным законом от 31 декабря 2014 года № 488-ФЗ "О промышленной политике в Российской Федерации"</t>
  </si>
  <si>
    <t>Пониженная (0,1%) ставка налога для организаций-инвесторов - в отношении имущества созданного (приобретенного) в рамках специального инвестиционного контракта</t>
  </si>
  <si>
    <t>Поддержка промышленного производства</t>
  </si>
  <si>
    <t>Пониженная (0,1%) ставка налога для резидентов частного промышленного парка, осуществивших капитальные вложения в расположенные на территории частного промышленного парка основные средства в размере не менее 3 млн. рублей - в отношении созданного (приобретенного) и не входившего в состав налогооблагаемого имущества на территории области до момента включения в реестр резидентов частных промышленных парков</t>
  </si>
  <si>
    <t>Пониженная (0,1%) ставка налога для управляющих компаний частных промышленных парков, осуществивших капитальные вложения в расположенные на территории частного промышленного парка основные средства в размере не менее 20 млн. рублей - в отношении имущества созданного (приобретенного) и не входившего в состав налогооблагаемого имущества на территории области до момента включения в реестр частных промышленных парков</t>
  </si>
  <si>
    <t>Фактическое осуществление капитальных вложений в имущество</t>
  </si>
  <si>
    <t>Пониженная (0%) ставка налога для резидентов ТОСЭР - в отношении имущества, не входившего в состав налогооблагаемого имущества на территории области и созданного (приобретенного) до начала реализации резидентом инвестиционного проекта и до даты заключения Соглашения об осуществлении деятельности на ТОСЭР</t>
  </si>
  <si>
    <t>Объем капитальных вложений в основные средства (за искл. транспортных средств), расположенные на территории одного из следующих муниципальных районов области: Аркадакский, Екатериновский, Новоузенский, Озинский, Петровский, Питерский, Ртищевский, Советский, Федоровский, Хвалынский, - в размере не менее 20 млн. рублей, а в строительстве - в размере не менее 650 млн. рублей</t>
  </si>
  <si>
    <t>Пониженная (13,5%) ставка налога для вновь создаваемых организаций-инвесторов (за искл. создаваемых путем реорганизации действующих организаций), осуществивших капитальные вложения в основные средства (за искл. транспортных средств), расположенные на определенных Законом территориях</t>
  </si>
  <si>
    <t>Пониженная (5%) ставка налога для организаций-инвесторов, являющихся стороной СПИК</t>
  </si>
  <si>
    <t>Льгота в отношении прибыли от деятельности, осуществляемой в рамках соглашений об осуществлении деятельности на ТОСЭР</t>
  </si>
  <si>
    <t>Закон Саратовской области от 03.11.2015 № 141-ЗСО "О ставке налога на прибыль организаций для резидентов технопарков и управляющих компаний технопарков на территории Саратовской области"</t>
  </si>
  <si>
    <t>ст.1/п.1/пп."а"</t>
  </si>
  <si>
    <t>Объем капитальных вложений в основные средства на территории технопарка не менее 3 млн рублей</t>
  </si>
  <si>
    <t>Пониженная (13,5%) ставка налога для резидентов технопарков, осуществивших капитальные вложения в расположенные на территории технопарка основные средства не ранее даты включения резидента технопарка в реестр в размере не менее 3 млн. рублей</t>
  </si>
  <si>
    <t>ст.1/п.1/пп."б"</t>
  </si>
  <si>
    <t>Объем капитальных вложений в основные средства на территории технопарка не менее 20 млн рублей</t>
  </si>
  <si>
    <t>Пониженная (13,5%) ставка налога для управляющих компаний технопарков, осуществивших капитальные вложения в расположенные на территории технопарка основные средства не ранее даты включения резидента технопарка в реестр в размере не менее 20 млн. рублей</t>
  </si>
  <si>
    <t>Осуществление деятельности в отдельных отраслях экономики, установленных Законом</t>
  </si>
  <si>
    <t>Передача объекта недвижимости в безвозмездное пользование</t>
  </si>
  <si>
    <t>Обновление инфраструктуры отдельных образовательных учреждений для детей инвалидов</t>
  </si>
  <si>
    <t>ст.4/п.1/пп."л"</t>
  </si>
  <si>
    <t>Пониженная (7,5%) ставка установлена для налогоплательщиков, осуществляющих установленные Законом (объект налогообложения "доходы уменьшенные на величину расходов")виды деятельности</t>
  </si>
  <si>
    <t>Доля расходов, составляющей первоначальную стоимость основных средств</t>
  </si>
  <si>
    <t>Пониженная (10%) ставка установлена для налогоплательщиков, осуществляющих установленные Законом виды деятельности</t>
  </si>
  <si>
    <t xml:space="preserve">Закон Саратовской области от 27.04.2020 № 41-ЗСО "О некоторых вопросах налогообложения при реализации региональных инвестиционных проектов на территории Саратовской области" </t>
  </si>
  <si>
    <t>Создание дополнительных рабочих мест, увеличение НДФЛ</t>
  </si>
  <si>
    <t>Осуществление деятельности на территории ТОСЭР</t>
  </si>
  <si>
    <t>Пониженная (2,0%) ставка установлена для налогоплательщиков, осуществляющих установленные Законом (объект налогообложения "доходы")</t>
  </si>
  <si>
    <t>Пониженная (7,5%) ставка установлена для налогоплательщиков, осуществляющих установленные Законом (объект налогообложения "доходы уменьшенные на величину расходов")</t>
  </si>
  <si>
    <t>Пониженная (1,1%) ставка налога в отношении имущества, созданного (приобретенного) в рамках реализации инвестиционного проекта</t>
  </si>
  <si>
    <t>класс 06 ОКВЭД</t>
  </si>
  <si>
    <t>Осуществление деятельности на территории ОЭЗ</t>
  </si>
  <si>
    <t>(1) ограниченный - до прекращения статуса резидента ОЭЗ</t>
  </si>
  <si>
    <t>ст.4/п.1/пп."м"</t>
  </si>
  <si>
    <t>Освобождаются от уплаты налога организации резиденты ОЭЗ</t>
  </si>
  <si>
    <t>Доля доходов от реализации товаров (работ, услуг) по соответствующему виду экономической деятельности за налоговый (отчетный) период составляет не менее 70% в общем объеме доходов; численность работающих не менее 80% работавших в предшествующем налоговом периоде и заработная плата составляет 1,5 МРОТ на 1 января 2021 года</t>
  </si>
  <si>
    <t>Пониженная (2,0%) ставка установлена для налогоплательщиков, осуществляющих установленные Законом (объект налогообложения "доходы уменьшенные на величину расходов")виды деятельности</t>
  </si>
  <si>
    <t>4,0 п.п.</t>
  </si>
  <si>
    <t xml:space="preserve"> деятельность по кодам 49.3; 49.4; 55; 56 ;
59.14; 79 ; 
82.3 ; 86.90.4 ;90 ; 91; 93 ; 96.04 ОКВЭД
</t>
  </si>
  <si>
    <t xml:space="preserve">ст.3/п.3 </t>
  </si>
  <si>
    <t>Освобождаются от уплаты налога сельхозтоваропроизводители</t>
  </si>
  <si>
    <t>Сахалинская область</t>
  </si>
  <si>
    <t>ст.1/ч.1/абз.4</t>
  </si>
  <si>
    <t>Пониженная (13,5%) ставка налога для общественных организаций инвалидов и организаций, уставной капитал которых полностью состоит из вкладов общественных организаций инвалидов</t>
  </si>
  <si>
    <t>Создание  благоприятных условий для получения общественными организациями инвалидов прибыли</t>
  </si>
  <si>
    <t>ст.1/ч.1/абз.6</t>
  </si>
  <si>
    <t>Пониженная (13,5%) ставка налога для организаций, реализующих приоритетные инвестиционные проекты Сахалинской области</t>
  </si>
  <si>
    <t>Создание благоприятных условий привлечения инвестиций, обеспечивающих повышение инвестиционной привлекательности Сахалинской области</t>
  </si>
  <si>
    <t>Закон Сахалинской области от 27.09.2002 № 362 "О льготах по налогу на прибыль организаций" (в ред. от 07.08.2014 № 51-ЗО)</t>
  </si>
  <si>
    <t xml:space="preserve">ст.1/ч.3 </t>
  </si>
  <si>
    <t>Организации - участники региональных инвестиционных проектов, отвечающие требованиям пп.1 п.1 ст.25.9 НК РФ</t>
  </si>
  <si>
    <t>Пониженная (0% - с 1 по 5 гг.; 10% - с 6 по 10 гг.) ставка налога для организаций-участников региональных инвестиционных проектов, отвечающих требованиям пп.1 п.1 ст.25.9 НК РФ</t>
  </si>
  <si>
    <t>Закон Сахалинской области от 27.09.2002 № 362 "О льготах по налогу на прибыль организаций" (в ред. от 15.09.2016 № 72-ЗО)</t>
  </si>
  <si>
    <t>Соблюдение условий, предусмотренных пунктом 2 статьи 284.3-1 НКРФ</t>
  </si>
  <si>
    <t>Организации - участники региональных инвестиционных проектов, отвечающие требованиям пп.2 п.1 ст.25.9 НК РФ</t>
  </si>
  <si>
    <t>Пониженная (5% - с 1 по 5 гг.; 10% - с 6 по 10 гг.) ставка налога для организаций-участников региональных инвестиционных проектов, отвечающих требованиям пп.2 п.1 ст.25.9 НК РФ</t>
  </si>
  <si>
    <t>Закон Сахалинской области от 27.09.2002 № 362 "О льготах по налогу на прибыль организаций" (в ред. от 17.10.2016 № 79-ЗО)</t>
  </si>
  <si>
    <t>Соблюдение условий, предусмотренных Соглашениями об осуществлении деятельности на территории ТОСЭР и СПВ</t>
  </si>
  <si>
    <t>Резиденты территорий опережающего социально-экономического развития (ТОСЭР) и свободного порта Владивосток (СПВ)</t>
  </si>
  <si>
    <t>(2) не установлено - 
дата снятия статуса ТОСЭР/СПВ</t>
  </si>
  <si>
    <t>Пониженная (0% - с 1 по 5 гг.; 10% - с 6 по 10 гг.) ставка налога для резидентов территорий опережающего социально-экономического развития (ТОСЭР) либо резидентов свободного порта Владивосток (СПВ)</t>
  </si>
  <si>
    <t>Снижение нагрузки в период реализации проекта</t>
  </si>
  <si>
    <t xml:space="preserve">для ТОСЭР - коды ОКВЭД установлены постановлением Правительства РФ о создании соответствующей ТОСЭР на территории субъекта РФ </t>
  </si>
  <si>
    <t>Закон Сахалинской области от 27.09.2002 № 362 "О льготах по налогу на прибыль организаций" (в ред. от 26.12.2018 № 101-ЗО)</t>
  </si>
  <si>
    <t>Льгота в отношении расходов, указанных в пп. 1 и 2 п. 2 ст. 286.1 НК РФ, применительно к объектам основных средств, относящимся к 3- 10 аморт.группам, за исключением зданий, сооружений, передаточных устройств, относящихся к 8-10 аморт.группам,
объектов основных средств, приобретенных за счет субсидий и (или) бюджетных инвестиций на возмещение затрат; с использованием заемных средств, полученных в организациях с долей участия Сахалинской области</t>
  </si>
  <si>
    <t>Организации или обособленные подразделения организаций, осуществляющие установленные Законом виды экономической деятельности</t>
  </si>
  <si>
    <t>Инвестиционный налоговый вычет (50% суммы расходов, составляющей первоначальную стоимость/изменение первоначальной стоимости ОС; размер ставки 8,5%) для организаций, осуществляющих установленные Законом виды экономической деятельности</t>
  </si>
  <si>
    <t>Закон Сахалинской области от 24.11.2003 № 442 "О налоге на имущество организаций" (в ред. от 05.10.2010 № 82-ЗО)</t>
  </si>
  <si>
    <t>Пониженная (1,1%) ставка налога для организаций, реализующих приоритетные инвестиционные проекты Сахалинской области - в отношении имущества, созданного и (или) приобретенного при реализации инвестиционных проектов</t>
  </si>
  <si>
    <t>Организации, за которыми закреплены на праве оперативного управления или хозяйственного ведения автомобильные дороги общего пользования регионального, межмуниципального и местного значения</t>
  </si>
  <si>
    <t>Пониженная (0% - 2015 г.; 0,7% - 2016 г.; 1,1% - с 2017 г.) ставка налога для организаций - в отношении автомобильных дорог общего пользования регионального, межмуниципального и местного значения</t>
  </si>
  <si>
    <t>Развитие современной и эффективной автодорожной инфраструктуры, обеспечивающей привлекательные условия хозяйствования и жизнедеятельности на территории Сахалинской области</t>
  </si>
  <si>
    <t>1,1 п.п.; 
2,2 п.п. - 2015 г.; 
1,5 п.п. - 2016 г.</t>
  </si>
  <si>
    <t>Закон Сахалинской области от 24.11.2003 № 442 "О налоге на имущество организаций" (в ред. от 17.10.2016 № 79-ЗО)</t>
  </si>
  <si>
    <t>Осуществление деятельности в рамках заключенных Соглашений. В части имущества, которое: принято на учет в качестве объектов ОС после дня включения организации в реестр резидентов ТОСЭР либо в реестр резидентов СПВ; ранее не учитывалось на балансе в качестве объектов ОС иными лицами; используется для осуществления деятельности, предусмотренной соглашением об осуществлении деятельности на ТОСЭР либо на территории СПВ, и расположено на ТОСЭР либо на территории СПВ</t>
  </si>
  <si>
    <t>Пониженная (0% - с 1 по 5 гг.; 1,1% - с 6 по 10 гг.) ставка налога для организаций - резидентов территорий опережающего социально-экономического развития (ТОСЭР) либо резидентов свободного порта Владивосток (СПВ)</t>
  </si>
  <si>
    <t>Закон Сахалинской области от 24.11.2003 № 442 "О налоге на имущество организаций" (в ред. от 27.11.2017 № 105-ЗО)</t>
  </si>
  <si>
    <t>Вновь созданное имущество в виде объектов спорта (арена ледовая, бассейн, зал спортивный, многофункциональный спортивный комплекс (физкультурно-оздоровительный комплекс)), удовлетворяющее в течение налогового периода одновременно следующим условиям: создано без привлечения средств федерального, областного и местного бюджетов; не передано во владение и пользование третьим лицам</t>
  </si>
  <si>
    <t>Организации, осуществляющие деятельность в сфере физической культуры и спорта в качестве основного вида деятельности</t>
  </si>
  <si>
    <t xml:space="preserve">Пониженная (0%) ставка налога для организаций, осуществляющих деятельность в сфере физической культуры и спорта, - в отношении вновь созданного имущества в виде объектов спорта </t>
  </si>
  <si>
    <t>Формирование условий для стимулирования субъектов инвестиционной деятельности к созданию объектов спорта</t>
  </si>
  <si>
    <t xml:space="preserve">2,2 п.п.  </t>
  </si>
  <si>
    <t>ст.2/ч.7, 10</t>
  </si>
  <si>
    <t>Направление в течение налогового периода средств на строительство многоквартирных домов для сдачи внаем и выдачу займов под залог недвижимого имущества в объеме не менее высвободившихся средств в результате применения пониженной ставки налога</t>
  </si>
  <si>
    <t>Организации, основным видом деятельности которых является предоставление денежных ссуд под залог недвижимого имущества, многоквартирных домов (квартир)</t>
  </si>
  <si>
    <t>Пониженная (0,1%) ставка налога для организаций, основным видом деятельности которых является предоставление денежных ссуд под залог недвижимого имущества, - в отношении многоквартирных домов (квартир), учитываемых на балансе в качестве объектов основных средств и предназначенных для сдачи внаем</t>
  </si>
  <si>
    <t>Формирование арендного жилья для населения области</t>
  </si>
  <si>
    <t>64.92.3</t>
  </si>
  <si>
    <t>Закон Сахалинской области от 24.11.2003 № 442 "О налоге на имущество организаций" (в ред. от 12.10.2012 № 89-ЗО)</t>
  </si>
  <si>
    <t>Имущество введено в эксплуатацию после 1 января 2012 года. Перечень имущества утверждается Правительством Сахалинской области</t>
  </si>
  <si>
    <t>Организации-владельцы имущества, используемого (предназначенного) для целей производства электрической и (или) тепловой энергии, входящего в состав объектов единичной установленной мощностью не менее 45 МВт</t>
  </si>
  <si>
    <t>Освобождаются от налогообложения организации - в отношении имущества, используемого (предназначенного) для целей производства электрической и (или) тепловой энергии</t>
  </si>
  <si>
    <t>Повышение надежности и эффективности производства и поставки коммунальных ресурсов потребителям Сахалинской области
(сдерживание темпов роста тарифа на электроэнергию путем исключения из состава затрат налога на имущество (оплачиваемого за счет тарифного источника))</t>
  </si>
  <si>
    <t>Имущество вновь создано, введено в эксплуатацию не ранее 1 января 2018 года и его балансовая стоимость составляет более 3 млрд. рублей</t>
  </si>
  <si>
    <t>Областные государственные, муниципальные учреждения, основным видом деятельности которых является деятельность в сфере физической культуры и спорта</t>
  </si>
  <si>
    <t xml:space="preserve">Освобождается от налогообложения имущество, закрепленное на праве оперативного управления за областными государственными, муниципальными учреждениями физической культуры и спорта </t>
  </si>
  <si>
    <t>Закон Сахалинской области от 29.11.2002 № 377 "О транспортном налоге"</t>
  </si>
  <si>
    <t>ст.6/п.3/пп.1</t>
  </si>
  <si>
    <t>По одному автотранспортному средству - легковому автомобилю, либо мотоциклу, либо мотороллеру</t>
  </si>
  <si>
    <t xml:space="preserve">Освобождаются от уплаты налога Герои Советского Союза, Герои Российской Федерации, лица, награжденные орденом Славы трех степеней </t>
  </si>
  <si>
    <t>Поддержка отдельных категорий граждан</t>
  </si>
  <si>
    <t>По одному автотранспортному средству - легковому автомобилю, либо мотоциклу, либо мотороллеру. Соответствие Закону Российской Федерации "О социальной защите граждан, подвергшихся радиации вследствие катастрофы на Чернобыльской АЭС"</t>
  </si>
  <si>
    <t>Лица, подвергшиеся воздействию радиации вследствие чернобыльской катастрофы</t>
  </si>
  <si>
    <t xml:space="preserve">Освобождаются от уплаты налога физические лица, подвергшиеся воздействию радиации вследствие чернобыльской катастрофы </t>
  </si>
  <si>
    <t xml:space="preserve">Освобождаются от уплаты налога инвалиды I и II групп, инвалиды с детства </t>
  </si>
  <si>
    <t xml:space="preserve"> Использование транспортных средств для осуществления уставной деятельности</t>
  </si>
  <si>
    <t>Создание благоприятных условий общественным организациям инвалидов для приобретения на баланс организации транспортного средства</t>
  </si>
  <si>
    <t>По одному легковому автомобилю с мощностью двигателя до 150 лошадиных сил (до 110,33 кВт) включительно</t>
  </si>
  <si>
    <t>Родители (усыновители, опекуны, попечители) детей-инвалидов</t>
  </si>
  <si>
    <t>Освобождаются от уплаты налога один из родителей (усыновителей, опекунов, попечителей), совместно проживающих с ребенком-инвалидом (детьми-инвалидами)</t>
  </si>
  <si>
    <t>Граждане, соответствующие условиям, необходимым для назначения страховой пенсии по старости, при достижении ими пенсионного возраста по старости (мужчины - 60 лет, женщины - 55 лет; лица, имеющие право выхода на пенсию в районах Крайнего Севера и приравненных к ним местностях, 55 и 50 лет соответственно)</t>
  </si>
  <si>
    <t xml:space="preserve">Освобождаются от уплаты налога пенсионеры по старости и лица предпенсионного возраста </t>
  </si>
  <si>
    <t>ст.6/п.3/пп.8</t>
  </si>
  <si>
    <t xml:space="preserve">Ветераны Великой Отечественной войны, ветераны боевых действий, а также бывшие несовершеннолетние узники фашистских концлагерей, гетто и других мест принудительного содержания </t>
  </si>
  <si>
    <t>Освобождаются от уплаты налога ветераны Великой Отечественной войны, ветераны боевых действий, а также бывшие несовершеннолетние узники фашистских концлагерей, гетто и других мест принудительного содержания</t>
  </si>
  <si>
    <t>ст.6/п.3/пп.11</t>
  </si>
  <si>
    <t>По одному автотранспортному средству - легковому автомобилю, либо мотоциклу, либо мотороллеру. С 01.01.2020 - на легковой автомобиль с мощностью двигателя до 200 л.с. (до 147,1 кВт) вкл.</t>
  </si>
  <si>
    <t>Многодетные семьи, имеющие трех и более несовершеннолетних детей, в том числе усыновленных или принятых под опеку (попечительство), в приемную семью, и воспитывающие их до достижения ими восемнадцатилетнего возраста</t>
  </si>
  <si>
    <t>Освобождаются от уплаты налога один из родителей (усыновителей, опекунов, попечителей, приемных родителей) в семье, проживающей на территории Сахалинской области, имеющей трех и более несовершеннолетних детей</t>
  </si>
  <si>
    <t>ст.6/п.3/пп.13</t>
  </si>
  <si>
    <t>По грузовым автомобилям и автобусам</t>
  </si>
  <si>
    <t xml:space="preserve">Освобождаются от уплаты налога сельскохозяйственные товаропроизводители, занимающиеся производством сельскохозяйственной продукции при осуществлении видов экономической деятельности: растениеводство и животноводство </t>
  </si>
  <si>
    <t>Финансовая устойчивость сельскохозяйственных предприятий</t>
  </si>
  <si>
    <t>Расходные обязательства по полномочиям в сфере поддержки сельского хозяйства в части растениеводства, животноводства</t>
  </si>
  <si>
    <t>Закон Сахалинской области от 29.11.2002 № 377 "О транспортном налоге" (в ред. от 18.11.2013 № 104-ЗО)</t>
  </si>
  <si>
    <t>Владельцы транспортных средств, использующих природный газ в качестве моторного топлива</t>
  </si>
  <si>
    <t>Пониженная (50%) ставка налога для налогоплательщиков - в отношении транспортных средств, использующих природный газ в качестве моторного топлива</t>
  </si>
  <si>
    <t>Стимулирование приобретения транспортных средств, использующих природный газ в качестве моторного топлива и перевода имеющихся транспортных средств на использование газомоторного топлива</t>
  </si>
  <si>
    <t>Владельцы транспортных средств, оборудованных гибридными двигателями (до 2022 года - электрическими и (или) гибридными)</t>
  </si>
  <si>
    <t>Пониженная (50%) ставка налога для налогоплательщиков - в отношении транспортных средств, оборудованных электрическими и (или) гибридными двигателями</t>
  </si>
  <si>
    <t>Стимулирование приобретения транспортных средств, использующих электрические и (или) гибридные двигатели</t>
  </si>
  <si>
    <t>Владельцы транспортных средств, оборудованных исключительно электрическими двигателями</t>
  </si>
  <si>
    <t>Освобождаются от уплаты налога налогоплательщики в отношении транспортных средств, оборудованных исключительно электрическими двигателями</t>
  </si>
  <si>
    <t>Стимулирование приобретения транспортных средств, использующих электрические двигатели</t>
  </si>
  <si>
    <t>Закон Сахалинской области от 10.02.2009 № 4-ЗО "Об установлении налоговой ставки для определенных категорий налогоплательщиков, применяющих упрощенную систему налогообложения"</t>
  </si>
  <si>
    <t>Выручка от реализации товаров (работ, услуг) по установленным законом видам экономической деятельности составляет не менее 70% общей суммы</t>
  </si>
  <si>
    <t xml:space="preserve">Налогоплательщики, осуществляющие установленные Законом виды экономической деятельности </t>
  </si>
  <si>
    <t>Пониженная (10%;, 5% - 2015-2016 гг.) ставка налога для налогоплательщиков, осуществляющих установленные Законом виды экономической деятельности (объект налогообложения "доходы-расходы")</t>
  </si>
  <si>
    <t>Создание благоприятных условий для развития малого и среднего предпринимательства и повышение конкурентных условий</t>
  </si>
  <si>
    <t>5 п.п. ;
10 п.п. - в 2015-2016 гг.</t>
  </si>
  <si>
    <t>01; 03.1; 03.2; 10; 41; 42; 43; 35; 36; 68.32.1; 37; 38.1; 23.3; 23.65; 02</t>
  </si>
  <si>
    <t>Закон Сахалинской области от 10.02.2009 № 4-ЗО "Об установлении налоговой ставки для определенных категорий налогоплательщиков, применяющих упрощенную систему налогообложения" (в ред. от 10.07.2015 № 67-ЗО)</t>
  </si>
  <si>
    <t>По итогам налогового периода доля доходов от реализации товаров (работ, услуг) при осуществлении видов предпринимательской деятельности, в отношении которых применялась налоговая ставка в размере 0 процентов, в общем объеме доходов от реализации товаров (работ, услуг) должна быть не менее 70% (п.4 ст. 346.20 НКРФ)</t>
  </si>
  <si>
    <t>Пониженная (0%) ставка налога для ИП, вновь зарегистрированных и осуществляющих установленные Законом виды предпринимательской деятельности</t>
  </si>
  <si>
    <t>01; 02; 03.2; 10; 11; 12; 13; 14; 15; 16; 17; 18; 19; 20; 21; 22; 23; 24; 25; 26; 27; 28; 29; 30; 31; 32; 33; 38; 41; 42; 43; 55.3; 87; 88; 72; 79.90.2</t>
  </si>
  <si>
    <t>Пониженная (5%) ставка налога для налогоплательщиков, осуществляющих установленные Законом виды экономической деятельности (объект налогообложения "доходы-расходы")</t>
  </si>
  <si>
    <t>Пониженная (1%) ставка налога для налогоплательщиков, осуществляющих установленные Законом виды экономической деятельности (объект налогообложения "доходы")</t>
  </si>
  <si>
    <t>Налогоплательщики, выбравшие объект налогообложения "доходы"</t>
  </si>
  <si>
    <t>Пониженная (в 2021 году - 1%, в 2022 году - 2%) ставка налога для налогоплательщиков, применявших в 2020 году систему налогообложения в виде единого налога на вмененный доход для отдельных видов деятельности (объект налогообложения "доходы")</t>
  </si>
  <si>
    <t>5 п.п. - 2021 г.; 
2 п.п. - 2022 г.</t>
  </si>
  <si>
    <t>ст.1-5/ч.2</t>
  </si>
  <si>
    <t>Налогоплательщики, выбравшие объект налогообложения "доходы, уменьшенные на величину расходов"</t>
  </si>
  <si>
    <t>Пониженная (в 2021 году - 5%, в 2022 году - 10%) ставка налога для налогоплательщиков, применявших в 2020 году систему налогообложения в виде единого налога на вмененный доход для отдельных видов деятельности (объект налогообложения "доходы, уменьшенные на величину расходов")</t>
  </si>
  <si>
    <t>10 п.п. - 2021 г.;
5 п.п. - 2022 г.</t>
  </si>
  <si>
    <t>Наличие у торгового объекта статуса "социальный магазин" в соответствии с решением органа местного самоуправления муниципального образования Сахалинской области, и (или) включение в реестр участников проекта "Региональный продукт "Доступная рыба"</t>
  </si>
  <si>
    <t>Пониженная (в 2021 году - 1%, в 2022 году - 2%, с 2023 года - 4%) ставка налога для налогоплательщиков, осуществляющих розничную торговлю в социальных магазинах, и (или) участников проекта "Региональный продукт "Доступная рыба" (объект налогообложения "доходы")</t>
  </si>
  <si>
    <t>Снижение налоговой нагрузки для хозяйствующих субъектов, реализующих товары по ценам с применением минимальной наценки</t>
  </si>
  <si>
    <t>5 п.п. - 2021 г.;
4 п.п. - 2022 г.;
2 п.п. - с 2023 г.</t>
  </si>
  <si>
    <t>ст.1-6/ч.2</t>
  </si>
  <si>
    <t>Пониженная (в 2021 году - 5%, в 2022 году - 8%, с 2023 года - 13%) ставка налога для налогоплательщиков, осуществляющих розничную торговлю в социальных магазинах, и (или) участников проекта "Региональный продукт "Доступная рыба" (объект налогообложения "доходы, уменьшенные на величину расходов")</t>
  </si>
  <si>
    <t>10 п.п. - 2021 г.;
7 п.п. - 2022 г.;
2 п.п. - с 2023 г.</t>
  </si>
  <si>
    <t>Закон Сахалинской области от 12.10.2012 № 93-ЗО "О патентной системе налогообложения на территории Сахалинской области" (в ред. от 10.07.2015 № 67-ЗО)</t>
  </si>
  <si>
    <t>ст.3-1</t>
  </si>
  <si>
    <t>Пониженная (0%) ставка налога для вновь зарегистрированных индивидуальных предпринимателей</t>
  </si>
  <si>
    <t xml:space="preserve">6 п.п.  </t>
  </si>
  <si>
    <t xml:space="preserve">43.2; 85.41.9; 88.10; 75; 32.99.8; 96.09; 13.93; 85.41.1; 01.6; 86.9; 79.90.2; 14; 95.23; 96.02; 96.01; 95.29.42; 95.21; 95.24.1; 74.2; 43.3; 43.34.2; 38.11; 95.25.2; 32.12.6; 59.12; 98.20; 74.10; 10.85; 77.2; 96.03; 96.04; 01.62; 15; 02.30; 10.39; 10.5; 01.30; 10.7; 02.1; 88.10; 62.0; 01.4; 31.02.2; 31.09.2
</t>
  </si>
  <si>
    <t>Расходные обязательства по полномочиям в сфере поддержки сельского хозяйства в части рыбоводства</t>
  </si>
  <si>
    <t>Свердловская область</t>
  </si>
  <si>
    <t>Закон Свердловской области от 29.11.2002 № 42-ОЗ "О ставке налога на прибыль организаций для отдельных категорий налогоплательщиков Свердловской области" (в ред. от 18.10.2010 № 73-ОЗ)</t>
  </si>
  <si>
    <t xml:space="preserve">ст.2/п.1/пп.2 </t>
  </si>
  <si>
    <t>Производственные кооперативы или некоммерческие организации, созданные на территории Свердловской области после 2011 года</t>
  </si>
  <si>
    <t>Пониженная (13,5%) ставка налога для налогоплательщиков, являющихся вновь созданными начиная с 1 января 2011 года на территории Свердловской области производственными кооперативами или некоммерческими организациями (за исключением случая создания таких юридических лиц в результате реорганизации)</t>
  </si>
  <si>
    <t>Повышение конкурентоспособности Свердловской области в глобальной экономике</t>
  </si>
  <si>
    <t xml:space="preserve">ст.2/п.1/пп.2-1 </t>
  </si>
  <si>
    <t>Размер складочного капитала, уставного капитала или уставного фонда налогоплательщика на момент создания составляет не менее 10 млн. рублей</t>
  </si>
  <si>
    <t>Хозяйственные товарищества, хозяйственные общества или унитарные предприятия, созданные на территории Свердловской области после 2011 года</t>
  </si>
  <si>
    <t>Пониженная (13,5%) ставка налога для налогоплательщиков, являющихся вновь созданными начиная с 1 января 2011 года на территории Свердловской области хозяйственными товариществами, хозяйственными обществами или унитарными предприятиями (за исключением случая создания таких юридических лиц в результате реорганизации)</t>
  </si>
  <si>
    <t>Закон Свердловской области от 29.11.2002 № 42-ОЗ "О ставке налога на прибыль организаций для отдельных категорий налогоплательщиков Свердловской области" (в ред. от 08.04.2013 № 26-ОЗ)</t>
  </si>
  <si>
    <t xml:space="preserve">ст.2/п.1/пп.3; 
ст.2/п.2; 
ст.2/п.3 </t>
  </si>
  <si>
    <t>Наличие статуса резидента ОЭЗ.
Ведение раздельного учета доходов (расходов), полученных (понесенных) от деятельности, осуществляемой на территориях ОЭЗ</t>
  </si>
  <si>
    <t>Резиденты ОЭЗ Свердловской области</t>
  </si>
  <si>
    <t>Пониженные (0% - с 1 по 10 гг.; 5% - с 11 по 15 гг.; 13,5% - с 16 года) ставки налога для резидентов ОЭЗ</t>
  </si>
  <si>
    <t>Формирование условий, обеспечивающих создание зон концентрированного экономического роста в обладающих потенциалом ускоренного экономического развития относительно окружающей территории муниципальных образований, расположенных на территории Свердловской области</t>
  </si>
  <si>
    <t>17 (18) п.п.; 
12 (13) п.п.; 
3,5 (4,5) п.п.</t>
  </si>
  <si>
    <t>Закон Свердловской области от 29.11.2002 № 42-ОЗ "О ставке налога на прибыль организаций для отдельных категорий налогоплательщиков Свердловской области" (в ред. от 09.11.2011 № 113-ОЗ)</t>
  </si>
  <si>
    <t xml:space="preserve">ст.2/п.1/пп.4 </t>
  </si>
  <si>
    <t>Среднесписочная численность инвалидов составляет не менее 50% от среднесписочной численности работников организаций и доля расходов на оплату труда инвалидов в фонде оплаты труда составила не менее 25%</t>
  </si>
  <si>
    <t>Организации, предоставляющие рабочие места инвалидам</t>
  </si>
  <si>
    <t>Пониженная (13,5%) ставка налога для организаций, предоставляющих рабочие места инвалидам</t>
  </si>
  <si>
    <t>Повышение доступности и качества реабилитационных услуг, содействие социальной интеграции инвалидов в Свердловской области</t>
  </si>
  <si>
    <t>Закон Свердловской области от 29.11.2002 № 42-ОЗ "О ставке налога на прибыль организаций для отдельных категорий налогоплательщиков Свердловской области" (в ред. от 15.07.2013 № 68-ОЗ)</t>
  </si>
  <si>
    <t xml:space="preserve">ст.2/п.1/пп.5 </t>
  </si>
  <si>
    <t>Наличие статуса участника приоритетного инвестиционного проекта по новому строительству</t>
  </si>
  <si>
    <t>Участники приоритетных инвестиционных проектов по новому строительству</t>
  </si>
  <si>
    <t>Пониженная (13,5%) ставка налога для налогоплательщиков, имеющих статус участников приоритетного инвестиционного проекта Свердловской области по новому строительству в соответствии с Законом Свердловской области, регулирующим отношения, связанные с предоставлением органами государственной власти Свердловской области государственной поддержки субъектам инвестиционной деятельности</t>
  </si>
  <si>
    <t>Обеспечение благоприятных условий для привлечения в экономику Свердловской области российских и иностранных инвесторов</t>
  </si>
  <si>
    <t>01; 02; Раздел В; Раздел С; 62; 63; 72</t>
  </si>
  <si>
    <t>Закон Свердловской области от 29.11.2002 № 42-ОЗ "О ставке налога на прибыль организаций для отдельных категорий налогоплательщиков Свердловской области" (в ред. от 14.11.2016 № 98-ОЗ)</t>
  </si>
  <si>
    <t>Заключение СПИК в отраслях промышленности</t>
  </si>
  <si>
    <t>Пониженная (13,5%) ставка налога для участников специальных инвестиционных контрактов в отраслях промышленности, начиная с налогового периода, в котором в соответствии с данными налогового учета была получена первая прибыль от реализации товаров, произведенных в результате реализации специальных инвестиционных контрактов</t>
  </si>
  <si>
    <t>Развитие базовых и перспективных отраслей промышленного комплекса Свердловской области, направленных на повышение его устойчивости в условиях изменчивости мировой конъюнктуры и внутреннего спроса</t>
  </si>
  <si>
    <t>Наличие статуса участника приоритетного инвестиционного проекта Свердловской области по модернизации, реконструкции и техническому перевооружению объектов основных фондов</t>
  </si>
  <si>
    <t xml:space="preserve">Пониженная (16%) ставка налога для налогоплательщиков, имеющих статус участников приоритетного инвестиционного проекта Свердловской области по модернизации, реконструкции и техническому перевооружению объектов основных фондов </t>
  </si>
  <si>
    <t>1 (2) п.п.</t>
  </si>
  <si>
    <t>Закон Свердловской области от 29.11.2002 № 42-ОЗ "О ставке налога на прибыль организаций для отдельных категорий налогоплательщиков Свердловской области" (в ред. от 07.06.2016 № 48-ОЗ)</t>
  </si>
  <si>
    <t>ст.2/п.5; 
ст.2/п.6</t>
  </si>
  <si>
    <t>Закон Свердловской области от 29.11.2002 № 42-ОЗ "О ставке налога на прибыль организаций для отдельных категорий налогоплательщиков Свердловской области" (в ред. от 23.12.2020 № 148-ОЗ)</t>
  </si>
  <si>
    <t>Наличие статуса участника РИП</t>
  </si>
  <si>
    <t>Обеспечение благоприятных условий для привлечения в экономику Свердловской области российских инвесторов</t>
  </si>
  <si>
    <t>Закон Свердловской области от 06.12.2018 № 145-ОЗ "О применении на территории Свердловской области инвестиционного налогового вычета по налогу на прибыль организаций"</t>
  </si>
  <si>
    <t>Участники РИП в сфере туризма</t>
  </si>
  <si>
    <t>Инвестиционный налоговый вычет (не более 90% суммы расходов текущего периода на цели, указанные в ст.286.1 НКРФ) для налогоплательщиков, имеющих статус участника регионального инвестиционного проекта в сфере туризма</t>
  </si>
  <si>
    <t>03.22; 50.3; 51.1; 52.23.1; 55; 56.10.1; 56.10.2; 56.2; 56.3; 59.14; 65.12.6; 77.21; 79; 81.1; 81.3; 82.3; 85.41; 86.90.3; 86.90.4; 91; 93; 90; 96.01; 96.02; 96.04</t>
  </si>
  <si>
    <t>Закон Свердловской области от 06.12.2018 № 145-ОЗ "О применении на территории Свердловской области инвестиционного налогового вычета по налогу на прибыль организаций" (в ред. от 12.12.2019 № 124-ОЗ)</t>
  </si>
  <si>
    <t>Развитие базовых и перспективных отраслей промышленного комплекса Свердловской области, направленных на повышение его устойчивости в условиях изменчивости мировой конъюнктуры и внутреннего спроса.
Обеспечение устойчивого функционирования агропромышленного комплекса.
Обеспечение условий для повышения доступности жилья для населения с различным уровнем дохода. Создание условий для комфортной жизни и самореализации населения</t>
  </si>
  <si>
    <t xml:space="preserve"> не более 50% суммы расходов</t>
  </si>
  <si>
    <t>Раздел A (за исключением 01.15); Раздел C (за исключением 11.01; 11.02; 11.03; 11.04; 11.05; 12; 19); Раздел  F; Раздел H (за исключением 49.5; 52.10.21)</t>
  </si>
  <si>
    <t xml:space="preserve">Закон Свердловской области от 06.12.2018 № 145-ОЗ "О применении на территории Свердловской области инвестиционного налогового вычета по налогу на прибыль организаций" (в ред. от 25.03.2020 № 28-ОЗ) </t>
  </si>
  <si>
    <t>Инвестиционный налоговый вычет (не более 50% суммы расходов) для организаций, имеющих статус участника приоритетного инвестиционного проекта Свердловской области по новому строительству</t>
  </si>
  <si>
    <t>Обеспечение благоприятных условий для привлечения в экономику Свердловской области российских и иностранных инвесторов</t>
  </si>
  <si>
    <t>Инвестиционный налоговый вычет (не более 50% суммы расходов) для организаций, имеющих статус участника приоритетного инвестиционного проекта Свердловской области по модернизации, реконструкции и техническому перевооружению объектов основных фондов</t>
  </si>
  <si>
    <t>Закон Свердловской области от 27.11.2003 № 35-ОЗ "Об установлении на территории Свердловской области налога на имущество организаций"</t>
  </si>
  <si>
    <t>Удельный вес доходов от осуществления установленного вида деятельности составляет в общей сумме их доходов не менее 70% (с 2019 года - не менее 50%)</t>
  </si>
  <si>
    <t>Организации, осуществляющие перевозку пассажиров трамваями и (или) троллейбусами</t>
  </si>
  <si>
    <t>Развитие транспортно-логистической инфраструктуры, удовлетворяющей потребностям экономики и отвечающей требуемым показателям спроса, надежности, безопасности, экологичности, ценовой доступности для потребителей</t>
  </si>
  <si>
    <t>Предприятия потребительской кооперации</t>
  </si>
  <si>
    <t>Обеспечение устойчивого функционирования агропромышленного комплекса (поддержка малых форм хозяйствования)</t>
  </si>
  <si>
    <t>Закон Свердловской области от 27.11.2003 № 35-ОЗ "Об установлении на территории Свердловской области налога на имущество организаций" (в ред. от 25.11.2004 № 185-ОЗ)</t>
  </si>
  <si>
    <t>Удельный вес доходов от осуществления установленных видов деятельности составляет в общей сумме их доходов не менее 70%</t>
  </si>
  <si>
    <t>Организации, осуществляющие внутригородские и (или) пригородные перевозки пассажиров автомобильным транспортом общего пользования</t>
  </si>
  <si>
    <t>Организации, осуществляющие добычу полезных ископаемых подземным способом</t>
  </si>
  <si>
    <t>Раздел В</t>
  </si>
  <si>
    <t>Закон Свердловской области от 27.11.2003 № 35-ОЗ "Об установлении на территории Свердловской области налога на имущество организаций" (в ред. от 06.12.2018 № 146-ОЗ)</t>
  </si>
  <si>
    <t>03; 50.3; 51.1; 52.23.1; 55; 56.10.1; 56.10.2; 56.2; 56.3; 59.14; 65.12.6; 77.21; 79; 81.1; 81.3; 82.3; 85.41; 86.90.3; 86.90.4; 91; 93; 90; 96.01; 96.02; 96.04</t>
  </si>
  <si>
    <t>Закон Свердловской области от 27.11.2003 № 35-ОЗ "Об установлении на территории Свердловской области налога на имущество организаций" (в ред. от 26.02.2018 № 4-ОЗ)</t>
  </si>
  <si>
    <t>ст.2/ч.1/пп.4-6</t>
  </si>
  <si>
    <t>Организации-налогоплательщики в отношении объектов недвижимого имущества, введенных в эксплуатацию до 31 декабря 2016 года включительно, налоговая база в отношении которых определяется как кадастровая стоимость</t>
  </si>
  <si>
    <t xml:space="preserve">Пониженная (1%) ставка для организаций - в отношении введенных в эксплуатацию до 31 декабря 2016 года включительно объектов недвижимого имущества, налоговая база в отношении которых определяется как кадастровая стоимость </t>
  </si>
  <si>
    <t xml:space="preserve">Создание условий для наиболее полного удовлетворения спроса населения на потребительские товары и услуги и обеспечения прав потребителей </t>
  </si>
  <si>
    <t>ст.2/ч.1/пп.4-7</t>
  </si>
  <si>
    <t xml:space="preserve">Организации-налогоплательщики в отношении введенных в эксплуатацию после 31 декабря 2016 года и до 31 декабря 2019 года включительно объектов недвижимого имущества, налоговая база в отношении которых определяется как кадастровая стоимость </t>
  </si>
  <si>
    <t>Пониженная (0,5%) ставка для организаций - в отношении введенных в эксплуатацию после 31 декабря 2016 года и до 31 декабря 2019 года включительно объектов недвижимого имущества, налоговая база в отношении которых определяется как кадастровая стоимость</t>
  </si>
  <si>
    <t>Организации-налогоплательщики в отношении введенных в эксплуатацию после 31 декабря 2019 года объектов недвижимого имущества, относящихся к автомобильным газонаполнительным компрессорным станциям</t>
  </si>
  <si>
    <t>Развитие транспортно-логистической инфраструктуры, удовлетворяющей потребностям экономики и отвечающей требуемым показателям спроса, надежности, безопасности, экологичности, ценовой доступности для потребителей</t>
  </si>
  <si>
    <t>47.30.12</t>
  </si>
  <si>
    <t>Органы государственной власти Свердловской области, органы местного самоуправления муниципальных образований</t>
  </si>
  <si>
    <t xml:space="preserve">Освобождаются от уплаты налога органы государственной власти Свердловской области, органы местного самоуправления муниципальных образований, расположенных на территории Свердловской области </t>
  </si>
  <si>
    <t>Повышение эффективности бюджетных расходов, повышение эффективности финансовых взаимоотношений с местными бюджетами</t>
  </si>
  <si>
    <t>1.1; 
1.3</t>
  </si>
  <si>
    <t>Группы полномочий 
(расходные обязательства по полномочиям в сфере содержания органов государственной власти субъектов Российской Федерации; по решению вопросов местного значения и осуществлению полномочий в сфере содержания органов местного самоуправления)</t>
  </si>
  <si>
    <t>Закон Свердловской области от 27.11.2003 № 35-ОЗ "Об установлении на территории Свердловской области налога на имущество организаций" (в ред. от 12.10.2015 № 96-ОЗ)</t>
  </si>
  <si>
    <t xml:space="preserve">ст.3/п.2/пп.2 </t>
  </si>
  <si>
    <t>Объем капитальных вложений в строительство каждого из таких объектов недвижимого имущества составил более 170 млн. рублей и объекты введены в эксплуатацию после 31 декабря 2012 года.
С 2020 года - достижение уровня заработной платы работников не менее среднеобластного значения за предшествующий период</t>
  </si>
  <si>
    <t>Организации, передавшие объекты недвижимого имущества в пользование организациям, осуществляющим виды деятельности входящие в подкласс "Образование профессиональное", в группу "Образование профессиональное дополнительное" и (или) в группу "Обучение профессиональное"</t>
  </si>
  <si>
    <t>Освобождаются от уплаты налога организации - в отношении объектов недвижимого имущества, переданных в пользование организациям, осуществляющим деятельность в области образования по установленным кодам ОКВЭД</t>
  </si>
  <si>
    <t>Обеспечение условий для подготовки в Свердловской области рабочих и инженерных кадров в масштабах и с качеством, удовлетворяющим текущие и перспективные потребности экономики Свердловской области, с учетом программ развития промышленного сектора экономики, обеспечения импортозамещения и возвращения отечественным предприятиям технологического лидерства</t>
  </si>
  <si>
    <t xml:space="preserve">ст.3/п.2/пп.3 </t>
  </si>
  <si>
    <t>Освобождаются от уплаты налога организации, занимающиеся производством, переработкой, хранением сельскохозяйственной продукции</t>
  </si>
  <si>
    <t>Обеспечение устойчивого функционирования агропромышленного комплекса (задача: активация инвестиционной деятельности в агропромышленном комплексе, техническая и технологическая модернизация производства)</t>
  </si>
  <si>
    <t>01; 02; 03</t>
  </si>
  <si>
    <t xml:space="preserve">ст.3/п.2/пп.4 </t>
  </si>
  <si>
    <t>Удельный вес доходов от осуществления установленных видов деятельности составляет в общей сумме их доходов не менее 70%.
С 2020 года - достижение уровня заработной платы работников не менее среднеобластного значения за предшествующий период</t>
  </si>
  <si>
    <t>Организации, занимающиеся выращиванием, ловом, переработкой рыбы</t>
  </si>
  <si>
    <t>Освобождаются от уплаты налога организации, занимающиеся выращиванием, ловом, переработкой рыбы</t>
  </si>
  <si>
    <t xml:space="preserve">ст.3/п.2/пп.5 </t>
  </si>
  <si>
    <t>Сохранение, возрождение и развитие  народных художественных промыслов</t>
  </si>
  <si>
    <t xml:space="preserve">ст.3/п.2/пп.6 </t>
  </si>
  <si>
    <t>Жилищно-строительные кооперативы и товарищества собственников жилья</t>
  </si>
  <si>
    <t xml:space="preserve">Освобождаются от уплаты налога жилищно-строительные кооперативы и товарищества собственников жилья </t>
  </si>
  <si>
    <t>Повышение качества условий проживания населения Свердловской области за счет формирования благоприятной среды проживания граждан</t>
  </si>
  <si>
    <t xml:space="preserve">ст.3/п.2/пп.7 </t>
  </si>
  <si>
    <t>Организации, осуществляющие перевозку пассажиров метрополитеном</t>
  </si>
  <si>
    <t>Освобождаются от уплаты налога организации, осуществляющие перевозку пассажиров метрополитеном</t>
  </si>
  <si>
    <t>Освобождаются от уплаты налога научные организации (за искл. научных организаций Российской академии наук, Российской академии медицинских наук, Российской академии сельскохозяйственных наук, Российской академии образования, Российской академии архитектуры и строительных наук, Российской академии художеств)</t>
  </si>
  <si>
    <t>Создание инновационной инфраструктуры и системы коммерциализации научных и (или) научно-технических результатов</t>
  </si>
  <si>
    <t>Закон Свердловской области от 27.11.2003 № 35-ОЗ "Об установлении на территории Свердловской области налога на имущество организаций" (в ред. от 21.07.2006 № 61-ОЗ)</t>
  </si>
  <si>
    <t>Укрепление единства и духовной общности народов, проживающих на территории Свердловской области</t>
  </si>
  <si>
    <t>Закон Свердловской области от 27.11.2003 № 35-ОЗ "Об установлении на территории Свердловской области налога на имущество организаций" (в ред. от 29.10.2007 № 122-ОЗ)</t>
  </si>
  <si>
    <t>Федеральные государственные учреждения культуры, осуществляющие цирковую деятельность или деятельность по организации и постановке театральных и оперных представлений</t>
  </si>
  <si>
    <t>Освобождаются от уплаты налога федеральные государственные учреждения культуры, осуществляющие цирковую деятельность или деятельность по организации и постановке театральных и оперных представлений</t>
  </si>
  <si>
    <t>Духовно-нравственное развитие личности и реализация человеческого потенциала в условиях перехода к инновационному типу развития общества и экономики Свердловской области</t>
  </si>
  <si>
    <t>Закон Свердловской области от 27.11.2003 № 35-ОЗ "Об установлении на территории Свердловской области налога на имущество организаций" (в ред. от 15.07.2013 № 69-ОЗ)</t>
  </si>
  <si>
    <t>Освобождаются от уплаты налога организации, имеющие статус участников приоритетного инвестиционного проекта Свердловской области по новому строительству, - в отношении имущества, созданного в результате реализации приоритетного инвестиционного проекта по новому строительству</t>
  </si>
  <si>
    <t>Закон Свердловской области от 27.11.2003 № 35-ОЗ "Об установлении на территории Свердловской области налога на имущество организаций" (в ред. от 07.06.2016 № 49-ОЗ)</t>
  </si>
  <si>
    <t>Закон Свердловской области от 27.11.2003 № 35-ОЗ "Об установлении на территории Свердловской области налога на имущество организаций" (в ред. от 15.06.2011 № 40-ОЗ)</t>
  </si>
  <si>
    <t>Наличие статуса резидента ОЭЗ</t>
  </si>
  <si>
    <t>Освобождаются от уплаты налога организации - резиденты ОЭЗ, созданных на территории Свердловской области - в отношении имущества, созданного или приобретенного в целях ведения деятельности на территории ОЭЗ</t>
  </si>
  <si>
    <t>Закон Свердловской области от 27.11.2003 № 35-ОЗ "Об установлении на территории Свердловской области налога на имущество организаций" (в ред. от 23.07.2020 № 78-ОЗ)</t>
  </si>
  <si>
    <t xml:space="preserve">ст.3/п.2/пп.15 </t>
  </si>
  <si>
    <t>Обеспечение условий для повышения доступности жилья для населения с различным уровнем дохода</t>
  </si>
  <si>
    <t xml:space="preserve">ст.3/п.2/пп.16 </t>
  </si>
  <si>
    <t>Освобождаются от уплаты налога организации, осуществляющие производство пива</t>
  </si>
  <si>
    <t>Закон Свердловской области от 27.11.2003 № 35-ОЗ "Об установлении на территории Свердловской области налога на имущество организаций" (в ред. от 29.10.2012 № 86-ОЗ)</t>
  </si>
  <si>
    <t xml:space="preserve">ст.3/п.2/пп.17 </t>
  </si>
  <si>
    <t>Количество мест не менее 5 тысяч</t>
  </si>
  <si>
    <t>Организации-налогоплательщики в отношении каждого объекта спорта с количеством мест не менее пяти тысяч и (или) вместимостью не менее пяти тысяч человек</t>
  </si>
  <si>
    <t>(1) ограниченный - в течение 2012-2024 гг.</t>
  </si>
  <si>
    <t>Освобождаются от уплаты налога организации - в отношении каждого объекта спорта с количеством мест не менее 5 тысяч и (или) вместимостью не менее 5 тысяч человек</t>
  </si>
  <si>
    <t>Рост спортивно-массовых и физкультурно-оздоровительных мероприятий</t>
  </si>
  <si>
    <t>93.11; 96.04; 93.19</t>
  </si>
  <si>
    <t>Закон Свердловской области от 27.11.2003 № 35-ОЗ "Об установлении на территории Свердловской области налога на имущество организаций" (в ред. от 20.12.2012 № 109-ОЗ)</t>
  </si>
  <si>
    <t xml:space="preserve">ст.3/п.2/пп.18 </t>
  </si>
  <si>
    <t>Организации, осуществляющие медицинскую деятельность</t>
  </si>
  <si>
    <t>(1) ограниченный - в течение 3 последовательных налоговых периодов</t>
  </si>
  <si>
    <t>Освобождаются от уплаты налога организации, осуществляющие медицинскую деятельность</t>
  </si>
  <si>
    <t>Создание условий для формирования здорового образа жизни у граждан, обеспечение населения доступной и качественной медицинской помощью; обеспечение доступности для населения эффективных технологий оказания специализированной медицинской помощи</t>
  </si>
  <si>
    <t>Закон Свердловской области от 27.11.2003 № 35-ОЗ "Об установлении на территории Свердловской области налога на имущество организаций" (в ред. от 14.11.2016 № 99-ОЗ)</t>
  </si>
  <si>
    <t xml:space="preserve">ст.3/п.2/пп.19 </t>
  </si>
  <si>
    <t>Освобождаются от уплаты налога участники специальных инвестиционных контрактов - в отношении недвижимого имущества, приобретенного, созданного, реконструированного, модернизированного, технически перевооруженного в результате реализации таких специальных инвестиционных контрактов и находящегося в собственности таких организаций, за исключением недвижимого имущества, приобретенного этими организациями в результате реорганизации, и недвижимого имущества, приобретенного этими организациями у лиц, являющихся взаимозависимыми и (или) аффилированными по отношению к таким организациям</t>
  </si>
  <si>
    <t>Закон Свердловской области от 27.11.2003 № 35-ОЗ "Об установлении на территории Свердловской области налога на имущество организаций" (в ред. от 07.12.2017 № 124-ОЗ)</t>
  </si>
  <si>
    <t xml:space="preserve">ст.3/п.2/пп.20 </t>
  </si>
  <si>
    <t>Удельный вес доходов от осуществления установленного вида деятельности в общей сумме их доходов не менее 70%. 
Объем капитальных вложений в объекты основных средств составил не менее размера, на который уменьшается сумма налога на имущество организаций, исчисленного в этом же налоговом периоде.
С 2020 года - достижение уровня заработной платы работников не менее среднеобластного значения за предшествующий период</t>
  </si>
  <si>
    <t>Организации, осуществляющие санаторно-курортную деятельность</t>
  </si>
  <si>
    <t>Освобождаются от уплаты налога организации, имеющие статус лечебно-профилактических организаций, осуществляющие деятельность санаторно-курортных организаций, обеспечивающие капитальные вложения в объекты основных средств</t>
  </si>
  <si>
    <t>86.90.4 </t>
  </si>
  <si>
    <t>ст.3/п.2/пп.21</t>
  </si>
  <si>
    <t>Закон Свердловской области от 27.11.2003 № 35-ОЗ "Об установлении на территории Свердловской области налога на имущество организаций" (в ред. от 28.02.2019 № 7-ОЗ)</t>
  </si>
  <si>
    <t xml:space="preserve">ст.3/п.2/пп.23 </t>
  </si>
  <si>
    <t>Организации, осуществляющие деятельность музеев</t>
  </si>
  <si>
    <t>(1) ограниченный - в течение 2019-2029 гг.</t>
  </si>
  <si>
    <t>Освобождаются от уплаты налога организации, осуществляющие музейную деятельность в соответствии с установленным кодом ОКВЭД - в отношении объектов недвижимого имущества, объем капитальных вложений в строительство, реконструкцию и (или) приобретение каждого из которых после 31 декабря 2017 года в течение 3-х лет подряд составил более 100 млн. рублей и переданных в пользование организациям</t>
  </si>
  <si>
    <t>91.02</t>
  </si>
  <si>
    <t xml:space="preserve">Культура  </t>
  </si>
  <si>
    <t>Закон Свердловской области от 27.11.2003 № 35-ОЗ "Об установлении на территории Свердловской области налога на имущество организаций" (в ред. от 02.08.2019 № 59-ОЗ)</t>
  </si>
  <si>
    <t>ст.3/п.2/пп.24</t>
  </si>
  <si>
    <t>Организации, осуществляющие деятельность концертных залов, театров, оперных зданий, мюзик-холлов, включая услуги билетных касс</t>
  </si>
  <si>
    <t>(1) ограниченный - в течение 2020-2029 гг.</t>
  </si>
  <si>
    <t>Духовно-нравственное развитие личности и реализация человеческого потенциала в условиях перехода к инновационному типу развития общества и экономики Свердловской области</t>
  </si>
  <si>
    <t>90.04.1</t>
  </si>
  <si>
    <t>Закон Свердловской области от 27.11.2003 № 35-ОЗ "Об установлении на территории Свердловской области налога на имущество организаций" (в ред. от 25.12.2019 № 146-ОЗ)</t>
  </si>
  <si>
    <t xml:space="preserve"> Организации, перешедшие на применение специальных налоговых режимов не позднее 1 ноября 2019 года</t>
  </si>
  <si>
    <t>Повышение эффективности системы поддержки малого и среднего предпринимательства в реальном секторе экономики, формирования малых и средних предприятий, играющих значимую роль на российском и в перспективе мировом рынках</t>
  </si>
  <si>
    <t>ст.3/п.2/пп.26</t>
  </si>
  <si>
    <t>Размер среднемесячной заработной платы работников в отчетном (налоговом) периоде, за который уплачиваются авансовые платежи по налогу на имущество организаций (уплачивается налог на имущество организаций), составил не менее размера, указанного в пункте 2-5 статьи 3 Закона</t>
  </si>
  <si>
    <t xml:space="preserve">Организации-налогоплательщики в отношении объектов недвижимого имущества, налоговая база в отношении которых определяется как кадастровая стоимость и введенных в эксплуатацию после 31 декабря 2019 года </t>
  </si>
  <si>
    <t>ст.3/п.2/пп.27</t>
  </si>
  <si>
    <t>ст.3/п.2/пп.28</t>
  </si>
  <si>
    <t>1. Обеспечение высокого качества и доступности образования, удовлетворяющего социально-общественные, личностные образовательные потребности и обеспечивающего экономику Свердловской области квалифицированными кадрами.
2. Создание условий для формирования здорового образа жизни у граждан, обеспечение населения доступной и качественной медицинской помощью; обеспечение доступности для населения эффективных технологий оказания специализированной медицинской помощи</t>
  </si>
  <si>
    <t>85.1; 85.2; 85.3; 86.1; 87; 88</t>
  </si>
  <si>
    <t>6; 
8</t>
  </si>
  <si>
    <t>Группы полномочий 
(образование; расходные обязательства по осуществлению полномочий в сфере здравоохранения)</t>
  </si>
  <si>
    <t>52.23.1
52.23.11</t>
  </si>
  <si>
    <t>Организации осуществляющие виды деятельности, входящие в группу "Распределение газообразного топлива по газораспределительным сетям", которым принадлежат объекты недвижимого имущества, созданные в рамках реализации региональной программы газификации жилищно-коммунального хозяйства, промышленных и иных организаций Свердловской области и впервые поставленные на баланс в качестве объектов основных средств</t>
  </si>
  <si>
    <t xml:space="preserve">Повышение темпов газификации в Свердловской области. Улучшение качества жизни населения за счет создания возможности использования природного газа для бытовых нужд.
</t>
  </si>
  <si>
    <t>в размере вычета = 50% * ОС * ставка (НИО)</t>
  </si>
  <si>
    <t>Закон Свердловской области от 27.11.2003 № 35-ОЗ "Об установлении на территории Свердловской области налога на имущество организаций" (в ред. от 03.11.2017 № 109-ОЗ)</t>
  </si>
  <si>
    <t xml:space="preserve">ст.3-1/п.3 </t>
  </si>
  <si>
    <t>Организации, осуществляющие виды деятельности, входящие в подкласс "Деятельность больничных организаций", в группу "Общая врачебная практика", в группу "Специальная врачебная практика" и (или) в подкласс "Деятельность в области медицины прочая"</t>
  </si>
  <si>
    <t>Пониженная (на 90%) сумма налога для организаций, передавшим в пользование организациям, осуществляющим деятельность в сфере здравоохранения по установленным кодам ОКВЭД, объекты недвижимого имущества общей площадью более 3000 кв. метров, объем капитальных вложений в строительство которых в течение 3-х лет подряд составил более 1 млрд. рублей, введенные в эксплуатацию после 31 декабря 2012 года</t>
  </si>
  <si>
    <t>в размере вычета = 90% * ОС (переданные в пользование) * ставка (НИО)</t>
  </si>
  <si>
    <t>ст.3-1/п.6</t>
  </si>
  <si>
    <t>ст.3-1/п.8</t>
  </si>
  <si>
    <t>ст.3-2</t>
  </si>
  <si>
    <t>Наличие статуса участника приоритетного инвестиционного проекта Свердловской области по модернизации, реконструкции и техническому перевооружению объектов основных фондов.
Среднегодовая стоимость имущества, признаваемого объектом налогообложения налогом на имущество организаций, увеличилась в налоговом периоде, за который представляется налоговая декларация по этому налогу, по сравнению с предыдущим налоговым периодом</t>
  </si>
  <si>
    <t>Участники приоритетных инвестиционных проектов по модернизации, реконструкции и техническому перевооружению объектов основных фондов</t>
  </si>
  <si>
    <t xml:space="preserve">Пониженная (на величину 100% от суммы прироста налога по отношению к предыдущему налоговому периоду) сумма налога для организаций, имеющих статус участников приоритетного инвестиционного проекта Свердловской области по модернизации, реконструкции и техническому перевооружению объектов основных фондов в соответствии с законом Свердловской области, регулирующим отношения, связанные с предоставлением органами государственной власти Свердловской области государственной поддержки субъектам инвестиционной деятельности </t>
  </si>
  <si>
    <t>в размере вычета = 100% от суммы прироста налога по отношению к предыдущему налоговому периоду</t>
  </si>
  <si>
    <t>Закон Свердловской области от 29.11.2002 № 43-ОЗ "Об установлении и введении в действие транспортного налога на территории Свердловской области"</t>
  </si>
  <si>
    <t xml:space="preserve">ст.4/п.1/пп.1 </t>
  </si>
  <si>
    <t>За каждое из таких транспортных средств, предназначенных для укомплектования автомобильных колонн войскового типа</t>
  </si>
  <si>
    <t>Организации, на которых зарегистрированы транспортные средства, предназначенные для укомплектования автомобильных колонн войскового типа</t>
  </si>
  <si>
    <t xml:space="preserve">Освобождаются от уплаты налога организации, на которых зарегистрированы транспортные средства, предназначенные для укомплектования автомобильных колонн войскового типа, - за каждое из таких транспортных средств </t>
  </si>
  <si>
    <t>Закон Свердловской области от 29.11.2002 № 43-ОЗ "Об установлении и введении в действие транспортного налога на территории Свердловской области" (в ред. от 22.10.2003 № 25-ОЗ)</t>
  </si>
  <si>
    <t xml:space="preserve">ст.4/п.1/пп.2 </t>
  </si>
  <si>
    <t>За каждое зарегистрированное транспортное средство</t>
  </si>
  <si>
    <t>Освобождаются от уплаты налога органы государственной власти Свердловской области, органы местного самоуправления муниципальных образований, расположенных на территории Свердловской области, - за каждое зарегистрированное на них транспортное средство</t>
  </si>
  <si>
    <t>Закон Свердловской области от 29.11.2002 № 43-ОЗ "Об установлении и введении в действие транспортного налога на территории Свердловской области" (в ред. от 21.07.2006 № 60-ОЗ)</t>
  </si>
  <si>
    <t xml:space="preserve">ст.4/п.1/пп.3 </t>
  </si>
  <si>
    <t>Государственные учреждения Свердловской области и муниципальные учреждения</t>
  </si>
  <si>
    <t>Освобождаются от уплаты налога государственные учреждения Свердловской области и муниципальные учреждения, не имеющие доходов от предпринимательской или иной деятельности, приносящей доход, - за каждое зарегистрированное на них транспортное средство</t>
  </si>
  <si>
    <t>Закон Свердловской области от 29.11.2002 № 43-ОЗ "Об установлении и введении в действие транспортного налога на территории Свердловской области" (в ред. от 15.06.2011 № 41-ОЗ)</t>
  </si>
  <si>
    <t xml:space="preserve">ст.4/п.1/пп.3-1 </t>
  </si>
  <si>
    <t>За каждый зарегистрированный на них легковой автомобиль</t>
  </si>
  <si>
    <t>Организации и граждане, на которых зарегистрированы легковые автомобили с мощностью двигателя до 100 л.с.</t>
  </si>
  <si>
    <t>Освобождаются от уплаты налога организации и граждане (представившие декларации в налоговые органы), на которых зарегистрированы легковые автомобили с мощностью двигателя до 100 л.с. (до 73,55 квт) вкл.</t>
  </si>
  <si>
    <t>Закон Свердловской области от 29.11.2002 № 43-ОЗ "Об установлении и введении в действие транспортного налога на территории Свердловской области" (в ред. от 24.09.2007 № 86-ОЗ)</t>
  </si>
  <si>
    <t xml:space="preserve">ст.4/п.1/пп.4 </t>
  </si>
  <si>
    <t>Организации и граждане, на которых зарегистрированы автобусы, соответствующие требованиям: экологического класса 4 и (или) экологического класса 5 - 2008-2019 гг.;
соответствующие требованиям экологического класса 5 или более высокого экологического класса -2020-2024 годы</t>
  </si>
  <si>
    <t>Закон Свердловской области от 29.11.2002 № 43-ОЗ "Об установлении и введении в действие транспортного налога на территории Свердловской области" (в ред. от 01.11.2019 № 76-ОЗ)</t>
  </si>
  <si>
    <t xml:space="preserve"> За каждый такой зарегистрированный на них грузовой автомобиль</t>
  </si>
  <si>
    <t xml:space="preserve">ст.4/п.1/пп.6 </t>
  </si>
  <si>
    <t>(1) ограниченный - в течение 11 последовательных налоговых периодов</t>
  </si>
  <si>
    <t>Освобождаются от уплаты налога организации - резиденты ОЭЗ, созданные на территории Свердловской области, на которых после регистрации этих организаций в качестве резидентов ОЭЗ зарегистрированы транспортные средства, - за каждое такое транспортное средство</t>
  </si>
  <si>
    <t xml:space="preserve">ст.4/п.1/пп.7 </t>
  </si>
  <si>
    <t>За один зарегистрированный на них легковой автомобиль или грузовой автомобиль, мотоцикл или мотороллер</t>
  </si>
  <si>
    <t>Освобождаются от уплаты налога пенсионеры - за один зарегистрированный на них легковой автомобиль с мощностью двигателя свыше 100 л.с. до 150 л.с. (свыше 73,55 квт до 110,33 квт) вкл. или грузовой автомобиль с мощностью двигателя до 150 л.с. (до 110,33 квт) вкл., мотоцикл или мотороллер с мощностью двигателя до 36 л.с. (до 26,47 квт) вкл.</t>
  </si>
  <si>
    <t xml:space="preserve">Формирование условий для улучшения положения и качества жизни пожилых людей, повышение степени их социальной защищенности, активизация участия пожилых людей в жизни общества </t>
  </si>
  <si>
    <t xml:space="preserve">ст.4/п.1/пп.8 </t>
  </si>
  <si>
    <t>За один зарегистрированный на них легковой автомобиль, мотоцикл или мотороллер</t>
  </si>
  <si>
    <t>Освобождаются от уплаты налога инвалиды - за один зарегистрированный на них легковой автомобиль с мощностью двигателя свыше 100 л.с. до 150 л.с. (свыше 73,55 квт до 110,33 квт) вкл., мотоцикл или мотороллер с мощностью двигателя до 36 л.с. (до 26,47 квт) вкл.</t>
  </si>
  <si>
    <t xml:space="preserve">ст.4/п.1/пп.9 </t>
  </si>
  <si>
    <t>Один из родителей или иной законный представитель, воспитывающий ребенка-инвалида</t>
  </si>
  <si>
    <t>Освобождаются от уплаты налога один из родителей или иной законный представитель, воспитывающий ребенка-инвалида, - за один зарегистрированный на него легковой автомобиль с мощностью двигателя свыше 100 л.с. до 150 л.с. (свыше 73,55 квт до 110,33 квт) вкл., мотоцикл или мотороллер с мощностью двигателя до 36 л.с. (до 26,47 квт) вкл.</t>
  </si>
  <si>
    <t xml:space="preserve">ст.4/п.1/пп.10 </t>
  </si>
  <si>
    <t>За один зарегистрированный на них легковой автомобиль или грузовой автомобиль, мотоцикл или мотороллер (2011-2020 годы: легковой автомобиль с мощностью двигателя свыше 100 л.с. до 150л.с., с 2021 года - свыше 100 л.с. до 200 л.с.)</t>
  </si>
  <si>
    <t>Один из родителей или иной законный представитель, воспитывающий трех и более детей в возрасте до восемнадцати лет (на период 2011-2020). 
Родитель или иной законный представитель, воспитывающий трех и более детей в возрасте до восемнадцати лет (с 2021).</t>
  </si>
  <si>
    <t>Освобождаются от уплаты налога родитель или иной законный представитель, воспитывающий трех и более детей в возрасте до восемнадцати лет (без учета детей, объявленных полностью дееспособными, и детей, помещенных под надзор в организации для детей-сирот и детей, оставшихся без попечения родителей), в том числе детей, принятых в семью на воспитание, - за один зарегистрированный на него легковой автомобиль с мощностью двигателя свыше 100 л.с. до 200 л.с. (свыше 73,55 квт до 110,33 квт) вкл. или грузовой автомобиль с мощностью двигателя до 150 л.с. (до 110,33 квт) вкл., мотоцикл или мотороллер с мощностью двигателя до 36 л.с. (до 26,47 квт) вкл.</t>
  </si>
  <si>
    <t>Обеспечение необходимых условий для реализации семьей ее функций и повышения качества жизни семьи, укрепление и развитие социального института семьи, защита ее интересов и прав, выявление и решение специфических проблем семьи, затрудняющих ее жизнедеятельность</t>
  </si>
  <si>
    <t xml:space="preserve">ст.4/п.1/пп.11 </t>
  </si>
  <si>
    <t>Один из усыновителей, воспитывающий усыновленного ребенка в возрасте до 18 лет</t>
  </si>
  <si>
    <t>Освобождаются от уплаты налога один из усыновителей, воспитывающий усыновленного ребенка в возрасте до восемнадцати лет, - за один зарегистрированный на него легковой автомобиль с мощностью двигателя свыше 100 л.с. до 150 л.с. (свыше 73,55 квт до 110,33 квт) вкл., мотоцикл или мотороллер с мощностью двигателя до 36 л.с. (до 26,47 квт) вкл.</t>
  </si>
  <si>
    <t>Эффективное семейное жизнеустройство детей-сирот и детей, оставшихся без попечения родителей</t>
  </si>
  <si>
    <t>Закон Свердловской области от 29.11.2002 № 43-ОЗ "Об установлении и введении в действие транспортного налога на территории Свердловской области" (в ред. от 24.09.2018 № 89-ОЗ)</t>
  </si>
  <si>
    <t xml:space="preserve">ст.4/п.1/пп.12 </t>
  </si>
  <si>
    <t>Граждане, достигшие возраста 60 и 55 лет (соответственно мужчины и женщины)</t>
  </si>
  <si>
    <t>Освобождаются от уплаты налога граждане, достигшие возраста 60 и 55 лет (соответственно мужчины и женщины), - за один зарегистрированный на них легковой автомобиль с мощностью двигателя свыше 100 лошадиных сил до 150 л.с. (свыше 73,55 киловатт до 110,33 киловатт) вкл. или грузовой автомобиль с мощностью двигателя до 150 л.с. (до 110,33 киловатт) вкл., мотоцикл или мотороллер с мощностью двигателя до 36 л.с. (до 26,47 киловатт) вкл.</t>
  </si>
  <si>
    <t xml:space="preserve">ст.4/п.1/пп.13 </t>
  </si>
  <si>
    <t>Освобождаются от уплаты налога граждане, у которых возникло право на страховую пенсию по старости, срок назначения которой или возраст для назначения которой не наступили, - за один зарегистрированный на них легковой автомобиль с мощностью двигателя свыше 100 л.с. до 150 л.с. (свыше 73,55 киловатт до 110,33 киловатт) вкл. или грузовой автомобиль с мощностью двигателя до 150 л.с. (до 110,33 киловатт) вкл., мотоцикл или мотороллер с мощностью двигателя до 36 л.с. (до 26,47 киловатт) вкл.</t>
  </si>
  <si>
    <t>ст.4/ч.1/п.2/пп.1</t>
  </si>
  <si>
    <t>За каждое зарегистрированное на них транспортное средство - за исключением легковых автомобилей с мощностью двигателя до 100 л.с. вкл.</t>
  </si>
  <si>
    <t>Пониженная (35% от суммы исчисленного налога) ставка налога для общественных организаций инвалидов</t>
  </si>
  <si>
    <t>65% от ставок налога</t>
  </si>
  <si>
    <t>ст.4/ч.1/п.2/пп.2</t>
  </si>
  <si>
    <t>Организации, учрежденные единственным учредителем - общественной организацией инвалидов</t>
  </si>
  <si>
    <t>Пониженная (35% от суммы исчисленного налога) ставка налога для организаций, учрежденных единственным учредителем - общественной организацией инвалидов</t>
  </si>
  <si>
    <t>Организации и граждане, на которых зарегистрированы транспортные средства с газовым типом двигателя</t>
  </si>
  <si>
    <t>Пониженная (50% от суммы исчисленного налога) ставка налога для организаций и граждан, на которых зарегистрированы транспортные средства с газовым типом двигателя</t>
  </si>
  <si>
    <t>Закон Свердловской области от 29.11.2002 № 43-ОЗ "Об установлении и введении в действие транспортного налога на территории Свердловской области" (в ред. от 23.07.2020 № 77-ОЗ)</t>
  </si>
  <si>
    <t>ст.4/ч.3/п.2</t>
  </si>
  <si>
    <t>Организации и граждане, на которых зарегистрированы транспортные средства с электрическим типом двигателя</t>
  </si>
  <si>
    <t>Пониженная (50% от суммы исчисленного налога) ставка налога для организаций и граждан, на которых зарегистрированы транспортные средства с электрическим типом двигателя</t>
  </si>
  <si>
    <t>Закон Свердловской области от 29.11.2002 № 43-ОЗ "Об установлении и введении в действие транспортного налога на территории Свердловской области" (в ред. от 15.07.2021 № 62-ОЗ)</t>
  </si>
  <si>
    <t>ст.4/ч.4/п.2</t>
  </si>
  <si>
    <t>Организации и ИП, осуществляющие международные автомобильные перевозки</t>
  </si>
  <si>
    <t>Пониженная (50% от суммы исчисленного налога) ставка налога для организаций и ИП - за каждый зарегистрированный на них грузовой автомобиль, соответствующий требованиям экологического класса 5 или более высокого экологического класса и используемый для осуществления международных автомобильных перевозок</t>
  </si>
  <si>
    <t>Закон Свердловской области от 15.06.2009 № 31-ОЗ "Об установлении на территории Свердловской области дифференцированных налоговых ставок при применении упрощенной системы налогообложения" (в ред. от 20.03.2015 № 21-ОЗ)</t>
  </si>
  <si>
    <t xml:space="preserve">ИП, впервые зарегистрированные и осуществляющие установленные Законом виды экономической деятельности </t>
  </si>
  <si>
    <t>Пониженная (0%) ставка налога для ИП, впервые зарегистрированных и осуществляющих один или несколько из установленных законом видов экономической деятельности (объект налогообложения "доходы")</t>
  </si>
  <si>
    <t>Стимулирование предпринимательской деятельности на территории Свердловской области</t>
  </si>
  <si>
    <t>Организации и ИП, осуществляющие установленные законом виды экономической деятельности</t>
  </si>
  <si>
    <t>Налогоплательщики, впервые перешедшие на упрощенную систему налогообложения после 31 декабря 2019 года и осуществляющие установленные Законом виды экономической деятельности</t>
  </si>
  <si>
    <t>Пониженная (4%) ставка налога при применении упрощенной системы налогообложения в случае, если объектом налогообложения являются доходы, для отдельных категорий налогоплательщиков</t>
  </si>
  <si>
    <t>ИП, впервые зарегистрированные и осуществляющие установленные Законом виды экономической деятельности</t>
  </si>
  <si>
    <t>Пониженная (0%) ставка налога для ИП, впервые зарегистрированных и осуществляющих установленные законом виды экономической деятельности (объект налогообложения "доходы-расходы")</t>
  </si>
  <si>
    <t>Закон Свердловской области от 15.06.2009 № 31-ОЗ "Об установлении на территории Свердловской области дифференцированных налоговых ставок при применении упрощенной системы налогообложения"</t>
  </si>
  <si>
    <t>В налоговом периоде, за который подлежит уплате налог, удельный вес доходов от осуществления одного или нескольких установленных Законом видов деятельности составляет в общей сумме доходов до их уменьшения на величину расходов не менее 70%</t>
  </si>
  <si>
    <t>Пониженная (5%) ставка налога для налогоплательщиков, осуществляющих установленные законом виды деятельности и выполняющие условия по удельному весу доходов (объект налогообложения "доходы-расходы")</t>
  </si>
  <si>
    <t xml:space="preserve">ст.2/п.1/пп.3 </t>
  </si>
  <si>
    <t>Все организации и ИП, не попадающие под льготы, установленные в п.п. 1 и 2 п. 1 ст. 2 Закона</t>
  </si>
  <si>
    <t>Пониженные (7%; 10% - до 01.01.2013) ставки налога для иных налогоплательщиков (объект налогообложения "доходы-расходы")</t>
  </si>
  <si>
    <t>Закон Свердловской области от 21.11.2012 № 87-ОЗ "О введении в действие и применении патентной системы налогообложения на территории Свердловской области" (в ред. от 20.03.2015 № 22-ОЗ)</t>
  </si>
  <si>
    <t>ИП, впервые зарегистрированные, осуществляющие деятельность согласно установленному законом перечню</t>
  </si>
  <si>
    <t>Пониженная (0%) ставка налога для впервые зарегистрированных ИП, осуществляющих один или несколько из следующих видов предпринимательской деятельности согласно установленному законом перечню</t>
  </si>
  <si>
    <t>установлены Законом</t>
  </si>
  <si>
    <t>Закон Свердловской области от 06.11.2018 № 114-ОЗ "Об установлении на территории Свердловской области налоговой ставки при применении системы налогообложения для сельскохозяйственных товаропроизводителей (единого сельскохозяйственного налога)"</t>
  </si>
  <si>
    <t>Пониженная (5%) ставка налога для всех категорий налогоплательщиков ЕСХН</t>
  </si>
  <si>
    <t xml:space="preserve">2; 
2.1; 
2.2 </t>
  </si>
  <si>
    <t xml:space="preserve">Группы полномочий 
(поддержка экономики, малого и среднего предпринимательства; расходные обязательства по полномочиям в сфере поддержки сельского хозяйства в части растениеводства, животноводства) 
</t>
  </si>
  <si>
    <t>Смоленская область</t>
  </si>
  <si>
    <t>Организации, осуществляющие деятельность автомобильного грузового транспорта</t>
  </si>
  <si>
    <t xml:space="preserve"> Освобождаются от уплаты налога организации, осуществляющие деятельность автомобильного грузового транспорта, - в отношении объектов спорта</t>
  </si>
  <si>
    <t>Закон Смоленской области от 08.07.2015 № 90-з "О налоговых льготах, предоставляемых инвесторам, реализовавшим приоритетные инвестиционные проекты Смоленской области"</t>
  </si>
  <si>
    <t>Отсутствие задолженности (недоимки) по уплате налогов и иных обязательных платежей, за исключением реструктуризации задолженности, предоставления инвестиционного налогового кредита, отсрочки или рассрочки по уплате налога или сбора</t>
  </si>
  <si>
    <t>Организации -инвесторы, реализовавшие приоритетные инвестиционные проекты</t>
  </si>
  <si>
    <t>(2) не установлено - дата завершения периода реализации приоритетного инвестиционного проекта</t>
  </si>
  <si>
    <t>Освобождаются от уплаты налога инвесторы, реализовавшие приоритетные проекты за период времени, не превышающий период реализации приоритетного проекта, - в отношении имущества, построенного и приобретенного в результате реализации приоритетного проекта по созданию новых производственных мощностей по производству товаров либо нового объекта (новых объектов) теплоснабжения</t>
  </si>
  <si>
    <t>Рост инвестиций в экономику региона</t>
  </si>
  <si>
    <t>Закон Смоленской области от 28.04.2003 № 16-з "О налоговых льготах, предоставляемых инвесторам, реализующим одобренные инвестиционные проекты Смоленской области"</t>
  </si>
  <si>
    <t>Организации - инвесторы, реализующие одобренные инвестиционные проекты</t>
  </si>
  <si>
    <t>Освобождаются от уплаты налога инвесторы, реализующие одобренные инвестиционные проекты Смоленской области, - в части имущества, построенного, реконструированного, приобретенного в результате реализации одобренного инвестиционного проекта Смоленской области</t>
  </si>
  <si>
    <t xml:space="preserve">Расходные обязательства по полномочиям в сфере поддержки промышленности
</t>
  </si>
  <si>
    <t>Закон Смоленской области от 06.10.2017 № 95-з "О налоговых льготах, предоставляемых резидентам территории опережающего социально-экономического развития, созданной на территории монопрофильного муниципального образования (моногорода) Смоленской области"</t>
  </si>
  <si>
    <t>Резиденты территории опережающего социально-экономического развития (ТОСЭР), созданной на территории моногорода</t>
  </si>
  <si>
    <t>(1) ограниченный - в течение нахождения резидента в реестре ТОСЭР</t>
  </si>
  <si>
    <t>(2) не установлено - 
дата снятия статуса резидента ТОСЭР</t>
  </si>
  <si>
    <t>Освобождаются от уплаты налога резиденты ТОСЭР - в отношении недвижимого имущества (за искл. жилых помещений), построенного, реконструированного в ходе реализации инвестиционных проектов, отвечающих требованиям, установленным Правительством РФ , при исполнении соглашений об осуществлении деятельности</t>
  </si>
  <si>
    <t>Создание благоприятиях условия для экономического развития</t>
  </si>
  <si>
    <t>01; 10; 13; 14; 15; 16; 17; 18; 20; 21; 22; 23; 25; 26; 27; 28; 29; 30; 31; 32; 52; 55; 56; 79; 86; 93; 82.92; 11.07; 77.2; 82.2; 96.01</t>
  </si>
  <si>
    <t>Закон Смоленской области от 15.11.2017 № 137-з "О налоговых льготах, предоставляемых инвесторам, заключившим специальные инвестиционные контракты, на территории Смоленской области"</t>
  </si>
  <si>
    <t>Участие инвестора в СПИК, заключенного от имени РФ определенным Правительством РФ федеральным органом исполнительной власти в сфере промышленной политики или иным федеральным органом исполнительной власти, уполномоченным Правительством РФ на заключение СПИК в отраслях промышленности, и Смоленской областью как стороной указанного СПИК</t>
  </si>
  <si>
    <t>Инвесторы, являющиеся стороной специального инвестиционного контракта (СПИК)</t>
  </si>
  <si>
    <t>Освобождаются от уплаты налога инвесторы - в отношении недвижимого имущества (за искл. жилых помещений), построенного, реконструированного в результате реализации специального инвестиционного контракта на территории Смоленской области</t>
  </si>
  <si>
    <t>Закон Смоленской области от 15.11.2017 № 136-з "О налоговых льготах, предоставляемых управляющим компаниям индустриальных парков и резидентам индустриальных парков, на территории Смоленской области"</t>
  </si>
  <si>
    <t>Включение в реестр индустриальных парков. 
Включение в реестр резидентов индустриальных парков</t>
  </si>
  <si>
    <t>Управляющие компании и резиденты индустриальных парков</t>
  </si>
  <si>
    <t>(1) ограниченный - в течение 10 налоговых периодов в зависимости от суммарного объема капитальных вложений</t>
  </si>
  <si>
    <t>Освобождаются от уплаты налога управляющие компании и резиденты индустриальных парков - в части недвижимого имущества, построенного (реконструированного) на территории индустриального парка</t>
  </si>
  <si>
    <t>Развитие промышленности, рост инвестиций в экономику региона</t>
  </si>
  <si>
    <t>Закон Смоленской области от 30.11.2011 № 114-з "О налоговых льготах" (в ред. от 22.02.2018 № 2-з)</t>
  </si>
  <si>
    <t>Организации, реализующие проекты на основании концессионных соглашений</t>
  </si>
  <si>
    <t>(1) ограниченный - в течение действия концессионного соглашения</t>
  </si>
  <si>
    <t>(2) не установлено - дата прекращения действия концессионного соглашения</t>
  </si>
  <si>
    <t>Освобождаются от уплаты налога организации, реализующие на территории Смоленской области проекты на основании концессионных соглашений, направленных на создание и (или) реконструкцию объектов здравоохранения, а также на осуществление деятельности с их использованием (эксплуатацией), - в отношении недвижимого имущества, являющегося объектом концессионного соглашения</t>
  </si>
  <si>
    <t xml:space="preserve">Рост инвестиций и развитие здравоохранения </t>
  </si>
  <si>
    <t>Организации, реализующие проекты на основании соглашений о государственно-частном партнерстве</t>
  </si>
  <si>
    <t>(1) ограниченный - в течение действия соглашения о государственно-частном партнерстве</t>
  </si>
  <si>
    <t>Освобождаются от уплаты налога организации, реализующие на территории Смоленской области проекты на основании соглашений о государственно-частном партнерстве, заключенных со Смоленской областью, направленных на строительство и (или) реконструкцию объектов здравоохранения, а также на осуществление их эксплуатации и (или) технического обслуживания, - в отношении недвижимого имущества, являющегося объектом соглашения о государственно-частном партнерстве</t>
  </si>
  <si>
    <t>Закон Смоленской области от 30.11.2011 № 114-з "О налоговых льготах" (в ред. от 27.09.2018 № 93-з)</t>
  </si>
  <si>
    <t>Газораспределительные организации - владельцы объектов налогообложения</t>
  </si>
  <si>
    <t>(1) ограниченный - в течение 2019-2021 гг.</t>
  </si>
  <si>
    <t>Освобождаются от уплаты налога газораспределительные организации - в отношении газораспределительных сетей, введенных в эксплуатацию на территории Смоленской области в период с 1 января 2013 года по 31 декабря 2019 года</t>
  </si>
  <si>
    <t>Создание условий для обеспечения качественными услугами жилищно-коммунального хозяйства</t>
  </si>
  <si>
    <t>Закон Смоленской области от 30.11.2011 № 114-з "О налоговых льготах" (в ред. от 12.09.2019 № 82-з)</t>
  </si>
  <si>
    <t xml:space="preserve">ст.1/ч.8 </t>
  </si>
  <si>
    <t>Освобождаются от уплаты налога организации, осуществляющие свою деятельность на территории Смоленской области, - в отношении имущества, переданного в безвозмездное пользование областным государственным общеобразовательным организациям.</t>
  </si>
  <si>
    <t>Развитие образования</t>
  </si>
  <si>
    <t>Организации-балансодержатели объектов недвижимого имущества, налоговая база в отношении которых определяется как кадастровая стоимость</t>
  </si>
  <si>
    <t>Снижение налоговой нагрузки на налогоплательщиков, в том числе поддержка субъектов малого и среднего предпринимательства</t>
  </si>
  <si>
    <t>Закон Смоленской области от 30.11.2011 № 114-з "О налоговых льготах" (в ред. от 29.09.2021 № 95-з)</t>
  </si>
  <si>
    <t xml:space="preserve">ст.1/ч.9 </t>
  </si>
  <si>
    <t>Общественные организации инвалидов, среди членов которых инвалиды и их законные представители составляют не менее 80%, а также организации (если среднесписочная численность инвалидов среди их работников составляет не менее 50 %, а доля их заработной платы в фонде оплаты труда - не менее 25%), уставный капитал которых полностью состоит из вкладов указанных общественных организаций, и организации, единственным собственником имущества которых являются указанные общественные организации инвалидов</t>
  </si>
  <si>
    <t>Пониженная (13,5%) ставка налога для общественных организаций инвалидов, а также организаций, уставный капитал которых полностью состоит из вкладов указанных общественных организаций, и организаций, единственным собственником имущества которых являются указанные общественные организации инвалидов</t>
  </si>
  <si>
    <t>Содействие занятости населения</t>
  </si>
  <si>
    <t>Пониженная (13,5% ) ставка налога для инвесторов, реализовавших приоритетные инвестиционные проекты Смоленской области - в части прибыли, полученной от реализации приоритетного проекта</t>
  </si>
  <si>
    <t>Закон Смоленской области от 28.04.2003 № 16-з "О налоговых льготах, предоставляемых инвесторам, реализующим одобренные инвестиционные проекты Смоленской области" (в ред. от 30.10.2008 № 141-з)</t>
  </si>
  <si>
    <t>Пониженная (13,5%) ставка налога для инвесторов, которые ввели в эксплуатацию имущество, построенное, реконструированное, приобретенное в результате реализации одобренного инвестиционного проекта Смоленской области, на сумму, составляющую не менее 70% суммарного объема предусмотренных в одобренном инвестиционном проекте Смоленской области капитальных вложений</t>
  </si>
  <si>
    <t>3,5 (4,5) п.п. 
(4,5 до 2017 г.)</t>
  </si>
  <si>
    <t>Закон Смоленской области от 06.10.2017 № 95-З "О налоговых льготах, предоставляемых резидентам территории опережающего социально-экономического развития, созданной на территории монопрофильного муниципального образования (моногорода) Смоленской области"</t>
  </si>
  <si>
    <t xml:space="preserve">Пониженная (0% - с 1 по 5 гг.; 10% - с 6 по 10 гг.) ставка налога для резидентов ТОСЭР в отношении прибыли, полученной от деятельности, осуществляемой при исполнении соглашений об осуществлении деятельности на территории опережающего социально-экономического развития, созданной на территории монопрофильного муниципального образования (моногорода) Смоленской области </t>
  </si>
  <si>
    <t>Создание благоприятных условий для экономического развития</t>
  </si>
  <si>
    <t>17 (18) п.п.; 
7 п.п.</t>
  </si>
  <si>
    <t>01; 10; 13; 14; 15; 16; 17; 18; 20; 21; 22; 23; 25; 26; 27; 28; 29; 30; 31; 32; 52; 55; 56; 79; 86; 93; 82.92; 11.07; 77.2; 82.2; 96.01.</t>
  </si>
  <si>
    <t>Пониженная (5%) ставка налога для инвесторов, являющихся стороной специального инвестиционного контракта</t>
  </si>
  <si>
    <t xml:space="preserve">12 (13) п.п. </t>
  </si>
  <si>
    <t>Пониженная (13,5%) ставка налога для управляющих компаний индустриальных парков, включенных в реестр индустриальных парков, расположенных на территории Смоленской области, и резидентов индустриальных парков, включенным в реестр резидентов индустриальных парков, расположенных на территории Смоленской области</t>
  </si>
  <si>
    <t>Организации, которым присвоен статус регионального оператора по обращению с твердыми коммунальными отходами</t>
  </si>
  <si>
    <t>Освобождаются от уплаты налога, подлежащего зачислению в областной бюджет организации, которым присвоен статус регионального оператора по обращению с твердыми коммунальными отходами в соответствии с Федеральным законом от 24.06.1998 № 89-ФЗ "Об отходах производства и потребления"</t>
  </si>
  <si>
    <t>Охрана окружающей среды рациональное использование природных ресурсов региона</t>
  </si>
  <si>
    <t>10, 11, 13, 14, 15, 17, 18, 21, 22, 23.3, 23.99, 24, 25, 26 (за исключением 26.30), 27-29, 31, 55.1, 62, 63, 78, 79.1, 85, 86 (за исключением 86.23), 90, 91, 93.1.</t>
  </si>
  <si>
    <t>Социальная поддержка граждан, проживающих на территории Смоленской области</t>
  </si>
  <si>
    <t>Родители военнослужащих, погибших (умерших) в период прохождения военной службы</t>
  </si>
  <si>
    <t>Освобождаются от уплаты налога родители военнослужащих, погибших (умерших) в период прохождения военной службы по призыву или умерших после увольнения с военной службы вследствие военной травмы (за искл. случаев, когда смерть военнослужащих наступила в результате их противоправных действий)</t>
  </si>
  <si>
    <t>Организации - владельцы объектов налогообложения (в отношении машин скорой помощи и санитарных автомобилей)</t>
  </si>
  <si>
    <t xml:space="preserve"> Освобождаются от уплаты налога организации - в отношении машин скорой помощи и санитарных автомобилей</t>
  </si>
  <si>
    <t>Поддержка здравоохранения</t>
  </si>
  <si>
    <t>Общественные организации инвалидов, а также организации, учредителями или собственниками которых являются общественные организации инвалидов</t>
  </si>
  <si>
    <t>Освобождаются от уплаты налога организации, содержащие в своем составе автомобильные колонны войскового типа и выполняющие мобилизационные задания, - в отношении транспортных средств, используемых для выполнения мобилизационных заданий (организации, выполняющие мобилизационные задания по созданию специальных формирований в виде автотранспортных формирований, - в отношении автотранспортных средств, зачисленных в штат указанных формирований</t>
  </si>
  <si>
    <t>Защита населения и территорий от чрезвычайных ситуаций</t>
  </si>
  <si>
    <t>Освобождаются от уплаты налога религиозные организации, а также образовательные организации, единственными учредителями которых являются религиозные организации</t>
  </si>
  <si>
    <t xml:space="preserve">Развитие информационного пространства и гражданского общества </t>
  </si>
  <si>
    <t>Организации - владельцы объектов налогообложения (в отношении пожарных машин (автомобилей)</t>
  </si>
  <si>
    <t>Освобождаются от уплаты налога организации - в отношении пожарных машин (автомобилей)</t>
  </si>
  <si>
    <t xml:space="preserve">Защита населения и территорий от чрезвычайных ситуаций, обеспечение пожарной безопасности </t>
  </si>
  <si>
    <t>Индустриальный парк включен в реестр индустриальных парков.
Резидент включен в реестр резидентов индустриальных парков. Применение льготы для резидента осуществляется при следующем суммарном объеме капитальных вложений (без учета НДС): в течение 3 налоговых периодов - объем до 150 млн. руб. вкл. ; в течение 5 налоговых периодов -объем свыше 150 млн. руб. до 300 млн. руб. вкл.; в течение 10 налоговых периодов - объем свыше 300 млн. руб.</t>
  </si>
  <si>
    <t>Освобождаются от уплаты налога управляющие компании индустриальных парков, включенных в реестр индустриальных парков, расположенных на территории Смоленской области, и резиденты индустриальных парков, включенные в реестр резидентов индустриальных парков, расположенных на территории Смоленской области - в отношении не более чем 10 транспортных средств (за искл. легковых автомобилей, мотоциклов, спортивных, туристских и прогулочных судов)</t>
  </si>
  <si>
    <t>Закон Смоленской области от 30.11.2011 № 114-з "О налоговых льготах" (в ред. от 26.04.2018 № 48-з)</t>
  </si>
  <si>
    <t>Физические лица - владельцы объектов налогообложения</t>
  </si>
  <si>
    <t xml:space="preserve">Пониженная (на 80% - для воздушных судов с мощностью двигателя до 150 л.с.; на 60% - для воздушных судов с мощностью двигателя свыше 150 л.с. до 250 л.с. вкл.; на 40% - для воздушных судов с мощностью двигателя свыше 250 л.с.) ставка налога для налогоплательщиков - физических лиц - в отношении самолетов, вертолетов и иных воздушных судов, имеющих двигатели, относящихся к легким или сверхлегким гражданским воздушным судам, являющимся единичными экземплярами гражданских воздушных судов авиации общего назначения </t>
  </si>
  <si>
    <t>Развитие воздушного транспорта, социальная поддержка граждан, гражданско-патриотическое воспитание молодежи</t>
  </si>
  <si>
    <t>80%, 60%, 40% от ставок налога</t>
  </si>
  <si>
    <t>,</t>
  </si>
  <si>
    <t>ст.2/ч.10</t>
  </si>
  <si>
    <t>Налогоплательщики, осуществляющие международные автомобильные перевозки грузов</t>
  </si>
  <si>
    <t>Развитие транспортного комплекса, поддержка субъектов малого и среднего предпринимательства</t>
  </si>
  <si>
    <t>Закон Смоленской области от 30.11.2011 № 114-з "О налоговых льготах" (в ред. от 21.04.2016 № 39-з; от 12.09.2019 № 82-з)</t>
  </si>
  <si>
    <t>ст.2/ч.5;
 ст.2/ч.11</t>
  </si>
  <si>
    <t>Налогоплательщики, учитывающих на балансе не менее 1000 грузовых автомобилей с мощностью двигателя свыше 250 л.с.</t>
  </si>
  <si>
    <t>(1) ограниченный - в течение 2016-2021 гг. (за искл. 2018 г.)</t>
  </si>
  <si>
    <t>Пониженная (на 13%) ставка налога для налогоплательщиков, учитывающих на балансе не менее 1000 грузовых автомобилей с мощностью двигателя свыше 250 л.с. (свыше 183,9 кВт), - в отношении указанных грузовых автомобилей</t>
  </si>
  <si>
    <t>13%  от ставок налога</t>
  </si>
  <si>
    <t>Организации, учитывающие на балансе самолеты, вертолеты и иные воздушные транспортные средства</t>
  </si>
  <si>
    <t xml:space="preserve">Пониженная (на 90%) ставка налога для организаций, учитывающих на балансе самолеты, вертолеты и иные воздушные транспортные средства, - в отношении указанных транспортных средств </t>
  </si>
  <si>
    <t>Развитие воздушного транспорта</t>
  </si>
  <si>
    <t>Один из членов семьи, являющейся многодетной</t>
  </si>
  <si>
    <t>Организации и физические лица - владельцы объектов налогообложения</t>
  </si>
  <si>
    <t>Освобождаются от налогообложения организации и физические лица в отношении автомобилей, оснащенных только электрическим двигателем (электрическими двигателями)</t>
  </si>
  <si>
    <t>Улучшение экологической обстановки в регионе</t>
  </si>
  <si>
    <t>Индивидуальные предприниматели, впервые зарегистрированные и осуществляющие предпринимательскую деятельность по установленным Законам видам предпринимательской деятельности в производственной, социальной и (или) научной сферах, а также бытовых услуг населению</t>
  </si>
  <si>
    <t>Пониженная (0%) ставка налога для ИП, впервые зарегистрированных после вступления в силу настоящего областного закона и осуществляющих предпринимательскую деятельность в производственной, социальной и (или) научной сферах, а также бытовых услуг населению по установленным законом видам предпринимательской деятельности</t>
  </si>
  <si>
    <t xml:space="preserve">Подклассы 01.1 (за исключением группы 01.15), 01.2, 01.3, 01.4; группы 01.61, 01.62, 01.63; подкласс 02.1; класс 03 раздела A, подгруппы 10.11.1, 10.11.2, 10.11.3, 10.11.4, 10.11.5, 10.11.6; группа 10.13; подкласс 10.2; группы 10.31, 10.32, 10.39 , 10.41, 10.42, подкласс 10.5, подгруппы 10.61.1, 10.61.2, 10.61.3, 10.61.4;подклассы 10.7, 10.8,10.9; подгруппа 13.10.2; группа 13.91, подгруппа 13.92.2; группы 13.93, 13.95 , подгруппы 13.99.1, 13.99.2, 13.99.3, 13.99.4, 13.99.9; подгруппы 14.11.2, 14.12.2, 14.13.3. 14.14.4, 14.19.5, 14.20.2, 14.31.2, 14.39.2; класс 15; подгруппа 16.29.3; группы 18.14, 23.49; подгруппа 23.70.2; группа 25.72; подгруппа 25.99.3; группы  32.11, 32.12, 32.99 раздела C; группа 49.41  раздела H; группа 58.19, 62.01, 62.03 раздела J; группы 74.10, 74.30  раздела M; группы 85.11,  85.41  раздела P; группы 87.10, 87.20, 87.30, 88.10. 88.91 раздела Q; группы 95.21, 95.22, 95.23, 95.24; подгруппы 95.25.1, 95.25.2, 95.29.1, 95.29.2, 95.29.9, группы 96.01, 96.02, 96.09 раздела S
</t>
  </si>
  <si>
    <t>Предельный размер доходов от реализации, определяемых в соответствии со статьей 249 НК РФ, получаемых ИП при осуществлении установленного Законом вида предпринимательской деятельности не превышает предусмотренный п. 4 ст. 346.13 НК РФ предельный размер дохода в целях применения УСН, уменьшенный в 10 раз.</t>
  </si>
  <si>
    <t xml:space="preserve">Раздел A (за исключением группы 01.15; подклассов 01.7, 02.3, 02.4),
раздел C (за исключением групп  11.01. 11.02, 11.03, 11.04, 11.05, класса 12, класса 19),
класс 63, подкласс 69.2, класс 72, подклассы 74.1, 74.3 раздела M, группа 85.41 раздела P,
классы 87, 88 раздела Q 
Группы 95.21, 95.22,  95.23, 95.24,  95.25,  95.29, 96.01, 96.02  раздела S «Предоставление прочих видов услуг»
</t>
  </si>
  <si>
    <t>Закон Смоленской области от 14.11.2019 № 113-з "Об установлении налоговой ставки для налогоплательщиков, применяющих упрощенную систему налогообложения, в случае если объектом налогообложения являются доходы"</t>
  </si>
  <si>
    <t xml:space="preserve">Доходы по установленным видам деятельности должны составлять не менее 70% доходов, определяемых в соответствии со статьей 346. 15 НКРФ за соответствующий налоговый (отчетный) период. </t>
  </si>
  <si>
    <t>Организации и индивидуальные предприниматели, осуществляющие установленные виды предпринимательской деятельности</t>
  </si>
  <si>
    <t xml:space="preserve">Пониженная (1%) ставка налога для налогоплательщиков, осуществляющих установленные законом виды деятельности в области информационных технологий
 (объект налогообложения "доходы") </t>
  </si>
  <si>
    <t>1,5 п.п.;
с 2021 года - 5 п.п.</t>
  </si>
  <si>
    <t xml:space="preserve">раздел J класс А63 в 2017-2019 гг вкл.;
 раздел J А62 в 2020 г;
с 2021 г. - раздел J класс А63 и А62
 </t>
  </si>
  <si>
    <t>Организации и индивидуальные предприниматели, осуществляющие осуществляющих отдельные виды предпринимательской деятельности</t>
  </si>
  <si>
    <t xml:space="preserve">Пониженная (5%) ставка налога для налогоплательщиков, осуществляющих отдельные виды деятельности, установленные законом (объект налогообложения "доходы-расходы") </t>
  </si>
  <si>
    <t>Отсутствие задолженности по НДФЛ, региональным и местным налогам</t>
  </si>
  <si>
    <t>Тамбовская область</t>
  </si>
  <si>
    <t xml:space="preserve">Закон Тамбовской области от 10.11.2008 № 444-З "О ставке налога на прибыль организаций для отдельных категорий налогоплательщиков" </t>
  </si>
  <si>
    <t>Численность инвалидов не менее 80%. Среднесписочная численность инвалидов от общего количества работников составляет не менее 50%. Фонд оплаты труда инвалидов составляет не менее 25% от общего ФОТ.</t>
  </si>
  <si>
    <t xml:space="preserve"> Общероссийские общественные организации инвалидов</t>
  </si>
  <si>
    <t>Пониженная (13,5%) ставка налога - в отношении общероссийских общественных организаций инвалидов, предприятий, учреждений и организаций, находящиеся в их собственности</t>
  </si>
  <si>
    <t>84.11; 88</t>
  </si>
  <si>
    <t>Пониженная (13,5%) ставка налога для инвесторов, реализующие на территории Тамбовской области приоритетные инвестиционные проекты, - в отношении прибыли, полученной от реализации продукции (работ, услуг), произведенной на созданных (приобретенных) в рамках инвестиционных проектов мощностях или посредством внедренных технологий</t>
  </si>
  <si>
    <t>Рост инвестиций для обеспечения устойчивого социально - экономического развития области</t>
  </si>
  <si>
    <t xml:space="preserve">Закон Тамбовской области от 10.11.2008 № 444-З "О ставке налога на прибыль организаций для отдельных категорий налогоплательщиков" (в ред. от 25.04.2018 № 234-З) </t>
  </si>
  <si>
    <t>17 п.п. - с 1 по 5 гг.; 7 п.п. - с 6 по 10 гг.</t>
  </si>
  <si>
    <t xml:space="preserve">2.5; 2.6 </t>
  </si>
  <si>
    <t>Группа полномочий</t>
  </si>
  <si>
    <t xml:space="preserve">Закон Тамбовской области от 10.11.2008 № 444-З "О ставке налога на прибыль организаций для отдельных категорий налогоплательщиков" (в ред. от 22.02.2017 № 68-З) </t>
  </si>
  <si>
    <t>(1) ограниченный - в течение срока действия соглашения по СПИК</t>
  </si>
  <si>
    <t>Пониженная (13,5%) ставка налога для инвесторов, реализующие на территории Тамбовской области инвестиционные проекты в сфере промышленности, - в отношении прибыли, полученной от реализации продукции (работ, услуг), произведенной в рамках СПИК</t>
  </si>
  <si>
    <t>13-33</t>
  </si>
  <si>
    <t>Закон Тамбовской области от 28.11.2003 № 170-З "О налоге на имущество организаций на территории Тамбовской области" (в ред. от 28.10.2005 № 368-З)</t>
  </si>
  <si>
    <t>Организации, используемые имущество для отдыха или оздоровления детей</t>
  </si>
  <si>
    <t>Освобождаются от налогообложения организации - в отношении имущества, используемого исключительно для отдыха или оздоровления детей в возрасте до 18 лет</t>
  </si>
  <si>
    <t>Закон Тамбовской области от 28.11.2003 № 170-З "О налоге на имущество организаций на территории Тамбовской области" (в ред. от 29.07.2016 № 699-З)</t>
  </si>
  <si>
    <t>Организации инвесторы, резиденты технопарков, индустриальных (промышленных) парков, агропромышленных парков</t>
  </si>
  <si>
    <t>(1) ограниченный - в течение срока действия инвестиционного соглашения</t>
  </si>
  <si>
    <t>Освобождаются от налогообложения инвесторы, резиденты технопарков, индустриальных (промышленных) парков, агропромышленных парков, реализующие на территории Тамбовской области приоритетные инвестиционные проекты, - в отношении имущества, создаваемого и (или) приобретаемого для реализации инвестиционных проектов и прироста стоимости модернизированных в соответствии с инвестиционными проектами основных средств</t>
  </si>
  <si>
    <t xml:space="preserve">01; 10; 52 </t>
  </si>
  <si>
    <t>2.1; 2.2; 2.5</t>
  </si>
  <si>
    <t xml:space="preserve">ст.3/п.1/пп.3 </t>
  </si>
  <si>
    <t>Управляющие компании индустриальных (промышленных) парков, агропромышленных парков</t>
  </si>
  <si>
    <t xml:space="preserve">Освобождаются от налогообложения управляющие компании индустриальных (промышленных) парков, агропромышленных парков, реализующие на территории Тамбовской области приоритетные инвестиционные проекты, - в отношении имущества, создаваемого и (или) приобретаемого для реализации инвестиционных проектов по реконструкции и (или) строительству инфраструктуры в границах парка </t>
  </si>
  <si>
    <t xml:space="preserve">68 </t>
  </si>
  <si>
    <t>Освобождаются от налогообложения религиозные организации - в отношении имущества, не используемого для осуществления религиозной деятельности</t>
  </si>
  <si>
    <t>Поддержка для осуществления религиозной деятельности</t>
  </si>
  <si>
    <t>Закон Тамбовской области от 28.11.2003 № 170-З "О налоге на имущество организаций на территории Тамбовской области" (в ред. от 04.06.2018 № 244-З)</t>
  </si>
  <si>
    <t xml:space="preserve">Закон Тамбовской области от 28.11.2003 № 170-З "О налоге на имущество организаций на территории Тамбовской области" (в ред. от 29.11.2019 № 415-З) </t>
  </si>
  <si>
    <t xml:space="preserve">Вычет из налогооблагаемой базы (в размере кадастровой стоимости площади объекта, не переданной по договору аренды или договору найма жилого помещения третьим лицам и используемой налогоплательщиком для выполнения своих уставных задач) - в отношении объектов недвижимого имущества, принадлежащих профессиональным союзам, их объединениям (ассоциациям), налоговая база по которым определяется как их кадастровая стоимость </t>
  </si>
  <si>
    <t>Поддержка профессиональных союзов, их объединений (ассоциаций)</t>
  </si>
  <si>
    <t xml:space="preserve">Закон Тамбовской области от 03.03.2009 № 499-З "Об установлении дифференцированных налоговых ставок отдельным категориям налогоплательщиков, применяющих упрощенную систему налогообложения" </t>
  </si>
  <si>
    <t>Субъекты малого и среднего предпринимательства</t>
  </si>
  <si>
    <t>Пониженная (5%) ставка налога для налогоплательщиков, осуществляющих установленные Законом виды предпринимательской деятельности (объект налогообложения "доходы-расходы")</t>
  </si>
  <si>
    <t>01.13.1; 01.25; 01.41.1; 0.1.42.11; 01.47.2; 62.01;  63.11.1</t>
  </si>
  <si>
    <t>Закон Тамбовской области от 27.11.2015 № 587-З "Об установлении дифференцированных налоговых ставок отдельным категориям налогоплательщиков, применяющих упрощенную систему налогообложения, использующих в качестве объекта налогообложения доходы"</t>
  </si>
  <si>
    <t>Пониженная (4%) ставка налога для налогоплательщиков, осуществляющих установленные Законом виды предпринимательской деятельности (объект налогообложения "доходы")</t>
  </si>
  <si>
    <t>Предельный размер доходов при осуществлении установленных Законом видов предпринимательской деятельности не превышают 30 млн. рублей за налоговый период. Средняя численность работников за налоговый период не превышает 15 человек</t>
  </si>
  <si>
    <t>01.13; 01.41; 01.47; раздел С; раздел F; 72; раздел Р; 87; 88; раздел R</t>
  </si>
  <si>
    <t>Закон Тамбовской области от 30.10.2012 № 204-З "О введении в действие на территории Тамбовской области патентной системы налогообложения" (в ред. от 29.01.2021 № 584-З)</t>
  </si>
  <si>
    <t>Предельный размер доходов при осуществлении установленных Законом видов предпринимательской деятельности не превышают 30 млн. рублей за налоговый период</t>
  </si>
  <si>
    <t>01.61; 01.62; 10.11.4; 10.31; 10.41; 10.61.2; 10.61.3; 13.92.2; 13.99.4; 14.11.2; 14.12.2; 14.13.3; 14.14.4; 14.19.5; 14.20.2; 14.31.2; 14.39.2; 15.20.5; 18.14; 23.70.2; 38.32; 43.21; 43.29; 45.20; 47.78.22; 74.10; 74.20; 74.30; 77.2; 81.21.1; 81.30; 88.10; 88.91; 93.29.3; 95; 96.01</t>
  </si>
  <si>
    <t>Закон Тамбовской области от 28.11.2002 № 69-З "О транспортном налоге в Тамбовской области"</t>
  </si>
  <si>
    <t>ст.7/п.1/пп.1</t>
  </si>
  <si>
    <t>В части не более одного зарегистрированного на их имя легкового автомобиля или мотоцикла</t>
  </si>
  <si>
    <t>Герои Советского Союза, Герои РФ, Герои СоцТруда, полные кавалеры ордена Славы, полные кавалеры ордена Трудовой Славы</t>
  </si>
  <si>
    <t>Освобождаются от уплаты налога Герои Советского Союза, Герои РФ, Герои СоцТруда, полные кавалеры ордена Славы, полные кавалеры ордена Трудовой Славы - в части легковых автомобилей (мотоциклов)</t>
  </si>
  <si>
    <t xml:space="preserve">88 </t>
  </si>
  <si>
    <t>ст.7/п.1/пп.2</t>
  </si>
  <si>
    <t>Участники и инвалиды ВОВ, инвалиды и ветераны боевых действий, инвалиды в следствии катастрофы на ЧАЭС и приравненные к ним лица</t>
  </si>
  <si>
    <t>Освобождаются от уплаты налога участники и инвалиды ВОВ, инвалиды и ветераны боевых действий, инвалиды вследствие катастрофы на ЧАЭС и приравненные к ним лица - в части легковых автомобилей с мощностью двигателя до 150 л.с. вкл. или мотоциклов</t>
  </si>
  <si>
    <t>Освобождаются от уплаты налога общественные организации инвалидов, предприятия, учреждения и организации, находящиеся в их собственности и использующие транспортные средства для осуществления своей уставной деятельности</t>
  </si>
  <si>
    <t xml:space="preserve">84.11; 88 </t>
  </si>
  <si>
    <t>Закон Тамбовской области от 28.11.2002 № 69-З "О транспортном налоге в Тамбовской области" (в ред. от 29.11.2013 № 338-З)</t>
  </si>
  <si>
    <t>За одно транспортное средство, зарегистрированное на граждан указанной категории</t>
  </si>
  <si>
    <t>Закон Тамбовской области от 28.11.2002 № 69-З "О транспортном налоге в Тамбовской области" (в ред. от 30.07.2019 № 372-З)</t>
  </si>
  <si>
    <t xml:space="preserve">Родители (усыновители), опекуны, попечители ребенка-инвалида </t>
  </si>
  <si>
    <t>Освобождаются от уплаты налога один из родителей (усыновителей), опекун, попечитель ребенка-инвалида, который совместно с ним проживает, - в части легковых автомобилей с мощностью двигателя до 150 л.с. вкл.</t>
  </si>
  <si>
    <t xml:space="preserve">84.11; 88 
</t>
  </si>
  <si>
    <t>Закон Тамбовской области от 28.11.2002 № 69-З "О транспортном налоге в Тамбовской области" (в ред. от 29.11.2019 № 414-З)</t>
  </si>
  <si>
    <t>За одно транспортное средство, зарегистрированное на владельцев указанной категории</t>
  </si>
  <si>
    <t>Освобождаются от уплаты налога организации и физические лица - в отношении транспортных средств (за исключением водных и воздушных транспортных средств), оснащенных только электрическими двигателями мощностью до 250 л.с. (до 183,9 кВт) вкл.</t>
  </si>
  <si>
    <t>Стимулирование спроса на электротранспорт</t>
  </si>
  <si>
    <t xml:space="preserve">52.2 
</t>
  </si>
  <si>
    <t>Закон Тамбовской области от 28.11.2002 № 69-З "О транспортном налоге в Тамбовской области" (в ред. от 19.11.2004 № 251-З)</t>
  </si>
  <si>
    <t xml:space="preserve"> На одно транспортное средство, зарегистрированное на владельца указанной категории, по выбору налогоплательщика</t>
  </si>
  <si>
    <t>Пониженные (25% и 42%; 20% - дифференцировано по видам и мощности ТС) ставки налога для пенсионеров - в отношении соответственно: автомобилей легковых с мощностью двигателя до 100 л.с. (до 73,55 кВт) вкл. / свыше 100 л.с. до 150 л.с. (свыше 73,55 кВт до 110,33 кВт) вкл; мотоциклов с мощностью двигателя до 20 л.с. (до 14,7 кВт) вкл; свыше 20 л.с. до 35 л.с. (свыше 14,7 кВт до 25,74 кВт) вкл.; свыше 35 л.с. (свыше 25,74 кВт)</t>
  </si>
  <si>
    <t>58%; 75%; 80%  от ставок налога</t>
  </si>
  <si>
    <t xml:space="preserve">Организации, применяющие инвестиционный налоговый вычет </t>
  </si>
  <si>
    <t>Обеспечение устойчивого социально - экономического развития  области, улучшение инвестиционного климата в области</t>
  </si>
  <si>
    <t>01, 10, 52</t>
  </si>
  <si>
    <t>2.1,2.2,2.5</t>
  </si>
  <si>
    <t>Закон Тамбовской области от 28.11.2003 № 170-З "О налоге на имущество организаций на территории Тамбовской области" (в ред. от 02.11.2017 № 141-З)</t>
  </si>
  <si>
    <t xml:space="preserve"> ст.2/п.2/абз.1</t>
  </si>
  <si>
    <t xml:space="preserve">Организации уплачивающие налог на имущество организаций исходя из кадастровой стоимости </t>
  </si>
  <si>
    <t>(1) ограниченный - в течение 2018-2023 гг</t>
  </si>
  <si>
    <t xml:space="preserve">0,5 п.п.  2018- 2022 гг, 0,25 п.п.  2023 г. </t>
  </si>
  <si>
    <t xml:space="preserve"> ст.2/п.2/абз.2</t>
  </si>
  <si>
    <t>(1) ограниченный - в течение 2018-2024 гг</t>
  </si>
  <si>
    <t>Пониженная ставка в 2018 году (0,75%), в 2019 году (0,75%), в 2020 году (0,75%), в 2021 году (0,75%), в 2022 году (0,75%), в 2023 году (1%), в 2024 году (1,5%) для организаций, уплачивающих налог исходя из кадастровой стоимости в отношении административно-деловых центров, торговых центров (комплексов), офисов, объектов общественного питания и бытового обслуживания, жилых домов и помещений</t>
  </si>
  <si>
    <t>1,25 п.п. 2018-2022 гг, 1 п.п. 2023 г., 0,5 п.п. 2024 г.</t>
  </si>
  <si>
    <t>Наличие договора аренды, заключенного не позднее 01.04.2020; дополнительного соглашения к договору аренды о предоставлении в 2020 году отсрочки по уплате арендной платы и (или) снижении размера арендной платы; объектом аренды не является жилое помещение; фактическая оплата по договору аренды или договору о предоставлении торгового места за весь период действия договора, включая период применения налоговой льготы, за исключением периодов, в которых размер подлежащей оплате арендной платы или платы за пользование торговым местом с учетом отсрочки по ее уплате и (или) снижения ее размера равен нулю.</t>
  </si>
  <si>
    <t>Организации, пострадавшие в период введения режима повышенной готовности на территории Тамбовской области</t>
  </si>
  <si>
    <t>(1) ограниченный - до последнего календарного дня месяца, в котором будет отменен режим повышенной готовности, введенный постановлением администрации Тамбовской области от 17 марта 2020 года N 193 "О введении режима повышенной готовности в целях недопущения распространения новой коронавирусной инфекции (COVID-19) на территории Тамбовской области"</t>
  </si>
  <si>
    <t>Уменьшение суммы налога на размер арендной платы или платы за пользование торговым местом, в отношении которой предусмотрена отсрочка, и (или) размер снижения арендной платы или платы за пользование торговым местом</t>
  </si>
  <si>
    <t>18.11; 32.99.8; 45.11.2; 45.11.3; 45.19.2; 45.19.3; 45.32; 45.40.2; 45.40.3; 47.19; 47.4; 47.5; 47.6; 47.7; 47.82; 47.89; 47.99.2; 49.3; 49.4; 51.1; 51.21; 52.21.21; 52.23; 55; 56; 58.11; 58.13; 58.14; 59.14; 60; 63.12.1; 63.91; 74; 79; 82.3; 85.11; 85.41; 86.23; 86.90.4; 88.91; 90; 91; 93; 95; 96 (за искл. 96.03)</t>
  </si>
  <si>
    <t>ст.1/п.1/пп1.1</t>
  </si>
  <si>
    <t xml:space="preserve">Пониженная (10%) ставка налога для налогоплательщиков, осуществляющих установленные Законом виды предпринимательской деятельности (объект налогообложения "доходы-расходы") </t>
  </si>
  <si>
    <t>55; 56; 59.14; 79; 82.3; 93</t>
  </si>
  <si>
    <t>26; 62; 63; 72</t>
  </si>
  <si>
    <t>Физические лица, соответствующие условиям, необходимым для назначения пенсии в соответствии с законодательством Российской Федерации, действовавшим на 31 декабря 2018 года, лица, получающие пенсии, назначенные в соответствии с пенсионным законодательством Российской Федерации, уплачивают налог по налоговым ставкам в следующих размерах</t>
  </si>
  <si>
    <t>Тверская область</t>
  </si>
  <si>
    <t>Закон Тверской области от 27.11.2003 № 85-ЗО "О налоге на имущество организаций"</t>
  </si>
  <si>
    <t>Органы государственной власти Тверской области, государственные органы Тверской области и органы местного самоуправления Тверской области</t>
  </si>
  <si>
    <t>Освобождаются от уплаты налога органы государственной власти Тверской области, государственные органы Тверской области и органы местного самоуправления Тверской области</t>
  </si>
  <si>
    <t>раздел О</t>
  </si>
  <si>
    <t>В общей сумме выручки от реализации продукции (работ, услуг) доля выручки от реализации товаров (работ, услуг) от установленных видов экономической деятельности за отчетный (налоговый) период составляет не менее 70%</t>
  </si>
  <si>
    <t>Освобождаются от уплаты налога организации по производству, переработке и хранению сельскохозяйственной продукции, выращиванию, лову и переработке рыбы и морепродуктов - в отношении имущества, подлежащего налогообложению</t>
  </si>
  <si>
    <t>Стимулирование экономической активности субъектов предпринимательской деятельности. Привлечение инвесторов.</t>
  </si>
  <si>
    <t>Содействие сохранению и развитию народных художественных промыслов. Сохранение уникальных видов художественных промыслов</t>
  </si>
  <si>
    <t>Осуществление деятельности за счет целевых взносов граждан и отчислений организаций из оставшейся в их распоряжении после уплаты налогов и других обязательных платежей прибыли, неосуществление предпринимательской деятельности</t>
  </si>
  <si>
    <t>Жилищно-строительные и гаражные кооперативы, садоводческие и огороднические некоммерческие товарищества, общественные объединения, ассоциации</t>
  </si>
  <si>
    <t>Освобождаются от уплаты налога жилищно-строительные и гаражные кооперативы, садоводческие и огороднические некоммерческие товарищества, общественные объединения, ассоциации</t>
  </si>
  <si>
    <t>Поддержка кооперативов, товариществ, общественных объединений, ассоциаций</t>
  </si>
  <si>
    <t>Создание условий для воспитания гармонично развитой и социально ориентированной личности</t>
  </si>
  <si>
    <t>Организации почтовой связи Тверской области</t>
  </si>
  <si>
    <t>Освобождаются от уплаты налога организации почтовой связи Тверской области</t>
  </si>
  <si>
    <t>Поддержка организаций почтовой связи, в том числе на селе</t>
  </si>
  <si>
    <t>Организации - в отношении имущества, используемого для отдыха и оздоровления детей</t>
  </si>
  <si>
    <t>Освобождаются от уплаты налога организации - в отношении имущества, используемого исключительно для отдыха или оздоровления детей в возрасте до 18 лет</t>
  </si>
  <si>
    <t>Поддержка организаций, (укрепление материально-технической базы оздоровительных лагерей для детей)</t>
  </si>
  <si>
    <t>55.20; 85.41.91, 86.90.4</t>
  </si>
  <si>
    <t>Закон Тверской области от 27.11.2003 № 85-ЗО "О налоге на имущество организаций" (в ред. от 06.11.2019 № 67-ЗО)</t>
  </si>
  <si>
    <t>Имущество расположено на территории инновационно-промышленного парка Тверской области, экотехнопарка Тверской области</t>
  </si>
  <si>
    <t>Резиденты инновационно-промышленного парка Тверской области, резиденты экотехнопарка Тверской области</t>
  </si>
  <si>
    <t>(2) не установлено - 
дата снятия статуса резидента индустриального парка</t>
  </si>
  <si>
    <t>Освобождаются от уплаты налога резиденты инновационно-промышленного парка Тверской области, резиденты экотехнопарка Тверской области - в отношении имущества, расположенного на территории инновационно-промышленного парка, экотехнопарка</t>
  </si>
  <si>
    <t>Закон Тверской области от 27.11.2003 № 85-ЗО "О налоге на имущество организаций" (в ред. от 29.03.2021 № 8-ЗО)</t>
  </si>
  <si>
    <t>В отношении недвижимого имущества, созданного или приобретенного в целях ведения деятельности на территории опережающего социально-экономического развития и иные условия, установленные настоящим Законом</t>
  </si>
  <si>
    <t>Организации - резиденты территорий опережающего социально-экономического развития, созданных на территории Тверской области</t>
  </si>
  <si>
    <t>Стимулирование инвестиционной деятельности на территории Тверской области</t>
  </si>
  <si>
    <t>Закон Тверской области от 06.11.2002 № 75-ЗО "О транспортном налоге в Тверской области" (в ред. от 14.07.2003 № 47-ЗО)</t>
  </si>
  <si>
    <t>ст3/п.2/абз.1</t>
  </si>
  <si>
    <t>Транспортные средства выпущены за 7 и более лет до наступления налогового периода, за который исчисляется налог</t>
  </si>
  <si>
    <t>Физические лица, на которых зарегистрированы легковые автомобили ГАЗ, ВАЗ, УАЗ, ИЖ, "Москвич", "Таврия", "Запорожец", "Ока", "ЛуАЗ"</t>
  </si>
  <si>
    <t>Пониженная (50%) сумма налога для физических лиц - владельцев легковых автомобилей ГАЗ, ВАЗ, УАЗ, ИЖ, "Москвич", "Таврия", "Запорожец", "Ока", "ЛуАЗ" с мощностью двигателя до 100 л.с.</t>
  </si>
  <si>
    <t>ст3/п.2/абз.2</t>
  </si>
  <si>
    <t>Транспортные средства выпущены в период от 3 до 7 лет до наступления налогового периода, за который исчисляется налог</t>
  </si>
  <si>
    <t>Пониженная (75%) сумма налога для физических лиц - владельцев легковых автомобилей ГАЗ, ВАЗ, УАЗ, ИЖ, "Москвич", "Таврия", "Запорожец", "Ока", "ЛуАЗ" с мощностью двигателя до 100 л.с.</t>
  </si>
  <si>
    <t>ст3/п.2/абз.4</t>
  </si>
  <si>
    <t>Транспортные средства выпущены за 5 и более лет до наступления налогового периода, за который исчисляется налог. 
Разрешенная максимальная масса транспортных средств менее 2000 кг</t>
  </si>
  <si>
    <t>Физические лица, на которых зарегистрированы грузовые автомобили ВАЗ, ИЖ, "Москвич"</t>
  </si>
  <si>
    <t xml:space="preserve">Пониженная (50%) сумма налога для физических лиц - владельцев грузовых автомобилей ВАЗ, ИЖ, "Москвич" с мощностью двигателя до 100 л.с. </t>
  </si>
  <si>
    <t>Закон Тверской области от 06.11.2002 № 75-ЗО "О транспортном налоге в Тверской области"</t>
  </si>
  <si>
    <t>ст.3/п.3/абз.2</t>
  </si>
  <si>
    <t>Органы государственной власти Тверской области, органы местного самоуправления</t>
  </si>
  <si>
    <t>Освобождаются от уплаты налога органы государственной власти Тверской области, органы местного самоуправления</t>
  </si>
  <si>
    <t>Финансовое обеспечение деятельности полностью или частично осуществляется за счет средств областного бюджета Тверской области или бюджетов муниципальных образований Тверской области</t>
  </si>
  <si>
    <t>Учреждения сферы здравоохранения, культуры, образования, социального обеспечения, физической культуры и спорта</t>
  </si>
  <si>
    <t>Освобождаются от уплаты налога учреждения сферы здравоохранения, культуры, образования, социального обеспечения, физической культуры и спорта</t>
  </si>
  <si>
    <t>раздел М, класс 75
раздел P класс 85; 
раздел Q; 
раздел R, классы 90, 91, 93</t>
  </si>
  <si>
    <t>Закон Тверской области от 06.11.2002 № 75-ЗО "О транспортном налоге в Тверской области" (в ред. от 09.12.2008 № 137-ЗО)</t>
  </si>
  <si>
    <t>Транспортные средства выпущены в период до 1970 года включительно</t>
  </si>
  <si>
    <t>Физические лица, на которых зарегистрированы автомобили, мотоциклы, мотороллеры, катера и моторные лодки</t>
  </si>
  <si>
    <t>Освобождаются от уплаты налога физические лица - владельцы автомобилей, мотоциклов, мотороллеров, катеров и моторных лодок, выпущенных в период до 1970 года включительно</t>
  </si>
  <si>
    <t>Закон Тверской области от 06.11.2002 № 75-ЗО "О транспортном налоге в Тверской области" (в ред. от 28.04.2010 № 34-ЗО)</t>
  </si>
  <si>
    <t>ст.3/п.3/абз.5</t>
  </si>
  <si>
    <t>В отношении одного транспортного средства по выбору налогоплательщика на основании заявления</t>
  </si>
  <si>
    <t>Ветераны Великой Отечественной войны и инвалиды Великой Отечественной войны, бывшие несовершеннолетние узники концлагерей, гетто и других мест принудительного содержания, созданных фашистами и их союзниками в период Второй мировой войны, нетрудоспособные супруги погибших (умерших) участников Великой Отечественной войны и инвалидов Великой Отечественной войны, состоявшие на их иждивении и получающие пенсию по случаю потери кормильца (имеющие право на ее получение) в соответствии с пенсионным законодательством Российской Федерации, супруги погибших (умерших) участников Великой Отечественной войны и инвалидов Великой Отечественной войны, не вступившие в повторный брак</t>
  </si>
  <si>
    <t>Освобождаются от уплаты налога физические лица, отнесенные к отдельным социальным категориям, - в отношении легковых автомобилей ГАЗ, ВАЗ, УАЗ, ИЖ, "Москвич", "Таврия", "Запорожец", "Ока", "ЛуАЗ" с мощностью двигателя до 100 л.с. вкл.; мотоциклов и мотороллеров с мощностью двигателя до 40 л.с. вкл.</t>
  </si>
  <si>
    <t>Закон Тверской области от 06.11.2002 № 75-ЗО "О транспортном налоге в Тверской области" (в ред. от 25.12.2019 № 97-ЗО)</t>
  </si>
  <si>
    <t>ст.3/п.3/абз.6</t>
  </si>
  <si>
    <t>Освобождаются от уплаты налога один из родителей (усыновителей) в многодетной семье - в отношении легковых автомобилей или автобусов с мощностью двигателя до 250 л.с. вкл.</t>
  </si>
  <si>
    <t>Закон Тверской области от 06.11.2019 № 66-ЗО "О применении на территории Тверской области инвестиционного налогового вычета по налогу на прибыль организаций"</t>
  </si>
  <si>
    <t>раздел A класс 02; 
раздел С; 
раздел E 38; 39; 
раздел I - класс 55;
раздел H подкласс 50.3; подгруппа 52.22.2</t>
  </si>
  <si>
    <t xml:space="preserve">Закон Тверской области от 22.07.2017 № 57-ЗО "Об установлении пониженной налоговой ставки налога на прибыль организаций для организаций - резидентов особой экономической зоны туристско-рекреационного типа, созданной на территории муниципального образования "Конаковский район" Тверской области" </t>
  </si>
  <si>
    <t>Организации-резиденты ОЭЗ туристско - рекреационного типа, созданной на территории муниципального образования "Конаковский район" Тверской области</t>
  </si>
  <si>
    <t>за искл. разделов В, С</t>
  </si>
  <si>
    <t>В отношении прибыли, полученной от деятельности, осуществляемой при исполнении соглашения об осуществлении деятельности на территории опережающего социально-экономического развития, созданной на территории Тверской области</t>
  </si>
  <si>
    <t>Пониженная (5% - в течение 5 налоговых периодов, 10% - в течение следующих 5 налоговых периодов) ставка налога для организаций - резидентов территорий опережающего социально-экономического развития, созданных на территории Тверской области</t>
  </si>
  <si>
    <t>12 (7) п.п.</t>
  </si>
  <si>
    <t>Закон Тверской области от 29.11.2019 № 73-ЗО "Об установлении налоговых ставок при применении упрощенной системы налогообложения на территории Тверской области"</t>
  </si>
  <si>
    <t>Организации, индивидуальные предприниматели, осуществляющие установленные настоящим Законом виды экономической деятельности</t>
  </si>
  <si>
    <t>Поддержка и развитие малого предпринимательства</t>
  </si>
  <si>
    <t>3 п.п.; 4 п.п. - в 2020 г. по отдельным видам деятельности</t>
  </si>
  <si>
    <t>Пониженная (1,5%) ставка налога для организаций и ИП, впервые зарегистрированных в течение 5 лет после вступления в силу Закона и осуществляющих установленные Законом виды предпринимательской деятельности (объект налогообложения "доходы")</t>
  </si>
  <si>
    <t>Пониженная (7,5%; 5% - в 2020 г. по отдельным видам деятельности) ставка налога для организаций и ИП, впервые зарегистрированных в течение 5 лет после вступления в силу Закона и осуществляющих установленные Законом виды предпринимательской деятельности (объект налогообложения "доходы-расходы")</t>
  </si>
  <si>
    <t>7,5 п.п.; 10 п.п. - в 2020 г. по отдельным видам деятельности</t>
  </si>
  <si>
    <t>01, 02, 03; 10; 13, 14, 15, 16, 17, 18, 22, 23, 24, 25, 26, 27, 28, 29, 31, 32, 33; 52; 55; 58; 59; 69; 72; 73; 74; 75; 78; 79; 85; 86; 87; 88; 90; 91; 93; 95</t>
  </si>
  <si>
    <t>Пониженная (5%) ставка налога для организаций и ИП, впервые зарегистрированных в течение пяти лет после вступления в силу Закона и осуществляющих установленные Законом виды предпринимательской деятельности (объект налогообложения "доходы-расходы")</t>
  </si>
  <si>
    <t>Томская область</t>
  </si>
  <si>
    <t>Закон Томской области от 04.10.2002 № 77-ОЗ "О транспортном налоге" (в ред. от 13.03.2006 № 41-ОЗ)</t>
  </si>
  <si>
    <t xml:space="preserve"> Резиденты особой экономической зоны (ОЭЗ) технико-внедренческого типа</t>
  </si>
  <si>
    <t xml:space="preserve">(1) ограниченный - в течение 10 лет, начиная с первого числа месяца регистрации в качестве резидента ОЭЗ либо до момента утраты статуса резидента ОЭЗ </t>
  </si>
  <si>
    <t>Освобождаются от уплаты налога резиденты ОЭЗ технико-внедренческого типа, созданной на территории г. Томска - в отношении транспортных средств, учитываемых на балансе организации</t>
  </si>
  <si>
    <t>Создание благоприятных экономических условий для деятельности резидентов ОЭЗ ТВТ "Томск", стимулирование их заинтересованности в сохранении и развитии собственного бизнеса</t>
  </si>
  <si>
    <t>не определён</t>
  </si>
  <si>
    <t>Закон Томской области от 04.10.2002 № 77-ОЗ "О транспортном налоге"</t>
  </si>
  <si>
    <t xml:space="preserve">Ветераны Великой Отечественной войны </t>
  </si>
  <si>
    <t>Освобождаются от уплаты налога ветераны Великой Отечественной войны</t>
  </si>
  <si>
    <t>Создание условий для роста благосостояния получателей мер социальной поддержки, в том числе семей с детьми</t>
  </si>
  <si>
    <t xml:space="preserve">Освобождаются от уплаты налога реабилитированные граждане и лица, пострадавшие от политических репрессий - в отношении транспортного средства с мощностью двигателя не более 150 л.с. </t>
  </si>
  <si>
    <t>Пенсионеры, а также физические лица, соответствующие условиям, необходимым для назначения пенсии в соответствии с законодательством Российской Федерации, действовавшим на 31 декабря 2018 года</t>
  </si>
  <si>
    <t xml:space="preserve">Освобождаются от уплаты налога пенсионеры, а также физические лица, соответствующие условиям, необходимым для назначения пенсии в соответствии с законодательством РФ, действовавшим на 31 декабря 2018 года, - в отношении других самоходных транспортных средств, машин и механизмов на пневматическом и гусеничном ходу с мощностью двигателя не более 150 л.с. </t>
  </si>
  <si>
    <t>Освобождаются от уплаты налога граждане, подвергшиеся воздействию радиации вследствие ЧАЭС, а также имеющие профессиональные заболевания, полученные в результате воздействия предприятий ядерно-топливного цикла, участники ликвидации последствий на ПО "Маяк", а также подвергшиеся радиационному воздействию в результате ядерных испытаний на Семипалатинском полигоне - в отношении транспортного средства с мощностью до 150 л.с.</t>
  </si>
  <si>
    <t>Лица, удостоенные почетного звания "Почетный гражданин Томской области"</t>
  </si>
  <si>
    <t>Освобождаются от уплаты налога лица, удостоенные почетного звания "Почетный гражданин Томской области"</t>
  </si>
  <si>
    <t>Освобождаются от уплаты налога ветераны боевых действий - в отношении транспортного средства с мощностью до 150 л.с.</t>
  </si>
  <si>
    <t>Освобождаются от уплаты налога инвалиды вследствие военной травмы - в отношении транспортного средства с мощностью до 150 л.с.</t>
  </si>
  <si>
    <t>Устойчивое развитие агропромышленного комплекса и развитие регулируемых рынков в Томской области</t>
  </si>
  <si>
    <t>01; 03; 10</t>
  </si>
  <si>
    <t>Освобождаются от налогообложения садоводческие, огороднические или дачные некоммерческие объединения граждан, а также садоводческие и огороднические некоммерческие товарищества</t>
  </si>
  <si>
    <t>Религиозные организации, зарегистрированные в установленном порядке</t>
  </si>
  <si>
    <t>Освобождаются от налогообложения религиозные организации - в отношении имущества, не относящегося к имуществу, используемому ими для осуществления религиозной деятельности, и учитываемого на балансе в качестве объектов основных средств указанных организаций в соответствии с установленным порядком ведения бухгалтерского учета</t>
  </si>
  <si>
    <t>Содействие реализации эффективной государственной национальной политики Российской Федерации на территории Томской области</t>
  </si>
  <si>
    <t>Резиденты особой экономической зоны (ОЭЗ) технико-внедренческого типа</t>
  </si>
  <si>
    <t>(1) ограниченный - в течение 10 лет с момента учета на балансе имущества</t>
  </si>
  <si>
    <t>Освобождаются от налогообложения резиденты ОЭЗ технико-внедренческого типа - в отношении недвижимого имущества, находящегося на территории ОЭЗ технико-внедренческого типа и используемого при осуществлении технико-внедренческой деятельности в пределах, предусмотренных соглашением о ведении технико-внедренческой деятельности</t>
  </si>
  <si>
    <t>Организации - в отношении недвижимого имущества, расположенного в границах территории особой экономической зоны (ОЭЗ) технико-внедренческого типа</t>
  </si>
  <si>
    <t>Освобождаются от налогообложения организации - в отношении недвижимого имущества, расположенного в границах территории ОЭЗ технико-внедренческого типа, созданной на территории г. Томска</t>
  </si>
  <si>
    <t>Газораспределительные организации, осуществляющие транспортирование и распределение газообразного топлива для обеспечения коммунально-бытовых нужд</t>
  </si>
  <si>
    <t>Освобождаются от налогообложения газораспределительные организации, осуществляющие транспортирование и распределение газообразного топлива для обеспечения коммунально-бытовых нужд</t>
  </si>
  <si>
    <t>Развитие газоснабжения и повышение уровня газификации Томской области</t>
  </si>
  <si>
    <t>Организации - в отношении объектов распределения газа, построенных и введенных в эксплуатацию в рамках реализации программ газификации населенных пунктов Томской области</t>
  </si>
  <si>
    <t>Освобождаются от налогообложения организации - в отношении объектов распределения газа, построенных и введенных в эксплуатацию в рамках реализации программ газификации населенных пунктов Томской области</t>
  </si>
  <si>
    <t xml:space="preserve">Полномочия, не включенные в пункт 2 статьи 26.3 Федерального закона "Об общих принципах организации законодательных (представительных) и исполнительных органов государственной власти субъектов Российской Федерации"
</t>
  </si>
  <si>
    <t>Организации, являющиеся специализированными обществами проектного финансирования в рамках реализации государственной программы Российской Федерации "Обеспечение доступным и комфортным жильем и коммунальными услугами граждан Российской Федерации"</t>
  </si>
  <si>
    <t>Освобождаются от налогообложения организации, являющиеся специализированными обществами проектного финансирования, - в отношении объектов инженерно-технического обеспечения</t>
  </si>
  <si>
    <t>Стимулирование развития жилищного строительства в Томской области</t>
  </si>
  <si>
    <t>Закон Томской области от 27.11.2003 № 148-ОЗ "О налоге на имущество организаций" (в ред. от 29.11.2016 № 135-ОЗ)</t>
  </si>
  <si>
    <t>Развитие коммунальной инфраструктуры, повышение энергоэффективности в Томской области</t>
  </si>
  <si>
    <t>Закон Томской области от 27.11.2003 № 148-ОЗ "О налоге на имущество организаций" (в ред. от 13.11.2018 № 126-ОЗ)</t>
  </si>
  <si>
    <t>ст.4/ч.1/п.17</t>
  </si>
  <si>
    <t>Организации - балансодержатели объектов, имеющих высокую энергетическую эффективность или высокий класс энергетической эффективности</t>
  </si>
  <si>
    <t>Освобождаются от налогообложения организации - в отношении объектов, имеющих высокую энергетическую эффективность или высокий класс энергетической эффективности</t>
  </si>
  <si>
    <t xml:space="preserve">Повышение энергоэффективности в Томской области
</t>
  </si>
  <si>
    <t>Налоговая базы по объектам имущества определяется от кадастровой стоимости</t>
  </si>
  <si>
    <t>Развитие социального партнерства, улучшение условий и охраны труда у работодателей, расположенных на территории Томской области, и, как следствие, снижение уровня производственного травматизма и профессиональной заболеваемости</t>
  </si>
  <si>
    <t>В размере 50% от исчисленной суммы налога</t>
  </si>
  <si>
    <t>Закон Томской области от 27.11.2003 № 148-ОЗ "О налоге на имущество организаций" (в ред. от 29.12.2018 № 157-ОЗ)</t>
  </si>
  <si>
    <t>ст.4/ч.1.2</t>
  </si>
  <si>
    <t xml:space="preserve">Организация в каждом году (налоговом периоде), предшествующем каждому году (налоговому периоду) применения льготы: 
осуществила добычу сырой нефти на территории Томской области в объеме не менее 4 млн. тонн и 
освоила инвестиции в основной капитал (основные средства) на территории Томской области в размере не менее 5 млрд рублей. </t>
  </si>
  <si>
    <t>Организации-инвесторы, осуществившие добычу сырой нефти на территории Томской области</t>
  </si>
  <si>
    <t>Пониженная (0,2%) ставка налога для организаций-инвесторов, осуществивших добычу сырой нефти на территории Томской области - в отношении вновь созданного и (или) приобретенного имущества, принятого на учет в качестве объектов основных средств с 1 января 2019 года</t>
  </si>
  <si>
    <t>Создание благоприятных условий для формирования конкурентоспособного, экономически устойчивого промышленного комплекса Томской области</t>
  </si>
  <si>
    <t>Закон Томской области от 27.11.2003 № 148-ОЗ "О налоге на имущество организаций" (в ред. от 09.09.2019 № 81-ОЗ)</t>
  </si>
  <si>
    <t>ст.4/ч.1.3/п.1</t>
  </si>
  <si>
    <t>Резиденты территории опережающего социально-экономического развития "Северск" (ТОСЭР)</t>
  </si>
  <si>
    <t>Пониженная (0% - с 1 по 5 гг..) ставка налога для организаций, получивших статус резидента ТОСЭР "Северск" - в отношении имущества, созданного и (или) приобретенного для осуществления деятельности, предусмотренной соглашением об осуществлении деятельности на территории ТОСЭР "Северск"</t>
  </si>
  <si>
    <t>Развитие предпринимательства и повышение эффективности государственного управления социально-экономическим развитием Томской области</t>
  </si>
  <si>
    <t xml:space="preserve">2,2 п.п. - с 1 по 5 гг.; 
</t>
  </si>
  <si>
    <t>10; 20-30; 38.3; 62; 63; 72</t>
  </si>
  <si>
    <t>ст.4/ч.1.3/п.2</t>
  </si>
  <si>
    <t>Пониженная (1,1% - с 6 по 10 гг.) ставка налога для организаций, получивших статус резидента ТОСЭР "Северск" - в отношении имущества, созданного и (или) приобретенного для осуществления деятельности, предусмотренной соглашением об осуществлении деятельности на территории ТОСЭР "Северск"</t>
  </si>
  <si>
    <t xml:space="preserve">1,1 п.п. - с 6 по 10 гг.; </t>
  </si>
  <si>
    <t>Создание благоприятного инвестиционного климата и условий для устойчивого роста экспорта в Томской области</t>
  </si>
  <si>
    <t>Закон Томской области от 18.03.2003 № 30-ОЗ "О предоставлении дополнительных налоговых льгот организациям, осуществляющим инвестиционную деятельность на территории Томской области" (в ред. от 14.04.2014 № 48-ОЗ)</t>
  </si>
  <si>
    <t xml:space="preserve">Условия по инвестициям. 
Льгота не распространяется на субъекты инвестиционной деятельности, реализующие инвестиционные проекты в сферах финансовых операций, торговли, консультационных и риэлтерских услуг. </t>
  </si>
  <si>
    <t>Субъекты инвестиционной деятельности, осуществляющие инвестиционную деятельность в соответствии с инвестиционным проектом (кроме субъектов инвестиционной деятельности, реализующих инвестиционные проекты в сфере добычи углеводородного сырья)</t>
  </si>
  <si>
    <t>Пониженная (на 50%) ставка налога для субъектов инвестиционной деятельности - в отношении имущества, созданного и (или) приобретенного, а также введенного в эксплуатацию в рамках реализации инвестиционных проектов</t>
  </si>
  <si>
    <t xml:space="preserve">Льгота не может превышать 90% средств, вложенных в проведение научно-исследовательской работы, но не более 220 млн. руб. за период реализации инвестиционного проекта. 
Наличие утвержденного субъектом инвестиционной деятельности плана работ по разработке технологии поиска и разведки. 
Объем планируемых инвестиций с учетом научно-изыскательных работ и физических работ - не менее 1 млрд. руб. 
Планируемый объем бурения составляет не менее 700 метров. 
Наличие опыта разработки палеозойских отложений в пределах территории Томской области. </t>
  </si>
  <si>
    <t>Субъекты инвестиционной деятельности, осуществляющие инвестиционную деятельность в сфере разработки технологий поиска и разведки потенциально продуктивных объектов в отложениях доюрского комплекса Томской области</t>
  </si>
  <si>
    <t>(1) ограниченный - до достижения максимального объема средств от получения льготы</t>
  </si>
  <si>
    <t>Уменьшение суммы налога (в размере не превышающем 75% от исчисленной суммы налога) для субъектов инвестиционной деятельности, осуществляющих инвестиционную деятельность в сфере разработки технологий поиска и разведки потенциально продуктивных объектов в отложениях доюрского комплекса Томской области</t>
  </si>
  <si>
    <t>Обеспечение эффективного недропользования субъектами предпринимательской деятельности</t>
  </si>
  <si>
    <t>В размере не превышающем 25% от исчисленной суммы налога</t>
  </si>
  <si>
    <t>71.12.3</t>
  </si>
  <si>
    <t>Закон Томской области от 18.03.2003 № 30-ОЗ "О предоставлении дополнительных налоговых льгот организациям, осуществляющим инвестиционную деятельность на территории Томской области" (в ред. от 10.09.2018 № 98-ОЗ)</t>
  </si>
  <si>
    <t>Освобождаются от уплаты налога (в размере 50% от суммы налога) субъекты инвестиционной деятельности, осуществляющие инвестиционную деятельность в соответствии с инвестиционным проектом и являющиеся резидентами промышленного парка</t>
  </si>
  <si>
    <t>Закон Томской области от 01.09.2017 № 87-ОЗ "О предоставлении налоговых льгот участникам специальных инвестиционных контрактов - инвесторам в Томской области"</t>
  </si>
  <si>
    <t>Юридические лица, реализующие инвестиционные проекты на территории Томской области и являющиеся участниками специальных инвестиционных контрактов-инвесторами</t>
  </si>
  <si>
    <t>Освобождаются от уплаты налога (в размере 50% от суммы налога) инвесторы - участники СПИК - в отношении имущества, созданного в рамках реализации инвестиционных проектов</t>
  </si>
  <si>
    <t>Закон Томской области от 18.03.2003 № 30-ОЗ "О предоставлении дополнительных налоговых льгот организациям, осуществляющим инвестиционную деятельность на территории Томской области" (в ред. от 13.11.2017 № 123-ОЗ)</t>
  </si>
  <si>
    <t>Субъекты инвестиционной деятельности, осуществляющие инвестиционную деятельность в соответствии с инвестиционным проектом (в сфере добычи углеводородного сырья)</t>
  </si>
  <si>
    <t>Пониженная (на 50%) ставка налога для субъектов инвестиционной деятельности, реализующих инвестиционные проекты в сфере добычи углеводородного сырья, - в отношении имущества, созданного и (или) приобретенного, введенного в эксплуатацию в рамках реализации инвестиционных проектов</t>
  </si>
  <si>
    <t>06.</t>
  </si>
  <si>
    <t>Повышение эффективности промышленного пищевого и дикорастущего сырья Томской области</t>
  </si>
  <si>
    <t>Юридические лица, собственники объектов недвижимости, включенные в Перечень, определяемый в соответствии с п.7 ст. 378.2 НК РФ</t>
  </si>
  <si>
    <t xml:space="preserve">Поддержка субъектов малого предпринимательства путем снижения налоговой нагрузки методом дифференцированного подхода исчисления налога в первые 3 налоговые периода начиная с 2021 года в условиях применения "новой" кадастровой оценки (введенной с 2020 года). </t>
  </si>
  <si>
    <t xml:space="preserve">
Применение коэффициентов, понижающих рост налоговой нагрузки в последующие 3 налоговых периода. </t>
  </si>
  <si>
    <t xml:space="preserve">Применение коэффициентов, понижающих рост налоговой нагрузки в последующие 3 налоговых периода. </t>
  </si>
  <si>
    <t xml:space="preserve">Поддержка субъектов малого предпринимательства путем снижения налоговой нагрузки методом дифференцированного подхода исчисления налога в первые 4 налоговых периода в условиях применения "новой" кадастровой оценки (введенной с 2020 года). </t>
  </si>
  <si>
    <t xml:space="preserve">
Пониженная ставка на 0,5 п.п. в первый налоговый период </t>
  </si>
  <si>
    <t>Ограничение диапазона увеличения суммыы налога в виде коэффициента 0.2</t>
  </si>
  <si>
    <t>Ограничение диапазона увеличения суммыы налога в виде коэффициента 0.4</t>
  </si>
  <si>
    <t>Ограничение диапазона увеличения суммыы налога в виде коэффициента 0.6</t>
  </si>
  <si>
    <t>Организации почтовой связи, оказывающие услуги по приему от физических лиц денежных средств в уплату налогов и сборов</t>
  </si>
  <si>
    <t>Освобождаются от налогообложения организации почтовой связи - в части имущества, учитываемого на балансе в качестве объектов основных средств</t>
  </si>
  <si>
    <t>Развитие мер социальной поддержки отдельных категорий граждан.</t>
  </si>
  <si>
    <t>Закон Томской области от 09.10.1997 № 573 "О библиотечном деле и обязательном экземпляре документов в Томской области"</t>
  </si>
  <si>
    <t>Направление высвобождаемых средств на пополнение библиотечного фонда, с 2017 года - без условий</t>
  </si>
  <si>
    <t xml:space="preserve">Библиотеки, получающие прибыль от занятия самостоятельной хозяйственной деятельностью </t>
  </si>
  <si>
    <t>Пониженная (13,5%) ставка налога для библиотек, занимающихся самостоятельной хозяйственной деятельностью</t>
  </si>
  <si>
    <t>Развитие культуры и архивного дела в Томской области</t>
  </si>
  <si>
    <t xml:space="preserve">91.01 </t>
  </si>
  <si>
    <t>Закон Томской области от 08.08.2001 № 88-ОЗ "О предоставлении льгот благотворительным организациям на территории Томской области"</t>
  </si>
  <si>
    <t>Организация не осуществляет предпринимательскую деятельность</t>
  </si>
  <si>
    <t>Пониженная (13,5%) ставка налога для благотворительных организаций</t>
  </si>
  <si>
    <t xml:space="preserve">Иные сферы деятельности, предусмотренные статьей 26.3 Федерального закона "Об общих принципах организации законодательных (представительных) и исполнительных органов государственной власти субъектов Российской Федерации"
</t>
  </si>
  <si>
    <t>Закон Томской области от 18.03.2003 № 30-ОЗ "О предоставлении дополнительных налоговых льгот организациям, осуществляющим инвестиционную деятельность на территории Томской области" (в ред. от 15.10.2005 № 226-ОЗ)</t>
  </si>
  <si>
    <t>Закон Томской области от 13.03.2006 № 30-ОЗ "О предоставлении льготы по налогу на прибыль организаций резидентам особой экономической зоны технико-внедренческого типа"</t>
  </si>
  <si>
    <t xml:space="preserve">Закон Томской области от 11.10.2011 № 253-ОЗ "О применении пониженной ставки по налогу на прибыль организаций для учреждений, исполняющих наказания, и федеральных государственных унитарных предприятий уголовно-исполнительной системы, а также организаций, в которых работают лица, осужденные к исправительным работам и(или) освобожденные из мест лишения свободы" </t>
  </si>
  <si>
    <t>Повышение уровня безопасности населения Томской области</t>
  </si>
  <si>
    <t>Организации, в которых работают лица, осужденные к исправительным работам и(или) освобожденные из мест лишения свободы</t>
  </si>
  <si>
    <t xml:space="preserve">Закон Томской области от 11.10.2013 № 174-ОЗ "О применении пониженной ставки по налогу на прибыль организаций для организаций, занятых в рыбохозяйственном комплексе Томской области" </t>
  </si>
  <si>
    <t>ст.1; 2</t>
  </si>
  <si>
    <t>Организации, осуществляющие производство продукции и оказание услуг в сфере рыболовства и рыбоводства согласно установленным кодам ОКВЭД</t>
  </si>
  <si>
    <t xml:space="preserve">Стимулирование развития рыбохозяйственного комплекса Томской области, поддержка предпринимательства и создание новых рабочих мест </t>
  </si>
  <si>
    <t xml:space="preserve">класс 03 (за искл.: 03.21.3, 03.21.5, 03.21.9, 03.22.4, 03.22.5, 03.22.6, 03.22.9) </t>
  </si>
  <si>
    <t>ст.2/п.3-2/пп.2</t>
  </si>
  <si>
    <t>Пониженная (13,5%) ставка налога для организаций, осуществляющих инвестиционную деятельность и являющихся резидентами промышленного парка в Томской области. Общий размер льготы по налогу на прибыль организаций не может превышать 5,26 процентов от стоимости имущества, созданного и (или) приобретенного и введенного в эксплуатацию в рамках реализуемого инвестиционного проекта на территории промышленного парка.</t>
  </si>
  <si>
    <t>Пониженная (13,5%) ставка налога для субъектов инвестиционной деятельности, реализующих инвестиционные проекты в сфере добычи углеводородного сырья, - в отношении прибыли, полученной от реализации инвестиционного проекта</t>
  </si>
  <si>
    <t>Пониженная (5% - с 1 по 5 гг.; 10 % - с 6 по 10 гг.) ставка налога для организаций, реализующих инвестиционные проекты</t>
  </si>
  <si>
    <t xml:space="preserve">Закон Томской области от 09.09.2019 № 81-ОЗ "Об установлении налоговых льгот для резидентов территории опережающего социально-экономического развития "Северск" и о внесении изменений в отдельные законодательные акты Томской области" 
</t>
  </si>
  <si>
    <t xml:space="preserve"> Исполнение условий соглашений об осуществлении деятельности на территории ТОСЭР "Северск"</t>
  </si>
  <si>
    <t>Пониженная (5% - с 1 по 5 гг.; 10% - с 6 по 10 гг.) ставка налога для организаций, получивших статус резидента ТОСЭР "Северск" - в отношении деятельности, осуществляемой при исполнении соглашений об осуществлении деятельности на территории ТОСЭР</t>
  </si>
  <si>
    <t>коды ОКВЭД установлены постановлением Правительства РФ от 12.02.2019 № 132 "О создании территории опережающего социально-экономического развития "Северск"</t>
  </si>
  <si>
    <t xml:space="preserve">Закон Томской области от 11.12.2019 № 136-ОЗ "Об установлении пониженной налоговой ставки налога на прибыль организаций, подлежащего зачислению в областной бюджет, для налогоплательщиков - участников региональных инвестиционных проектов в Томской области, включенных в реестр участников региональных инвестиционных проектов" </t>
  </si>
  <si>
    <t>(1) ограниченный - пока общий объем льготы не составит величину, равную объему осуществленных в целях реализации инвестпроекта капвложений</t>
  </si>
  <si>
    <t xml:space="preserve">Закон Томской области от 07.04.2009 № 51-ОЗ "Об установлении на территории Томской области налоговых ставок по налогу, взимаемому в связи с применением упрощенной системы налогообложения" </t>
  </si>
  <si>
    <t>Организации - резиденты особой экономической зоны (ОЭЗ) технико-внедренческого типа</t>
  </si>
  <si>
    <t>Пониженная (5%) ставка налога для резидентов особой экономической зоны технико-внедренческого типа (объект налогообложения "доходы - расходы")</t>
  </si>
  <si>
    <t xml:space="preserve">Доля доходов, полученных от деятельности, осуществляемой при исполнении соглашений об осуществлении деятельности на территории ТОСЭР не менее 90% всех доходов </t>
  </si>
  <si>
    <t>Организации, получившие статус резидента территории опережающего социально-экономического развития «Северск» (ТОСЭР)</t>
  </si>
  <si>
    <t>(1) ограниченный - на период статуса резидента ТОСЭР</t>
  </si>
  <si>
    <t>Пониженная (5%) ставка налога для организаций, получивших статус резидента ТОСЭР "Северск" (объект налогообложения "доходы - расходы")</t>
  </si>
  <si>
    <t>Средняя численность наемных работников до 15 человек. 
Размер доходов не превышает 150 млн. рублей. 
Среднемесячная заработная плата в расчете на одного наемного работника - не менее 2-х МРОТ.</t>
  </si>
  <si>
    <t>ИП, впервые зарегистрированные и осуществляющие предпринимательскую деятельность в производственной, социальной и (или) научной сферах, а также в сфере бытовых услуг населению согласно установленному законом перечню</t>
  </si>
  <si>
    <t>Пониженная (0%) ставка налога для ИП, впервые зарегистрированных и осуществляющих предпринимательскую деятельность в производственной, социальной и (или) научной сферах, а также в сфере бытовых услуг населению согласно установленному Законом перечню</t>
  </si>
  <si>
    <t>Стимулирование предпринимательской активности населения для развития сферы малого и среднего предпринимательства - важного источника доходов населения</t>
  </si>
  <si>
    <t>Закон Томской области от 07.04.2009 № 51-ОЗ "Об установлении на территории Томской области налоговых ставок по налогу, взимаемому в связи с применением упрощенной системы налогообложения"</t>
  </si>
  <si>
    <t>Остальные налогоплательщики, осуществляющие виды деятельности, не определенные законом</t>
  </si>
  <si>
    <t>Пониженная (10%) ставка налога для остальных налогоплательщиков, осуществляющих виды деятельности, не определенные законом (объект налогообложения "доходы - расходы")</t>
  </si>
  <si>
    <t>ст.1.2/п.2</t>
  </si>
  <si>
    <t>Пониженная (3%) ставка налога, для организаций и индивидуальных предпринимателей, осуществляющих деятельность в наиболее пострадавших отраслях экономики в результате распространения новой коронавирусной инфекции (объект налогообложения "доходы")</t>
  </si>
  <si>
    <t>Пониженная (3%) ставка налога, для организаций и индивидуальных предпринимателей, применявших в 2020 году систему налогообложения в виде единого налога на вменённый доход (объект налогообложения "доходы")</t>
  </si>
  <si>
    <t>Организации и индивидуальные предприниматели, применявшие в 2020 году систему налогообложения в виде единого налога на вменённый доход и осуществляющие деятельность на территории городских и сельских поселений Томской области</t>
  </si>
  <si>
    <t>Пониженная (8%) ставка налога, для организаций и индивидуальных предпринимателей, применявших в 2020 году систему налогообложения в виде единого налога на вменённый доход и осуществляющих деятельность на территории городских и сельских поселений Томской области (объект налогообложения "доходы-расходы")</t>
  </si>
  <si>
    <t>Закон Томской области от 09.11.2012 № 199-ОЗ "О патентной системе налогообложения" (в ред. от 15.05.2015 № 49-ОЗ)</t>
  </si>
  <si>
    <t>Среднемесячная заработная плата в расчете на одного наемного работника - не менее 2-х МРОТ</t>
  </si>
  <si>
    <t>ИП, впервые зарегистрированные и осуществляющие предпринимательскую деятельность в производственной, социальной и (или) научной сферах, а также в сфере бытовых услуг населению согласно установленному Законом перечню</t>
  </si>
  <si>
    <t>Тульская область</t>
  </si>
  <si>
    <t>Закон Тульской области от 06.02.2010 № 1390-ЗТО "О льготном налогообложении при осуществлении инвестиционной деятельности в форме капитальных вложений на территории Тульской области"</t>
  </si>
  <si>
    <t>(1) ограниченный - в течение срока окупаемости ИП, но не более 4 налоговых периодов</t>
  </si>
  <si>
    <t>Пониженная (от 2,18% до 0% - в зависимости от стоимости объекта, в т.ч. по отношению к остаточной стоимости объектов организации) ставка налога для организаций, осуществивших в налоговом периоде ввод в эксплуатацию объекта (объектов) недвижимого имущества на территории Тульской области в соответствии с инвестиционными проектами</t>
  </si>
  <si>
    <t>Стимулирование инвестиционной деятельности, создание, модернизация, технологическое перевооружение производств, увеличение инвестиций, создание новых рабочих мест</t>
  </si>
  <si>
    <t xml:space="preserve"> 0,02 п.п. - 2,2 п.п.</t>
  </si>
  <si>
    <t>от 0,02 п.п. до 2,2 п.п.</t>
  </si>
  <si>
    <t>Закон Тульской области от 06.02.2010 № 1390-ЗТО "О льготном налогообложении при осуществлении инвестиционной деятельности в форме капитальных вложений на территории Тульской области" (в ред. от 25.04.2014 № 2113-ЗТО)</t>
  </si>
  <si>
    <t>Организации - резиденты индустриальных парков</t>
  </si>
  <si>
    <t>(1) ограниченный - в течение срока окупаемости ИП, но не более 10 налоговых периодов</t>
  </si>
  <si>
    <t>Пониженная (0%) ставка налога для организаций - резидентов индустриальных парков</t>
  </si>
  <si>
    <t>Пониженные (от 17,9 до 13,5% /от 16,9 до 12,5% - в 2017-2022 гг. - в зависимости от стоимости объекта, в т.ч. по отношению к остаточной стоимости объектов организации) ставки налога для организаций, осуществивших в налоговом периоде ввод в эксплуатацию объекта (объектов) недвижимого имущества на территории Тульской области в соответствии с инвестиционными проектами</t>
  </si>
  <si>
    <t xml:space="preserve"> 0,1 п.п. - 4,5 п.п.</t>
  </si>
  <si>
    <t>Пониженная (на 4,5%) ставка налога для организаций - резидентов индустриальных парков</t>
  </si>
  <si>
    <t>Соблюдение условий, установленных Правительством РФ</t>
  </si>
  <si>
    <t>Пониженная (0%) ставка налога для организаций-участников специальных инвестиционных контрактов</t>
  </si>
  <si>
    <t>Стимулирование инвестиционной деятельности, создание, модернизация, технологическое перевооружение производств, увеличение объема инвестиций, создание новых рабочих мест</t>
  </si>
  <si>
    <t>Закон Тульской области от 27.04.2017 № 33-ЗТО "О льготном налогообложении налогоплательщиков - участников специальных инвестиционных контрактов" (в ред. от 21.07.2021 № 13-ЗТО)</t>
  </si>
  <si>
    <t xml:space="preserve">Организации - участники специальных инвестиционных контрактов (СПИК), заключившие специальный инвестиционный контракт в период с 1 апреля 2021 года </t>
  </si>
  <si>
    <t xml:space="preserve">17 п.п. - с 1 по 8 г.; 7  п.п.- 9 и последующие налоговые периоды </t>
  </si>
  <si>
    <t>Закон Тульской области от 27.04.2017 № 33-ЗТО "О льготном налогообложении налогоплательщиков - участников специальных инвестиционных контрактов" (в ред. от 13.12.2019 № 145-ЗТО)</t>
  </si>
  <si>
    <t>Организации - участники специальных инвестиционных контрактов (СПИК), одной из сторон которых является Тульская область</t>
  </si>
  <si>
    <t>2,2 п.п. - с 1 по 5 гг.; 
1,1 п.п. - с 6 по 7 гг.; 
0,7 п.п. - с 8 по 10 гг.</t>
  </si>
  <si>
    <t>Организации - участники специальных инвестиционных контрактов (СПИК), одной из сторон которых являются совместно РФ, Тульская область, и муниципальное образование</t>
  </si>
  <si>
    <t>2,2 п.п. - с 1 по 5 гг.;
1,1 п.п. - с 6 по 7 гг.; 
0,7 п.п. - с 8 по 10 гг.</t>
  </si>
  <si>
    <t>Закон Тульской области от 15.07.2016 № 56-ЗТО "Об установлении пониженной налоговой ставки налога на прибыль организаций для организаций - резидентов особой экономической зоны на территории Тульской области и о внесении изменения в статью 8 Закона Тульской области "О транспортном налоге"</t>
  </si>
  <si>
    <t>Ведение раздельного учета доходов (расходов), полученных (понесенных) от деятельности, осуществляемой на территории ОЭЗ, и доходов (расходов) от деятельности за пределами территории особой экономической зоны</t>
  </si>
  <si>
    <t>Организации - резиденты ОЭЗ ППТ "Узловая"</t>
  </si>
  <si>
    <t>Пониженные (0% - с 1 по 5 гг.; 5% - с 6 по 10 гг.; 13,5% - с 11 г.) ставки налога для резидентов ОЭЗ</t>
  </si>
  <si>
    <t>17 (18) п.п. - с 1 по 5 гг.; 
12 (13) п.п.- с 6 по 10 гг.; 
3,5 (4,5) п.п. - с 11 г.</t>
  </si>
  <si>
    <t>Закон Тульской области от 15.07.2016 № 56-ЗТО "Об установлении пониженной налоговой ставки налога на прибыль организаций для организаций - резидентов особой экономической зоны на территории Тульской области и о внесении изменения в статью 8 Закона Тульской области "О транспортном налоге" (в ред. от 26.04.2019 № 40-ЗТО)</t>
  </si>
  <si>
    <t>ст.1/ч.1-1</t>
  </si>
  <si>
    <t>Пониженные (0% - с 1 по 10 гг.; 5% - с 11 по 15 гг.; 13,5% - с 16 г.) ставки налога для резидентов ОЭЗ</t>
  </si>
  <si>
    <t>17 (18) п.п. - с 1 по 10 гг.; 
12 (13) п.п.- с 11 по 15 гг.; 
3,5 (4,5) п.п. - с 16 г.</t>
  </si>
  <si>
    <t>Организации, реализующие региональные инвестиционные проекты (РИП)</t>
  </si>
  <si>
    <t>Пониженная (13,5 %) ставки налога для организаций, реализующих региональные инвестиционные проекты (РИП)</t>
  </si>
  <si>
    <t>Объем капитальных вложений по которым не может быть менее 5 млрд. рублей.
Осуществление капитальных вложений в срок, не превышающий 5 лет со дня включения организации в реестр участников РИП</t>
  </si>
  <si>
    <t>Пониженная (12,5 %) ставки налога для организаций, реализующих региональные инвестиционные проекты (РИП)</t>
  </si>
  <si>
    <t>В отношении расходов налогоплательщика, указанных в подпунктах 1 и 2 пункта 2 статьи 286.1 Налогового кодекса Российской Федерации, применительно к объектам основных средств</t>
  </si>
  <si>
    <t>Организации или обособленные подразделения организаций, расположенные на территории Тульской области</t>
  </si>
  <si>
    <t>9 п.</t>
  </si>
  <si>
    <t>Осуществившие в соответствии с инвестиционным проектом инвестиции в Тульской области в объеме свыше 500 миллионов рублей, размер ставки налога, применяемой для расчета предельной величины инвестиционного налогового вычета в соответствии с пунктом 2.1 статьи 286.1 Налогового кодекса Российской Федерации</t>
  </si>
  <si>
    <t>Инвестиционный налоговый вычет определяется в размере 7%</t>
  </si>
  <si>
    <t>10 п.</t>
  </si>
  <si>
    <t>В отношении расходов налогоплательщика в виде пожертвований, перечисленных государственным и муниципальным учреждениям, расположенным на территории Тульской области, осуществляющим деятельность в области культуры, а также перечисленных расположенным на территории Тульской области некоммерческим организациям (фондам) на формирование целевого капитала в целях поддержки указанных учреждений.</t>
  </si>
  <si>
    <t>Инвестиционный налоговый вычет определяется в размере 5%</t>
  </si>
  <si>
    <t>12 п.</t>
  </si>
  <si>
    <t>В отношении расходов налогоплательщика на создание объектов социальной инфраструктуры, расположенных на территории Тульской области и безвозмездно переданных в государственную или муниципальную собственность, в том числе расходов на их приобретение, сооружение, доведение до состояния, в котором они пригодны для использования</t>
  </si>
  <si>
    <t xml:space="preserve">Снижение налоговой нагрузки </t>
  </si>
  <si>
    <t>Налогоплательщики, осуществляющие на территории Тульской области строительство объектов социальной инфраструктуры и объектов инженерно-технической инфраструктуры</t>
  </si>
  <si>
    <t>Закон Тульской области от 24.11.2003 № 414-ЗТО "О налоге на имущество организаций" (в ред. от 28.12.2004 № 496-ЗТО)</t>
  </si>
  <si>
    <t>ст.5/ч.1/п.2</t>
  </si>
  <si>
    <t>Организации, имеющие в своем составе профессиональные аварийно-спасательные службы и профессиональные аварийно-спасательные формирования</t>
  </si>
  <si>
    <t>Освобождаются от уплаты налога организации, имеющие в своем составе профессиональные аварийно-спасательные службы и профессиональные аварийно-спасательные формирования - в отношении имущества, используемого для осуществления возложенных на них функций</t>
  </si>
  <si>
    <t>ст.5/ч.3/п.1</t>
  </si>
  <si>
    <t>Вычет из налогооблагаемой базы величины кадастровой стоимости 100 кв. м площади объекта недвижимого имущества</t>
  </si>
  <si>
    <t>ст.5/ч.3/п.2</t>
  </si>
  <si>
    <t>Вычет из налогооблагаемой базы величины кадастровой стоимости 200 кв. м площади объекта недвижимого имущества</t>
  </si>
  <si>
    <t>ст.5/ч.3/п.3</t>
  </si>
  <si>
    <t>Вычет из налогооблагаемой базы величины кадастровой стоимости 300 кв. м площади объекта недвижимого имущества</t>
  </si>
  <si>
    <t>ст.5/ч.3/п.4</t>
  </si>
  <si>
    <t>Вычет из налогооблагаемой базы величины кадастровой стоимости 400 кв. м площади объекта недвижимого имущества</t>
  </si>
  <si>
    <t>ст.5/ч.3/п.5</t>
  </si>
  <si>
    <t>Вычет из налогооблагаемой базы величины кадастровой стоимости 500 кв. м площади объекта недвижимого имущества</t>
  </si>
  <si>
    <t>Закон Тульской области от 24.11.2003 № 414-ЗТО "О налоге на имущество организаций" (в ред. от 25.10.2018 № 74-ЗТО)</t>
  </si>
  <si>
    <t>Имущество расположено на территории Тульской области, учитывается на балансе в качестве объектов основных средств и используется непосредственно в процессе производства сельскохозяйственной продукции на территории Тульской области</t>
  </si>
  <si>
    <t>Организации, в том числе их обособленные подразделения, занимающиеся мясным скотоводством, и (или) производством молока, и (или) овощеводством, включая создание овощехранилищ, на территории Тульской области</t>
  </si>
  <si>
    <t>Освобождаются от уплаты налога организации, в том числе их обособленные подразделения, занимающиеся мясным скотоводством, и (или) производством молока, и (или) овощеводством, включая создание овощехранилищ - в отношении имущества остаточной стоимостью свыше 2,5 млрд. рублей</t>
  </si>
  <si>
    <t>Организации, в том числе их обособленные подразделения, занимающиеся овцеводством мясного направления на территории Тульской области</t>
  </si>
  <si>
    <t>Освобождаются от уплаты налога организации, в том числе их обособленные подразделения, занимающиеся овцеводством мясного направления - в отношении имущества остаточной стоимостью свыше 1 млрд. рублей</t>
  </si>
  <si>
    <t>Закон Тульской области от 24.11.2003 № 414-ЗТО "О налоге на имущество организаций" (в ред. от 13.12.2019 № 148-ЗТО)</t>
  </si>
  <si>
    <t>Организации, в том числе их обособленные подразделения, занимающиеся свиноводством и производством кормов для животных на территории Тульской области</t>
  </si>
  <si>
    <t>Освобождаются от уплаты налога организации, в том числе их обособленные подразделения, занимающиеся свиноводством и производством кормов для животных - в отношении имущества остаточной стоимостью свыше 1 млрд. рублей</t>
  </si>
  <si>
    <t>Закон Тульской области от 24.11.2003 № 414-ЗТО "О налоге на имущество организаций" (в ред. от 01.06.2020 № 36-ЗТО)</t>
  </si>
  <si>
    <t>ст.5-1</t>
  </si>
  <si>
    <t>в размере уменьшения суммы налога</t>
  </si>
  <si>
    <t>До 01.01.2018 - льгота применялась в отношении имущества, реконструированного в рамках реализации инвестиционных проектов имущества, используемого для организации работы детских железных дорог и проведения профессионально-ориентационной работы среди молодежи. 
В 2018 году льгота не действовала.</t>
  </si>
  <si>
    <t xml:space="preserve">Организации железнодорожного транспорта </t>
  </si>
  <si>
    <t>Освобождаются от уплаты налога организации - в отношении имущества, используемого для организации работы детских железных дорог и проведения профессионально-ориентационной работы среди молодежи</t>
  </si>
  <si>
    <t>За исключением имущества, сданного в аренду</t>
  </si>
  <si>
    <t>1,6 п.п. - 2015-2020 гг.; 
1,55 п.п. - 2021 г.; 
1,5 п.п.  - 2022 г.</t>
  </si>
  <si>
    <t>Организации, производящие музыкальные инструменты</t>
  </si>
  <si>
    <t>Освобождаются от уплаты налога организации, производящие музыкальные инструменты</t>
  </si>
  <si>
    <t>Освобождаются от уплаты налога организации федеральной почтовой связи</t>
  </si>
  <si>
    <t>Предоставление спортивных сооружений на безвозмездной основе для занятий спортсменов - инвалидов - членов спортивных сборных команд Тульской области</t>
  </si>
  <si>
    <t>Организации, проводящие спортивные мероприятия в закрытых помещениях на искусственном льду</t>
  </si>
  <si>
    <t>Пониженная (0% - 2012 г.; 1,55% - 2013 г.; 1,04% - 2014-2015г.; 0,96% - 2016 г.; 0,89% - 2017 г.; 1,09% -2018 г.; 1,14% - 2019 г.; 1,1% - 2020 г.) ставка налога для организаций, проводящих спортивные мероприятия в закрытых помещениях на искусственном льду</t>
  </si>
  <si>
    <t>2,2 п.п. - 1,31 п.п. - 2012-2017 гг.; 
1,11 п.п. - 2018 г.; 
1,06 п.п. -2019 г.; 
1,1 п.п. - 2020 г.</t>
  </si>
  <si>
    <t>1,28 п.п. - 2019 г.; 
1,1 п.п. - в 2020 г.</t>
  </si>
  <si>
    <t>Закон Тульской области от 28.11.2002 № 343-ЗТО "О транспортном налоге"</t>
  </si>
  <si>
    <t>Освобождаются от уплаты налога Герои Советского Союза, Герои Российской Федерации, граждане, награжденные орденом Славы трех степеней - в отношении одной единицы транспортного средства</t>
  </si>
  <si>
    <t>Герои Социалистического Труда, граждане, награжденные орденом Трудовой Славы трех степеней</t>
  </si>
  <si>
    <t>Освобождаются от уплаты налога Герои Социалистического Труда, граждане, награжденные орденом Трудовой Славы трех степеней - в отношении одной единицы транспортного средства</t>
  </si>
  <si>
    <t>Закон Тульской области от 28.11.2002 № 343-ЗТО "О транспортном налоге" (в ред. от 07.11.2019 № 96-ЗТО)</t>
  </si>
  <si>
    <t>Инвалиды всех категорий, имеющие мотоколяски и автомобили. Инвалиды всех категорий (с 01.01.2013); 
Один из родителей (приемных родителей), усыновителей, опекунов, попечителей ребенка-инвалида (с 01.01.2018); 
Один из опекунов инвалида с детства, признанного судом недееспособным (с 01.01.2019)</t>
  </si>
  <si>
    <t>Освобождаются от уплаты налога инвалиды всех категорий, один из родителей (приемных родителей), усыновителей, опекунов, попечителей ребенка-инвалида в отношении автомобилей легковых - в отношении автомобилей легковых с мощностью двигателя до 200 л. с. (до 147,1 кВт) вкл.</t>
  </si>
  <si>
    <t>Закон Тульской области от 28.11.2002 № 343-ЗТО "О транспортном налоге" (в ред. от 25.02.2005 № 523-ЗТО)</t>
  </si>
  <si>
    <t>Освобождаются от уплаты налога ветераны боевых действий - в отношении одной единицы транспортного средства</t>
  </si>
  <si>
    <t>Освобождаются от уплаты налога ветераны Великой Отечественной войны - в отношении одной единицы транспортного средства</t>
  </si>
  <si>
    <t>Закон Тульской области от 28.11.2002 № 343-ЗТО "О транспортном налоге" (в ред. от 16.07.2012 № 1785-ЗТО)</t>
  </si>
  <si>
    <t>Освобождаются от уплаты налога граждане, подвергшиеся воздействию радиации вследствие чернобыльской катастрофы - в отношении автомобилей легковых, мотоциклов и мотороллеров; катеров, моторных лодок и других водных транспортных средств с мощностью двигателя до 100 л.с. вкл.</t>
  </si>
  <si>
    <t>Освобождаются от уплаты налога граждане, подвергшиеся воздействию радиации вследствие чернобыльской катастрофы - в отношении автомобилей легковых с мощностью двигателя до 150 л.с. (до 110,33 кВт) вкл.; мотоциклов и мотороллеров; катеров, моторных лодок и других водных транспортных средств с мощностью двигателя до 100 л.с. вкл.</t>
  </si>
  <si>
    <t>Закон Тульской области от 28.11.2002 № 343-ЗТО "О транспортном налоге" (в ред. от 28.11.2005 № 648-ЗТО)</t>
  </si>
  <si>
    <t>Использование транспортных средств для выполнения своей уставной деятельности организации</t>
  </si>
  <si>
    <t>Общественные объединения (организации) Героев Советского Союза, Героев Российской Федерации, граждан, награжденных орденом Славы трех степеней</t>
  </si>
  <si>
    <t>Освобождаются от уплаты налога общественные объединения (организации) Героев Советского Союза, Героев Российской Федерации, граждан, награжденных орденом Славы трех степеней</t>
  </si>
  <si>
    <t>Общественные объединения (организации) инвалидов</t>
  </si>
  <si>
    <t>Освобождаются от уплаты налога общественные объединения (организации) инвалидов</t>
  </si>
  <si>
    <t>Организации здравоохранения, образования и социального обслуживания населения</t>
  </si>
  <si>
    <t>Освобождаются от уплаты налога организации здравоохранения, образования и социального обслуживания населения, финансовое обеспечение деятельности или финансовое обеспечение выполнения государственного, муниципального задания которых осуществляется за счет средств бюджета области, местных бюджетов</t>
  </si>
  <si>
    <t>Освобождаются от уплаты налога предприятия уголовно-исполнительной системы</t>
  </si>
  <si>
    <t>Организация работает через систему автовокзалов, автостанций, перевозящая пассажиров по действующим тарифам с осуществлением льготного транспортного обслуживания в соответствии с нормативными правовыми актами Российской Федерации и Тульской области (по транспортным средствам (кроме такси)</t>
  </si>
  <si>
    <t>Организации автомобильного транспорта общего пользования</t>
  </si>
  <si>
    <t>Освобождаются от уплаты налога организации автомобильного транспорта общего пользования - по транспортным средствам (кроме такси)</t>
  </si>
  <si>
    <t>Закон Тульской области от 28.11.2002 № 343-ЗТО "О транспортном налоге" (в ред. от 10.11.2010 № 1497-ЗТО)</t>
  </si>
  <si>
    <t>Специализированные дорожные организации, имеющие на своем балансе автомобильные дороги общего пользования регионального или межмуниципального значения</t>
  </si>
  <si>
    <t xml:space="preserve">Освобождаются от уплаты налога специализированные дорожные организации </t>
  </si>
  <si>
    <t>Освобождаются от уплаты налога организации, имеющие в своем составе профессиональные аварийно-спасательные службы и профессиональные аварийно-спасательные формирования - по транспортным средствам, входящим в состав данных служб и формирований</t>
  </si>
  <si>
    <t>Численность инвалидов составляет не менее 50% общей численности работающих в организации</t>
  </si>
  <si>
    <t>Учебно-производственные и социально-реабилитационные организации Всероссийского общества глухих и Всероссийского общества слепых</t>
  </si>
  <si>
    <t>Освобождаются от уплаты налога учебно-производственные и социально-реабилитационные организации Всероссийского общества глухих и Всероссийского общества слепых</t>
  </si>
  <si>
    <t>Закон Тульской области от 28.11.2002 № 343-ЗТО "О транспортном налоге" (в ред. от 25.07.2009 № 1315-ЗТО)</t>
  </si>
  <si>
    <t xml:space="preserve">Владельцы автотранспортных средств, с года выпуска которых прошло 50 и более лет </t>
  </si>
  <si>
    <t xml:space="preserve">Освобождаются от уплаты налога владельцы автотранспортных средств, с года выпуска которых прошло 50 и более лет </t>
  </si>
  <si>
    <t>Закон Тульской области от 28.11.2002 № 343-ЗТО "О транспортном налоге" (в ред. от 27.06.2013 № 1961-ЗТО)</t>
  </si>
  <si>
    <t xml:space="preserve">Один из родителей или лицо, его заменяющее, в семье, признанной многодетной (Законом Тульской области от 04.12.2008 № 1154-ЗТО "О мерах социальной поддержки многодетных семей в Тульской области"), а также один из приемных родителей или супруг (супруга) приемного родителя </t>
  </si>
  <si>
    <t>Освобождаются от уплаты налога один из родителей в многодетных семьях, а также один из приемных родителей - в отношении автомобилей легковых с мощностью двигателя до 200 л.с. (до 147,1 кВт) вкл.; автобусов с мощностью двигателя до 200 л.с. (до 147,1 кВт) вкл.</t>
  </si>
  <si>
    <t>Закон Тульской области от 28.11.2002 № 343-ЗТО "О транспортном налоге" (в ред. от 15.07.2016 № 56-ЗТО)</t>
  </si>
  <si>
    <t>В отношении автомобилей грузовых, зарегистрированных после регистрации этих организаций в качестве резидентов ОЭЗ ППТ "Узловая"</t>
  </si>
  <si>
    <t>Освобождаются от уплаты налога организации - резиденты ОЭЗ ППТ "Узловая" - в отношении автомобилей грузовых</t>
  </si>
  <si>
    <t>Закон Тульской области от 28.11.2002 № 343-ЗТО "О транспортном налоге" (в ред. от 29.10.2020 № 87-ЗТО)</t>
  </si>
  <si>
    <t>Владельцы автомобилей грузовых и легковых, приводимых в движение исключительно электрическим двигателем и заряжаемых с помощью внешнего источника электроэнергии (электромобили)</t>
  </si>
  <si>
    <t>Освобождаются от уплаты налога владельцы автомобилей грузовых и легковых, приводимых в движение исключительно электрическим двигателем и заряжаемых с помощью внешнего источника электроэнергии (электромобили)</t>
  </si>
  <si>
    <t xml:space="preserve">Пенсионеры </t>
  </si>
  <si>
    <t>Пониженная (50%) ставка налога для пенсионеров - в отношении автомобилей легковых с мощностью двигателя до 150 л.с. вкл.</t>
  </si>
  <si>
    <t>В отношении одной единицы транспортного средства по выбору.</t>
  </si>
  <si>
    <t>Пониженная (50%) ставка налога для пенсионеров - в отношении мотоциклов и мотороллеров с мощностью двигателя до 20 л.с. вкл.</t>
  </si>
  <si>
    <t>Закон Тульской области от 28.11.2002 № 343-ЗТО "О транспортном налоге" (в ред. от 27.09.2018 № 67-ЗТО)</t>
  </si>
  <si>
    <t>Граждане, достигшие возраста 55 лет для женщин и 60 лет для мужчин, имеющих страховой стаж, необходимый для назначения страховой пенсии по старости</t>
  </si>
  <si>
    <t>Пониженная (50%) ставка налога для граждан, достигших возраста 55 лет для женщин и 60 лет для мужчин, имеющих страховой стаж, необходимый для назначения страховой пенсии по старости - в отношении автомобилей легковых с мощностью двигателя до 150 л.с. вкл.</t>
  </si>
  <si>
    <t>Пониженная (50%) ставка налога для граждан, достигших возраста 55 лет для женщин и 60 лет для мужчин, имеющих страховой стаж, необходимый для назначения страховой пенсии по старости - в отношении мотоциклов и мотороллеров с мощностью двигателя до 20 л.с. вкл.</t>
  </si>
  <si>
    <t>Доход от осуществления предпринимательской деятельности составляет не менее 70 % дохода, определяемого в соответствии со статьей 346.15 НК РФ. 
Размер среднемесячной заработной платы на одного работника не ниже размера минимальной заработной платы, установленного региональным соглашением о минимальной заработной плате в Тульской области</t>
  </si>
  <si>
    <t>Налогоплательщики, осуществляющие предпринимательскую деятельность по установленным законом группировкам видов экономической деятельности в сфере сельского хозяйства, строительства, производства и научных разработок</t>
  </si>
  <si>
    <t>Пониженная (3%) ставка налога для налогоплательщиков, осуществляющих предпринимательскую деятельность по установленным законом группировкам видов экономической деятельности в сфере сельского хозяйства, строительства, производства и научных разработок (объект налогообложения "доходы")</t>
  </si>
  <si>
    <t>Поддержка развития отдельных видов предпринимательской деятельности</t>
  </si>
  <si>
    <t xml:space="preserve">виды экономической деятельности в соответствии с ОКВЭД, заявленные хозяйствующими субъектами при государственной регистрации </t>
  </si>
  <si>
    <t>Пониженная (7%) ставка налога для налогоплательщиков, осуществляющих предпринимательскую деятельность по установленным законом группировкам видов экономической деятельности в сфере сельского хозяйства, строительства, производства и научных разработок (объект налогообложения "доходы-расходы")</t>
  </si>
  <si>
    <t>Пониженная (3%) ставка налога для налогоплательщиков, осуществляющих предпринимательскую деятельность по установленным законом группировкам видов экономической деятельности (объект налогообложения "доходы")/Пониженная (7%) ставка налога для налогоплательщиков, осуществляющих предпринимательскую деятельность по установленным законом группировкам видов экономической деятельности (объект налогообложения "доходы-расходы")</t>
  </si>
  <si>
    <t>3 п.п./8 п.п.</t>
  </si>
  <si>
    <t>До 01.01.2018 - регистрация после 19.05.2015. Далее - регистрация после 01.01.2018</t>
  </si>
  <si>
    <t>Организации, впервые зарегистрированные после принятия очередного закона и не осуществляющие оптовую и розничную торговлю</t>
  </si>
  <si>
    <t>Пониженная (5%) ставка налога для организаций, осуществляющих деятельность, за исключением оптовой и розничной торговли (объект налогообложения "доходы-расходы")</t>
  </si>
  <si>
    <t>Стимулирование развития малого и среднего бизнеса</t>
  </si>
  <si>
    <t>ИП, впервые зарегистрированные после принятия очередного закона и не осуществляющие оптовую и (или) розничную торговлю и предпринимательскую деятельность в производственной, социальной, научной сферах и сфере бытовых услуг населению</t>
  </si>
  <si>
    <t>Пониженная (5%) ставка налога для ИП, не осуществляющих оптовую и (или) розничную торговлю и предпринимательскую деятельность в производственной, социальной, научной сферах и сфере бытовых услуг населению (объект налогообложения "доходы-расходы")</t>
  </si>
  <si>
    <t>ИП, впервые зарегистрированные после принятия очередного закона и осуществляющие наряду с оптовой и (или) розничной торговлей другие виды предпринимательской деятельности или только оптовую и (или) розничную торговлю</t>
  </si>
  <si>
    <t>Пониженная (10%) ставка налога для ИП, осуществляющих наряду с оптовой и (или) розничной торговлей другие виды предпринимательской деятельности или только оптовую и (или) розничную торговлю (объект налогообложения "доходы-расходы")</t>
  </si>
  <si>
    <t>До 01.01.2018 - регистрация после 01.01.2016. Далее - регистрация после 01.01.2018</t>
  </si>
  <si>
    <t>Пониженная (1%) ставка налога для организаций, осуществляющих деятельность, за исключением оптовой и розничной торговли (объект налогообложения "доходы")</t>
  </si>
  <si>
    <t>Пониженная (1%) ставка налога для ИП, не осуществляющих оптовую и (или) розничную торговлю и предпринимательскую деятельность в производственной, социальной, научной сферах и сфере бытовых услуг населению (объект налогообложения "доходы")</t>
  </si>
  <si>
    <t>Пониженная (3%) ставка налога для ИП, осуществляющих наряду с оптовой и (или) розничной торговлей другие виды предпринимательской деятельности или только оптовую и (или) розничную торговлю (объект налогообложения "доходы")</t>
  </si>
  <si>
    <t>Среднесписочная численность инвалидов за предшествующие два календарных года составляет по отношению к другим работникам не менее 70 процентов (но не менее 10 человек); доля расходов на оплату труда инвалидов в общей сумме расходов на оплату труда составляет не менее 40 процентов;
размер среднемесячной заработной платы на одного работника не ниже размера минимальной заработной платы, установленного Региональным соглашением о минимальной заработной плате в Тульской области.</t>
  </si>
  <si>
    <t>Организации, осуществляющие предпринимательскую деятельность в сфере бытовых услуг и обеспечивающих занятость инвалидов</t>
  </si>
  <si>
    <t>Пониженная (1%) ставка налога для организации, осуществляющие предпринимательскую деятельность в сфере бытовых услуг и обеспечивающих занятость инвалидов (объект налогообложения "доходы")</t>
  </si>
  <si>
    <t xml:space="preserve">Закон Тульской области от 23.04.2015 № 2293-ЗТО "Об установлении налоговых ставок для отдельных категорий налогоплательщиков - индивидуальных предпринимателей" </t>
  </si>
  <si>
    <t>Средняя численность их работников, определяемая в порядке, устанавливаемом федеральным органом исполнительной власти, уполномоченным в области статистики, не превышает за налоговый период 15 человек</t>
  </si>
  <si>
    <t>Пониженная (0%) ставка налога для ИП, осуществляющих предпринимательскую деятельность в производственной, социальной, научной сферах, а также в сфере бытовых услуг населению по установленным Законом видам деятельности</t>
  </si>
  <si>
    <t xml:space="preserve"> ст.2</t>
  </si>
  <si>
    <t>Тюменская область</t>
  </si>
  <si>
    <t>Организация является держателем инвестиционных проектов Тюменской области в соответствии с Законом Тюменской области "О государственной поддержке инвестиционной деятельности в Тюменской области"</t>
  </si>
  <si>
    <t>Соглашение с резидентом заключено в соответствии с Законом Тюменской области "О зонах экономического развития в Тюменской области"</t>
  </si>
  <si>
    <t xml:space="preserve">38.1; Раздел E </t>
  </si>
  <si>
    <t>77.39.2; Раздел N</t>
  </si>
  <si>
    <t>77.39.12; Раздел N</t>
  </si>
  <si>
    <t>46.51.2; Раздел G;  62; 63.1; 63.11.1 Раздел J</t>
  </si>
  <si>
    <t>32.99.8;  Раздел С</t>
  </si>
  <si>
    <t>Держатели инвестиционных проектов Тюменской области в соответствии с Законом Тюменской области "О государственной поддержке инвестиционной деятельности в Тюменской области</t>
  </si>
  <si>
    <t>3 п.п. - с 2020-2027 гг.</t>
  </si>
  <si>
    <t>Организации - участники региональных инвестиционных проектов, реализуемых в Тюменской области</t>
  </si>
  <si>
    <t>Содействие развитию промышленных производств и созданию благоприятного инвестиционного климата.
Повышение инвестиционной привлекательности экономики, увеличение доли инвестиций в ВРП</t>
  </si>
  <si>
    <t>7 п.п. - с 2020-2028 гг. (7 п.п - в  2020-2026 гг для РИП с объемом капитальных вложений от 50 до 499.9 млн руб)</t>
  </si>
  <si>
    <t>Организации, имеющие статус налогоплательщиков - участников специальных инвестиционных контрактов в соответствии со статьей 25.16 Налогового кодекса Российской Федерации, с учетом особенностей, установленных статьей 284.9 Налогового кодекса Российской Федерации</t>
  </si>
  <si>
    <t>20.1; Раздел C</t>
  </si>
  <si>
    <t xml:space="preserve"> 93.11; Раздел R
</t>
  </si>
  <si>
    <t>68.20;  Раздел L</t>
  </si>
  <si>
    <t>СПИК заключен в соответствии с постановлением Правительства Российской Федерации от 16.07.2015 № 708 "О специальных инвестиционных контрактах для отдельных отраслей промышленности"</t>
  </si>
  <si>
    <t xml:space="preserve"> 46.51.2; Раздел G;  62; 63.1; 63.11.1 Раздел J</t>
  </si>
  <si>
    <t xml:space="preserve">64.3; Раздел K   </t>
  </si>
  <si>
    <t xml:space="preserve">11.01; Раздел С  </t>
  </si>
  <si>
    <t>Организация включена в реестр субъектов естественных монополий в топливно-энергетическом комплексе, в отношении которых осуществляется государственное регулирование и контроль</t>
  </si>
  <si>
    <t xml:space="preserve">35.22; Раздел D  </t>
  </si>
  <si>
    <t xml:space="preserve">11.05; 11.07;  Раздел С  </t>
  </si>
  <si>
    <t>ст.2/абз.1</t>
  </si>
  <si>
    <t xml:space="preserve">77.39.12; Раздел N </t>
  </si>
  <si>
    <t xml:space="preserve">19.2; Раздел C </t>
  </si>
  <si>
    <t>2,2 п.п. - 1-й г.;
1,7 п.п. - 2-й г.;
1,2 п.п. - 3-й г.</t>
  </si>
  <si>
    <t>Раздел С (за искл. подразделов 19, 21, 24)</t>
  </si>
  <si>
    <t xml:space="preserve">(1) ограниченный - в течение 2021-2023 гг. </t>
  </si>
  <si>
    <t>Повышение инвестиционной привлекательности экономики</t>
  </si>
  <si>
    <t xml:space="preserve">77.35  Раздел N </t>
  </si>
  <si>
    <t>Закон Тюменской области от 27.11.2003 № 172 "О налоге на имущество организаций"</t>
  </si>
  <si>
    <t>84.11.2 Раздел О</t>
  </si>
  <si>
    <t>1
1.1; 1.2; 1.3; 1,4</t>
  </si>
  <si>
    <t>42.11 Раздел  F</t>
  </si>
  <si>
    <t xml:space="preserve">01 Раздел А </t>
  </si>
  <si>
    <t>84.25.9 Раздел О</t>
  </si>
  <si>
    <t xml:space="preserve">01 раздел А </t>
  </si>
  <si>
    <t xml:space="preserve">32.99.8 Раздел С
</t>
  </si>
  <si>
    <t>38 Раздел Е</t>
  </si>
  <si>
    <t>86 Раздел Q</t>
  </si>
  <si>
    <t>ст.2/ч.1/п.13</t>
  </si>
  <si>
    <t>84.11.2 Раздел O</t>
  </si>
  <si>
    <t>ст.2/ч.1/п.14</t>
  </si>
  <si>
    <t>Льгота только по одному из принадлежащих им транспортных средств</t>
  </si>
  <si>
    <t>ст.1/ч.4.1</t>
  </si>
  <si>
    <t>ст.1/ч.4.2</t>
  </si>
  <si>
    <t xml:space="preserve">ст.1/ч.5/п.1 </t>
  </si>
  <si>
    <t>Льгота для физических лиц - только по одному из принадлежащих им транспортных средств</t>
  </si>
  <si>
    <t xml:space="preserve">ст.1/ч.5/п.2 </t>
  </si>
  <si>
    <t xml:space="preserve">ст.1/ч.5/п.3 </t>
  </si>
  <si>
    <t xml:space="preserve">ст.1/ч.5/п.4 </t>
  </si>
  <si>
    <t>Среди членов организации инвалиды и их законные представители составляют не менее 80%</t>
  </si>
  <si>
    <t>94.99.13.000 Раздел S</t>
  </si>
  <si>
    <t xml:space="preserve">ст.1/ч.5/п.5 </t>
  </si>
  <si>
    <t xml:space="preserve">ст.1/ч.5/п.6 </t>
  </si>
  <si>
    <t>49.31.2 Раздел Н</t>
  </si>
  <si>
    <t xml:space="preserve">ст.1/ч.5/п.7 </t>
  </si>
  <si>
    <t>Удельный вес доходов от реализации сельскохозяйственной продукции в общей сумме их доходов составляет более 70%</t>
  </si>
  <si>
    <t xml:space="preserve">03 Раздел A </t>
  </si>
  <si>
    <t xml:space="preserve">ст.1/ч.5/п.8 </t>
  </si>
  <si>
    <t>Льгота только по одному из принадлежащих им моторных лодок указанной мощности</t>
  </si>
  <si>
    <t xml:space="preserve">ст.1/ч.5/п.10 </t>
  </si>
  <si>
    <t xml:space="preserve">ст.1/ч.5/п.11 </t>
  </si>
  <si>
    <t>84 Раздел О</t>
  </si>
  <si>
    <t xml:space="preserve">ст.1/ч.5/п.12 </t>
  </si>
  <si>
    <t xml:space="preserve">6; 7; 8; 
10.1; 11.1 </t>
  </si>
  <si>
    <t xml:space="preserve">ст.1/ч.5/п.13 </t>
  </si>
  <si>
    <t xml:space="preserve">ст.1/ч.5/п.14 </t>
  </si>
  <si>
    <t xml:space="preserve">85 Раздел Р
</t>
  </si>
  <si>
    <t xml:space="preserve">ст.1/ч.5/п.15 </t>
  </si>
  <si>
    <t xml:space="preserve">ст.1/ч.5/п.17 </t>
  </si>
  <si>
    <t xml:space="preserve">ст.1/ч.5/п.18 </t>
  </si>
  <si>
    <t>Льгота только по одному из принадлежащих им легковых автомобилей установленной мощности</t>
  </si>
  <si>
    <t>Физические лица - владельцы легковых автомобилей с мощностью двигателя до 100 л.с. (до 73,55 кВт) вкл.</t>
  </si>
  <si>
    <t>Освобождаются от уплаты налога владельцы легковых автомобилей с мощностью двигателя до 100 л.с. (до 73,55 кВт) вкл.</t>
  </si>
  <si>
    <t xml:space="preserve">ст.1/ч.5/п.19 </t>
  </si>
  <si>
    <t>Закон Тюменской области от 19.11.2002 № 93 "О транспортном налоге" (в ред. от 24.10.2017 № 79)</t>
  </si>
  <si>
    <t xml:space="preserve">ст.1/ч.5/п.19.1 </t>
  </si>
  <si>
    <t>Освобождаются от уплаты налога один из родителей (усыновителей), опекун, попечитель в многодетной семье - за один легковой автомобиль с мощностью двигателя до 150 л.с. (до 110,33 кВт) вкл.</t>
  </si>
  <si>
    <t>ст.1/ч.5/п.19.2</t>
  </si>
  <si>
    <t>Освобождаются от уплаты налога один из родителей (усыновителей), опекун, попечитель ребенка-инвалида - за один легковой автомобиль с мощностью двигателя до 150 л.с. (до 110,33 кВт) вкл.</t>
  </si>
  <si>
    <t xml:space="preserve">ст.1/ч.5/п.19.3 </t>
  </si>
  <si>
    <t>Освобождаются от уплаты налога один из опекунов инвалида с детства, признанного судом недееспособным - за один легковой автомобиль с мощностью двигателя до 150 л.с. (до 110,33 кВт) вкл.</t>
  </si>
  <si>
    <t xml:space="preserve">ст.1/ч.5/п.19.4 </t>
  </si>
  <si>
    <t>Освобождаются от уплаты налога владельцы электромобилей с мощностью двигателя до 150 л.с. (до 110,33 кВт) вкл.</t>
  </si>
  <si>
    <t xml:space="preserve">ст.1/ч.5/п.19.5 </t>
  </si>
  <si>
    <t>Льгота не предоставляется в отношении легковых автомобилей, для которых при исчислении транспортного налога применяются установленные ст. 362 НКРФ повышающие коэффициенты</t>
  </si>
  <si>
    <t>50 % от ставок налога - 2021-2023 гг.</t>
  </si>
  <si>
    <t xml:space="preserve">Организации и индивидуальные предприниматели, применяющие упрощенную систему налогообложения с объектом налогообложения "доходы, уменьшенные на величину расходов" </t>
  </si>
  <si>
    <t>(1) ограниченный - в течение 2011-2023 гг.</t>
  </si>
  <si>
    <t>(1) ограниченный - в течение 2017-2023 гг.</t>
  </si>
  <si>
    <t>Осуществление видов предпринимательской деятельности, указанных в приложении 2 к Закону №21 от 31.03.2015 (ред.29.11.2021 №92)</t>
  </si>
  <si>
    <t xml:space="preserve"> Организации и индивидуальные предприниматели, применяющие упрощенную систему налогообложения с объектом налогообложения "доходы" и осуществляющих виды предпринимательской деятельности, указанные в приложении 2 к Закону №21 от 31.03.2015 (ред.29.11.2021 №92)</t>
  </si>
  <si>
    <t>Пониженная (2% - в 2021 г.) ставка налога для организаций(объект налогообложения "доходы"), осуществляющих виды предпринимательской деятельности, указанные в приложении 2 к Закону №21 от 31.03.2015 (ред.29.11.2021 №92)</t>
  </si>
  <si>
    <t>4 п.п. в 2021 г.</t>
  </si>
  <si>
    <t>Ульяновская область</t>
  </si>
  <si>
    <t>ст.1/ч.1/абз.1</t>
  </si>
  <si>
    <t>Пониженная (13,5%) ставка по налогу для организаций, реализующих инвестиционные проекты, которым присвоен статус приоритетного инвестиционного проекта Ульяновской области</t>
  </si>
  <si>
    <t xml:space="preserve">Улучшение инвестиционного климата Ульяновской области </t>
  </si>
  <si>
    <t xml:space="preserve"> 2.5</t>
  </si>
  <si>
    <t>ст.1.1/ч.1/абз.1</t>
  </si>
  <si>
    <t>Применяется не ранее начала налогового периода, следующего за налоговым периодом, в котором завершена реализация инвестиционного проекта, факт завершения реализации которого подтверждён Правительством Ульяновской области</t>
  </si>
  <si>
    <t>Организации, созданные с целью реализации туристских проектов, которым присвоен статус приоритетного туристского проекта Ульяновской области</t>
  </si>
  <si>
    <t>Пониженная (13,5%) ставка налога для организаций, созданных с целью реализации туристских проектов, которым присвоен статус приоритетного туристского проекта Ульяновской области</t>
  </si>
  <si>
    <t>ст.1.3/п.1</t>
  </si>
  <si>
    <t>Выполнение организацией - резидентом портовой ОЭЗ требований, предусмотренных абзацем пятым пункта 1 статьи 284 НК РФ</t>
  </si>
  <si>
    <t>Резиденты портовой особой экономической зоны (ОЭЗ)</t>
  </si>
  <si>
    <t xml:space="preserve"> 2.6</t>
  </si>
  <si>
    <t>Закон Ульяновской области от 04.06.2007 № 71-ЗО "О налоговых ставках налога на прибыль организаций, подлежащих зачислению в областной бюджет Ульяновской области, в отношении отдельных категорий налогоплательщиков" (в ред. от 22.11.2019 № 138-ЗО)</t>
  </si>
  <si>
    <t>ст.1.3/п.2</t>
  </si>
  <si>
    <t>Налоговая льгота применяется не позднее отчетного (налогового) периода, в котором совокупный объем расходов и недополученных доходов бюджетов бюджетной системы образующихся в связи с применением мер стимулирования деятельности в сфере промышленности в отношении инвестиционного проекта, реализуемого в соответствии со СПИК, превысил 50% объема капитальных вложений в инвестиционный проект, размер которых предусмотрен СПИК</t>
  </si>
  <si>
    <t>Для участников специальных инвестиционных контрактов</t>
  </si>
  <si>
    <t>Пониженная (0%) ставка налога для участников СПИК - в отношении прибыли от реализации товаров, произведенных в рамках реализации инвестиционного проекта, в отношении которого заключен СПИК</t>
  </si>
  <si>
    <t>ст.1.7/ч.1</t>
  </si>
  <si>
    <t>Пониженная (13,5%) ставка налога для организаций, которым присвоен статус организации, уполномоченной в сфере формирования и развития инфраструктуры промышленных зон</t>
  </si>
  <si>
    <t>ст.1.8/ч.1</t>
  </si>
  <si>
    <t>Организации, реализующие приоритетные инвестиционные проекты Ульяновской области</t>
  </si>
  <si>
    <t>Пониженная (13,5%) ставка налога для организаций, реализующих приоритетные инвестиционные проекты, которым до 31 декабря 2009 года присвоен статус приоритетного инвестиционного проекта Ульяновской области</t>
  </si>
  <si>
    <t>ст.1.9/ч.1</t>
  </si>
  <si>
    <t>Организации, реализующие приоритетные проекты жилищного строительства</t>
  </si>
  <si>
    <t>Поддержка отрасли строительства Ульяновской области</t>
  </si>
  <si>
    <t>ст.1.10</t>
  </si>
  <si>
    <t>Организации, осуществляющие виды экономической деятельности в области информационных технологий, установленные Законом Ульяновской области</t>
  </si>
  <si>
    <t>Пониженная (13,5%) ставка налога для организаций, осуществляющих виды экономической деятельности в области информационных технологий, классифицируемые в соответствии с группировками 62 и 63 Общероссийского классификатора видов экономической деятельности ОК 029-2014 (КДЕС Ред. 2)</t>
  </si>
  <si>
    <t>Поддержка сферы IT Ульяновской области</t>
  </si>
  <si>
    <t>Закон Ульяновской области от 04.06.2007 № 71-ЗО "О налоговых ставках налога на прибыль организаций, подлежащих зачислению в областной бюджет Ульяновской области, в отношении отдельных категорий налогоплательщиков" (в ред. от 22.09.2017 № 109-ЗО)</t>
  </si>
  <si>
    <t>ст.1.12</t>
  </si>
  <si>
    <t>Условия установлены постановлениями Правительства Российской Федерации от 19.07.2017 № 848 "О создании территории опережающего социально-экономического развития "Димитровград" и от 23.11.2020 № 1901 "О создании территории опережающего социально-экономического развития "Инза"</t>
  </si>
  <si>
    <t>Закон Ульяновской области от 04.06.2007 № 71-ЗО "О налоговых ставках налога на прибыль организаций, подлежащих зачислению в областной бюджет Ульяновской области, в отношении отдельных категорий налогоплательщиков" (в ред. от 25.02.2020 № 10-ЗО)</t>
  </si>
  <si>
    <t>ст.1.12.-1</t>
  </si>
  <si>
    <t>Налоговая льгота применяется до отчетного (налогового) периода, в котором организация утратит статус налогоплательщика - участника регионального инвестиционного контракта, но не позднее отчетного (налогового) периода, в котором разница между суммой налога, рассчитанной исходя из ставки налога в размере 20 процентов, и суммой налога, исчисленного с применением пониженных налоговых ставок налога сбудет равна объему осуществленных в целях реализации инвестиционного проекта капитальных вложений</t>
  </si>
  <si>
    <t>Для участников региональных инвестиционных проектов</t>
  </si>
  <si>
    <t>Пониженная (12,5% - в 2020-2022 гг.; 10% - с 2023 г.) ставка налога для участников региональных инвестиционных контрактов - в отношении прибыли от реализации товаров, произведенных в рамках реализации регионального инвестиционного проекта</t>
  </si>
  <si>
    <t>4,5 п.п. - 2020-2022 гг.; 
7 п.п. - с 2023 г.</t>
  </si>
  <si>
    <t>Организации, реализующие приоритетный инвестиционный проект Ульяновской области</t>
  </si>
  <si>
    <t>Факт завершения реализации особо значимого инвестиционного проекта должен быть подтвержден Правительством Ульяновской области</t>
  </si>
  <si>
    <t>Организации, реализовавшие особо значимый инвестиционный проект Ульяновской области</t>
  </si>
  <si>
    <t>Развитие сферы туризма Ульяновской области</t>
  </si>
  <si>
    <t>Резидент ОЭЗ утратил право на освобождение от налогообложения в соответствии с п. 17 ст. 381 НК РФ в отношении поставленного на учет указанного имущества</t>
  </si>
  <si>
    <t>Льгота применяется после прекращения использования организацией налоговой льготы, предусмотренной п. 23 ст. 381 НК РФ. (освобождение от налогообложения недвижимого имущества УК ОЭЗ на 10 лет со дня постановки на учет ОС)</t>
  </si>
  <si>
    <t xml:space="preserve">Организации, уполномоченные в сфере формирования и развития инфраструктуры промышленных зон </t>
  </si>
  <si>
    <t>Формирование благоприятного инвестиционного климата в Ульяновской области</t>
  </si>
  <si>
    <t>Организации, реализующие приоритетный проект жилищного строительства</t>
  </si>
  <si>
    <t xml:space="preserve">Повыщение объема инвестиций в сферу строительства </t>
  </si>
  <si>
    <t>Объектами концессионных соглашений или соглашений о ГЧП (МЧП) являются находящиеся в границах территории Ульяновской области объекты здравоохранения, образования, культуры, спорта, объекты, используемые для организации отдыха граждан и туризма, иные объекты социально-культурного назначения или социального обслуживания граждан, системы коммунальной инфраструктуры и иные объекты коммунального хозяйства, в том числе объекты тепло-, газо- и энергоснабжения, централизованные системы горячего водоснабжения, холодного водоснабжения и (или) водоотведения, отдельные объекты таких систем, объекты, на которых осуществляется обработка, утилизация, обезвреживание и размещение твердых коммунальных отходов, объекты благоустройства территорий, в том числе предназначенные для их освещения</t>
  </si>
  <si>
    <t>Организации, заключившие концессионные соглашения или соглашения о государственно-частном партнерстве</t>
  </si>
  <si>
    <t>Создание благоприятного инвестиционного климата на территории моногородов</t>
  </si>
  <si>
    <t>Повышение уровня коммерциализации научных разработок, осуществляющихся в организациях</t>
  </si>
  <si>
    <t>Организации, применяющие упрощенную систему налогообложения по выбору за один объект</t>
  </si>
  <si>
    <t>Поддержка сферы МСП</t>
  </si>
  <si>
    <t>Осуществление в соответствии с их учредительными документами деятельности исключительно по организации отдыха и оздоровления детей в возрасте до 18 лет</t>
  </si>
  <si>
    <t>Организации, осуществляющие исключительно деятельность по организации отдыха и оздоровления детей в возрасте до 18 лет</t>
  </si>
  <si>
    <t>Освобождаются от уплаты налога организации, осуществляющие в соответствии с их учредительными документами исключительно деятельность по организации отдыха и оздоровления детей в возрасте до 18 лет</t>
  </si>
  <si>
    <t>Организации, осуществляющие перевозки пассажиров и багажа городским наземным электрическим транспортом</t>
  </si>
  <si>
    <t>Освобождаются от уплаты налога организации, осуществляющие перевозки пассажиров и багажа городским наземным электрическим транспортом</t>
  </si>
  <si>
    <t>Развитие альтернативной транспортной системы Ульяновской области, поддержка общественно-значимых организаций</t>
  </si>
  <si>
    <t xml:space="preserve"> 6.2</t>
  </si>
  <si>
    <t>Освобождаются от уплаты налога организации общественные объединения пожарной охраны</t>
  </si>
  <si>
    <t xml:space="preserve">Обеспечение правопорядка и безопасности жизнедеятельности на территории Ульяновской области
</t>
  </si>
  <si>
    <t xml:space="preserve"> 4.5</t>
  </si>
  <si>
    <t>Бюджетные учреждения, созданные Ульяновской областью, органы местного самоуправления (муниципальные органы) муниципальных образований Ульяновской области, казенные и бюджетные учреждения, созданные муниципальными образованиями Ульяновской области</t>
  </si>
  <si>
    <t>Освобождаются от уплаты налога организации бюджетные учреждения, созданные Ульяновской областью, органы местного самоуправления (муниципальные органы) муниципальных образований Ульяновской области, а также созданные муниципальными образованиями Ульяновской области казенные и бюджетные учреждения</t>
  </si>
  <si>
    <t>Оптимизация бюджетных процессов</t>
  </si>
  <si>
    <t xml:space="preserve"> 12.1</t>
  </si>
  <si>
    <t>Герои Советского Союза, Герои Российской Федерации, Герои Социалистического Труда, Герои Труда Российской Федерации, граждане, награжденные орденом Славы трех степеней</t>
  </si>
  <si>
    <t>Освобождаются от уплаты налога Герои Советского Союза, Герои Российской Федерации, Герои Социалистического Труда, Герои Труда Российской Федерации, граждане, награжденные орденом Славы трех степеней - в отношении мотоциклов, мотороллеров и автомобилей легковых с мощностью двигателя до 100 л.с.</t>
  </si>
  <si>
    <t>Социальная поддержка и защита населения Ульяновской области</t>
  </si>
  <si>
    <t xml:space="preserve">Освобождаются от уплаты налога участники Великой Отечественной войны, ветераны боевых действий на территории СССР, на территории Российской Федерации и территориях других государств - в отношении мотоциклов, мотороллеров, автомобилей легковых с мощностью двигателя до 150 л.с. </t>
  </si>
  <si>
    <t>Граждане, подвергшиеся воздействию радиации вследствие катастрофы на Чернобыльской АЭС, а также приравненные к ним категории лиц</t>
  </si>
  <si>
    <t xml:space="preserve">Освобождаются от уплаты налога граждане, подвергшиеся воздействию радиации вследствие катастрофы на Чернобыльской АЭС, а также приравненные к ним категории лиц - в отношении мотоциклов, мотороллеров и автомобилей легковых с мощностью двигателя до 150 л.с. или с года выпуска которых прошло более 15 лет </t>
  </si>
  <si>
    <t>Инвалиды с детства</t>
  </si>
  <si>
    <t xml:space="preserve">Освобождаются от уплаты налога инвалиды с детства - в отношении автомобилей легковых с мощностью двигателя до 100 л.с. </t>
  </si>
  <si>
    <t>Освобождаются от уплаты налога инвалиды I и II группы - в отношении мотоциклов, мотороллеров и автомобилей легковых с мощностью двигателя до 100 л.с.</t>
  </si>
  <si>
    <t>Освобождаются от уплаты налога общественные организаций инвалидов - в отношении транспортных средств, используемых для осуществления уставной деятельности</t>
  </si>
  <si>
    <t xml:space="preserve">Доходы от регулируемых перевозок составляют более 60% </t>
  </si>
  <si>
    <t xml:space="preserve">Освобождаются от уплаты налога организации автотранспорта общего пользования - в отношении транспортных средств, осуществляющих перевозки пассажиров (кроме такси) по тарифам, регулируемым органами государственной власти </t>
  </si>
  <si>
    <t>Развитие транспортной системы Ульяновской области</t>
  </si>
  <si>
    <t xml:space="preserve"> 4.3</t>
  </si>
  <si>
    <t>Закон Ульяновской области от 06.09.2007 № 130-ЗО "О транспортном налоге в Ульяновской области" (в ред. от 01.03.2013 № 23-ЗО)</t>
  </si>
  <si>
    <t>Факт завершения реализации инвестиционного проекта должен быть подтвержден Правительством Ульяновской области</t>
  </si>
  <si>
    <t>Освобождаются от уплаты налога организации, реализовавшие особо значимые инвестиционные проекты</t>
  </si>
  <si>
    <t>Стимулирование роста объёма инвестиций в основной капитал</t>
  </si>
  <si>
    <t xml:space="preserve">Для владельцев 2 и более транспортных средств - за одно транспортное средство по выбору </t>
  </si>
  <si>
    <t>Освобождается от уплаты налога один из родителей (усыновителей), опекун, попечитель ребенка-инвалида" - в отношении автомобилей легковых с мощностью двигателя до 150 л.с. вкл. (для владельцев 2-х и более транспортных средств - по выбору за 1 транспортное средство)</t>
  </si>
  <si>
    <t xml:space="preserve"> 10.4</t>
  </si>
  <si>
    <t>Закон Ульяновской области от 06.09.2007 № 130-ЗО "О транспортном налоге в Ульяновской области" (в ред. от 05.05.2011 № 72-ЗО; от 29.05.2015 № 125-ЗО; от 25.01.2018 № 5-ЗО)</t>
  </si>
  <si>
    <t xml:space="preserve">Освобождается от уплаты налога один из родителей (усыновителей) в многодетной семье - в отношении автомобилей легковых с мощностью двигателя до 150 л.с. вкл. </t>
  </si>
  <si>
    <t>Закон Ульяновской области от 06.09.2007 № 130-ЗО "О транспортном налоге в Ульяновской области" (в ред. от 06.10.2011 № 172-ЗО)</t>
  </si>
  <si>
    <t>Освобождаются от уплаты налога общественные объединения пожарной охраны -в отношении транспортных средств, используемых для осуществления уставной деятельности</t>
  </si>
  <si>
    <t>Обеспечение правопорядка и безопасности жизнедеятельности на территории Ульяновской области</t>
  </si>
  <si>
    <t>Освобождаются от уплаты налога резиденты ТОСЭР "Димитровград" и ТОСЭР "Инза"</t>
  </si>
  <si>
    <t>Формирование благоприятного инвестиционного климата на территории моногородов</t>
  </si>
  <si>
    <t>Закон Ульяновской области от 06.09.2007 № 130-ЗО "О транспортном налоге в Ульяновской области" (в ред. от 30.08.2018 № 73-ЗО)</t>
  </si>
  <si>
    <t>Резиденты технопарков, находящихся на территории Ульяновской области</t>
  </si>
  <si>
    <t>ст.3/ч.1/п.19</t>
  </si>
  <si>
    <t>Организации-управляющие компании технопарков</t>
  </si>
  <si>
    <t>Освобождаются от уплаты налога управляющие компании технопарков</t>
  </si>
  <si>
    <t>Физические лица - в отношении электромобилей легковых</t>
  </si>
  <si>
    <t>Освобождаются от уплаты налога физические лица в отношении электромобилей легковых</t>
  </si>
  <si>
    <t>Улучшение экологической обстановки Ульяновской области, стимулирование развития экологически безопасного транспорта в Ульяновской области</t>
  </si>
  <si>
    <t>Юридические лица - в отношении электромобилей легковых</t>
  </si>
  <si>
    <t>Освобождаются от уплаты налога юридические лица в отношении электромобилей легковых</t>
  </si>
  <si>
    <t>Пониженная (50%) налоговая ставка для организаций автомобильного транспорта, поставляющих автомобили для формирования автомобильных колонн войскового типа - в отношении списочного состава автомашин, поставляемых в Вооруженные Силы Российской Федерации</t>
  </si>
  <si>
    <t>Стимулирование и поддержка организаций, содержащих специальные формирования в виде автотранспортных формирований</t>
  </si>
  <si>
    <t>50% от соответствующей ставки налога</t>
  </si>
  <si>
    <t>Закон Ульяновской области от 06.09.2007 № 130-ЗО "О транспортном налоге в Ульяновской области" (в ред. от 06.10.2011 № 172-ЗО; от 25.01.2018 № 5-ЗО)</t>
  </si>
  <si>
    <t>Добровольные пожарные</t>
  </si>
  <si>
    <t>Пониженная (50%) ставка налога для добровольных пожарных - в отношении автомобилей легковых с мощностью двигателя до 150 л.с.</t>
  </si>
  <si>
    <t>Социальная поддержка добровольных пожарных в соответствии с Законом Ульяновской области от 06.10.2011 № 170-ЗО "О мерах государственной поддержки общественных объединений пожарной охраны и добровольных пожарных в Ульяновской области"</t>
  </si>
  <si>
    <t>Организации, осуществляющие деятельность в области информационных технологий, имеющие документ о государственной аккредитации</t>
  </si>
  <si>
    <t>Пониженная (1%) ставка налога для налогоплательщиков, осуществляющих деятельность в области информационных технологий (объект налогообложения "доходы")</t>
  </si>
  <si>
    <t>Поддержка сферы IT</t>
  </si>
  <si>
    <t xml:space="preserve"> Пониженная (1%) ставка налога для налогоплательщиков, впервые зарегистрированных в качестве юридических лиц или ИП после 01.01.2016 (объект налогообложения "доходы")</t>
  </si>
  <si>
    <t>Поддержка сферы малого и среднего предпринимательства</t>
  </si>
  <si>
    <t>ст.1/п.1/абз.4</t>
  </si>
  <si>
    <t xml:space="preserve"> Пониженная (1%) ставка налога для налогоплательщиков</t>
  </si>
  <si>
    <t>Закон Ульяновской области от 03.03.2009 № 13-ЗО "О налоговых ставках налога, взимаемого с применением упрощенной системы налогообложения" (в ред. от 04.08.2010 № 116-ЗО)</t>
  </si>
  <si>
    <t>Пониженная (5%) ставка налога для субъектов малого или среднего предпринимательства (объект налогообложения "доходы-расходы")</t>
  </si>
  <si>
    <t>освобождение от налогообложения</t>
  </si>
  <si>
    <t>Организации - резиденты индустриальных (промышленных) парков</t>
  </si>
  <si>
    <t>Челябинская область</t>
  </si>
  <si>
    <t>Пониженная (13,5%) ставка налога для управляющих компаний индустриальных (промышленных) парков, включенных в реестр индустриальных (промышленных) парков, управляющих компаний индустриальных (промышленных) парков в Челябинской области</t>
  </si>
  <si>
    <t>Закон Челябинской области от 28.11.2016 № 453-ЗО "О снижении налоговой ставки налога на прибыль организаций для отдельных категорий налогоплательщиков"</t>
  </si>
  <si>
    <t>Организации, являющиеся стороной соглашений о государственно-частном партнерстве (ГЧП)</t>
  </si>
  <si>
    <t>Пониженная (13,5%) ставка налога для организаций, являющихся стороной соглашений о государственно-частном партнерстве, заключенных с Челябинской областью</t>
  </si>
  <si>
    <t>Участники концессионных соглашений</t>
  </si>
  <si>
    <t>Пониженная (13,5%) ставка налога для организаций, являющихся стороной концессионных соглашений, заключенных с Челябинской областью</t>
  </si>
  <si>
    <t>Участники специальных инвестиционных контрактов (СПИК), заключенных с Челябинской областью без участия Российской Федерации</t>
  </si>
  <si>
    <t>Пониженная (13,5%) ставка налога для организаций, являющихся стороной СПИК, заключенных с Челябинской областью без участия Российской Федерации - в отношении прибыли, полученной от реализации промышленной продукции, производство которой создается либо модернизируется и (или) осваивается в ходе исполнения СПИК</t>
  </si>
  <si>
    <t>Развитие промышленного комплекса Челябинской области, предоставление государственной поддержки субъектам деятельности в сфере промышленности в соответствии с Законом Челябинской области от 18.05.2015 г. № 201-ЗО</t>
  </si>
  <si>
    <t>Пониженная (не ниже 13,5%) ставка налога для организаций - резидентов индустриального (промышленного) парка, включенного в реестр индустриальных (промышленных) парков, управляющих компаний индустриальных (промышленных) парков в Челябинской области</t>
  </si>
  <si>
    <t>до 3,5 п.п.</t>
  </si>
  <si>
    <t>Пониженная (не ниже 13,5%) ставка налога для организаций, реализующих инвестиционные проекты с 1 января 2016 года, включенные в перечень приоритетных инвестиционных проектов Челябинской области по строительству или в перечень приоритетных инвестиционных проектов Челябинской области по реконструкции и техническому перевооружению объектов основных средств</t>
  </si>
  <si>
    <t>ст.9</t>
  </si>
  <si>
    <t>Осуществление государственной поддержки и стимулирование деятельности организаций-резидентов территорий опережающего социально-экономического развития</t>
  </si>
  <si>
    <t>ст.10</t>
  </si>
  <si>
    <t>Пониженная (2% - с 1 по 5 гг.; 10% - с 6 по 10 гг., 13,5% - с 11 г.) ставка налога для организаций - резидентов ОЭЗ, созданных на территории Челябинской области - в отношении прибыли от деятельности, осуществляемой на территории ОЭЗ</t>
  </si>
  <si>
    <t>Повышение инвестиционной привлекательности Челябинской области</t>
  </si>
  <si>
    <t>ст.11</t>
  </si>
  <si>
    <t>Участники специальных инвестиционных контрактов (СПИК), заключенных с Российской Федерацией и Челябинской областью</t>
  </si>
  <si>
    <t>Пониженная (0%) ставка налога для организаций, являющихся стороной СПИК, заключенных с Российской Федерацией и Челябинской областью в порядке, установленном Правительством Российской Федерации</t>
  </si>
  <si>
    <t>Развитие промышленного комплекса Челябинской области, предоставление государственной поддержки субъектам деятельности в сфере промышленности в соответствии с Законом Челябинской области от 18.05.2015 № 201-ЗО</t>
  </si>
  <si>
    <t>ст.11-1</t>
  </si>
  <si>
    <t>ст.11-2</t>
  </si>
  <si>
    <t>ст.12</t>
  </si>
  <si>
    <t>Пониженная (10%) ставка налога для организаций - участников РИП</t>
  </si>
  <si>
    <t>ст.14/п.3/абз.1</t>
  </si>
  <si>
    <t>Участники СПИК, заключенных с Челябинской областью без участия Российской Федерации в 2016 году</t>
  </si>
  <si>
    <t>Пониженная (13,5%) ставка налога для организаций, являющихся стороной СПИК, заключенных с Челябинской областью без участия Российской Федерации в 2016 году - в отношении прибыли, полученной от реализации промышленной продукции, производство которой создается либо модернизируется и (или) осваивается в ходе исполнения СПИК</t>
  </si>
  <si>
    <t>ст.14/п.3/абз.2</t>
  </si>
  <si>
    <t>Организации-инвесторы по приоритетным инвестиционным проектам до 01.01.2017</t>
  </si>
  <si>
    <t>Пониженная (не ниже 13,5%) ставка налога для организаций, реализующих начиная с 1 января 2011 года инвестиционные проекты, включенные в перечень приоритетных инвестиционных проектов Челябинской области до 1 января 2017 года</t>
  </si>
  <si>
    <t>Закон Челябинской области от 04.09.2019 № 940-ЗО "О применении на территории Челябинской области инвестиционного налогового вычета по налогу на прибыль организаций"</t>
  </si>
  <si>
    <t>Участники промышленного кластера</t>
  </si>
  <si>
    <t>(1) ограниченный - в течение 2019-2027 гг.</t>
  </si>
  <si>
    <t>Инвестиционный налоговый вычет (не более 90% расходов, указанных в пп. 1 и 2 п.2 ст.286.1 НКРФ; размер ставки 8,5%) для организаций - участников промышленного кластера, включенного в реестр промышленных кластеров, специализированных организаций промышленных кластеров в Челябинской области</t>
  </si>
  <si>
    <t>Участники национального проекта "Производительность труда"</t>
  </si>
  <si>
    <t>Инвестиционный налоговый вычет (не более 90% расходов, указанных в пп. 1 и 2 п.2 ст.286.1 НКРФ; размер ставки 8,5%) для организаций - участников национального проекта "Производительность труда"</t>
  </si>
  <si>
    <t>Инвестиционный налоговый вычет (не более 90% расходов, указанных в пп. 1 и 2 п.2 ст.286.1 НКРФ; размер ставки 8,5%) для организаций - управляющих компаний индустриальных (промышленных) парков, включенных в реестр индустриальных (промышленных) парков, управляющих компаний индустриальных (промышленных) парков в Челябинской области</t>
  </si>
  <si>
    <t>2.5; 6; 8</t>
  </si>
  <si>
    <t>Организации, осуществляющие капитальные вложения в строительство, реконструкцию объектов обращения с твердыми коммунальными отходами</t>
  </si>
  <si>
    <t>Развитие инфраструктуры обращения с твердыми коммунальными отходами</t>
  </si>
  <si>
    <t>Организации, осуществляющие пожертвования государственным, муниципальным учреждениям культуры</t>
  </si>
  <si>
    <t>(1) ограниченный - в течение 5 налоговых периодов, в пределах срока действия соглашения о ГЧП</t>
  </si>
  <si>
    <t>(2) не установлено - дата прекращения действия соглашения о ГЧП</t>
  </si>
  <si>
    <t>(1) ограниченный - в течение 3/5 налоговых периодов (при кап. вложениях от 50 до 500 млн. руб. / не менее 500 млн. руб.), но не позднее 2028 года вкл.</t>
  </si>
  <si>
    <t>(1) ограниченный - в течение 5 налоговых периодов, в пределах срока действия концессионного соглашения</t>
  </si>
  <si>
    <t>Организации-владельцы жилых помещений, предоставляемых гражданам по договорам найма</t>
  </si>
  <si>
    <t>Организации-владельцы недвижимого имущества свыше 8 млн. рублей, созданного (приобретенного) после 1 января 2017 года</t>
  </si>
  <si>
    <t>(1) ограниченный - в течение 6 налоговых периодов</t>
  </si>
  <si>
    <t>Закон Челябинской области от 25.11.2016 № 449-ЗО "О налоге на имущество организаций" (в ред. от 04.04.2018 № 692-ЗО)</t>
  </si>
  <si>
    <t>ст.3/п.11-2</t>
  </si>
  <si>
    <t>Управляющие компании инновационных технопарков</t>
  </si>
  <si>
    <t>Пониженная (0%) ставка налога для организаций - управляющих компаний инновационных технопарков, включенных в реестр инновационных технопарков и управляющих компаний инновационных технопарков в Челябинской области - в отношении имущества, используемого в деятельности организации на территории инновационного технопарка и расположенного на территории инновационного технопарка</t>
  </si>
  <si>
    <t>Стимулирование инновационной деятельности в Челябинской области</t>
  </si>
  <si>
    <t>ст.3/п.11-3</t>
  </si>
  <si>
    <t>Резиденты инновационных технопарков</t>
  </si>
  <si>
    <t>Пониженная (0%) ставка налога для организаций - резидентов инновационного технопарка, включенных в реестр резидентов инновационного технопарка - в отношении имущества, используемого в деятельности организации на территории инновационного технопарка и расположенного на территории инновационного технопарка.</t>
  </si>
  <si>
    <t>Организации - налогоплательщики в отношении гостиниц, которым присвоена категории "три звезды", "четыре звезды" или "пять звезд"</t>
  </si>
  <si>
    <t>(1) ограниченный - в течение 2018-2024 гг.</t>
  </si>
  <si>
    <t>Повышение конкурентоспособности туристической отрасли Челябинской области</t>
  </si>
  <si>
    <t>Организации - владельцы объектов недвижимого имущества, предназначенных для перехода между объектами недвижимости</t>
  </si>
  <si>
    <t>Управляющие компании промышленных технопарков</t>
  </si>
  <si>
    <t>Организации - резиденты промышленного технопарка</t>
  </si>
  <si>
    <t>Организации - владельцы объектов недвижимого имущества, предназначенных для проведения физкультурных и (или) спортивных мероприятий</t>
  </si>
  <si>
    <t>Создание условий, обеспечивающих возможности населению Челябинской области вести здоровый образ жизни, систематически заниматься физической культурой и спортом с использованием развитой спортивной инфраструктуры</t>
  </si>
  <si>
    <t>Уменьшение затрат членов садоводческих и огороднических объединений граждан по содержанию и эксплуатации объектов общего пользования</t>
  </si>
  <si>
    <t>01; 68.32.2</t>
  </si>
  <si>
    <t>Освобождаются от уплаты налога управляющие компании индустриальных (промышленных) парков, включенных в реестр индустриальных (промышленных) парков, управляющих компаний индустриальных (промышленных) парков в Челябинской области</t>
  </si>
  <si>
    <t>Освобождаются от уплаты налога организации, осуществляющие деятельность в области информационных технологий</t>
  </si>
  <si>
    <t>(1) ограниченный - в течение срока действия государственных гарантий</t>
  </si>
  <si>
    <t>(2) не установлено - дата окончания действия государственных гарантий</t>
  </si>
  <si>
    <t xml:space="preserve"> Освобождаются от уплаты налога сельскохозяйственные организации, которым предоставлены государственные гарантии Челябинской области</t>
  </si>
  <si>
    <t>Создание необходимых экономических условий для развития инвестиционной и инновационной деятельности, а также стимулирование создания, расширение и обновление производств и технологий по выпуску сельскохозяйственной продукции</t>
  </si>
  <si>
    <t>Организации, осуществляющие благотворительную деятельность</t>
  </si>
  <si>
    <t>Стимулирование благотворительной деятельности, обеспечение устойчивого социально-экономического развития и повышение инвестиционной привлекательности Челябинской области</t>
  </si>
  <si>
    <t>до 1,1 п.п.</t>
  </si>
  <si>
    <t>Организации - балансодержатели объектов налогообложения (объекты, имеющие высокую энергетическую эффективность или высокий класс энергетической эффективности)</t>
  </si>
  <si>
    <t>Освобождаются от уплаты налога организации - в отношении вновь вводимых объектов, имеющих высокую энергетическую эффективность или в отношении вновь вводимых объектов, имеющих высокий класс энергетической эффективности</t>
  </si>
  <si>
    <t>Повышение энергетической эффективности экономики Челябинской области путем обеспечения рационального использования энергетических ресурсов за счет реализации мероприятий по энергосбережению</t>
  </si>
  <si>
    <t>Организации, включенные в реестр СОНКО</t>
  </si>
  <si>
    <t>Освобождаются от уплаты налога организации, включенные в реестр социально ориентированных некоммерческих организаций, которые с 2017 года являются получателями грантов Президента Российской Федерации (по результатам конкурсов, проведенных Фондом-оператором президентских грантов по развитию гражданского общества), получателями субсидий и грантов в рамках программ, реализуемых федеральными органами исполнительной власти, получателями субсидий и грантов в рамках программ, реализуемых органами исполнительной власти Челябинской области, органами местного самоуправления, исполнителями общественно полезных услуг, поставщиками социальных услуг</t>
  </si>
  <si>
    <t>Увеличение объема и повышение качества социальных услуг, оказываемых гражданам, посредством обеспечения условий для эффективной деятельности и развития социально ориентированных некоммерческих организаций в Челябинской области</t>
  </si>
  <si>
    <t>ст.7/п.3/абз.1</t>
  </si>
  <si>
    <t>Организации-инвесторы по приоритетным инвестиционным проектам, включенным в перечень приоритетных инвестиционных проектов Челябинской области до 1 января 2017 года</t>
  </si>
  <si>
    <t xml:space="preserve">(1) ограниченный - в течение 5 налоговых периодов (max 8 лет) </t>
  </si>
  <si>
    <t>Пониженная (до 1,1%) ставка налога для организаций, реализующих начиная с 1 января 2011 года инвестиционные проекты, включенные в перечень приоритетных инвестиционных проектов Челябинской области до 1 января 2017 года</t>
  </si>
  <si>
    <t>ст.7/п.3/абз.2</t>
  </si>
  <si>
    <t>Организации, являющиеся стороной специальных инвестиционных контрактов (СПИК), заключенных с Челябинской областью без участия Российской Федерации в 2016 году</t>
  </si>
  <si>
    <t>Пониженная (0%) ставка налога для организаций, являющихся стороной СПИК, заключенных с Челябинской областью без участия Российской Федерации в 2016 году - в отношении имущества создаваемого, приобретаемого, реконструируемого и (или) модернизируемого в ходе реализации СПИК</t>
  </si>
  <si>
    <t>Закон Челябинской области от 28.11.2002 № 114-ЗО "О транспортном налоге"</t>
  </si>
  <si>
    <t>Более полное возмещение гражданам вреда, причиненного их здоровью и имуществу вследствие радиационного воздействия.</t>
  </si>
  <si>
    <t>Герои Советского Союза и Российской Федерации, полные кавалеры орденов</t>
  </si>
  <si>
    <t>Участники и инвалиды ВОВ, инвалиды боевых действий и военной службы</t>
  </si>
  <si>
    <t xml:space="preserve"> Семьи, имеющие детей - инвалидов, а также инвалиды I и II групп</t>
  </si>
  <si>
    <t>Поддержание правовых гарантий социальной защиты инвалидов, семей, имеющих детей-инвалидов в Российской Федерации и создание условий, обеспечивающих им достойную жизнь</t>
  </si>
  <si>
    <t>Освобождаются от уплаты налога общественные организации инвалидов, использующие транспортные средства для осуществления своей уставной деятельности (не более 2 единиц)</t>
  </si>
  <si>
    <t>Освобождаются от уплаты налога организации автомобильного транспорта - по транспортным средствам, осуществляющим регулярные перевозки пассажиров по единым тарифам за проезд, установленным органами местного самоуправления</t>
  </si>
  <si>
    <t>Повышение транспортной доступности и удовлетворение потребностей населения Челябинской области в пассажирских перевозках автомобильным транспортом</t>
  </si>
  <si>
    <t>Организации, осуществляющие строительство, реконструкцию, ремонт и содержание дорог</t>
  </si>
  <si>
    <t>Освобождаются от уплаты налога организации, осуществляющие строительство, реконструкцию, ремонт и содержание областных автомобильных дорог общего пользования, улиц и дорог населенных пунктов Челябинской области и искусственных сооружений на них</t>
  </si>
  <si>
    <t>Развитие сети автомобильных дорог общего пользования Челябинской области</t>
  </si>
  <si>
    <t>Закон Челябинской области от 28.11.2002 № 114-ЗО "О транспортном налоге" (в ред. от 31.03.2015 № 150-ЗО)</t>
  </si>
  <si>
    <t xml:space="preserve"> Не предоставляется в отношении транспортных средств, переданных в аренду.</t>
  </si>
  <si>
    <t>Авиационные предприятия</t>
  </si>
  <si>
    <t>Освобождаются от уплаты налога авиационные предприятия - по транспортным средствам, используемым на территории аэропортов и не выезжающим на автомобильные дороги общего пользования</t>
  </si>
  <si>
    <t>Закон Челябинской области от 28.11.2002 № 114-ЗО "О транспортном налоге" (в ред. от 09.04.2020 № 125-ЗО)</t>
  </si>
  <si>
    <t>ст.4/п.1/пп.7-2</t>
  </si>
  <si>
    <t xml:space="preserve">Организации и ИП, осуществляющие регулярные перевозки пассажиров автобусами, перевозку грузов по автомобильным дорогам и перевозку неопасных отходов </t>
  </si>
  <si>
    <t>Освобождаются от уплаты транспортного налога организации и ИП, осуществляющие регулярные перевозки пассажиров автобусами в городском, пригородном и междугородном сообщении, перевозку грузов по автомобильным дорогам и перевозку неопасных отходов - по транспортным средствам, используемым при осуществлении указанных видов деятельности</t>
  </si>
  <si>
    <t>49.31.21; 49.39.11; 49.41; 38.11</t>
  </si>
  <si>
    <t>Закон Челябинской области от 28.11.2002 № 114-ЗО "О транспортном налоге" (в ред. от 28.05.2021 № 368-ЗО)</t>
  </si>
  <si>
    <t>ст.4/п.1/пп.7-3</t>
  </si>
  <si>
    <t>Не предоставляется в отношении транспортных средств, переданных в аренду.</t>
  </si>
  <si>
    <t>Организации и ИП - резиденты индустриального (промышленного) парка</t>
  </si>
  <si>
    <t>Освобождаются от уплаты транспортного налога организации и ИП - резиденты индустриального (промышленного) парка, включенного в реестр индустриальных (промышленных) парков, управляющих компаний индустриальных (промышленных) парков в Челябинской области - по автомобилям грузовым, автобусам и другим самоходным машинам и механизмам на пневматическом и гусеничном ходу (кроме мотосаней и снегоходов)</t>
  </si>
  <si>
    <t>ст.4/п.1/пп.7-4</t>
  </si>
  <si>
    <t>Закон Челябинской области от 28.11.2002 № 114-ЗО "О транспортном налоге" (в ред. от 06.10.2021 № 444-ЗО)</t>
  </si>
  <si>
    <t>ст.4/п.1/пп.7-5</t>
  </si>
  <si>
    <t>ст.4/п.1/пп.7-6</t>
  </si>
  <si>
    <t>ст.4/п.1/пп.7-7</t>
  </si>
  <si>
    <t>ст.4/п.1/пп.7-8</t>
  </si>
  <si>
    <t>Управляющие компании особых экономических зон (ОЭЗ)</t>
  </si>
  <si>
    <t>Освобождаются от уплаты транспортного налога управляющие компании ОЭЗ созданных на территории Челябинской области,
- по автомобилям грузовым, автобусам и другим самоходным машинам и механизмам на пневматическом и гусеничном ходу (кроме мотосаней и снегоходов)</t>
  </si>
  <si>
    <t>Пенсионеры и многодетные семьи - до 01.01.2022г., пенсионеры - после 01.01.2022г.</t>
  </si>
  <si>
    <t>Закон Челябинской области от 28.11.2002 № 114-ЗО "О транспортном налоге" (в ред. от 06.10.2021 № 445-ЗО)</t>
  </si>
  <si>
    <t>ст.4/п.2-1</t>
  </si>
  <si>
    <t>68 - 98% от ставок налога</t>
  </si>
  <si>
    <t>ст.4/п.3-1</t>
  </si>
  <si>
    <t>ст.4/п.3-2</t>
  </si>
  <si>
    <t xml:space="preserve">Пониженная (40%) ставка налога для физических лиц - по мотоциклам и мотороллерам, с даты выпуска которых прошло более 10 лет, мощность которых свыше 35 л.с. </t>
  </si>
  <si>
    <t>ст.4/п.3-3</t>
  </si>
  <si>
    <t>Физические лица - владельцы легковых автомобилей мощностью до 70 л.с. (вкл.)</t>
  </si>
  <si>
    <t>ст.4/п.3-4</t>
  </si>
  <si>
    <t>Организации по автобусам и грузовым автомобилям, использующим газ в качестве моторного топлива</t>
  </si>
  <si>
    <t>Пониженные (50%) ставки налога для организаций - по автобусам и грузовым автомобилям, использующим газ в качестве моторного топлива</t>
  </si>
  <si>
    <t>Формирование экологической комфортной городской среды</t>
  </si>
  <si>
    <t xml:space="preserve">50% от ставок налога </t>
  </si>
  <si>
    <t>Повышение конкурентоспособности субъектов малого и среднего предпринимательства</t>
  </si>
  <si>
    <t>5 п.п</t>
  </si>
  <si>
    <t>8 п.п</t>
  </si>
  <si>
    <t>62; 63.11.1</t>
  </si>
  <si>
    <t>3 п.п</t>
  </si>
  <si>
    <t>Пониженная (3%) ставка налога для организаций и ИП, осуществляющих установленные Законом виды деятельности (объект налогообложения "доходы")</t>
  </si>
  <si>
    <t>ИП, впервые зарегистрированные после вступления в силу Закона и осуществляющие установленные Законом виды предпринимательской деятельность в производственной, социальной и (или) научной сферах, а также в сфере бытовых услуг населению и услуг по предоставлению мест для временного проживания</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</si>
  <si>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 и услуг по предоставлению мест для временного проживания</t>
  </si>
  <si>
    <t>Пониженная (0%) ставка налога для ИП, впервые зарегистрированных и осуществляющих предпринимательскую деятельность в производственной, социальной и (или) научной сферах, а также к сфере бытовых услуг населению</t>
  </si>
  <si>
    <t>Забайкальский край</t>
  </si>
  <si>
    <t xml:space="preserve">Инвесторы, реализующие инвестиционные проекты краевого значения </t>
  </si>
  <si>
    <t>Пониженная (13,5%) ставка налога для организаций, реализующих инвестиционные проекты краевого значения</t>
  </si>
  <si>
    <t>Привлечение инвестиций в реальный сектор экономики, развитие налогового потенциала, создание новых рабочих мест, развитие инженерной, транспортной и социальной инфраструктуры и повышение жизненного уровня населения Забайкальского края</t>
  </si>
  <si>
    <t>Субъекты краевой государственной поддержки иностранных инвестиций в экономику Забайкальского края, реализующие приоритетные инвестиционные проекты Забайкальского края</t>
  </si>
  <si>
    <t xml:space="preserve">Пониженная (13,5%) ставка налога для субъектов краевой государственной поддержки иностранных инвестиций в экономику Забайкальского края, реализующих приоритетные инвестиционные проекты Забайкальского края </t>
  </si>
  <si>
    <t>Закон Забайкальского края от 01.04.2014 № 946-ЗЗК "Об установлении пониженных ставок налога на прибыль организаций отдельным категориям налогоплательщиков в части сумм налога на прибыль организаций, зачисляемых в бюджет Забайкальского края" (в ред. от 02.05.2017 № 1476-ЗЗК)</t>
  </si>
  <si>
    <t>ст.1/ч.3(1)</t>
  </si>
  <si>
    <t>Осуществление капитальных вложений в течение 5 лет до окончания налогового периода, в котором в соответствии с данными налогового учета была получена первая прибыль от реализации товаров, произведенных в результате реализации регионального инвестиционного проекта Забайкальского края</t>
  </si>
  <si>
    <t>Организации - участники региональных инвестиционных проектов (РИП) Забайкальского края, включенные в реестр участников РИП</t>
  </si>
  <si>
    <t>Пониженные (10% - с 1 по 5 гг.; 13,5% - с 6 по 10 гг.) ставки налога для организаций-участников региональных инвестиционных проектов Забайкальского края, включенных в реестр участников региональных инвестиционных проектов Забайкальского края</t>
  </si>
  <si>
    <t>7 (8) п.п. - с 1 по 5 гг.; 
3,5 (4,5) п.п. - с 6 по 10 гг.</t>
  </si>
  <si>
    <t>Закон Забайкальского края от 01.04.2014 № 946-ЗЗК "Об установлении пониженных ставок налога на прибыль организаций отдельным категориям налогоплательщиков в части сумм налога на прибыль организаций, зачисляемых в бюджет Забайкальского края" (в ред. от 27.10.2016 № 1393-ЗЗК)</t>
  </si>
  <si>
    <t>Закон Забайкальского края от 01.04.2014 № 946-ЗЗК "Об установлении пониженных ставок налога на прибыль организаций отдельным категориям налогоплательщиков в части сумм налога на прибыль организаций, зачисляемых в бюджет Забайкальского края" (в ред. от 21.06.2019 № 1741-ЗЗК)</t>
  </si>
  <si>
    <t>ст.1/ч.3(2)</t>
  </si>
  <si>
    <t>ст.1/ч.3(3)</t>
  </si>
  <si>
    <t>раздел B; 02.2; 16.1</t>
  </si>
  <si>
    <t>Закон Забайкальского края от 20.11.2008 № 72-ЗЗК "О налоге на имущество организаций" (в ред. от 18.11.2014 № 1080-ЗЗК)</t>
  </si>
  <si>
    <t>Организации, имеющие имущество, налоговая база по которому определяется исходя из кадастровой стоимости</t>
  </si>
  <si>
    <t>Вычет из налогооблагаемой базы величины кадастровой стоимости 150 кв.м площади объекта недвижимого имущества</t>
  </si>
  <si>
    <t>Закон Забайкальского края от 20.11.2008 № 72-ЗЗК "О налоге на имущество организаций" (в ред. от 27.10.2016 № 1394-ЗЗК)</t>
  </si>
  <si>
    <t>Закон Забайкальского края от 20.11.2008 № 72-ЗЗК "О налоге на имущество организаций"</t>
  </si>
  <si>
    <t>Инвесторы, реализующие инвестиционные проекты краевого значения</t>
  </si>
  <si>
    <t>(1) ограниченный - в течение действия инвестиционного договора</t>
  </si>
  <si>
    <t>Пониженная (1,65%) ставка налога для организаций, реализующих инвестиционные проекты краевого значения - в отношении имущества, созданного и (или) приобретенного в ходе реализации инвестиционного проекта и предназначенного для его реализации</t>
  </si>
  <si>
    <t xml:space="preserve">
0,55 п.п.</t>
  </si>
  <si>
    <t>Закон Забайкальского края от 20.11.2008 № 72-ЗЗК "О налоге на имущество организаций" (в ред. от 31.10.2014 № 1058-ЗЗК)</t>
  </si>
  <si>
    <t>Пониженная (1,65%) ставка налога для организаций, реализующих приоритетные инвестиционные проекты Забайкальского края - в отношении имущества, созданного и (или) приобретенного в ходе реализации приоритетного инвестиционного проекта Забайкальского края и предназначенного для реализации указанного инвестиционного проекта</t>
  </si>
  <si>
    <t>Закон Забайкальского края от 20.11.2008 № 72-ЗЗК "О налоге на имущество организаций" (в ред. от 02.05.2017 № 1476-ЗЗК)</t>
  </si>
  <si>
    <t>ст.1/ч.5(1)</t>
  </si>
  <si>
    <t>Участники региональных инвестиционных проектов Забайкальского края, реализующие региональные инвестиционные проекты (РИП) Забайкальского края</t>
  </si>
  <si>
    <t>Пониженная (1,1%) ставка налога для организаций-участников региональных инвестиционных проектов Забайкальского края с объемом капитальных вложений в соответствии с инвестиционной декларацией не менее 30 млрд. рублей- в отношении имущества, созданного и (или) приобретенного в ходе реализации регионального инвестиционного проекта Забайкальского края в результате осуществления капитальных вложений в соответствии со статьей 25.8 НКРФ и предназначенного для его реализации</t>
  </si>
  <si>
    <t>Участники региональных инвестиционных проектов (РИП) Забайкальского края</t>
  </si>
  <si>
    <t>Пониженная (1,65%) ставка для организаций-участников РИП Забайкальского края - в отношении имущества, созданного и (или) приобретенного в ходе реализации регионального инвестиционного проекта Забайкальского края в результате осуществления капитальных вложений в соответствии со статьей 25.8 НКРФ и предназначенного для его реализации</t>
  </si>
  <si>
    <t>Закон Забайкальского края от 20.11.2008 № 72-ЗЗК "О налоге на имущество организаций" (в ред. от 21.06.2019 № 1741-ЗЗК)</t>
  </si>
  <si>
    <t>Пониженная (0% - с 1 по 5 гг.; 1,1% - с 6 по 10 гг.) ставка налога для резидентов ТОСЭР - в отношении имущества, созданного и (или) приобретенного (не входящего до приобретения в состав налоговой базы иных налогоплательщиков) для осуществления деятельности, предусмотренной соглашением об осуществлении деятельности на территории ТОСЭР</t>
  </si>
  <si>
    <t>Пониженная (0,3% - с 1 по 5 гг.; 1,3% - с 6 по 10 гг.) ставка налога для резидентов ТОСЭР, осуществляющих установленные Законом виды экономической деятельности - в отношении имущества, созданного и (или) приобретенного (не входящего до приобретения в состав налоговой базы иных налогоплательщиков) для осуществления деятельности, предусмотренной соглашением об осуществлении деятельности на территории ТОСЭР</t>
  </si>
  <si>
    <t>1,9 п.п. - с 1 по 5 гг.; 
0,9 п.п.- с 6 по 10 гг.</t>
  </si>
  <si>
    <t>Закон Забайкальского края от 20.11.2008 № 73-ЗЗК "О транспортном налоге"</t>
  </si>
  <si>
    <t>Участники Великой Отечественной войны, Герои Советского Союза, Герои Российской Федерации, Герои Социалистического Труда, а также лица, награжденные орденами Славы трех степеней</t>
  </si>
  <si>
    <t>Освобождаются от уплаты налога отдельные социальные категории граждан - в отношении автомобилей легковых, мотоциклов и мотороллеров, других самоходных транспортных средств, машин и механизмов на пневматическом и гусеничном ходу</t>
  </si>
  <si>
    <t>Поддержка социально-незащищённых категорий налогоплательщиков</t>
  </si>
  <si>
    <t>Лица, достигшие возраста 60 и 55 лет (соответственно мужчины и женщины), или инвалиды I и II группы</t>
  </si>
  <si>
    <t>Пониженная (67%) ставка налога для отдельных социальных категории граждан - в отношении автомобилей легковых с мощностью двигателя до 150 л.с. (до 110,33 кВт) вкл., мотоциклов и мотороллеров, грузовых автомобилей с мощностью двигателя до 150 л.с. (до 110,33 кВт) вкл., других самоходных транспортных средств, машин и механизмов на пневматическом и гусеничном ходу</t>
  </si>
  <si>
    <t>33% от ставок налога</t>
  </si>
  <si>
    <t>Общественные организации инвалидов (в том числе созданные как союзы общественных организаций инвалидов), среди членов которых инвалиды и их законные представители составляют не менее 80%. 
Организации, уставный капитал которых полностью состоит из вкладов общественных организаций инвалидов, если среднесписочная численность инвалидов среди их работников составляет не менее 50%, а их доля в фонде оплаты труда - не менее 25%</t>
  </si>
  <si>
    <t xml:space="preserve"> Общественные организации инвалидов (в том числе созданные как союзы общественных организаций инвалидов), а также организации, уставный капитал которых полностью состоит из вкладов указанных общественных организаций инвалидов</t>
  </si>
  <si>
    <t>Пониженная (67%) ставка налога для общественных организаций инвалидов - в отношении автомобилей легковых, мотоциклов и мотороллеров, автобусов, грузовых автомобилей, других самоходных транспортных средств, машин и механизмов на пневматическом и гусеничном ходу</t>
  </si>
  <si>
    <t>Закон Забайкальского края от 20.11.2008 № 73-ЗЗК "О транспортном налоге" (в ред. от 27.11.2020 № 1852-ЗЗК)</t>
  </si>
  <si>
    <t>В отношении транспортных средств, оснащенных электрическими двигателями. Основанием для предоставления льготы являются документы, подтверждающие право на льготу</t>
  </si>
  <si>
    <t>Собственники транспортных средств, оснащенных исключительно электрическими двигателями</t>
  </si>
  <si>
    <t xml:space="preserve"> Освобождаются от налогообложения собственники транспортных средств, оснащенных исключительно электрическими двигателями
</t>
  </si>
  <si>
    <t>Стимулирование граждан к приобретению транспортных средств, оснащенных электрическими двигателями</t>
  </si>
  <si>
    <t xml:space="preserve">Закон Забайкальского края от 04.05.2010 № 360-ЗЗК "О размерах налоговых ставок для отдельных категорий налогоплательщиков при применении упрощенной системы налогообложения" </t>
  </si>
  <si>
    <t>Доходы от осуществления установленных видов экономической деятельности не менее 70%</t>
  </si>
  <si>
    <t>Налогоплательщики, осуществляющие установленные Законом виды экономической деятельности раздела C "Обрабатывающие производства" ОКВЭД</t>
  </si>
  <si>
    <t>раздел С: класс 10 подклассы 10.1, 10.5; класс 13, 14, 15, 28, 29, 30</t>
  </si>
  <si>
    <t>Закон Забайкальского края от 04.05.2010 № 360-ЗЗК "О размерах налоговых ставок для отдельных категорий налогоплательщиков при применении упрощенной системы налогообложения" (в ред. от 09.04.2014 № 962-ЗЗК)</t>
  </si>
  <si>
    <t>Налогоплательщики, осуществляющие установленные Законом виды экономической деятельности раздела E "Водоснабжение; водоотведение, организация сбора и утилизация отходов, деятельность по ликвидации загрязнений" ОКВЭД</t>
  </si>
  <si>
    <t>группа 38.21 подкласс 38.2 класс 38; раздел Е</t>
  </si>
  <si>
    <t>Доходы от осуществления деятельности на территории индустриальных (промышленных) парков не менее 70%</t>
  </si>
  <si>
    <t>Пониженная (5%) ставка налога для резидентов индустриальных (промышленных) парков (объект налогообложения "доходы-расходы")</t>
  </si>
  <si>
    <t>Доходы от реализации приоритетных инновационных проектов Забайкальского края не менее 70%</t>
  </si>
  <si>
    <t>Налогоплательщики - субъекты государственной поддержки и стимулирования инновационной деятельности, реализующие приоритетные инновационные проекты Забайкальского края</t>
  </si>
  <si>
    <t>Пониженная (5%) ставка налога для налогоплательщиков, реализующих приоритетные инновационные проекты Забайкальского края (объект налогообложения "доходы-расходы")</t>
  </si>
  <si>
    <t>Налогоплательщики, осуществляющие виды экономической деятельности, включенные в группу 47.73 "Торговля розничная лекарственными средствами в специализированных магазинах (аптеках)" класса 47 "Торговля розничная, кроме торговли автотранспортными средствами и мотоциклами" раздела G ОКВЭД</t>
  </si>
  <si>
    <t>47.73</t>
  </si>
  <si>
    <t>Закон Забайкальского края от 04.05.2010 № 360-ЗЗК "О размерах налоговых ставок для отдельных категорий налогоплательщиков при применении упрощенной системы налогообложения" (в ред. от 30.12.2019 № 1793-ЗЗК)</t>
  </si>
  <si>
    <t>Налогоплательщики, осуществляющие виды экономической деятельности, включенные в подгруппу 47.72.1 "Торговля розничная обувью в специализированных магазинах" класса 47 "Торговля розничная, кроме торговли автотранспортными средствами и мотоциклами" раздела G ОКВЭД</t>
  </si>
  <si>
    <t>Пониженная (2%) ставка налога для налогоплательщиков, осуществляющих установленные Законом виды экономической деятельности (объект налогообложения "доходы")</t>
  </si>
  <si>
    <t>47.72.1</t>
  </si>
  <si>
    <t>Индивидуальные предприниматели, впервые зарегистрированные после вступления в силу Закона и осуществляющие виды предпринимательской деятельности в производственной, социальной и (или) научной сферах, установленные Законом</t>
  </si>
  <si>
    <t>Пониженная (0%) ставка налога для ИП, впервые зарегистрированных после вступления в силу Закона, осуществляющих предпринимательскую деятельность в производственной, социальной и (или) научной сферах по установленному Законом перечню</t>
  </si>
  <si>
    <t>раздел А; раздел С; раздел D; раздел P; раздел Q; класс 93 раздела R; класс 72,74,75 раздела М</t>
  </si>
  <si>
    <t>Закон Забайкальского края от 24.06.2015 № 1178-ЗЗК "Об установлении налоговой ставки в размере 0 процентов для налогоплательщиков - индивидуальных предпринимателей при применении упрощенной системы налогообложения и (или) патентной системы налогообложения на территории Забайкальского края"</t>
  </si>
  <si>
    <t>классы 52.71; 52.74;17.72; 18.24; 18.22; 95.29.42; 88.91; 75.0; 13.93; 93.1;01.50; 36.63.8; 86.2; 86.9</t>
  </si>
  <si>
    <t>ст.1(1)/ч.1/п.1</t>
  </si>
  <si>
    <t>Основным видом деятельности налогоплательщика в соответствии со сведениями, содержащимися в ЕГРЮЛ или ЕГРИП по состоянию на 1 ноября 2020 года, является вид экономической деятельности, в отношении которого налогоплательщиком в 2020 году применялась система налогообложения в виде единого налога на вмененный доход для отдельных видов деятельности.
За соответствующий налоговый период не менее 70 процентов доходов составили доходы от основного вида предпринимательской деятельности</t>
  </si>
  <si>
    <t xml:space="preserve">Налогоплательщики, применявшие в 2020 году в отношении осуществляемых ими видов предпринимательской деятельности систему налогообложения в виде единого налога на вмененный доход для отдельных видов деятельности, в том числе одновременно с упрощенной системой налогообложения, за исключением налогоплательщиков, основным видом деятельности по состоянию на 1 ноября 2020 года, является один из видов экономической деятельности, входящих в группу 47.25
</t>
  </si>
  <si>
    <t>ст.1(2)/ч.1</t>
  </si>
  <si>
    <t xml:space="preserve"> Налогоплательщики имеют право на применение налоговых ставок со дня их государственной регистрации на территории Забайкальского края</t>
  </si>
  <si>
    <t>Ярославская область</t>
  </si>
  <si>
    <t>Освобождаются от уплаты налога организации - в отношении имущества детских оздоровительных лагерей (центров)</t>
  </si>
  <si>
    <t>Улучшение качества жизни детей и семей с несовершеннолетними детьми</t>
  </si>
  <si>
    <t>Организации, осуществляющие деятельность национальной почты</t>
  </si>
  <si>
    <t>Освобождаются от уплаты налога организации, осуществляющие деятельность национальной почты - в отношении недвижимого имущества, расположенного на территории сельских населенных пунктов и рабочих поселков Ярославской области</t>
  </si>
  <si>
    <t>Повышение качества жизни населения региона</t>
  </si>
  <si>
    <t>Закон Ярославской области от 05.11.2002 № 71-з "О транспортном налоге в Ярославской области" (в ред. от 05.07.2013 № 36-з)</t>
  </si>
  <si>
    <t>Освобождаются от уплаты налога организации, осуществляющие деятельность национальной почты - в отношении грузовых транспортных средств - передвижных отделений почтовой связи</t>
  </si>
  <si>
    <t>Закон Ярославской области от 05.11.2002 № 71-з "О транспортном налоге в Ярославской области" (в ред. от 01.10.2010 № 28-з)</t>
  </si>
  <si>
    <t>Один из родителей (усыновителей, опекунов, попечителей) в семье, относящейся к многодетной</t>
  </si>
  <si>
    <t>Создание благоприятных условий для жизнедеятельности семьи, функционирования института семьи, рождения детей</t>
  </si>
  <si>
    <t>Закон Ярославской области от 05.11.2002 № 71-з "О транспортном налоге в Ярославской области" (в ред. от 09.06.2016 № 37-з)</t>
  </si>
  <si>
    <t>Один из родителей (усыновителей, опекунов, попечителей) в семье, относящейся к многодетной, малоимущей</t>
  </si>
  <si>
    <t>Освобождаются от уплаты налога один из родителей (усыновителей, опекунов, попечителей) в многодетной семье - в отношении легкового автомобиля независимо от мощности двигателя, либо в отношении иного транспортного средства на сумму налога, рассчитанную для легкового автомобиля с двигателем мощностью 200 л.с.</t>
  </si>
  <si>
    <t xml:space="preserve">Закон Ярославской области от 05.11.2002 № 71-з "О транспортном налоге в Ярославской области" </t>
  </si>
  <si>
    <t>Закон Ярославской области от 05.11.2002 № 71-з "О транспортном налоге в Ярославской области" (в ред. от 15.10.2003 № 47-з)</t>
  </si>
  <si>
    <t>Освобождаются от уплаты налога Герои Советского Союза - в отношении легкового автомобиля независимо от мощности двигателя либо в отношении иного транспортного средства - на сумму налога, рассчитанную для легкового автомобиля с двигателем мощностью 100л.с.</t>
  </si>
  <si>
    <t>Герои РФ</t>
  </si>
  <si>
    <t>Освобождаются от уплаты налога Герои РФ - в отношении легкового автомобиля независимо от мощности двигателя либо в отношении иного транспортного средства - на сумму налога, рассчитанную для легкового автомобиля с двигателем мощностью 100л.с.</t>
  </si>
  <si>
    <t>Полные кавалеры ордена Славы, Герои Социалистического Труда, Герои Труда РФ</t>
  </si>
  <si>
    <t>Освобождаются от уплаты налога полные кавалеры ордена Славы, Герои Социалистического Труда, Герои Труда РФ - в отношении легкового автомобиля независимо от мощности двигателя либо в отношении иного транспортного средства - на сумму налога, рассчитанную для легкового автомобиля с двигателем мощностью 100л.с.</t>
  </si>
  <si>
    <t>Инвалиды I и II групп вследствие военной травмы (ранения, контузии, увечья), полученной при исполнении обязанностей военной службы (служебных обязанностей)</t>
  </si>
  <si>
    <t>Закон Ярославской области от 05.11.2002 № 71-з "О транспортном налоге в Ярославской области" (в ред. от 07.11.2018 № 54-з)</t>
  </si>
  <si>
    <t>Закон Ярославской области от 05.11.2002 № 71-з "О транспортном налоге в Ярославской области" (в ред. от 03.10.2018 № 49-з)</t>
  </si>
  <si>
    <t>Граждане, достигшие возраста 60 лет для мужчин и 55 лет для женщин</t>
  </si>
  <si>
    <t>Закон Ярославской области от 15.10.2003 № 45-з "О ставках налога на прибыль организаций" (в ред. от 30.11.2005 № 68-з)</t>
  </si>
  <si>
    <t xml:space="preserve">Организации, в которых на условиях трудового договора работают более 50% инвалидов, при условии, что их доля в фонде оплаты труда составляет не менее 25% </t>
  </si>
  <si>
    <t xml:space="preserve">Региональные организации общероссийских общественных организаций инвалидов, а также организации, в которых на условиях трудового договора работают инвалиды </t>
  </si>
  <si>
    <t>Созданию условий, способствующих эффективному функционированию и развитию рынка труда Ярославской области.</t>
  </si>
  <si>
    <t>Закон Ярославской области от 05.11.2002 № 71-з "О транспортном налоге в Ярославской области" (в ред. от 03.11.2005 № 62-з)</t>
  </si>
  <si>
    <t xml:space="preserve">Организации, в которых на условиях трудового договора работают более 50% инвалидов, при условии, что их доля в фонде оплаты труда составляет не менее 25% 
Льгота не распространяется на: легковые автомобили, исчисление суммы налога по которым производится с учетом повышающих коэффициентов в соответствии со статьей 362 НКРФ; 
на транспортные средства, переданные во владение и (или) пользование по договору аренды или на ином законном основании, на период такого владения и (или) пользования. </t>
  </si>
  <si>
    <t>Закон Ярославской области от 15.10.2003 № 46-з "О налоге на имущество организаций в Ярославской области" (в ред. от 30.11.2005 № 71-з)</t>
  </si>
  <si>
    <t>Наличие международного класса у аэропорта</t>
  </si>
  <si>
    <t>Освобождаются от уплаты налога организации - в отношении имущества аэропортов международного класса</t>
  </si>
  <si>
    <t>Повышение транспортного обслуживания населения воздушным транспортом</t>
  </si>
  <si>
    <t>Закон Ярославской области от 15.10.2003 № 46-з "О налоге на имущество организаций в Ярославской области" (в ред. от 09.02.2006 № 3-з)</t>
  </si>
  <si>
    <t xml:space="preserve"> Организации, зарегистрированные в соответствии с федеральным законодательством на территории Ярославской области</t>
  </si>
  <si>
    <t>Освобождаются от уплаты налога религиозные организации - в отношении имущества, используемого для осуществления уставной деятельности, за исключением имущества, участвующего в осуществлении предпринимательской деятельности</t>
  </si>
  <si>
    <t>Закон Ярославской области от 05.11.2002 № 71-з "О транспортном налоге в Ярославской области" (в ред. от 11.04.2007 № 18-з)</t>
  </si>
  <si>
    <t>Организации, зарегистрированные в соответствии с федеральным законодательством на территории Ярославской области</t>
  </si>
  <si>
    <t>Закон Ярославской области от 15.10.2003 № 46-з "О налоге на имущество организаций в Ярославской области" (в ред. от 07.10.2008 № 42-з)</t>
  </si>
  <si>
    <t>Обеспечение возможности для населения Ярославской области систематически заниматься физической культурой и спортом, повышение конкурентоспособности спортсменов Ярославской области на всероссийских и международных спортивных соревнованиях</t>
  </si>
  <si>
    <t>Закон Ярославской области от 15.10.2003 № 46-з "О налоге на имущество организаций в Ярославской области" (в ред. от 09.06.2016 № 40-з)</t>
  </si>
  <si>
    <t>Организации, осуществляющие финансовую поддержку профессиональных футбольных клубов</t>
  </si>
  <si>
    <t>Закон Ярославской области от 15.10.2003 № 46-з "О налоге на имущество организаций в Ярославской области" (в ред. от 31.10.2017 № 44-з)</t>
  </si>
  <si>
    <t>Профессиональные образовательные организации, осуществляющие подготовку олимпийского резерва по хоккею</t>
  </si>
  <si>
    <t xml:space="preserve">Закон Ярославской области от 15.10.2003 № 46-з "О налоге на имущество организаций в Ярославской области" </t>
  </si>
  <si>
    <t>В общей выручке (доходе) от реализации товаров (работ, услуг) доля выручки (доходов) составляет не менее 70%: 
для организаций - от реализации произведенной ими с/х продукции, включая продукцию ее первичной и последующей (промышленной) переработки, произведенную ими из с/х сырья собственного производства; 
для с/х потребительских кооперативов - от реализации с/х продукции собственного производства членов данных кооперативов, включая продукцию первичной переработки, произведенную данными кооперативами из с/х сырья собственного производства членов этих кооперативов, а также от выполненных работ (услуг) для членов данных кооперативов.</t>
  </si>
  <si>
    <t>Обеспечение эффективного развития аграрной экономики, повышение конкурентоспособности продукции АПК производимой в области</t>
  </si>
  <si>
    <t>В общей выручке (доходе) от реализации товаров (работ, услуг) доля выручки (доходов) составляет не менее 70%: 
для организаций и ИП - от реализации произведенной ими с/х продукции, включая продукцию ее первичной и последующей (промышленной) переработки, произведенную ими из с/х сырья собственного производства; 
для с/х потребительских кооперативов - от реализации с/х продукции собственного производства членов данных кооперативов, включая продукцию первичной переработки, произведенную данными кооперативами из с/х сырья собственного производства членов этих кооперативов, а также от выполненных работ (услуг) для членов данных кооперативов</t>
  </si>
  <si>
    <t>Освобождаются от уплаты налога сельскохозяйственные товаропроизводители (за исключением налога в отношении легковых автомобилей)</t>
  </si>
  <si>
    <t>Закон Ярославской области от 08.11.2012 № 47-з "О введении на территории Ярославской области патентной системы налогообложения" (в ред. от 01.06.2015 № 43-з)</t>
  </si>
  <si>
    <t>ст.5(1)</t>
  </si>
  <si>
    <t>ИП, впервые зарегистрированные после вступления в силу Закона и осуществляющие в качестве основного один из установленных Законом видов деятельности</t>
  </si>
  <si>
    <t>Пониженная (0%) ставка налога для ИП, впервые зарегистрированные и осуществляющие установленные Законом виды предпринимательской деятельности</t>
  </si>
  <si>
    <t>Оказание содействия развитию субъектов малого и среднего предпринимательства на основе формирования сервисной модели поддержки предпринимательства.</t>
  </si>
  <si>
    <t>Закон Ярославской области от 30.11.2005 № 69-з "О применении упрощенной системы налогообложения на территории Ярославской области" (в ред. от 26.12.2008 № 72-з)</t>
  </si>
  <si>
    <t xml:space="preserve">Доходы от основного вида деятельности составляют не менее 70% доходов от предпринимательской деятельности. 
Среднемесячная начисленная заработная плата работников в налоговом периоде - не менее 1,2 размера минимальной заработной платы. 
Отсутствие недоимки по уплате налогов, зачисляемых в консолидированный бюджет Ярославской области, на дату представления декларации. </t>
  </si>
  <si>
    <t>Организации и ИП, осуществляющие определенные законом виды деятельности</t>
  </si>
  <si>
    <t>Пониженная (5%) ставка налога для организаций и ИП, осуществляющие определенные законом виды деятельности (объект налогообложения "доходы-расходы")</t>
  </si>
  <si>
    <t xml:space="preserve">10 пп. 
</t>
  </si>
  <si>
    <t>Пониженная (10%) ставка налога для организаций и ИП, осуществляющие определенные законом виды деятельности (объект налогообложения "доходы-расходы")</t>
  </si>
  <si>
    <t xml:space="preserve">
5 пп.</t>
  </si>
  <si>
    <t>Закон Ярославской области от 30.11.2005 № 69-з "О применении упрощенной системы налогообложения на территории Ярославской области" (в ред. от 26.11.2015 № 92-з)</t>
  </si>
  <si>
    <t>Пониженная (4%) ставка налога для организаций и ИП, осуществляющие определенные законом виды деятельности (объект налогообложения "доходы")</t>
  </si>
  <si>
    <t>Закон Ярославской области от 30.11.2005 № 69-з "О применении упрощенной системы налогообложения на территории Ярославской области" (в ред. от 01.06.2015 № 43-з)</t>
  </si>
  <si>
    <t>Пониженная (0%) ставка налога для ИП, впервые зарегистрированных и осуществляющих определенные законом виды деятельности</t>
  </si>
  <si>
    <t>Закон Ярославской области от 15.10.2003 № 45-з "О ставках налога на прибыль организаций" (в ред. от 25.11.2016 № 74-з)</t>
  </si>
  <si>
    <t>Пониженная (0%) ставка налога для участников специальных инвестиционных контрактов (СПИК)</t>
  </si>
  <si>
    <t>Стимулирование деятельности в сфере промышленности</t>
  </si>
  <si>
    <t>Освобождаются от уплаты налога участники специальных инвестиционных контрактов - в отношении объектов основных средств, вновь созданных или приобретенных в целях реализации СПИК</t>
  </si>
  <si>
    <t>Создание режима максимального благоприятствования для участников инвестиционной деятельности</t>
  </si>
  <si>
    <t>Формирование благоприятных условий для привлечения инвестиций, обеспечение ускоренного социально-экономического развития</t>
  </si>
  <si>
    <t>2,2 пп.; 
1,1 пп.</t>
  </si>
  <si>
    <t>Исполнение соглашений об осуществлении деятельности на территории ТОСЭР, заключенных в соответствии с порядком, установленным Правительством Ярославской области</t>
  </si>
  <si>
    <t>Пониженная (0% - с 1 по 5 гг.; 10% - с 6 по 10 гг.) ставка налога для резидентов ТОСЭР, создаваемых на территориях моногородов</t>
  </si>
  <si>
    <t>17 (18) пп.; 
7 (8) пп.</t>
  </si>
  <si>
    <t>Инвесторы и управляющие компании индустриальных (промышленных) парков</t>
  </si>
  <si>
    <t xml:space="preserve">Создание режима максимального благоприятствования для участников инвестиционной деятельности </t>
  </si>
  <si>
    <t>2,2 пп. - 0,2 пп.</t>
  </si>
  <si>
    <t>Освобождаются от уплаты налога инвесторы, реализующие приоритетные инвестиционные проекты Ярославской области, и управляющих компаний, реализующих инвестиционные проекты регионального значения по созданию и (или) развитию индустриальных (промышленных) парков на территории Ярославской области, в соответствии с законодательством Ярославской области об инвестиционной деятельности</t>
  </si>
  <si>
    <t>Пониженная (12,5%) ставка налога для инвесторов, реализующих приоритетные инвестиционные проекты Ярославской области, и управляющих компаний, реализующих инвестиционные проекты регионального значения по созданию и (или) развитию индустриальных (промышленных) парков на территории Ярославской области</t>
  </si>
  <si>
    <t>Организации, применяющие специальные налоговые режимы, в отношении принадлежащих им объектов недвижимого имущества, налоговая база в отношении которых определяется как кадастровая стоимость имущества</t>
  </si>
  <si>
    <t>Организации - в отношении автомобильных дорог общего пользования местного значения, расположенных в границах административного центра Ярославской области</t>
  </si>
  <si>
    <t>Оптимизация финансового обеспечения деяельности по содержанию и ремонту дорожной сети</t>
  </si>
  <si>
    <t>Вопросы местного значения</t>
  </si>
  <si>
    <t>город Москва</t>
  </si>
  <si>
    <t>Закон г. Москвы от 05.03.2003 № 12 "Об установлении ставки налога на прибыль для общественных организаций инвалидов и организаций, использующих труд инвалидов"</t>
  </si>
  <si>
    <t>Поддержка организаций, участвующих в реализации мероприятий социальной интеграции инвалидов</t>
  </si>
  <si>
    <t xml:space="preserve">Резиденты особых экономических зон (ОЭЗ), созданных на территории города Москвы </t>
  </si>
  <si>
    <t xml:space="preserve"> (2) неограниченный - до даты прекращения льготы</t>
  </si>
  <si>
    <t>Пониженная (13,5% - 2016 г.; 12,5% - 2017 г.; 0% - 2018 -2027 г.; 5% - 2028 -2032 гг.; 12,5% - с 2033 г.) ставка налога для резидентов ОЭЗ - в отношении прибыли, полученной от деятельности, осуществляемой на территориях ОЭЗ г. Москвы</t>
  </si>
  <si>
    <t>Стимулирование появления в Москве производственных и научных компаний, отвечающих критериям экономической и градостроительной эффективности.</t>
  </si>
  <si>
    <t xml:space="preserve">4,5 п.п. - 2016-2017 гг.;
17 (18) п.п. - 2018-2027 гг.;
13 п.п. - 2028-2032 гг.; 
5,5 п.п. - с 2033 г. </t>
  </si>
  <si>
    <t>Закон г. Москвы от 23.11.2016 № 37 "Об установлении ставки налога на прибыль организаций для организаций - резидентов и управляющих компаний особых экономических зон технико-внедренческого типа, созданных на территории города Москвы" (в ред. от 12.07.2017 № 23)</t>
  </si>
  <si>
    <t xml:space="preserve">Управляющие компании особых экономических зон (ОЭЗ), созданных на территории города Москвы </t>
  </si>
  <si>
    <t>Пониженная (12,5% - с 2017 г.; 13,5% - с 2021 г.) ставка налога для управляющих компаний ОЭЗ - в отношении прибыли, полученной от деятельности, осуществляемой в целях реализации соглашений об управлении ОЭЗ</t>
  </si>
  <si>
    <t>4,5 п.п. - 2017-2020 гг.; 
3,5 (4,5) п.п. - с 2021 г.</t>
  </si>
  <si>
    <t>Закон г. Москвы от 07.05.2014 № 26 "Об установлении ставки налога на прибыль организаций для организаций нефтяной отрасли"</t>
  </si>
  <si>
    <t>Организации нефтяной отрасли</t>
  </si>
  <si>
    <t>Увеличение налогового потенциала города Москвы за счет создания условий, способствующих закреплению и удержанию на территории Москвы крупнейших налогоплательщиков нефтяной отрасли.</t>
  </si>
  <si>
    <t>Закон г. Москвы от 07.10.2015 № 52 "Об установлении ставки налога на прибыль организаций для организаций - субъектов инвестиционной деятельности, управляющих компаний технопарков и индустриальных (промышленных) парков, якорных резидентов технопарков и индустриальных (промышленных) парков"</t>
  </si>
  <si>
    <t>Субъекты инвестиционной деятельности, в том числе являющиеся стороной специального инвестиционного контракта (СПИК), заключенного с органом государственной власти города Москвы</t>
  </si>
  <si>
    <t xml:space="preserve">(1) ограниченный - в течение действия статуса инвестиционного приоритетного проекта города Москвы </t>
  </si>
  <si>
    <t>Пониженная (13,5% - 2016 г.; 12,5% - 2017-2020 гг.; 13,5% - с 2021 г.) ставка налога для субъектов инвестиционной деятельности - в отношении прибыли, получаемой при реализации инвестиционных приоритетных проектов города Москвы</t>
  </si>
  <si>
    <t>Создание благоприятных условий для привлечения и использования в экономике города Москвы инвестиций, развития промышленного производства за счет реализации инвестиционных проектов</t>
  </si>
  <si>
    <t>Закон г. Москвы от 07.10.2015 № 52 "Об установлении ставки налога на прибыль организаций для организаций - субъектов инвестиционной деятельности, управляющих компаний технопарков и индустриальных (промышленных) парков, якорных резидентов технопарков и индустриальных (промышленных) парков"; 
Ранее - Закон г. Москвы от 23.01.2013 № 2</t>
  </si>
  <si>
    <t>Управляющие компании технопарков и индустриальных (промышленных) парков, якорные резиденты технопарков и индустриальных (промышленных) парков</t>
  </si>
  <si>
    <t>(1) ограниченный - в течение действия статуса управляющей компании, якорного резидента технопарка или индустриального (промышленного) парка</t>
  </si>
  <si>
    <t xml:space="preserve">Пониженная (13,5% - 2016 г.; 12,5% - 2017-2020 гг.; 13,5% - с 2021 г.) ставка налога для управляющих компаний и якорных резидентов технопарков и индустриальных (промышленных) парков - от деятельности, осуществляемой на территории технопарков и индустриальных (промышленных) парков
</t>
  </si>
  <si>
    <t>Стимулирование появления в Москве производственных и научных компаний, отвечающих критериям экономической и градостроительной эффективности</t>
  </si>
  <si>
    <t>Закон г. Москвы от 12.07.2017 № 22 "Об особенностях налогообложения при реализации региональных инвестиционных проектов на территории города Москвы"</t>
  </si>
  <si>
    <t>Организации, включенные в реестр организаций - участников региональных инвестиционных проектов</t>
  </si>
  <si>
    <t>Пониженная (10%) ставка налога для организаций, включенных в реестр организаций - участников региональных инвестиционных проектов.</t>
  </si>
  <si>
    <t xml:space="preserve">Инвесторы, являющиеся стороной специального инвестиционного контракта (СПИК) с федеральным органом исполнительной власти </t>
  </si>
  <si>
    <t>Пониженная (0%) ставка налога для организаций, являющихся стороной специального инвестиционного контракта с федеральным органом исполнительной власти, предусматривающего создание либо модернизацию и (или) освоение производства промышленной продукции на территории города Москвы</t>
  </si>
  <si>
    <t>Закон г. Москвы от 20.11.2019 № 28 "Об инвестиционном налоговом вычете"</t>
  </si>
  <si>
    <t>Организации, имеющие местонахождение на территории города Москвы и получившие статус московского инвестора первой категории</t>
  </si>
  <si>
    <t>Создание благоприятных условий для привлечения и использования в экономике города Москвы инвестиций, развития промышленного производства за счет обновления основных фондов.</t>
  </si>
  <si>
    <t>Организации, имеющие местонахождение на территории города Москвы и получившие статус московского инвестора второй категории</t>
  </si>
  <si>
    <t>Закон г. Москвы от 05.11.2003 № 64 "О налоге на имущество организаций" (в ред. от 20.11.2013 № 63)</t>
  </si>
  <si>
    <t>Организации - в отношении объектов недвижимого имущества, налоговая база по которым определяется как их кадастровая стоимость</t>
  </si>
  <si>
    <t>Установление плавного переходного периода к максимальной ставке от кадастра для торговых и офисных объектов.</t>
  </si>
  <si>
    <t>0,6 п.п. - 2014 г.; 
0,5 п.п. - 2015 г.; 
0,7 п.п. - 2016 г.; 
0,6 п.п. - 2017 г.; 
0,5 п.п. - 2018 г.; 
0,4 п.п. - 2019 г.; 
0,3 п.п. - 2020 г.; 
0,2 п.п. - 2021 г.; 
0,1 п.п. - 2022 г.</t>
  </si>
  <si>
    <t>Закон г. Москвы от 05.11.2003 № 64 "О налоге на имущество организаций" (в ред. от 26.11.2014 № 56)</t>
  </si>
  <si>
    <t xml:space="preserve">Налогоплательщики в отношении нежилых помещений, расположенных в зданиях (строениях, сооружениях), налоговая база по которым определяется как их кадастровая стоимость, используемых в установленных Законом целях </t>
  </si>
  <si>
    <t>Пониженная (коэф-т 0,1 к ставкам) ставка налога - в отношении нежилых помещений, расположенных в зданиях (строениях, сооружениях), используемых в установленных Законом целях (налоговая база -кадастровая стоимость)</t>
  </si>
  <si>
    <t>Стимулирование предпринимателей, оказывающих услуги населению на улицах с интенсивным пешеходным движением; развитие туризма.</t>
  </si>
  <si>
    <t>Закон г. Москвы от 05.11.2003 № 64 "О налоге на имущество организаций"</t>
  </si>
  <si>
    <t>Организации городского пассажирского транспорта общего пользования (кроме такси, в том числе маршрутного) и метрополитена, получающие ассигнования из бюджета города Москвы</t>
  </si>
  <si>
    <t>Освобождаются от уплаты налога организации городского пассажирского транспорта общего пользования (кроме такси, в том числе маршрутного) и метрополитена, получающие ассигнования из бюджета города Москвы</t>
  </si>
  <si>
    <t>Льгота направлена на сдерживание роста проездной платы в метро и на наземном городском транспорте.</t>
  </si>
  <si>
    <t>Перечень имущества, относящегося к льготируемым объектам, утверждается Правительством Москвы;</t>
  </si>
  <si>
    <t>Льгота направлена на поддержку организаций, осуществляющих строительство и содержание автодорожной инфраструктуры города.</t>
  </si>
  <si>
    <t>Освобождаются от уплаты налога организации, использующие труд инвалидов, - в отношении имущества, используемого ими для производства и (или) реализации товаров, работ и услуг</t>
  </si>
  <si>
    <t>Льгота является формой стимулирования организаций, участвующих в реализации мероприятий городской программы социальной интеграции инвалидов.</t>
  </si>
  <si>
    <t>Закон г. Москвы от 05.11.2003 № 64 "О налоге на имущество организаций" (в ред. от 11.11.2020 № 21)</t>
  </si>
  <si>
    <t>Льгота направлена на сдерживание роста цен на гаражи-стоянки для физлиц.</t>
  </si>
  <si>
    <t>Льгота не распространяется на имущество, сдаваемое в аренду</t>
  </si>
  <si>
    <t>Организации - налогоплательщики в отношении объектов жилищного фонда, используемого в отчетном (налоговом) периоде по назначению на основании договора найма, договора безвозмездного пользования</t>
  </si>
  <si>
    <t>Освобождаются от уплаты налога организации - в отношении объектов жилищного фонда, используемого в отчетном (налоговом) периоде по назначению на основании договора найма, договора безвозмездного пользования</t>
  </si>
  <si>
    <t>Льгота позволяет ограничить рост платы за наем жилых помещений в общежитиях.</t>
  </si>
  <si>
    <t>Закон г. Москвы от 05.11.2003 № 64 "О налоге на имущество организаций" (в ред. от 26.10.2005 № 51)</t>
  </si>
  <si>
    <t>ст.4/ч.1/п.10.1</t>
  </si>
  <si>
    <t>Организации - налогоплательщики в отношении объектов жилищно-коммунального комплекса, газоснабжения, а также в отношении подземных коллекторов для инженерных коммуникаций и имущества, предназначенного для их содержания и эксплуатации</t>
  </si>
  <si>
    <t>Освобождаются от уплаты налога организации - в отношении объектов жилищно-коммунального комплекса, газоснабжения, а также в отношении подземных коллекторов для инженерных коммуникаций и имущества, предназначенного для их содержания и эксплуатации</t>
  </si>
  <si>
    <t>Льгота позволяет сократить издержки организаций жилищно-коммунального комплекса, финансируемых за счет средств городского бюджета, а также исключить встречные финансовые потоки.</t>
  </si>
  <si>
    <t>Закон г. Москвы от 05.11.2003 № 64 "О налоге на имущество организаций" (в ред. от 10.10.2007 № 41)</t>
  </si>
  <si>
    <t>ст.4/ч.1/п.10.2</t>
  </si>
  <si>
    <t>Организации - налогоплательщики в отношении объектов коммунального комплекса по утилизации (обезвреживанию) твердых бытовых отходов, водоснабжению и водоотведению</t>
  </si>
  <si>
    <t>Освобождаются от уплаты налога организации - в отношении объектов коммунального комплекса по утилизации (обезвреживанию) твердых бытовых отходов, водоснабжению и водоотведению</t>
  </si>
  <si>
    <t>Льгота направлена на сдерживание роста тарифов на услуги ЖКХ для населения</t>
  </si>
  <si>
    <t>Закон г. Москвы от 05.11.2003 № 64 "О налоге на имущество организаций" (в ред. от 01.04.2015 № 14)</t>
  </si>
  <si>
    <t>ст.4/ч.1/п.10.3</t>
  </si>
  <si>
    <t>Организации - налогоплательщики в отношении недвижимого имущества, предназначенного для использования в процессе производства электрохимическим способом гипохлорита натрия (в целях водоподготовки), соляной кислоты и каустической соды, а также в процессе производства противогололедных реагентов</t>
  </si>
  <si>
    <t>Освобождаются от уплаты налога организации - в отношении недвижимого имущества, предназначенного для использования в процессе производства электрохимическим способом гипохлорита натрия (в целях водоподготовки), соляной кислоты и каустической соды, а также в процессе производства противогололедных реагентов</t>
  </si>
  <si>
    <t>ст.4/ч.1/п.11</t>
  </si>
  <si>
    <t>Льгота для жилищных кооперативов, жилищно-строительных кооперативов - с 01.01.2005</t>
  </si>
  <si>
    <t>Освобождаются от уплаты налога жилищные кооперативы, жилищно-строительные кооперативы, товарищества собственников жилья</t>
  </si>
  <si>
    <t>Льгота стимулирует создание ТСЖ в городе и уравнивает их по условиям налогообложения с организациями других форм добровольного объединения граждан, предусмотренных жилищным законодательством РФ.</t>
  </si>
  <si>
    <t>Закон г. Москвы от 05.11.2003 № 64 "О налоге на имущество организаций" (в ред. от 31.03.2004 № 16)</t>
  </si>
  <si>
    <t>Религиозные организации, зарегистрированные в установленном порядке, в отношении имущества, используемого ими для осуществления уставной деятельности</t>
  </si>
  <si>
    <t>Освобождаются от уплаты налога религиозные организации - в отношении имущества, используемого ими для осуществления уставной деятельности</t>
  </si>
  <si>
    <t>Льгота является формой государственного участия в затратах по сохранению и восстановлению объектов культурного наследия.</t>
  </si>
  <si>
    <t>Общественные организации инвалидов, зарегистрированные в установленном порядке, в отношении имущества, используемого ими для осуществления уставной деятельности</t>
  </si>
  <si>
    <t>Освобождаются от уплаты налога общественные организации инвалидов - в отношении имущества, используемого ими для осуществления уставной деятельности</t>
  </si>
  <si>
    <t>Льгота является формой финансовой поддержки общественных организаций инвалидов</t>
  </si>
  <si>
    <t>Закон г. Москвы от 05.11.2003 № 64 "О налоге на имущество организаций" (в ред. от 16.11.2011 № 53)</t>
  </si>
  <si>
    <t>ст.4/ч.1/п.23</t>
  </si>
  <si>
    <t>Организации - налогоплательщики в отношении аэродромов и объектов единой системы организации воздушного движения</t>
  </si>
  <si>
    <t>Освобождаются от уплаты налога организации - в отношении аэродромов и объектов единой системы организации воздушного движения</t>
  </si>
  <si>
    <t>Льгота направлена на создание условий для развития и переоснащения московского авиационного узла.</t>
  </si>
  <si>
    <t>Закон г. Москвы от 05.11.2003 № 64 "О налоге на имущество организаций" (в ред. от 07.10.2015 № 51)</t>
  </si>
  <si>
    <t>ст.4/ч.1/п.27</t>
  </si>
  <si>
    <t>(1) ограниченный - в течение действия статуса инвестиционного приоритетного проекта города Москвы (10 лет)</t>
  </si>
  <si>
    <t>Освобождаются от уплаты налога субъекты инвестиционной деятельности, в том числе являющиеся стороной СПИК - в отношении недвижимого имущества, используемого в ходе реализации инвестиционного приоритетного проекта города Москвы (за исключением недвижимого имущества промышленных комплексов)</t>
  </si>
  <si>
    <t>Льгота направлена на создание благоприятных условий для развития научно-технической и инновационной деятельности в городе Москве.</t>
  </si>
  <si>
    <t>Субъекты инвестиционной деятельности - налогоплательщики в отношении недвижимого имущества технопарка или индустриального (промышленного) парка</t>
  </si>
  <si>
    <t>(1) ограниченный - в течение действия статуса технопарка или индустриального (промышленного) парка (10 лет)</t>
  </si>
  <si>
    <t>Освобождаются от уплаты налога субъекты инвестиционной деятельности, в том числе являющиеся стороной СПИК - в отношении недвижимого имущества технопарка или индустриального (промышленного) парка</t>
  </si>
  <si>
    <t>ст.4/ч.1/п.28</t>
  </si>
  <si>
    <t>Льгота не распространяется на имущество, сдаваемое организациями в аренду. 
Перечень указанного имущества устанавливается Правительством Москвы.</t>
  </si>
  <si>
    <t xml:space="preserve">Организации железнодорожного транспорта общего пользования </t>
  </si>
  <si>
    <t>Освобождаются от уплаты налога организации железнодорожного транспорта общего пользования - в отношении объектов недвижимого имущества, используемого для осуществления перевозок на Малом кольце Московской железной дороги</t>
  </si>
  <si>
    <t>Льгота направлена на снижение стоимости услуг ж/д перевозчиков для населения</t>
  </si>
  <si>
    <t>Закон г. Москвы от 05.11.2003 № 64 "О налоге на имущество организаций" (в ред. от 29.11.2017 № 45)</t>
  </si>
  <si>
    <t>ст.4/ч.1/п.29</t>
  </si>
  <si>
    <t>Право на применение налоговой льготы возникает (прекращается) с первого числа квартала, следующего за кварталом, в котором выполняются (прекращают выполняться) условия их применения
Налоговая льгота не применяется в отношении объектов недвижимого имущества, налоговая база по которым определяется как их кадастровая стоимость.</t>
  </si>
  <si>
    <t>Управляющие компании закрытых паевых инвестиционных фондов, сформированных в рамках реализации приоритетного проекта "Ипотека и арендное жилье", паспорт которого утвержден президиумом Совета при Президенте РФ по стратегическому развитию и приоритетным проектам</t>
  </si>
  <si>
    <t>Освобождаются от уплаты налога управляющие компании закрытых паевых инвестиционных фондов - в отношении включенных в состав указанных закрытых паевых инвестиционных фондов нежилых помещений и (или) машино-мест, предназначенных для использования физлицами для целей, не связанных с осуществлением предпринимательской деятельности</t>
  </si>
  <si>
    <t xml:space="preserve">Льгота направлена на стимулирование создания пилотных проектов рынка арендного жилья путем использования инструмента коллективных инвестиций на базе закрытых паевых инвестиционных фондов недвижимости. </t>
  </si>
  <si>
    <t>ст.4/ч.1/п.30</t>
  </si>
  <si>
    <t>Организации - налогоплательщики в отношении имущества, расположенного на территории международного медицинского кластера</t>
  </si>
  <si>
    <t>Освобождаются от уплаты налога организации - в отношении имущества, расположенного на территории международного медицинского кластера</t>
  </si>
  <si>
    <t>Льгота направлена на содействие компаниям по разработке лекарственных препаратов и медицинских технологий, проведению научных исследований в сфере охраны здоровья, а также в целях развития международного сотрудничества в указанной сфере деятельности.</t>
  </si>
  <si>
    <t>Закон г. Москвы от 05.11.2003 № 64 "О налоге на имущество организаций" (в ред. от 24.11.2021 № 32)</t>
  </si>
  <si>
    <t>ст.4/ч.1/п.33</t>
  </si>
  <si>
    <t>Освобождаются от уплаты налога образовательные организации высшего образования - в отношении жилых помещений, включенных в реестр жилых помещений, используемых для проживания обучающихся и работников образовательных организаций высшего образования</t>
  </si>
  <si>
    <t>Привлечение студентов в московские ВУЗы благодаря строительству общежитий с общедоступной стоимостью аренды</t>
  </si>
  <si>
    <r>
      <t>Организации - налогоплательщики в отношении</t>
    </r>
    <r>
      <rPr>
        <strike/>
        <sz val="10"/>
        <rFont val="Times New Roman"/>
        <family val="1"/>
        <charset val="204"/>
      </rPr>
      <t xml:space="preserve"> </t>
    </r>
    <r>
      <rPr>
        <sz val="10"/>
        <rFont val="Times New Roman"/>
        <family val="1"/>
        <charset val="204"/>
      </rPr>
      <t>спортивных сооружений, включающих футбольное (ледовое) поле и оборудованных трибунами для зрителей с общим количеством мест не менее 12 тысяч</t>
    </r>
  </si>
  <si>
    <t>Пониженная (10% от суммы) сумма налога для организаций - в отношении спортивных сооружений, включающих футбольное (ледовое) поле и оборудованных трибунами для зрителей с общим количеством мест не менее 12 тысяч</t>
  </si>
  <si>
    <t xml:space="preserve">Льгота введена в целях развития и популяризации спорта в Москве. </t>
  </si>
  <si>
    <t>90% от суммы налога</t>
  </si>
  <si>
    <t>ст.4/ч.1.3</t>
  </si>
  <si>
    <t>Организации -налогоплательщики в отношении зданий общей площадью более 10 тысяч кв. метров, в которых демонстрируются живые рыбы, живые водные беспозвоночные и которые оборудованы зрительными залами с общим количеством зрительских мест не менее 1 тыс для демонстрации живых морских млекопитающих</t>
  </si>
  <si>
    <t>Пониженная (сумма налога* К*0,75) сумма налога для организаций - в отношении общей площадью более 10 тысяч кв. метров, в которых демонстрируются живые рыбы, живые водные беспозвоночные и которые оборудованы зрительными залами с общим количеством зрительских мест не менее 1 тыс для демонстрации живых морских млекопитающих
(где К - отношение площади здания, не сданной в аренду, к общей площади здания)</t>
  </si>
  <si>
    <t xml:space="preserve"> Льгота направлена на развитие культурной жизни и просветительской деятельности, ориентированной преимущественно на детей и юношество.</t>
  </si>
  <si>
    <t>в размере = сумма налога*К*0,25</t>
  </si>
  <si>
    <t>ст.4/ч.1.4</t>
  </si>
  <si>
    <t>Наличие у недвижимого имущества статуса промышленного комплекса. 
Льгота не распространяется на имущество, сдаваемое организациями в аренду</t>
  </si>
  <si>
    <t>Организации - налогоплательщики в отношении недвижимого имущества промышленных комплексов</t>
  </si>
  <si>
    <t>(1) ограниченный - в течение действия статуса промышленного комплекса</t>
  </si>
  <si>
    <t>Пониженная (на 50%) сумма налога для организации - в отношении недвижимого имущества промышленных комплексов</t>
  </si>
  <si>
    <t>Льгота направлена на поддержку промышленного производства в городе.</t>
  </si>
  <si>
    <t>Закон г. Москвы от 05.11.2003 № 64 "О налоге на имущество организаций" (в ред. от 13.04.2016 № 14)</t>
  </si>
  <si>
    <t>ст.4/ч.1.5</t>
  </si>
  <si>
    <t>Льгота не применяется в отношении объектов недвижимого имущества, налоговая база по которым определяется как их кадастровая стоимость. 
Льгота не распространяется на имущество, сдаваемое организациями в аренду</t>
  </si>
  <si>
    <t>Организации - налогоплательщики в отношении зданий и помещений в них, если такие здания предназначены и используются для осуществления медицинской деятельности и впервые введены в эксплуатацию после 1 января 2013 года</t>
  </si>
  <si>
    <t>Пониженная (10% от суммы) сумма налога для организации - в отношении зданий и помещений в них, если такие здания предназначены и используются для осуществления медицинской деятельности и впервые введены в эксплуатацию после 1 января 2013 года</t>
  </si>
  <si>
    <t>Льгота направлена на развитие медицинских услуг для населения и сдерживания роста цен</t>
  </si>
  <si>
    <t>ст.4/ч.1.6</t>
  </si>
  <si>
    <t xml:space="preserve">Управляющие организации агропродовольственных кластеров </t>
  </si>
  <si>
    <t xml:space="preserve">(1) ограниченный - в течение действия статуса </t>
  </si>
  <si>
    <t>Пониженные (25% - 2016-2017 гг.; 35% - 2018 г.; 45% - 2019 г.; 50% - 2020-2025 гг.) суммы налога для управляющих организаций агропродовольственных кластеров - в отношении объектов недвижимого имущества, входящих в имущественные комплексы агропродовольственных кластеров</t>
  </si>
  <si>
    <t>Обеспечение продовольственной безопасности города Москвы, сдерживание роста цен на продукты для населения</t>
  </si>
  <si>
    <t>75% от суммы налога - 2016-2017 гг.; 
65% от суммы налога -2018г.; 
55% от суммы налога - 2019 г.; 
50% от суммы налога - 2020-2025 гг.</t>
  </si>
  <si>
    <t>Закон г. Москвы от 05.11.2003 № 64 "О налоге на имущество организаций" (в ред. от 21.11.2018 № 26)</t>
  </si>
  <si>
    <t>ст.4/ч1.7,1.8</t>
  </si>
  <si>
    <t xml:space="preserve">Организации - налогоплательщики в отношении зданий и помещений в них, используемых частными образовательными организациями </t>
  </si>
  <si>
    <t xml:space="preserve">Пониженная (10% от суммы) сумма налога для организации - в отношении зданий и помещений в них, используемых частными образовательными организациями </t>
  </si>
  <si>
    <t xml:space="preserve">Поддержка организаций в сфере образования в целях обеспечения доступности образовательных услуг и повышения качество образования в Москве </t>
  </si>
  <si>
    <t>Закон г. Москвы от 05.11.2003 № 64 "О налоге на имущество организаций" (в ред. от 20.11.2019 № 29)</t>
  </si>
  <si>
    <t>ст.4/ч.1.9</t>
  </si>
  <si>
    <t>Объект включен в реестр объектов парков развлечений, утверждаемый Правительством Москвы на налоговый период. 
Объект соответствует требованиям, установленным Правительством Москвы, по следующим показателям:
1) размер площади территории парка развлечений;
2) объем капитальных вложений организации и (или) ее взаимозависимых лиц в строительство, реконструкцию, приобретение и монтаж аттракционов, расположенных в зданиях, сооружениях парка развлечений и на его территории.</t>
  </si>
  <si>
    <t>Организации - налогоплательщики в отношении зданий, сооружений, включенных в реестр объектов парков развлечений, и помещений в них</t>
  </si>
  <si>
    <t>Льгота направлена на поддержку развития культурно-развлекательного досуга для детей</t>
  </si>
  <si>
    <t>97% от суммы налога</t>
  </si>
  <si>
    <t>ст.4.1/ч.1</t>
  </si>
  <si>
    <t>Одновременное соблюдение следующих условий: 
1) налогоплательщик состоит на учете в налоговых органах не менее чем 3 календарных года, предшествующих налоговому периоду, в котором налоговая база по кадастровой стоимости недвижимости подлежит уменьшению; 
2) за предшествующий налоговый период средняя численность работников налогоплательщика составила не менее 10 человек и сумма выручки от реализации товаров (работ, услуг) на одного работника составила не менее 2 млн. рублей.</t>
  </si>
  <si>
    <t>Организации, являющиеся субъектами малого предпринимательства</t>
  </si>
  <si>
    <t>Вычет из налогооблагаемой базы величины кадастровой стоимости 300 кв. метров площади объекта недвижимого имущества на одного налогоплательщика в отношении одного объекта по выбору налогоплательщика</t>
  </si>
  <si>
    <t>Льгота направлена на поддержку субъектов малого бизнеса, в собственности которых находятся объекты недвижимости, облагаемые по кадастровой стоимости.</t>
  </si>
  <si>
    <t>Организации - налогоплательщики в отношении расположенных в административно-деловых центрах и торговых центрах (комплексах) помещений, используемых для осуществления образовательной деятельности и (или) медицинской деятельности</t>
  </si>
  <si>
    <t>Пониженная (25% от суммы) сумма налога для организаций - в отношении расположенных в административно-деловых центрах и торговых центрах (комплексах) помещений, используемых для осуществления деятельности в сфере образования и медицины (налоговая база - кадастровая стоимость)</t>
  </si>
  <si>
    <t xml:space="preserve">Льгота позволяет не допустить резкого роста расходов социально ориентированных организаций (медицинских и образовательных), расположенных в зданиях, налоговая база по которым определяется как их кадастровая стоимость. </t>
  </si>
  <si>
    <t>ст.4.1/ч.2/п.2</t>
  </si>
  <si>
    <t>Средства бюджетов, средств Российского фонда фундаментальных исследований и Российского фонда технологического развития составляют не менее 30% всех доходов, полученных научной организацией в отчетном (налоговом) периоде</t>
  </si>
  <si>
    <t>Организации - налогоплательщики в отношении расположенных в административно-деловых центрах и торговых центрах (комплексах) помещений, используемых научными организациями, выполняющими научно-исследовательские и опытно-конструкторские работы за счет средств бюджетов, средств Российского фонда фундаментальных исследований и Российского фонда технологического развития</t>
  </si>
  <si>
    <t>Пониженная (25% от суммы) сумма налога для организации - в отношении расположенных в административно-деловых центрах и торговых центрах (комплексах) помещений, используемых для осуществления деятельности в сфере науки (налоговая база - кадастровая стоимость)</t>
  </si>
  <si>
    <t>Льгота дает возможность ограничить рост расходов научных организаций</t>
  </si>
  <si>
    <t>ст.4.1/ч.2.1</t>
  </si>
  <si>
    <t>Объект находится в нежилом здании (строении, сооружении), расположенном на земельных участках, вид разрешенного использования которых предусматривает только размещение объектов промышленности и (или) производства и (или) административных зданий (строений, сооружений) промышленности, материально-технического, продовольственного снабжения, сбыта и заготовок промышленности. 
По результатам последних мероприятий по определению вида фактического использования, проведенных с 1 января года, предшествующего налоговому периоду, за который заявлена налоговая льгота, по 30 июня года указанного налогового периода, установлено, что не менее 20% общей площади здания (строения, сооружения), расположенного на вышеуказанных земельных участках или на смежных с ними земельных участках, используется налогоплательщиком для осуществления его производственной деятельности. При этом указанное здание (строение, сооружение) или помещения в нем находятся в собственности налогоплательщика или закреплены за ним на праве хозяйственного ведения.</t>
  </si>
  <si>
    <t xml:space="preserve">Организации - налогоплательщики в отношении объектов недвижимого имущества, используемых для размещения рабочих мест работников, обеспечивающих производственную деятельность организации </t>
  </si>
  <si>
    <t>Вычет из налогооблагаемой базы величины кадастровой стоимости площади объекта налогообложения, используемой налогоплательщиком для размещения рабочих мест работников, обеспечивающих его производственную деятельность, с применением коэффициента 0,75 к указанной кадастровой стоимости</t>
  </si>
  <si>
    <t xml:space="preserve">Обеспечение равной налоговой нагрузки на организации, осуществляющие управление промышленными предприятий в помещениях, расположенных в зданиях, облагаемых налогом от кадастровой стоимости, включенных в Перечень торговых и офисных объектов и на аналогичные организации в помещениях, облагаемых налогом от балансовой стоимости, не включенных в указанный Перечень </t>
  </si>
  <si>
    <t>ст.4.1/ч.2.2</t>
  </si>
  <si>
    <t>Организации - налогоплательщики в отношении используемых в качестве гостиниц зданий (строений, сооружений) или помещений в здании (строении, сооружении)</t>
  </si>
  <si>
    <t xml:space="preserve">Вычет из налогооблагаемой базы величины кадастровой стоимости минимальной площади номерного фонда гостиницы, увеличенной на коэффициент 2 </t>
  </si>
  <si>
    <t xml:space="preserve">Льгота направлена на ограничение роста расходов гостиниц, соответствующих европейскому уровню, развитию туризма и сдерживанию роста цен. </t>
  </si>
  <si>
    <t>Закон г. Москвы от 05.11.2003 № 64 "О налоге на имущество организаций" (в ред. от 13.05.2015 № 22)</t>
  </si>
  <si>
    <t>ст.4.1/ч.2.3</t>
  </si>
  <si>
    <t>По результатам последних мероприятий по определению вида фактического использования, проведенных с 1 января года, предшествующего налоговому периоду, за который заявлена налоговая льгота, по 30 июня года указанного налогового периода, установлено, что менее 20% их общей площади используется для размещения офисов и сопутствующей офисной инфраструктуры и (или) торговых объектов, и (или) объектов общественного питания, и (или) объектов бытового обслуживания</t>
  </si>
  <si>
    <t>Организации, в собственности которых здания, расположенные на земельных участках для размещения офисных зданий делового, административного и коммерческого назначения, торговых объектов, объектов общественного питания и (или) бытового обслуживания</t>
  </si>
  <si>
    <t>Пониженная (25% от суммы) сумма налога для организации - в отношении административно-деловых центров и торговых центров (комплексов) и помещений в них, используемых для размещения офисов,
и (или)торговых объектов, и (или) объектов общественного питания, и (или) объектов бытового обслуживания 
(налоговая база - кадастровая стоимость)</t>
  </si>
  <si>
    <t>Льгота направлена на ограничение роста налоговой нагрузки на собственников объектов недвижимости, облагаемых по кадастровой стоимости, если не более 20% их площади фактически используется для размещения офисов, торговли и общественного питания и бытового обслуживания.</t>
  </si>
  <si>
    <t xml:space="preserve">ст.4.1/ч.2.4 </t>
  </si>
  <si>
    <t>Объекты налогообложения не переданы в аренду или наем третьим лицам, за исключением профессиональных союзов и их объединений (ассоциаций)</t>
  </si>
  <si>
    <t>Пониженная (25% от суммы) сумма налога для профессиональные союзы, их объединения (ассоциации) - в отношении зданий (строений, сооружений), используемых налогоплательщиком для выполнения своих уставных задач</t>
  </si>
  <si>
    <t xml:space="preserve">Льгота позволяет ограничить налоговую нагрузку на профессиональные общественные организации, в собственности которых есть здания, облагаемые налогом по кадастровой стоимости. </t>
  </si>
  <si>
    <t>ст.4.1/ч.2.5</t>
  </si>
  <si>
    <t>Поддержка организаций, оказывающих социальную помощь незащищенным категориям граждан: пенсионерам и инвалидам, детям-сиротам и детям, оставшимся без попечения родителей.</t>
  </si>
  <si>
    <t>ст.4.1/ч.2.6</t>
  </si>
  <si>
    <t>Доля участия РФ в уставном капитале превышает 50%. 
Размер площади объекта налогообложения, используемой в кинематографии, определяется по результатам последних мероприятий по определению вида фактического использования, проведенных с 1 января года, предшествующего налоговому периоду, за который заявлена налоговая льгота, по 30 июня года указанного налогового периода.</t>
  </si>
  <si>
    <t>Организации - налогоплательщики в отношении объектов недвижимого имущества, используемых в кинематографии и принадлежащих унитарным предприятиям или юридическим лицам</t>
  </si>
  <si>
    <t>Вычет из налогооблагаемой базы величины кадастровой стоимости площади объекта налогообложения, используемой в кинематографии, с применением коэффициента 0,97</t>
  </si>
  <si>
    <t>Снижение налоговой нагрузки на организации в сфере отечественного кинематографа</t>
  </si>
  <si>
    <t>ст.4.1/ч.2.7</t>
  </si>
  <si>
    <t>Общероссийские общественные организации, осуществляющие уставную деятельность по организации подготовки и участия спортсменов-инвалидов в Параолимпийских играх</t>
  </si>
  <si>
    <t>Поддержка организаций, занимающихся подготовкой и участием спортсменов-инвалидов в Параолимпийских играх</t>
  </si>
  <si>
    <t>ст.4.1/ч.2.8</t>
  </si>
  <si>
    <t xml:space="preserve">Среднесписочная численность инвалидов за налоговый и (или) отчетный периоды составляет не менее 50% , а их доля в фонде оплаты труда - не менее 25% </t>
  </si>
  <si>
    <t>Организации, использующие труд инвалидов - в отношении имущества, используемого ими для производства и (или) реализации товаров, работ и услуг</t>
  </si>
  <si>
    <t>Вычет из налогооблагаемой базы величины кадастровой стоимости 50 кв. метров площади объекта недвижимого имущества, не переданной в аренду или наем третьим лицам, в расчете на одного работника-инвалида для организаций, использующих труд инвалидов</t>
  </si>
  <si>
    <t>ст.4.1/ч.2.9</t>
  </si>
  <si>
    <t>Снижение налоговой нагрузки организаций, размещающих и обслуживающих дипломатические представительстваи и консультства иностранных государств, международных и межгосударственных организаций</t>
  </si>
  <si>
    <t>Закон г. Москвы от 09.07.2008 № 33 "О транспортном налоге"</t>
  </si>
  <si>
    <t>Льгота не распространяется на водные, воздушные транспортные средства, снегоходы и мотосани.</t>
  </si>
  <si>
    <t>Организации, оказывающие услуги по перевозке пассажиров городским пассажирским транспортом общего пользования</t>
  </si>
  <si>
    <t>Освобождаются от уплаты налога организации, оказывающие услуги по перевозке пассажиров городским пассажирским транспортом общего пользования - по транспортным средствам, осуществляющим перевозки пассажиров (кроме такси)</t>
  </si>
  <si>
    <t>Льгота направлена на сдерживание роста проездной платы на наземном городском транспорте, имеет социальную направленность.</t>
  </si>
  <si>
    <t>Резиденты особых экономических зон (ОЭЗ) технико-внедренческого типа, созданных на территории города Москвы</t>
  </si>
  <si>
    <t xml:space="preserve">Освобождаются от уплаты налога резиденты особых экономических зон (ОЭЗ) технико-внедренческого типа </t>
  </si>
  <si>
    <t xml:space="preserve">Льгота направлена на поддержку организаций-резидентов особых экономических зон технико-внедренческого типа и создание благоприятных условий для развития научно-технической и инновационной деятельности в городе Москве. </t>
  </si>
  <si>
    <t>Закон г. Москвы от 09.07.2008 № 33 "О транспортном налоге" (в ред. от 12.07.2017 № 23)</t>
  </si>
  <si>
    <t>ст.4/ч.1/п.2.1</t>
  </si>
  <si>
    <t>Льгота не распространяется на водные, воздушные транспортные средства, снегоходы и мотосани. 
Льгота предоставляется с момента заключения с уполномоченным Правительством РФ федеральным органом исполнительной власти соглашений об управлении ОЭЗ. 
Ранее до 01.01.2017 - для резидентов ОЭЗ "Зеленоград" - на срок 5 лет.</t>
  </si>
  <si>
    <t>Организации, признаваемые управляющими компаниями особых экономических зон (ОЭЗ) и осуществляющие деятельность в целях реализации соглашений об управлении ОЭЗ</t>
  </si>
  <si>
    <t xml:space="preserve">Освобождаются от уплаты налога управляющие компании ОЭЗ </t>
  </si>
  <si>
    <t>Льгота направлена на поддержку управляющих компаний особых экономических зон технико-внедренческого типа и создание благоприятных условий для развития научно-технической и инновационной деятельности в городе Москве.</t>
  </si>
  <si>
    <t>ст.4/ч.1/п.2.2</t>
  </si>
  <si>
    <t>Льгота не распространяется на водные, воздушные транспортные средства, снегоходы и мотосани. 
Участникам проекта льгота предоставляется с момента заключения соглашения об осуществлении проекта с управляющей компанией международного медицинского кластера</t>
  </si>
  <si>
    <t>Управляющие компании международного медицинского кластера и участники проекта, заключившие соглашения об осуществлении проекта с управляющей компанией международного медицинского кластера и осуществляющие на территории международного медицинского кластера деятельность по реализации проекта</t>
  </si>
  <si>
    <t>Освобождаются от уплаты налога управляющие компании международного медицинского кластера и участники проекта - в отношении зарегистрированных на них транспортных средств</t>
  </si>
  <si>
    <t>Льгота направлена на содействие сферы разработки лекарственных препаратов и медицинских технологий, научных исследований в сфере охраны здоровья, а также в целях развития международного сотрудничества в указанной сфере деятельности.</t>
  </si>
  <si>
    <t>Льгота не распространяется на: 
легковые автомобили с мощностью двигателя свыше 200 л.с. (свыше 147,1 кВт); 
водные, воздушные транспортные средства, снегоходы и мотосани.</t>
  </si>
  <si>
    <t>Герои Советского Союза, Герои РФ, граждане, награжденные орденом Славы трех степеней</t>
  </si>
  <si>
    <t>Освобождаются от уплаты налога отдельные социальные категории граждан - на одно транспортное средство по выбору налогоплательщика</t>
  </si>
  <si>
    <t>Ветераны Великой Отечественной войны, инвалиды Великой Отечественной войны</t>
  </si>
  <si>
    <t>Ветераны боевых действий, инвалиды боевых действий</t>
  </si>
  <si>
    <t>Бывшие несовершеннолетние узники концлагерей, гетто, других мест принудительного содержания, созданных фашистами и их союзниками в период Второй мировой войны</t>
  </si>
  <si>
    <t xml:space="preserve">Один из родителей (усыновителей), опекун, попечитель ребенка-инвалида </t>
  </si>
  <si>
    <t>Физические лица - владельцы легковых автомобилей</t>
  </si>
  <si>
    <t>Освобождаются от уплаты налога физические лица, имеющие автомобили легковые с мощностью двигателя до 70 л.с. (до 51,49 кВт) вкл. - за одно транспортное средство по выбору налогоплательщика</t>
  </si>
  <si>
    <t xml:space="preserve">Льгота ориентирована на поддержку владельцев малолитражных автомобилей в целях снижения загрязнения экологии Москвы </t>
  </si>
  <si>
    <t>Юридические лица - владельцы легковых автомобилей</t>
  </si>
  <si>
    <t>Освобождаются от уплаты налога юридические лица, имеющие автомобили легковые с мощностью двигателя до 70 л.с. (до 51,49 кВт) вкл. - за одно транспортное средство по выбору налогоплательщика</t>
  </si>
  <si>
    <t>Освобождаются от уплаты налога один из родителей (усыновителей) в многодетной семье - за одно транспортное средство по выбору налогоплательщика</t>
  </si>
  <si>
    <t>Физические лица, подвергшиеся воздействию радиации вследствие катастрофы на Чернобыльской АЭС, вследствие аварии в 1957 году на производственном объединении "Маяк" и сбросов радиоактивных отходов в реку Теча, вследствие ядерных испытаний на Семипалатинском полигоне</t>
  </si>
  <si>
    <t>Физические лица, получившие или перенесшие лучевую болезнь или ставшие инвалидами в результате испытаний, учений и иных работ, связанных с любыми видами ядерных установок, включая ядерное оружие и космическую технику</t>
  </si>
  <si>
    <t>Закон г. Москвы от 09.07.2008 № 33 "О транспортном налоге" (в ред. от 19.03.2014 № 11)</t>
  </si>
  <si>
    <t>Один из опекунов инвалида с детства, признанного судом недееспособным</t>
  </si>
  <si>
    <t>Закон г. Москвы от 09.07.2008 № 33 "О транспортном налоге" (в ред. от 20.11.2019 № 29)</t>
  </si>
  <si>
    <t>Физические лица, на которых зарегистрированы транспортные средства, оснащенные исключительно электрическими двигателями</t>
  </si>
  <si>
    <t>Освобождаются от уплаты налога физические лица, имеющие транспортные средства, оснащенные исключительно электрическими двигателями</t>
  </si>
  <si>
    <t>Стимулирование использование в Москве электромобилей, улучшение экологической обстановки в Москве</t>
  </si>
  <si>
    <t>Юридические лица, на которых зарегистрированы транспортные средства, оснащенные исключительно электрическими двигателями</t>
  </si>
  <si>
    <t>Освобождаются от уплаты налога юридические лица, имеющие транспортные средства, оснащенные исключительно электрическими двигателями</t>
  </si>
  <si>
    <t>Закон г. Москвы от 24.11.2004 № 74 "О земельном налоге" (в ред. от 16.05.2012 № 17)</t>
  </si>
  <si>
    <t>Земельный участок не используется в предпринимательской деятельности</t>
  </si>
  <si>
    <t>Юридические лица - налогоплательщики в отношении указанных земельных участков</t>
  </si>
  <si>
    <t>Пониженная (0,025%) ставка налога - в отношении земельных участков, не используемых в предпринимательской деятельности, приобретенных (предоставленных) для ведения личного подсобного хозяйства, садоводства или огородничества, а также земельных участков общего назначения, используемых для нужд садоводства и огородничества</t>
  </si>
  <si>
    <t>Льгота направлена на поддержку сферы подсобных и дачных хозяйств</t>
  </si>
  <si>
    <t>0,275 п.п.</t>
  </si>
  <si>
    <t>Физические лица - налогоплательщики в отношении указанных земельных участков</t>
  </si>
  <si>
    <t>Закон г. Москвы от 24.11.2004 № 74 "О земельном налоге" (в ред. от 01.06.2005 № 19)</t>
  </si>
  <si>
    <t>Пониженная (0,1%) ставка налога - в отношении земельных участков, занятых автостоянками для долговременного хранения индивидуального автотранспорта и многоэтажными гаражами-стоянками</t>
  </si>
  <si>
    <t>Льгота направлена на сдерживание роста цен на гаражи-стоянки для физлиц</t>
  </si>
  <si>
    <t>Закон г. Москвы от 24.11.2004 № 74 "О земельном налоге"</t>
  </si>
  <si>
    <t xml:space="preserve">Пониженная (0,1%) ставка налога - в отношении земельных участков, занятых жилищным фондом и объектами инженерной инфраструктуры жилищно-коммунального комплекса (за искл. доли в праве на земельный участок, приходящейся на объект, не относящийся к жилищному фонду и объектам инженерной инфраструктуры жилищно-коммунального комплекса) </t>
  </si>
  <si>
    <t xml:space="preserve">Льгота направлена на снижение роста цен на жилье и услуг ЖКХ </t>
  </si>
  <si>
    <t>Пониженная (0,1%) ставка налога - в отношении земельных участков, предоставленных для жилищного строительства (за искл. земельных участков, приобретенных (предоставленных) для индивидуального жилищного строительства, используемых в предпринимательской деятельности)</t>
  </si>
  <si>
    <t xml:space="preserve">Льгота направлена на снижение роста цен на жилье </t>
  </si>
  <si>
    <t>Закон г. Москвы от 24.11.2004 № 74 "О земельном налоге" (в ред. от 16.09.2009 № 30)</t>
  </si>
  <si>
    <t>Льгота направлена на снижение цен на с/х продукцию, а также на рост доступности услуг в сфере спорта</t>
  </si>
  <si>
    <t>ст.3.1/ч.1/п.1</t>
  </si>
  <si>
    <t>Земельные участки не сданы в аренду</t>
  </si>
  <si>
    <t>Органы государственной власти города Москвы и органы местного самоуправления внутригородских муниципальных образований в городе Москве</t>
  </si>
  <si>
    <t xml:space="preserve">Освобождаются от уплаты налога органы государственной власти города Москвы и органы местного самоуправления внутригородских муниципальных образований в городе Москве - в отношении земельных участков, используемых ими для непосредственного выполнения возложенных на них функций </t>
  </si>
  <si>
    <t>Льгота позволяет исключить встречное бюджетное финансирование на выполнение налоговых обязательств организаций перед бюджетом города.</t>
  </si>
  <si>
    <t>ст.3.1/ч.1/п.2</t>
  </si>
  <si>
    <t xml:space="preserve">Льгота имеет компенсационный характер и направлена на исключение встречных финансовых потоков, а также является инструментом регулирования величины затрат организаций, влияющих на стоимость оказываемых ими платных услуг. </t>
  </si>
  <si>
    <t>Профессиональные союзы, их объединения (ассоциации); первичные профсоюзные организации, а также учреждения, финансируемые за счет средств профессиональных союзов, их объединений (ассоциаций), первичных профсоюзных организаций</t>
  </si>
  <si>
    <t>Освобождаются от уплаты налога профессиональные союзы, их объединения (ассоциации), первичные профсоюзные организации, а также учреждения, финансируемые за счет средств профессиональных союзов, их объединений (ассоциаций), первичных профсоюзных организаций, - в отношении земельных участков, предоставленных для оказания услуг в области образования, здравоохранения, культуры, социального обеспечения, физической культуры и спорта</t>
  </si>
  <si>
    <t>Льгота имеет компенсационный характер и направлена на исключение встречных финансовых потоков.</t>
  </si>
  <si>
    <t>ст.3.1/ч.1/п.7</t>
  </si>
  <si>
    <t>Земельные участки не сданы в аренду. 
Земельные участки включены в государственный кадастр особо охраняемых природных территорий в городе Москве.</t>
  </si>
  <si>
    <t>Организации, осуществляющие охрану, содержание и использование особо охраняемых природных территорий</t>
  </si>
  <si>
    <t>ст.3.1/ч.1/п.8</t>
  </si>
  <si>
    <t xml:space="preserve">Организации, использующие труд инвалидов </t>
  </si>
  <si>
    <t xml:space="preserve">Освобождаются от уплаты налога организации, использующие труд инвалидов </t>
  </si>
  <si>
    <t>Закон г. Москвы от 24.11.2004 № 74 "О земельном налоге" (в ред. от 10.10.2007 № 40)</t>
  </si>
  <si>
    <t>ст.3.1/ч.1/п.11</t>
  </si>
  <si>
    <t>Товарищества собственников жилья, жилищные кооперативы, жилищно-строительные кооперативы и иные специализированные потребительские кооперативы, созданные в целях удовлетворения потребностей граждан в жилье</t>
  </si>
  <si>
    <t>Освобождаются от уплаты налога товарищества собственников жилья, жилищные кооперативы, жилищно-строительные кооперативы и иные специализированные потребительские кооперативы - в отношении земельных участков, используемых ими для достижения уставных целей в соответствии с ЖК РФ</t>
  </si>
  <si>
    <t xml:space="preserve">Льгота направлена на стимулирование активности населения по созданию ТСЖ. </t>
  </si>
  <si>
    <t>Закон г. Москвы от 24.11.2004 № 74 "О земельном налоге" (в ред. от 12.05.2010 № 18)</t>
  </si>
  <si>
    <t>ст.3.1/ч.1/п.12</t>
  </si>
  <si>
    <t xml:space="preserve">Негосударственные некоммерческие организации </t>
  </si>
  <si>
    <t>Освобождаются от уплаты налога негосударственные некоммерческие организации - в отношении земельных участков, предоставленных и используемых для размещения объектов образования, здравоохранения, социального обеспечения и культуры</t>
  </si>
  <si>
    <t>Льгота распространяется на организации, реализующие важные для города программы в социальной сфере.</t>
  </si>
  <si>
    <t>Закон г. Москвы от 24.11.2004 № 74 "О земельном налоге" (в ред. от 03.11.2010 № 46)</t>
  </si>
  <si>
    <t>ст.3.1/ч.1/п.13</t>
  </si>
  <si>
    <t xml:space="preserve">Доля дохода от научной деятельности за отчетный (налоговый) период составляет не менее 70% от общего дохода.
Земельные участки не сданы в аренду 
</t>
  </si>
  <si>
    <t>Организации, которым в установленном порядке присвоен статус государственного научного центра Российской Федерации</t>
  </si>
  <si>
    <t>Освобождаются от уплаты налога государственные научные центры Российской Федерации - в отношении земельных участков, используемых в целях научной деятельности</t>
  </si>
  <si>
    <t xml:space="preserve">Льгота направлена на снижение налоговой нагрузки организаций фундаментальной и прикладной науки, которым Правительством РФ присвоен соответствующий статус. </t>
  </si>
  <si>
    <t>ст.3.1/ч.1/п.14</t>
  </si>
  <si>
    <t>Земельные участки не сданы в аренду. 
Ранее льгота в форме вычета: 500 тыс. рублей - 2005-2007 гг.; 1 млн. рублей - 2008-2009 гг.</t>
  </si>
  <si>
    <t>Герои Советского Союза, Герои РФ, Герои Социалистического Труда и полные кавалеры орденов Славы, Трудовой Славы и "За службу Родине в Вооруженных Силах СССР"</t>
  </si>
  <si>
    <t>Освобождаются от уплаты налога отдельные социальные категории граждан - в отношении одного земельного участка, находящегося в их собственности, постоянном (бессрочном) пользовании или пожизненном наследуемом владении</t>
  </si>
  <si>
    <t>Закон г. Москвы от 24.11.2004 № 74 "О земельном налоге" (в ред. от 12.07.2017 № 23)</t>
  </si>
  <si>
    <t>ст.3.1/ч.1/п.16</t>
  </si>
  <si>
    <t>Земельные участки не сданы в аренду. 
Льгота предоставляется с месяца возникновения права собственности на каждый земельный участок.</t>
  </si>
  <si>
    <t>Освобождаются от уплаты налога резиденты ОЭЗ технико-внедренческого типа</t>
  </si>
  <si>
    <t xml:space="preserve">Льгота направлена на поддержку организаций-резидентов и на содействие развитию ОЭЗ технико-внедренческого типа на территории города Москвы. </t>
  </si>
  <si>
    <t xml:space="preserve">Закон г. Москвы от 24.11.2004 № 74 "О земельном налоге" </t>
  </si>
  <si>
    <t>ст.3.1/ч.1.4</t>
  </si>
  <si>
    <t xml:space="preserve">Земельные участки не сданы в аренду </t>
  </si>
  <si>
    <t>Санаторно-курортные организации, а также учреждения здравоохранения и учреждения оздоровительного профиля, перечни которых утверждены Правительством РФ</t>
  </si>
  <si>
    <t>Пониженная (17% от суммы - 2014 г.; 20% от суммы - 2015 г.; 23% от суммы - 2016 г.; 27% от суммы - 2017 г.; 30% от суммы - 2018-2023 гг.) сумма налога для организаций - в отношении земельных участков, расположенных на территориях внутригородских муниципальных образований, включенных в состав территории города Москвы в результате изменения границ города Москвы</t>
  </si>
  <si>
    <t>Поддержка отрасли здравоохранения</t>
  </si>
  <si>
    <t>83% от суммы налога - 2014 г.; 
80% от суммы налога - 2015 г.; 
77% от суммы налога - 2016 г.; 
73% от суммы налога - 2017 г.; 
70% от суммы налога - 2018-2023 гг.</t>
  </si>
  <si>
    <t>Закон г. Москвы от 24.11.2004 № 74 "О земельном налоге" (в ред. от 07.10.2015 № 51)</t>
  </si>
  <si>
    <t>ст.3.1/ч.1.5</t>
  </si>
  <si>
    <t>Пониженная (0,7% от суммы) сумма налога для субъектов инвестиционной деятельности, в том числе являющиеся стороной СПИК - в отношении земельных участков, используемых в ходе реализации инвестиционных приоритетных проектов города Москвы</t>
  </si>
  <si>
    <t>99,3% от суммы налога</t>
  </si>
  <si>
    <t>ст.3.1/ч.1.6</t>
  </si>
  <si>
    <t xml:space="preserve">Земельные участки не сданы в аренду. 
Наличие присвоенного или подтвержденного статуса технопарка или индустриального (промышленного) парка. </t>
  </si>
  <si>
    <t>Организации - налогоплательщики в отношении земельных участков, занятых технопарками или индустриальными (промышленными) парками</t>
  </si>
  <si>
    <t>Пониженная (0,7% от суммы) сумма налога для организаций - в отношении земельных участков, занятых технопарками или индустриальными (промышленными) парками</t>
  </si>
  <si>
    <t>ст.3.1/ч.1.7</t>
  </si>
  <si>
    <t>Организации - налогоплательщики в отношении земельных участков, занятых промышленными комплексами</t>
  </si>
  <si>
    <t>Пониженная (20% от суммы) сумма налога для организаций - в отношении земельных участков, занятых промышленными комплексами</t>
  </si>
  <si>
    <t>80% от суммы налога</t>
  </si>
  <si>
    <t>ст.3.1/ч.1.8</t>
  </si>
  <si>
    <t>Налогоплательщик не применяет налоговую ставку в размере 0,3%</t>
  </si>
  <si>
    <t xml:space="preserve">Организации в отношении определенных земельных участков </t>
  </si>
  <si>
    <t>Пониженная (20% от суммы - 2014-2017 гг.; 27% от суммы - 2018 г.; 34% от суммы - 2019 г.; 50% от суммы - 2020-2023 гг.) сумма налога для организаций - в отношении земельных участков, на которых осуществляются строительство, реконструкция спортивных сооружений, включающих футбольное (ледовое) поле и оборудованных трибунами для зрителей с общим количеством мест не менее 12 тысяч, или эксплуатация указанных сооружений, строительство, реконструкция которых завершены после 1 января 2014 года</t>
  </si>
  <si>
    <t>80% от суммы налога - 2014-2017 гг.; 
73% от суммы налога - 2018 г.; 
66% от суммы налога - 2019 г.; 
50% от суммы налога - 2020-2023 гг.</t>
  </si>
  <si>
    <t>ст.3.1/ч.2/п.2</t>
  </si>
  <si>
    <t>Земельные участки не сданы в аренду. 
Ранее льгота в форме вычета в размере 500 тыс. рублей - 2005-2007 гг.</t>
  </si>
  <si>
    <t>Физические лица, которые имеют I и II группу инвалидности</t>
  </si>
  <si>
    <t>Вычет из налоговой базы в размере 1000000 рублей для отдельных социальных категорий граждан - в отношении земельного участка, находящегося в собственности, постоянном (бессрочном) пользовании или пожизненном наследуемом владении налогоплательщиков</t>
  </si>
  <si>
    <t>ст.3.1/ч.2/п.3</t>
  </si>
  <si>
    <t>ст.3.1/ч.2/п.4</t>
  </si>
  <si>
    <t>Ветераны и инвалиды Великой Отечественной войны, а также ветераны и инвалиды боевых действий</t>
  </si>
  <si>
    <t>ст.3.1/ч.2/п.5</t>
  </si>
  <si>
    <t>ст.3.1/ч.2/п.6</t>
  </si>
  <si>
    <t>ст.3.1/ч.2/п.7</t>
  </si>
  <si>
    <t>Закон г. Москвы от 24.11.2004 № 74 "О земельном налоге" (в ред. от 16.07.2008 № 36)</t>
  </si>
  <si>
    <t>ст.3.1/ч.2/п.8</t>
  </si>
  <si>
    <t>Закон г. Москвы от 19.11.2014 № 51 "О налоге на имущество физических лиц"</t>
  </si>
  <si>
    <t>ст.1//п.2</t>
  </si>
  <si>
    <t>Льгота предоставляется в отношении гаражей и машино-мест, в том числе расположенных в зданиях, включенных в Перечень (АД, торговые центры, нежилые помещения под размещение офисов, торговых объектов, объектов общественного питания и бытового обслуживания)</t>
  </si>
  <si>
    <t>Физические лица - собственники гаражей и машино-мест</t>
  </si>
  <si>
    <t>Пониженная (0,1%) ставка налога - в отношении гаражей и машино-мест, в том числе расположенных в зданиях, включенных в Перечень, а также объектов налогообложения, кадастровая стоимость каждого из которых превышает 300 млн. рублей</t>
  </si>
  <si>
    <t>Поддержка строительства торгово-офисной недвижимости (вкл.подземные гаражи)</t>
  </si>
  <si>
    <t>Налогоплательщики - в отношении объектов налогообложения, включенных в Перечень</t>
  </si>
  <si>
    <t>Пониженные (1,2% - 2015 г.; 1,3% - 2016 г.; 1,4% - 2017 г.; 1,5% - с 2018 г.) ставки налога - в отношении объектов, включенных в Перечень</t>
  </si>
  <si>
    <t>Постепенный рост налоговой нагрузки для собственников недвижимости, входящей в Перечень</t>
  </si>
  <si>
    <t>Закон г. Москвы от 19.11.2014 № 51 "О налоге на имущество физических лиц" (в ред. от 28.09.2016 № 30)</t>
  </si>
  <si>
    <t>Предоставляется в отношении одного нежилого помещения, которое одновременно удовлетворяет следующим условиям:
1) нежилое помещение включено в реестр апартаментов или расположено в здании, включенном в указанный реестр. Реестр апартаментов и порядок его формирования утверждаются Правительством Москвы; 
2) площадь нежилого помещения не превышает 300 кв. метров; 
3) кадастровая стоимость одного квадратного метра нежилого помещения по состоянию на 1 января года, являющегося налоговым периодом, составляет не менее 100000 рублей; 
4) нежилое помещение не является местом нахождения организации; 
5) нежилое помещение не используется налогоплательщиком в предпринимательской деятельности.</t>
  </si>
  <si>
    <t>Физические лица-собственники апартаментов</t>
  </si>
  <si>
    <t>Пониженная сумма налога - сумма исчисленного налога умножается на коэффициенты К1 и К2:
К1 - коэффициент, равный отношению 150 к площади нежилого помещения (К1=1, если площадь нежилого помещения составляет менее 150 кв.метров);
К2 - корректирующий коэффициент: 0,58 - 2015 г.; 0,62 - 2016 г.; 0,64 - 2017 г.; 0,67 - с 2018 г. и далее.</t>
  </si>
  <si>
    <t>Льгота направлена на выравнивание налоговой нагрузки в отношении собственников апартаментов, расположенных в торговых и офисных объектах недвижимости, включенных в Перечень, и собственников квартир аналогичной площади.</t>
  </si>
  <si>
    <t>расчетная величина</t>
  </si>
  <si>
    <t>Закон г. Москвы от 07.10.2009 № 41 "Об установлении налоговой ставки для организаций и индивидуальных предпринимателей, применяющих упрощенную систему налогообложения, выбравших в качестве объекта налогообложения доходы, уменьшенные на величину расходов"</t>
  </si>
  <si>
    <t>Выручка от реализации товаров (работ, услуг) по установленному Законом виду экономической деятельности за отчетный (налоговый) период составляет не менее 75% от общей суммы выручки</t>
  </si>
  <si>
    <t>Организации и ИП, осуществляющие вид экономической деятельности - обрабатывающие производства</t>
  </si>
  <si>
    <t>Пониженная (10%) ставка налога для организаций и ИП, осуществляющих вид экономической деятельности - обрабатывающие производства
(объекта налогообложения "доходы-расходы")</t>
  </si>
  <si>
    <t>Поддержка организаций и предпринимателей в сфере обрабатывающего производства</t>
  </si>
  <si>
    <t>Организации и ИП, осуществляющие вид экономической деятельности - управление эксплуатацией жилого и (или) нежилого фонда за вознаграждение или на договорной основе</t>
  </si>
  <si>
    <t>Пониженная (10%) ставка налога для организаций и ИП, осуществляющих вид экономической деятельности - управление эксплуатацией жилого и (или) нежилого фонда за вознаграждение или на договорной основе
(объекта налогообложения "доходы-расходы")</t>
  </si>
  <si>
    <t>Поддержка малого и среднего бизнеса в сфере управления эксплуатацией жилого и (или) нежилого фонда</t>
  </si>
  <si>
    <t>Организации и ИП, осуществляющие вид экономической деятельности - научные исследования и разработки</t>
  </si>
  <si>
    <t>Пониженная (10%) ставка налога для организаций и ИП, осуществляющих вид экономической деятельности - научные исследования и разработки
(объекта налогообложения "доходы-расходы")</t>
  </si>
  <si>
    <t>Поддержка организаций и предпринимателей в сфере научных исследований и разработок</t>
  </si>
  <si>
    <t>Организации и ИП, осуществляющие вид экономической деятельности - деятельность по уходу с обеспечением проживания и предоставление социальных услуг без обеспечения проживания</t>
  </si>
  <si>
    <t>Пониженная (10%) ставка налога для организаций и ИП, осуществляющих вид экономической деятельности - деятельность по уходу с обеспечением проживания и предоставление социальных услуг без обеспечения проживания
(объекта налогообложения "доходы-расходы")</t>
  </si>
  <si>
    <t>Поддержка малого и среднего бизнеса в сфере социальных услуг населению</t>
  </si>
  <si>
    <t>Пониженная (10%) ставка налога для организаций и ИП, осуществляющих вид экономической деятельности - деятельность в области спорта
(объекта налогообложения "доходы-расходы")</t>
  </si>
  <si>
    <t xml:space="preserve">Поддержка малого и среднего бизнеса в области спорта </t>
  </si>
  <si>
    <t>Организации и ИП, осуществляющие вид экономической деятельности - растениеводство, животноводство и предоставление соответствующих услуг в этих областях</t>
  </si>
  <si>
    <t>Пониженная (10%) ставка налога для организаций и ИП, осуществляющих вид экономической деятельности - растениеводство, животноводство и предоставление соответствующих услуг в этих областях
(объекта налогообложения "доходы-расходы")</t>
  </si>
  <si>
    <t>Увеличение количества организаций, осуществляющих животноводство и растениеводство</t>
  </si>
  <si>
    <t>ст.1/ч.1/п.14</t>
  </si>
  <si>
    <t>ст.1/ч.2/п.8</t>
  </si>
  <si>
    <t>ст.1/ч.2/п.9</t>
  </si>
  <si>
    <t>Освобождаются от обложения сбором организации и ИП, осуществляющие торговую деятельность</t>
  </si>
  <si>
    <t>100% от ставок сбора</t>
  </si>
  <si>
    <t>Организации и ИП, осуществляющие торговлю на ярмарках выходного дня, специализированных ярмарках, межрегиональных ярмарках и региональных ярмарках</t>
  </si>
  <si>
    <t>Сдерживание роста цен для населения на ярмарках выходного дня, специализированных ярмарках и региональных ярмарках</t>
  </si>
  <si>
    <t>Закон г. Москвы от 17.12.2014 № 62 "О торговом сборе"</t>
  </si>
  <si>
    <t>Сдерживание роста цен для населения на территории розничных рынков</t>
  </si>
  <si>
    <t>Доля доходов плательщиков от продажи билетов на показ фильмов в кинотеатрах, на спектакли и другие представления в театрах и цирках, а также от продажи билетов в музеи и планетарии в общем объеме доходов составляет не менее 50%</t>
  </si>
  <si>
    <t xml:space="preserve">Развитие инфраструктуры в социально значимых организациях города Москвы. </t>
  </si>
  <si>
    <t>Размещение объектов нестационарной торговой сети в соответствии с порядком утвержденным Правительством Москвы</t>
  </si>
  <si>
    <t>Организации и ИП, осуществляющие торговлю через объекты нестационарной торговой сети со специализацией "Печать"</t>
  </si>
  <si>
    <t>Повышение доступности печатной информации населению Москвы</t>
  </si>
  <si>
    <t xml:space="preserve"> Организации федеральной почтовой связи в отношении торговли почтовыми конвертами, почтовыми карточками, почтовой тарой, используемыми для оказания услуг почтовой связи, государственными знаками почтовой оплаты, канцелярскими товарами</t>
  </si>
  <si>
    <t>Освобождаются от обложения сбором организации федеральной почтовой связи</t>
  </si>
  <si>
    <t>Автономные, бюджетные и казенные учреждения</t>
  </si>
  <si>
    <t>Освобождаются от обложения сбором автономные, бюджетные и казенные учреждения</t>
  </si>
  <si>
    <t>Освобождаются от обложения сбором религиозные организации - в отношении торговли, осуществляемой в культовых зданиях и сооружениях и на относящихся к ним земельных участках.</t>
  </si>
  <si>
    <t>Освобождаются от обложения сбором организации и ИП, осуществляющие деятельность по предоставлению услуг - в отношении торговли, осуществляемой через объекты стационарной торговой сети, не имеющие торгового зала, объекты нестационарной торговой сети или объекты стационарной торговой сети с залом (залами) площадью менее 100 кв. метров</t>
  </si>
  <si>
    <t>Льгота направлена на выравнивание налоговой нагрузки налогоплательщиков в сфере торговли</t>
  </si>
  <si>
    <t>Организации и ИП, осуществляющие торговлю книгами, розничной торговле газетами и журналами, розничной торговле букинистическими книгами</t>
  </si>
  <si>
    <t>Освобождаются от обложения сбором организации и ИП, осуществляющие торговлю - в отношении торговли, осуществляемой через объекты стационарной торговой сети, не имеющие торгового зала, объекты нестационарной торговой сети или объекты стационарной торговой сети с залом (залами)</t>
  </si>
  <si>
    <t>В указанный период организации, ИП начали использовать другие объекты осуществления торговли, ранее в указанном периоде не использовавшиеся данными организациями, ИП для осуществления торговли. 
Положение об освобождении от уплаты сбора не применяется в случае непредставления организациями, ИП в отношении объектов осуществления торговли, ранее не использовавшихся данными организациями, ИП для осуществления торговли, уведомления о постановке на учет в качестве плательщика торгового сбора, а также в случае, если в представленном уведомлении в отношении таких объектов заявлена льгота по торговому сбору.</t>
  </si>
  <si>
    <t>Организации и ИП, осуществляющие торговую деятельность через объекты стационарной торговой сети, попавшие под программу реновации</t>
  </si>
  <si>
    <t>Освобождаются от обложения сбором организации и ИП, осуществляющие торговлю - в отношении торговли, осуществляемой через объекты стационарной торговой сети, за период обложения торговым сбором, в котором данные объекты изъяты в рамках реновации для государственных нужд (ст.7.4 Закона от 15.04.1003 № 4802-1) или в отношении данных объектов прекращено право аренды в связи с реализацией программы реновации жилищного фонда в городе Москве</t>
  </si>
  <si>
    <t>Исключение дополнительной налоговой нагрузки на участников программы реновации жидищного фонда Москвы</t>
  </si>
  <si>
    <t>город Санкт-Петербург</t>
  </si>
  <si>
    <t>Закон СПб от 28.06.1995 № 81-11 "О налоговых льготах" (в ред. от 02.05.2006 № 190-29)</t>
  </si>
  <si>
    <t>ст.11-3/п.1</t>
  </si>
  <si>
    <t>Пониженная (13,5%; 12,5% - 2017-2024 гг.) ставка налога для организаций - резидентов ОЭЗ, расположенной на территории Санкт-Петербурга</t>
  </si>
  <si>
    <t>Развитие стратегически важных ВЭД</t>
  </si>
  <si>
    <t>Закон СПб от 28.06.1995 № 81-11 "О налоговых льготах" (в ред. от 25.11.2021 № 562-121)</t>
  </si>
  <si>
    <t>ст.11-3/п.2</t>
  </si>
  <si>
    <t>Пониженная (0% - в течение 6 налоговых периодов, начиная с налогового периода, в котором была получена первая прибыль от деятельности, осуществляемой на территории ОЭЗ; 5% - в течение последующих 4 налоговых периодов; 13,5% - по истечении 10 налоговых периодов) ставка налога на прибыль для организаций - резидентов ОЭЗ</t>
  </si>
  <si>
    <t>17 (18) п.п. - с 1 по 6 гг.; 12 (13) п.п. - с 7 по 10 гг.; 3,5 (4,5) - с 11 г.</t>
  </si>
  <si>
    <t>Закон СПб от 28.06.1995 № 81-11 "О налоговых льготах" (в ред. от 16.11.2010 № 580-138)</t>
  </si>
  <si>
    <t>ст.11-8/п.2</t>
  </si>
  <si>
    <t>Отраслевые организации-инвесторы (обрабатывающие производства, производство и распределение электроэнергии, газа, воды, транспорт, деятельность в области радиовещания и телевидения)</t>
  </si>
  <si>
    <t>ОКВЭД ОК 029-2007: раздел D; раздел E; раздел I (за искл. некоторых видов экономической деятельности, указанных в статье), 92.2</t>
  </si>
  <si>
    <t>Закон СПб от 28.06.1995 № 81-11 "О налоговых льготах" (в ред. от 26.11.2014 № 641-108)</t>
  </si>
  <si>
    <t xml:space="preserve">ст.11-8/п.2-1 </t>
  </si>
  <si>
    <t>Закон СПб от 28.06.1995 № 81-11 "О налоговых льготах" (в ред. от 08.04.2020 № 201-45)</t>
  </si>
  <si>
    <t>ст.11-8-1</t>
  </si>
  <si>
    <t>Организации-инвесторы, являющиеся участниками СПИК</t>
  </si>
  <si>
    <t xml:space="preserve">Пониженная (0%) ставка налога для налогоплательщиков - участников специальных инвестиционных контрактов (СПИК), одной из сторон которых является Санкт-Петербург, сведения о которых внесены в реестр СПИК
</t>
  </si>
  <si>
    <t>Закон СПб от 28.06.1995 № 81-11 "О налоговых льготах" (в ред. от 16.04.2018 № 189-39)</t>
  </si>
  <si>
    <t>ст.11-8-2</t>
  </si>
  <si>
    <t>ст.11-9</t>
  </si>
  <si>
    <t>Организации-инвесторы, осуществляющие производство высокотехнологичной (инновационной) продукции</t>
  </si>
  <si>
    <t>Пониженная (13,5%; 12,5% - 2017-2021 гг.) ставка налога для организаций, осуществляющих производство высокотехнологичной (инновационной) продукции, осуществившие в течение не более трех лет подряд в период с 1 января 2010 года по 31 декабря 2016 года вложения на сумму от 50 млн. рублей</t>
  </si>
  <si>
    <t>ст.11-9-1</t>
  </si>
  <si>
    <t>Закон СПб от 28.06.1995 № 81-11 "О налоговых льготах" (в ред. от 14.06.2018 № 316-63)</t>
  </si>
  <si>
    <t>ст.11-9-2</t>
  </si>
  <si>
    <t>Организации-инвесторы в IT сфере</t>
  </si>
  <si>
    <t>раздел J группы 62.03; 63.11</t>
  </si>
  <si>
    <t>ст.11-9-3</t>
  </si>
  <si>
    <t>Организации-экспортеры в IT сфере</t>
  </si>
  <si>
    <t>Развитие несырьевого экспорта</t>
  </si>
  <si>
    <t>раздел J  класс 62</t>
  </si>
  <si>
    <t>Закон СПб от 28.06.1995 № 81-11 "О налоговых льготах" (в ред. от 12.07.2012 № 401-71)</t>
  </si>
  <si>
    <t>ст.11-11</t>
  </si>
  <si>
    <t>Организации-инвесторы (крупнейшие)</t>
  </si>
  <si>
    <t>Закон СПб от 28.06.1995 № 81-11 "О налоговых льготах" (в ред. от 17.12.2019 № 630-144)</t>
  </si>
  <si>
    <t>ст.11-11-1</t>
  </si>
  <si>
    <t>Организации в сфере обрабатывающих производств</t>
  </si>
  <si>
    <t>Инвестиционный налоговый вычет в размере 90% расходов на инвестиции в основные средства для организаций, осуществляющих деятельность в сфере обрабатывающих производств, среднесписочная численность работников которых превышает 100 человек, при достижении коэффициента обновления основных средств величины равной 15% и более.</t>
  </si>
  <si>
    <t>В размере ИНВ</t>
  </si>
  <si>
    <t>Раздел С, за исключением видов экономической деятельности, предусмотренных кодами 11 (кроме 11.06, 11.07), 12, 19</t>
  </si>
  <si>
    <t>ст.11-11-2</t>
  </si>
  <si>
    <t>Организации в сфере железнодорожного транспорта</t>
  </si>
  <si>
    <t xml:space="preserve"> 49.1, 49.2, 52.21.1</t>
  </si>
  <si>
    <t>Закон СПб от 28.06.1995 № 81-11 "О налоговых льготах" (в ред. от 18.12.2020 № 601-131)</t>
  </si>
  <si>
    <t>ст.11-11-3</t>
  </si>
  <si>
    <t>Пониженная (10%) ставка налога для организаций-участников региональных инвестиционных проектов</t>
  </si>
  <si>
    <t>Закон СПб от 28.06.1995 № 81-11 "О налоговых льготах" (в ред. от 02.04.2004 № 146-24)</t>
  </si>
  <si>
    <t>Поддержка социально-значимых ВЭД</t>
  </si>
  <si>
    <t>ст.11-1/п.1/пп.2</t>
  </si>
  <si>
    <t>Органы государственной власти Санкт-Петербурга</t>
  </si>
  <si>
    <t>Освобождаются от уплаты налога органы государственной власти Санкт-Петербурга</t>
  </si>
  <si>
    <t>Расходные обязательства по полномочиям в сфере содержания органов государственной власти субъектов Российской Федерации</t>
  </si>
  <si>
    <t>ст.11-1/п.1/пп.3</t>
  </si>
  <si>
    <t>Жилищно-строительные кооперативы, жилищные кооперативы, товарищества собственников жилья, товарищества домовладельцев</t>
  </si>
  <si>
    <t>Освобождаются от уплаты налога жилищно-строительные кооперативы, жилищные кооперативы, товарищества собственников жилья, товарищества домовладельцев - в отношении общего имущества в многоквартирных домах (до 01.01.2020 - в отношении жилых помещений, а также общего имущества жилого дома и имущества, используемого для обеспечения эксплуатации многоквартирного дома)</t>
  </si>
  <si>
    <t>Поддержка НКО</t>
  </si>
  <si>
    <t xml:space="preserve">ст.11-1/п.1/пп.4 </t>
  </si>
  <si>
    <t>Освобождаются от уплаты налога религиозные организации - в отношении зданий и сооружений, иного имущества, специально предназначенного для богослужений, молитвенных и религиозных собраний, паломничества, имущества монастырей, дацанов, подворий</t>
  </si>
  <si>
    <t xml:space="preserve">ст.11-1/п.1/пп.6 </t>
  </si>
  <si>
    <t>Садоводческие и огороднические (дачные) некоммерческие объединения граждан</t>
  </si>
  <si>
    <t>Освобождаются от уплаты налога садоводческие, огороднические (дачные - до 01.01.2019) некоммерческие объединений граждан - в отношении имущества, используемого в целях обеспечения социально-хозяйственных задач ведения садоводства, огородничества (дачного хозяйства)</t>
  </si>
  <si>
    <t>Создание благоприятных условий для ведения садоводства, огородничества, животноводства и развития личных подсобных хозяйств</t>
  </si>
  <si>
    <t>Закон СПб от 28.06.1995 № 81-11 "О налоговых льготах" (в ред. от 07.07.2008 № 444-67)</t>
  </si>
  <si>
    <t>ст.11-1/п.1/пп.12</t>
  </si>
  <si>
    <t>Организации, осуществляющие деятельность троллейбусного и(или) трамвайного транспорта, деятельность метро</t>
  </si>
  <si>
    <t>Освобождаются от уплаты налога организации, осуществляющие деятельность троллейбусного и(или) трамвайного транспорта по регулярным внутригородским и пригородным пассажирским перевозкам и(или) деятельность метро по перевозке пассажиров</t>
  </si>
  <si>
    <t>раздел H: 49.31.22; 49.31.23; 49.31.24</t>
  </si>
  <si>
    <t xml:space="preserve">ст.11-1/п.1/пп.13 </t>
  </si>
  <si>
    <t>Органы местного самоуправления в Санкт-Петербурге и их подведомственные учреждения</t>
  </si>
  <si>
    <t xml:space="preserve">Освобождаются от уплаты налога органы местного самоуправления в Санкт-Петербурге, автономные, бюджетные и казенные учреждения, созданные внутригородскими муниципальными образованиями Санкт-Петербурга, - в отношении находящихся на их балансе объектов недвижимого имущества </t>
  </si>
  <si>
    <t>1.3; 
21</t>
  </si>
  <si>
    <t>Группы полномочий 
(расходные обязательства по решению вопросов местного значения и осуществлению полномочий в сфере содержания органов местного самоуправления; благоустройство территорий - вопросы местного значения)</t>
  </si>
  <si>
    <t>Закон СПб от 28.06.1995 № 81-11 "О налоговых льготах" (в ред. от 16.07.2010 № 438-110)</t>
  </si>
  <si>
    <t xml:space="preserve">ст.11-1/п.1/пп.18 </t>
  </si>
  <si>
    <t xml:space="preserve">Автономные, бюджетные и казенные учреждения, созданные Санкт-Петербургом </t>
  </si>
  <si>
    <t>Освобождаются от уплаты налога автономные, бюджетные и казенные учреждения, созданные Санкт-Петербургом</t>
  </si>
  <si>
    <t xml:space="preserve">ст.11-1/п.1/пп.19 </t>
  </si>
  <si>
    <t xml:space="preserve">Освобождаются от уплаты налога организации, осуществляющие определенные виды экономической деятельности в соответствии с ОКВЭД (обрабатывающие производства, производство и распределение электроэнергии, газа, воды, транспорт и связь), осуществивших в течение не более 3 лет подряд (с 01.01.2010 по 31.12.2016) вложения на сумму от 800 млн руб. </t>
  </si>
  <si>
    <t>раздел D, E, I (за искл. некоторых видов экономической деятельности)</t>
  </si>
  <si>
    <t xml:space="preserve">ст.11-1/п.1/пп.20 </t>
  </si>
  <si>
    <t>Организации, имеющие имущество в виде автомобильных дорог общего пользования (за исключением федеральных), а также сооружений, являющихся их неотъемлемой технологической частью</t>
  </si>
  <si>
    <t>Освобождаются от уплаты налога организации - в отношении автомобильных дорог общего пользования (за исключением федеральных автомобильных дорог общего пользования), а также сооружений, являющихся их неотъемлемой технологической частью.</t>
  </si>
  <si>
    <t>Градостроительство и землепользование - вопросы местного значения</t>
  </si>
  <si>
    <t>Закон СПб от 28.06.1995 № 81-11 "О налоговых льготах" (в ред. от 14.03.2017 № 113-21)</t>
  </si>
  <si>
    <t xml:space="preserve">ст.11-1/п.1/пп.24 </t>
  </si>
  <si>
    <t>Организации-инвесторы, осуществившие вложения в объекты культурного наследия регионального или местного (муниципального) значения, расположенные на территории Санкт-Петербурга</t>
  </si>
  <si>
    <t>Освобождаются от уплаты налога организации, осуществляющие в течение не более 3 любых календарных лет подряд начиная с 1 января 2016 года вложения на общую сумму от 500 млн руб. в объект недвижимого имущества, включенный в единый государственный реестр объектов культурного наследия (памятников истории и культуры) народов РФ в качестве объекта культурного наследия регионального или местного (муниципального) значения в соответствии с законодательством РФ и законодательством Санкт-Петербурга, расположенный на территории Санкт-Петербурга, - в отношении указанного объекта недвижимости.</t>
  </si>
  <si>
    <t>Закон СПб от 28.06.1995 № 81-11 "О налоговых льготах" (в ред. от 26.11.2018 № 641-133)</t>
  </si>
  <si>
    <t>ст.11-1/п.1/пп.26</t>
  </si>
  <si>
    <t>Субъекты малого предпринимательства (СМП), осуществляющие обработку и утилизацию отходов</t>
  </si>
  <si>
    <t>раздел E: 38.21; 38.32.12; 38.32.51; 38.32.52; 38.32.53; 38.32.54; 38.32.55; 38.32.59</t>
  </si>
  <si>
    <t>ст.11-1/п.1/пп.27</t>
  </si>
  <si>
    <t>Организации-инвесторы, осуществляющие вложения в инновационно-промышленные парки (ИПП) или технопарки (ТП) Санкт-Петербурга</t>
  </si>
  <si>
    <t>(1) ограниченный - в течение срока действия статуса ИПП или ТП, пока накопленная льгота не достигнет величины, равной объему осуществленных вложений, но не более 10 лет</t>
  </si>
  <si>
    <t>Освобождаются от уплаты налога организации - в отношении зданий, входящих в совокупность объектов недвижимого имущества, которой присвоен статус ИПП или ТП Санкт-Петербурга</t>
  </si>
  <si>
    <t>Закон СПб от 28.06.1995 № 81-11 "О налоговых льготах" (в ред. от 30.11.2018 № 709-135)</t>
  </si>
  <si>
    <t>ст.11-1/п.1/пп.28</t>
  </si>
  <si>
    <t>Организации-инвесторы, осуществляющие вложения в крупные конгрессно-выставочные центры</t>
  </si>
  <si>
    <t>Освобождаются от уплаты налога организации - в отношении новых (не бывших ранее в эксплуатации) зданий выставочных залов общей площадью не менее 35000 кв. м, принятых ими к бухгалтерскому учету и введенных в эксплуатацию на территории Санкт-Петербурга не ранее 1 января 2019 года</t>
  </si>
  <si>
    <t>Закон СПб от 28.06.1995 № 81-11 "О налоговых льготах" (в ред. от 29.11.2019 № 606-131)</t>
  </si>
  <si>
    <t>ст.11-1/п.1/пп.29</t>
  </si>
  <si>
    <t>Организации, заключившие концессионное соглашение или соглашение о государственно-частном партнерстве (ГЧП) Санкт-Петербургом</t>
  </si>
  <si>
    <t>Освобождаются от уплаты налога организации - в отношении объекта недвижимого имущества, созданного ими и(или) переданного им в рамках концессионного соглашения или соглашения о государственно-частном партнерстве (ГЧП), заключенного с СПб, и используемого для нужд образования, культуры, физической культуры и спорта, здравоохранения и социального обеспечения, в течение срока действия указанных соглашений</t>
  </si>
  <si>
    <t>ст.11-1/п.1/пп.30</t>
  </si>
  <si>
    <t>Организации, имеющие имущество в виде объектов незавершенного строительства</t>
  </si>
  <si>
    <t xml:space="preserve">Освобождаются от уплаты налога организации - в отношении объектов незавершенного строительства </t>
  </si>
  <si>
    <t>Закон СПб от 28.06.1995 № 81-11 "О налоговых льготах" (в ред. от 29.11.2017 № 785-129)</t>
  </si>
  <si>
    <t>ст.11-1/п.1-1</t>
  </si>
  <si>
    <t>50% от суммы налога, исчисленной за установленый период по объекту налогообложения</t>
  </si>
  <si>
    <t>Закон СПб от 28.06.1995 № 81-11 "О налоговых льготах" (в ред. от 24.12.2020 № 637-144)</t>
  </si>
  <si>
    <t>ст.11-1/п.1-3</t>
  </si>
  <si>
    <t>в размере суммы налога, исчисленной пропорционально доле площади объекта, используемой для указанной деятельности, в общей площади такого объекта</t>
  </si>
  <si>
    <t>ст.11-1/п.1-4</t>
  </si>
  <si>
    <t>Организации в сфере туризма, гостиничного и санаторно-курортного бизнеса, конгрессно-выставочной деятельности</t>
  </si>
  <si>
    <t>Освобождаются от уплаты налога, исчисленного за 2020-2021 гг., организации в сфере туризма, гостиничного и санаторно-курортного бизнеса, конгрессно-выставочной деятельности</t>
  </si>
  <si>
    <t xml:space="preserve">55, 79, 82,30, 86.90.4
</t>
  </si>
  <si>
    <t>ст.11-1/п.1-5</t>
  </si>
  <si>
    <t>Организации в сфере гостиничного и санаторно-курортного бизнеса, конгрессно-выставочной деятельности</t>
  </si>
  <si>
    <t>Освобождаются от уплаты налога за 2022 год для организации в сфере гостиничного и санаторно-курортного бизнеса, конгрессно-выставочной деятельности</t>
  </si>
  <si>
    <t xml:space="preserve">55, 82.30, 86.90.4
</t>
  </si>
  <si>
    <t>ст.11-1/п.2-1/пп.1</t>
  </si>
  <si>
    <t>Организации - субъекты МСП, имеющие имущество в виде гаражей, машино-мест и объектов незавершенного строительства</t>
  </si>
  <si>
    <t>(1) ограниченный - в течение 2022-2024 гг.</t>
  </si>
  <si>
    <t>Уменьшение суммы налога (в 2022 г. на 75%, в 2023 г. на 50%, в 2024 г. на 25% от суммы налога 2021 г.) для организаций – субъектов МСП, в отношении гаражей, машино-мест и объектов незавершенного строительства, налоговая база по которым определяется как кадастровая стоимость имущества</t>
  </si>
  <si>
    <t>75% (50%, 25%) от суммы налога, исчисленной за установленый период по объекту налогообложения</t>
  </si>
  <si>
    <t>ст.11-1/п.2-1/пп.2</t>
  </si>
  <si>
    <t>Организации - субъекты МСП, имеющие имущество в виде административно-деловых центров, торговых центров (комплексов) и нежилых помещений в них</t>
  </si>
  <si>
    <t>(1) ограниченный - в течение 2023-2024 гг.</t>
  </si>
  <si>
    <t>50% (25%) от суммы налога, исчисленной за установленый период по объекту налогообложения</t>
  </si>
  <si>
    <t>ст.11-1/п.2-2</t>
  </si>
  <si>
    <t>ст.11-1/п.2-3</t>
  </si>
  <si>
    <t xml:space="preserve">79
</t>
  </si>
  <si>
    <t>ст.11-2-1</t>
  </si>
  <si>
    <t>Освобождаются от уплаты налога организации, осуществившие в течение не более 3 любых календарных лет подряд начиная с 1 января 2015 года вложения на общую сумму не менее 300 млн руб. - в отношении объектов недвижимого имущества, включенных в расчет общей суммы вложений</t>
  </si>
  <si>
    <t>ст.11-2-1/п.5-1</t>
  </si>
  <si>
    <t>Освобождаются от уплаты налога организации, являющиеся стороной СПИК, заключенного Российской Федерацией и(или) Санкт-Петербургом, осуществившие в течение не более 3 любых календарных лет подряд начиная с 1 января 2015 года вложения на общую сумму не менее 300 млн руб. - в отношении объектов недвижимого имущества, включенных в расчет общей суммы вложений, осуществленных в рамках указанного СПИК.</t>
  </si>
  <si>
    <t>ст.11-2-3</t>
  </si>
  <si>
    <t xml:space="preserve">Освобождаются от уплаты налога организации, осуществляющие деятельность в области грузовых и пассажирских перевозок железнодорожным транспортом (коды ОКВЭД 49.1, 49.2) и вспомогательную деятельность, связанную с железнодорожным транспортом (код ОКВЭД 52.21.1), осуществившие в течение не более трех любых календарных лет подряд в период с 1 января 2020 года по 31 декабря 2029 года вложения на общую сумму не менее 1,5 млрд руб., в отношении объектов недвижимого имущества, включенных в расчет общей суммы вложений. </t>
  </si>
  <si>
    <t xml:space="preserve"> 49.1 "Деятельность железнодорожного транспорта: междугородные и международные пассажирские перевозки", 49.2 "Деятельность железнодорожного транспорта: грузовые перевозки" и(или) 52.21.1 "Деятельность вспомогательная, связанная с железнодорожным транспортом" </t>
  </si>
  <si>
    <t>ст.11-2-4</t>
  </si>
  <si>
    <t>Уменьшение суммы налога на сумму налога, исчисленного в отношении объекта недвижимого имущества, в который осуществлены капитальные вложения в объеме, определяемом в соответствии с пунктами 3 и 4 статьи 25.8 НК РФ, в рамках реализации регионального инвестиционного проекта (РИП), рассчитанную пропорционально доле площади объекта недвижимого имущества, используемой указанной организацией для реализации РИП, в общей площади такого объекта, для организаций-участников РИП</t>
  </si>
  <si>
    <t>в размере суммы налога, исчисленной пропорционально доле площади объекта недвижимого имущества, в который осущетвлены вложения, используемой организацией для реализации РИП, в общей площади такого объекта</t>
  </si>
  <si>
    <t>Закон СПб от 26.11.2003 № 684-96 "О налоге на имущество организаций" (в ред. от 29.11.2019 № 606-131)</t>
  </si>
  <si>
    <t>ст.2/п.2-1</t>
  </si>
  <si>
    <t>Гаражно-строительные кооперативы</t>
  </si>
  <si>
    <t>Пониженная (0,3 %) ставка налога - в отношении объектов недвижимого имущества, находящихся на балансе гаражно-строительных кооперативов</t>
  </si>
  <si>
    <t>Создание благоприятных условий для строительства гаражей</t>
  </si>
  <si>
    <t>1,9 / 1,7 п.п.</t>
  </si>
  <si>
    <t>Закон СПб от 26.11.2003 № 684-96 "О налоге на имущество организаций" (в ред. от 26.11.2014 № 645-110)</t>
  </si>
  <si>
    <t>ст.2/п.2,3,4,5,6</t>
  </si>
  <si>
    <t>Налоговая база - кадастровая стоимость объекта.
Площадь АДЦ и ТЦ, нежилых помещений составляет свыше 1000 кв. м.</t>
  </si>
  <si>
    <t>0,5 п.п. - 2015 г.; 
1  п.п. - 2016-2019 гг.; 
0,75  п.п. - 2020 г.; 
0,5  п.п.  - 2021-2022 гг.</t>
  </si>
  <si>
    <t xml:space="preserve">Закон СПб от 26.11.2003 № 684-96 "О налоге на имущество организаций" (в ред. от 25.11.2021 № 562-121)
</t>
  </si>
  <si>
    <t>Уменьшение на 50% - в отношении объекта, используемого для нужд культуры и искусства, образования, физической культуры и спорта, здравоохранения и социального обеспечения в части суммы налога рассчитанной пропорционально доли площади объекта, используемой для указанных нужд, в общей площади такого объекта.
Размер средней месячной заработной платы работников организации и ее обособленных подразделений, расположенных на территории СПб, за 2022 год равен размеру минимальной заработной платы в СПб, действующему в 2022 году, или превышает его.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 
Не применяется автономными, бюджетными и казенными учреждениями, созданными Санкт-Петербургом.</t>
  </si>
  <si>
    <t>Закон СПб от 28.06.1995 № 81-11 "О налоговых льготах" (в ред. от 08.05.2007 № 182-34)</t>
  </si>
  <si>
    <t>ст.11-10</t>
  </si>
  <si>
    <t>Освобождаются от уплаты налога льготные категории (дети-сироты; дети, оставшиеся без попечения родителей; лица из числа детей-сирот и детей, оставшихся без попечения родителей) - на период пребывания в организации, осуществляющей образовательную деятельность, независимо от форм собственности, а также на период службы в рядах Вооруженных Сил Российской Федерации</t>
  </si>
  <si>
    <t>Внебюджетная поддержка льготных категорий граждан</t>
  </si>
  <si>
    <t>ст.11-10-2</t>
  </si>
  <si>
    <t>Физические лица - собственники долей в праве общей долевой собственности на коммунальные квартиры</t>
  </si>
  <si>
    <t>Пониженная сумма налога для физических лиц - на величину, равную произведению кадастровой стоимости 10 кв. метров общей площади коммунальной квартиры и ставки налога на имущество физических лиц, подлежащей применению при исчислении налога в отношении этой квартиры, - в отношении принадлежащих им долей в праве общей долевой собственности на коммунальные квартиры</t>
  </si>
  <si>
    <t>Улучшение жилищных условий граждан</t>
  </si>
  <si>
    <t>в размере суммы налога, исчисленной для 10 кв.м общей площади коммунальной квартиры</t>
  </si>
  <si>
    <t>ст.11-10-3</t>
  </si>
  <si>
    <t>ст.3/пп.6</t>
  </si>
  <si>
    <t>1  п.п. - 2018-2019 гг.;
0,75  п.п. - 2020 г.;
0,5  п.п. - 2021-2022 гг.</t>
  </si>
  <si>
    <t>Закон СПб от 28.06.1995 № 81-11 "О налоговых льготах" (в ред. от 23.11.2012 № 617-105)</t>
  </si>
  <si>
    <t xml:space="preserve">ст.11-7-1/п.1/пп.1 </t>
  </si>
  <si>
    <t>Герои Советского Союза, Герои РФ, Герои Социалистического Труда, полные кавалеры ордена Славы, полные кавалеры ордена Трудовой Славы</t>
  </si>
  <si>
    <t xml:space="preserve">Освобождаются от уплаты налога Герои Советского Союза, Герои РФ, Герои Социалистического Труда, полные кавалеры ордена Славы, полные кавалеры ордена Трудовой Славы. </t>
  </si>
  <si>
    <t xml:space="preserve">ст.11-7-1/п.1/пп.2 </t>
  </si>
  <si>
    <t>Граждане из числа инвалидов</t>
  </si>
  <si>
    <t>Освобождаются от уплаты налога инвалиды I группы; граждане из числа инвалидов, имеющих ограничения способности к трудовой деятельности III степени, признанные инвалидами до 1 января 2010 года без указания срока переосвидетельствования; а также лица, имеющие II группу инвалидности, установленную до 1 января 2004 года без вынесения заключения о степени ограничения способности к трудовой деятельности (право на льготу сохраняется без проведения дополнительного переосвидетельствования); граждане из числа инвалидов, имеющих ограничения способности к трудовой деятельности III степени, признанные инвалидами до 1 января 2010 года с определением срока переосвидетельствования (право на льготу сохраняется до наступления срока очередного переосвидетельствования)</t>
  </si>
  <si>
    <t xml:space="preserve">ст.11-7-1/п.1/пп.3 </t>
  </si>
  <si>
    <t xml:space="preserve">Инвалиды с детства </t>
  </si>
  <si>
    <t xml:space="preserve">Освобождаются от уплаты налога инвалиды с детства </t>
  </si>
  <si>
    <t xml:space="preserve">ст.11-7-1/п.1/пп.4 </t>
  </si>
  <si>
    <t>Родители (усыновители), опекуны (попечители) детей-инвалидов</t>
  </si>
  <si>
    <t xml:space="preserve">Освобождаются от уплаты налога один из родителей (усыновителей), опекунов или попечителей, имеющих в составе семьи ребенка-инвалида </t>
  </si>
  <si>
    <t xml:space="preserve">ст.11-7-1/п.1/пп.5 </t>
  </si>
  <si>
    <t xml:space="preserve">Освобождаются от уплаты налога один из родителей (усыновителей), опекунов или попечителей, имеющих в составе семьи трех и более детей в возрасте до 18 лет </t>
  </si>
  <si>
    <t xml:space="preserve">ст.11-7-1/п.1/пп.6 </t>
  </si>
  <si>
    <t xml:space="preserve">Ветераны и инвалиды ВОВ и боевых действий </t>
  </si>
  <si>
    <t xml:space="preserve">Освобождаются от уплаты налога ветераны и инвалиды Великой Отечественной войны, а также ветераны и инвалиды боевых действий </t>
  </si>
  <si>
    <t xml:space="preserve">ст.11-7-1/п.1/пп.7 </t>
  </si>
  <si>
    <t>Физические лица, подвергшиеся воздействию радиации</t>
  </si>
  <si>
    <t xml:space="preserve">Освобождаются от уплаты налога физические лица, имеющие право на получение социальной поддержки в соответствии с Законом Российской Федерации "О социальной защите граждан, подвергшихся воздействию радиации вследствие катастрофы на Чернобыльской АЭС", Федеральным законом "О социальной защите граждан Российской Федерации, подвергшихся воздействию радиации вследствие аварии в 1957 году на производственном объединении "Маяк" и сбросов радиоактивных отходов в реку Теча" и Федеральным законом "О социальных гарантиях гражданам, подвергшимся радиационному воздействию вследствие ядерных испытаний на Семипалатинском полигоне" </t>
  </si>
  <si>
    <t xml:space="preserve">ст.11-7-1/п.1/пп.8 </t>
  </si>
  <si>
    <t xml:space="preserve">Физические лица, принимавшие участие в испытаниях ядерного и термоядерного оружия, ликвидации аварий ядерных установок на средствах вооружения и военных объектах </t>
  </si>
  <si>
    <t xml:space="preserve">Освобождаются от уплаты налога физические лица, принимавшие в составе подразделений особого риска непосредственное участие в испытаниях ядерного и термоядерного оружия, ликвидации аварий ядерных установок на средствах вооружения и военных объектах </t>
  </si>
  <si>
    <t xml:space="preserve">ст.11-7-1/п.1/пп.9 </t>
  </si>
  <si>
    <t xml:space="preserve">Физические лица, получившие или перенесшие лучевую болезнь или ставшие инвалидами в результате испытаний, учений и иных работ, связанных с любыми видами ядерных установок, включая ядерное оружие и космическую технику </t>
  </si>
  <si>
    <t xml:space="preserve">Освобождаются от уплаты налога физические лица, получившие или перенесшие лучевую болезнь или ставшие инвалидами в результате испытаний, учений и иных работ, связанных с любыми видами ядерных установок, включая ядерное оружие и космическую технику </t>
  </si>
  <si>
    <t xml:space="preserve">ст.11-7-1/п.1/пп.10 </t>
  </si>
  <si>
    <t>Пенсионеры или достигшие возраста 60 и 55 лет (для мужчин и женщин соответственно)</t>
  </si>
  <si>
    <t>Освобождаются от уплаты налога физические лица, оформившие пенсию, назначаемую в соответствии с пенсионным законодательством РФ, или достигшие возраста 60 и 55 лет (для мужчин и женщин соответственно), - в отношении земельного участка, площадь которого не превышает 2500 кв. м</t>
  </si>
  <si>
    <t xml:space="preserve">ст.11-7-1/п.1/пп.11 </t>
  </si>
  <si>
    <t>Бывшие военнослужащие, уволенные с военной службы по установленным законом основаниям, имеющие общую продолжительность военной службы от 20 лет</t>
  </si>
  <si>
    <t>Освобождаются от уплаты налога граждане РФ, уволенные с военной службы по достижении предельного возраста пребывания на военной службе, состоянию здоровья или в связи с организационно-штатными мероприятиями и имеющие общую продолжительность военной службы от 20 лет</t>
  </si>
  <si>
    <t xml:space="preserve">ст.11-7-1/п.1/пп.12 </t>
  </si>
  <si>
    <t>Члены семей лиц, замещавших государственные должности, должности государственной гражданской службы или должности правоохранительной службы, а также военнослужащих, потерявшие кормильца при исполнении им служебных обязанностей</t>
  </si>
  <si>
    <t xml:space="preserve">Освобождаются от уплаты налога члены семей лиц, замещавших государственные должности, должности государственной гражданской службы или должности правоохранительной службы, а также военнослужащих, потерявшие кормильца при исполнении им служебных обязанностей. </t>
  </si>
  <si>
    <t xml:space="preserve">ст.11-7-1/п.2/пп.1 </t>
  </si>
  <si>
    <t xml:space="preserve">Органы государственной власти Санкт-Петербурга </t>
  </si>
  <si>
    <t xml:space="preserve">Освобождаются от уплаты налога органы государственной власти Санкт-Петербурга </t>
  </si>
  <si>
    <t xml:space="preserve">ст.11-7-1/п.2/пп.2 </t>
  </si>
  <si>
    <t xml:space="preserve">Освобождаются от уплаты налога автономные, бюджетные и казенные учреждения, созданные Санкт-Петербургом </t>
  </si>
  <si>
    <t xml:space="preserve">ст.11-7-1/п.2/пп.3 </t>
  </si>
  <si>
    <t xml:space="preserve">ст.11-7-1/п.2/пп.4 </t>
  </si>
  <si>
    <t>Освобождаются от уплаты налога организации-СМП, осуществляющие обработку и утилизацию отходов - в отношении земельных участков, в границах которых расположены объекты недвижимого имущества, используемые ими для осуществления указанных видов экономической деятельности</t>
  </si>
  <si>
    <t>ст.11-7-1/п.2/пп.5</t>
  </si>
  <si>
    <t>Организации-собственниками земельных участков, входящих в совокупность объектов недвижимого имущества, которой присвоен статус инновационно-промышленных парков (ИПП) или технопарков (ТП) Санкт-Петербурга</t>
  </si>
  <si>
    <t>Освобождаются от уплаты налога организации, являющиеся собственниками земельных участков, входящих в совокупность объектов недвижимого имущества, которой присвоен статус ИПП или ТП</t>
  </si>
  <si>
    <t>ст.11-7-1/п.3-1</t>
  </si>
  <si>
    <t xml:space="preserve">Освобождаются от уплаты налога, исчисленного за 2020-2021 гг., организации в сфере туризма, гостиничного и санаторно-курортного бизнеса, конгрессно-выставочной деятельности </t>
  </si>
  <si>
    <t xml:space="preserve">55, 79, 82.30, 86.90.4
</t>
  </si>
  <si>
    <t>ст.11-7-1/п.3-2</t>
  </si>
  <si>
    <t>ст.11-7-1/п.3-3/пп.1</t>
  </si>
  <si>
    <t>Владельцы объектов налогообложения</t>
  </si>
  <si>
    <t>Уменьшение суммы налога (уплата налога в размере 0,66% от исчисленной суммы налога) в отношении земельных участков, предназначенных и используемых для ведения рыбного хозяйства</t>
  </si>
  <si>
    <t>99,34% от суммы налога, исчисленной по ставке 1,5%</t>
  </si>
  <si>
    <t>ст.11-7-1/п.3-3/пп.2/абз.2,3,4</t>
  </si>
  <si>
    <t>Уменьшение суммы налога (уплата налога в размере 3,33% от исчисленной суммы налога) в отношении земельных участков, предназначенных и используемых для размещения объектов образования, объектов физической культуры и спорта, а также для эксплуатации объектов спорта, объектов здравоохранения и социального обеспечения</t>
  </si>
  <si>
    <t>96,67% от суммы налога, исчисленной по ставке 1,5%</t>
  </si>
  <si>
    <t>Уменьшение суммы налога (уплата налога в размере 3,33% от исчисленной суммы налога) в отношении земельных участков, предназначенных и используемых для размещения гаражей (гаражных и гаражно-строительных кооперативов, многоэтажных и подземных гаражей), за исключением гаражей, используемых для предпринимательской деятельности</t>
  </si>
  <si>
    <t>ст.11-7-1/п.3-3/пп.2/абз.5/2</t>
  </si>
  <si>
    <t>Уменьшение суммы налога (уплата налога в размере 3,33% от исчисленной суммы налога) в отношении земельных участков, предназначенных и используемых для размещения стоянок внешнего грузового транспорта и городского транспорта (ведомственного, экскурсионного транспорта, такси), а также причалов и стоянок водного транспорта (судов)</t>
  </si>
  <si>
    <t>Развитие транспортной системы</t>
  </si>
  <si>
    <t>ст.11-7-1/п.3-3/пп.2/абз.6</t>
  </si>
  <si>
    <t>ст.11-7-1/п.3-3/пп.2/абз.7</t>
  </si>
  <si>
    <t>Повышение качества и уровня жизни населения</t>
  </si>
  <si>
    <t>ст.11-7-1/п.3-3/пп.3</t>
  </si>
  <si>
    <t>Уменьшение суммы налога (уплата налога в размере 6,66% от исчисленной суммы налога) в отношении земельных участков, предназначенных и используемых для размещения объектов культуры, искусства, религии</t>
  </si>
  <si>
    <t>93,34% от суммы налога, исчисленной по ставке 1,5%</t>
  </si>
  <si>
    <t>ст.11-7-1/п.3-3/пп.4/абз.2</t>
  </si>
  <si>
    <t>Уменьшение суммы налога (уплата налога в размере 33,33% от исчисленной суммы налога) в отношении земельных участков, предназначенных и используемых для размещения объектов рекреационного, лечебно-оздоровительного, развлекательного назначения</t>
  </si>
  <si>
    <t>66,67% от суммы налога, исчисленной по ставке 1,5%</t>
  </si>
  <si>
    <t>ст.11-7-1/п.3-3/пп.4/абз.3</t>
  </si>
  <si>
    <t>ст.11-7-1/п.3-3/пп.4/абз.4</t>
  </si>
  <si>
    <t>66,67% от суммы налога, исчисленной по ставке 0,3%</t>
  </si>
  <si>
    <t>ст.11-7-1/п.3-4</t>
  </si>
  <si>
    <t>Создание благоприятных условий для жилищного строительства</t>
  </si>
  <si>
    <t>50% - в 2022 г.; 75% - в 2023 г. от суммы налога, исчисленной по ставке 0,05%</t>
  </si>
  <si>
    <t>ст.11-7-1/п.3-5</t>
  </si>
  <si>
    <t>ст.11-7-1/п.3-6</t>
  </si>
  <si>
    <t>Организации в сфере туризма</t>
  </si>
  <si>
    <t>55, 79, 82.30, 86.90.24</t>
  </si>
  <si>
    <t>ст.11-7-1/п.3-7</t>
  </si>
  <si>
    <t xml:space="preserve">Освобождаются от уплаты налога, исчисленного за 2022 г., организации в сфере гостиничного и санаторно-курортного бизнеса, конгрессно-выставочной деятельности </t>
  </si>
  <si>
    <t>Закон Санкт-Петербурга от 23.11.2012 № 617-105 "О земельном налоге в Санкт-Петербурге" (в ред. от 30.11.2018 № 709-135)</t>
  </si>
  <si>
    <t>Пониженная (0,01% - в 2019-2021 гг; 0,05% - с 2022 г.) ставка налога в отношении земельных участков, занятых жилищным фондом и объектами инженерной инфраструктуры жилищно-коммунального комплекса (за исключением доли в праве на земельный участок, приходящейся на объект, не относящийся к жилищному фонду и объектам инженерной инфраструктуры жилищно-коммунального комплекса) или приобретенных (предоставленных) для жилищного строительства (за исключением земельных участков, приобретенных (предоставленных) для индивидуального жилищного строительства, используемых в предпринимательской деятельности)</t>
  </si>
  <si>
    <t>0,29 п.п. - в 2019-2021 гг; 0,25 п.п - с 2022 г.</t>
  </si>
  <si>
    <t>Земельный участок не используется в предпринимательской деятельности.
Земельные участки, в отношении которых до 01.01.2019 установлены виды разрешенного использования "дачный земельный участок", "для ведения дачного хозяйства" или "для дачного строительства", для целей настоящей статьи признаются приобретенными (предоставленными) для садоводства до момента изменения вида разрешенного использования таких земельных участков.</t>
  </si>
  <si>
    <t>Пониженная (0,01%) ставка налога в отношении земельных участков, не используемых в предпринимательской деятельности, приобретенных (предоставленных) для ведения личного подсобного хозяйства, садоводства, или огородничества, или животноводства, а также земельных участков общего назначения, предусмотренных Федеральным законом от 29 июля 2017 года N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t>
  </si>
  <si>
    <t>0,29 п.п.</t>
  </si>
  <si>
    <t>ст.2/п.1/абз.4</t>
  </si>
  <si>
    <t xml:space="preserve">Пониженная (0,01%) ставка налога в отношении земельных участков, предназначенных и используемых для ведения рыбного хозяйства </t>
  </si>
  <si>
    <t xml:space="preserve">ст.2/п.2/абз.2,3,4 </t>
  </si>
  <si>
    <t xml:space="preserve">Пониженная (0,05%) ставка налога в отношении земельных участков, предназначенных и используемых для размещения объектов здравоохранения и социального обеспечения, образования, физической культуры и спорта, а также для эксплуатации объектов спорта </t>
  </si>
  <si>
    <t>1,45 п.п.</t>
  </si>
  <si>
    <t xml:space="preserve">Пониженная (0,05%) ставка налога в отношении земельных участков, предназначенных и используемых для размещения гаражей (гаражных и гаражно-строительных кооперативов, многоэтажных и подземных гаражей), за исключением используемых для предпринимательской деятельности
</t>
  </si>
  <si>
    <t>Пониженная (0,05%) ставка налога в отношении земельных участков, предназначенных и используемых для размещения стоянок внешнего грузового транспорта и городского транспорта (ведомственного, экскурсионного транспорта, такси), а также причалов и стоянок водного транспорта (судов)</t>
  </si>
  <si>
    <t>ст.2/п.2/абз.6</t>
  </si>
  <si>
    <t>Пониженная (0,05%) ставка налога в отношении земельных участков, предназначенных и используемых для размещения ветеринарных клиник и питомников для бездомных животных</t>
  </si>
  <si>
    <t>ст.2/п.2/абз.7</t>
  </si>
  <si>
    <t>Пониженная (0,05%) ставка налога в отношении земельных участков, занятых городскими садами, парками, скверами, бульварами и пляжами</t>
  </si>
  <si>
    <t>ст.2/п.3/абз.2</t>
  </si>
  <si>
    <t>ст.2/п.3/абз.3</t>
  </si>
  <si>
    <t>ст.2/п.4/абз.2</t>
  </si>
  <si>
    <t>Пониженная (0,5%) ставка налога в отношении земельных участков, предназначенных и используемых для размещения объектов рекреационного, лечебно-оздоровительного, развлекательного назначения</t>
  </si>
  <si>
    <t>Закон СПб от 28.06.1995 № 81-11 "О налоговых льготах" (в ред. от 11.11.2003 № 621-92)</t>
  </si>
  <si>
    <t>Освобождаются от уплаты налога Герои Советского Союза, Герои РФ, Герои Социалистического Труда, полные кавалеры ордена Славы, полные кавалеры ордена Трудовой Славы - за одно транспортное средство с мощностью двигателя до 200 л.с. вкл.</t>
  </si>
  <si>
    <t>ст.5/п.1/пп.2 
(до 01.01.2020 - ст.5/абз.3)</t>
  </si>
  <si>
    <t>Ветераны, инвалиды, граждане, подвергшиеся воздействию радиации, родители (опекуны, попечители) детей-инвалидов (с 01.01.2020 - ветераны, инвалиды, граждане, подвергшиеся воздействию радиации)</t>
  </si>
  <si>
    <t>Освобождаются от уплаты налога ветераны ВОВ, боевых действий на территории СССР, РФ и других государств, инвалиды ВОВ, инвалиды боевых действий, инвалиды I и II групп, граждане из числа инвалидов, имеющих ограничения способности к трудовой деятельности II и III степени, признанные инвалидами до 1 января 2010 года без указания срока переосвидетельствования, граждане из числа инвалидов, имеющих ограничения способности к трудовой деятельности II и III степени, признанные инвалидами до 1 января 2010 года с определением срока переосвидетельствования (до наступления срока очередного переосвидетельствования), граждане, подвергшиеся воздействию радиации (катастрофа на ЧАЭС, испытания на Семипалатинском полигоне, авария на ПО "Маяк" в 1957 г., сброс радиоактивных отходов в реку Теча), граждане, принимавшие в составе подразделений особого риска непосредственное участие в испытаниях ядерного и термоядерного оружия, ликвидации аварий ядерных установок на средствах вооружения и военных объектах, родители (опекуны, попечители) детей-инвалидов (до 01.01.2020) - в отношении транспортного средства с мощностью двигателя до 150 л.с. вкл. или с года выпуска которого прошло более 15 лет</t>
  </si>
  <si>
    <t>Закон СПб от 28.06.1995 № 81-11 "О налоговых льготах" (в ред. от 06.12.2010 № 635-158)</t>
  </si>
  <si>
    <t>ст.5/п.1/пп.3
(до 01.01.2020 - ст.5/абз.5)</t>
  </si>
  <si>
    <t>ст.5/п.1/пп.4
(до 01.01.2020 - ст.5/абз.6)</t>
  </si>
  <si>
    <t>Супруги военнослужащих, лиц рядового и начальствующего состава органов внутренних дел, Государственной противопожарной службы и органов государственной безопасности, погибших при исполнении обязанностей военной службы (служебных обязанностей), не вступившие в повторный брак</t>
  </si>
  <si>
    <t xml:space="preserve">Освобождаются от уплаты налога супруги военнослужащих, лиц рядового и начальствующего состава органов внутренних дел, Государственной противопожарной службы и органов государственной безопасности, погибших при исполнении обязанностей военной службы (служебных обязанностей), не вступившие в повторный брак, - в отношении автомобиля легкового с мощностью двигателя до 150 л.с. вкл., катера, моторной лодки или другого водного транспортного средства (за искл. яхт и других парусно-моторных судов, гидроциклов) с мощностью двигателя до 30 л.с. вкл. </t>
  </si>
  <si>
    <t>ст.5/п.1/пп.5
(до 01.01.2020 - ст.5/абз.7)</t>
  </si>
  <si>
    <t xml:space="preserve">Освобождаются от уплаты налога один из родителей (усыновителей), опекунов (попечителей), имеющих в составе семьи трех (до 01.01.2018 - четырех) и более детей в возрасте до 18 лет, - за одно транспортное средство с мощностью двигателя до 150 л.с. вкл. 
</t>
  </si>
  <si>
    <t>Освобождаются от уплаты налога родители (усыновители), опекуны (попечители) детей-инвалидов - за одно транспортное средство, зарегистрированное на граждан указанной категории, при условии, что данное транспортное средство имеет мощность двигателя до 150 лошадиных сил включительно или с года его выпуска прошло более 15 лет.</t>
  </si>
  <si>
    <t>Освобождаются от уплаты налога организации - резиденты ОЭЗ, расположенной на территории Санкт-Петербурга (за искл. водных и воздушных транспортных средств)</t>
  </si>
  <si>
    <t>Закон СПб от 28.06.1995 № 81-11 "О налоговых льготах" (в ред. от 25.12.2015 № 887-178)</t>
  </si>
  <si>
    <t>ст.5-2</t>
  </si>
  <si>
    <t>Организации и ИП-владельцы транспортных средств, использующих природный газ в качестве моторного топлива</t>
  </si>
  <si>
    <t xml:space="preserve">Освобождаются от уплаты налога организации и ИП - в отношении транспортных средств, использующих природный газ в качестве моторного топлива. </t>
  </si>
  <si>
    <t>Стимулирование использования экологических видов топлива</t>
  </si>
  <si>
    <t>ст.5-5</t>
  </si>
  <si>
    <t xml:space="preserve">Организации и физические лица-владельцы весельных лодок и моторных лодок с двигателем мощностью не свыше 5 лошадиных сил
</t>
  </si>
  <si>
    <t xml:space="preserve">Освобождаются от уплаты налога организации и физические лица в отношении весельных лодок, а также моторных лодок с двигателем мощностью не свыше 5 лошадиных сил.
</t>
  </si>
  <si>
    <t>Недопущение обложения налогом ТС указанной категории</t>
  </si>
  <si>
    <t>Закон СПб от 28.06.1995 № 81-11 "О налоговых льготах" (в ред. от 25.06.2020 № 299-69)</t>
  </si>
  <si>
    <t>ст.5-6</t>
  </si>
  <si>
    <t>Уменьшение на 50% суммы налога для организаций в отношении плавучих доков (плавдоков)</t>
  </si>
  <si>
    <t>Обеспечение финансовой устойчивости судостроительной промышленности</t>
  </si>
  <si>
    <t>ст.5-7</t>
  </si>
  <si>
    <t>Организации и физические лица-владельцы транспортных средств, оснащенных только электрическим двигателем (электрическими двигателями) мощностью до 150 л.с. (до 110,33 кВт) включительно</t>
  </si>
  <si>
    <t xml:space="preserve">Освобождаются от уплаты налога организации и физические лица в отношении новых (не бывших ранее в эксплуатации) транспортных средств (за исключением водных и воздушных транспортных средств), оснащенных только электрическим двигателем (электрическими двигателями) и произведенных на территории Евразийского экономического союза, либо оснащенных только электрическим двигателем (электрическими двигателями) мощностью до 150 л.с. (до 110,33 кВт) включительно
</t>
  </si>
  <si>
    <t>ст.5-8</t>
  </si>
  <si>
    <t>Организации и физические лица - владельцы транспортных средств, использующих природный газ в качестве моторного топлива</t>
  </si>
  <si>
    <t>Освобождаются от уплаты налога организации и физические лица в отношении транспортных средств, использующих природный газ в качестве моторного топлива, ранее не бывших в эксплуатации и оборудованных газобаллонным оборудованием на заводе-изготовителе, или с даты регистрации установки такого оборудования на транспортное средство.</t>
  </si>
  <si>
    <t>ст.5-9</t>
  </si>
  <si>
    <t>Организации-владельцы водных транспортных средств, используемых для осуществления музейной деятельности и включенных в единый государственный реестр ОКН (памятников истории и культуры) народов Российской Федерации</t>
  </si>
  <si>
    <t>Освобождаются от уплаты налога организации в отношении водных транспортных средств, используемых для осуществления музейной деятельности и включенных в единый государственный реестр объектов культурного наследия (памятников истории и культуры) народов Российской Федерации.</t>
  </si>
  <si>
    <t>ст.5-10</t>
  </si>
  <si>
    <t>Субъекты малого и среднего предпринимательства (МСП), осуществляющие деятельность прочего сухопутного пассажирского транспорта (туристические автобусы и проч.) и услуги в сфере туризма</t>
  </si>
  <si>
    <t>Освобождаются от уплаты налога в размере 100% от суммы налога, исчисленного за налоговые (отчетные) периоды 2020-2021 годов, и в размере 50% - за 2022 год организации-субъекты малого и среднего предпринимательства (МСП), осуществляющие деятельность прочего сухопутного пассажирского транспорта (туристические автобусы и проч.) и услуги в сфере туризма</t>
  </si>
  <si>
    <t>Поддержка стратегически важных ВЭД</t>
  </si>
  <si>
    <t>100% (50%) от ставок налога</t>
  </si>
  <si>
    <t xml:space="preserve"> 49.39
 79</t>
  </si>
  <si>
    <t>Закон СПб от 22.04.2009 № 185-36 "Об установлении на территории Санкт-Петербурга налоговой ставки для организаций и индивидуальных предпринимателей, применяющих упрощенную систему налогообложения"</t>
  </si>
  <si>
    <t>Пониженная (7%; 10% -2010-2014 гг.) ставка налога для организаций и ИП, применяющих УСН (объект налогообложения "доходы-расходы")</t>
  </si>
  <si>
    <t>8 п.п.; 5 п.п. - 2010-2014 гг.</t>
  </si>
  <si>
    <t>Закон СПб от 22.04.2009 № 185-36 "Об установлении на территории Санкт-Петербурга налоговой ставки для организаций и индивидуальных предпринимателей, применяющих упрощенную систему налогообложения" (в ред. от 10.06.2015 № 329-62)</t>
  </si>
  <si>
    <t>Впервые зарегистрированные ИП, осуществляющие социально-значимые виды предпринимательской деятельности</t>
  </si>
  <si>
    <t>Пониженная (0%) ставка налога для ИП, впервые зарегистрированных с 01.01.2016 и осуществляющих социально-значимые виды предпринимательской деятельности</t>
  </si>
  <si>
    <t xml:space="preserve">разделы C, M, Q  (за искл. некоторых видов экономической деятельности, указанных в статье)
</t>
  </si>
  <si>
    <t>3 п.п.; 10 п.п.</t>
  </si>
  <si>
    <t>Закон СПб от 22.04.2009 № 185-36 "Об установлении на территории Санкт-Петербурга налоговой ставки для организаций и индивидуальных предпринимателей, применяющих упрощенную систему налогообложения" (в ред. от 24.12.2020 № 637-144)</t>
  </si>
  <si>
    <t>Пониженная (1% по объекту налогообложения "доходы") ставка налога на 2021 год для организаций и ИП, осуществляющих деятельность в сфере туризма, гостиничного и санаторно-курортного бизнеса</t>
  </si>
  <si>
    <t xml:space="preserve">55 (за исключением 55.9), 79, 86.90.4
</t>
  </si>
  <si>
    <t>Закон СПб от 30.10.2013 № 551-98 "О введении на территории Санкт-Петербурга патентной системы налогообложения" (в ред. от 26.11.2015 № 764-137)</t>
  </si>
  <si>
    <t>виды деятельности установлены Законом</t>
  </si>
  <si>
    <t>Еврейская автономная область</t>
  </si>
  <si>
    <t>Закон ЕАО от 17.12.2008 № 490-ОЗ "О регулировании некоторых вопросов по налогу на прибыль организаций Еврейской автономной области"</t>
  </si>
  <si>
    <t xml:space="preserve"> ст.1/ч.2/п.1/абз.3</t>
  </si>
  <si>
    <t>Улучшение инвестиционной привлекательности Еврейской автономной области</t>
  </si>
  <si>
    <t xml:space="preserve"> ст.1/ч.2/п.3</t>
  </si>
  <si>
    <t>Налогоплательщики, предоставляющие рабочие места лицам, отбывающим наказание в виде лишения свободы</t>
  </si>
  <si>
    <t>Снижение уровня преступности</t>
  </si>
  <si>
    <t xml:space="preserve"> ст.1/ч.3</t>
  </si>
  <si>
    <t>Организации-участники региональных инвестиционных проектов (ГОК)</t>
  </si>
  <si>
    <t>Пониженная (0% - с 1 по 5 гг.; 10% - с 6 по 10 гг.) ставка налога для участников региональных инвестиционных проектов</t>
  </si>
  <si>
    <t>Организации, получившие статус резидента территории опережающего социально-экономического развития (ТОСЭР) (БирЗМ, Дальграфит, ВТК Инвест)</t>
  </si>
  <si>
    <t xml:space="preserve">Пониженная (0% - с 1 по 5 гг.; 10% - с 6 по 10 гг.) ставка налога для резидентов ТОСЭР </t>
  </si>
  <si>
    <t xml:space="preserve"> ст.1/ч.3-2 </t>
  </si>
  <si>
    <t>Организации - участники специальных инвестиционных контрактов (СПИК), включенных в реестр участников инвестиционных проектов</t>
  </si>
  <si>
    <t xml:space="preserve">Пониженная (0% ставка налога для участников СПИК, включенных в реестр участников инвестиционных проектов </t>
  </si>
  <si>
    <t xml:space="preserve"> ст.1/ч.3-3</t>
  </si>
  <si>
    <t>Организации-участники региональных инвестиционных проектов, указанных в пп. 2 п. 1 ст. 25.9 НК Российской Федерации, для которых не требуется включение в реестр участников региональных инвестиционных проектов</t>
  </si>
  <si>
    <t>Пониженная (0% - с 1 по 5 гг.; 10% - с 6 по 10 гг.) ставка налога для участников региональных инвестиционных проектов, для которых не требуется включение в реестр участников РИП</t>
  </si>
  <si>
    <t>Инвестиционный налоговый вычет (20% суммы расходов по п.1 ст.257 НКРФ и/или 50% суммы расходов по п.2 ст. 257 НКРФ; размер ставки 10%) для организаций, реализующих инвестиционные проекты по установленным Законом видам экономической деятельности</t>
  </si>
  <si>
    <t>Раздел С; 
86.90; 36.00; 37.00</t>
  </si>
  <si>
    <t>Закон ЕАО от 26.07.2006 № 737-ОЗ "О налоге на имущество организаций" (в ред. от 20.07.2007 № 188-ОЗ)</t>
  </si>
  <si>
    <t>Организации, реализующие на территории области инвестиционные проекты, отобранные в порядке, установленном законодательством области (ГОК, Дальграфит)</t>
  </si>
  <si>
    <t>Пониженная (1,5%) ставка налога для организаций, реализующих на территории области инвестиционные проекты - в отношении имущества, созданного или приобретенного при реализации на территории области инвестиционного проекта</t>
  </si>
  <si>
    <t>Закон ЕАО от 26.07.2006 № 737-ОЗ "О налоге на имущество организаций" (в ред. от 24.04.2015 № 693-ОЗ)</t>
  </si>
  <si>
    <t>Организации-резиденты территории опережающего социально-экономического развития (ТОСЭР) (БирЗМ, ВТК Инвест)</t>
  </si>
  <si>
    <t>Пониженная (0%) ставка налога для организаций-резидентов ТОСЭР - от деятельности, осуществляемой при исполнении соглашений об осуществлении деятельности на территории ТОЭР</t>
  </si>
  <si>
    <t>Раздел А: 01. Раздел В: 08. Раздел С: 10, 16, 23, 24, 25, 28, 31. Раздел Н: 52. Раздел I: 55, 56. Раздел N: 82.3</t>
  </si>
  <si>
    <t>Организации здравоохранения, расположенные на территории области</t>
  </si>
  <si>
    <t xml:space="preserve">Пониженная (0,1%) ставка налога для организаций здравоохранения - в отношении вновь введенных в эксплуатацию основных средств </t>
  </si>
  <si>
    <t>Улучшение качества жизни населения Еврейской автономной области</t>
  </si>
  <si>
    <t>Закон ЕАО от 26.07.2006 № 737-ОЗ "О налоге на имущество организаций" (в ред. от 25.10.2018 № 312-ОЗ)</t>
  </si>
  <si>
    <t>Увеличение количества субъектов малого предпринимательства</t>
  </si>
  <si>
    <t>Закон ЕАО от 26.07.2006 № 737-ОЗ "О налоге на имущество организаций"</t>
  </si>
  <si>
    <t>Государственные органы области и органы государственной власти области, органы местного самоуправления муниципальных образований области, органы местных администраций</t>
  </si>
  <si>
    <t>Освобождаются от уплаты налога государственные органы области и органы государственной власти области, органы местного самоуправления муниципальных образований области, органы местных администраций - в отношении имущества, находящегося на их балансе</t>
  </si>
  <si>
    <t>Уменьшение расходов плательщиков, имеющих право на льготы, финансовое обеспечение которых осуществляется за счет бюджетов бюджетной системы области</t>
  </si>
  <si>
    <t>ст.4/абз.3</t>
  </si>
  <si>
    <t xml:space="preserve">Организации, осуществляющие производство и переработку сельскохозяйственной продукции, выращивание рыбы и морепродуктов </t>
  </si>
  <si>
    <t xml:space="preserve">Освобождаются от уплаты налога организации, осуществляющие производство и переработку сельскохозяйственной продукции, выращивание рыбы и морепродуктов </t>
  </si>
  <si>
    <t>Увеличение количества вовлеченных в субъекты малого и среднего предпринимательства, осуществляющие деятельность в сфере сельского хозяйства</t>
  </si>
  <si>
    <t>ст.4/абз.4</t>
  </si>
  <si>
    <t>Организации, на балансе которых находятся муниципальные автомобильные дороги</t>
  </si>
  <si>
    <t>Освобождаются от уплаты налога организации, на балансе которых находятся муниципальные автомобильные дороги</t>
  </si>
  <si>
    <t>Закон ЕАО от 26.07.2006 № 737-ОЗ "О налоге на имущество организаций" (в ред. от 19.07.2016 № 956-ОЗ)</t>
  </si>
  <si>
    <t>ст.4/абз.8</t>
  </si>
  <si>
    <t>Организации, осуществляющие забор, очистку и распределение воды для питьевых и промышленных нужд, сбор и обработку сточных вод</t>
  </si>
  <si>
    <t>Освобождаются от уплаты налога организации, осуществляющие забор, очистку и распределение воды для питьевых и промышленных нужд, сбор и обработку сточных вод, содержащие на балансе сети водопроводные и канализационные магистральные общей протяженностью по территории области не менее 200 км</t>
  </si>
  <si>
    <t>Создание условий для приведения коммунальной инфраструктуры области в соответствие со стандартами качества, обеспечивающими повышение надежности функционирования систем жизнеобеспечения, а также комфортные условия проживания населения</t>
  </si>
  <si>
    <t>Закон ЕАО от 26.07.2006 № 737-ОЗ "О налоге на имущество организаций" (в ред. от 21.02.2018 № 228-ОЗ)</t>
  </si>
  <si>
    <t>ст.4/абз.9</t>
  </si>
  <si>
    <t>Организации, осуществляющие функции по управлению территориями опережающего социально-экономического развития в субъектах Российской Федерации, входящих в состав Дальневосточного федерального округа, и свободным портом Владивосток</t>
  </si>
  <si>
    <t>Освобождаются от уплаты налога организации, осуществляющие функции по управлению ТОСЭР и свободным портом Владивосток</t>
  </si>
  <si>
    <t>Поддержка субъектов предпринимательской деятельности в период пандемии</t>
  </si>
  <si>
    <t>Закон ЕАО от 02.11.2004 № 343-ОЗ "О транспортном налоге на территории Еврейской автономной области" (в ред. от 23.07.2008 № 415-ОЗ)</t>
  </si>
  <si>
    <t>В отношении одного зарегистрированного за указанными лицами транспортного средства (по выбору налогоплательщика)</t>
  </si>
  <si>
    <t>Льгота предоставляется в отношении одного, зарегистрированного за указанными лицами, транспортного средства (по выбору налогоплательщика)</t>
  </si>
  <si>
    <t>Ветераны боевых действий, имеющим ранения и (или) контузии.</t>
  </si>
  <si>
    <t>Мужчины, достигшие возраста 60 лет, женщины - 55 лет и имеющим стаж работы соответственно 40 и 35 лет.</t>
  </si>
  <si>
    <t>Закон ЕАО от 02.11.2004 № 343-ОЗ "О транспортном налоге на территории Еврейской автономной области" (в ред. от 15.03.2011 № 904-ОЗ)</t>
  </si>
  <si>
    <t>Пониженная (на 50%) ставка налога для отдельных социальных категорий граждан - в отношении транспортного средства с мощностью двигателя до 150 л.с.</t>
  </si>
  <si>
    <t>Одному из приемных родителей в приемной семье, имеющей в своем составе трех и более несовершеннолетних детей</t>
  </si>
  <si>
    <t>Доля выручки от реализации сельскохозяйственной продукции, в том числе продуктов его переработки в общей выручке от реализации товаров (работ, услуг) данных организаций, крестьянских (фермерских) хозяйств и индивидуальных предпринимателей составляет не менее 70% в течение налогового периода</t>
  </si>
  <si>
    <t>Сельхозтоваропроизводители - организации, крестьянско (фермерским) хозяйствам и ИП, производящие с/х продукцию на с/х угодьях и реализующие эту продукцию, в том числе продукты ее переработки</t>
  </si>
  <si>
    <t>Развитие сельского хозяйства области</t>
  </si>
  <si>
    <t>100% от ставок налога; 
50% от ставок налога</t>
  </si>
  <si>
    <t>Субъекты инвестиционной деятельности, реализующие на территории области инвестиционные проекты, отобранные в порядке, установленном нормативными актами области (ГОК, Дальграфит)</t>
  </si>
  <si>
    <t>Пониженная (на 50%) ставка налога для субъектов инвестиционной деятельности - в отношении грузового автомобильного транспорта, зарегистрированного за ними</t>
  </si>
  <si>
    <t>Закон ЕАО от 02.11.2004 № 343-ОЗ "О транспортном налоге на территории Еврейской автономной области" (в ред. от 28.02.2019 № 385-ОЗ)</t>
  </si>
  <si>
    <t>ст.3/ч.5-4</t>
  </si>
  <si>
    <t>Пониженная (на 100%) ставка налога для общественных организаций инвалидов - в отношении транспортных средств, зарегистрированных за указанными организациями</t>
  </si>
  <si>
    <t>Увеличение мобильности граждан с ограниченными возможностями здоровья</t>
  </si>
  <si>
    <t>Закон ЕАО от 24.12.2008 № 501-ОЗ "Об установлении налоговых ставок отдельным категориям налогоплательщиков, определяющих в качестве объекта налогообложения доходы, уменьшенные на величину расходов, при применении упрощенной системы налогообложения" (в ред. от 08.04.2009 № 535-ОЗ)</t>
  </si>
  <si>
    <t>ст.1/прил/п.1</t>
  </si>
  <si>
    <t>Выручка от реализации продукции (работ, услуг) по установленному Законом виду предпринимательской деятельности составляет за налоговый период не менее 70%</t>
  </si>
  <si>
    <t>Налогоплательщики, осуществляющие деятельность в сфере животноводства</t>
  </si>
  <si>
    <t>Пониженная (10%) ставка налога для налогоплательщиков, осуществляющих установленный законом вид деятельности (объект налогообложения "доходы-расходы")</t>
  </si>
  <si>
    <t>ст.1/прил/п.2</t>
  </si>
  <si>
    <t>01.5</t>
  </si>
  <si>
    <t>ст.1/прил/п.3</t>
  </si>
  <si>
    <t>01.62</t>
  </si>
  <si>
    <t>ст.1/прил/п.4</t>
  </si>
  <si>
    <t>Стимулирование развития бизнеса на территории области</t>
  </si>
  <si>
    <t>03.2</t>
  </si>
  <si>
    <t>ст.1/прил/п.5</t>
  </si>
  <si>
    <t>08.92</t>
  </si>
  <si>
    <t>ст.1/прил/п.6</t>
  </si>
  <si>
    <t>ст.1/прил/п.7</t>
  </si>
  <si>
    <t>ст.1/прил/п.8</t>
  </si>
  <si>
    <t>ст.1/прил/п.9</t>
  </si>
  <si>
    <t>10.31</t>
  </si>
  <si>
    <t>ст.1/прил/п.10</t>
  </si>
  <si>
    <t>ст.1/прил/п.11</t>
  </si>
  <si>
    <t>ст.1/прил/п.12</t>
  </si>
  <si>
    <t>ст.1/прил/п.13</t>
  </si>
  <si>
    <t>10.9</t>
  </si>
  <si>
    <t>10.7</t>
  </si>
  <si>
    <t>ст.1/прил/п.14</t>
  </si>
  <si>
    <t>10.8</t>
  </si>
  <si>
    <t>ст.1/прил/п.15</t>
  </si>
  <si>
    <t>ст.1/прил/п.16</t>
  </si>
  <si>
    <t>14.12</t>
  </si>
  <si>
    <t>ст.1/прил/п.17</t>
  </si>
  <si>
    <t>14.13</t>
  </si>
  <si>
    <t>ст.1/прил/п.18</t>
  </si>
  <si>
    <t>14.14</t>
  </si>
  <si>
    <t>ст.1/прил/п.19</t>
  </si>
  <si>
    <t>14.19</t>
  </si>
  <si>
    <t>ст.1/прил/п.20</t>
  </si>
  <si>
    <t>15.2</t>
  </si>
  <si>
    <t>ст.1/прил/п.21</t>
  </si>
  <si>
    <t>23.32</t>
  </si>
  <si>
    <t>ст.1/прил/п.22</t>
  </si>
  <si>
    <t>31.0</t>
  </si>
  <si>
    <t>ст.1/прил/п.23</t>
  </si>
  <si>
    <t>ст.1/прил/п.24</t>
  </si>
  <si>
    <t>36.0</t>
  </si>
  <si>
    <t>ст.1/прил/п.25</t>
  </si>
  <si>
    <t>ст.1/прил/п.26</t>
  </si>
  <si>
    <t>ст.1/прил/п.27</t>
  </si>
  <si>
    <t>38.12</t>
  </si>
  <si>
    <t>ст.1/прил/п.28</t>
  </si>
  <si>
    <t>38.32.51</t>
  </si>
  <si>
    <t>ст.1/прил/п.29</t>
  </si>
  <si>
    <t>38.32.52</t>
  </si>
  <si>
    <t>ст.1/прил/п.30</t>
  </si>
  <si>
    <t>38.32.53</t>
  </si>
  <si>
    <t>ст.1/прил/п.31</t>
  </si>
  <si>
    <t>ст.1/прил/п.32</t>
  </si>
  <si>
    <t>38.32.55</t>
  </si>
  <si>
    <t>ст.1/прил/п.33</t>
  </si>
  <si>
    <t>ст.1/прил/п.34</t>
  </si>
  <si>
    <t>41.2</t>
  </si>
  <si>
    <t>ст.1/прил/п.35</t>
  </si>
  <si>
    <t>43.2</t>
  </si>
  <si>
    <t>ст.1/прил/п.36</t>
  </si>
  <si>
    <t>43.3</t>
  </si>
  <si>
    <t>ст.1/прил/п.37</t>
  </si>
  <si>
    <t>46.21</t>
  </si>
  <si>
    <t>ст.1/прил/п.38</t>
  </si>
  <si>
    <t>46.32</t>
  </si>
  <si>
    <t>ст.1/прил/п.39</t>
  </si>
  <si>
    <t>46.38</t>
  </si>
  <si>
    <t>ст.1/прил/п.40</t>
  </si>
  <si>
    <t>46.39.1</t>
  </si>
  <si>
    <t>ст.1/прил/п.41</t>
  </si>
  <si>
    <t>ст.1/прил/п.42</t>
  </si>
  <si>
    <t>49.41.1</t>
  </si>
  <si>
    <t>ст.1/прил/п.43</t>
  </si>
  <si>
    <t>52.10</t>
  </si>
  <si>
    <t>ст.1/прил/п.44</t>
  </si>
  <si>
    <t>52.24</t>
  </si>
  <si>
    <t>ст.1/прил/п.45</t>
  </si>
  <si>
    <t>ст.1/прил/п.46</t>
  </si>
  <si>
    <t>71.1</t>
  </si>
  <si>
    <t>ст.1/прил/п.47</t>
  </si>
  <si>
    <t>71.12.5</t>
  </si>
  <si>
    <t>ст.1/прил/п.48</t>
  </si>
  <si>
    <t>71.12.6</t>
  </si>
  <si>
    <t>ст.1/прил/п.49</t>
  </si>
  <si>
    <t>75.0</t>
  </si>
  <si>
    <t>ст.1/прил/п.50</t>
  </si>
  <si>
    <t>78.1</t>
  </si>
  <si>
    <t>ст.1/прил/п.51</t>
  </si>
  <si>
    <t>81.22</t>
  </si>
  <si>
    <t>ст.1/прил/п.52</t>
  </si>
  <si>
    <t>81.29.9</t>
  </si>
  <si>
    <t>ст.1/прил/п.53</t>
  </si>
  <si>
    <t>ст.1/прил/п.54</t>
  </si>
  <si>
    <t>85.12</t>
  </si>
  <si>
    <t>ст.1/прил/п.55</t>
  </si>
  <si>
    <t>86.21</t>
  </si>
  <si>
    <t>ст.1/прил/п.56</t>
  </si>
  <si>
    <t>86.90.9</t>
  </si>
  <si>
    <t>ст.1/прил/п.57</t>
  </si>
  <si>
    <t>87</t>
  </si>
  <si>
    <t>ст.1/прил/п.58</t>
  </si>
  <si>
    <t>Налогоплательщики, осуществляющие предоставление социальных услуг без обеспечения проживания</t>
  </si>
  <si>
    <t>Налогоплательщики, определяющие в качестве объекта налогообложения доходы, уменьшенные на величину расходов</t>
  </si>
  <si>
    <t>Налогоплательщики, определяющие в качестве объекта налогообложения доходы</t>
  </si>
  <si>
    <t>ст. 1/п.2</t>
  </si>
  <si>
    <t>Ненецкий автономный округ</t>
  </si>
  <si>
    <t>С 01.01.2015 льгота для участников КГН в отношении доли прибыли соответствующего участника КГН и (или) каждого из его обособленных подразделений в совокупной прибыли этой группы, определенной в порядке, предусмотренном НК Российской Федерации</t>
  </si>
  <si>
    <t>Организации, являющиеся участниками консолидированной группы налогоплательщиков, осуществляющие один или несколько видов деятельности из установленного Законом перечня</t>
  </si>
  <si>
    <t>Пониженная (13,5%; 12,5% - 2018-2020 гг.) ставка налога для организаций, являющихся участниками консолидированной группы налогоплательщиков, осуществляющих один или несколько видов деятельности, согласно установленному законом перечню (в сфере нефтедобычи, услуг по перевозке грузов)</t>
  </si>
  <si>
    <t>Привлечение организаций к осуществлению инвестиционной деятельности на территории округа, и как следствие увеличение объема инвестиций в основной капитал, стимулирование прихода в округ крупных налоговых резидентов, создание значимых инфраструктурных объектов, появление новых рабочих мест</t>
  </si>
  <si>
    <t>4,5 п.п.; 
3,5 п.п. - 
2017 г.; 
2021 г.;
2022 г.</t>
  </si>
  <si>
    <t>Льгота может применяться пока сумма льготы не достигнет стоимости вновь введенного в эксплуатацию имущества на территории НАО, учитываемого на балансе организации в качестве объектов основных средств.
Период применения льготной ставки в зависимости от стоимости вновь введенного объекта ОС: 
от 1 до 3 млрд. руб.- в течение 1 налогового периода;
от 3 до 5 млрд. руб. - в течение 2 налоговых периодов;
от 5 до 10 млрд. руб. - в течение 3 налоговых периодов;
более 10 млрд. руб. - в течение 4 налоговых периодов</t>
  </si>
  <si>
    <t>Организации, осуществляющие один или несколько видов деятельности из установленного Законом перечня</t>
  </si>
  <si>
    <t>Пониженная (13,5%; 12,5% - 2018-2020 гг.) ставка налога для организаций, осуществляющих один или несколько видов экономической деятельности, согласно установленному Законом перечню</t>
  </si>
  <si>
    <t>06.10.1; 06.20.1; 06.10.3; 49.50.11; 49.50.21; 52.10.21; 52.10.22;
08; 19; 35.11; 49.2; 49.41; 50.2; 50.4; 51.1 ; 51.2; 
оказание услуг и (или) выполнение работ по перевалке грузов, включая погрузку, отгрузку, слив, налив, прием, накопление, смешение, учет, маркировку, сортировку, упаковку, перемещение, транспортирование и сдачу грузов;
деятельность инфраструктуры морских портов, аэропортов, включая портовые и портовые гидротехнические сооружения (причалы, морские терминалы, доки и др.);
сбор, обработка, транспортирование, накопление, утилизация, размещение и обезвреживание отходов производства и потребления.</t>
  </si>
  <si>
    <t>Льгота для организаций, получивших статус резидента Арктической зоны Российской Федерации в соответствии с Федеральным законом от 13 июля 2020 года N 193-ФЗ "О государственной поддержке предпринимательской деятельности в Арктической зоне Российской Федерации" и отвечающие требованиям пункта 1 статьи 284.4 Налогового кодекса Российской Федерации - в отношении прибыли, полученной от инвестиционной деятельности, осуществляемой в течение срока действия соглашений об осуществлении инвестиционной деятельности в Арктической зоне Российской Федерации.
Налоговая ставка применяется с учетом особенностей, предусмотренных статьей 284.4 Налогового кодекса Российской Федерации.</t>
  </si>
  <si>
    <t>Организации, получившие статус резидента Арктической зоны Российской Федерации в соответствии с Федеральным законом от 13 июля 2020 года N 193-ФЗ "О государственной поддержке предпринимательской деятельности в Арктической зоне Российской Федерации" и отвечающие требованиям пункта 1 статьи 284.4 Налогового кодекса Российской Федерации</t>
  </si>
  <si>
    <t xml:space="preserve">ст.4/ч.1/п.2 </t>
  </si>
  <si>
    <t>Освобождаются от уплаты налога организации по производству, переработке и хранению сельскохозяйственной продукции, выращиванию, лову и переработке рыбы и морепродуктов, переработке и реализации мяса и субпродуктов</t>
  </si>
  <si>
    <t>Снижение налоговой нагрузки, а также в целях развития и поддержки производственной сферы</t>
  </si>
  <si>
    <t>Освобождаются от уплаты налога общественные организаций инвалидов, среди членов которых инвалиды и их законные представители составляют не менее 80% , за исключением общероссийских общественных организаций инвалидов - в отношении имущества, используемого ими для осуществления их уставной деятельности</t>
  </si>
  <si>
    <t>Применяется в отношении объектов аэродромной инфраструктуры аэропортов: взлетно-посадочные полосы, рулежные дорожки, места стоянки воздушных судов, перрон и оборудование перронов, ограждения летного поля аэродромов, система светосигнального оборудования, здания, сооружения, оборудование и спецавтотранспорт, обеспечивающие содержание и эксплуатацию аэродромов</t>
  </si>
  <si>
    <t xml:space="preserve"> Освобождаются от уплаты налога организации воздушного транспорта - в отношении объектов аэродромной инфраструктуры аэропортов</t>
  </si>
  <si>
    <t>раздел Н класс 51</t>
  </si>
  <si>
    <t>Некоммерческие организации, осуществляющие основную деятельность в области физической культуры и спорта</t>
  </si>
  <si>
    <t>Освобождаются от уплаты налога некоммерческие организации, осуществляющие основную деятельность в области физической культуры и спорта, - в отношении имущества, используемого ими для нужд физической культуры и спорта, находящегося на балансе указанных организаций</t>
  </si>
  <si>
    <t>Создание благоприятных условий для развития физической культуры, массового спорта и спорта высших достижений в Ненецком автономном округе</t>
  </si>
  <si>
    <t>Создание системы обеспечения пожарной безопасности, направленной на предотвращение пожара, обеспечение безопасности людей и защиты имущества при пожаре</t>
  </si>
  <si>
    <t>За одно зарегистрированное транспортное средство каждого указанного вида объекта налогообложения</t>
  </si>
  <si>
    <t>Ветераны и участники ВОВ</t>
  </si>
  <si>
    <t>Освобождаются от уплаты налога ветераны и участники ВОВ - в отношении автомобиля легкового с мощностью двигателя до 150 л.с. ; мотоцикла или мотороллера; снегохода или мотосаней; катера, моторной лодки или другого водного транспортного средства</t>
  </si>
  <si>
    <t>ст.9/ч.1/п.2</t>
  </si>
  <si>
    <t>Пенсионеры по старости и по случаю потери кормильца</t>
  </si>
  <si>
    <t>Освобождаются от уплаты налога пенсионеры по старости и по случаю потери кормильца - в отношении автомобиля легкового с мощностью двигателя до 150 л.с. ; мотоцикла или мотороллера; снегохода или мотосаней; катера, моторной лодки или другого водного транспортного средства</t>
  </si>
  <si>
    <t>ст.9/ч.1/п.2.1</t>
  </si>
  <si>
    <t>Лица, достигшие возраста 50 лет - для женщин, 55 лет - для мужчин, соответствующие требованиям, предъявлявшимся для досрочного назначения страховой пенсии</t>
  </si>
  <si>
    <t>Освобождаются от уплаты налога лица, достигшие возраста 50 лет - для женщин, 55 лет - для мужчин, соответствующие требованиям, предъявлявшимся для досрочного назначения страховой пенсии по старости (№ 400-ФЗ от 28.12.2013) по состоянию на 31 декабря 2018 года, не являющиеся получателями пенсии по старости - в отношении автомобиля легкового с мощностью двигателя до 150 л.с.; мотоцикла или мотороллера; снегохода или мотосаней; катера, моторной лодки или другого водного транспортного средства</t>
  </si>
  <si>
    <t>ст.9/ч.1/п.2.2</t>
  </si>
  <si>
    <t>Лица, соответствующие требованиям, предъявлявшимся для досрочного назначения пенсии по старости в соответствии с пенсионным законодательством Российской Федерации по состоянию на 31 декабря 2018 года</t>
  </si>
  <si>
    <t>Освобождаются от уплаты налога лица, соответствующие требованиям, предъявлявшимся для досрочного назначения пенсии по старости в соответствии с пенсионным законодательством Российской Федерации по состоянию на 31 декабря 2018 года - в отношении автомобиля легкового с мощностью двигателя до 150 л.с. ; мотоцикла или мотороллера; снегохода или мотосаней; катера, моторной лодки или другого водного транспортного средства</t>
  </si>
  <si>
    <t>ст.9/ч.1/п.3</t>
  </si>
  <si>
    <t>Освобождаются от уплаты налога инвалиды 1 и 2 групп - в отношении автомобиля легкового с мощностью двигателя до 150 л.с. ; мотоцикла или мотороллера; снегохода или мотосаней; катера, моторной лодки или другого водного транспортного средства</t>
  </si>
  <si>
    <t>ст.9/ч.1/п.4</t>
  </si>
  <si>
    <t>Ветераны боевых действий или инвалиды боевых действий</t>
  </si>
  <si>
    <t>Освобождаются от уплаты налога ветераны боевых действий или инвалиды боевых действий - в отношении автомобиля легкового с мощностью двигателя до 150 л.с. ; мотоцикла или мотороллера; снегохода или мотосаней; катера, моторной лодки или другого водного транспортного средства</t>
  </si>
  <si>
    <t>Граждане, проживающие в сельской местности</t>
  </si>
  <si>
    <t>Освобождаются от уплаты налога граждане, проживающие в сельской местности - в отношении мотоцикла или мотороллера; снегохода или мотосаней; катера, моторной лодки или другого водного транспортного средства</t>
  </si>
  <si>
    <t>ст.9/ч.1.2</t>
  </si>
  <si>
    <t>Освобождаются от уплаты налога каждый из родителей (усыновителей, приемных родителей) (до 31.12.2020 года - один из родителей (усыновителей)) в многодетной семье - в отношении автомобиля легкового; снегохода или мотосаней; катера, моторной лодки или другого водного транспортного средства</t>
  </si>
  <si>
    <t>Обеспечение социальной и экономической устойчивости семьи, повышение уровня рождаемости</t>
  </si>
  <si>
    <t>Каждый (до 31.12.2020 года - один) из родителей (единственный родитель), усыновителей, опекунов, попечителей, приемных родителей, воспитывающий ребенка-инвалида и проживающий совместно с ним</t>
  </si>
  <si>
    <t>Освобождаются от уплаты налога каждый (до 31.12.2020 года - один) из родителей (единственный родитель), усыновителей, опекунов, попечителей, приемных родителей, воспитывающий ребенка-инвалида и проживающий совместно с ним, - в отношении автомобиля легкового; снегохода или мотосаней; катера, моторной лодки или другого водного транспортного средства</t>
  </si>
  <si>
    <t xml:space="preserve"> ст.9/ч.1.1/п.1</t>
  </si>
  <si>
    <t>Органы государственной власти Ненецкого автономного округа и органы местного самоуправления</t>
  </si>
  <si>
    <t xml:space="preserve"> ст.9/ч.1.1/п.1.1</t>
  </si>
  <si>
    <t xml:space="preserve">Освобождаются от уплаты налога автономные, бюджетные и казенные учреждения, созданные Ненецким автономным округом и муниципальными образованиями, находящиеся на территории Ненецкого автономного округа </t>
  </si>
  <si>
    <t xml:space="preserve"> ст.9/ч.1.1/п.2</t>
  </si>
  <si>
    <t>Унитарные предприятия автотранспорта общего пользования</t>
  </si>
  <si>
    <t xml:space="preserve">Освобождаются от уплаты налога унитарные предприятия автотранспорта общего пользования - по транспортным средствам, осуществляющих перевозки пассажиров (кроме такси), имеющих лицензии для осуществления этих перевозок </t>
  </si>
  <si>
    <t xml:space="preserve"> ст.9/ч.1.1/п.3</t>
  </si>
  <si>
    <t xml:space="preserve">Освобождаются от уплаты налога общественные организации инвалидов </t>
  </si>
  <si>
    <t xml:space="preserve"> ст.9/ч.1.1/п.4</t>
  </si>
  <si>
    <t>Бюджетные учреждения образования, здравоохранения, социального обеспечения и занятости населения, финансируемые из бюджета Архангельской области и расположенные на территории Ненецкого автономного округа</t>
  </si>
  <si>
    <t>Освобождаются от уплаты налога бюджетные учреждения образования, здравоохранения, социального обеспечения и занятости населения, финансируемые из бюджета Архангельской области и расположенные на территории Ненецкого автономного округа</t>
  </si>
  <si>
    <t xml:space="preserve"> ст.9/ч.1.1/п.5</t>
  </si>
  <si>
    <t>Развитие малого и среднего предпринимательства на территории Ненецкого автономного округа</t>
  </si>
  <si>
    <t>раздел C подгруппа 32.99.8</t>
  </si>
  <si>
    <t>раздел N класс 79</t>
  </si>
  <si>
    <t>раздел J классы 62; 63</t>
  </si>
  <si>
    <t xml:space="preserve">раздел P </t>
  </si>
  <si>
    <t>По итогам налогового периода доля доходов от реализации товаров (работ, услуг) при осуществлении установленных льготных видов предпринимательской деятельности в общем объеме доходов от реализации товаров (работ, услуг) должна быть не менее 70%.</t>
  </si>
  <si>
    <t>Пониженная (0%) ставка налога для ИП, впервые зарегистрированных после вступления в силу Закона и осуществляющих установленные Законом виды предпринимательской деятельности в производственной, социальной и (или) научной сферах, а также в сфере бытовых услуг</t>
  </si>
  <si>
    <t xml:space="preserve">ИП, впервые зарегистрированные после вступления в силу Закона и осуществляющие деятельность в сфере обрабатывающих производств согласно установленному коду ОКВЭД </t>
  </si>
  <si>
    <t xml:space="preserve">раздел I подкласс 55.1 </t>
  </si>
  <si>
    <t>ИП, впервые зарегистрированные после вступления в силу Закона и осуществляющие деятельность по предоставлению мест для краткосрочного проживания согласно установленному коду ОКВЭД</t>
  </si>
  <si>
    <t>раздел I подкласс 55.2</t>
  </si>
  <si>
    <t>ИП, впервые зарегистрированные после вступления в силу Закона и осуществляющие деятельность туристических агентств и прочих организаций, предоставляющих услуги в сфере туризма согласно установленному коду ОКВЭД</t>
  </si>
  <si>
    <t>ИП, впервые зарегистрированные после вступления в силу Закона и осуществляющие научные исследования и разработки согласно установленному коду ОКВЭД</t>
  </si>
  <si>
    <t>раздел M класс 72</t>
  </si>
  <si>
    <t>ИП, впервые зарегистрированные после вступления в силу Закона и осуществляющие деятельность в сфере образования согласно установленному коду ОКВЭД</t>
  </si>
  <si>
    <t>ИП, впервые зарегистрированные после вступления в силу Закона и осуществляющие врачебную практику согласно установленному коду ОКВЭД</t>
  </si>
  <si>
    <t>раздел Q группы 86.21; 86.22</t>
  </si>
  <si>
    <t>ИП, впервые зарегистрированные после вступления в силу Закона и осуществляющие предоставление социальных услуг согласно установленному коду ОКВЭД</t>
  </si>
  <si>
    <t xml:space="preserve"> раздел Q классы 87; 88</t>
  </si>
  <si>
    <t>ИП, впервые зарегистрированные после вступления в силу Закона и осуществляющие деятельность в области культуры согласно установленному коду ОКВЭД</t>
  </si>
  <si>
    <t>раздел R класс 91</t>
  </si>
  <si>
    <t>ИП, впервые зарегистрированные после вступления в силу Закона и осуществляющие деятельность спортивных объектов согласно установленному коду ОКВЭД</t>
  </si>
  <si>
    <t>раздел R группы 93.11; 93.12; 93.13</t>
  </si>
  <si>
    <t>ИП, впервые зарегистрированные после вступления в силу Закона и осуществляющие физкультурно-оздоровительную деятельность согласно установленному коду ОКВЭД</t>
  </si>
  <si>
    <t>раздел S группа 96.04</t>
  </si>
  <si>
    <t>ИП, впервые зарегистрированные после вступления в силу Закона и осуществляющие деятельность в области информационных технологий согласно установленным кодам ОКВЭД</t>
  </si>
  <si>
    <t>ИП, впервые зарегистрированные после вступления в силу Закона и осуществляющие деятельность в сфере бытовых услуг населению согласно установленным кодам ОКВЭД</t>
  </si>
  <si>
    <t>Перечень кодов видов деятельности в соответствии с ОКВЭД, относящихся к бытовым услугам, определенный распоряжением Правительства Российской Федерации от 24 ноября 2016 года N 2496-р</t>
  </si>
  <si>
    <t>Налогоплательщик зарегистрирован на территории Ненецкого автономного округа</t>
  </si>
  <si>
    <t>Субъекты малого и среднего предпринимательства; 
некоммерческие организации</t>
  </si>
  <si>
    <t xml:space="preserve">Пониженная (5%) ставка налога для субъектов малого и среднего предпринимательства, некоммерческих организаций 
(объект налогообложения "доходы-расходы") </t>
  </si>
  <si>
    <t xml:space="preserve">Пониженная (1%) ставка налога для субъектов малого и среднего предпринимательства, некоммерческих организаций 
(объект налогообложения "доходы") </t>
  </si>
  <si>
    <t>ИП, впервые зарегистрированные и осуществляющие деятельность в области дополнительного образования согласно установленному коду ОКВЭД</t>
  </si>
  <si>
    <t>Пониженная (0%) ставка налога для ИП, впервые зарегистрированных после вступления в силу Закона и осуществляющих установленные Законом виды предпринимательской деятельности в производственной, социальной сферах, а также в сфере бытовых услуг</t>
  </si>
  <si>
    <t>раздел P подгруппа 85.41.9</t>
  </si>
  <si>
    <t>ИП, впервые зарегистрированные и осуществляющие предоставление социальных услуг согласно установленному коду ОКВЭД</t>
  </si>
  <si>
    <t>раздел Q группа 88.91, подкласс 88.1</t>
  </si>
  <si>
    <t>ИП, впервые зарегистрированные и осуществляющие предоставление прочие услуги производственного характера согласно установленным кодам ОКВЭД</t>
  </si>
  <si>
    <t xml:space="preserve">раздел А группа 01.61, подклассы 01.7, 02.3; 
раздел C группы 10.11; 10.13; 10.31; 10.39; 10.41; 10.61; подкласс 13.1; группа 14.11; подкласс 14.2; группа 15.11; подкласс 15.2; группа 16.24; подкласс 28.3; группы 25.61;  30.11; 33.15; 16.29; 18.12; 18.14; 
раздел S подгруппы 95.29.9; 95.29.2; группы 95.22; подгруппа 95.25.1; 95.29.3; группа 96.09; раздел J группа 58.19; раздел G вид 47.78.22 
</t>
  </si>
  <si>
    <t>ИП, впервые зарегистрированные и осуществляющие прочую деятельность в области спорта согласно установленному коду ОКВЭД</t>
  </si>
  <si>
    <t>раздел R 93.19</t>
  </si>
  <si>
    <t>ИП, впервые зарегистрированные и осуществляющие розничную торговлю лекарственными препаратами, врачебную практику согласно установленным кодам ОКВЭД</t>
  </si>
  <si>
    <t>раздел G группа 47.73; 
раздел Q группы 86.21; 86.22</t>
  </si>
  <si>
    <t>ИП, впервые зарегистрированные и осуществляющие производство изделий народных художественных промыслов согласно установленному коду ОКВЭД</t>
  </si>
  <si>
    <t>ИП, впервые зарегистрированные и осуществляющие деятельность домашних хозяйств согласно установленному коду ОКВЭД</t>
  </si>
  <si>
    <t>раздел N группа 81.22; 
раздел T</t>
  </si>
  <si>
    <t>ИП, впервые зарегистрированные и осуществляющие деятельность по предоставлению экскурсионных туристических услуг согласно установленному коду ОКВЭД</t>
  </si>
  <si>
    <t>раздел N подгруппа 79.90.2</t>
  </si>
  <si>
    <t>ИП, впервые зарегистрированные и осуществляющие предоставление ритуальных услуг согласно установленному коду ОКЭД</t>
  </si>
  <si>
    <t>раздел S группа 96.03</t>
  </si>
  <si>
    <t>ИП, впервые зарегистрированные и осуществляющие профессиональную деятельность по письменному и устному переводу согласно установленному коду ОКВЭД</t>
  </si>
  <si>
    <t>раздел M подкласс 74.3</t>
  </si>
  <si>
    <t>ИП, впервые зарегистрированные и осуществляющие предоставление социальных услуг без обеспечения проживания престарелым и инвалидам согласно установленному коду ОКВЭД</t>
  </si>
  <si>
    <t>раздел Q подклассы 87.3; 88.1</t>
  </si>
  <si>
    <t>ИП, впервые зарегистрированные и осуществляющие ремонт компьютеров и коммуникационного оборудования согласно установленному коду ОКВЭД</t>
  </si>
  <si>
    <t xml:space="preserve">раздел S подкласс 95.1 </t>
  </si>
  <si>
    <t>Ханты-Мансийский автономный округ - Югра</t>
  </si>
  <si>
    <t>Закон ХМАО - Югры от 29.11.2010 № 190-оз "О налоге на имущество организаций"</t>
  </si>
  <si>
    <t>Организации, являющиеся владельцами лицензий на пользование участками недр, содержащих месторождения углеводородного сырья, на территории автономного округа</t>
  </si>
  <si>
    <t>Освобождаются от уплаты налога организации, использующие участки недр с месторождениями углеводородного сырья</t>
  </si>
  <si>
    <t>Сбалансированное воспроизводство ресурсной базы и эффективное использование полезных ископаемых для обеспечения текущих и перспективных потребностей экономики</t>
  </si>
  <si>
    <t>Освобождаются от уплаты налога общественные организации, в том числе первичные профсоюзные организации, за исключением недвижимого имущества, используемого в предпринимательской деятельности</t>
  </si>
  <si>
    <t xml:space="preserve">Создание условий для развития институтов гражданского общества и реализации гражданских инициатив
</t>
  </si>
  <si>
    <t>Организации, имеющие имущество, включенное в перечень наемных домов коммерческого использования; учтенное в муниципальном реестре наемных домов социального использования</t>
  </si>
  <si>
    <t>Освобождаются от уплаты налога организации - в отношении объектов жилищного фонда, находящихся в наемном доме коммерческого и социального использования</t>
  </si>
  <si>
    <t xml:space="preserve">Освобождаются от уплаты налога организации, осуществляющие выращивание определенных культур </t>
  </si>
  <si>
    <t>Устойчивое развитие агропромышленного комплекса и сельских территорий, повышение конкурентоспособности продукции, произведенной в автономном округе</t>
  </si>
  <si>
    <t>01.13</t>
  </si>
  <si>
    <t>Освобождаются от уплаты налога управляющие компании индустриальных (промышленных) парков - в отношении имущества, используемого при реализации инвестиционных проектов и находящегося на территории индустриального (промышленного) парка</t>
  </si>
  <si>
    <t>Освобождаются от уплаты налога организации, использующие месторождения углеводородного сырья - в отношении недвижимого имущества, вновь созданного в рамках реализации национального проекта "Создание комплекса отечественных технологий и высокотехнологичного оборудования разработки запасов баженовской свиты"</t>
  </si>
  <si>
    <t>Организации всех форм собственности</t>
  </si>
  <si>
    <t>(1) ограниченный - в течение 3 лет со дня постановки на учет имущества</t>
  </si>
  <si>
    <t>Освобождаются от уплаты налога организации - в отношении вновь вводимых объектов, имеющих высокую энергетическую эффективность</t>
  </si>
  <si>
    <t>Повышение качества и надежности предоставления жилищно-коммунальных услуг населению Ханты-Мансийского автономного округа - Югры</t>
  </si>
  <si>
    <t>Организации, всех форм собственности</t>
  </si>
  <si>
    <t>Освобождаются от уплаты налога организации - в отношении объектов образования, здравоохранения, культуры, спорта и социального обслуживания населения, находящихся на территории автономного округа, созданных и (или) реконструированных в соответствии с заключенным соглашением</t>
  </si>
  <si>
    <t>Организации, реализующие инвестиционные проекты</t>
  </si>
  <si>
    <t>Освобождаются от уплаты налога организации - в отношении имущества, созданного в процессе реализации инвестиционного проекта</t>
  </si>
  <si>
    <t>ст.4/п.2.1.</t>
  </si>
  <si>
    <t>Организации, реализующие инвестиционные проекты на основании соглашения о защите и поощрении капиталовложений</t>
  </si>
  <si>
    <t>(1) ограниченный - в течение 5 лет с даты ввода объекта имущества в эксплуатацию</t>
  </si>
  <si>
    <t xml:space="preserve">ст.4/п.3/пп.1 </t>
  </si>
  <si>
    <t>ст.4/п.3/пп.2</t>
  </si>
  <si>
    <t>Организации, осуществляющие деятельность в области лесоводства и (или) лесозаготовок</t>
  </si>
  <si>
    <t xml:space="preserve">Пониженная (на 50%) сумма налога для организаций, осуществляющих деятельность в области лесоводства и (или) лесозаготовок </t>
  </si>
  <si>
    <t>Эффективное использование, охрана, защита и воспроизводство лесов</t>
  </si>
  <si>
    <t xml:space="preserve">ст.4/п.3/пп.5 </t>
  </si>
  <si>
    <t>Организации, осуществляющие производство пищевых продуктов и (или) напитков</t>
  </si>
  <si>
    <t>Пониженная (на 50%) сумма налога для организаций, осуществляющих производство пищевых продуктов и (или) напитков</t>
  </si>
  <si>
    <t xml:space="preserve">Повышение конкурентоспособности, внедрение новых высокоэффективных технологий. </t>
  </si>
  <si>
    <t xml:space="preserve">ст.4/п.3/пп.6 </t>
  </si>
  <si>
    <t>Организации, занимающиеся обработкой древесины и производством изделий из дерева и пробки и (или) производством мебели</t>
  </si>
  <si>
    <t>Пониженная (на 50%) сумма налога для организаций, занимающихся обработкой древесины и производством изделий из дерева и пробки и (или) производством мебели</t>
  </si>
  <si>
    <t>Создание новых производств в обрабатывающем секторе промышленности и повышение ее конкурентоспособности</t>
  </si>
  <si>
    <t>16, 31</t>
  </si>
  <si>
    <t xml:space="preserve">ст.4/п.3/пп.9 </t>
  </si>
  <si>
    <t>Пониженная (на 50%) сумма налога для организаций, осуществляющих деятельность по дошкольному образованию</t>
  </si>
  <si>
    <t xml:space="preserve"> Модернизация системы дошкольного, общего и дополнительного образования детей.
</t>
  </si>
  <si>
    <t xml:space="preserve">ст.4/п.3/пп.12 </t>
  </si>
  <si>
    <t>Региональные социально ориентированных некоммерческих организаций</t>
  </si>
  <si>
    <t xml:space="preserve">Пониженная (на 50%) сумма налога для региональных социально ориентированных некоммерческих организаций, имеющих право на получение поддержки </t>
  </si>
  <si>
    <t xml:space="preserve">ст.4/п.3/пп.13 </t>
  </si>
  <si>
    <t>Пониженная (на 50%) сумма налога для организаций - в отношении основных фондов природоохранного назначения</t>
  </si>
  <si>
    <t>Снижение уровня негативного воздействия факторов техногенного и природного характера на окружающую среду и ее компоненты</t>
  </si>
  <si>
    <t xml:space="preserve">ст.4/п.3/пп.14 </t>
  </si>
  <si>
    <t>Пониженная (на 50%) сумма налога для организаций - в отношении объектов, обеспечивающих комфортные условия проживания граждан в жилых помещениях</t>
  </si>
  <si>
    <t xml:space="preserve">ст.4/п.3/пп.16 </t>
  </si>
  <si>
    <t>Пониженная (на 50%) сумма налога для организаций - в отношении недвижимого имущества, относящегося к газораспределительным сетям</t>
  </si>
  <si>
    <t xml:space="preserve">ст.4/п.3/пп.17 </t>
  </si>
  <si>
    <t>Организации, оказывающие услуги почтовой связи</t>
  </si>
  <si>
    <t>Пониженная (на 50%) сумма налога для организаций - в отношении недвижимого имущества, используемого для осуществления уставной деятельности</t>
  </si>
  <si>
    <t xml:space="preserve">Обеспечение потребностей населения Ханты-Мансийского автономного округа – Югры в современных услугах почтовой связи </t>
  </si>
  <si>
    <t>ст.4/п.3.1</t>
  </si>
  <si>
    <t>Пониженная (на 75%) сумма налога для организаций, являющихся владельцами лицензий на пользование участками недр, содержащими месторождения углеводородного сырья</t>
  </si>
  <si>
    <t xml:space="preserve">ст.4.1/п.1 </t>
  </si>
  <si>
    <t>Организации, удовлетворяющие условиям, перечисленным в ст.4.1/п.1/пп.1-4</t>
  </si>
  <si>
    <t>Вычет из налогооблагаемой базы (на кадастровую стоимость 300 или 100 кв.м.) - в отношении объектов недвижимого имущества, налоговая база по которым определяется как их кадастровая стоимость</t>
  </si>
  <si>
    <t xml:space="preserve">ст.3/п.2.1 </t>
  </si>
  <si>
    <t xml:space="preserve">ст.2/п.2/пп.1 </t>
  </si>
  <si>
    <t>Пониженная (на 4%) ставка налога для организаций, осуществляющих вид экономической деятельности "Добыча пьезокварца"</t>
  </si>
  <si>
    <t>08.99.34</t>
  </si>
  <si>
    <t xml:space="preserve">ст.2/п.2/пп.2 </t>
  </si>
  <si>
    <t>Пониженная (на 4%) ставка налога для организаций, осуществляющих вид экономической деятельности "Добыча гранулированного кварца"</t>
  </si>
  <si>
    <t>08.99.35</t>
  </si>
  <si>
    <t xml:space="preserve">ст.2/п.2/пп.3 </t>
  </si>
  <si>
    <t>Пониженная (на 4%) ставка налога для организаций, осуществляющих вид экономической деятельности "Обрабатывающие производства"</t>
  </si>
  <si>
    <t>10-33</t>
  </si>
  <si>
    <t xml:space="preserve">ст.2/п.2/пп.5 </t>
  </si>
  <si>
    <t>Пониженная (на 4%) ставка налога для организаций, осуществляющих виды экономической деятельность "Деятельность сухопутного, водного, воздушного транспорта, за исключением трубопроводного транспорта" (До 01.01.2015 Транспорт, за исключением трубопроводного транспорта»)</t>
  </si>
  <si>
    <t xml:space="preserve"> Развитие современной транспортной инфраструктуры, обеспечивающей повышение доступности и безопасности услуг транспортного комплекса для населения Ханты-Мансийского автономного округа - Югры.
</t>
  </si>
  <si>
    <t>49.1-49.4; 50-51</t>
  </si>
  <si>
    <t xml:space="preserve">ст.2/п.2/пп.8 </t>
  </si>
  <si>
    <t>Пониженная (на 4%) ставка налога для организаций, осуществляющих вид экономической деятельности "Распределение электроэнергии"</t>
  </si>
  <si>
    <t>35.13</t>
  </si>
  <si>
    <t xml:space="preserve">ст.2/п.2/пп.9 </t>
  </si>
  <si>
    <t>Пониженная (на 4%) ставка налога для организаций, осуществляющих вид экономической деятельности "Сбор, обработка и утилизация отходов"</t>
  </si>
  <si>
    <t>38.1-38.2</t>
  </si>
  <si>
    <t xml:space="preserve">ст.2/п.2/пп.10 </t>
  </si>
  <si>
    <t>Пониженная (на 4%) ставка налога для организаций, осуществляющих вид экономической деятельности "Предоставление услуг в области добычи нефти и природного газа"</t>
  </si>
  <si>
    <t>09.1</t>
  </si>
  <si>
    <t>Организациями, владельцы лицензий на пользование участками недр</t>
  </si>
  <si>
    <t>Пониженная (на 4%) ставка налога для организаций, являющихся владельцами лицензий на пользование участками недр на территории автономного округа, содержащими месторождения углеводородного сырья, которые вкладывают инвестиции в основной капитал (основные средства) или вкладывают инвестиции в основной капитал (основные средства) и осуществляют расходы на проведение геологоразведочных работ на территории автономного округа</t>
  </si>
  <si>
    <t>Организации, владельцы лицензий на пользование участками недр</t>
  </si>
  <si>
    <t xml:space="preserve">Пониженная (на 3%) ставка налога для организаций, являющихся владельцами лицензий на пользование участками недр на территории автономного округа, содержащими месторождения углеводородного сырья, которые вкладывают инвестиции в основной капитал (основные средства) или вкладывают инвестиции в основной капитал (основные средства) и осуществляют расходы на проведение геологоразведочных работ на территории автономного округа. </t>
  </si>
  <si>
    <t>Пониженная (на 2%) ставка налога для организаций, осуществляющих производство электроэнергии тепловыми электростанциями и вкладывающими в отчетном (налоговом) периоде инвестиции в основной капитал (основные средства)</t>
  </si>
  <si>
    <t>ст.2/п.5.1</t>
  </si>
  <si>
    <t>Пониженная (на 4%) ставка налога для региональных социально ориентированных некоммерческих организаций</t>
  </si>
  <si>
    <t>ст.2/п.5.2</t>
  </si>
  <si>
    <t>Пониженная (на 3%) ставка налога для управляющих компаний индустриальных (промышленных) парков</t>
  </si>
  <si>
    <t>ст.2/п.5.3</t>
  </si>
  <si>
    <t>ст.2/п.5.5</t>
  </si>
  <si>
    <t>Пониженная (на 7%) ставка налога для организаций - участников региональных инвестиционных проектов, указанных в подпункте 1 пункта 1 статьи 25.9 НКРФ</t>
  </si>
  <si>
    <t>ст.2/п.5.6</t>
  </si>
  <si>
    <t>Региональный оператор по обращению с ТКО</t>
  </si>
  <si>
    <t>Пониженная (0%) ставка налога для организаций, которым присвоен статус регионального оператора по обращению с твердыми коммунальными отходами</t>
  </si>
  <si>
    <t>Снижение негативного воздействия отходов производства и потребления на окружающую среду.</t>
  </si>
  <si>
    <t xml:space="preserve">Организации всех форм собственности, осуществляющие определенные виды деятельности </t>
  </si>
  <si>
    <t>01-03; 10-33; 36-39;41.2, 49.1-49.4; 50-53;58-63</t>
  </si>
  <si>
    <t>Организации всех форм собственности, осуществляющие пожертвования</t>
  </si>
  <si>
    <t>Инвестиционный налоговый вычет (100 % суммы расходов на создание объектов транспортной и коммунальной инфраструктур, а также не более 80 %в суммы расходов на создание объектов социальной инфраструктуры, в том числе расходы на их приобретение, сооружение, доведение до состояния, в котором они пригодны для использования, с учетом налога на добавленную стоимость и акцизов, не принимаемых к вычету в соответствии с положениями глав 21 и 22 Налогового кодекса Российской Федерации). При этом создание указанных объектов транспортной, коммунальной и социальной инфраструктур является обязательством, предусмотренным условиями договора о комплексном освоении территории в целях строительства стандартного жилья, заключенного с налогоплательщиком в соответствии с положениями Градостроительного кодекса Российской Федерации.</t>
  </si>
  <si>
    <t>ст.4/п.1/абз.2</t>
  </si>
  <si>
    <t>Коренные малочисленные народы Севера</t>
  </si>
  <si>
    <t>Создание условий для устойчивого развития традиционной хозяйственной деятельности и традиционного природопользования</t>
  </si>
  <si>
    <t>ст.4/п.1/абз.3</t>
  </si>
  <si>
    <t>Организации, осуществляющие традиционные виды традиционной хозяйственной деятельности коренных малочисленных народов Севера в Ханты-Мансийском автономном округе - Югре</t>
  </si>
  <si>
    <t>Льготная ставка может быть использована только по одному транспортному средству из каждой категории транспортных средств</t>
  </si>
  <si>
    <t>Пенсионеры, получающие страховую пенсию по старости, а также пенсионеры, относящиеся к иным категориям, достигшим возраста, дающего право в соответствии с федеральным законодательством на получение страховой пенсии по старости; 
Мужчины, достигшие возраста 55 лет, женщины, достигшие возраста 50 лет, если они проработали не менее 15 календарных лет в районах Крайнего Севера либо не менее 20 календарных лет в приравненных к ним местностях и имеют страховой стаж соответственно не менее 25 и 20 лет; 
Мужчины и женщины, работавшие как в районах Крайнего Севера, так и в приравненных к ним местностях, по достижении возраста, дающего право на досрочное назначение страховой пенсии по старости в соответствии со стажем работы как в районах Крайнего Севера, так и в приравненных к ним местностях, исчисленным в соответствии с пунктом 6 части 1 статьи 32 Федерального закона "О страховых пенсиях" (по состоянию на 31 декабря 2018 года), имеющие страховой стаж соответственно не менее 25 и 20 лет; 
Лица, указанные в пунктах 19 - 21 части 1 статьи 30 Федерального закона "О страховых пенсиях" (по состоянию на 31 декабря 2018 года); 
Мужчины, достигших возраста 60 лет, и женщины, достигших возраста 55 лет.</t>
  </si>
  <si>
    <t>Создание условий для устойчивого естественного роста численности населения автономного округа, снижение уровня бедности, повышение качества жизни жителей Югры</t>
  </si>
  <si>
    <t>Граждане, подвергшиеся воздействию радиации вследствие Чернобыльской катастрофы</t>
  </si>
  <si>
    <t xml:space="preserve">ст.4/п.3/пп.2 </t>
  </si>
  <si>
    <t>Инвалиды I и II групп, неработающие инвалиды III группы, инвалиды с детства</t>
  </si>
  <si>
    <t xml:space="preserve">ст.4/п.3/пп.3 </t>
  </si>
  <si>
    <t xml:space="preserve">ст.4/п.3/пп.4 </t>
  </si>
  <si>
    <t>Участники ВОВ и ветераны боевых действий</t>
  </si>
  <si>
    <t>Участники трудового фронта в годы Великой Отечественной войны 1941 - 1945 годов</t>
  </si>
  <si>
    <t>Граждане, уволенные с военной службы или призывавшихся на военные сборы, выполнявших интернациональный долг в Республике Афганистан и других странах, в которых велись боевые действия</t>
  </si>
  <si>
    <t>ст.4/п.4/пп. 1</t>
  </si>
  <si>
    <t>Религиозные объединения и организации</t>
  </si>
  <si>
    <t>50%  и 100 % от ставок налога</t>
  </si>
  <si>
    <t>ст.4/п.4/пп. 2</t>
  </si>
  <si>
    <t>ст.4/п.4/пп. 3</t>
  </si>
  <si>
    <t xml:space="preserve"> Региональные социально ориентированные некоммерческие организации, включенные в государственный реестр региональных социально ориентированных некоммерческих организаций - получателей поддержки и оказывающие услуги в соответствии с перечнем, утвержденным Постановлением Правительства Российской Федерации "Об утверждении перечня общественно полезных услуг и критериев оценки качества их оказания"</t>
  </si>
  <si>
    <t>ст.4/п.5/абз. 2</t>
  </si>
  <si>
    <t>ст.4/п.5/абз. 3</t>
  </si>
  <si>
    <t>Организации, физические лица, на которых в соответствии с законодательством Российской Федерации зарегистрированы указанные транспортные средства</t>
  </si>
  <si>
    <t>Повышение энергетической эффективности в транспортном комплексе</t>
  </si>
  <si>
    <t>ст.4/п.7.1</t>
  </si>
  <si>
    <t>Снижение налоговой нагрузки на физических лиц</t>
  </si>
  <si>
    <t>66,6% и 80%  от ставок налога</t>
  </si>
  <si>
    <t>Физические лица - налогоплательщики в отношении воздушных судов, являющихся единичными экземплярами воздушных судов авиации общего назначения, используемых для оказания содействия социально ориентированным некоммерческим организациям, включенным в государственный реестр региональных социально ориентированных некоммерческих организаций - получателей поддержки</t>
  </si>
  <si>
    <t>90%, 80%, 50%  от ставок налога</t>
  </si>
  <si>
    <t>Организации и ИП, осуществляющие установленные законом виды деятельности</t>
  </si>
  <si>
    <t>01-03; 10 - 33; 37; 38.1 - 38.2; 81.29.2; 55.1; 75; 85; 86 - 88; 59; 60; 63.91; 79.90; 90 - 93; 95.21 - 95.23, 95.25, 95.29; 94, 96; 61; 62; 63; 71.2; 72</t>
  </si>
  <si>
    <t xml:space="preserve"> 55, 56 (за исключением подкласса 56.3); 79; 82.3; 85; 86 - 88; 90 - 93; 96.02, 96.04</t>
  </si>
  <si>
    <t xml:space="preserve">Закон ХМАО - Югры от 30.12.2008 № 166-оз "О ставках налога, уплачиваемого в связи с применением упрощенной системы налогообложения" </t>
  </si>
  <si>
    <t>Пониженная (5%) ставка налога для организаций и ИП (объект налогообложения "доходы-расходы")</t>
  </si>
  <si>
    <t>Закон ХМАО - Югры от 30.12.2008 № 166-оз "О ставках налога, уплачиваемого в связи с применением упрощенной системы налогообложения" (в ред. от 01.04.2020 № 35-оз)</t>
  </si>
  <si>
    <t>Пониженная (1%) ставка налога для субъектов малого и среднего предпринимательства - социальных предприятий (объект налогообложения "доходы")</t>
  </si>
  <si>
    <t>Закон ХМАО - Югры от 20.02.2015 № 14-оз "Об установлении на территории Ханты-Мансийского автономного округа - Югры налоговой ставки в размере 0 процентов по упрощенной системе налогообложения и патентной системе налогообложения"</t>
  </si>
  <si>
    <t>Индивидуальные предприниматели, осуществляющие установленные виды деятельности</t>
  </si>
  <si>
    <t>Пониженная (0%) ставка налога для налогоплательщиков - индивидуальных предпринимателей, впервые зарегистрированных после вступления в силу настоящего Закона, в отношении установленных Законом видов предпринимательской деятельности:
Растениеводство и животноводство, охота и предоставление соответствующих услуг в этих областях;
Лесоводство и лесозаготовки;
Рыболовство и рыбоводство;
Производство пищевых продуктов;
Производство безалкогольных напитков; производство минеральных вод и прочих питьевых вод в бутылках;
Производство текстильных изделий;
Производство одежды;
Производство кожи и изделий из кожи;
Обработка древесины и производство изделий из дерева и пробки, кроме мебели, производство изделий из соломки и материалов для плетения;
Производство бумаги и бумажных изделий;
Производство прочей неметаллической минеральной продукции;
Производство прочих готовых металлических изделий;
Производство мебели;
Сбор, обработка и утилизация отходов; обработка вторичного сырья;
Научные исследования и разработки;
Деятельность по чистке и уборке жилых зданий и нежилых помещений прочая;
Подметание улиц и уборка снега;
Образование;
Деятельность в области здравоохранения;
Деятельность по уходу с обеспечением проживания;
Предоставление социальных услуг без обеспечения проживания;
Деятельность в области спорта;
Ремонт предметов личного потребления и хозяйственно-бытового назначения;
Стирка и химическая чистка текстильных и меховых изделий.</t>
  </si>
  <si>
    <t>01-03; 10-11; 13-17; 23-24; 31; 38; 72; 81.22; 81.29.2; 85- 88; 93; 95; 96.01.</t>
  </si>
  <si>
    <t>Пониженная (0%) ставка налога для налогоплательщиков - индивидуальных предпринимателей, впервые зарегистрированных после вступления в силу Закона, в отношении установленных Законом видов предпринимательской деятельности: 
Ремонт и пошив швейных, меховых и кожаных изделий, головных уборов и изделий из текстильной галантереи, ремонт, пошив и вязание трикотажных изделий по индивидуальному заказу населения;
Ремонт, чистка, окраска и пошив обуви; 
Стирка, химическая чистка и крашение текстильных и меховых изделий;
Изготовление и ремонт металлической галантереи, ключей, номерных знаков, указателей улиц; 
Ремонт электронной бытовой техники, бытовых приборов, часов, металлоизделий бытового и хозяйственного назначения, предметов и изделий из металла, изготовление готовых металлических изделий хозяйственного назначения по индивидуальному заказу населения; Изготовление и ремонт мебели;
Услуги в сфере дошкольного образования и дополнительного образования детей и взрослых;
Услуги по присмотру и уходу за детьми и больными;
Изготовление изделий народных художественных промыслов;
Услуги по переработке продуктов сельского хозяйства, лесного хозяйства и рыболовства для приготовления продуктов питания для людей и корма для животных, а также производство различных продуктов промежуточного потребления, которые не являются пищевыми продуктами;
Производство и реставрация ковров и ковровых изделий;
Ремонт ювелирных изделий, бижутерии;
Чеканка и гравировка ювелирных изделий;
Услуги по уборке квартир и частных домов, деятельность домашних хозяйств с наемными работниками;
Проведение занятий по физической культуре и спорту;
Услуги, связанные со сбытом сельскохозяйственной продукции (хранение, сортировка, сушка, мойка, расфасовка, упаковка и транспортировка);
Услуги, связанные с обслуживанием сельскохозяйственного производства (механизированные, агрохимические, мелиоративные, транспортные работы);
Деятельность, специализированная в области дизайна, услуги художественного оформления;
Охота, отлов и отстрел диких животных, в том числе предоставление услуг в этих областях, деятельность, связанная со спортивно-любительской охотой;
Занятие медицинской деятельностью или фармацевтической деятельностью лицом, имеющим лицензию на указанные виды деятельности, за исключением реализации лекарственных препаратов, подлежащих обязательной маркировке средствами идентификации, в том числе контрольными (идентификационными) знаками в соответствии с Федеральным законом "Об обращении лекарственных средств";
Оказание услуг по забою и транспортировке скота;
Производство кожи и изделий из кожи;
Сбор и заготовка пищевых лесных ресурсов, недревесных лесных ресурсов и лекарственных растений;
Переработка и консервирование фруктов и овощей;
Производство молочной продукции;
Растениеводство, услуги в области растениеводства;
Производство хлебобулочных и мучных кондитерских изделий;
Рыболовство и рыбоводство, рыболовство любительское и спортивное;
Лесоводство и прочая лесохозяйственная деятельность;
Деятельность по уходу за престарелыми и инвалидами;
Сбор, обработка и утилизация отходов; обработка вторичного сырья;
Резка, обработка и отделка камня для памятников;
Помол зерна, производство муки и крупы из зерен пшеницы, ржи, овса, кукурузы или прочих хлебных злаков;
Услуги по уходу за домашними животными;
Изготовление и ремонт бондарной посуды и гончарных изделий по индивидуальному заказу населения;
Услуги по изготовлению валяной обуви;
Услуги по изготовлению сельскохозяйственного инвентаря из материала заказчика по индивидуальному заказу населения;
Граверные работы по металлу, стеклу, фарфору, дереву, керамике, кроме ювелирных изделий по индивидуальному заказу населения;
Изготовление и ремонт деревянных лодок по индивидуальному заказу населения;
Ремонт игрушек и подобных им изделий;
Ремонт спортивного и туристического оборудования;
Услуги по вспашке огородов по индивидуальному заказу населения;
Услуги по распиловке дров по индивидуальному заказу населения;
Сборка и ремонт очков;
Изготовление и печатание визитных карточек и пригласительных билетов на семейные торжества;
Переплетные, брошюровочные, окантовочные, картонажные работы;
Услуги по ремонту сифонов и автосифонов, в том числе зарядка газовых баллончиков для сифонов.</t>
  </si>
  <si>
    <t>Чукотский автономный округ</t>
  </si>
  <si>
    <t>Закон Чукотского автономного округа от 18.05.2015 № 47-ОЗ "О некоторых вопросах налогового регулирования в Чукотском автономном округе" (в ред. от 13.10.2015 № 94-ОЗ)</t>
  </si>
  <si>
    <t>Организации, получившие статус резидента территории опережающего социально-экономического развития (ТОСЭР) "Чукотка"</t>
  </si>
  <si>
    <t>Пониженная (0% - с 1 по 5 год; 10% - с 6 по 10 год) ставка налога на прибыль организаций для резидентов СПВ</t>
  </si>
  <si>
    <t>Пониженная (0% - с 1 по 5 год; 10% - с 6 по 10 год) ставка налога на прибыль организаций для резидентов Арктической зоны Российской Федерации</t>
  </si>
  <si>
    <t>Закон Чукотского автономного округа от 18.05.2015 № 47-ОЗ "О некоторых вопросах налогового регулирования в Чукотском автономном округе" (в ред. от 10.06.2019 № 60-ОЗ)</t>
  </si>
  <si>
    <t>Меры социальной поддержки</t>
  </si>
  <si>
    <t>Закон Чукотского автономного округа от 18.05.2015 № 47-ОЗ "О некоторых вопросах налогового регулирования в Чукотском автономном округе" (в ред. от 07.11.2018 № 75-ОЗ)</t>
  </si>
  <si>
    <t>10 п.п. - с 1 по 3 гг.;
5 п.п. - с 4 по 6 гг.</t>
  </si>
  <si>
    <t xml:space="preserve">В целях создания необходимых экономических условий для развития приоритетных видов деятельности, осуществляемых субъектами малого и среднего предпринимательства в Чукотском автономном округе
</t>
  </si>
  <si>
    <t>01; 02; 03; 10; 11; 12; 13; 14; 15; 16; 17; 18; 19; 20; 21; 22; 23; 24; 25; 26; 27; 28; 29; 30; 31; 32; 33; 72; 75; 85; 86; 87; 88; 95.2; 96.01</t>
  </si>
  <si>
    <t>Закон Чукотского автономного округа от 18.05.2015 № 47-ОЗ "О некоторых вопросах налогового регулирования в Чукотском автономном округе"</t>
  </si>
  <si>
    <t>ст.6/ч.2/п.1</t>
  </si>
  <si>
    <t>Пониженная (0%) ставка налога для индивидуальных предпринимателей, осуществляющих установленные Законом виды деятельности в производственной, социальной и (или) научной сферах</t>
  </si>
  <si>
    <t>В целях развития и поддержки малого и среднего предпринимательства в Чукотском автономном округе в кризисных условиях</t>
  </si>
  <si>
    <t xml:space="preserve">6 п.п.; 
15 п.п. </t>
  </si>
  <si>
    <t>01;02;10;11;12;13;14;15;16;17;18;19;20;21;22;23;24;25;26;27;28;29;30;31;32;33;75;85;86;87;88;90;91;93;72</t>
  </si>
  <si>
    <t>ст.6/ч.2/п.2</t>
  </si>
  <si>
    <t>Пониженная (0%) ставка налога для индивидуальных предпринимателей, осуществляющих установленные Законом виды деятельности в сфере предоставления бытовых услуг населению</t>
  </si>
  <si>
    <t>74.20;95.21; 95.22;95.23;95.24;95.25;95.29;96.01;96.03</t>
  </si>
  <si>
    <t>5 п.п. - с 1 по 3 гг.;
2 п.п. - с 4 по 6 гг.</t>
  </si>
  <si>
    <t xml:space="preserve">ст.6/ч.3/п.3
</t>
  </si>
  <si>
    <t xml:space="preserve">ст.6/ч.3/п.3.1
</t>
  </si>
  <si>
    <t>ст.7/ч.5/п.1</t>
  </si>
  <si>
    <t xml:space="preserve">6 п.п.
</t>
  </si>
  <si>
    <t>32.99.8; 10.61; 10.41.2; 10.13.2; 10.3; 13.10.2; 13.10.3; 15.11; 01.62; 16.24; 96.09; 23.49; 01.61; 15.20; 96.09; 16.29; 95.29.3; 95.29.2; 47.78.22; 58.19; 18.14; 95.25.1; 96.09; 13.93; 01; 01.7; 85; 93.12; 87.30; 88.10; 88.91; 86</t>
  </si>
  <si>
    <t>13.92.2; 13.99.4; 14.11.2; 14.12.2; 14.13.3; 14.14.4; 4.19.5; 14.20.2; 14.31.2; 14.39.2; 95.29.1; 95.29.11; 95.29.12; 95.29.13; 15.20.5; 95.23; 95.29.42; 95.29.9; 25.99.3; 32.12.6; 32.13.2; 33.12; 33.13; 33.19; 43.21; 95.11; 95.12; 95.21; 95.22; 95.22.1; 95.22.2; 95.25; 95.25.1; 95.25.2; 95.29; 95.29.2; 95.29.3; 95.29.4; 95.29.41; 95.29.42; 95.29.43; 95.29.5; 95.29.6; 95.29.7; 95.29.9; 95.24; 95.24.1; 95.25.2; 32.12.6; 96.01; 74.20; 93.29.3; 96.03; 31.02.2; 31.09.2; 95.24; 95.24.2; 96.04</t>
  </si>
  <si>
    <t>Ямало-Ненецкий автономный округ</t>
  </si>
  <si>
    <t>Закон Ямало-Ненецкого автономного округа от 27.11.2003 № 56-ЗАО "О налоге на имущество организаций" (в ред. от 19.07.2012 № 73-ЗАО)</t>
  </si>
  <si>
    <t>ст.2.1/п.1.1/абз.1</t>
  </si>
  <si>
    <t>Муниципальные унитарные предприятия, государственные (муниципальные) казенные/автономные/бюджетные учреждения</t>
  </si>
  <si>
    <t>(1) ограниченный - в течение 2010-2021 гг.</t>
  </si>
  <si>
    <t>Освобождаются от налогообложения организации - в отношении объектов инженерной инфраструктуры жилищно-коммунального комплекса, расположенных на территории автономного округа, находящихся в собственности автономного округа и (или) муниципальных образований в автономном округе и закрепленных за ними на праве хозяйственного ведения или оперативного управления</t>
  </si>
  <si>
    <t>Достижение баланса экономических интересов поставщиков и потребителей энергоресурсов и жилищно-коммунальных услуг</t>
  </si>
  <si>
    <t>Закон Ямало-Ненецкого автономного округа от 27.11.2003 № 56-ЗАО "О налоге на имущество организаций" (в ред. от 01.07.2011 № 68-ЗАО)</t>
  </si>
  <si>
    <t>ст.2.1/п.8/абз.1</t>
  </si>
  <si>
    <t>Перечень имущества, входящего в состав единого технологического комплекса электрической энергии и мощности, утверждается постановлением Правительства автономного округа.</t>
  </si>
  <si>
    <t>ст.2.1/п.22</t>
  </si>
  <si>
    <t>Организации, обеспечивающие транспортировку газа по газораспределительным сетям</t>
  </si>
  <si>
    <t>(1) ограниченный - в течение 2013-2023 гг.</t>
  </si>
  <si>
    <t>ст.2.1/п.1.2</t>
  </si>
  <si>
    <t>Организации здравоохранения, фармацевтические организации</t>
  </si>
  <si>
    <t>Освобождаются от налогообложения медицинские и фармацевтические организации - в отношении имущества, находящегося в собственности автономного округа, собственности муниципальных образований и закрепленного за ними на праве оперативного управления</t>
  </si>
  <si>
    <t>86.10; 86.90.2; 86.90.9; 46.46.1</t>
  </si>
  <si>
    <t>1.4; 8</t>
  </si>
  <si>
    <t>Закон Ямало-Ненецкого автономного округа от 27.11.2003 № 56-ЗАО "О налоге на имущество организаций" (в ред. от 04.10.2005 № 55-ЗАО)</t>
  </si>
  <si>
    <t>Муниципальные унитарные предприятия, государственные (муниципальные) казенные учреждения</t>
  </si>
  <si>
    <t>Освобождаются от налогообложения организации - в отношении автомобильных дорог общего пользования регионального или межмуниципального значения и автомобильных дорог общего пользования местного значения, а также сооружений, являющихся неотъемлемой технологической частью указанных объектов, расположенных на территории автономного округа, содержание которых полностью или частично финансируется за счет средств окружного бюджета и (или) бюджетов муниципальных образований</t>
  </si>
  <si>
    <t>Формирование единого экономического пространства автономного округа на базе сбалансированного развития эффективной транспортной инфраструктуры</t>
  </si>
  <si>
    <t>Закон Ямало-Ненецкого автономного округа от 27.11.2003 № 56-ЗАО "О налоге на имущество организаций" (в ред. от 20.04.2015 № 31-ЗАО)</t>
  </si>
  <si>
    <t>ст.2.1/п.15/абз.1</t>
  </si>
  <si>
    <t>По итогам отчетного (налогового) периода выручки от реализации услуг по предоставлению имущества по договорам аренды и (или) договорам финансовой аренды (договорам лизинга), а также от реализации амортизируемого имущества, являвшегося предметом лизинга (аренды) составляет не менее 90% общей суммы выручки от реализации товаров (работ, услуг).</t>
  </si>
  <si>
    <t>Организации, осуществляющие деятельность по финансовой аренде
(лизингу/сублизингу)</t>
  </si>
  <si>
    <t xml:space="preserve">Освобождаются от налогообложения лизинговые компании, зарегистрированные на территории автономного округа, предоставляющие имущество в аренду и (или) финансовую аренду (лизинг) </t>
  </si>
  <si>
    <t>64.91</t>
  </si>
  <si>
    <t>Закон Ямало-Ненецкого автономного округа от 27.11.2003 № 56-ЗАО "О налоге на имущество организаций" (в ред. от 17.11.2017 № 93-ЗАО)</t>
  </si>
  <si>
    <t>ст.2.1/п.17/абз.1</t>
  </si>
  <si>
    <t>Перечень льготируемого имущества утверждается постановлением Правительства автономного округа.</t>
  </si>
  <si>
    <t>Строительные организации</t>
  </si>
  <si>
    <t>(1) ограниченный - в течение 2017-2033 гг.</t>
  </si>
  <si>
    <t>Освобождаются от налогообложения организации - в отношении объектов транспортной инфраструктуры на территории автономного округа и искусственных сооружений, являющихся технологической частью этих объектов, создаваемых (реконструируемых) в рамках проекта развития железнодорожного Северного широтного хода и (или) на основе концессионных соглашений</t>
  </si>
  <si>
    <t>С/х производители, которые являются получателями льгот как по налогу на имущество организаций, так и по транспортному налогу</t>
  </si>
  <si>
    <t>Освобождаются от налогообложения организации, осуществляющие производство сельскохозяйственной продукции, ее первичную и последующую (промышленную) переработку (в том числе на арендованных основных средствах) в соответствии с перечнем, утверждаемым Правительством Российской Федерации, и реализацию этой продукции</t>
  </si>
  <si>
    <t>01.49.4; 01.41; 01.46</t>
  </si>
  <si>
    <t xml:space="preserve">Закон Ямало-Ненецкого автономного округа от 25.11.2002 № 61-ЗАО "О ставках транспортного налога на территории Ямало-Ненецкого автономного округа" (в ред. от 02.11.2005 № 67-ЗАО) </t>
  </si>
  <si>
    <t>100 пп.</t>
  </si>
  <si>
    <t>Закон Ямало-Ненецкого автономного округа от 27.11.2003 № 56-ЗАО "О налоге на имущество организаций" (в ред. от 01.12.2015 № 110-ЗАО)</t>
  </si>
  <si>
    <t>ст.2.1/п.4.1</t>
  </si>
  <si>
    <t>В общем доходе от реализации товаров (работ, услуг) общая доля дохода от реализации переработанной сельскохозяйственной продукции, а также продукция переработки в сертифицированную пищевую продукцию по результатам работы отчетного (налогового) периода составляет не менее 70%.</t>
  </si>
  <si>
    <t>С/х производители</t>
  </si>
  <si>
    <t>Освобождаются от налогообложения организации, осуществляющие первичную и последующую промышленную переработку сельскохозяйственной продукции, произведенной на территории автономного округа, в сертифицированную пищевую продукцию и реализацию этой продукции</t>
  </si>
  <si>
    <t>10.11.1</t>
  </si>
  <si>
    <t xml:space="preserve">По итогам отчетного (налогового) периода выручка от выращивания, лова или переработки рыбо- и морепродуктов товаров (работ, услуг) составляет 70% и более общей суммы выручки от реализации продуктов (работ, услуг). </t>
  </si>
  <si>
    <t>10.20; 03.22.5</t>
  </si>
  <si>
    <t>Закон Ямало-Ненецкого автономного округа от 25.11.2002 № 61-ЗАО "О ставках транспортного налога на территории Ямало-Ненецкого автономного округа" (в ред. от 02.11.2005 № 67-ЗАО)</t>
  </si>
  <si>
    <t>Освобождаются от уплаты налога организации, занимающиеся рыболовством, рыбоводством, переработкой и консервированием рыбо- и морепродуктов</t>
  </si>
  <si>
    <t>Закон Ямало-Ненецкого автономного округа от 27.11.2003 № 56-ЗАО "О налоге на имущество организаций" (в ред. от 23.12.2010 № 151-ЗАО)</t>
  </si>
  <si>
    <t xml:space="preserve">ст.2.1/п.7/абз.1 </t>
  </si>
  <si>
    <t>Организации ТЭК, которые являются получателями льгот как по налогу на имущество организаций, так и по налогу на прибыль организаций</t>
  </si>
  <si>
    <t>Освобождаются от налогообложения организации - в отношении имущества, составляющего единый технологический комплекс по добыче и производству сжиженного природного газа</t>
  </si>
  <si>
    <t>Закон Ямало-Ненецкого автономного округа от 27.11.2003 № 56-ЗАО "О налоге на имущество организаций" (в ред. от 24.12.2012 № 156-ЗАО)</t>
  </si>
  <si>
    <t>ст.2.1/п.11/абз.1</t>
  </si>
  <si>
    <t>Деревообрабатывающие организации, которые являются получателями льгот как по налогу на имущество организаций, так и по налогу на прибыль организаций</t>
  </si>
  <si>
    <t>Освобождаются от налогообложения организации в отношении имущества, используемого для обработки древесины и производства изделий из дерева и пробки, кроме мебели</t>
  </si>
  <si>
    <t>Закон Ямало-Ненецкого автономного округа от 25.09.2008 № 77-ЗАО "О налоге на прибыль организаций, подлежащем зачислению в окружной бюджет" (в ред. от 24.12.2012 № 156-ЗАО)</t>
  </si>
  <si>
    <t>Закон Ямало-Ненецкого автономного округа от 27.11.2003 № 56-ЗАО "О налоге на имущество организаций" (в ред. от 24.12.2018 № 114-ЗАО)</t>
  </si>
  <si>
    <t>Организации, осуществляющие деятельность по управлению собственным или арендованным имуществом</t>
  </si>
  <si>
    <t>Освобождаются от налогообложения организации, основным видом экономической деятельности которых по состоянию на 01 января 2019 г и в течение периода применения льготы является вид экономической деятельности, осуществляемый в соответствии с кодом 68.20 "Аренда и управление собственным или арендованным недвижимым имуществом" Общероссийского классификатора видов экономической деятельности ОК 029-2014 (КДЕС Ред. 2), - в отношении построенных и (или) эксплуатируемых в автономном округе наемных домов коммерческого или социального использования</t>
  </si>
  <si>
    <t>Закон Ямало-Ненецкого автономного округа от 27.11.2003 № 56-ЗАО "О налоге на имущество организаций" (в ред. от 25.09.2008 № 73-ЗАО)</t>
  </si>
  <si>
    <t>ст.2.2/ч.1/абз.1</t>
  </si>
  <si>
    <t>Организации-инвесторы, которые являются получателями льгот как по налогу на имущество организаций, так и по налогу на прибыль организаций</t>
  </si>
  <si>
    <t>Пониженная (1,1%) ставка налога для организаций, включенных в Перечень организаций, осуществляющих реализацию приоритетных инвестиционных проектов на территории автономного округа, в отношении имущества, созданного и (или) приобретенного ими в сроки реализации инвестиционных проектов, определенные Перечнем</t>
  </si>
  <si>
    <t>Закон Ямало-Ненецкого автономного округа от 27.11.2003 № 56-ЗАО "О налоге на имущество организаций" (в ред. от 17.11.2017 № 95-ЗАО)</t>
  </si>
  <si>
    <t>Освобождаются от налогообложения организации, являющиеся субъектами малого и среднего предпринимательства, в отношении объектов недвижимого имущества, налоговая база по которым определяется как кадастровая стоимость</t>
  </si>
  <si>
    <t>Закон Ямало-Ненецкого автономного округа от 25.09.2008 № 77-ЗАО "О налоге на прибыль организаций, подлежащем зачислению в окружной бюджет"</t>
  </si>
  <si>
    <t>Пониженная (13,5%) ставка налога для организаций, включенных в Перечень организаций, осуществляющих реализацию приоритетных инвестиционных проектов на территории автономного округа (далее - Перечень), чьи инвестиционные проекты отнесены к категории "Стратегические проекты"</t>
  </si>
  <si>
    <t>Пониженная (14,5%) ставка налога для организаций, включенных в Перечень, чьи инвестиционные проекты отнесены к категории "Значимые проекты"</t>
  </si>
  <si>
    <t>2,5 пп.</t>
  </si>
  <si>
    <t>Пониженная (15,5%) ставка налога для организаций, включенных в Перечень, чьи инвестиционные проекты отнесены к категории "Социальные проекты"</t>
  </si>
  <si>
    <t>Закон Ямало-Ненецкого автономного округа от 25.09.2008 № 77-ЗАО "О налоге на прибыль организаций, подлежащем зачислению в окружной бюджет" (в ред. от 28.11.2016 № 94-ЗАО)</t>
  </si>
  <si>
    <t>ст.1/ч.2.1/абз.1</t>
  </si>
  <si>
    <t>Пониженная (10%) ставка налога для организаций - участников региональных инвестиционных проектов, указанных в подпункте 1 пункта 1 статьи 25.9 НК РФ</t>
  </si>
  <si>
    <t>(1) ограниченный - до достижения организацией максимального объема накопленного инвестиционного налогового вычета</t>
  </si>
  <si>
    <t>Закон Ямало-Ненецкого автономного округа от 25.09.2008 № 77-ЗАО "О налоге на прибыль организаций, подлежащем зачислению в окружной бюджет" (в ред. от 19.04.2019 № 20-ЗАО)</t>
  </si>
  <si>
    <t>Закон Ямало-Ненецкого автономного округа от 25.11.2002 № 61-ЗАО "О ставках транспортного налога на территории Ямало-Ненецкого автономного округа" (в ред. от 27.04.2011 № 39-ЗАО)</t>
  </si>
  <si>
    <t>Освобождаются от уплаты налога физические лица - в отношении снегоходов, мотосаней, катеров, моторных лодок и других водных транспортных средств мощностью до 100 л. с. (73,55 кВт) включительно</t>
  </si>
  <si>
    <t>Закон Ямало-Ненецкого автономного округа от 25.11.2002 № 61-ЗАО "О ставках транспортного налога на территории Ямало-Ненецкого автономного округа" (в ред. от 30.09.2011 № 103-ЗАО)</t>
  </si>
  <si>
    <t>Освобождаются от уплаты налога физические лица - в отношении мотоциклов и (или) мотороллеров с мощностью двигателя до 35 л.с. (25,74 кВт) включительно</t>
  </si>
  <si>
    <t>Освобождаются от уплаты налога физические лица, являющиеся пенсионерами, - в отношении автомобилей грузовых с мощностью двигателя до 150 л.с. (110,33 кВт) включительно</t>
  </si>
  <si>
    <t>Закон Ямало-Ненецкого автономного округа от 25.11.2002 № 61-ЗАО "О ставках транспортного налога на территории Ямало-Ненецкого автономного округа" (в ред. от 02.10.2018 № 61-ЗАО)</t>
  </si>
  <si>
    <t>Граждане предпенсионного возраста</t>
  </si>
  <si>
    <t>Закон Ямало-Ненецкого автономного округа от 25.11.2002 № 61-ЗАО "О ставках транспортного налога на территории Ямало-Ненецкого автономного округа" (в ред. от 26.11.2018 № 91-ЗАО)</t>
  </si>
  <si>
    <t>ст.4/ч.1/п.8.2</t>
  </si>
  <si>
    <t>Пенсионеры и граждане предпенсионного возраста</t>
  </si>
  <si>
    <t>Освобождаются от уплаты налога физические лица, являющиеся пенсионерами, а также физические лица, соответствующие условиям, необходимым для назначения пенсии в соответствии с законодательством Российской Федерации, действовавшим на 31 декабря 2018 г, - в отношении легковых автомобилей с мощностью двигателя до 150 л.с. (до 110,33 кВт) включительно</t>
  </si>
  <si>
    <t>Освобождаются от уплаты налога один из родителей (усыновителей), опекунов (попечителей), имеющий в составе семьи трех и более детей (родных, приемных, подопечных) в возрасте до 18 лет, детей (родных, приемных, подопечных) в возрасте до 23 лет, осваивающих образовательные программы основного общего, среднего общего и среднего профессионального образования, программы бакалавриата, программы специалитета или программы магистратуры по очной форме обучения в образовательных организациях, осуществляющих образовательную деятельность по имеющим государственную аккредитацию образовательным программам, и не вступивших в брак</t>
  </si>
  <si>
    <t>Освобождаются от уплаты налога инвалиды I, II, III групп инвалидности</t>
  </si>
  <si>
    <t>Льгота применяется в отношении одного легкового автомобиля независимо от мощности двигателя.</t>
  </si>
  <si>
    <t>Освобождаются от уплаты налога один из родителей (усыновителей), опекунов (попечителей), имеющий в составе семьи ребенка-инвалида</t>
  </si>
  <si>
    <t>Ветераны и инвалиды ВОВ, ветераны и инвалиды боевых действий</t>
  </si>
  <si>
    <t>Освобождаются от уплаты налога ветераны и инвалиды Великой Отечественной войны, ветераны и инвалиды боевых действий</t>
  </si>
  <si>
    <t>Льгота применяется в отношении одного легкового автомобиля с мощностью двигателя до 150 л.с. (до 110,33 кВт) включительно.</t>
  </si>
  <si>
    <t>Граждане, подвергшиеся радиации</t>
  </si>
  <si>
    <t>Закон Ямало-Ненецкого автономного округа от 25.11.2002 № 61-ЗАО "О ставках транспортного налога на территории Ямало-Ненецкого автономного округа" (в ред. от 11.02.2004 № 1-ЗАО)</t>
  </si>
  <si>
    <t>Освобождаются от уплаты налога религиозные организации - в отношении одного легкового автомобиля с мощностью двигателя до 100 л.с. (до 73,55 кВт) включительно либо одной моторной лодки с мощностью двигателя до 100 л.с. (до 73,55 кВт) включительно</t>
  </si>
  <si>
    <t>Закон Ямало-Ненецкого автономного округа от 18.12.2008 № 112-ЗАО "О налоговой ставке для налогоплательщиков, применяющих упрощенную систему налогообложения и выбравших в качестве объекта налогообложения доходы, уменьшенные на величину расходов"</t>
  </si>
  <si>
    <t>Организации, индивидуальные предприниматели</t>
  </si>
  <si>
    <t>Пониженная (5%) ставка налога для налогоплательщиков, применяющих упрощенную систему налогообложения и выбравших в качестве объекта налогообложения доходы, уменьшенные на величину расходов</t>
  </si>
  <si>
    <t>Пониженная (0%) ставка налога для налогоплательщиков - индивидуальных предпринимателей, осуществляющих предпринимательскую деятельность в производственной, социальной и (или) научной сферах, а также в сфере бытовых услуг населению
 и применяющих патентную систему налогообложения</t>
  </si>
  <si>
    <t>01; 01.25.1; 01.6; 01.62; 02.10; 10.5; 10.7; 13; 14; 15; 32.99.8; 62.02; 85.41.1; 86.1; 86; 86.22; 86.23; 86.9; 87.3; 88.10; 88.9; 88.91; 93.29.3; 96; 96.01; 96.09; 97.00; 31.02.2; 31.09.2; 96.04; 96.09</t>
  </si>
  <si>
    <t>Закон Ямало-Ненецкого автономного округа от 20.04.2015 № 30-ЗАО "Об установлении налоговой ставки в размере 0 процентов для налогоплательщиков - индивидуальных предпринимателей, применяющих упрощенную систему налогообложения"
(в ред. от 21.12.2015 № 128-ЗАО)</t>
  </si>
  <si>
    <t xml:space="preserve">  6 пп. 
15 пп.</t>
  </si>
  <si>
    <t>10; 11 (за исключением 11.01-11.05); 13; 14; 15; 16; 17; 18; 85; 85.1; 85.11; 85.12; 85.13; 85.14; 85.2; 85.21;  85.22; 85.22.1; 85.22.2; 85.22.3;  85.23; 85.3;  85.30; 85.4; 85.41; 85.41.1; 85.41.2; 85.41.9; 85.42;  85.42.1; 85.42.2; 85.42.9;  01.61;10.11.4; 10.13.2; 10.31; 10.41; 10.61.2; 10.61.3; 13.10.9; 13.30.3;13.92.2; 13.99.4; 14.11.2; 14.12.2; 14.13.3; 14.14.4;  14.19.5; 14.20.2;  14.31.2; 14.39.2; 15.20.5; 16.29.3; 18.14; 23.70.2; 25.50.1;  25.61; 25.62; 25.99.3; 31.02.2; 31.09.2;  32.12.6;  31.13.2; 32.99; 33.12; 33.13; 33.15; 33.19; 38.32; 1.10; 41.20; 42.21; 43.21; 43.22; 43.29; 43.31; 43.32; 43.32.1; 43.32.2; 43.32.3; 43.33; 43.34; 43.34.1; 43.34.2;  43.39; 43.91; 43.99; 45.20; 45.20.1; 45.20.2; 45.20.3; 45.20.4; 45.40.5; 47.78.22; 58.19; 74.10; 74.20; 74.30;  77.11; 77.12; 77.21; 77.22; 77.29; 77.29.1; 77.29.2;  77.29.3; 77.29.9; 77.31; 77.33; 77.33.1; 77.33.2; 81.21.1;  81.22; 81.29.1;  81.29.2;  81.29.9; 81.30; 82.19; 88.10;  88.91;  93.29.3;93.29.9; 95.11; 95.12; 95.21; 95.22; 95.22.1; 95.22.2; 95.23; 95.24; 95.24.1; 95.24.2; 95.25; 95.25.1; 95.25.2; 95.29; 95.29.1; 95.29.11; 95.29.12; 95.29.13; 95.29.2; 95.29.3; 95.29.4;95,29.41; 95.29.42; 95.29.43; 95.29.5; 95.29.6; 95.29.7; 95.29.9; 96.01; 96.02; 96.02.1; 96.02.2; 96.03; 96.04; 96.09</t>
  </si>
  <si>
    <t>Закон Ямало-Ненецкого автономного округа от 28.09.2017 № 66-ЗАО "О налоговой ставке для налогоплательщиков, применяющих упрощенную систему налогообложения и выбравших в качестве объекта налогообложения доходы"</t>
  </si>
  <si>
    <t>Пониженная (5%) ставка налога для налогоплательщиков, применяющих упрощенную систему налогообложения и выбравших в качестве объекта налогообложения доходы</t>
  </si>
  <si>
    <t>Закон Ямало-Ненецкого автономного округа от 19.12.2019 № 105-ЗАО "Об установлении на территории Ямало-Ненецкого автономного округа налоговой ставки при применении системы налогообложения для сельскохозяйственных товаропроизводителей (единого сельскохозяйственного налога)"</t>
  </si>
  <si>
    <t>Пониженная (5%) ставка налога для налогоплательщиков, применяющих систему налогообложения для сельскохозяйственных товаропроизводителей (единого сельскохозяйственного налога)</t>
  </si>
  <si>
    <t>2.2; 2.3</t>
  </si>
  <si>
    <t>Закон Ямало-Ненецкого автономного округа от 27.11.2003 № 56-ЗАО "О налоге на имущество организаций" (в ред. от 19.12.2019 № 104-ЗАО)</t>
  </si>
  <si>
    <t>ст.2.1/п.20</t>
  </si>
  <si>
    <t>Закон Ямало-Ненецкого автономного округа от 25.11.2002 № 61-ЗАО "О ставках транспортного налога на территории Ямало-Ненецкого автономного округа" (в ред. от 29.11.2019 № 97-ЗАО)</t>
  </si>
  <si>
    <t xml:space="preserve">Налоговая льгота предоставляется в отношении автобусов, использующих природный газ в качестве моторного топлива. 
</t>
  </si>
  <si>
    <t>Организации, индивидуальные предприниматели, физические лица</t>
  </si>
  <si>
    <t>Поддержка налогоплательщиков в условиях ограничительных мер, связанных с распространением новой коронавирусной инфекции</t>
  </si>
  <si>
    <t>Пониженная (1%) ставка налога для налогоплательщиков - некоммерческих организаций, применяющих упрощенную систему налогообложения и выбравших в качестве объекта налогообложения доходы, включенных в реестр социально ориентированных некоммерческих организаций в соответствии с постановлением Правительства Российской Федерации от 23 июня 2020 г № 906 "О реестре социально ориентированных некоммерческих организаций"</t>
  </si>
  <si>
    <t>Резиденты Арктической зоны Российской Федерации, которые являются получателями льгот как по налогу на имущество организаций, так и по налогу на прибыль организаций, и упрощенной системе налогообложения</t>
  </si>
  <si>
    <t>Пониженная (5%) ставка налога для организаций, получивших статус резидента Арктической зоны Российской Федерации в соответствии с Федеральным законом от 13 июля 2020 г № 193-ФЗ "О государственной поддержке предпринимательской деятельности в Арктической зоне Российской Федерации", при реализации ими на территории автономного округа инвестиционных проектов в сфере экономической деятельности, предусмотренной разделами N "Деятельность административная и сопутствующие дополнительные услуги" (класс 79) и S "Предоставление прочих видов услуг" (классы 95, 96) Общероссийского классификатора видов экономической деятельности ОК 029-2014 (КДЕС Ред. 2), в рамках исполнения соглашений об осуществлении инвестиционной деятельности в Арктической зоне Российской Федерации</t>
  </si>
  <si>
    <t>12 пп.</t>
  </si>
  <si>
    <t xml:space="preserve">79; 95; 96 </t>
  </si>
  <si>
    <t>Закон Ямало-Ненецкого автономного округа от 27.11.2003 № 56-ЗАО "О налоге на имущество организаций" (в ред. от 25.09.2020 № 94-ЗАО)</t>
  </si>
  <si>
    <t>ст.2.5/ч.1</t>
  </si>
  <si>
    <t>(1) ограниченный - в течение трех лет с даты признания имущества объектом налогообложения</t>
  </si>
  <si>
    <t xml:space="preserve">Пониженная (1,1%) ставка налога для организаций, получивших статус резидента Арктической зоны Российской Федерации в соответствии с Федеральным законом от 13 июля 2020 г № 193-ФЗ "О государственной поддержке предпринимательской деятельности в Арктической зоне Российской Федерации", в отношении имущества созданного и (или) приобретенного при реализации на территории автономного округа инвестиционных проектов в сфере экономической деятельности, предусмотренной разделами N "Деятельность административная и сопутствующие дополнительные услуги" (класс 79) Общероссийского классификатора видов экономической деятельности ОК029-2014 (КДЕС Ред.2) в рамках исполнения соглашений об осуществлении инвестиционной деятельности в Арктической зоне Российской Федерации </t>
  </si>
  <si>
    <t>Закон Ямало-Ненецкого автономного округа от 28.09.2017 № 66-ЗАО "О налоговой ставке для налогоплательщиков, применяющих упрощенную систему налогообложения и выбравших в качестве объекта налогообложения доходы" (в ред. от 25.09.2020 № 94-ЗАО)</t>
  </si>
  <si>
    <t>Закон Ямало-Ненецкого автономного округа от 28.09.2017 № 66-ЗАО "О налоговой ставке для налогоплательщиков, применяющих упрощенную систему налогообложения и выбравших в качестве объекта налогообложения доходы" (в ред. от 26.11.2020 № 128-ЗАО)</t>
  </si>
  <si>
    <t>ст.1.3/ч.1/п.1</t>
  </si>
  <si>
    <t>Пониженная (1%) ставка налога для налогоплательщиков - субъектов малого и среднего предпринимательства, применяющих упрощенную систему налогообложения и выбравших в качестве объекта налогообложения доходы, осуществляющих виды деятельности, предусмотренные следующими разделами Общероссийского классификатора видов экономической деятельности ОК 029-2014 (КДЕС Ред. 2): а) раздел I "Деятельность гостиниц и предприятий общественного питания" (класс 56); б) раздел J "Деятельность в области информации и связи" (группа 59.14); в) раздел P "Образование" (класс 85); г) раздел Q "Деятельность в области здравоохранения и социальных услуг" (группа 88.91, подгруппа 86.90.3); д) раздел R "Деятельность в области культуры, спорта, организации досуга и развлечений" (классы 90, 91, 93); е) раздел S "Предоставление прочих видов услуг" (классы 95, 96)</t>
  </si>
  <si>
    <t>56; 59.14; 85; 88.91; 86.90.3; 90; 91; 93; 95; 96</t>
  </si>
  <si>
    <t>ст.1.3/ч.1/п.2</t>
  </si>
  <si>
    <t>Закон Ямало-Ненецкого автономного округа от 25.09.2008 № 77-ЗАО "О налоге на прибыль организаций, подлежащем зачислению в окружной бюджет" (в ред. от 26.10.2020 № 122-ЗАО)</t>
  </si>
  <si>
    <t>ст.1/ч.1.4/п.1</t>
  </si>
  <si>
    <t>ст.1/ч.1.4/п.2</t>
  </si>
  <si>
    <t>5,5 пп.</t>
  </si>
  <si>
    <t>ст.4/ч.1/п.16</t>
  </si>
  <si>
    <t>Освобождаются от уплаты налога физические лица - в отношении электромобилей с мощностью двигателя до 150 л.с. (до 110,33 кВт) включительно</t>
  </si>
  <si>
    <t>Развитие транспорта</t>
  </si>
  <si>
    <t>Закон Ямало-Ненецкого автономного округа от 27.11.2003 № 56-ЗАО "О налоге на имущество организаций" (в ред. от 28.06.2021 № 70-ЗАО)</t>
  </si>
  <si>
    <t>ст.2.6/ч.1</t>
  </si>
  <si>
    <t>Закон Ямало-Ненецкого автономного округа от 25.09.2008 № 77-ЗАО "О налоге на прибыль организаций, подлежащем зачислению в окружной бюджет" (в ред. от 28.06.2021 № 70-ЗАО)</t>
  </si>
  <si>
    <t>ст.1/ч.2.3/п.2</t>
  </si>
  <si>
    <t>Резиденты Арктической зоны Российской Федерации, являющиеся резидентами промышленных парков регионального значения</t>
  </si>
  <si>
    <t>Закон Ямало-Ненецкого автономного округа от 27.11.2003 № 56-ЗАО "О налоге на имущество организаций" (в ред. от 25.11.2021 № 113-ЗАО)</t>
  </si>
  <si>
    <t xml:space="preserve">ст.2.1/п.7.1/абз.1 </t>
  </si>
  <si>
    <t>Закон Ямало-Ненецкого автономного округа от 25.11.2002 № 61-ЗАО "О ставках транспортного налога на территории Ямало-Ненецкого автономного округа" (в ред. от 22.03.2022 № 11-ЗАО)</t>
  </si>
  <si>
    <t>Освобождаются от уплаты налога физические лица из числа лиц, указанных в пункте 1 Постановления Верховного Совета Российской Федерации от 27 декабря 1991 года N 2123-1 "О распространении действия Закона РСФСР "О социальной защите граждан, подвергшихся воздействию радиации вследствие катастрофы на Чернобыльской АЭС" на граждан из подразделений особого риска"</t>
  </si>
  <si>
    <t>Республика Крым</t>
  </si>
  <si>
    <t>ст.5/ч.1/п.1,2,3,4</t>
  </si>
  <si>
    <t>Герои Советского Союза, Герои Российской Федерации, Герои Социалистического Труда, полные кавалеры ордена Славы, полные кавалеры ордена Трудовой Славы, инвалиды Великой Отечественной войны, участники Великой Отечественной войны, участники и ветераны боевых действий на территории СССР, инвалиды 1 и 2 групп, инвалиды с детства 1 и 2 групп</t>
  </si>
  <si>
    <t>Освобождаются от уплаты налога Герои Советского Союза, Герои Российской Федерации, Герои Социалистического Труда, полные кавалеры ордена Славы, полные кавалеры ордена Трудовой Славы, инвалиды Великой Отечественной войны, участники Великой Отечественной войны, участники и ветераны боевых действий на территории СССР, инвалиды 1 и 2 групп, инвалиды с детства 1 и 2 групп - на одно транспортное средство с мощностью двигателя до 150 л.с. (до 110,33 кВт) включительно, кроме воздушных транспортных средств, яхт и других парусно-моторных судов, гидроциклов</t>
  </si>
  <si>
    <t>повышение уровня и качества жизни населения Республики Крым</t>
  </si>
  <si>
    <t>Льгота предоставляется на одно транспортное средство по выбору налогоплательщика.</t>
  </si>
  <si>
    <t>Освобождаются от уплаты налога один из родителей (усыновителей), опекун, попечитель ребенка-инвалида - на одно транспортное средство с мощностью двигателя до 150 л.с.(до 110,33 кВт) вкл., кроме воздушных транспортных средств, яхт и других парусно-моторных судов, гидроциклов</t>
  </si>
  <si>
    <t xml:space="preserve"> Один из родителей, законных представителей (приемных родителей, опекунов, попечителей) в многодетной семье, воспитывающих трех и более несовершеннолетних детей</t>
  </si>
  <si>
    <t>Освобождаются от уплаты налога один из родителей, законных представителей (приемных родителей, опекунов, попечителей) в многодетной семье, воспитывающих трех и более несовершеннолетних детей - на одно транспортное средство с мощностью двигателя до 200 л.с. (до 147,1 кВт) включительно, кроме воздушных транспортных средств, яхт и других парусно-моторных судов, гидроциклов</t>
  </si>
  <si>
    <t>Физические лица, имеющие право на получение социальной поддержки в соответствии с Законом Российской Федерации от 15 мая 1991 года № 1244-1 "О социальной защите граждан, подвергшихся воздействию радиации вследствие катастрофы на Чернобыльской АЭС", федеральными законами от 26 ноября 1998 года № 175-ФЗ "О социальной защите граждан Российской Федерации, подвергшихся воздействию радиации вследствие аварии в 1957 году на производственном объединении "Маяк" и сбросов радиоактивных отходов в реку Теча" и от 10 января 2002 года № 2-ФЗ "О социальных гарантиях гражданам, подвергшимся радиационному воздействию вследствие ядерных испытаний на Семипалатинском полигоне"</t>
  </si>
  <si>
    <t>Освобождаются от уплаты налога физические лица, подвергшиеся воздействию радиации вследствие катастрофы на Чернобыльской АЭС, аварии в 1957 году на производственном объединении "Маяк" и сбросов радиоактивных отходов в реку Теча, вследствие ядерных испытаний на Семипалатинском полигоне - на одно транспортное средство с мощностью двигателя до 150 л.с.(до 110,33 кВт) вкл., кроме воздушных транспортных средств, яхт и других парусно-моторных судов, гидроциклов</t>
  </si>
  <si>
    <t>Освобождаются от уплаты налога организации, предприятия, единственными учредителями которых являются общественные организации инвалидов или уставный капитал которых полностью состоит из вкладов общественных организаций инвалидов</t>
  </si>
  <si>
    <t>ст.6/ч.1/п.1/абз.2</t>
  </si>
  <si>
    <t>Освобождаются от уплаты налога органы государственной власти Республики Крым, органы местного самоуправления муниципальных образований в Республике Крым, а также учреждения, находящиеся в ведении указанных органов, - в отношении имущества памятников истории и культуры</t>
  </si>
  <si>
    <t>ст.6/ч.1/п.1/абз.3</t>
  </si>
  <si>
    <t>Освобождаются от уплаты налога органы государственной власти Республики Крым, органы местного самоуправления муниципальных образований в Республике Крым, а также учреждения, находящиеся в ведении указанных органов, - в отношении имущества автомобильных дорог общего пользования, мостов и иных транспортных и пешеходных инженерных сооружений</t>
  </si>
  <si>
    <t>Формирование рациональной дорожной сети Республики Крым, отвечающей нуждам населения, бизнеса и туристов</t>
  </si>
  <si>
    <t>Органы государственной власти Республики Крым, органы местного самоуправления муниципальных образований в Республике Крым, а также учреждения, находящиеся в ведении указанных органов</t>
  </si>
  <si>
    <t>Организации, на балансе которых находятся автомобильные дороги общего пользования регионального или межмуниципального и местного значения</t>
  </si>
  <si>
    <t>Освобождаются от уплаты налога организации - в отношении автомобильных дорог общего пользования регионального или межмуниципального и местного значения</t>
  </si>
  <si>
    <t>Содержание полностью или частично осуществляется за счет средств бюджета Республики Крым и (или) местных бюджетов на основании бюджетной сметы или в виде субсидий</t>
  </si>
  <si>
    <t>Организации, являющиеся собственниками (балансодержателями) объектов инженерной инфраструктуры жилищно-коммунального комплекса</t>
  </si>
  <si>
    <t>Освобождаются от уплаты налога организации, являющиеся собственниками (балансодержателями) объектов инженерной инфраструктуры жилищно-коммунального комплекса, содержание которых полностью или частично осуществляется за счет средств бюджета Республики Крым и (или) местных бюджетов на основании бюджетной сметы или в виде субсидий</t>
  </si>
  <si>
    <t>Проведения комплекса мероприятий по модернизации, строительству, реконструкции и капитальному ремонту объектов инженерной инфраструктуры ЖКХ</t>
  </si>
  <si>
    <t>Коммунальное хозяйство</t>
  </si>
  <si>
    <t>ст.6/ч.2/п.7</t>
  </si>
  <si>
    <t>Организации, основным видом деятельности которых является деятельность в области спорта</t>
  </si>
  <si>
    <t>Освобождаются от уплаты налога организации, основным видом деятельности которых является деятельность в области спорта.</t>
  </si>
  <si>
    <t>создание условий, обеспечивающих возможность гражданам, проживающим на территории Республики Крым, систематически заниматься физической культурой и спортом, и повышение эффективности подготовки спортсменов в спорте высших достижений</t>
  </si>
  <si>
    <t>Участники свободной экономической зоны, включенные в единый реестр участников СЭЗ</t>
  </si>
  <si>
    <t>15 п.п. - с 1 по 3 гг.; 
11 п.п. - с 4 по 8 гг.;
3,5 п.п. - с 9 г.</t>
  </si>
  <si>
    <t>Льгота в отношении прибыли, полученной от реализации инвестиционного проекта в СЭЗ, информация о котором содержится в инвестиционной декларации, соответствующей требованиям, установленным Федеральным законом от 29.11.2014 № 377-ФЗ "О развитии Республики Крым и города федерального значения Севастополя и свободной экономической зоне на территориях Республики Крым и города федерального значения Севастополя".
Раздельный учет доходов (расходов), полученных (произведенных) при реализации каждого инвестиционного проекта в СЭЗ, и доходов (расходов), полученных (произведенных) при осуществлении иной хозяйственной деятельности.</t>
  </si>
  <si>
    <t>Пониженные (6% и 13,5% - в зависимости от установленных законом видов деятельности) ставки налога для участников свободной экономической зоны, включенных в единый реестр участников СЭЗ с 1 января 2019 года</t>
  </si>
  <si>
    <t>Пониженная (4%) ставка налога для сельскохозяйственных товаропроизводителей</t>
  </si>
  <si>
    <t>Устойчивое развитие агропромышленного и рыбохозяйственного комплексов Республики Крым и сельских территорий Республики Крым</t>
  </si>
  <si>
    <t>Расходные обязательства по полномочиям в сфере поддержки сельского хозяйства: в части растениеводства; животноводства; рыбоводства</t>
  </si>
  <si>
    <t>(1) ограниченный - в течение 2015-2021 гг.</t>
  </si>
  <si>
    <t>Обеспечение условий развития малого и среднего предпринимательства</t>
  </si>
  <si>
    <t>2 п.п. - 2017-2021 гг.;
5 п.п. - 2015-2016 гг.</t>
  </si>
  <si>
    <t>Налогоплательщики, применяющие УСН</t>
  </si>
  <si>
    <t>Закон Республики Крым от 15.08.2019 № 636-ЗРК/2019 "Об инвестиционном налоговом вычете"</t>
  </si>
  <si>
    <t>Организации, оказывающие пожертвования государственным и муниципальным учреждениям, осуществляющим деятельность в области культуры</t>
  </si>
  <si>
    <t>Развитие культуры, архивного дела и сохранение объектов культурного наследия Республики Крым</t>
  </si>
  <si>
    <t xml:space="preserve"> Культура</t>
  </si>
  <si>
    <t>Некоммерческие общественные организации инвалидов</t>
  </si>
  <si>
    <t>Освобождаются от уплаты налога некоммерческие общественные организации инвалидов</t>
  </si>
  <si>
    <t>Организации, предприятия, единственными учредителями которых являются общественные организации инвалидов или уставный капитал которых полностью состоит из вкладов общественных организаций инвалидов</t>
  </si>
  <si>
    <t>город Севастополь</t>
  </si>
  <si>
    <t>При наличии нескольких объектов налогообложения льгота предоставляется на одно транспортное средство по выбору налогоплательщика (с максимальной суммой налога).</t>
  </si>
  <si>
    <t>Освобождаются от уплаты налога отдельные социальные категории граждан - на одно транспортное средство с мощностью двигателя до 100 л.с. (до 73,55 кВт) вкл., кроме воздушных транспортных средств, яхт и других парусно-моторных судов, гидроциклов</t>
  </si>
  <si>
    <t>Ветераны Великой Отечественной войны, ветераны боевых действий на территории СССР, на территории Российской Федерации и территориях других государств</t>
  </si>
  <si>
    <t xml:space="preserve">Среднесписочная численность инвалидов среди их работников составляет не менее 50%, а их доля в фонде оплаты труда - не менее 25% </t>
  </si>
  <si>
    <t>Организации, предприятия, единственным учредителем которых являются общественные организации инвалидов или уставный капитал которых полностью состоит из вкладов общественных организаций инвалидов</t>
  </si>
  <si>
    <t>Освобождаются от уплаты налога организации, предприятия, единственным учредителем которых являются общественные организации инвалидов</t>
  </si>
  <si>
    <t xml:space="preserve">Освобождаются от уплаты налога исполнительные органы государственной власти города Севастополя и органы местного самоуправления внутригородских муниципальных образований города Севастополя, автономные, бюджетные или казенные учреждения города Севастополя или внутригородских муниципальных образований города Севастополя - в отношении земельных участков, предоставленных для непосредственного выполнения возложенных на них функций, за исключением земельных участков (частей, долей земельных участков), сдаваемых в аренду: </t>
  </si>
  <si>
    <t>Участники свободной экономической зоны на территории города Севастополя</t>
  </si>
  <si>
    <t>ст.4/ч.2.1</t>
  </si>
  <si>
    <t>Безвозмездное оказание услуг</t>
  </si>
  <si>
    <t xml:space="preserve">Организации, осуществляющие деятельность музеев </t>
  </si>
  <si>
    <t>Освобождаются от уплаты налога организации, осуществляющие установленные законом виды деятельности</t>
  </si>
  <si>
    <t>91.02; 91.03</t>
  </si>
  <si>
    <t>Увеличение (сохранение на оптимальном уровне) объемов производства и переработки продукции сельского хозяйства</t>
  </si>
  <si>
    <t>Налогоплательщики, осуществляющих иные виды экономической деятельности, не установленные законом</t>
  </si>
  <si>
    <t>Доля доходов от осуществления видов экономической деятельности, установленных законом, составляет за налоговый период не менее 70% в общем доходе</t>
  </si>
  <si>
    <t xml:space="preserve">Налогоплательщики, осуществляющие установленные законом виды деятельности в сфере сельского хозяйства, образования, здравоохранения и социальных услуг, культуры, спорта, организации досуга и развлечений </t>
  </si>
  <si>
    <t>Пониженная (5%) ставка налога для налогоплательщиков, осуществляющих установленные законом виды экономической деятельности (объект налогообложения "доходы - расходы")</t>
  </si>
  <si>
    <t>ст.2/ч.1.1/п.2</t>
  </si>
  <si>
    <t>Пониженная (3%) ставка налога для налогоплательщиков, осуществляющих установленные законом виды экономической деятельности (объект налогообложения "доходы")</t>
  </si>
  <si>
    <t>ст.2/ч.1.1/п.1</t>
  </si>
  <si>
    <t>Пониженная (1%) ставка налога для отдельных категорий сельскохозяйственных товаропроизводителей, производящих установленные виды продукции</t>
  </si>
  <si>
    <t xml:space="preserve">Пониженные (4% - 2017-2021 гг.; 1% - 2015-2016 гг.) ставки налога для налогоплательщиков, применяющих патентную систему налогообложения </t>
  </si>
  <si>
    <t xml:space="preserve">Пониженная (0%) ставка налога для ИП, впервые зарегистрированных и осуществляющих предпринимательскую деятельность в производственной, социальной и (или) научной сферах, а также в сфере оказания бытовых услуг населению по установленным законом видам предпринимательской деятельности </t>
  </si>
  <si>
    <t>01 (за искл. 01.15, 01.7); 02.1; 02.3; 03.2; 10; 11.07; 13; 14; 15; 16; 17; 18; 22; 23; 25.6; 26; 27; 31; 32 (за искл. 32.1); 33; 38; 72; 85.11; 85.41; 96 (за искл. 96.03)</t>
  </si>
  <si>
    <t>Социальная поддержка данной категории населения</t>
  </si>
  <si>
    <t>ст.5/ч.2.2</t>
  </si>
  <si>
    <t>Повышение экологической эффективности транспортной инфраструктуры</t>
  </si>
  <si>
    <t xml:space="preserve">Закон города Севастополя от 27.11.2020 № 614-ЗС "О налоге на имущество физических лиц" </t>
  </si>
  <si>
    <t>Способствует повышению конкурентоспособности производителей промышленной продукции города Севастополя и модернизации их производственной базы</t>
  </si>
  <si>
    <t>Закон Челябинской области от 04.09.2019 № 940-ЗО "О применении на территории Челябинской области инвестиционного налогового вычета по налогу на прибыль организаций" (в ред. от 22.12.2020 № 291-ЗО)</t>
  </si>
  <si>
    <t>Закон Челябинской области от 28.11.2002 № 114-ЗО "О транспортном налоге" (в ред. от 02.10.2018 № 778-ЗО)</t>
  </si>
  <si>
    <t>Налогоплательщики, применявшие в 2020 году в отношении осуществляемых ими видов предпринимательской деятельности систему налогообложения в виде единого налога на вмененный доход для отдельных видов деятельности, в том числе одновременно с упрощенной системой налогообложения, за исключением налогоплательщиков, основным видом деятельности по состоянию на 1 ноября 2020 года, является один из видов экономической деятельности, входящих в группу 47.25</t>
  </si>
  <si>
    <t>Закон Ярославской области от 15.10.2003 № 46-з "О налоге на имущество организаций в Ярославской области" (в ред. от 07.11.2018 № 54-з)</t>
  </si>
  <si>
    <t>Закон Ярославской области от 15.10.2003 № 46-з "О налоге на имущество организаций в Ярославской области" (в ред. от 12.11.2019 № 58-з)</t>
  </si>
  <si>
    <t>Закон Ярославской области от 05.11.2002 № 71-з "О транспортном налоге в Ярославской области" (в ред. от 23.09.2020 № 58-з)</t>
  </si>
  <si>
    <t>Освобождаются от уплаты налога организации, применяющие специальные налоговые режимы, в отношении одного объекта недвижимого имущества по выбору налогоплательщика, площадью не более 100 квадратных метров включительно.</t>
  </si>
  <si>
    <t>Освобождаются от уплаты налога организации - в отношении автомобильных дорог общего пользования местного значения, расположенных в границах административного центра Ярославской области</t>
  </si>
  <si>
    <t>(1) ограниченный - в течение 10 лет с месяца регистрации ТС</t>
  </si>
  <si>
    <t>Закон г. Москвы от 17.12.2014 № 62 "О торговом сборе" (в ред. от 11.11.2020 № 21)</t>
  </si>
  <si>
    <t>Закон Тюменской области от 19.11.2002 № 93 "О транспортном налоге"</t>
  </si>
  <si>
    <t>Льгота предоставляется в отношении прибыли, полученной от реализации товаров, произведенных в результате реализации регионального инвестиционного проекта</t>
  </si>
  <si>
    <t>(1) ограниченный - в течение периода действия СПИК</t>
  </si>
  <si>
    <t>Нулевая налоговая ставка/Пониженная налоговая ставка</t>
  </si>
  <si>
    <t>Ленинградская область</t>
  </si>
  <si>
    <t>Закон Ленинградской области от 29.06.1995 № 14-оз "О льготном налогообложении организаций, расположенных в Ленинградской области и использующих труд лиц, отбывающих наказание"</t>
  </si>
  <si>
    <t>Учреждения уголовно-исполнительной системы, подведомственные территориальному органу Федеральной службы исполнения наказаний, расположенные на территории Ленинградской области</t>
  </si>
  <si>
    <t>Пониженная (до 13,5%) ставка налога для организаций, использующих на договорной основе труд лиц, отбывающих наказание в виде лишения свободы в исправительных учреждениях Управления Федеральной службы исполнения наказаний по Санкт-Петербургу и Ленинградской области, а также для организаций, предоставляющих рабочие места и использующих труд лиц, отбывающих наказание в виде исправительных работ, независимо от организационно-правовых форм и форм собственности, расположенных на территории Ленинградской области.</t>
  </si>
  <si>
    <t>Создание системы профилактики правонарушений и преступлений в Ленинградской области</t>
  </si>
  <si>
    <t>Организации, использующие на договорной основе труд лиц, отбывающих наказание в виде лишения свободы в исправительных учреждениях Управления Федеральной службы исполнения наказаний по Санкт-Петербургу и Ленинградской области, а также для организации, предоставляющие рабочие места и использующих труд лиц, отбывающих наказание в виде исправительных работ, независимо от организационно-правовых форм и форм собственности, расположенных на территории Ленинградской области</t>
  </si>
  <si>
    <t>Пониженная (до 13,5%) ставка налога для организаций потребительской кооперации</t>
  </si>
  <si>
    <t>Развитие потребительского рынка в Ленинградской области</t>
  </si>
  <si>
    <t xml:space="preserve">Закон Ленинградской области от 20.11.2000 № 35-оз "О льготном налогообложении общественных организаций инвалидов, а также организаций, находящихся в собственности общественных организаций инвалидов" </t>
  </si>
  <si>
    <t>ст.4/пп."д"</t>
  </si>
  <si>
    <t>Организации, находящиеся в собственности общественных организаций инвалидов</t>
  </si>
  <si>
    <t>Пониженная (до 13,5%) ставка налога для организаций, находящихся в собственности общественных организаций инвалидов</t>
  </si>
  <si>
    <t>Обеспечение эффективного функционирования рынка труда Ленинградской области</t>
  </si>
  <si>
    <t>Закон Ленинградской области от 08.04.2002 № 10-оз "О мерах государственной поддержки трейдерской деятельности на территории Ленинградской области"</t>
  </si>
  <si>
    <t>Льгота предоставляется трейдерам на основании договора между ним и Ленинградской областью, подписываемого Губернатором Ленинградской области (на 2 года)</t>
  </si>
  <si>
    <t>Организации-трейдеры, в отношении которых применяются меры государственной поддержки</t>
  </si>
  <si>
    <t>(1) ограниченный - в течение 2 лет</t>
  </si>
  <si>
    <t>Пониженная (до 13,5%) ставка налога для трейдеров, в отношении которых применяются меры государственной поддержки</t>
  </si>
  <si>
    <t>Адаптация традиционных отраслей промышленности к новому технологическому укладу за счет формирования источников роста инновационной экономики в рамках кластерных проектов, а также достижение глобальной конкурентоспособности региональной промышленности по отдельным направлениям</t>
  </si>
  <si>
    <t>Закон Ленинградской области от 13.11.2003 № 88-оз "О мерах государственной поддержки экспорта товаров, работ и услуг в сфере информационных технологий в Ленинградской области"</t>
  </si>
  <si>
    <t>При условии заключения договора с Ленинградской областью об осуществлении на территории Ленинградской области такой деятельности (на 3 года)</t>
  </si>
  <si>
    <t>Организации - экспортеры информационных технологий</t>
  </si>
  <si>
    <t>Пониженная (до 13,5%) ставка налога для экспортеров информационных технологий в части налога</t>
  </si>
  <si>
    <t>Ускоренное развитие экспорта и повышение объема производства конкурентоспособной промышленной продукции</t>
  </si>
  <si>
    <t>Закон Ленинградской области от 03.02.2012 № 1-оз "О ставке налога на прибыль организаций, состоящих на учете в налоговых органах на территории Лодейнопольского и Подпорожского муниципальных районов"</t>
  </si>
  <si>
    <t>Организации-налогоплательщики, состоящие на учете в налоговых органах на территории Лодейнопольского муниципального района и(или) Подпорожского муниципального района</t>
  </si>
  <si>
    <t>Пониженная (до 13,5%) ставка налога для налогоплательщиков, состоящих на учете в налоговых органах на территории Лодейнопольского муниципального района и(или) Подпорожского муниципального района</t>
  </si>
  <si>
    <t>Создание благоприятных условий ведения предпринимательской деятельности для привлечения инвестиций в экономику Ленинградской области</t>
  </si>
  <si>
    <t>Закон Ленинградской области от 19.07.2012 № 64-оз "О ставке налога на прибыль организаций, являющихся участниками консолидированной группы налогоплательщиков"</t>
  </si>
  <si>
    <t>Один или несколько участников консолидированной группы налогоплательщиков и(или) их обособленные подразделения расположены на территории Ленинградской области</t>
  </si>
  <si>
    <t>Организации - участники консолидированной группы налогоплательщиков, осуществляющих добычу, переработку нефти и газа, производство нефтепродуктов и их реализацию, транспортировку нефти, нефтепродуктов и газа</t>
  </si>
  <si>
    <t>Пониженная (до 14%) ставка налога для организаций - участников консолидированной группы налогоплательщиков, осуществляющих добычу, переработку нефти и газа, производство нефтепродуктов и их реализацию, транспортировку нефти, нефтепродуктов и газа</t>
  </si>
  <si>
    <t>Закон Ленинградской области от 29.12.2012 № 113-оз "О режиме государственной поддержки организаций, осуществляющих инвестиционную деятельность на территории Ленинградской области, и внесении изменений 
в отдельные законодательные акты Ленинградской области"</t>
  </si>
  <si>
    <t>ст.3/п.1/абз. 2</t>
  </si>
  <si>
    <t>Организации - инвесторы, реализующие инвестиционные проекты согласно кодам экономической деятельности, указанным в законе, за исключением организаций - участников консолидированной группы налогоплательщиков, осуществляющих деятельность по коду ОКВЭД 19.2</t>
  </si>
  <si>
    <t>Пониженная (до 13,5%) ставка налога для организаций - инвесторов, реализующих инвестиционные проекты согласно кодам экономической деятельности, указанным в законе</t>
  </si>
  <si>
    <t>Закон Ленинградской области от 28.07.2014 № 52-оз "О создании и развитии индустриальных (промышленных) парков в Ленинградской области"</t>
  </si>
  <si>
    <t>Выручка от основного вида деятельности управляющей компании составляет 80% от общего объема выручки организации (обособленного подразделения в Ленинградской области) за календарный год согласно данным финансовой отчетности по российским стандартам бухгалтерского учета</t>
  </si>
  <si>
    <t xml:space="preserve">Пониженная (до 13,5%) ставка налога для управляющей компании индустриального (промышленного) парка, выручка которой от основного вида деятельности управляющей компании составляет 80% от общего объема выручки организации (обособленного подразделения в Ленинградской области) за календарный год </t>
  </si>
  <si>
    <t>Закон Ленинградской области от 29.12.2017 № 93-оз "Об отдельных мерах стимулирования в сфере промышленности Ленинградской области и о внесении изменений в отдельные законодательные акты Ленинградской области"</t>
  </si>
  <si>
    <t xml:space="preserve">Организации, применяющие меры стимулирования деятельности в сфере промышленности в соответствии с областным законом "Об отдельных мерах стимулирования в сфере промышленности Ленинградской области и о внесении изменений в отдельные законодательные акты Ленинградской области" </t>
  </si>
  <si>
    <t>Пониженная (до 5%) ставка налога для организаций, заключивших с участием Российской Федерации специальный инвестиционный контракт, стороной которого является Ленинградская область</t>
  </si>
  <si>
    <t>Резиденты территории опережающего социально-экономического развития (ТОСЭР), созданной на территории монопрофильного муниципального образования Ленинградской области (моногорода)</t>
  </si>
  <si>
    <t>Налогоплательщики - резиденты территории опережающего социально-экономического развития (ТОСЭР), созданной на территории монопрофильного муниципального образования Ленинградской области (моногорода)</t>
  </si>
  <si>
    <t>Пониженная (до 5% - с 1 по 5 гг.; до 10% - с 6 по 10 гг.) ставка налога для резидентов ТОСЭР - от деятельности, осуществляемой при исполнении соглашений об осуществлении деятельности на территории опережающего социально-экономического развития</t>
  </si>
  <si>
    <t>Закон Ленинградской области от 25.11.2019 № 89-оз "О мерах стимулирования при реализации региональных инвестиционных проектов на территории Ленинградской области и о внесении изменений в отдельные законодательные акты Ленинградской области"</t>
  </si>
  <si>
    <t>Осуществление капитальных вложений в размере не менее 50 млн. рублей</t>
  </si>
  <si>
    <t>Организации - участники регионального инвестиционного проекта в соответствии с областным законом "О мерах стимулирования при реализации региональных инвестиционных проектов на территории Ленинградской области и о внесении изменений в отдельные законодательные акты Ленинградской области"</t>
  </si>
  <si>
    <t>Пониженная (до 10%) ставка налога на прибыль организаций, осуществивших вложения - от 50 миллионов рублей до 500 миллионов рублей - в течение 4 налоговых периодов; свыше 500 миллионов рублей - в течение 6 налоговых периодов</t>
  </si>
  <si>
    <t>Осуществление вложений в обновление основных средств</t>
  </si>
  <si>
    <t>Организации, осуществившие вложения в обновление основных средств</t>
  </si>
  <si>
    <t>Пониженная (до 10%) ставка налога на прибыль организаций, осуществивших вложения в обновление основных средств</t>
  </si>
  <si>
    <t xml:space="preserve">Стимулирование организаций к развитию и(или) модернизации производства на территории Ленинградской области посредством обновления ими основных фондов.
</t>
  </si>
  <si>
    <t>8 (8) п.п.</t>
  </si>
  <si>
    <t>Закон Ленинградской области от 25.11.2003 № 98-оз "О налоге на имущество организаций" (в ред. от 26.03.2004 № 25-оз)</t>
  </si>
  <si>
    <t>ст.3-1/ч.1/п."б"</t>
  </si>
  <si>
    <t>Исполнение условий договора о предоставлении мер государственной поддержки.
Имущество не входило в состав налогооблагаемого имущества на территории Ленинградской области до начала реализации инвестиционного проекта.</t>
  </si>
  <si>
    <t>Организации-инвесторы, заключившие договор о государственной поддержке с Правительством области в соответствии с областным законом "О государственной поддержке инвестиционной деятельности в Ленинградской области"</t>
  </si>
  <si>
    <t>Освобождаются от уплаты налога организации, заключившие договор о государственной поддержке с Правительством области - в отношении имущества (созданного, приобретенного посредством осуществления вложений) и(или) в отношении увеличения первоначальной стоимости реконструируемого имущества</t>
  </si>
  <si>
    <t>Закон Ленинградской области от 25.11.2003 № 98-оз "О налоге на имущество организаций"</t>
  </si>
  <si>
    <t>ст.3-1/ч.1/п."б-1"</t>
  </si>
  <si>
    <t>Исполнение условий договора о предоставлении мер государственной поддержки.
За искл. участников КГН, осуществляющих деятельность по коду 19.2 ОКВЭД2.</t>
  </si>
  <si>
    <t>Организации-инвесторы, заключившие договор о государственной поддержке с Правительством области в соответствии с областным законом "О режиме государственной поддержки организаций, осуществляющих инвестиционную деятельность на территории Ленинградской области, и внесении изменений в отдельные законодательные акты Ленинградской области"</t>
  </si>
  <si>
    <t>(1) ограниченный - в течение периода действия договора</t>
  </si>
  <si>
    <t>Рост объема инвестиций в основной капитал крупных и средних предприятий обрабатывающих производств промышленности Ленинградской области</t>
  </si>
  <si>
    <t xml:space="preserve">Закон Ленинградской области от 25.11.2003 № 98-оз "О налоге на имущество организаций" </t>
  </si>
  <si>
    <t>ст.3-1/ч.1/п."б-2"</t>
  </si>
  <si>
    <t>Освобождаются от уплаты налога организации, заключившие специальный инвестиционный контракт (СПИК) - в отношении имущества, созданного (приобретенного) в ходе реализации инвестиционного проекта</t>
  </si>
  <si>
    <t>ст.3-1/ч.1/п."б-3"</t>
  </si>
  <si>
    <t xml:space="preserve">Организации - участники регионального инвестиционного проекта в соответствии с областным законом "О мерах стимулирования при реализации региональных инвестиционных проектов на территории Ленинградской области и о внесении изменений в отдельные законодательные акты Ленинградской области", - в отношении объектов основных средств, созданных, приобретенных посредством осуществления капитальных вложений, и(или) в отношении увеличения первоначальной стоимости объектов основных средств в случае их реконструкции посредством осуществления капитальных вложений в рамках реализации регионального инвестиционного проекта, минимальная сумма вложений - 50 млн рублей </t>
  </si>
  <si>
    <t>Освобождаются от уплаты налога организации - участников регионального инвестиционного проекта</t>
  </si>
  <si>
    <t>ст.3-1/ч.1/п."в"</t>
  </si>
  <si>
    <t>Организации по производству, переработке и хранению сельскохозяйственной продукции (кроме птицефабрик по производству мяса бройлера), выращиванию, лову и переработке рыбы</t>
  </si>
  <si>
    <t>Освобождаются от уплаты налога организации по производству, переработке и хранению сельскохозяйственной продукции (кроме птицефабрик по производству мяса бройлера), выращиванию, лову и переработке рыбы</t>
  </si>
  <si>
    <t>Повышение конкурентоспособности рыбной продукции и закрепление позиций производителей Ленинградской области на межрегиональных продовольственных рынках</t>
  </si>
  <si>
    <t xml:space="preserve"> ст.3-1/ч.1/п."г"</t>
  </si>
  <si>
    <t>Жилищные кооперативы, жилищно-строительные кооперативы, товарищества собственников недвижимости, товарищества собственников жилья</t>
  </si>
  <si>
    <t>Освобождаются от уплаты налога жилищные кооперативы, жилищно-строительные кооперативы, товарищества собственников недвижимости, товарищества собственников жилья</t>
  </si>
  <si>
    <t>Обеспечение доступности услуг жилищно-коммунального хозяйства для конечного потребителя</t>
  </si>
  <si>
    <t xml:space="preserve"> ст.3-1/ч.1/п."д"</t>
  </si>
  <si>
    <t>Организации- балансодержатели имущества, используемого исключительно для организации отдыха и оздоровления детей до 18 лет</t>
  </si>
  <si>
    <t>Освобождаются от уплаты налога организации - в отношении имущества, используемого исключительно для организации отдыха и оздоровления детей до 18 лет</t>
  </si>
  <si>
    <t>Сохранение и развитие системы отдыха, оздоровления, занятости детей, подростков и молодежи Ленинградской области</t>
  </si>
  <si>
    <t>ст.3-1/ч.1/п."е-1", "е-3"</t>
  </si>
  <si>
    <t>В случае осуществления в текущем налоговом периоде начиная с 5-го налогового периода применения налоговой льготы, вложений в размере, превышающем 2,2% среднегодовой стоимости имущества за предшествующий налоговый период, - еще на 1 налоговый период, следующий за налоговым периодом, в котором осуществлены вложения</t>
  </si>
  <si>
    <t>Организации, осуществившие не ранее 1 января 2013 года вложения в приобретение, создание, реконструкцию объектов основных средств, расположенных на территории земельных участков, включенных в туристско-рекреационные зоны регионального значения</t>
  </si>
  <si>
    <t>(1) ограниченный - в течение 5 налоговых периодов + дополнительно на 1 налоговый период (если с 5-го н.п.объем вложений превысит 2,2% среднегодовой стоимости ОС)</t>
  </si>
  <si>
    <t xml:space="preserve">Освобождаются от уплаты налога организации, осуществившие не ранее 1 января 2013 года вложения в приобретение, создание, реконструкцию объектов ОС в размере не менее 300 млн рублей - в отношении имущества, предназначенного для оказания услуг в сфере туризма, спорта, отдыха и развлечений, занятий физической культурой и спортом </t>
  </si>
  <si>
    <t>Увеличение занятости в туристской сфере, увеличение доходности туристской сферы</t>
  </si>
  <si>
    <t>ст.3-1/ч.1/п."е-2"</t>
  </si>
  <si>
    <t xml:space="preserve">Объекты спорта приняты к учету в качестве объектов ОС не ранее 1 января 2019 года. </t>
  </si>
  <si>
    <t xml:space="preserve">Организации - балансодержатели объектов спорта, включенных во Всероссийский реестр объектов спорта </t>
  </si>
  <si>
    <t>Освобождаются от уплаты налога организации - в отношении объектов спорта, включенных во Всероссийский реестр объектов спорта</t>
  </si>
  <si>
    <t>Повышение мотивации граждан к регулярным занятиям физической культурой и спортом и ведению здорового образа жизни</t>
  </si>
  <si>
    <t>ст.3-1/ч.1/п."ж "</t>
  </si>
  <si>
    <t>Укрепление общероссийского гражданского единства и духовной общности народов, проживающих в Ленинградской области, гармонизация межнациональных отношений</t>
  </si>
  <si>
    <t xml:space="preserve">ст.3-1/ч.1/п."з" </t>
  </si>
  <si>
    <t>Организации - балансодержатели имущества, предназначенного для водоснабжения населения питьевой водой по магистральным водоводам</t>
  </si>
  <si>
    <t>Освобождаются от уплаты налога организации - в отношении имущества, предназначенного для водоснабжения населения питьевой водой по магистральным водоводам</t>
  </si>
  <si>
    <t>Предоставление жилищно-коммунальных услуг нормативного качества</t>
  </si>
  <si>
    <t>ст.3-1/ч.1/п."и"</t>
  </si>
  <si>
    <t>Организации поддержки субъектов малого предпринимательства</t>
  </si>
  <si>
    <t>Освобождаются от уплаты налога организации поддержки субъектов малого предпринимательства</t>
  </si>
  <si>
    <t>Повышение конкурентоспособности и диверсификации экономики, обеспечение социальной устойчивости и роста занятости населения за счет развития малого, среднего предпринимательства и потребительского рынка в Ленинградской области</t>
  </si>
  <si>
    <t>ст.3-1/ч.1/п."к"</t>
  </si>
  <si>
    <t>Освобождаются от уплаты налога газораспределительные организации - в отношении имущества, относящегося к объектам жилищно-коммунальной сферы, находящегося на балансе газораспределительных организаций</t>
  </si>
  <si>
    <t>Развитие газификации и газоснабжения на территории Ленинградской области</t>
  </si>
  <si>
    <t>ст.3-1/ч.1/п."л"</t>
  </si>
  <si>
    <t>ст.3-1/ч.1/п."н"</t>
  </si>
  <si>
    <t>Организации - балансодержатели объектов жилищного фонда и инженерной инфраструктуры жилищно-коммунального комплекса</t>
  </si>
  <si>
    <t>Освобождаются от уплаты налога организации - в отношении объектов жилищного фонда и инженерной инфраструктуры жилищно-коммунального комплекса, на поддержку которых выделяются средства из областного бюджета Ленинградской области и(или) местных бюджетов</t>
  </si>
  <si>
    <t>Обеспечение надежности и эффективности функционирования жилищно-коммунального комплекса Ленинградской области</t>
  </si>
  <si>
    <t>ст.3-1/ч.1/п."о"</t>
  </si>
  <si>
    <t>Предприятия сланцедобывающей промышленности</t>
  </si>
  <si>
    <t>Освобождаются от уплаты налога предприятия сланцедобывающей промышленности</t>
  </si>
  <si>
    <t>ст.3-1/ч.1/п."п"</t>
  </si>
  <si>
    <t>Освобождаются от уплаты налога предприятия потребительской кооперации</t>
  </si>
  <si>
    <t>ст.3-1/ч.1/п."с"</t>
  </si>
  <si>
    <t>Предприятия текстильного и швейного производства, производства кожи, изделий из кожи и производства обуви</t>
  </si>
  <si>
    <t>Освобождаются от уплаты налога предприятия текстильного и швейного производства, производства кожи, изделий из кожи и производства обуви</t>
  </si>
  <si>
    <t>ст.3-1/ч.1/п."т"</t>
  </si>
  <si>
    <t>Государственные унитарные производственно-эксплуатационные коммунальные предприятия Российской академии наук</t>
  </si>
  <si>
    <t>Освобождаются от уплаты налога государственные унитарные производственно-эксплуатационные коммунальные предприятия Российской академии наук</t>
  </si>
  <si>
    <t>ст.3-1/ч.1/п."у"</t>
  </si>
  <si>
    <t>Объединение не осуществляет предпринимательскую деятельность</t>
  </si>
  <si>
    <t>Общественные объединения, осуществляющие свою деятельность за счет взносов граждан и организаций</t>
  </si>
  <si>
    <t>Освобождаются от уплаты налога общественные объединения, осуществляющие свою деятельность за счет взносов граждан и организаций и не осуществляющие предпринимательскую деятельность</t>
  </si>
  <si>
    <t>Развитие институтов гражданского общества</t>
  </si>
  <si>
    <t>ст.3-1/ч.1/п."х"</t>
  </si>
  <si>
    <t>Садоводческие, огороднические, дачные некоммерческие объединения граждан, некоммерческие объединения граждан, товарищества собственников недвижимости, созданные для ведения садоводства, огородничества и дачного хозяйства</t>
  </si>
  <si>
    <t>Освобождаются от уплаты налога садоводческие, огороднические, дачные некоммерческие объединения граждан, некоммерческие объединения граждан, товарищества собственников недвижимости, созданные для ведения садоводства, огородничества и дачного хозяйства</t>
  </si>
  <si>
    <t>Формирование среды, способствующей увеличению количества малых форм хозяйствования в Ленинградской области</t>
  </si>
  <si>
    <t>ст.3-1/ч.1/п."ч"</t>
  </si>
  <si>
    <t>Освобождаются от уплаты налога организации - управляющие компании индустриальных (промышленных) парков - в отношении объектов промышленной инфраструктуры индустриальных (промышленных) парков на период, установленный областным законом "О создании и развитии индустриальных (промышленных) парков в Ленинградской области"</t>
  </si>
  <si>
    <t>ст.3-1/ч.1/п."ш"</t>
  </si>
  <si>
    <t>Частные дошкольные образовательные организации</t>
  </si>
  <si>
    <t>Освобождаются от уплаты налога частные дошкольные образовательные организации - в отношении имущества, используемого для осуществления образовательного процесса</t>
  </si>
  <si>
    <t>Обеспечение государственных гарантий на качественное и доступное дошкольное образование</t>
  </si>
  <si>
    <t>ст.3-1/ч.1/п."щ"</t>
  </si>
  <si>
    <t>Частные образовательные организации дополнительного образования детей</t>
  </si>
  <si>
    <t>Освобождаются от уплаты налога частные образовательные организации дополнительного образования детей - в отношении имущества, используемого для осуществления образовательного процесса</t>
  </si>
  <si>
    <t>Создание равных возможностей для получения современного качественного дополнительного образования детей и условий для успешной социализации и самореализации молодежи</t>
  </si>
  <si>
    <t>ст.3-1/ч.1/п."э"</t>
  </si>
  <si>
    <t>Частные общеобразовательные организации</t>
  </si>
  <si>
    <t>Создание условий для обеспечения государственных гарантий реализации прав граждан на получение общедоступного и бесплатного начального общего, основного общего и среднего общего образования на территории Ленинградской области</t>
  </si>
  <si>
    <t>ст.3-1/ч.1/п."ю"</t>
  </si>
  <si>
    <t>Исполнение условий, установленных концессионным соглашением</t>
  </si>
  <si>
    <t>Организации, заключившие концессионные соглашения с Ленинградской областью</t>
  </si>
  <si>
    <t>Освобождаются от уплаты налога организации, заключившие концессионные соглашения с Ленинградской областью</t>
  </si>
  <si>
    <t>ст.3-1/ч.2/п."б"</t>
  </si>
  <si>
    <t>Предприятия средств массовой информации, полиграфии и книгоиздания</t>
  </si>
  <si>
    <t>Пониженная (на 50%) ставка налога для предприятий средств массовой информации, полиграфии и книгоиздания</t>
  </si>
  <si>
    <t>ст.3-1/ч.2/п."г"</t>
  </si>
  <si>
    <t>Выручка от указанных видов деятельности составляет не менее 50% в общей суммы выручки от реализации продукции (работ, услуг)</t>
  </si>
  <si>
    <t>Организации - балансодержатели имущества, используемого для ремонта и обслуживания сельскохозяйственной техники и животноводческого оборудования</t>
  </si>
  <si>
    <t>Пониженная (на 50%) ставка налога для организаций - в отношении имущества, используемого для ремонта и обслуживания сельскохозяйственной техники и животноводческого оборудования</t>
  </si>
  <si>
    <t>Стимулирование стабилизации и роста объемов производства и реализации основных видов сельскохозяйственной продукции</t>
  </si>
  <si>
    <t>ст.3-1/ч.2/п."е"</t>
  </si>
  <si>
    <t>Применение режима государственной поддержки в соответствии с областным законом от 29.12.2012 № 113-оз "О режиме государственной поддержки организаций, осуществляющих инвестиционную деятельность на территории Ленинградской области, и внесении изменений в отдельные законодательные акты Ленинградской области"</t>
  </si>
  <si>
    <t>Организации, осуществляющие оптовую продажу топлива, и организации - участники консолидированной группы налогоплательщиков, осуществляющие производство нефтепродуктов - по установленным кодам ОКВЭД</t>
  </si>
  <si>
    <t>Пониженная (на 50%) ставка налога для организаций, осуществляющих оптовую продажу топлива, и организаций - участников КГН, осуществляющие производство нефтепродуктов</t>
  </si>
  <si>
    <t xml:space="preserve"> 46.71; 47.3; 19.2 </t>
  </si>
  <si>
    <t>ст.3-1/ч.2/п."ж"</t>
  </si>
  <si>
    <t>Выручка от указанного вида деятельности составляет не менее 70% от общей суммы выручки от реализации продукции (товаров, работ, услуг)</t>
  </si>
  <si>
    <t>Организации, осуществляющие производство легковых автомобилей по установленному коду ОКВЭД</t>
  </si>
  <si>
    <t>Пониженная (на 50%) ставка налога для организаций, осуществляющих производство легковых автомобилей по установленному коду ОКВЭД</t>
  </si>
  <si>
    <t xml:space="preserve"> 29.10.2 </t>
  </si>
  <si>
    <t>ст.3-1/ч.5</t>
  </si>
  <si>
    <t>Уменьшение суммы налога, исчисленную за налоговый период 2020 года, на сумму снижения (освобождения от уплаты) арендной платы арендаторам</t>
  </si>
  <si>
    <t>Предоставление государственной поддержки в рамках антикризисных мер, вызванных распространением новой коронавирусной инфекции</t>
  </si>
  <si>
    <t>Пониженная сумма налога</t>
  </si>
  <si>
    <t xml:space="preserve">Расходные обязательства по полномочиям в сфере поддержки малого и среднего предпринимательства
</t>
  </si>
  <si>
    <t>Государственные унитарные предприятия, оказывающие инженерные услуги (сбор, очистка и распределение воды, прием стоков, передача пара и горячей воды, передача электроэнергии, услуги железнодорожного транспорта) предприятиям, осуществляющим свою хозяйственную деятельность на территории Ленинградской области</t>
  </si>
  <si>
    <t>Пониженная (0,4% - 2016 г.; 0,7% - 2017 г.; 1,0% - 2018 г.; 1,3% - 2019 г.; 1,6% - 2020 г.; 1,9% - 2021 г.) ставка налога для государственных унитарных предприятий, оказывающих инженерные услуги (сбор, очистка и распределение воды, прием стоков, передача пара и горячей воды, передача электроэнергии, услуги железнодорожного транспорта) предприятиям, осуществляющим свою хозяйственную деятельность на территории Ленинградской области</t>
  </si>
  <si>
    <t xml:space="preserve">1,8 п.п. - 2016 г.; 
1,5 п.п. - 2017 г.; 
1,2 п.п. - 2018 г.; 
0,9 п.п. - 2019 г.; 
0,6 п.п. - 2020 г.; 
0,3 п.п. - 2021 г. </t>
  </si>
  <si>
    <t xml:space="preserve"> ст.1/ч.5</t>
  </si>
  <si>
    <t>Имущество: расположено на территории ТОСЭР;
принято на учет в качестве объектов ОС после даты включения соответствующей организации в реестр резидентов ТОСЭР;
не учитывалось на балансе в качестве объектов ОС, за исключением приобретенного в целях реконструкции и(или) модернизации, - в размере увеличения первоначальной стоимости по данным бухгалтерского учета организаций-резидентов.</t>
  </si>
  <si>
    <t>2,2 п.п.- с 1 по 5 гг.; 
1,1 п.п. - с 6 по 10 гг.</t>
  </si>
  <si>
    <t>Закон Ленинградской области от 22.11.2002 № 51-оз "О транспортном налоге"</t>
  </si>
  <si>
    <t>Герои Советского Союза, Герои Социалистического Труда, ветераны Великой Отечественной войны, ветераны боевых действий на территории СССР, на территории Российской Федерации и территориях других государств, инвалиды Великой Отечественной войны, инвалиды боевых действий, граждане, подвергшиеся воздействию радиации вследствие катастрофы на Чернобыльской АЭС, граждане, принимавшие в составе подразделений особого риска непосредственное участие в испытаниях ядерного и термоядерного оружия, ликвидации аварий ядерных установок на средствах вооружения и военных объектах, граждане Российской Федерации, подвергшиеся воздействию радиации вследствие ядерных испытаний на Семипалатинском полигоне, аварии в 1957 году на производственном объединении "Маяк" и сбросов радиоактивных отходов в реку Теча, Герои Российской Федерации</t>
  </si>
  <si>
    <t>Освобождаются от уплаты налога отдельные социальные категории граждан - в отношении легковых автомобилей с мощностью двигателя не более 150 л.с.</t>
  </si>
  <si>
    <t>Повышение уровня жизни отдельных категорий граждан - получателей мер социальной поддержки</t>
  </si>
  <si>
    <t xml:space="preserve">Граждане - владельцы установленных Законом транспортных средств </t>
  </si>
  <si>
    <t>Освобождаются от уплаты налога граждане - в отношении одного зарегистрированного на них легкового автомобиля отечественного производства (СССР) с мощностью двигателя до 80 л.с. вкл. и с годом выпуска до 1990 года вкл., а также в отношении одного зарегистрированного на них мотоцикла или мотороллера отечественного производства (СССР) с годом выпуска до 1990 года вкл.</t>
  </si>
  <si>
    <t>Срок действия льготы для организаций, финансируемых за счет средств областного бюджета - до 31.12.2018</t>
  </si>
  <si>
    <t>Организации, финансируемые за счет средств областного бюджета и(или) местных бюджетов не менее чем на 70% от общего годового объема доходов</t>
  </si>
  <si>
    <t>Освобождаются от уплаты налога организации, финансируемые за счет средств областного бюджета и(или) местных бюджетов не менее чем на 70% от общего годового объема доходов</t>
  </si>
  <si>
    <t>Закон Ленинградской области от 22.11.2002 № 51-оз "О транспортном налоге" (в ред. от 17.07.2003 № 55-оз)</t>
  </si>
  <si>
    <t xml:space="preserve"> ст.3/абз.6</t>
  </si>
  <si>
    <t>Общественные организации инвалидов, а также организации, находящиеся в собственности общественных организаций инвалидов, и предприятия Всероссийского общества слепых</t>
  </si>
  <si>
    <t>Освобождаются от уплаты налога общественные организации инвалидов, а также организации, находящиеся в собственности общественных организаций инвалидов, и предприятия Всероссийского общества слепых, использующие транспортные средства для осуществления своей уставной деятельности - в отношении автобусов, легковых автомобилей с мощностью двигателя не более 150 л.с.</t>
  </si>
  <si>
    <t>Повышение эффективности государственного регулирования рынка труда Ленинградской области путем сокращения дисбаланса между спросом и предложением рабочей силы на рынке труда Ленинградской области, а также обеспечения предоставления государственных услуг в области занятости населения и социальной поддержки безработных граждан</t>
  </si>
  <si>
    <t xml:space="preserve"> ст.3/абз.8</t>
  </si>
  <si>
    <t>Сельскохозяйственные товаропроизводители, которые занимаются производством сельскохозяйственной продукции в отраслях растениеводства и животноводства, в отношении грузовых автомобилей</t>
  </si>
  <si>
    <t>Освобождаются от уплаты налога сельскохозяйственные товаропроизводители, которые занимаются производством сельскохозяйственной продукции в отраслях растениеводства и животноводства, - в отношении грузовых автомобилей</t>
  </si>
  <si>
    <t xml:space="preserve"> ст.3/абз.9</t>
  </si>
  <si>
    <t>Организации текстильного и швейного производства, производства кожи, изделий из кожи и производства обуви в отношении грузовых автомобилей</t>
  </si>
  <si>
    <t>Освобождаются от уплаты налога организации текстильного и швейного производства, производства кожи, изделий из кожи и производства обуви - в отношении грузовых автомобилей</t>
  </si>
  <si>
    <t xml:space="preserve">Закон Ленинградской области от 22.11.2002 № 51-оз "О транспортном налоге" </t>
  </si>
  <si>
    <t xml:space="preserve"> ст.3/абз10</t>
  </si>
  <si>
    <t>Один из родителей (усыновителей), опекунов (попечителей), имеющих в составе семьи 3-х и более детей в возрасте до 18 лет</t>
  </si>
  <si>
    <t>Освобождаются от уплаты налога один из родителей (усыновителей), опекунов (попечителей), имеющих в составе семьи 3-х и более детей в возрасте до 18 лет, - в отношении легковых автомобилей с мощностью двигателя не более 150 л.с.</t>
  </si>
  <si>
    <t xml:space="preserve"> ст.3/абз.11</t>
  </si>
  <si>
    <t>Один из родителей (усыновителей), опекунов (попечителей), имеющих в составе семьи ребенка-инвалида в возрасте до 18 лет</t>
  </si>
  <si>
    <t>Освобождаются от уплаты налога один из родителей (усыновителей), опекунов (попечителей), имеющих в составе семьи ребенка-инвалида в возрасте до 18 лет, - в отношении легковых автомобилей с мощностью двигателя не более 150 л.с.</t>
  </si>
  <si>
    <t xml:space="preserve"> ст.3/абз.12</t>
  </si>
  <si>
    <t xml:space="preserve"> Легковой автомобиль с мощностью двигателя до 100 л.с. (до 73,55 кВт); мотоцикл (мотороллеров) с мощностью двигателя до 40 л.с. (до 29,4 кВт)</t>
  </si>
  <si>
    <t>Владельцы мотоциклов (мотороллеров) с мощностью двигателя до 50 л.с.</t>
  </si>
  <si>
    <t>Льгота предоставляется за каждое транспортное средство.
Льгота предоставляется на основании документа, подтверждающего оборудование транспортного средства для использования газомоторного топлива</t>
  </si>
  <si>
    <t>Налогоплательщики, на которых зарегистрированы транспортные средства, оборудованные для использования газомоторного топлива</t>
  </si>
  <si>
    <t xml:space="preserve">Пониженная (50% от ставки) ставка налога для налогоплательщиков, на которых зарегистрированы транспортные средства, оборудованные для использования газомоторного топлива </t>
  </si>
  <si>
    <t>Развитие рынка газомоторного топлива в Ленинградской области</t>
  </si>
  <si>
    <t>Областной закон Ленинградской области от 12.10.2009 № 78-оз "Об установлении ставки налога, взимаемого в связи с применением упрощенной системы налогообложения, на территории Ленинградской области"</t>
  </si>
  <si>
    <t>Пониженная (5%; 7% - до 01.01.2016) ставка налога для налогоплательщиков (объект налогообложения "доходы-расходы")</t>
  </si>
  <si>
    <t>По итогам налогового периода доля доходов от реализации товаров (работ, услуг) при осуществлении видов предпринимательской деятельности, в отношении которых применялась налоговая ставка в размере 0%, в общем объеме доходов от реализации товаров (работ, услуг) должна быть не менее 70%.</t>
  </si>
  <si>
    <t>Индивидуальные предприниматели, впервые зарегистрированные и осуществляющих установленные Законом виды предпринимательской деятельности в производственной, социальной и(или) научной сферах</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</si>
  <si>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социальной и(или) научной сферах</t>
  </si>
  <si>
    <t>раздел A подкласс 01.1 (за искл. группы 01.15); подкласс 01.4 (за искл. подгрупп 01.49.5, 01.49.6, группы 01.50); класс 03 группы 03.11, 03.12, подгруппы 03.21.4, 03.22.5; 
раздел C классы 10, 11 (за искл. групп 11.01, 11.02, 11.03, 11.04, 11.05); классы 13; 14; 15; 16; 17; 20; 21 (за искл. подгруппы 20.14.2); 22; 23; 24; 25 (за искл. подклассов 25.4, 25.5, 25.6); 26; 27; 28; 29; 30 (за искл. подгруппы 30.20.9, подкласса 30.3); 31; 32 (за искл. группы 32.11, подгрупп 32.12.3, 32.12.4); подкласс 32.5; класс 38; 
раздел I подклассы 55.2, 55.9; раздел N группа 79.11; 
раздел P группы 85.11, 85.12; раздел Q (за иск. групп 86.10, 86.23, подгруппы 86.90.4);
раздел R подкласс 93.1, раздел S группа 96.04; раздел J группы 62.01, 62.02, подгруппа 63.11.1; раздел M класс 72</t>
  </si>
  <si>
    <t>ст.1-2/п.1</t>
  </si>
  <si>
    <t>Пониженная (1%) ставка налога для организаций и ИП, осуществляющих установленные Законом виды деятельности (объект налогообложения "доходы")</t>
  </si>
  <si>
    <t>13.10.1; 13.10.2; 13.10.3; 13.10.5; 13.10.9; 13.30; 13.99.1; 13.99.2; 
14.19.11; 14.3; 16.29.12; 16.29.13; 16.29.2; 
17.29; 23.41; 23.49; 32.40; 32.99.8</t>
  </si>
  <si>
    <t>ст.1-2/п.2</t>
  </si>
  <si>
    <t>01.13.11; 01.13.12; 01.13.6; 01.19.2; 01.25.1; 01.25.2; 01.30; 01.41.12; 01.45.1; 01.45.2; 01.49.1; 01.49.2; 
03.12; 03.2; 10.2; 10.51.3; 
79.90.22; 85.11; 86.90.4; 88.10</t>
  </si>
  <si>
    <t xml:space="preserve">Областной закон Ленинградской области от 07.11.2012 № 80-оз "О патентной системе налогообложения на территории Ленинградской области" </t>
  </si>
  <si>
    <t>Индивидуальные предприниматели, впервые зарегистрированные и осуществляющих установленные Законом виды предпринимательской деятельности в производственной, социальной и(или) научной сферах, а также в сфере оказания бытовых услуг населению</t>
  </si>
  <si>
    <t>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социальной и(или) научной сферах, а также в сфере оказания бытовых услуг населению</t>
  </si>
  <si>
    <t>Областной закон Ленинградской области от 07.11.2012 № 80-оз "О патентной системе налогообложения на территории Ленинградской области"</t>
  </si>
  <si>
    <t>Налогоплательщики осуществляющие установленные Законом виды деятельности на территориях определенных муниципальных районов и городских округов</t>
  </si>
  <si>
    <t>Пониженный (коэф-ты 0,9/0,8/0,7 в зависимости от территории муниципального района или городского округа) сумма налога для налогоплательщиков, осуществляющих деятельность на территориях определенных муниципальных районов и городских округов</t>
  </si>
  <si>
    <t>0,6/1,2/1,8 п.п.</t>
  </si>
  <si>
    <t>В отношении имущества, созданного и (или) приобретенного, а также реконструируемого в рамках реализации регионального инвестиционного проекта</t>
  </si>
  <si>
    <t>06.10.1; 06.20.1; 06.10.3; 
49.50.11; 49.50.21; 52.10.21; 52.10.22;
09.10; 
оказание услуг и (или) выполнение работ по перевалке грузов, включая погрузку, отгрузку, слив, налив, прием, накопление, смешение, учет, маркировку, сортировку, упаковку, перемещение, транспортирование и сдачу грузов.</t>
  </si>
  <si>
    <t>Среди членов общественных организаций инвалиды и их законные представители составляют не менее 80%</t>
  </si>
  <si>
    <t>Освобождаются от уплаты налога органы государственной власти (государственные органы) Ненецкого автономного округа и органы местного самоуправления</t>
  </si>
  <si>
    <t>Закон ХМАО - Югры от 29.11.2010 № 190-оз "О налоге на имущество организаций" (в ред. от 24.10.2013 № 104-оз)</t>
  </si>
  <si>
    <t>Закон ХМАО - Югры от 29.11.2010 № 190-оз "О налоге на имущество организаций" (в ред. от 29.10.2015 № 110-оз)</t>
  </si>
  <si>
    <t>Закон ХМАО - Югры от 29.11.2010 № 190-оз "О налоге на имущество организаций" (в ред. от 27.04.2016 № 39-оз)</t>
  </si>
  <si>
    <t>Закон ХМАО - Югры от 29.11.2010 № 190-оз "О налоге на имущество организаций" (в ред. от 29.10.2017 № 68-оз)</t>
  </si>
  <si>
    <t>Закон ХМАО - Югры от 29.11.2010 № 190-оз "О налоге на имущество организаций" (в ред. от 18.10.2019 № 70-оз)</t>
  </si>
  <si>
    <t>Закон ХМАО - Югры от 29.11.2010 № 190-оз "О налоге на имущество организаций" (в ред. от 30.09.2011 № 88-оз)</t>
  </si>
  <si>
    <t>Закон ХМАО - Югры от 29.11.2010 № 190-оз "О налоге на имущество организаций" (в ред. от 30.10.2020 № 102-оз)</t>
  </si>
  <si>
    <t>Закон ХМАО - Югры от 29.11.2010 № 190-оз "О налоге на имущество организаций" (в ред. от 20.12.2017 № 92-оз)</t>
  </si>
  <si>
    <t>Закон ХМАО - Югры от 29.11.2010 № 190-оз "О налоге на имущество организаций" (в ред. от 01.04.2020 № 35-оз)</t>
  </si>
  <si>
    <t xml:space="preserve"> Закон ХМАО - Югры от 30.09.2011 № 87-оз "О налоге на прибыль организаций, подлежащем зачислению в бюджет Ханты-Мансийского автономного округа - Югры"</t>
  </si>
  <si>
    <t>Организации, отвечающие условиям ст.2/п.3/пп.1</t>
  </si>
  <si>
    <t>Организации, отвечающие условиям ст.2/п.3/пп.3</t>
  </si>
  <si>
    <t xml:space="preserve"> Закон ХМАО - Югры от 30.09.2011 № 87-оз "О налоге на прибыль организаций, подлежащем зачислению в бюджет Ханты-Мансийского автономного округа - Югры" (в ред. от 17.10.2014 № 82-оз)</t>
  </si>
  <si>
    <t xml:space="preserve"> Закон ХМАО - Югры от 30.09.2011 № 87-оз "О налоге на прибыль организаций, подлежащем зачислению в бюджет Ханты-Мансийского автономного округа - Югры" (в ред. от 31.03.2012 № 23-оз)</t>
  </si>
  <si>
    <t>Организации, отвечающие условиям ст.2/п.3/пп.4</t>
  </si>
  <si>
    <t xml:space="preserve"> Закон ХМАО - Югры от 30.09.2011 № 87-оз "О налоге на прибыль организаций, подлежащем зачислению в бюджет Ханты-Мансийского автономного округа - Югры" </t>
  </si>
  <si>
    <t xml:space="preserve"> Закон ХМАО - Югры от 30.09.2011 № 87-оз "О налоге на прибыль организаций, подлежащем зачислению в бюджет Ханты-Мансийского автономного округа - Югры" (в ред. от 24.10.2013 № 97-оз)</t>
  </si>
  <si>
    <t xml:space="preserve"> Закон ХМАО - Югры от 30.09.2011 № 87-оз "О налоге на прибыль организаций, подлежащем зачислению в бюджет Ханты-Мансийского автономного округа - Югры" (в ред. от 27.04.2016 № 39-оз)</t>
  </si>
  <si>
    <t xml:space="preserve"> Закон ХМАО - Югры от 30.09.2011 № 87-оз "О налоге на прибыль организаций, подлежащем зачислению в бюджет Ханты-Мансийского автономного округа - Югры" (в ред. от 18.10.2019 № 70-оз)</t>
  </si>
  <si>
    <t>Закон ХМАО - Югры от 30.09.2011 № 87-оз "О налоге на прибыль организаций, подлежащем зачислению в бюджет Ханты-Мансийского автономного округа - Югры" (в ред. от 18.10.2019 № 70-оз)</t>
  </si>
  <si>
    <t>Закон ХМАО - Югры от 30.09.2011 № 87-оз "О налоге на прибыль организаций, подлежащем зачислению в бюджет Ханты-Мансийского автономного округа - Югры" (в ред. от 21.11.2019 № 78-оз)</t>
  </si>
  <si>
    <t>Закон ХМАО - Югры от 30.09.2011 № 87-оз "О налоге на прибыль организаций, подлежащем зачислению в бюджет Ханты-Мансийского автономного округа - Югры" (в ред. от 20.12.2017 № 92-оз)</t>
  </si>
  <si>
    <t>Закон ХМАО - Югры от 30.09.2011 № 87-оз "О налоге на прибыль организаций, подлежащем зачислению в бюджет Ханты-Мансийского автономного округа - Югры" (в ред. от 30.04.2020 № 43-оз)</t>
  </si>
  <si>
    <t>Закон ХМАО от 14.11.2002 № 62-оз "О транспортном налоге в Ханты-Мансийском автономном округе - Югре" (в ред. от 30.11.2004 № 68-оз)</t>
  </si>
  <si>
    <t>Закон ХМАО от 14.11.2002 № 62-оз "О транспортном налоге в Ханты-Мансийском автономном округе - Югре" (в ред. от 27.05.2011 № 59-оз)</t>
  </si>
  <si>
    <t>Закон ХМАО от 14.11.2002 № 62-оз "О транспортном налоге в Ханты-Мансийском автономном округе - Югре" (в ред. от 18.10.2019 № 70-оз)</t>
  </si>
  <si>
    <t>Закон ХМАО от 14.11.2002 № 62-оз "О транспортном налоге в Ханты-Мансийском автономном округе - Югре" (в ред. от 17.10.2018 № 80-оз)</t>
  </si>
  <si>
    <t>Наличие сертификата летной годности единичного экземпляра воздушного судна авиации общего назначения</t>
  </si>
  <si>
    <t>Закон ХМАО - Югры от 30.12.2008 № 166-оз "О ставках налога, уплачиваемого в связи с применением упрощенной системы налогообложения" (в ред. от 27.09.2015 № 105-оз)</t>
  </si>
  <si>
    <t>Включение в государственный реестр региональных социально ориентированных некоммерческих организаций - получателей поддержки и (или) в реестр некоммерческих организаций - исполнителей общественно полезных услуг</t>
  </si>
  <si>
    <t>Средняя численность работников не более 50 человек. В соответствии с п.4 ст. 346.20 НКРФ доля доходов от реализации товаров (работ, услуг) по итогам налогового периода при осуществлении установленных видов предпринимательской деятельности в общем объеме доходов от реализации товаров (работ, услуг) должна быть не менее 70%</t>
  </si>
  <si>
    <t>(2) не установлено - в течение действия РИП</t>
  </si>
  <si>
    <t>(2) не установлено - до достижении организацией максимального объема накопленного инвестиционного налогового вычета, но не более 10% от полной стоимости инвестиционного проекта</t>
  </si>
  <si>
    <t>Выручка от реализации товаров (работ, услуг), полученная от осуществления указанного в части 1 статьи 1.2 вида экономической деятельности, составляет не менее 70% за соответствующий налоговый период в общей сумме доходов, определяемых в соответствии со статьей 346.15 НК РФ.</t>
  </si>
  <si>
    <t>Закон Ямало-Ненецкого автономного округа от 25.11.2002 № 61-ЗАО "О ставках транспортного налога на территории Ямало-Ненецкого автономного округа" (в ред. от 16.08.2021 № 82-ЗАО)</t>
  </si>
  <si>
    <t>11 п.п.; 3,5 п.п.</t>
  </si>
  <si>
    <t>2 п.п., 5 п.п.</t>
  </si>
  <si>
    <t>Организации, расположенные на территории Республики Крым, основным видом деятельности которых является сельское хозяйство,</t>
  </si>
  <si>
    <t>Закон города Севастополя от 14.11.2014 № 75-ЗС "О транспортном налоге" (в ред. от 28.05.2021 № 645-ЗС)</t>
  </si>
  <si>
    <t>Закон города Севастополя от 14.11.2014 № 75-ЗС "О транспортном налоге"</t>
  </si>
  <si>
    <t xml:space="preserve">Социальная поддержка некоммерческих общественных организаций инвалидов </t>
  </si>
  <si>
    <t>Исполнительные органы государственной власти города Севастополя и органы местного самоуправления внутригородских муниципальных образований города Севастополя, автономные, бюджетные или казенные учреждения города Севастополя или внутригородских муниципальных образований города Севастополя</t>
  </si>
  <si>
    <t>Создание условий для привлечения инвестиций в экономику города; содействие занятости населения</t>
  </si>
  <si>
    <t>Закон города Севастополя от 26.11.2014 № 80-ЗС "О налоге на имущество организаций" (в ред. от 03.11.2016 № 286-ЗС)</t>
  </si>
  <si>
    <t>Поддержка бесплатных музеев доступных для граждан</t>
  </si>
  <si>
    <t>Увеличение доли субъектов малого и среднего предпринимательства в экономике города</t>
  </si>
  <si>
    <t>Закон города Севастополя от 14.11.2014 № 77-ЗС "О ставках по налогу, взимаемому в связи с применением упрощенной системы налогообложения, для отдельных категорий налогоплательщиков, выбравших в качестве объекта налогообложения доходы, уменьшенные на величину расходов"</t>
  </si>
  <si>
    <t>Налогоплательщики, осуществляющие установленные законом виды деятельности в сфере сельского хозяйства, образования, здравоохранения и социальных услуг, культуры, спорта, организации досуга и развлечений</t>
  </si>
  <si>
    <t>Закон города Севастополя от 03.02.2015 № 110-ЗС "О налоговых ставках по отдельным налогам" (в ред. от 27.11.2018 № 459-ЗС)</t>
  </si>
  <si>
    <t>Закон города Севастополя от 14.08.2014 № 57-ЗС "О патентной системе налогообложения на территории города федерального значения Севастополя"</t>
  </si>
  <si>
    <t>Средняя численность работников не превышает 15 человек. Предельный размер доходов от реализации, получаемых индивидуальным предпринимателем при осуществлении вида предпринимательской деятельности, в отношении которого применяется налоговая ставка в размере 0%, не превышает 60 млн рублей.</t>
  </si>
  <si>
    <t>ИП, впервые зарегистрированные и осуществляющие предпринимательскую деятельность в производственной и социальной сферах, а также в сфере оказания бытовых услуг населению по установленным законом видам предпринимательской деятельности</t>
  </si>
  <si>
    <t>Пониженная (0%) ставка налога для ИП, впервые зарегистрированных и осуществляющих предпринимательскую деятельность в производственной, социальной и (или) научной сферах, а также в сфере оказания бытовых услуг населению по установленным законом видам предпринимательской деятельности</t>
  </si>
  <si>
    <t>Закон города Севастополя от 14.11.2014 № 75-ЗС "О транспортном налоге" (в ред. от 26.06.2020 № 584-ЗС)</t>
  </si>
  <si>
    <t>Бывшие несовершеннолетние узники концлагерей, гетто, других мест принудительного содержания, созданных фашистами и их союзниками в период второй мировой войны, из числа лиц, определенных Указом Президента Российской Федерации от 15 октября 1992 года № 1235 "О предоставлении льгот бывшим несовершеннолетним узникам концлагерей, гетто и других мест принудительного содержания, созданных фашистами и их союзниками в период второй мировой войны"</t>
  </si>
  <si>
    <t>Освобождаются от уплаты налога бывшие несовершеннолетние узники концлагерей, гетто, других мест принудительного содержания, созданных фашистами и их союзниками в период второй мировой войны, из числа лиц, определенных Указом Президента Российской Федерации от 15 октября 1992 года № 1235 "О предоставлении льгот бывшим несовершеннолетним узникам концлагерей, гетто и других мест принудительного содержания, созданных фашистами и их союзниками в период второй мировой войны" на одно транспортное средство с мощностью двигателя до 100 л.с. (до 73,55 кВт) включительно, кроме воздушных транспортных средств, яхт и других парусно-моторных судов, гидроциклов</t>
  </si>
  <si>
    <t>Закон города Севастополя от 14.11.2014 № 75-ЗС "О транспортном налоге" (в ред. от 16.07.2020 № 587-ЗС)</t>
  </si>
  <si>
    <t xml:space="preserve">Физические лица, имеющие электромобиль
</t>
  </si>
  <si>
    <t>Освобождаются от уплаты налога собственники одного транспортного средства с мощностью двигателя до 200 лошадиных сил (до 147,1 кВт) включительно, приводимое в движение исключительно электрическим двигателем и заряжаемое с помощью внешнего источника электроэнергии (электромобиль)</t>
  </si>
  <si>
    <t>Дети-сироты и дети, оставшиеся без попечения родителей</t>
  </si>
  <si>
    <t>Освобождаются от уплаты налога дети-сироты и дети, оставшиеся без попечения родителей на период их пребывания в организации, осуществляющей образовательную деятельность, независимо от формы собственности</t>
  </si>
  <si>
    <t>Закон города Севастополя от 26.11.2014 № 80-ЗС "О налоге на имущество организаций" (в ред. от 25.11.2021 № 674-ЗС)</t>
  </si>
  <si>
    <t xml:space="preserve">(1) ограниченный - в течение 1/2/3/4 налоговых периодов в зависимости от объема капвложений </t>
  </si>
  <si>
    <t>Организации автомобильного транспорта, поставляющие автомобили для создания специального формирования в виде автотранспортного формирования, в части списочного состава автомашин, поставляемых в Вооруженные Силы Российской Федерации</t>
  </si>
  <si>
    <t>(1) ограниченный - в течение 5 налоговых периодов, но не более срока действия соглашения о сотрудничестве с Пермским краем</t>
  </si>
  <si>
    <t xml:space="preserve">Освобождаются от налога ИП, осуществляющих регулярные перевозки пассажиров и багажа автомобильным транспортом по муниципальным маршрутам регулярных перевозок, межмуниципальным маршрутам регулярных перевозок, в отношении автобусов </t>
  </si>
  <si>
    <t>Закон Тюменской области от 19.11.2002 № 93 "О транспортном налоге" (в ред. от 03.03.2003 № 120)</t>
  </si>
  <si>
    <t>Закон Республики Башкортостан от 31.10.2011 № 454-з "Об установлении пониженной налоговой ставки налога на прибыль организаций" (в ред. от 16.06.2017 № 506-з)</t>
  </si>
  <si>
    <t>Закон Республики Башкортостан от 31.10.2011 № 454-з "Об установлении пониженной налоговой ставки налога на прибыль организаций" (в ред. от 23.09.2020 № 307-з)</t>
  </si>
  <si>
    <t>Пониженные ставки налога для налогоплательщиков осуществляющих определенные виды деятельности в зависимости от выбранного вида объекта налогообложения (доходы, либо доходы, уменьшенные на величину расходов)</t>
  </si>
  <si>
    <t>Закон Республики Марий Эл от 27.10.2011 № 59-З "О регулировании отношений в области налогов и сборов в Республике Марий Эл" (в ред. от 15.12.2020 № 53-З)</t>
  </si>
  <si>
    <t xml:space="preserve">Заключение соглашения о ГЧП или концессионного соглашения. 
Неприменение льготы в соответствии со ст. 2 и инвестиционного налогового вычета в соответствии с ч. 2 ст. 5.1 Закона УР от 05.03.2003 № 8-РЗ </t>
  </si>
  <si>
    <t xml:space="preserve">Заключение в отношении объектов спорта концессионного соглашения или соглашения о государственно-частном партнерстве в соответствии с Федеральным законом от 21 июля 2005 года № 115-ФЗ и Федеральным законом от 13 июля 2015 года № 224-ФЗ </t>
  </si>
  <si>
    <t xml:space="preserve">Заключение соглашения о ГЧП, или концессионного соглашения, или инвестиционного соглашения. Предоставление в налоговый орган соглашения о ГЧП, или концессионного соглашения, или инвестиционного соглашения. Ведение раздельного бухгалтерского учета </t>
  </si>
  <si>
    <t xml:space="preserve">Освобождаются от налогообложения организации в отношении объектов газораспределительной системы, введенных в эксплуатацию после 1 января 2020 года в рамках реализации правил подключения (технологического присоединения) объектов капитального строительства к сетям газораспределения, утверждённых Правительством РФ, программ газификации УР, утверждённых Правительством УР, и (или) приобретённых после 1 января 2020 года из государственной либо муниципальной собственности. </t>
  </si>
  <si>
    <t>Закон Республики Хакасия от 05.10.2012 № 90-ЗРХ "О патентной системе налогообложения и о признании утратившими силу отдельных законодательных актов Республики Хакасия о налогах" (в ред. от 07.12.2015 № 107-ЗРХ)</t>
  </si>
  <si>
    <t xml:space="preserve">Налогоплательщик: не применяет специальных налоговых режимов; не является участником КГН; НКО, банком, страховой организацией (страховщиком), негосударственным пенсионным фондом, профессиональным участником рынка ценных бумаг, клиринговой организацией; резидентом ОЭЗ любого типа; участником региональных инвестиционных проектов. Доходы от деятельности, осуществляемой при исполнении соглашений об осуществлении деятельности на ТОСЭР, составляют не менее 90% всех доходов, учитываемых при определении налоговой базы по налогу. Ведение раздельного учета доходов (расходов), полученных (понесенных) от деятельности на ТОСЭР и иной деятельности. </t>
  </si>
  <si>
    <t>Ведение раздельного учета доходов (расходов), полученных (понесенных) от деятельности, осуществляемой на территории особой экономической зоны, и доходов (расходов), полученных (понесенных) при осуществлении деятельности за пределами территории особой экономической зоны (далее - ОЭЗ)</t>
  </si>
  <si>
    <t>Доля финансирования организации (учреждения) из краевого и (или) местных бюджетов составляет не менее 70%</t>
  </si>
  <si>
    <t>Закон Ставропольского края от 26.11.2003 № 44-кз "О налоге на имущество организаций" (в ред. от 13.12.2019 № 96-кз)</t>
  </si>
  <si>
    <t xml:space="preserve">Не менее 80% доходов в налоговом периоде получено от осуществления видов деятельности в соответствии с кодами ОК 029-2014 55 "Деятельность по предоставлению мест для временного проживания", 56 "Деятельность по предоставлению продуктов питания и напитков" </t>
  </si>
  <si>
    <t>Налогоплательщики - субъекты МСП, применяющие упрощенную систему налогообложения, с объектом налогообложения доходы</t>
  </si>
  <si>
    <t>Налогоплательщик включен в единый реестр субъектов МСП.
Не менее 70% дохода в налоговом периоде получено от видов деятельности, установленных п.1 ч.1.7 ст.11.1 Закона</t>
  </si>
  <si>
    <t>Налогоплательщик включен в единый реестр субъектов МСП.
Не менее 70% дохода в налоговом периоде получено от видов деятельности, установленных п.2 ч.1.7 ст.11.1 Закона</t>
  </si>
  <si>
    <t>Закон Астраханской области от 22.11.2002 № 49/2002-ОЗ "О транспортном налоге" (в ред. от 29.07.2008 № 50/2008-ОЗ)</t>
  </si>
  <si>
    <t>Объект налогообложения, налоговая база которых определяется как их кадастровая стоимость, находящихся на территории муниципальных районов Астраханской области, за исключением административных центров муниципальных районов Астраханской области. Льгота не применяется в отношении имущества, сдаваемого в аренду.</t>
  </si>
  <si>
    <t>Налоговые ставки применяются, начиная с налогового периода, в котором имущество, созданное в результате реализации инвестиционного проекта, было введено в эксплуатацию. Льгота не применяется в отношении имущества, сдаваемого организациями в аренду.</t>
  </si>
  <si>
    <t>Освобождаются от уплаты налога лица, на которых в соответствии с законодательством Российской Федерации зарегистрированы транспортные средства, оснащенные исключительно электрическими двигателями</t>
  </si>
  <si>
    <t>Закон Белгородской области от 27.11.2003 № 104 "О налоге на имущество организаций" (в ред. от 28.03.2018 № 251)</t>
  </si>
  <si>
    <t>Общественные объединения изобразительного искусства</t>
  </si>
  <si>
    <t>Закон Воронежской области от 27.11.2003 № 62-ОЗ "О налоге на имущество организаций" (в ред. от 11.07.2011 № 105-ОЗ)</t>
  </si>
  <si>
    <t>Закон Воронежской области от 11.06.2003 № 28-ОЗ "О предоставлении налоговых льгот по уплате транспортного налога на территории Воронежской области" (в ред. от 02.12.2004 № 84-ОЗ)</t>
  </si>
  <si>
    <t>Закон Воронежской области от 11.06.2003 № 28-ОЗ "О предоставлении налоговых льгот по уплате транспортного налога на территории Воронежской области" (в ред. от 12.03.2007 № 25-ОЗ)</t>
  </si>
  <si>
    <t>Закон Воронежской области от 11.06.2003 № 28-ОЗ "О предоставлении налоговых льгот по уплате транспортного налога на территории Воронежской области" (в ред. от 06.11.2013 № 152-ОЗ)</t>
  </si>
  <si>
    <t>Освобождаются от уплаты налога отдельные социальные категорий граждан - в отношении автомобиля легкового с мощностью двигателя до 100 л.с. (до 73,55 кВт), мотоцикла с мощностью двигателя до 35 л.с. (до 25,74 кВТ) вкл.</t>
  </si>
  <si>
    <t>Освобождаются от уплаты транспортного налога отдельные социальные категории физических лиц - в отношении автомобиля легкового или грузового с мощностью двигателя (с каждой лошадиной силы) до 250л.с. (до 183,9 кВт) вкл.</t>
  </si>
  <si>
    <t>Закон Ивановской области от 24.11.2003 № 109-ОЗ "О налоге на имущество организаций" (в ред. от 31.02.2021 № 33-ОЗ)</t>
  </si>
  <si>
    <t>Пониженная (5%) ставка налога для налогоплательщиков, перешедших на упрощенную систему налогообложения осуществляющих установленные Законом виды деятельности (объект налогообложения "доходы-расходы")</t>
  </si>
  <si>
    <t>ИП, впервые зарегистрированные после вступления в силу Закона и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</si>
  <si>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Право на применение инвестиционного налогового вычета в отношении объектов основных средств, определенных абзацем первым пункта 4 статьи 286.1 Налогового кодекса Российской Федерации. Право на применение инвестиционного налогового вычета не предоставляется: организациям, применяющим пониженную ставку налога на прибыль организаций, установленную статьей 1 Закона № 39-ОЗ; налогоплательщикам, указанным в пункте 11 статьи 286.1 НК РФ; бюджетным и автономным учреждениям; организациям, реализующим проекты в рамках государственно-частного партнерства; организациям - субъектам естественных монополий; организациям игорного бизнеса; организациям черной и цветной металлургии; организациям, осуществляющим деятельность по добыче полезных ископаемых; организациям, осуществляющим деятельность по транспортировке нефти и (или) нефтепродуктов, газа и (или) газового конденсата; организациям - налогоплательщикам по налогу на добычу полезных ископаемых и акцизам; организациям, осуществляющим деятельность по производству химических веществ и химических продуктов; организациям, осуществляющим финансовую и страховую деятельность.</t>
  </si>
  <si>
    <t>Закон Калужской области от 29.12.2009 № 621-ОЗ "О понижении налоговой ставки налога на прибыль организаций, подлежащего зачислению в областной бюджет, для отдельных категорий налогоплательщиков и об установлении права на применение инвестиционного налогового вычета" (в ред. от 03.06.2013 № 427-ОЗ)</t>
  </si>
  <si>
    <t>Закон Калужской области от 29.12.2009 № 621-ОЗ "О понижении налоговой ставки налога на прибыль организаций, подлежащего зачислению в областной бюджет, для отдельных категорий налогоплательщиков и об установлении права на применение инвестиционного налогового вычета" (в ред. от 31.12.2019 № 540-ОЗ)</t>
  </si>
  <si>
    <t>Освобождаются от налогообложения организации, осуществляющие установленные Законом виды деятельности в соответствии с кодами ОКВЭД</t>
  </si>
  <si>
    <t>Закон Калужской области от 10.11.2003 № 263-ОЗ "О налоге на имущество организаций" (в ред. от 04.03.2013 № 385-ОЗ)</t>
  </si>
  <si>
    <t>Закон Калужской области от 26.11.2002 № 156-ОЗ "О транспортном налоге на территории Калужской области" (в ред. от 03.06.2013 № 428-ОЗ)</t>
  </si>
  <si>
    <t>Льгота предоставляется при наличии документов установленного образца, подтверждающих осуществление перевозок и установку оборудования для использования природного газа в качестве моторного топлива</t>
  </si>
  <si>
    <t>Освобождаются от уплаты налога организации - в отношении транспортных средств, осуществляющих регулярные перевозки пассажиров и багажа (кроме маршрутных такси), и оборудованных для использования природного газа в качестве моторного топлива</t>
  </si>
  <si>
    <t>Освобождаются от уплаты налога налогоплательщики в отношении весельных лодок, а также моторных лодок мощностью двигателя до 10,9 л. с. (до 8 кВт) включительно</t>
  </si>
  <si>
    <t>Закон Курской области от 11.12.2019 № 129-ЗКО "Об инвестиционном налоговом вычете по налогу на прибыль организаций на территории Курской области" (в ред. от 20.08.2021 № 69-ЗКО)</t>
  </si>
  <si>
    <t>Закон Курской области от 04.05.2010 № 35-ЗКО "Об установлении дифференцированных ставок налога, взимаемого в связи с применением упрощенной системы налогообложения, для отдельных категорий налогоплательщиков" (в ред. от 13.12.2021 № 124-ЗКО)</t>
  </si>
  <si>
    <t>Закон Курской области от 04.05.2010 № 35-ЗКО "Об установлении дифференцированных ставок налога, взимаемого в связи с применением упрощенной системы налогообложения, для отдельных категорий налогоплательщиков" (в ред. от 30.03.2021 № 19-ЗКО)</t>
  </si>
  <si>
    <t>Закон Магаданской области от 27.11.2015 № 1950-ОЗ "Об установлении налоговой ставки для отдельных категорий налогоплательщиков, применяющих упрощенную систему налогообложения и выбравших в качестве объекта налогообложения доходы" (в ред. от 27.04.2021 № 2590-ОЗ)</t>
  </si>
  <si>
    <t>Закон Мурманской области от 26.11.2003 № 446-01-ЗМО "О налоге на имущество организаций" (в ред. от 22.11.2005 № 684-01-ЗМО)</t>
  </si>
  <si>
    <t>Закон Мурманской области от 03.03.2009 № 1075-01-ЗМО "Об установлении дифференцированных налоговых ставок в зависимости от категорий налогоплательщиков по налогу, взимаемому в связи с применением упрощенной системы налогообложения" (в ред. от 29.03.2022 № 2741-01-ЗМО)</t>
  </si>
  <si>
    <t>Организации - владельцы объектов недвижимого имущества, налоговая база в отношении которого определяется как кадастровая стоимость</t>
  </si>
  <si>
    <t>Закон Орловской области от 26.11.2002 № 289-ОЗ "О транспортном налоге" (в ред. от 15.04.2003 № 321-ОЗ)</t>
  </si>
  <si>
    <t>Закон Орловской области от 26.11.2002 № 289-ОЗ "О транспортном налоге" (в ред. от 07.11.2016 № 2031-ОЗ)</t>
  </si>
  <si>
    <t>Закон Орловской области от 26.11.2002 № 289-ОЗ "О транспортном налоге" (в ред. от 06.05.2021 № 2601-ОЗ)</t>
  </si>
  <si>
    <t>Организации, осуществляющие научно-исследовательские, конструкторские, опытные и опытно-экспериментальные работы</t>
  </si>
  <si>
    <t>В отношении объектов основных средств, используемых управляющими компаниями технопарков, в целях оказания услуг по размещению и развитию резидентов технопарка, обеспечению осуществления резидентами технопарка производства, запуска и выведения на рынок высокотехнологичной продукции, технологий, работ, услуг.
Ведение раздельного учета объектов налогообложения, в отношении которых эта ставка применяется.</t>
  </si>
  <si>
    <t>Освобождаются от уплаты налога многодетные семьи - в отношении одного транспортного средства любой из категорий: легковые автомобили с мощностью двигателя до 150 л.с. вкл.; грузовые автомобили с мощностью двигателя до 150 л.с. вкл.; автобусы с мощностью двигателя до 200 л.с. вкл.; самоходные транспортные средства, машины и механизмы на пневматическом и гусеничном ходу</t>
  </si>
  <si>
    <t>Организации - собственники объектов недвижимого имущества, налоговая база по которым определяется как кадастровая стоимость</t>
  </si>
  <si>
    <t>Пониженная (7% - 2020-2021 гг., 10% - 2022-2025 гг.) ставка налога для налогоплательщиков, осуществляющих деятельность в сфере общественного питания
(объект налогообложения "доходы-расходы")</t>
  </si>
  <si>
    <t>Пониженная (в зависимости от вида и мощности транспортного средства) ставка налога - в отношении автомобилей скорой медицинской помощи и комплексов медицинских на шасси транспортных средств</t>
  </si>
  <si>
    <t>Пониженная (в зависимости от вида и мощности транспортного средства) ставка налога для инвалидов боевых действий, лиц, подвергшихся воздействию радиации - в отношении транспортных средств с мощностью двигателя до 150 л.с. (до 110,33 кВт) вкл.</t>
  </si>
  <si>
    <t>Пониженная (в зависимости от вида и мощности транспортного средства) ставка налога для приемных родителей (родителя) или супруга (супруги) приемного родителя</t>
  </si>
  <si>
    <t>Закон Рязанской области от 29.04.1998 № 68 "О налоговых льготах" (в ред. от 31.10.2019 № 60-ОЗ, от 30.11.2021 № 90-ОЗ)</t>
  </si>
  <si>
    <t>Закон Рязанской области от 21.07.2016 № 35-ОЗ "Об установлении дифференцированных ставок налога, взимаемого в связи с применением упрощенной системы налогообложения, для отдельных категорий налогоплательщиков на территории Рязанской области" (в ред. от 29.03.2022 № 12-ОЗ)</t>
  </si>
  <si>
    <t>Закон Рязанской области от 21.07.2016 № 35-ОЗ "Об установлении дифференцированных ставок налога, взимаемого в связи с применением упрощенной системы налогообложения, для отдельных категорий налогоплательщиков на территории Рязанской области" (в ред. от 25.02.2022 № 9-ОЗ)</t>
  </si>
  <si>
    <t>Закон Самарской области от 06.11.2002 № 86-ГД "О транспортном налоге на территории Самарской области" (в ред. от 05.10.2018 № 74-ГД)</t>
  </si>
  <si>
    <t>Закон Самарской области от 06.11.2002 № 86-ГД "О транспортном налоге на территории Самарской области" (в ред. от 27.03.2020 № 35-ГД)</t>
  </si>
  <si>
    <t>Закон Сахалинской области от 24.11.2003 № 442 "О налоге на имущество организаций" (в ред. от 28.11.2014 № 76-ЗО)</t>
  </si>
  <si>
    <t>Индивидуальные предприниматели, вновь зарегистрированные после вступления в силу Закона и осуществляющие установленные Законом виды предпринимательской деятельности</t>
  </si>
  <si>
    <t>Закон Свердловской области от 27.11.2003 № 35-ОЗ "Об установлении на территории Свердловской области налога на имущество организаций" (в ред. от 02.03.2022 № 3-ОЗ)</t>
  </si>
  <si>
    <t>Закон Тульской области от 28.11.2002 № 343-ЗТО "О транспортном налоге" (в ред. от 07.07.2008 № 1033-ЗТО)</t>
  </si>
  <si>
    <t xml:space="preserve"> ст.3/п.3</t>
  </si>
  <si>
    <t>Освобождаются от уплаты налога резиденты особой экономической зоны (ОЭЗ)</t>
  </si>
  <si>
    <t>Закон Челябинской области от 28.11.2016 № 453-ЗО "О снижении налоговой ставки налога на прибыль организаций для отдельных категорий налогоплательщиков" (в ред. от 04.05.2021 № 351-ЗО)</t>
  </si>
  <si>
    <t xml:space="preserve">Участники специальных инвестиционных контрактов (СПИК), заключенных с Российской Федерацией, Челябинской областью и муниципальным образованием, в целях внедрения современных технологий, относящихся к первой группе </t>
  </si>
  <si>
    <t>Инвестиционный налоговый вычет (не более 90% расходов, указанных в пп. 1 и 2 п.2 ст.286.1 НКРФ; размер ставки 8,5%) для организаций - резидентов индустриального (промышленного) парка, включенного в реестр индустриальных (промышленных) парков, управляющих компаний индустриальных (промышленных) парков в Челябинской области</t>
  </si>
  <si>
    <t>Инвестиционный налоговый вычет (не более 90% расходов, указанных в пп. 1 и 2 п.2 ст.286.1 НКРФ; размер ставки 8,5%) для организаций, осуществляющих капитальные вложения в строительство, реконструкцию объектов обращения с твердыми коммунальными отходами на территории Челябинской области, включенных в территориальную схему в области обращения с отходами производства и потребления, в том числе с твердыми коммунальными отходами, Челябинской области</t>
  </si>
  <si>
    <t>Закон СПб от 28.06.1995 № 81-11 "О налоговых льготах" (в ред. от 31.05.2019 № 265-59)</t>
  </si>
  <si>
    <t>Закон СПб от 28.06.1995 № 81-11 "О налоговых льготах" (в ред. от 21.09.2011 № 497-100)</t>
  </si>
  <si>
    <t>01.01.2018 - льгота длящегося характера</t>
  </si>
  <si>
    <t>01.01.2026 - льгота длящегося характера</t>
  </si>
  <si>
    <t>Пониженная налоговая ставка/Освобождение от налогообложения</t>
  </si>
  <si>
    <t>Освобождение от налогообложения/Уменьшение суммы налога</t>
  </si>
  <si>
    <t>Стимулирование инвестиционной деятельности в Арктической зоне Российской Федерации</t>
  </si>
  <si>
    <t>Налогоплательщики, являющиеся социальными предприятиями в соответствии с Федеральным законом от 24 июля 2007 года № 209-ФЗ "О развитии малого и среднего предпринимательства в Российской Федерации"</t>
  </si>
  <si>
    <t xml:space="preserve"> Освобождаются от налогообложения потребительские общества в отношении объектов недвижимого имущества, на величину кадастровой стоимости 150 квадратных метров площади объекта недвижимого имущества</t>
  </si>
  <si>
    <t>Закон Калужской области от 18.12.2008 № 501-ОЗ "Об установлении ставок налога, взимаемого в связи с применением упрощенной системы налогообложения, для отдельных категорий налогоплательщиков" (в ред. от 27.06.2019 № 479-ОЗ)</t>
  </si>
  <si>
    <t>Освобождаются от налогообложения организации - концессионеры в отношении объектов концессионного соглашения: объектов образования, предназначенных для реализации образовательных программ начального общего, основного общего и среднего общего образования</t>
  </si>
  <si>
    <t>Освобождаются от налогообложения государственные предприятия Калужской области, осуществляющие основной вид деятельности в соответствии с кодом 35.22 ОКВЭД и имеющие в хозяйственном ведении газораспределительные сети</t>
  </si>
  <si>
    <t>Пониженная (0% ) ставка налога для организаций, которым присвоен статус регионального оператора по обращению с твердыми коммунальными отходами</t>
  </si>
  <si>
    <t>Организации, получившие статус резидента ТОСЭР либо статус резидента свободного порта Владивосток</t>
  </si>
  <si>
    <t>Лица, на которых в соответствии с действующим законодательством Российской Федерации зарегистрированы колесные транспортные средства, оснащенные исключительно электрическими двигателями</t>
  </si>
  <si>
    <t>Организации и индивидуальные предприниматели, производящие сельскохозяйственную продукцию и реализующие эту продукцию</t>
  </si>
  <si>
    <t>Организации, которые не являются участниками национального проекта "Производительность труда и поддержка занятости"</t>
  </si>
  <si>
    <t>Организации, которые являются участниками национального проекта "Производительность труда и поддержка занятости"</t>
  </si>
  <si>
    <t xml:space="preserve"> Организации и физические лица по автомобилям, оснащенным исключительно электрическими двигателями мощностью до 150 лошадиных сил включительно</t>
  </si>
  <si>
    <t xml:space="preserve"> В отношении одной единицы транспортного средства по выбору налогоплательщика из числа зарегистрированных за ним транспортных средств</t>
  </si>
  <si>
    <t xml:space="preserve"> Один из родителей (усыновителей) в многодетной семье</t>
  </si>
  <si>
    <t>В отношении объекта концессионного соглашения, на срок действия концессионного соглашения, но не более десяти лет</t>
  </si>
  <si>
    <t xml:space="preserve"> В отношении объекта концессионного соглашения, на срок действия концессионного соглашения, но не более десяти лет</t>
  </si>
  <si>
    <t>Организации, заключившие концессионное соглашение с Краснодарским краем, от имени которого выступает орган исполнительной власти Краснодарского края, на который возложены координация и регулирование деятельности в соответствующей отрасли (сфере управления)</t>
  </si>
  <si>
    <t>Организации, осуществляющие на территории Краснодарского края строительство футбольных стадионов высшей категории</t>
  </si>
  <si>
    <t>Организации, владеющие лицензиями на пользование участками недр, указанными в подпункте 5 пункта 1 статьи 333.45 НК РФ, и исчисляющие в отношении углеводородного сырья, добытого на таких участках недр, налог на дополнительный доход от добычи углеводородного сырья</t>
  </si>
  <si>
    <t>Льгота применяется в отношении имущества, вновь созданного, приобретенного, принятого к бухгалтерскому учету в качестве инвентарных объектов основных средств после 31 декабря 2014 года. Сумма налоговой льготы, исчисленной нарастающим итогом с начала применения налоговой льготы, не может превышать подтвержденного объема средств, направленных с 1 января 2015 года на цели, указанные в настоящем подпункте</t>
  </si>
  <si>
    <t>Закон Ленинградской области от 19.03.2018 № 23-оз "Об установлении налоговой ставки по налогу на прибыль организаций для налогоплательщиков - резидентов территории опережающего социально-экономического развития, созданной на территории монопрофильного муниципального образования Ленинградской области (моногорода)"</t>
  </si>
  <si>
    <t>Освобождаются от уплаты налога налогоплательщики в отношении транспортных средств, оснащенных исключительно электрическим двигателем (электрическими двигателями)</t>
  </si>
  <si>
    <t>Освобождаются от уплаты налога налогоплательщики в отношении транспортных средств, использующих компримированный природный газ в качестве моторного топлива</t>
  </si>
  <si>
    <t>Наличие действующего соглашения об оказании мер государственной поддержки деятельности индустриального (промышленного) парка с Правительством Оренбургской области.</t>
  </si>
  <si>
    <t>Пониженная (на 50%) ставка налога для государственных образовательных организаций Орловской области, муниципальных образовательных организаций Орловской области, государственных медицинских организаций Орловской области, государственных учреждений культуры Орловской области, муниципальных учреждений культуры Орловской области, государственных учреждений социальной защиты населения Орловской области, государственных учреждений социального обслуживания Орловской области, финансируемых соответственно за счет средств областного или местных бюджетов</t>
  </si>
  <si>
    <t>61</t>
  </si>
  <si>
    <t>Организации, заключившие концессионное соглашение / соглашение о ГЧП с Псковской областью или концессионное соглашение / МЧП с муниципальным образованием, расположенным на территории Псковской области или соглашение о взаимодействии при реализации мероприятий НП "Производительность труда и поддержка занятости" с ОИВ Псковской области или специальный инвестиционный контракт в соответствии с Федеральным законом от 31.12.2014 N 488-ФЗ "О промышленной политике в Российской Федерации", стороной которого является субъект Российской Федерации - Псковская область</t>
  </si>
  <si>
    <t>Организация не применяет пониженную ставку налога на прибыль организаций в соответствии с областным законодательством.
Предоставляется по объектам основных средств, относящихся к организациям или обособленным подразделениям организаций, расположенным на территории Псковской области</t>
  </si>
  <si>
    <t>Налогоплательщики, ранее осуществлявшие виды предпринимательской деятельности, облагаемые единым налогом на вмененный доход, в том числе розничную торговлю предметами одежды, принадлежностями к одежде и прочими изделиями из натурального меха, подлежащими обязательной маркировке</t>
  </si>
  <si>
    <t>Учебно-реабилитационные организации инвалидов</t>
  </si>
  <si>
    <t>Освобождаются от налогообложения категории граждан, подвергшихся воздействию радиации вследствие катастрофы на Чернобыльской АЭС (в соответствии с Законом РСФСР "О социальной защите граждан, подвергшихся радиации вследствие катастрофы на Чернобыльской АЭС")</t>
  </si>
  <si>
    <t>Граждане, имеющие легковой автомобиль отечественного производства с мощностью двигателя до 90 л.с. вкл. до 1994 года выпуска вкл.;
мотоцикл или мотороллер отечественного производства до 1994 года выпуска вкл.;
грузовой автомобиль отечественного производства с мощностью двигателя до 220 л.с вкл. до 1976 года выпуска вкл.</t>
  </si>
  <si>
    <t>Участниками специальных инвестиционных контрактов (СПИК), осуществляющих деятельность на территории Республики Карелия, относящейся к Арктической зоне Российской Федерации</t>
  </si>
  <si>
    <t>Организации - резиденты особой экономической зоны туристско-рекреационного типа "Мамисон" на территории муниципального образования Алагирский район РСО-Алания</t>
  </si>
  <si>
    <t>Пониженная (13,5%) ставка налога для организаций - резидентов ОЭЗ туристско-рекреационного типа "Мамисон" на территории муниципального образования Алагирский район РСО-Алания</t>
  </si>
  <si>
    <t>Пониженная (3%) ставка налога для организаций и ИП, применяющих упрощенную систему налогообложения (объект налогообложения "доходы")</t>
  </si>
  <si>
    <t>Пониженная (1,5%) ставка налога для организаций и ИП, применяющих упрощенную систему налогообложения (объект налогообложения "доходы")</t>
  </si>
  <si>
    <t>Пониженная (5% - по объекту налогообложения "доходы-расходы") ставка налога для налогоплательщиков, осуществляющих виды экономической деятельности: обрабатывающее производство; производство и распределение электроэнергии, газа и воды; строительство</t>
  </si>
  <si>
    <t>ст.1(2)/п. 2</t>
  </si>
  <si>
    <t>Освобождаются от уплаты налога организации, основным видом деятельности которых является производство сельскохозяйственной продукции, осуществляющие производство, переработку и хранение сельскохозяйственной продукции собственного производства</t>
  </si>
  <si>
    <t>Удельный вес выручки от реализации сельскохозяйственной продукции за предшествующий налоговый период составляет более 70% в общей сумме выручки. В отношении легковых автомобилей с мощностью двигателя свыше 150 л.с.- льгота предоставляется на одно транспортное средство.</t>
  </si>
  <si>
    <t>Организации-получатели господдержки, которым присвоен статус управляющих компаний инвестиционных парков</t>
  </si>
  <si>
    <t>Освобождаются от уплаты налога организации и физические лица в отношении транспортных средств, использующих в качестве единственного моторного топлива компримированный (сжатый) природный газ</t>
  </si>
  <si>
    <t>Удельный вес доходов от осуществления установленного вида деятельности составляет в общей сумме их доходов не менее 70%. 
Среднесписочная численность работников которых, осуществляющих трудовую деятельность на территории Свердловской области, составила более 100 человек в налоговом периоде, за который уплачивается налог на имущество организаций.
Объем производства пива и напитков, изготавливаемых на основе пива (пивных напитков), в натуральном выражении в налоговом периоде, за который уплачивается налог на имущество организаций, составил не менее объема производства пива и напитков, изготавливаемых на основе пива (пивных напитков), в натуральном выражении в налоговом периоде, предшествующем налоговому периоду, за который уплачивается налог на имущество организацию
С 2020 года - достижение уровня заработной платы работников не менее среднеобластного значения за предшествующий период</t>
  </si>
  <si>
    <t>Организации и граждане, на которых зарегистрированы выпущенные после 31 декабря 2019 года грузовые автомобили, соответствующие требованиям экологического класса 5 или более высокого экологического класса</t>
  </si>
  <si>
    <t>Доля выручки от деятельности автомобильного грузового транспорта в общей сумме доходов составляет не менее 50% за отчетный (налоговый) период; Отсутствие задолженности по НДФЛ, региональным и местным налогам c 2017 г; Выплата работникам заработной платы не ниже двукратного МРОТ; Наличие в едином реестре субъектов малого и среднего предпринимательства (для субъектов МСП)</t>
  </si>
  <si>
    <t>Освобождаются от налогообложения организации по производству, переработке и хранению сельскохозяйственной продукции, выращиванию, лову и переработке рыбы и морепродуктов</t>
  </si>
  <si>
    <t xml:space="preserve"> Ведение раздельного учета доходов, полученных при осуществлении технико-внедренческой деятельности, и доходов, полученных при осуществлении иной деятельности</t>
  </si>
  <si>
    <t>Организации потребительской кооперации, осуществляющие свою деятельность в соответствии с Законом Российской Федерации от 19 июня 1992 года N 3085-1 "О потребительской кооперации (потребительских обществах, их союзах) в Российской Федерации"</t>
  </si>
  <si>
    <t>Принадлежность к категории при условии определения налоговой базы по объектам от кадастровой стоимости</t>
  </si>
  <si>
    <t>Льгота предоставляется при условии обеспечения 100-процентного охвата населенных пунктов городских и сельских поселений Томской области, на территории которых организация, претендующая на льготу, осуществляла предоставление услуг почтовой связи.</t>
  </si>
  <si>
    <t>Налогоплательщики - участники региональных инвестиционных проектов (РИП) в Томской области</t>
  </si>
  <si>
    <t>Организации и индивидуальные предприниматели, осуществляющие деятельность в отраслях, в наибольшей степени пострадавших в условиях ухудшения ситуации в результате распространения новой коронавирусной инфекции (Перечень утверждён Правительством Российской Федерации)</t>
  </si>
  <si>
    <t>Организации и индивидуальные предприниматели, применявшие в 2020 году систему налогообложения в виде единого налога на вменённый доход</t>
  </si>
  <si>
    <t>Для применения налоговой льготы налогоплательщик представляет в налоговый орган следующие документы:
а) перечень жилых помещений, расположенных в введенных в эксплуатацию жилых домах;
б) акты ввода жилых домов в эксплуатацию;
в) документы, подтверждающие дату принятия к бухгалтерскому учету жилых помещений в введенных в эксплуатацию жилых домах.</t>
  </si>
  <si>
    <t>Участники специальных инвестиционных контрактов (СПИК), заключенных с Российской Федерацией, Челябинской областью и муниципальным образованием, в целях внедрения современных технологий, относящихся к первой группе</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</si>
  <si>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Ведение раздельного учета имущества, созданного и (или) реконструированного организацией и предназначенного для осуществления деятельности, предусмотренной соглашением о ГЧП.</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</si>
  <si>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Ведение раздельного учета имущества, определенного концессионным соглашением, созданного и (или) реконструированного указанной организацией в ходе реализации концессионного соглашения.</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</si>
  <si>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Ведение раздельного учета жилых помещений, расположенных в многоквартирных домах и предоставленных гражданам по договорам найма жилых помещений, в наемных домах социального использования и предоставленных гражданам по договорам найма жилых помещений жилищного фонда социального использования и (или) договорам найма жилых помещений.</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</si>
  <si>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Ведение раздельного учета имущества, используемого в деятельности организации на территории индустриального (промышленного) парка и расположенного на территории индустриального (промышленного) парка.</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</si>
  <si>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</si>
  <si>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Ведение раздельного учета имущества, используемого в деятельности организации на территории инновационного технопарка и расположенного на территории инновационного технопарка.</t>
  </si>
  <si>
    <t>Наличие свидетельства о присвоении гостинице в соответствии с законодательством Российской Федерации категории "три звезды", "четыре звезды" или "пять звезд". 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Ведение раздельного учета имущества гостиниц.</t>
  </si>
  <si>
    <t>Уставный капитал полностью состоит из вкладов общественных организаций инвалидов. Среднесписочная численность инвалидов среди работников составляет не менее 50% от общего числа работников, а их доля в фонде оплаты труда - не менее 25%. Не предоставляется в отношении транспортных средств, переданных в аренду.</t>
  </si>
  <si>
    <t>Ивановская область</t>
  </si>
  <si>
    <t>Организации, осуществляющие регулярные перевозки пассажиров и багажа автомобильным транспортом по муниципальным маршрутам регулярных перевозок, межмуниципальным маршрутам регулярных перевозок, в отношении автобусов</t>
  </si>
  <si>
    <t>Закон Республики Хакасия от 16.11.2009 № 123-ЗРХ "О налоговой ставке при применении упрощенной системы налогообложения" (в ред. от 27.11.2020 № 77-ЗРХ)</t>
  </si>
  <si>
    <t>Закон Томской области от 27.11.2003 № 148-ОЗ "О налоге на имущество организаций" (в ред. от 29.11.2019 № 130-ОЗ )</t>
  </si>
  <si>
    <t>Организации - собственники объектов мобилизационного назначения и мобилизационного резерва, не используемых в производстве</t>
  </si>
  <si>
    <t>Организации и ИП, применяющие упрощенную систему налогообложения, если объектом налогообложения являются доходы</t>
  </si>
  <si>
    <t xml:space="preserve">Организации и ИП, получившие статус резидента Арктической зоны Российской Федерации, применяющие упрощенную систему налогообложения, если объектом налогообложения являются доходы </t>
  </si>
  <si>
    <t>Организации-инвесторы, собственники объектов культурного наследия</t>
  </si>
  <si>
    <t>Организации, осуществляющие прочие виды экономической деятельности</t>
  </si>
  <si>
    <t>Средняя численность работников в налоговом периоде, за который уплачивается налог, составила не менее 90 %  средней численности работников в предыдущем налоговом периоде.</t>
  </si>
  <si>
    <t>Налогоплательщики, указанные в статье 346.2 Налогового кодекса Российской Федерации</t>
  </si>
  <si>
    <t>Пониженная (0%) налоговая ставка единого сельскохозяйственного налога на территории Республики Башкортостан в размере 0 процентов для налогоплательщиков, указанных в статье 346.2 Налогового кодекса Российской Федерации, у которых средняя численность работников в налоговом периоде, за который уплачивается налог, составила не менее 90 процентов средней численности работников в предыдущем налоговом периоде.</t>
  </si>
  <si>
    <t>Закон Республики Башкортостан от 28.11.2003 № 43-з "О налоге на имущество организаций" (в ред. от 02.06.2022 № 563-з)</t>
  </si>
  <si>
    <t>ст.3/ч.1/п.31</t>
  </si>
  <si>
    <t>Организации, осуществляющие деятельность по управлению закрытыми паевыми инвестиционными фондами в отношении имущества, включенного в состав указанных закрытых паевых инвестиционных фондов (жилые помещения и машино-места многоквартирных домов) и предоставленного в аренду (наем) в налоговом периоде физическим лицам или юридическим лицам на основании договоров аренды (найма) для использования физическими лицами, в течение десяти последовательных налоговых периодов, считая с налогового периода, в котором такие организации впервые использовали налоговую льготу</t>
  </si>
  <si>
    <t>Освобождаются от налогообложения организации, осуществляющие деятельность по управлению закрытыми паевыми инвестиционными фондами в отношении имущества, включенного в состав указанных закрытых паевых инвестиционных фондов (жилые помещения и машино-места многоквартирных домов) и предоставленного в аренду (наем) в налоговом периоде физическим лицам или юридическим лицам на основании договоров аренды (найма) для использования физическими лицами, в течение десяти последовательных налоговых периодов, считая с налогового периода, в котором такие организации впервые использовали налоговую льготу</t>
  </si>
  <si>
    <t>Закон Республики Башкортостан от 28.11.2003 № 43-з "О налоге на имущество организаций" (в ред. от 30.06.2022 № 572-з)</t>
  </si>
  <si>
    <t>ст.3/ч.1/п.32</t>
  </si>
  <si>
    <t>1) торговый центр (комплекс) включен уполномоченным органом исполнительной власти Республики Башкортостан в соответствии с пунктом 7 статьи 378.2 Налогового кодекса Российской Федерации в перечень объектов, в отношении которых налоговая база определяется как их кадастровая стоимость, на 2022 г.;
2) стоимость арендной платы для арендаторов не увеличивается в течение всего периода действия налоговой льготы;
3) сохранение в течение всего периода действия налоговой льготы средней численности работников арендодателя не менее 90 % от средней численности работников в 2021 г.</t>
  </si>
  <si>
    <t>Организации - в отношении объектов недвижимого имущества, которые являются торговыми центрами (комплексами) или размещены в торговых центрах (комплексах) и которые предоставляются в аренду</t>
  </si>
  <si>
    <t>Освобождаются от налогообложения организации - в отношении объектов недвижимого имущества, которые являются торговыми центрами (комплексами) или размещены в торговых центрах (комплексах) и которые предоставляются в аренду</t>
  </si>
  <si>
    <t>Потребительские общества и союзы потребительских обществ в отношении объектов недвижимого имущества, расположенных в сельских поселениях</t>
  </si>
  <si>
    <t>Освобождаются от уплаты налога в размере 75 %  от исчисленной суммы налога потребительские общества и союзы потребительских обществ в отношении объектов недвижимого имущества, расположенных в сельских поселениях</t>
  </si>
  <si>
    <t>Закон Республики Алтай от 27.11.2002 № 7-12 "О транспортном налоге на территории Республики Алтай" (в ред. от 01.12.2021 № 81-РЗ)</t>
  </si>
  <si>
    <t xml:space="preserve">Организации и физические лица - собственники транспортных средств </t>
  </si>
  <si>
    <t>Обеспечение потребностей населения в природных ресурсах, сохранение экологического баланса и благоприятной окружающей среды, с учетом адаптации к изменениям климата</t>
  </si>
  <si>
    <t>В размере 100 % от ставок налога</t>
  </si>
  <si>
    <t>Организации в отношении объектов газораспределительных сетей</t>
  </si>
  <si>
    <t>В период 2008-2018: включение инвестпроекта в перечень инвестпроектов, реализуемых и (или) планируемых к реализации на территории Республики Коми, формируемый в целях предоставления налоговых льгот (далее - Перечень); по объектам основных средств, вновь созданных, приобретенных, модернизированных, реконструированных, технически перевооруженных в рамках инвестпроектов, реализуемых в отдельных видах экономической деятельности; наличие положительной оценки эффективности (бюджетной и (или) социальной) инвестпроекта, положительной оценки эффективности осуществления мер по охране окружающей среды и обеспечению экологической безопасности;
В период 2019-2022: включение инвестпроекта на 01.01.2018 в Перечень  в отношении основных средств, вновь созданных, приобретенных, модернизированных, реконструированных, технически перевооруженных в рамках инвестиционных проектов</t>
  </si>
  <si>
    <t>Организации, реализующие инвестиционные проекты, включенные в Перечень (реализующие инвестиционные проекты в отдельных видах экономической деятельности - 2008-2018)</t>
  </si>
  <si>
    <t>0,3 п.п.;
 0,2 п.п.</t>
  </si>
  <si>
    <t>02.2; 02.4; 03.22; 10; 13.95; 16.1; 16.10.9; 16.21.1; 16.29.1; 16.23; 17.1;17.12; 17.21; 17.22; 19.2; 20.3; 23.19.2; 23.2; 23.32; 23.51; 23.61; 23.62; 23.7; 23.99.3; 24.42; 24.45; 25.29; 28.22.41; 28.3; 28.49.12; 31.0; 38.32.5; 50.3; 50.10.1; 50.10.2; 50.23.11; 50.23.12; 35.2; 5.10.13; 5.10.16; 5.10.23; 08.92.2; 06.1; 06.10.2; 09.10.4; 09.10.1; 07.29.32; 07.29.7; 08.93; 35.3; 36.0; 43.13; 42.91.4; 68.32.1; 72; 71.12.3; 39.0; 07.29.41; 07.1; 08.91.(2008-2018)</t>
  </si>
  <si>
    <t>Освобождаются от уплаты налога религиозные организаций, расположенные на территории Республики Коми</t>
  </si>
  <si>
    <t>Частные партнеры, концессионеры</t>
  </si>
  <si>
    <t>Освобождаются от уплаты налога частные партнеры, концессионеры, заключившие с Республикой Коми соответственно соглашение о государственно-частном партнерстве или концессионное соглашение (далее - партнерское соглашение), в течение срока действия партнерского соглашения в отношении имущества, являющегося объектом партнерского соглашения, право собственности на которое принадлежит Республике Коми и (или) будет принадлежать Республике Коми в соответствии с партнерским соглашением</t>
  </si>
  <si>
    <t>Полное освобождение</t>
  </si>
  <si>
    <t>Освобождаются от уплаты налога частные партнеры, концессионеры, заключившие с органом местного самоуправления в Республике Коми соответственно соглашение о муниципально-частном партнерстве или концессионное соглашение (далее - муниципальное соглашение), в течение срока действия муниципального соглашения в отношении имущества, являющегося объектом муниципального соглашения, право собственности на которое находится в муниципальной собственности и (или) будет принадлежать муниципальному образованию в соответствии с муниципальным соглашением</t>
  </si>
  <si>
    <t>Наличие лицензии на право пользования недрами на участках недр, расположенных в городе республиканского значения Инта с подчиненной ему территорией, добычу газового конденсата и (или) природного газа с объемом запасов газа категории A, B, C1, C2 не менее 30 миллиардов кубических метров по состоянию на 1 января 2019 года (в совокупности по всем лицензионным участкам), утвержденным в установленном законодательством Российской Федерации порядке</t>
  </si>
  <si>
    <t>Организации, осуществляющие добычу газового конденсата и (или) природного газа</t>
  </si>
  <si>
    <t>Освобождаются от уплаты налога организации, осуществляющие  добычу газового конденсата и (или) природного газа с объемом запасов газа категории A, B, C1, C2 не менее 30 миллиардов кубических метров по состоянию на 1 января 2019 года (в совокупности по всем лицензионным участкам), утвержденным в установленном законодательством Российской Федерации порядке, в отношении имущества, зарегистрированного на территории города республиканского значения Инта с подчиненной ему территорией</t>
  </si>
  <si>
    <t>Создание высокотехнологичной, конкурентоспособной, устойчивой и сбалансированной промышленности при социальной ответственности бизнеса</t>
  </si>
  <si>
    <t>06.1; 06.2</t>
  </si>
  <si>
    <t xml:space="preserve">Организации-правообладатели газораспределительных систем </t>
  </si>
  <si>
    <t>Освобождаются от уплаты налога организации, являющиеся правообладателями газораспределительных систем на территории Республики Коми на праве собственности или на иных законных основаниях, в отношении объектов сетей газораспределения, включенных в утвержденный уполномоченным Правительством Республики Коми органом исполнительной власти Республики Коми перечень объектов сетей газораспределения, созданных (приобретенных, построенных) в рамках реализации программ газификации жилищно-коммунального хозяйства, промышленности и иных организаций</t>
  </si>
  <si>
    <t>Повышение эффективности, экологической безопасности и надежности функционирования коммунальной инфраструктуры, обеспечение качества и доступности коммунальных услуг</t>
  </si>
  <si>
    <t>Закон Республики Коми от 24.11.2003 № 67-РЗ "О налоге на имущество организаций на территории Республики Коми" (в ред. от 25.02.2021 № 6-РЗ)</t>
  </si>
  <si>
    <t>Организации, состоящие на учете в налоговых органах на территории Республики Коми по месту нахождения организации и осуществляющие по состоянию на 1 января 2016 года на территории Республики Коми технологическое присоединение газоиспользующего оборудования к газораспределительным сетям в соответствии с установленным уполномоченным Правительством Республики Коми органом исполнительной власти Республики Коми размером платы за данное присоединение</t>
  </si>
  <si>
    <t>Освобождаются от уплаты налога организации, состоящие на учете в налоговых органах на территории Республики Коми по месту нахождения организации и осуществляющие по состоянию на 1 января 2016 года на территории Республики Коми технологическое присоединение газоиспользующего оборудования к газораспределительным сетям в соответствии с установленным уполномоченным Правительством Республики Коми органом исполнительной власти Республики Коми размером платы за данное присоединение, в отношении объектов сетей газораспределения, учитываемых на балансе организации в качестве объектов основных средств в порядке, установленном для ведения бухгалтерского учета</t>
  </si>
  <si>
    <t>Освобождаются от уплаты налога организации, получившие статус резидента ТОСЭР, в отношении учитываемого на балансе вновь созданного и (или) приобретенного имущества в целях ведения деятельности на территории опережающего социально-экономического развития в Республике Коми и не входящего в состав налоговой базы до включения организаций в реестр резидентов ТОСЭР начиная с месяца, следующего за месяцем постановки указанного имущества на баланс в качестве объектов основных средств</t>
  </si>
  <si>
    <t>Совершенствование стратегического управления развитием региона</t>
  </si>
  <si>
    <t>Организации-инвесторы, являющиеся стороной СПИК</t>
  </si>
  <si>
    <t>Освобождаются от уплаты налога организации-инвесторы, являющиеся стороной СПИК, заключенного с Республикой Коми без участия Российской Федерации, в отношении имущества, созданного и (или) приобретенного в ходе реализации инвестиционного проекта (нового этапа инвестиционного проекта) (в том числе поставленного на учет до даты заключения СПИК, но не ранее 1 января налогового периода, в котором он заключен) для производства промышленной продукции (товаров) в рамках реализации СПИК, на срок действия СПИК начиная с месяца, следующего за месяцем постановки указанного имущества на учет в качестве объектов основных средств</t>
  </si>
  <si>
    <t>Закон Республики Коми от 24.11.2003 № 67-РЗ "О налоге на имущество организаций на территории Республики Коми" (в ред. от 29.10.2020 № 75-РЗ)</t>
  </si>
  <si>
    <t>Резиденты Арктической зоны Российской Федерации, осуществляющие деятельность в Арктической зоне Российской Федерации на территории Республики Коми</t>
  </si>
  <si>
    <t>Освобождаются от уплаты налога организации, получившие статус резидента Арктической зоны Российской Федерации, в отношении учитываемого на балансе вновь созданного и (или) приобретенного имущества в целях исполнения соглашения об осуществлении инвестиционной деятельности в Арктической зоне Российской Федерации, расположенного в Арктической зоне Российской Федерации на территории Республики Коми и не входящего в состав налоговой базы до включения организации в реестр резидентов Арктической зоны Российской Федерации</t>
  </si>
  <si>
    <t>Закон Республики Коми от 24.11.2003 № 67-РЗ "О налоге на имущество организаций на территории Республики Коми" (в ред. от 04.07.2022 № 54-РЗ)</t>
  </si>
  <si>
    <t>Организации, основным видом деятельности которых является осуществление пассажирских и (или) грузовых перевозок</t>
  </si>
  <si>
    <t>Освобождаются от уплаты налога организации, основным видом экономической деятельности (классифицируемым на основании кодов видов деятельности в соответствии с Общероссийским классификатором видов экономической деятельности ОК 029-2014 (КДЕС Ред. 2)) которых являются 51.10 "Деятельность пассажирского воздушного транспорта", 51.21 "Деятельность грузового воздушного транспорта", в отношении пассажирских и грузовых воздушных судов, находящихся в собственности данных организаций (на праве хозяйственного ведения или оперативного управления)</t>
  </si>
  <si>
    <t>Учреждения (организации) федеральной почтовой связи</t>
  </si>
  <si>
    <t>Совершенствование исполнения государственных социальных обязательств в сфере социальной защиты населения</t>
  </si>
  <si>
    <t xml:space="preserve"> В отношении имущества, за счет которого обеспечен прирост налоговой базы более чем на 100 миллионов рублей (за исключением прироста налоговой базы, обеспеченного за счет объектов налогообложения, в отношении которых действует налоговая ставка, установленная пп 1.1, 3.1 и 3.2 ст. 380 НК РФ) к налоговой базе налогового периода, предшествующего периоду предоставления налоговой льготы</t>
  </si>
  <si>
    <t>Организации, обеспечившие прирост налоговой базы более чем на 100 миллионов рублей</t>
  </si>
  <si>
    <t>Закон Республики Коми от 24.11.2003 № 67-РЗ "О налоге на имущество организаций на территории Республики Коми" (в ред. от 11.10.2021 № 99-РЗ)</t>
  </si>
  <si>
    <t xml:space="preserve">ст.5/п.2/пп.3 </t>
  </si>
  <si>
    <t>Организации-участники специального инвестиционного контракта (далее - СПИК), являющиеся стороной СПИК, заключенного с участием Российской Федерации, Республики Коми, муниципального образования в Республике Коми</t>
  </si>
  <si>
    <t>(2) не установлено - дата снятия статуса налогоплательщика - участника специального инвестиционного контракта</t>
  </si>
  <si>
    <t>Пониженная (1,1%) ставка налога для организаций, приобретших в соответствии со статьей 25.16 Налогового кодекса Российской Федерации статус налогоплательщика - участника СПИК и являющихся стороной СПИК, заключенного с участием Российской Федерации, Республики Коми, муниципального образования в Республике Коми либо с участием Российской Федерации, Республики Коми, в отношении признаваемого объектом налогообложения недвижимого имущества, созданного и (или) приобретенного в ходе реализации инвестиционного проекта на территории Республики Коми, в отношении которого заключен СПИК, на срок действия СПИК, но не более первых пяти лет, начиная с месяца, следующего за месяцем постановки указанного имущества на учет в качестве объектов основных средств</t>
  </si>
  <si>
    <t>Закон Республики Коми от 24.11.2003 № 67-РЗ "О налоге на имущество организаций на территории Республики Коми" (в ред. от 08.05.2020 № 24-РЗ)</t>
  </si>
  <si>
    <t>Организации, отнесенные к субъектам малого или среднего предпринимательства</t>
  </si>
  <si>
    <t>1 п.п. - 2020-2021 гг., 0,7 п.п. - 2022 г., 0,3 п.п. - 2023 г.</t>
  </si>
  <si>
    <t>Пониженные (0% - с 1 по 5 гг.; 10% - с 6 по 10 гг.) ставки налога для организаций, получивших статус налогоплательщиков - резидентов территории опережающего социально-экономического развития в Республике Коми</t>
  </si>
  <si>
    <t>Пониженная ставка налога на прибыль организаций, подлежащего зачислению в республиканский бюджет Республики Коми (в размере 0%) для организаций, которым присвоен статус регионального оператора по обращению с твердыми коммунальными отходами</t>
  </si>
  <si>
    <t xml:space="preserve">17 п.п. </t>
  </si>
  <si>
    <t>Пониженная ставка налога на прибыль организаций, подлежащего зачислению в республиканский бюджет Республики Коми (в размере 5% в течение пяти налоговых периодов начиная с налогового периода, в котором в соответствии с данными налогового учета была получена первая прибыль от деятельности, осуществляемой при исполнении соглашения об осуществлении инвестиционной деятельности в Арктической зоне Российской Федерации в статусе резидента Арктической зоны Российской Федерации, и 10% в течение следующих пяти налоговых периодов) для организаций, получивших статус резидента Арктической зоны Российской Федерации в соответствии с Федеральным законом "О государственной поддержке предпринимательской деятельности в Арктической зоне Российской Федерации", осуществляющих деятельность в Арктической зоне Российской Федерации на территории Республики Коми</t>
  </si>
  <si>
    <t>Пониженная ставка налога на прибыль организаций, подлежащего зачислению в республиканский бюджет Республики Коми (в размере 13,5% в течение первых пяти налоговых периодов начиная с налогового периода, в котором в соответствии с данными налогового учета была получена первая прибыль от реализации товаров, произведенных в рамках реализации инвестиционного проекта, в отношении которого заключен СПИК (далее - базовый налоговый период); 15 % - с шестого налогового периода по десятый налоговый период (включительно) начиная с базового налогового периода; 16 % - с одиннадцатого налогового периода начиная с базового налогового периода и в последующие налоговые периоды) для организаций, приобретших в соответствии со статьей 25.16 Налогового кодекса Российской Федерации статус налогоплательщика - участника СПИК, являющихся стороной СПИК, заключенного с участием Российской Федерации, Республики Коми, муниципального образования в Республике Коми либо с участием Российской Федерации, Республики Коми</t>
  </si>
  <si>
    <t xml:space="preserve">Закон Республики Коми от 24.12.2019 № 107-РЗ "О применении инвестиционного налогового вычета по налогу на прибыль организаций на территории Республики Коми" </t>
  </si>
  <si>
    <t>Участие в реализации мероприятий региональных проектов Республики Коми, обеспечивающих достижение результатов федеральных проектов в рамках реализации национальных проектов, установленных Указом Президента Российской Федерации от 07.05.2018 № 204 «О национальных целях и стратегических задачах развития Российской Федерации на период до 2024 года»; инвестиционный налоговый вычет устанавливается в отношении расходов применительно к объектам основных средств: а) относящимся к транспортной, коммунальной и социальной инфраструктурам, а также к оборудованию в рамках реализации мероприятий региональных проектов; б) объектам транспортной, коммунальной и социальной инфраструктур, безвозмездно передаваемым налогоплательщиком в государственную собственность Республики Коми или муниципальную собственность муниципальных образований в Республике Коми</t>
  </si>
  <si>
    <t>Инвестиционный налоговый вычет (90% суммы расходов, составляющей первоначальную стоимость и (или) величину изменения первоначальной стоимости основного средства, размер ставки налога на прибыль организаций для расчета предельной величины инвестиционного налогового вычета - 10%) налогоплательщикам, принимающим участие в реализации мероприятий региональных проектов Республики Коми, обеспечивающих достижение результатов федеральных проектов в рамках реализации национальных проектов</t>
  </si>
  <si>
    <t>Закон Республики Коми от 24.12.2019 № 107-РЗ "О применении инвестиционного налогового вычета по налогу на прибыль организаций на территории Республики Коми"</t>
  </si>
  <si>
    <t>Реализация инвестиционных проектов на территории Республики Коми по видам экономической деятельности, определяемым Правительством Республики Коми, включенных в перечень инвестиционных проектов, реализуемых на территории Республики Коми, формируемый в целях предоставления инвестиционного налогового вычета (далее - Перечень); осуществление налогоплательщиком, претендующим на предоставление инвестиционного налогового вычета, вложений инвестиций на территории Республики Коми в основной капитал налогоплательщика в размере не менее 15 млрд рублей за каждый год, предшествующий году применения инвестиционного налогового вычета; инвестиционный налоговый вычет устанавливается в отношении расходов применительно к объектам основных средств, относящимся к пятой амортизационной группе, созданным и (или) приобретенным, и (или) реконструированным, и (или) модернизированным, и (или) технически перевооруженным в рамках реализации проектов, включенных в Перечень</t>
  </si>
  <si>
    <t xml:space="preserve">Инвестиционный налоговый вычет (45% суммы расходов, составляющей первоначальную стоимость и (или) величину изменения первоначальной стоимости основного средства, размер ставки налога на прибыль организаций для расчета предельной величины инвестиционного налогового вычета - 15%) налогоплательщикам, реализующим инвестиционные проекты, включенные в Перечень </t>
  </si>
  <si>
    <t>13.95; 16.1; 16.21.1; 16.29.1; 16.23; 17.11; 17.12; 17.21; 17.22; 19.2; 23.19.2; 23.32; 23.51; 23.61; 23.62; 23.99.3; 24.42; 24.45; 28.22.41; 28.3; 28.49.12; 05; 06; 07.29.32; 07.29.7; 07.29.41; 07.1; 06.2; 38.2; 20</t>
  </si>
  <si>
    <t>ст.4(1)/п.1/пп.1</t>
  </si>
  <si>
    <t>Отдельные социальные категории физических лиц</t>
  </si>
  <si>
    <t>Освобождаются от уплаты налога 
Герои Советского Союза, Герои Российской Федерации, граждане, награжденные орденами Славы трех степеней</t>
  </si>
  <si>
    <t>ст.4(1)/п.1/пп.2</t>
  </si>
  <si>
    <t>Освобождаются от уплаты налога
 граждане, подвергшиеся воздействию радиации вследствие чернобыльской катастрофы</t>
  </si>
  <si>
    <t>ст.4(1)/п.1/пп.3</t>
  </si>
  <si>
    <t xml:space="preserve"> Освобождаются от уплаты налога 
 инвалиды I и II групп и инвалиды с детства в отношении транспортных средств с мощностью двигателя до 135 л.с. вкл. (в период 2006-2018-100 л.с.)</t>
  </si>
  <si>
    <t>10.2, 10.4</t>
  </si>
  <si>
    <t>Группы полномочий 
(расходные обязательства по предоставлению мер социальной поддержки: льготным категориям граждан; детям-сиротам и детям, оставшимся без попечения родителей)</t>
  </si>
  <si>
    <t>ст.4(1)/п.1/пп.4</t>
  </si>
  <si>
    <t>Освобождаются от уплаты налога 
 участники Великой Отечественной войны</t>
  </si>
  <si>
    <t>ст.4(1)/п.1/пп.5</t>
  </si>
  <si>
    <t>Освобождаются от уплаты налога 
 члены семей военнослужащих, потерявшие кормильца</t>
  </si>
  <si>
    <t>ст.4(1)/п.1/пп.6</t>
  </si>
  <si>
    <t>Освобождаются от уплаты налога сельскохозяйственные товаропроизводители в отношении грузовых автомобилей и автобусов, используемых при сельскохозяйственных работах для производства сельскохозяйственной продукции</t>
  </si>
  <si>
    <t>ст.4(1)/п.1/пп.7</t>
  </si>
  <si>
    <t>Общественные организации и их отделения на местах ВОИ, ВОС, ВОГ</t>
  </si>
  <si>
    <t>Освобождаются от уплаты налога общественные организации и их отделения на местах ВОИ, ВОС, ВОГ</t>
  </si>
  <si>
    <t>ст.4(1)/п.1/пп.8</t>
  </si>
  <si>
    <t>Освобождаются от уплаты налога лица, на которых зарегистрированы колесные транспортные средства, оснащенные исключительно электрическими двигателями, в отношении указанных транспортных средств</t>
  </si>
  <si>
    <t>ст.4(1)/п.2/пп.1</t>
  </si>
  <si>
    <t>Пониженная (на 50%) ставка налога для организаций федеральной почтовой связи</t>
  </si>
  <si>
    <t>На 50 % от ставки налога</t>
  </si>
  <si>
    <t>Закон Республики Коми от 26.11.2002 № 110-РЗ "О транспортном налоге" (в ред. от 29.11.2019 № 84-РЗ)</t>
  </si>
  <si>
    <t>ст.4(1)/п.2/пп.2</t>
  </si>
  <si>
    <t>Организации и индивидуальные предприниматели, осуществляющие регулярные перевозки пассажиров и багажа автомобильным транспортом, оборудованным для использования природного газа в качестве моторного топлива</t>
  </si>
  <si>
    <t>Пониженная (на 50%) ставка налога для организаций и индивидуальных предпринимателей, осуществляющих регулярные перевозки пассажиров и багажа автомобильным транспортом в городском, пригородном и междугородном сообщении, в отношении транспортных средств, оборудованных для использования природного газа в качестве моторного топлива и используемых для осуществления указанных перевозок</t>
  </si>
  <si>
    <t>49.31.21.</t>
  </si>
  <si>
    <t>ст.4(1)/п.2/пп.3</t>
  </si>
  <si>
    <t>Физические лица, используемые транспортные средства, оборудованные для использования природного газа в качестве моторного топлива</t>
  </si>
  <si>
    <t>Пониженная (на 50%) ставка налога для физических лиц в отношении транспортных средств, оборудованных для использования природного газа в качестве моторного топлива</t>
  </si>
  <si>
    <t>ИП, впервые зарегистрированные, применяющие упрощенную систему налогообложения и осуществляющие виды предпринимательской деятельности, определенные законом</t>
  </si>
  <si>
    <t>Пониженная (0%) ставка налога для ИП, впервые зарегистрированных, применяющих упрощенную систему налогообложения и осуществляющих виды предпринимательской деятельности, определенные законом</t>
  </si>
  <si>
    <t>15 п.п.; 
6 п.п</t>
  </si>
  <si>
    <t>01; 02; 03.12; 10; 11.6; 11.07; 13; 14; 15; 16; 17; 18; 20; 21; 22; 23; 24; 25; 26; 27; 28 (кроме 28.99.3); 31; 32; 33.12; 33.13; 33.14; 33.20; 35 (кроме 35.14, 35.30.6); 36; 37; 38; 43.21; 43.22; 55.20; 58; 59.20; 62.0; 63.1; 63.11.1; 71.12.12; 71.12.13; 71.12.3; 71.12.42; 71.12.43; 71.12.44; 71.12.53; 71.12.55; 71.20.1; 71.20.3; 71.20.9; 72.1; 72.2; 73.20; 85.11; 85.41; 88.10; 90.01; 95.12; 95.2; 96.04; 97.00</t>
  </si>
  <si>
    <t>Выручка от реализации товаров (работ, услуг) от видов экономической деятельности, установленные законом, за соответствующий отчетный (налоговый) период  составляет не менее 85 %  в общей сумме доходов, учитываемых для определения объекта налогообложения при применении упрощенной системы налогообложения</t>
  </si>
  <si>
    <t>Закон Республики Коми от 08.05.2020 № 12-РЗ "О некоторых вопросах, связанных с применением упрощенной системы налогообложения на территории Республики Коми, и о внесении в связи с этим изменений в отдельные законодательные акты Республики Коми" (в ред. от 04.07.2022 № 54-РЗ)</t>
  </si>
  <si>
    <t>ст.1(1)/п.4</t>
  </si>
  <si>
    <t>Организацией получен документ о государственной аккредитации организации, осуществляющей деятельность в области информационных технологий;
Доля доходов организации от услуг (работ), указанных в  Законе от 08.05.2020 №12-РЗ, по итогам налогового периода составляет не менее 70 процентов в сумме всех доходов организации за указанный период</t>
  </si>
  <si>
    <t>Организации, которые осуществляют деятельность в области информационных технологий</t>
  </si>
  <si>
    <t>Пониженная (1%) ставка налога для организаций, осуществляющих деятельность на территории Республики Коми в области информационных технологий, разрабатывающих и реализующих разработанные ими программы для электронных вычислительных машин (далее - ЭВМ), базы данных на материальном носителе или в форме электронного документа по каналам связи независимо от вида договора и (или) оказывающих услуги (выполняющих работы) по разработке, адаптации, модификации программ для ЭВМ, баз данных (программных средств и информационных продуктов вычислительной техники), устанавливающих, тестирующих и сопровождающих программы для ЭВМ, базы данных и одновременно выполняющих условия, определенные Законом Республики Коми от 08.05.2020 № 12-РЗ, применяющих упрощенную систему налогообложения, если объектом налогообложения являются доходы</t>
  </si>
  <si>
    <t>Внедрение современных информационных и телекоммуникационных технологий, направленных на развитие информационного общества</t>
  </si>
  <si>
    <t>Пониженная (5%) ставка налога для организаций, осуществляющих деятельность на территории Республики Коми в области информационных технологий, разрабатывающих и реализующих разработанные ими программы для электронных вычислительных машин (далее - ЭВМ), базы данных на материальном носителе или в форме электронного документа по каналам связи независимо от вида договора и (или) оказывающих услуги (выполняющих работы) по разработке, адаптации, модификации программ для ЭВМ, баз данных (программных средств и информационных продуктов вычислительной техники), устанавливающих, тестирующих и сопровождающих программы для ЭВМ, базы данных и одновременно выполняющих условия, определенные Законом Республики Коми от 08.05.2020 № 12-РЗ, применяющих упрощенную систему налогообложения, если объектом налогообложения являются доходы, уменьшенные на величину расходов</t>
  </si>
  <si>
    <t>Пониженная (0%) для организаций, получивших в соответствии со ст. 25.16 НКРФ статус налогоплательщика - участника специального инвестиционного контракта</t>
  </si>
  <si>
    <t>Закон Республики Мордовия от 17.10.2002 № 46-З "О транспортном налоге" (в ред. от 04.03.2022 № 4-З)</t>
  </si>
  <si>
    <t>Поддержка организаций, занятых в сельскохозяйственной отрасли</t>
  </si>
  <si>
    <t>Пониженная (на 50%) сумма налога для граждан, владеющие транспортным средством с мощностью двигателя свыше 200 л.с. вкл., с годом выпуска более 10 лет</t>
  </si>
  <si>
    <t>Основной вид экономической деятельности по состоянию на 01.03.2022 соответствует видам, указанным в пп."а" п.5 статьи 1 Закона, либо фактические доходы от видов деятельности, указанных в пп."а" п.5 статьи 1 Закона, составили не менее 70% в общей сумме доходов за налоговый период 2022 года; размер заработной платы и (или) других выплат, причитающихся работнику, в каждом месяце налогового периода составляет не ниже МРОТ с начислением на него районного коэффициента и процентных надбавок к заработной плате за стаж работы в местностях края с особыми климатическими условиями; численность работников в каждом месяце налогового периода начиная с 01.03.2022 составляет не менее 90% численности работников за февраль 2022 года (при численности работников в феврале 2022 года до 9 человек включительно - не менее данной численности, уменьшенной на одного человека)</t>
  </si>
  <si>
    <t>Организации и индивидуальные предприниматели, осуществляющие определенные пп."а" п.5 статьи 1 закона виды экономической деятельности</t>
  </si>
  <si>
    <t>10, 11, 13, 14, 15, 16, 17, 18, 20 (за исключением 20.1), 21, 22, 23, 25, 26, 27, 28, 29, 30, 31, 32, 33 раздела С; 58, 60, 62, 63 раздела J; 73 раздела М; 85 раздела P; 86, 87, 88 раздела Q; 91 раздела R; 96 раздела S</t>
  </si>
  <si>
    <t>Организации и индивидуальные предприниматели, имеющие статус социального предприятия</t>
  </si>
  <si>
    <t>Пониженная (1%) ставка налога для организаций и индивидуальных предпринимателей, имеющих статус социального предприятия (объект налогообложения "доходы")</t>
  </si>
  <si>
    <t>Пониженная (5%) ставка налога для организаций и индивидуальных предпринимателей, имеющих статус социального предприятия (объект налогообложения "доходы-расходы")</t>
  </si>
  <si>
    <t>Пониженная (0,1%) для организаций, зарегистрированных на территории Приморского края, основным видом деятельности которых является предоставление денежных ссуд под залог недвижимого имущества</t>
  </si>
  <si>
    <t>18.11, 18.12, 47.62.1, 58.13, 58.14, 58.19, 60, 63.91, 73.11</t>
  </si>
  <si>
    <t>Включение в реестр аккредитованных организаций, осуществляющих деятельность в области информационных технологий и (или) являющихся правообладателями российских программ для электронных вычислительных машин. При этом указанные программы должны быть включены в единый реестр российских программ для электронных вычислительных машин и баз данных</t>
  </si>
  <si>
    <t>Организации и ИП, включенные в реестр аккредитованных организаций, осуществляющих деятельность в области информационных технологий и (или) являющихся правообладателями российских программ для электронных вычислительных машин</t>
  </si>
  <si>
    <t>Осуществление деятельности на территории муниципального образования области, отнесенной в соответствии с федеральным законодательством к территориям с низкой плотностью сельского населения</t>
  </si>
  <si>
    <t>Включение в реестр некоммерческих организаций – исполнителей общественно полезных услуг и (или) в реестр поставщиков социальных услуг области</t>
  </si>
  <si>
    <t>Организации и ИП, включенные в реестр некоммерческих организаций – исполнителей общественно полезных услуг и (или) в реестр поставщиков социальных услуг области</t>
  </si>
  <si>
    <t>Освобождаются от налогообложения организации, реализующие инвестиционные проекты по созданию на территории Амурской области объектов трансграничной транспортной инфраструктуры в рамках концессионных соглашений в соответствии с международными договорами Российской Федерации</t>
  </si>
  <si>
    <t>Освобождаются от налогообложения организации - в отношении имущества, созданного в результате реализации проекта инициативного бюджетирования</t>
  </si>
  <si>
    <t>Имеется статус социального предприятия по состоянию на 31 декабря текущего налогового периода</t>
  </si>
  <si>
    <t>2-10 п.п.</t>
  </si>
  <si>
    <t>49.31.21, 49.39.11, 56, 59.14, 62.01, 62.02, 63.11, 90, 91.02, 93, 96.04</t>
  </si>
  <si>
    <t>Закон Белгородской области от 14.07.2010 № 367 "Об установлении ставок налога, взимаемого в связи с применением упрощенной системы налогообложения" (в ред. от 26.12.2020 № 22)</t>
  </si>
  <si>
    <t>Организации и индивидуальные предприниматели в отраслях российской экономики в условиях внешнего санкционного давления</t>
  </si>
  <si>
    <t>Пониженные (до 7,5%) ставки налога для налогоплательщиков в отраслях российской экономики в наибольшей степени пострадавших в условиях внешнего санкционного давления, (объект налогообложения "доходы-расходы")</t>
  </si>
  <si>
    <t xml:space="preserve"> Оказание неотложных мер поддержки субъектам малого и среднего предпринимательства  условиях внешнего санкционного давления</t>
  </si>
  <si>
    <t>ст.4(3)</t>
  </si>
  <si>
    <t>62.01, 62.02, 62.03.13, 62.09, 63.11.1</t>
  </si>
  <si>
    <t>Доход от осуществления одного или нескольких установленных видов деятельности на территории Иркутской области составляет за отчетный (налоговый) период не менее 70%</t>
  </si>
  <si>
    <t>Пониженные (до 3%) ставки налога для налогоплательщиков в отраслях российской экономики в наибольшей степени пострадавших в условиях внешнего санкционного давления (объект налогообложения "доходы")</t>
  </si>
  <si>
    <t>Создание благоприятных налоговых условий для отдельных категорий налогоплательщиков</t>
  </si>
  <si>
    <t>ст.1-10</t>
  </si>
  <si>
    <t>10 п.п., если объектом налогообложения являются доходы, уменьшенные на величину расходов, 5 п.п., если объектом налогообложения являются доходы</t>
  </si>
  <si>
    <t>ст.1-9</t>
  </si>
  <si>
    <t>Налогоплательщики, которыми заключено соглашение о реализации мер по поддержке приоритетных направлений развития внутреннего и въездного туризма в Кемеровской области - Кузбассе в соответствии со статьей 9-1 Закона Кемеровской области "О развитии внутреннего и въездного туризма"</t>
  </si>
  <si>
    <t>Развитие внутреннего и въездного туризма Кузбасса</t>
  </si>
  <si>
    <t>Организации потребительской кооперации, расположенных на территории муниципальных округов или районов Кузбасса</t>
  </si>
  <si>
    <t>Поддержка организаций потребительской кооперации</t>
  </si>
  <si>
    <t>Организации осуществляющие деятельность по ремонту компьютеров, предметов личного потребления и хозяйственно-бытового назначения</t>
  </si>
  <si>
    <t>95</t>
  </si>
  <si>
    <t>Закон Кемеровской области - Кузбасса от 20.04.2022 № 37-ОЗ "Об установлении пониженной налоговой ставки налога на прибыль организаций для налогоплательщиков, осуществляющих деятельность по предоставлению по лицензионному договору прав использования результатов интеллектуальной деятельности"</t>
  </si>
  <si>
    <t>Закон Кемеровской области от 28.11.2002 № 95-ОЗ "О транспортном налоге" (в ред. от 20.04.2022 № 40-ОЗ)</t>
  </si>
  <si>
    <t>ст.1/п.1/пп.2/стр.1</t>
  </si>
  <si>
    <t>Участники национального проекта "Производительность труда", осуществляющие растениеводство и животноводство, охота и предоставление соответствующих услуг в этих областях</t>
  </si>
  <si>
    <t>Участники национального проекта "Производительность труда", осуществляющие лесоводство и лесозаготовки</t>
  </si>
  <si>
    <t>Участники национального проекта "Производительность труда", осуществляющие рыболовство и рыбоводство</t>
  </si>
  <si>
    <t>Участники национального проекта "Производительность труда", осуществляющие производство пищевых продуктов</t>
  </si>
  <si>
    <t>Участники национального проекта "Производительность труда", осуществляющие производство безалкогольных напитков; производство минеральных вод и прочих питьевых вод в бутылках</t>
  </si>
  <si>
    <t>Участники национального проекта "Производительность труда", осуществляющие производство текстильных изделий</t>
  </si>
  <si>
    <t>Участники национального проекта "Производительность труда", осуществляющие производство одежды</t>
  </si>
  <si>
    <t>Участники национального проекта "Производительность труда", осуществляющие производство кожи и изделий из кожи</t>
  </si>
  <si>
    <t>Участники национального проекта "Производительность труда", осуществляющие производство бумаги и бумажных изделий</t>
  </si>
  <si>
    <t>Участники национального проекта "Производительность труда", осуществляющие производство промышленных газов</t>
  </si>
  <si>
    <t>Участники национального проекта "Производительность труда", осуществляющие производство красителей и пигментов</t>
  </si>
  <si>
    <t>Участники национального проекта "Производительность труда", осуществляющие производство прочих основных неорганических химических веществ</t>
  </si>
  <si>
    <t>Участники национального проекта "Производительность труда", осуществляющие производство прочих основных органических химических веществ</t>
  </si>
  <si>
    <t>Участники национального проекта "Производительность труда", осуществляющие производство пластмасс и синтетических смол в первичных формах</t>
  </si>
  <si>
    <t>Участники национального проекта "Производительность труда", осуществляющие производство синтетического каучука в первичных формах</t>
  </si>
  <si>
    <t>Участники национального проекта "Производительность труда", осуществляющие производство пестицидов и прочих агрохимических продуктов</t>
  </si>
  <si>
    <t>Участники национального проекта "Производительность труда", осуществляющие производство красок, лаков и аналогичных материалов для нанесения покрытий, полиграфических красок и мастик</t>
  </si>
  <si>
    <t>Участники национального проекта "Производительность труда", осуществляющие производство мыла и моющих, чистящих и полирующих средств; парфюмерных и косметических средств</t>
  </si>
  <si>
    <t>Участники национального проекта "Производительность труда", осуществляющие производство химических волокон</t>
  </si>
  <si>
    <t>Участники национального проекта "Производительность труда", осуществляющие производство прочих химических продуктов</t>
  </si>
  <si>
    <t>Участники национального проекта "Производительность труда", осуществляющие производство лекарственных средств и материалов, применяемых в медицинских целях</t>
  </si>
  <si>
    <t>Участники национального проекта "Производительность труда", осуществляющие производство резиновых и пластмассовых изделий</t>
  </si>
  <si>
    <t>Участники национального проекта "Производительность труда", осуществляющие производство прочей неметаллической минеральной продукции</t>
  </si>
  <si>
    <t>Участники национального проекта "Производительность труда", осуществляющие производство готовых металлических изделий, кроме машин и оборудования</t>
  </si>
  <si>
    <t>Участники национального проекта "Производительность труда", осуществляющие производство компьютеров, электронных и оптических изделий</t>
  </si>
  <si>
    <t>Участники национального проекта "Производительность труда", осуществляющие производство электрического оборудования</t>
  </si>
  <si>
    <t>Участники национального проекта "Производительность труда", осуществляющие производство машин и оборудования, не включенных в другие группировки</t>
  </si>
  <si>
    <t>Участники национального проекта "Производительность труда", осуществляющие производство автотранспортных средств, прицепов и полуприцепов</t>
  </si>
  <si>
    <t>Участники национального проекта "Производительность труда", осуществляющие производство прочих транспортных средств и оборудования</t>
  </si>
  <si>
    <t>Участники национального проекта "Производительность труда", осуществляющие производство мебели</t>
  </si>
  <si>
    <t>Участники национального проекта "Производительность труда", осуществляющие производство прочих готовых изделий</t>
  </si>
  <si>
    <t>Участники национального проекта "Производительность труда", осуществляющие ремонт и монтаж машин и оборудования</t>
  </si>
  <si>
    <t>Участники национального проекта "Производительность труда", осуществляющие сбор неопасных отходов</t>
  </si>
  <si>
    <t>Участники национального проекта "Производительность труда", осуществляющие утилизация отсортированных материалов</t>
  </si>
  <si>
    <t>Участники национального проекта "Производительность труда", осуществляющие предоставление услуг в области ликвидации последствий загрязнений и прочих услуг, связанных с удалением отходов</t>
  </si>
  <si>
    <t>Участники национального проекта "Производительность труда", осуществляющие деятельность прочего сухопутного пассажирского транспорта</t>
  </si>
  <si>
    <t>Участники национального проекта "Производительность труда", осуществляющие деятельность автомобильного грузового транспорта и услуги по перевозкам</t>
  </si>
  <si>
    <t>Участники национального проекта "Производительность труда", осуществляющие деятельность водного транспорта</t>
  </si>
  <si>
    <t>Участники национального проекта "Производительность труда", осуществляющие деятельность воздушного и космического транспорта</t>
  </si>
  <si>
    <t>Участники национального проекта "Производительность труда", осуществляющие хранение и складирование замороженных или охлажденных грузов</t>
  </si>
  <si>
    <t>Участники национального проекта "Производительность труда", осуществляющие хранение и складирование прочих жидких или газообразных грузов</t>
  </si>
  <si>
    <t>Участники национального проекта "Производительность труда", осуществляющие хранение и складирование зерна</t>
  </si>
  <si>
    <t>Участники национального проекта "Производительность труда", осуществляющие хранение ядерных материалов и радиоактивных веществ</t>
  </si>
  <si>
    <t>Участники национального проекта "Производительность труда", осуществляющие хранение и складирование прочих грузов</t>
  </si>
  <si>
    <t>Участники национального проекта "Производительность труда", осуществляющие деятельность по комплексному обслуживанию помещений</t>
  </si>
  <si>
    <t>Участники национального проекта "Производительность труда", осуществляющие деятельность по чистке и уборке</t>
  </si>
  <si>
    <t>ст.5/ч.1/п.1.18</t>
  </si>
  <si>
    <t>Освобождаются от уплаты налога ветераны боевых действий в отношении легковых автомобилей с мощностью двигателя до 150 л.с. (до 110,33 кВт) включительно и мотоциклов</t>
  </si>
  <si>
    <t>Граждане, подвергшиеся воздействию радиации, на которых распространяется действие закона Российской Федерации от 15.05.1991 № 1244-1 "О социальной защите граждан, подвергшихся воздействию радиации вследствие катастрофы на Чернобыльской АЭС",  а также граждане из подразделений особого риска</t>
  </si>
  <si>
    <t>0,4 п.п. - в 2021г.;  0,2 п.п. в 2022г.</t>
  </si>
  <si>
    <t>Закон Нижегородской области от 28.11.2002 № 71-З "О транспортном налоге" (в ред. от 16.05.2022 № 61-З)</t>
  </si>
  <si>
    <t xml:space="preserve">Основной вид экономической деятельности должен быть отражен в Едином государственном реестре юридических лиц или Едином государственном реестре индивидуальных предпринимателей </t>
  </si>
  <si>
    <t xml:space="preserve">Организации и ИП, основной вид экономической деятельности которых отражен в соответствии с кодом 49.41 "Деятельность автомобильного грузового транспорта" Общероссийского классификатора видов экономической деятельности ОК 029-2014 (КДЕС Ред. 2), в отношении грузовых автомобилей с мощностью двигателя свыше 250 л.с. </t>
  </si>
  <si>
    <t xml:space="preserve">Юридические лица и ИП, зарегистрированные на территории Нижегородской области, имеющие статус социального предприятия
</t>
  </si>
  <si>
    <t>Пониженная ставка  в размере 1% в случае, если объектом налогообложения являются доходы, и в размере 5 % в случае, если объектом налогообложения являются доходы, уменьшенные на величину расходов, для юридических лиц и ИП, имеющих статус социального предприятия</t>
  </si>
  <si>
    <t>Поддержка социальных предприятий</t>
  </si>
  <si>
    <t>ст.2.2/ч.1/п.1</t>
  </si>
  <si>
    <t xml:space="preserve">Юридические лица и ИП, зарегистрированные на территории Нижегородской области, основным видом экономической деятельности которых являются виды экономической деятельности, предусмотренные классом 61 "Деятельность в сфере телекоммуникаций" и классом 63 "Деятельность в области информационных технологий" </t>
  </si>
  <si>
    <t xml:space="preserve">Пониженная ставка  в размере 1% в случае, если объектом налогообложения являются доходы, и в размере 5 % в случае, если объектом налогообложения являются доходы, уменьшенные на величину расходов, для юридических лиц и ИП, зарегистрированных на территории Нижегородской области, основным видом экономической деятельности которых являются виды экономической деятельности, предусмотренные классом 61 "Деятельность в сфере телекоммуникаций" и классом 63 "Деятельность в области информационных технологий" </t>
  </si>
  <si>
    <t>ст.2.2/ч.1/п.2</t>
  </si>
  <si>
    <t>При одновременном соблюдении следующих условий:
1. Если сокращение фактической численности работающих на отчетную дату составило не более 10 процентов по сравнению с фактической численностью на 1 марта 2022 года;
2. Если за отчетный (налоговый) период по сравнению с аналогичным периодом прошлого года произошло снижение выручки от реализации товаров (работ, услуг) либо выручка от реализации товаров (работ, услуг) не увеличилась</t>
  </si>
  <si>
    <t xml:space="preserve">Пониженная ставка  в размере 3% в случае, если объектом налогообложения являются доходы, и в размере 7,5 % в случае, если объектом налогообложения являются доходы, уменьшенные на величину расходов, для юридических лиц и ИП, зарегистрированных на территории Нижегородской области, основным видом экономической деятельности которых являются виды экономической деятельности, предусмотренные классом 45 "Торговля оптовая и розничная автотранспортными средствами и мотоциклами и их ремонт", подклассом 49.3 "Деятельность прочего сухопутного пассажирского транспорта", подклассом 49.4 "Деятельность автомобильного грузового транспорта и услуги по перевозкам", классом 52 "Складское хозяйство и вспомогательная транспортная деятельность" </t>
  </si>
  <si>
    <t>7,5 п.п.; 
3 п.п.</t>
  </si>
  <si>
    <t>Закон Нижегородской области от 27.11.2003 № 109-З "О налоге на имущество организаций" (в ред. от 05.08.2022 № 108-З)</t>
  </si>
  <si>
    <t>ст.2.1/ч.1.11</t>
  </si>
  <si>
    <t>Организации, основной вид экономической деятельности которых по состоянию на 1 января 2022 года обозначен в Общероссийском классификаторе видов экономической деятельности ОК 029-2014 (КДЕС Ред. 2) кодами 45 "Торговля оптовая и розничная автотранспортными средствами и мотоциклами и их ремонт", 52 "Складское хозяйство и вспомогательная транспортная деятельность", 68.20.2 "Аренда и управление собственным или арендованным нежилым недвижимым имуществом"</t>
  </si>
  <si>
    <t>Пониженная ставка в размере 1% для организаций, основной вид экономической деятельности которых по состоянию на 1 января 2022 года обозначен в Общероссийском классификаторе видов экономической деятельности ОК 029-2014 (КДЕС Ред. 2) кодами 45 "Торговля оптовая и розничная автотранспортными средствами и мотоциклами и их ремонт", 52 "Складское хозяйство и вспомогательная транспортная деятельность", 68.20.2 "Аренда и управление собственным или арендованным нежилым недвижимым имуществом"</t>
  </si>
  <si>
    <t>45, 52, 68.20.2</t>
  </si>
  <si>
    <t>Закон Нижегородской области от 27.11.2003 № 109-З "О налоге на имущество организаций" (в ред. от 05.08.2022 № 106-З)</t>
  </si>
  <si>
    <t>ст.2.1/ч.1.10</t>
  </si>
  <si>
    <t>Организации, основной вид деятельности которых по состоянию на 1 января 2022 года обозначен в Общероссийском классификаторе видов экономической деятельности ОК 029-2014 (КДЕС Ред. 2) кодами 55.1 «Деятельность гостиниц и прочих мест для временного проживания»; 90.04.2 «Деятельность многоцелевых центров и подобных заведений с преобладанием культурного обслуживания»; 91.04.1 «Деятельность зоопарков»; 93.21 «Деятельность парков культуры и отдыха и тематических парков»</t>
  </si>
  <si>
    <t>Пониженная ставка в размере 1% для организаций, основной вид деятельности которых по состоянию на 1 января 2022 года обозначен в Общероссийском классификаторе видов экономической деятельности ОК 029-2014 (КДЕС Ред. 2) кодами 55.1 «Деятельность гостиниц и прочих мест для временного проживания»; 90.04.2 «Деятельность многоцелевых центров и подобных заведений с преобладанием культурного обслуживания»; 91.04.1 «Деятельность зоопарков»; 93.21 «Деятельность парков культуры и отдыха и тематических парков»</t>
  </si>
  <si>
    <t>55.1, 90.04.2, 91.04.1, 91.04.1, 93.21</t>
  </si>
  <si>
    <t>ст.5.2.2</t>
  </si>
  <si>
    <t>ст.8.11/п.15</t>
  </si>
  <si>
    <t>Пониженные (0,1% - 2018 г.; 0,5% - 2019 г.; 0,5% - 2020 г.; 0,5% - 2021 г.; 1,5% - 2022 г.) ставки налога для налогоплательщиков, применяющих ЕНВД и (или) УСН - в отношении объектов недвижимого имущества, указанных в подпунктах 1, 2 пункта 1 статьи 378.2 НК РФ (административно-деловые центры и торговые центры (комплексы) и помещения в них; нежилые помещения для размещения офисов, торговых объектов, объектов общественного питания и бытового обслуживания)</t>
  </si>
  <si>
    <t>1,9 п.п. - 2018; 
1,5 п.п. - 2019; 
1,5 п.п. - 2020; 
1,5 п.п. - 2021;
0,5 п.п. - 2022</t>
  </si>
  <si>
    <t>Закон Омской области от 21.11.2003 № 478-ОЗ "О налоге на имущество организаций" (в ред. от 20.07.2022 №2504-ОЗ)</t>
  </si>
  <si>
    <t>Образовательные организации, реализующие в текущем налоговом периоде образовательные программы начального общего, основного общего, среднего общего образования</t>
  </si>
  <si>
    <t>Освобождаются от уплаты налога образовательные организации, реализующие в текущем налоговом периоде образовательные программы начального общего, основного общего, среднего общего образования</t>
  </si>
  <si>
    <t>85.12; 85.13; 85.14</t>
  </si>
  <si>
    <t>ст.3/п.1.1-1.7,1.9, 1.10</t>
  </si>
  <si>
    <t>ст.3/п.1.11</t>
  </si>
  <si>
    <t>Организации, осуществляющие вид экономической деятельности, предусмотренный группой 59.14 "Деятельность в области демонстрации кинофильмов"</t>
  </si>
  <si>
    <t>Закон Пермского края от 08.10.2015 № 549-ПК "О регулировании действия законодательства Пермского края о налогах и сборах в отношении налогоплательщиков, с которыми заключен специальный инвестиционный контракт, об установлении налоговых ставок по налогу на имущество организаций и по налогу на прибыль организаций для указанной категории налогоплательщиков и о внесении изменения в Закон Пермской области "О налогообложении в Пермском крае" (в ред. от 29.06.2016 № 675-ПК)</t>
  </si>
  <si>
    <t>Налогоплательщики - резиденты и управляющие компании индустриальных (промышленных) парков</t>
  </si>
  <si>
    <t>4,5 п.п. - до 2021 г.;
3,5 п.п. - с 2021 г.</t>
  </si>
  <si>
    <t>Налогоплательщики - резиденты и управляющие компании технопарков</t>
  </si>
  <si>
    <t>Закон Пермского края от 03.07.2017 № 108-ПК "Об установлении налоговой ставки по налогу на прибыль организаций и об освобождении от уплаты налога на имущество организаций в отношении резидентов территорий опережающего социально-экономического развития, созданных на  территориях монопрофильных муниципальных образований Пермского края (моногородов)"</t>
  </si>
  <si>
    <t>12 п.п. - с 1 по 5 гг.; 
7 п.п. - с 6 по 10 гг.</t>
  </si>
  <si>
    <t>Граждане, подвергшиеся воздействию радиации вследствие катастрофы на Чернобыльской АЭС, указанные в Законе Российской Федерации от 15 мая 1991 года № 1244-1</t>
  </si>
  <si>
    <t>Увеличение туристского потока в Ростовской области</t>
  </si>
  <si>
    <t>Устойчивое территориальное планирование, развитие жилищного строительства 
и улучшение жилищных условий отдельным категориям граждан</t>
  </si>
  <si>
    <t>Доходы от установленных видов деятельности составляют не менее 70% всех доходов</t>
  </si>
  <si>
    <t xml:space="preserve">разделы Р; Q и коды видов деятельности 90; 91; 93.1 (за искл. 93.13) </t>
  </si>
  <si>
    <t>Имущество построено за счет внебюджетных средств в рамках реализации региональной программы газификации жилищно-коммунального хозяйства, промышленных и иных организаций Сахалинской области на 2021 - 2030 годы, утвержденной Правительством Сахалинской области, и введено в эксплуатацию после 1 января 2022 года</t>
  </si>
  <si>
    <t xml:space="preserve">Организации - владельцы газопроводов газораспределительной сети с давлением до 1,2 МПа включительно
</t>
  </si>
  <si>
    <t>Освобождается от налогообложения имущество газопроводов газораспределительной сети с давлением до 1,2 МПа включительно</t>
  </si>
  <si>
    <t>Повышение уровня газификации Сахалинской области для создания благоприятных условий проживания населения</t>
  </si>
  <si>
    <t xml:space="preserve">Организации в отношении объектов недвижимого имущества, входящего в состав аэропортов и аэродромов </t>
  </si>
  <si>
    <t>Освобождаются от уплаты налога организации и граждане, на которых зарегистрированы автобусы, соответствующие требованиям: экологического класса 4 и (или) экологического класса 5 - 2008-2019 гг.; соответствующие требованиям экологического класса 5 или более высокого экологического класса - с 2020 года</t>
  </si>
  <si>
    <t>Освобождаются от уплаты налога организаций и граждан, на которых зарегистрированы выпущенные после 31 декабря 2019 года грузовые автомобили, соответствующие требованиям экологического класса 5 или более высокого экологического класса</t>
  </si>
  <si>
    <t>Закон Тамбовской области от 27.11.2015 № 587-З "Об установлении дифференцированных налоговых ставок отдельным категориям налогоплательщиков, применяющих упрощенную систему налогообложения, использующих в качестве объекта налогообложения доходы" (в ред. от 01.06.2022  № 101-З)</t>
  </si>
  <si>
    <t xml:space="preserve">Пониженная (2%) ставка налога для налогоплательщиков, осуществляющих установленные Законом виды предпринимательской деятельности  (объект налогообложения "доходы") </t>
  </si>
  <si>
    <t>Закон Тамбовской области от 27.11.2015 № 587-З "Об установлении дифференцированных налоговых ставок отдельным категориям налогоплательщиков, применяющих упрощенную систему налогообложения, использующих в качестве объекта налогообложения доходы" (в ред. от 22.07.2022  № 130-З)</t>
  </si>
  <si>
    <t xml:space="preserve">Пониженная (1%) ставка налога для налогоплательщиков, осуществляющих установленные Законом виды предпринимательской деятельности  (объект налогообложения "доходы") </t>
  </si>
  <si>
    <t>Закон Тверской области от 27.11.2003 № 85-ЗО "О налоге на имущество организаций" (в ред. от 13.07.2022 № 40-ЗО)</t>
  </si>
  <si>
    <t>В отношении объектов газораспределительных сетей, созданных в рамках реализации мероприятий по догазификации населенных пунктов Тверской области и учтенных на балансе организации в качестве объектов основных средств в порядке, установленном для ведения бухгалтерского учета, после 1 января 2022 года</t>
  </si>
  <si>
    <t>Освобождаются от уплаты налога газораспределительные организации - в отношении объектов газораспределительных сетей, созданных в рамках реализации мероприятий по догазификации населенных пунктов Тверской области и учтенных на балансе организации в качестве объектов основных средств в порядке, установленном для ведения бухгалтерского учета, после 1 января 2022 года</t>
  </si>
  <si>
    <t>Наращивание объемов догазификации населенных пунктов Тверской области</t>
  </si>
  <si>
    <t>(1) ограниченный - в течение 2015-2023 гг.</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</si>
  <si>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Ведение раздельного учета имущества, определенного концессионным соглашением.</t>
  </si>
  <si>
    <t>Участники концессионных соглашений с ЧО</t>
  </si>
  <si>
    <t>Стимулирование инвестиционной деятельности, повышение инвестиционной привлекательности региона, содействие привлечению частных инвестиций</t>
  </si>
  <si>
    <t>Организации, осуществляющие деятельность в сфере телекоммуникаций</t>
  </si>
  <si>
    <t>Уменьшение суммы налога на имущество организаций на 50 процентов для организаций, осуществляющих деятельность в сфере телекоммуникаций</t>
  </si>
  <si>
    <t>Поддержка организаций отрасли телекоммуникаций</t>
  </si>
  <si>
    <t>Закон Челябинской области от 23.06.2021 № 384-ЗО "Об установлении на территории Челябинской области налоговой ставки при применении системы налогообложения для сельскохозяйственных товаропроизводителей (единого сельскохозяйственного налога)" (в ред. от 27.06.2022 № 613-ЗО)</t>
  </si>
  <si>
    <t>Сельскохозяйственные товаропроизводители, у которых численность работников не ниже прошлого года</t>
  </si>
  <si>
    <t>Пониженная (0%) ставка налога для организаций и ИП, являющиеся сельскохозяйственными товаропроизводителями, у которых средняя численность работников, определяемая в порядке, устанавливаемом федеральным органом исполнительной власти, уполномоченным в области статистики, составила в налоговом периоде, за который уплачивается единый сельскохозяйственный налог, не менее 100 процентов средней численности работников за предыдущий налоговый период</t>
  </si>
  <si>
    <t>1. Развитие и модернизация бюджетообразующих отраслей для обеспечения их максимального вклада в развитие экономики Челябинской области (задача: обеспечение ежегодного роста объёмов производства сельскохозяйственной продукции и ее переработки). 2. Увеличение объёма несырьевого экспорта и вывоза продукции в другие субъекты Российской Федерации для обеспечения роста ВРП</t>
  </si>
  <si>
    <t>Расходные обязательства по полномочиям в сфере поддержки сельского хозяйства в части растениеводства; Расходные обязательства по полномочиям в сфере поддержки сельского хозяйства в части животноводства</t>
  </si>
  <si>
    <t xml:space="preserve">Организации или обособленные подразделения, расположенные на территории Ярославской области, реализующие приоритетные инвестиционные проекты Ярославской области </t>
  </si>
  <si>
    <t>Инвестиционный налоговый вычет для инвесторов, реализующих приоритетные инвестиционные проекты Ярославской области</t>
  </si>
  <si>
    <t>Создание благоприятных условий участникам инвестиционной деятельности</t>
  </si>
  <si>
    <t>По итогам 2020 года доля доходов от видов предпринимательской деятельности, в отношении которых в 2020 году применялась система налогообложения в виде единого налога на вмененный доход для отдельных видов деятельности должна составлять не менее 70 процентов доходов от предпринимательской деятельности</t>
  </si>
  <si>
    <t>Организации и ИП, применявшие в 2020 году  систему налогообложения в виде единого налога на вмененный доход</t>
  </si>
  <si>
    <t>Поддержка организаций и индивидуальных предпринимателей в условиях прекращения действия главы 26.3 Налогового кодекса Российской Федерации «Система налогообложения в виде единого налога на вмененный доход для отдельных видов деятельности»</t>
  </si>
  <si>
    <t>9 пп.</t>
  </si>
  <si>
    <t xml:space="preserve"> Организации, осуществляющие финансирование строительства межпоселковых газопроводов высокого давления, в отношении имущества газораспределительных сетей, технологически связанных станций электрохимической защиты, пунктов редуцирования газа
</t>
  </si>
  <si>
    <t xml:space="preserve">Освобождаются от уплаты налога организации, осуществляющие финансирование строительства межпоселковых газопроводов высокого давления
</t>
  </si>
  <si>
    <t xml:space="preserve">Повышение качества жизни населения </t>
  </si>
  <si>
    <t xml:space="preserve"> Прочие вопросы местного значения и прочие полномочия, предусмотренные в статьях 14, 15, 16, 16.2 Федерального закона "Об общих принципах организации местного самоуправления в РФ"</t>
  </si>
  <si>
    <t xml:space="preserve"> Организации, осуществляющие в качестве основного вида деятельности распределение газообразного топлива по газораспределительным сетям, в отношении имущества газораспределительных сетей, технологически связанных станций электрохимической защиты, пунктов редуцирования газа
</t>
  </si>
  <si>
    <t xml:space="preserve">Освобождаются от уплаты налога организации, осуществляющие в качестве основного вида деятельности распределение газообразного топлива по газораспределительным сетям 
</t>
  </si>
  <si>
    <t>Повышение качества жизни населения</t>
  </si>
  <si>
    <t>Налогоплательщики - владельцы транспортных средств (за исключением водных и воздушных транспортных средств), оборудованных исключительно электрическими двигателями</t>
  </si>
  <si>
    <t>Освобождаются налогоплательщики в отношении транспортных средств (за исключением водных и воздушных транспортных средств), оборудованных исключительно электрическими двигателями</t>
  </si>
  <si>
    <t>ст.13/ч.1.1</t>
  </si>
  <si>
    <t>Пониженные (на 4,5% - на расчетный срок окупаемости проекта; на 2,5% - в течение не более 20 лет) ставки налога для организаций, реализующих инвестиционные проекты, относящиеся к приоритетным направлениям инвестиционной деятельности</t>
  </si>
  <si>
    <t xml:space="preserve">Отсутствие на конец налогового периода, в котором применяется пониженная ставка налога, неисполненной обязанности по уплате налогов, сборов и страховых взносов. В течение отчетного (налогового) периода не менее 90 процентов общего дохода от реализации товаров (работ, услуг), определяемого в соответствии со статьей 346.15 и подпунктами 1 и 3 пункта 1 статьи 346.25 Налогового кодекса Российской Федерации, составил доход от реализации товаров (работ, услуг), являющихся результатом осуществления налогоплательщиком  ̶  резидентом Арктической зоны Российской Федерации соглашения об осуществлении инвестиционной деятельности </t>
  </si>
  <si>
    <t>ст.1.4/п.1</t>
  </si>
  <si>
    <t>ст.1.6/п.1</t>
  </si>
  <si>
    <t>ст.1.5/п.2</t>
  </si>
  <si>
    <t>ст.1.6/п.2</t>
  </si>
  <si>
    <t>ст.1.4/п.2</t>
  </si>
  <si>
    <t>Пониженная (0%) ставка налога для налогоплательщиков - индивидуальных предпринимателей, впервые зарегистрированных после 1 января 2021 года и осуществляющих один или несколько видов предпринимательской деятельности, которые указаны в части 2 статьи 1 закона области от 10.04.2020 № 4685-ОЗ, за исключением видов деятельности, указанных в пунктах 27, 91 - 98 части 2 статьи 1 закона области от 10.04.2020 № 4685-ОЗ</t>
  </si>
  <si>
    <t>ст.4/п.1/пп.43</t>
  </si>
  <si>
    <t>Освобождаются от налогообложения газораспределительные организации - в отношении объектов газораспределительной системы, впервые принятых на бухгалтерский учет в качестве объектов основных средств с 1 января 2022 года, за исключением магистральных трубопроводов и сооружений, являющихся их неотъемлемой технологической частью</t>
  </si>
  <si>
    <t>Обеспечение потребности региона в природном газе</t>
  </si>
  <si>
    <t>Закон Кировской области от 27.07.2016 № 692-ЗО "О налоге на имущество организаций в Кировской области" (в ред. от 06.06.2022 № 87-ЗО)</t>
  </si>
  <si>
    <t xml:space="preserve">Организации потребительской кооперации </t>
  </si>
  <si>
    <t>Создание комфортной среды для граждан и субъектов торговой деятельности</t>
  </si>
  <si>
    <t>Пониженная (1% - по объекту налогообложения «доходы»; 5% - по объекту налогообложения «доходы, уменьшенные на величину расходов») ставка для организаций, осуществляющих деятельность в области информационных технологий</t>
  </si>
  <si>
    <t>Поддержка организаций сферы информационно-коммуникационных технологий и обеспечения ускоренного развития отраслей информационных технологий в условиях внешнего санкционного давления на экономику Российской Федерации</t>
  </si>
  <si>
    <t>ст.26.18/п.8</t>
  </si>
  <si>
    <t>ст.26.18/п. 9</t>
  </si>
  <si>
    <t>В отношении транспортных средств, оснащенными двигателями, работающими на газовом топливе и признаваемых объектом налогообложения в соответствии со статьей 358 НКРФ: автомобили легковые, мотоциклы, мотороллеры, автобусы, тракторы</t>
  </si>
  <si>
    <t>В отношении жилых помещений, не учитываемых на балансе организации в качестве объектов основных средств</t>
  </si>
  <si>
    <t>Организации, не учитывающие на балансе жилые помещения в качестве объектов основных средств</t>
  </si>
  <si>
    <t>(1) ограниченный - в течение последовательных двенадцати месяцев</t>
  </si>
  <si>
    <t>Освобождаются от уплаты налога организации, не учитывающие на балансе жилые помещения в качестве объектов основных средств</t>
  </si>
  <si>
    <t>18 - Строительство и содержание жилья - вопросы местного значения</t>
  </si>
  <si>
    <t>На балансе организаций учтены объекты газораспределения и газопотребления, созданные в рамках мероприятий по социальной газификации населенных пунктов Московской области;
направление высвобожденных средств на обеспечение безаварийной и безопасной работы сетей газораспределения и газопотребления</t>
  </si>
  <si>
    <t>Газораспределительные организации, на балансе которых учтены объекты газораспределения и газопотребления, созданные в рамках мероприятий по социальной газификации населенных пунктов Московской области</t>
  </si>
  <si>
    <t>Пониженная (на 45% / 1%) ставка налога газораспределительных организаций, на балансе которых учтены объекты газораспределения и газопотребления, созданные в рамках мероприятий по социальной газификации населенных пунктов Московской области</t>
  </si>
  <si>
    <t>Социальная газификация населенных пунктов</t>
  </si>
  <si>
    <t>45% / 1% от ставок налога</t>
  </si>
  <si>
    <t>Семьи, воспитывающие детей-инвалидов</t>
  </si>
  <si>
    <t>(1) ограниченный - до даты прекращения права на получение льготы</t>
  </si>
  <si>
    <t>Управляющие компании ОЭЗ ТВТ</t>
  </si>
  <si>
    <t>(1) ограниченный - в течение срока существования ОЭЗ ТВТ РУ</t>
  </si>
  <si>
    <t>(2) не установлено - 
дата снятия статуса ОЭЗ ТВТ РУ</t>
  </si>
  <si>
    <t>Освобождаются от уплаты налога управляющие компании ОЭЗ ТВТ РУ</t>
  </si>
  <si>
    <t>Развитие ОЭЗ ТВТ РУ</t>
  </si>
  <si>
    <t>Обеспечение ускоренного развития отраслей информационных технологий</t>
  </si>
  <si>
    <t>62.01; 62.02; 62.03.13; 62.09; 63.11.1</t>
  </si>
  <si>
    <t>Управляющие компании технопарков в сфере высоких технологий</t>
  </si>
  <si>
    <t>(2) не установлено - 
дата снятия статуса управляющей компании технопарков</t>
  </si>
  <si>
    <t>Освобождаются от уплаты налога управляющие компании технопарков в сфере высоких технологий</t>
  </si>
  <si>
    <t>Развитие технопарков в сфере высоких технологий</t>
  </si>
  <si>
    <t>Организации, на балансе которых учтены вновь построенные объекты транспортной, коммунальной и социальной инфраструктуры, подлежащие передаче в государственную или муниципальную собственность</t>
  </si>
  <si>
    <t>Освобождаются от уплаты налога организации, на балансе которых учтены вновь построенные объекты транспортной, коммунальной и социальной инфраструктуры, подлежащие передаче в государственную или муниципальную собственность</t>
  </si>
  <si>
    <t>Пониженная (1 % и 5%) ставка налога для организаций ИТ-отрасли</t>
  </si>
  <si>
    <t>10 п.п.;
5 п.п.</t>
  </si>
  <si>
    <t>Пониженные  (0% - с 1 по 5 гг.; 10% - с 6 по 8 гг.; 13,5% - с 9 по 10 гг.) ставки налога для участников специальных инвестиционных контрактов</t>
  </si>
  <si>
    <t>Инвестиционный налоговый вычет (90 % суммы расходов текущего периода, указанных в ст.257/п.1/абз.2 НКРФ, и 90 % суммы расходов текущего периода на цели, указанные в ст.257/п.2 НКРФ (за искл. расходов на ликвидацию основных средств; размер ставки 0%) для организаций</t>
  </si>
  <si>
    <t>Организации и физические лица, имеющие транспортные средства (за исключением водных и воздушных транспортных средств), оснащенные исключительно электрическими двигателями, с мощностью двигателя до 200 л. с. (до 147,1 кВт) включительно</t>
  </si>
  <si>
    <t>ст.1/ч.2/п.1(1)</t>
  </si>
  <si>
    <t>Ставка налога 0% применяется налогоплательщиками, в случае осуществления предпринимательской деятельности с привлечением наемных работников, средняя численность которых за отчетный период не превышает 3 человек</t>
  </si>
  <si>
    <t>В целях развития малого предпринимательства и содействия создания нового бизнеса путем снижения расходов индивидуальных предпринимателей на начальном этапе ведения предпринимательской деятельности</t>
  </si>
  <si>
    <t>виды предпринимательской деятельности в производственной, социальной и научной сферах, а также в сфере оказания бытовых услуг населению</t>
  </si>
  <si>
    <t>Организации - налогоплательщики, работающие в обрабатывающем производстве</t>
  </si>
  <si>
    <t>Размер пониженной ставки зависит от доли капитальных вложений. Среднемесячный размер начисленной заработной платы по отношению к величине прожиточного минимуму имеет значение не менее 1,5 (1 для с/х товаропроизводителей). Отсутствие недоимки по налогам, сборам и (или) задолженности по пеням, штрафам, процентам. Организация не находится в процессе ликвидации или процедуре банкротства.</t>
  </si>
  <si>
    <t>ИП,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 на территории муниципальных округов и районов</t>
  </si>
  <si>
    <t>Понижающий коэффициент (0,7) для ИП, осуществляющих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 на территории муниципальных округов и районов</t>
  </si>
  <si>
    <t>виды деятельности согласно приложению к Закону Курганской области от 28.11.2012 № 65</t>
  </si>
  <si>
    <t>ст.1-1/п.2/пп.2</t>
  </si>
  <si>
    <t>Понижающий коэффициент (0,3) для ИП, осуществляющих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 на территории муниципальных образований с численностью населения до 1 000 человек</t>
  </si>
  <si>
    <t>Закон г. Москвы от 05.11.2003 № 64 "О налоге на имущество организаций" (в ред. от 08.06.2022 № 16)</t>
  </si>
  <si>
    <t>ст.4/ч.1.10</t>
  </si>
  <si>
    <t>Льгота в отношении объектов недвижимого имущества, включенных в реестр объектов спорта.</t>
  </si>
  <si>
    <t>Организации - в отношении объектов недвижимого имущества, включенных в реестр объектов спорта.</t>
  </si>
  <si>
    <t>Пониженная (10% от суммы) сумма налога для организации - в отношении объектов недвижимого имущества, включенных в реестр объектов спорта с общей площадью свыше 8000 кв.м.</t>
  </si>
  <si>
    <t>Поддержка спорта с учетом отмены проведения международных соревнований в Российской Федерации, в том числе в Москве.</t>
  </si>
  <si>
    <t>Закон г. Москвы от 12.07.2017 № 22 "Об особенностях налогообложения при реализации региональных инвестиционных проектов на территории города Москвы" (в ред. от 24.11.2021 № 32)</t>
  </si>
  <si>
    <t>Пониженная (0%) ставка налога для организаций, являющихся стороной специального инвестиционного контракта, реализуемых на территории города Москвы и заключенных в порядке, установленном Федеральным законом от 2 августа 2019 года N 290-ФЗ "О внесении изменений в Федеральный закон "О промышленной политике в Российской Федерации" в части регулирования специальных инвестиционных контрактов"</t>
  </si>
  <si>
    <t>Закон Брянской области от 09.11.2002 № 82-З "О транспортном налоге" (в ред. от 12.11.2004 № 69-З)</t>
  </si>
  <si>
    <t>Закон Владимирской области от 12.11.2003 № 110-ОЗ "О налоге на имущество организаций" (в ред. от 18.09.2008 № 131-ОЗ)</t>
  </si>
  <si>
    <t>Закон Астраханской области от 26.11.2009 № 92/2009-ОЗ "О налоге на имущество организаций" (в ред. от 31.10.2011 № 69/2011-ОЗ)</t>
  </si>
  <si>
    <t>Закон Астраханской области от 26.11.2009 № 92/2009-ОЗ "О налоге на имущество организаций" (в ред. от 24.11.2016 № 74/2016-ОЗ)</t>
  </si>
  <si>
    <t>Закон Астраханской области от 26.11.2009 № 92/2009-ОЗ "О налоге на имущество организаций" (в ред. от 31.10.2017 № 60/2017-ОЗ)</t>
  </si>
  <si>
    <t>Закон Астраханской области от 26.11.2009 № 92/2009-ОЗ "О налоге на имущество организаций" (в ред. от 20.12.2019 № 84/2019-ОЗ)</t>
  </si>
  <si>
    <t>Закон Воронежской области от 05.04.2011 № 26-ОЗ "Об установлении ставки налога, взимаемого в связи с применением упрощенной системы налогообложения, для отдельных категорий налогоплательщиков" (в ред. от 02.03.2020 № 9-ОЗ)</t>
  </si>
  <si>
    <t>Закон Воронежской области от 11.06.2003 № 28-ОЗ "О предоставлении налоговых льгот по уплате транспортного налога на территории Воронежской области" (в ред. от 22.05.2019 № 47-ОЗ)</t>
  </si>
  <si>
    <t>Закон Воронежской области от 11.06.2003 № 28-ОЗ "О предоставлении налоговых льгот по уплате транспортного налога на территории Воронежской области" (в ред. от 22.05.2019 № 48-ОЗ)</t>
  </si>
  <si>
    <t>Закон города Севастополя от 26.11.2014 № 81-ЗС "О земельном налоге" (в ред. от 27.11.2018 № 457-ЗС)</t>
  </si>
  <si>
    <t>Закон Воронежской области от 22.05.2019 № 70-ОЗ "О применении инвестиционного налогового вычета по налогу на прибыль организаций на территории Воронежской области"</t>
  </si>
  <si>
    <t>Закон Воронежской области от 27.11.2003 № 62-ОЗ "О налоге на имущество организаций" (в ред. от 22.05.2019 № 49-ОЗ)</t>
  </si>
  <si>
    <t>Закон Воронежской области от 27.11.2003 № 62-ОЗ "О налоге на имущество организаций" (в ред. от 11.10.2019 № 122-ОЗ)</t>
  </si>
  <si>
    <t>Закон Камчатского края от 19.03.2009 № 245 "Об установлении налоговой ставки для организаций и индивидуальных предпринимателей, применяющих упрощенную систему налогообложения" (в ред. от 27.04.2020 № 445)</t>
  </si>
  <si>
    <t>Закон Республики Адыгея от 28.12.2002 № 106 "О транспортном налоге" (в ред. от 27.10.2021 № 8)</t>
  </si>
  <si>
    <t>Закон Республики Адыгея от 22.11.2003 № 183 "О налоге на имущество организаций" (в ред. от 29.12.2015 № 497)</t>
  </si>
  <si>
    <t>Закон Республики Адыгея от 28.12.2002 № 106 "О транспортном налоге" (в ред. от 19.03.2004 № 213)</t>
  </si>
  <si>
    <t>Закон Республики Адыгея от 28.12.2002 № 106 "О транспортном налоге" (в ред. от 30.05.2012 № 92)</t>
  </si>
  <si>
    <t>Закон Рязанской области от 29.04.1998 № 68 "О налоговых льготах" (в ред. от 12.03.2021 № 12-ОЗ)</t>
  </si>
  <si>
    <t>Закон Ярославской области от 05.11.2002 № 71-з "О транспортном налоге в Ярославской области" (в ред. от 12.11.2019 № 58-з)</t>
  </si>
  <si>
    <t>Закон Томской области от 27.11.2003 № 148-ОЗ "О налоге на имущество организаций" (в ред. от 05.04.2021 № 13-ОЗ)</t>
  </si>
  <si>
    <t>(1) ограниченный - в течение 3/10 налоговых периодов</t>
  </si>
  <si>
    <t>(1) ограниченный - в течение 3/5/10 налоговых периодов в зависимости от объема капвложений</t>
  </si>
  <si>
    <t>(1) ограниченный - по 31.12.2024; 
(2) неограниченный - до даты прекращения льготы</t>
  </si>
  <si>
    <t>(1) ограниченный - в течение 1-12 налоговых периодов</t>
  </si>
  <si>
    <t>(1) ограниченный - в течение 5/20 лет</t>
  </si>
  <si>
    <t>(1) ограниченный - в течение 8 лет</t>
  </si>
  <si>
    <t>(1) ограниченный - в течение 5 лет, с возможным продлением на срок от 1 до 5 лет</t>
  </si>
  <si>
    <t>(1) ограниченный - в течение 3/5 лет</t>
  </si>
  <si>
    <t>(1) ограниченный - в течение 3/5 налоговых периодов</t>
  </si>
  <si>
    <t>(1) ограниченный - в течение 4 последовательных налоговых периодов</t>
  </si>
  <si>
    <t>(1) ограниченный - в течение 3/5/7 лет</t>
  </si>
  <si>
    <t xml:space="preserve"> (1) ограниченный - в течение 49 лет</t>
  </si>
  <si>
    <t>(1) ограниченный - в течение 7/5 лет</t>
  </si>
  <si>
    <t>(1) ограниченный - в течение 5/10 лет</t>
  </si>
  <si>
    <t>(1) ограниченный - в течение срока действия экономической зоны</t>
  </si>
  <si>
    <t>(1) ограниченный - в течение периода полной окупаемости вложенных средств</t>
  </si>
  <si>
    <t>(1) ограниченный - в течение срока действия соглашения</t>
  </si>
  <si>
    <t>(1) ограниченный - в течение срока окупаемости проекта</t>
  </si>
  <si>
    <t>(1) ограниченный - в течение срока действия концессионного соглашения</t>
  </si>
  <si>
    <t>(1) ограниченный - в течение срока, установленного инвестиционным соглашением</t>
  </si>
  <si>
    <t>(1) ограниченный - в течение срока действия соглашения об осуществлении деятельности в ОЭЗ</t>
  </si>
  <si>
    <t xml:space="preserve"> (1) ограниченный - по 31.12.2025</t>
  </si>
  <si>
    <t>(1) ограниченный - в течение периода прохождения военной службы по призыву</t>
  </si>
  <si>
    <t>(1) ограниченный - в течение периода действия статуса участника СПИК</t>
  </si>
  <si>
    <t>(1) ограниченный - в течение действия статуса участника СПИК</t>
  </si>
  <si>
    <t>ст.3/ч.1/п.4/п.п."а"</t>
  </si>
  <si>
    <t>ст.3/ч.1/п.4/п.п."б"</t>
  </si>
  <si>
    <t>Освобождение от налогообложения/Пониженная налоговая ставка</t>
  </si>
  <si>
    <t>ст.2/ч.9/п.1</t>
  </si>
  <si>
    <t>ст.2/ч.9/п.2</t>
  </si>
  <si>
    <t>Доходы от деятельности, осуществляемой при исполнении соглашений об осуществлении деятельности на территории ТОСЭР, составляют не менее 90% всех доходов. Ведется раздельный учет доходов (расходов), полученных (понесенных) от деятельности, осуществляемой при исполнении соглашений об осуществлении деятельности на территории ТОСЭР, и доходов (расходов), полученных (понесенных) при осуществлении иной деятельности</t>
  </si>
  <si>
    <t>Доходы от деятельности, осуществляемой при исполнении соглашений об осуществлении деятельности на территории СПВ, составляют не менее 90% всех доходов. Ведется раздельный учет доходов (расходов), полученных (понесенных) от деятельности, осуществляемой при исполнении соглашений об осуществлении деятельности на территории СПВ, и доходов (расходов), полученных (понесенных) при осуществлении иной деятельности</t>
  </si>
  <si>
    <t>Пониженная (13,5%; 12,5% - в 2018- 2020 гг.) ставка налога для организаций, реализующих инвестиционные проекты, включенные в Перечень приоритетных инвестиционных проектов, осуществивших постановку на баланс построенных новых производственных объектов, предусмотренных инвестиционным соглашением</t>
  </si>
  <si>
    <t>Освобождаются от уплаты налога участники специальных инвестиционных контрактов (СПИК) (ст. 25(16) Налоговый кодекс Российской Федерации в отношении признаваемого объектом налогообложения имущества, созданного и (или) приобретенного в рамках реализации инвестиционного проекта, в отношении которого заключен специальный инвестиционный контракт</t>
  </si>
  <si>
    <t>Освобождаются от налогообложения организации, являющиеся субъектами деятельности в сфере промышленности в соответствии с Федеральным законом от 31 декабря 2014 года N 488-ФЗ "О промышленной политике в Российской Федерации", использующими объекты промышленной инфраструктуры, находящиеся в составе индустриального (промышленного) парка, отобранные в соответствии с порядком применения мер стимулирования деятельности в сфере промышленности, установленным Правительством области, и заключившие с Правительством области соглашение о предоставлении финансовой поддержки в виде налоговых льгот</t>
  </si>
  <si>
    <t>Пониженная (14,5% - с 01.01.2017; 13,5% - 2007-2016 гг.) ставка налога для инвесторов, реализующих проекты по модернизации, реконструкции и проекты по производству автомобилей; (14,5% - с 2021 г.; 12,5% - в 2018-2020 гг.; 14,5% - в 2017 г.; 13,5% - 2007-2016 гг., 13,5% - 2007-2016 гг.) - для проектов, направленных на создание новых производств</t>
  </si>
  <si>
    <t>Организации, являющиеся стороной специальных инвестиционных контрактов, заключенных в соответствии с действующим законодательством</t>
  </si>
  <si>
    <t>Организации, предоставляющие услуги по круглогодичному санаторно-оздоровительному отдыху детей с ценой путевки, установленной Правительством Ивановской области для детей, проживающих в Ивановской области</t>
  </si>
  <si>
    <t>Казенные, бюджетные и автономные муниципальные учреждения, основными видами деятельности которых являются виды деятельности в соответствии со следующими подклассами и группами видов экономической деятельности Общероссийского классификатора видов экономической деятельности (ОК 029-2014): 85.11, 85.14, 85.41, 93.1, 93.11, 93.12, 93.19</t>
  </si>
  <si>
    <t>Организации, осуществляющие распределение газообразного топлива по газораспределительным сетям</t>
  </si>
  <si>
    <t>Отсутствие: недоимки в бюджеты бюджетной системы; просроченной задолженности по денежным обязательствам перед Калужской областью</t>
  </si>
  <si>
    <t>Пониженная (10%) ставка налога для налогоплательщиков, осуществляющих установленные Законом виды деятельности (объект налогообложения "доходы-расходы")</t>
  </si>
  <si>
    <t>Вычет в размере 50% в отношении расходов налогоплательщика</t>
  </si>
  <si>
    <t>Организации, основными видами деятельности которых являются вылов и (или) переработка рыбы и морепродуктов, переработка и хранение сельскохозяйственной продукции при условии, что выручка от указанных видов деятельности составляет не менее 70 процентов общей суммы выручки от реализации продукции (работ, услуг)</t>
  </si>
  <si>
    <t>Соблюдение условий соглашения о реализации особо значимого инвестиционного проекта. В отношении вновь созданного и (или) приобретенного в целях реализации инвестиционного проекта недвижимого имущества организации, не входившего в состав налоговой базы до начала реализации инвестиционного проекта</t>
  </si>
  <si>
    <t>Льгота предоставляется в отношении одного транспортного средства по выбору налогоплательщика при наличии у него или его супруга (супруги) удостоверения на управление соответствующим транспортным средством</t>
  </si>
  <si>
    <t>Субъекты инвестиционной деятельности, реализующие инвестиционные проекты, включенные в Перечень инвестиционных проектов в соответствии с Законом Кемеровской области "О государственной поддержке инвестиционной, инновационной и производственной деятельности в Кемеровской области"</t>
  </si>
  <si>
    <t>Пониженные ставки налога для налогоплательщиков, осуществляющих установленные Законом виды деятельности: 5% - объект налогообложения "доходы-расходы"; 3% - объект налогообложения "доходы"</t>
  </si>
  <si>
    <t>Налогоплательщики, осуществляющие прокат и аренду предметов личного пользования и хозяйственно-бытового назначения</t>
  </si>
  <si>
    <t>Доля доходов от поддерживаемых видов деятельности должна составлять не менее 80% от общего объема доходов налогоплательщика. Льгота по УСН для объекта налогообложения "доходы" действует с 01.01.2016 (Закон от 25.11.2015 № 108-ОЗ)</t>
  </si>
  <si>
    <t>Субъекты инновационной деятельности, реализующие инновационные проекты, включенные в Перечень инновационных проектов в соответствии с Законом Кемеровской области "О государственной поддержке инвестиционной, инновационной и производственной деятельности в Кемеровской области"</t>
  </si>
  <si>
    <t>Доля доходов которых от реализации товаров (работ, услуг), полученных исключительно в результате осуществления ими основных функций, установленных п. 2 ст.2-1 Закона Кемеровской области "О зонах экономического благоприятствования", в общем объеме доходов, определяемых в соответствии со ст.248 НКРФ, составляет не менее 70% за отчетный (налоговый) период</t>
  </si>
  <si>
    <t>Субъекты инвестиционной деятельности, осуществляющие деятельность по добыче природного газа (метана) из угольных месторождений на территории Кемеровской области - Кузбасса</t>
  </si>
  <si>
    <t>Средняя численность работников не должна превышать за налоговый период 10 человек. Размер доходов от реализации не должен превышать предусмотренный пунктом 4 статьи 346.13 НК РФ предельный размер доходов в целях применения УСН, уменьшенный в 10 раз</t>
  </si>
  <si>
    <t>Удельный вес доходов от осуществления одного или нескольких поддерживаемых видов деятельности, составляет в общей сумме их доходов не менее 70%. Отсутствует задолженность по налогам, сборам и страховым взносам</t>
  </si>
  <si>
    <t>Пониженные ставки налога для организаций по производству химических волокон: 5% - объект налогообложения "доходы-расходы"; 3% - объект налогообложения "доходы"</t>
  </si>
  <si>
    <t>Пониженные ставки налога для организаций по производству прочих резиновых изделий: 5% - объект налогообложения "доходы-расходы"; 3% - объект налогообложения "доходы"</t>
  </si>
  <si>
    <t>Пониженные ставки налога для организаций для обработки вторичного неметаллического сырья: 5% - объект налогообложения "доходы-расходы"; 3% - объект налогообложения "доходы"</t>
  </si>
  <si>
    <t>Пониженные ставки налога для организаций для предоставления услуг в области ликвидации последствий загрязнений: 5% - объект налогообложения "доходы-расходы"; 3% - объект налогообложения "доходы"</t>
  </si>
  <si>
    <t xml:space="preserve"> Объем стационарной медицинской помощи и медицинской помощи в дневных стационарах, оказанной в налоговом периоде пациентам с инфекционными заболеваниями, составляет не менее 80 процентов от общего объема оказанной медицинской помощи в течение налогового периода</t>
  </si>
  <si>
    <t>Освобождаются от уплаты налога организации в отношении объектов недвижимого имущества общей площадью свыше 2500 кв. метров</t>
  </si>
  <si>
    <t>Пониженные ставки налога: 5% - объект налогообложения "доходы-расходы"; 1% - объект налогообложения "доходы" для налогоплательщиков, осуществляющих деятельность в IT сфере</t>
  </si>
  <si>
    <t>Отсутствует задолженность по платежам в бюджеты бюджетной системы РФ. Налогоплательщик не находится в процессе ликвидации (реорганизации), процедуре банкротства. Размер заработной платы в организации не ниже 2 МРОТ. Отсутствует задолженность по выплате заработной платы</t>
  </si>
  <si>
    <t>Имущество принято на учет в качестве объектов ОС после включения организации в реестр резидентов ТОСЭР. Имущество используется для осуществления видов деятельности, предусмотренных соглашением об осуществлении деятельности на ТОСЭР. Отсутствует задолженность по платежам в бюджеты бюджетной системы РФ на 1-е число месяца, следующего за отчетным (налоговым) периодом. Размер среднемесячной заработной платы в организации не ниже 1,5 МРОТ</t>
  </si>
  <si>
    <t>Включение в Реестр участников региональных инвестиционных проектов (РИП). С учетом положений, установленных статьями 25.8-25.9 НК РФ</t>
  </si>
  <si>
    <t>Пониженная (4%) налоговая ставка для социально ориентированных некоммерческих организаций (объект налогообложения "доходы")</t>
  </si>
  <si>
    <t xml:space="preserve"> Легковой автомобиль отечественного производства (СССР) с мощностью двигателя до 80 л.с. включительно и с годом выпуска до 1990 года включительно; мотоцикл или мотороллера отечественного производства (СССР) с годом выпуска до 1990 года включительно</t>
  </si>
  <si>
    <t>Доля доходов по итогам предыдущего налогового периода - не менее 70% в общей сумме доходов от осуществления 33 видов деятельности, предусмотренных законом</t>
  </si>
  <si>
    <t>Направление общей суммы высвобожденных средств на социальную защиту инвалидов, обеспечение занятости инвалидов, сохранение и увеличение числа рабочих мест для них. Среднесписочная численность работающих - не менее 50 человек. Инвалиды составляют не менее 30% от общей численности работающих, а доля расходов на оплату их труда - не менее 20%; либо от общей численности работающих инвалиды и лица, получающие пенсию по старости, составляют не менее 0%, а доля расходов на оплату их труда - составляет не менее 35%. Размер среднемесячной заработной платы инвалидов и лиц, получающих пенсию по старости - составляет не ниже величины прожиточного минимума по МО для трудоспособного населения. Применяется труд только тех инвалидов, которым рекомендована трудовая деятельность учреждениями медико-социальной экспертизы.</t>
  </si>
  <si>
    <t>Наличие статуса управляющей компании технопарка в сфере высоких технологий; в отношении недвижимого имущества, созданного или реконструированного и введенного в эксплуатацию на территории технопарка в сфере высоких технологий; направление высвобожденных средств на развитие организации</t>
  </si>
  <si>
    <t>В отношении объектов транспортной, коммунальной и социальной инфраструктуры; наличие заключенного между организацией и ЦИОГВ МО и (или) органом местного самоуправления муниципального образования МО соглашения (договора), предусматривающего передачу в государственную или муниципальную собственность Объектов инфраструктуры; направление высвобожденных средств на развитие организации</t>
  </si>
  <si>
    <t>Организации и индивидуальные предприниматели, являющиеся сельскохозяйственными товаропроизводителями</t>
  </si>
  <si>
    <t>Торгово-офисные центры</t>
  </si>
  <si>
    <t>Освобождаются от уплаты налога налогоплательщики, собственники легковых автомобилей, оборудованных исключительно электрическими двигателями</t>
  </si>
  <si>
    <t>Освобождаются от налогообложения нефтегазовые организации в отношении законсервированных буровых скважин на месторождениях без лицензий на право пользования недрами</t>
  </si>
  <si>
    <t>Освобождаются от налогообложения организации, осуществляющие производство, хранение и переработку сельскохозяйственной продукции</t>
  </si>
  <si>
    <t>Освобождаются от налогообложения организации в отношении имущества, являющегося запасами, созданными в соответствии с решениями органов государственной власти Пермского края и органов местного самоуправления Пермского края</t>
  </si>
  <si>
    <t xml:space="preserve"> Физические лица, имеющие право на получение страховой пенсии по старости</t>
  </si>
  <si>
    <t>Организации, имеющие статус налогоплательщиков - участников специальных инвестиционных контрактов в соответствии со статьей 25.16 НК РФ, в отношении объектов недвижимого имущества, созданных (приобретенных) в рамках реализации инвестиционного проекта, в отношении которого заключен специальный инвестиционный контракт</t>
  </si>
  <si>
    <t>ст.2/ч.1/п.14.1</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</si>
  <si>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В отношении организации принято решение о государственной аккредитации в порядке, установленном Правительством РФ. Доля доходов от реализации экземпляров программ для ЭВМ, баз данных, передачи имущественных прав на программы для ЭВМ, базы данных, от оказания услуг (выполнения работ) по разработке, адаптации и модификации программ для ЭВМ, баз данных (программных средств и информационных продуктов вычислительной техники), а также услуг (работ) по установке, тестированию и сопровождению указанных программ для ЭВМ по итогам налогового периода составляет не менее 90% в общей сумме доходов.</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</si>
  <si>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Доля доходов от осуществления деятельности, предусмотренной концессионным соглашением, по итогам налогового периода составляет не менее 90% в общей сумме доходов.</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</si>
  <si>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Осуществление раздельного учета основных средств, объектов незавершенного строительства, размещенных на территории индустриального (промышленного) парка, нематериальных активов, используемых при осуществлении деятельности на территории индустриального (промышленного) парка.</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</si>
  <si>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Ведение раздельного учета имущества, созданного, приобретенного, реконструированного и (или) модернизированного в ходе реализации СПИК и предназначенного для производства промышленной продукции, предусмотренной СПИК.</t>
  </si>
  <si>
    <t>Удельный вес доходов от осуществления установленной деятельности составляет 70% и более. Не предоставляется в отношении транспортных средств, переданных в аренду.</t>
  </si>
  <si>
    <t>Освобождаются от уплаты транспортного налога управляющие компании промышленных технопарков, включенных в реестр промышленных технопарков, управляющих компаний промышленных технопарков в Челябинской области, - по автомобилям грузовым, автобусам и другим самоходным машинам и механизмам на пневматическом и гусеничном ходу (кроме мотосаней и снегоходов)</t>
  </si>
  <si>
    <t xml:space="preserve">Пониженные (0,9% - 2014 г.; 1,2% - 2015 г.; 1,3% - 2016 г.; 1,4% - 2017 г.; 1,5% - 2018 г.; 1,6% - 2019 г.; 1,7% - 2020 г.; 1,8% - 2021 г.; 1,9% - 2022 г.) ставки налога - в отношении объектов недвижимого имущества, налоговая база по которым определяется как их кадастровая стоимость </t>
  </si>
  <si>
    <t>Помещения: 
1) используются для размещения объектов общественного питания, розничной торговли, бытового обслуживания, для осуществления банковских операций по обслуживанию физлиц, тур.деятельности (деятельности туроператора или турагентства по заключению договора о реализации туристического продукта с туристом), деятельности в области исполнительных искусств, деятельности музеев, коммерческих художественных галерей и (или) деятельности в области демонстрации кинофильмов; 
2) расположены на первом и (или) втором этажах зданий (строений, сооружений), непосредственно примыкающих к пешеходным зонам общегородского значения или к улицам с интенсивным пешеходным движением, перечень которых утверждается Правительством Москвы.</t>
  </si>
  <si>
    <t>Пониженная (3% от суммы) сумма налога для организации - в отношении зданий, сооружений, включенных в реестр объектов парков развлечений, и помещений в них, самостоятельно используемых организацией и (или) ее взаимозависимыми лицами для осуществления деятельности, связанной с эксплуатацией аттракционов</t>
  </si>
  <si>
    <t>Организации и ИП, осуществляющие торговлю в кинотеатрах, театрах, музеях, планетариях, цирках</t>
  </si>
  <si>
    <t>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</si>
  <si>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Размер инвестиционного налогового вычета не может быть более предельной величины инвестиционного налогового вычета, который определяется по ставке 10%</t>
  </si>
  <si>
    <t>Проект включен в перечень важнейших строек и объектов, ежегодно утверждаемый в соответствии с Законом Республики Адыгея "Об инвестиционной деятельности в Республике Адыгея" и иные условия, установленные статьей 4 настоящего Закона</t>
  </si>
  <si>
    <t>Освобождаются от уплаты налога организации здравоохранения, учредителями которых являются общественные организации и фонды</t>
  </si>
  <si>
    <t>Закон Республики Адыгея от 22.11.2003 № 183 "О налоге на имущество организаций" (в ред. от 04.08.2016 № 565)</t>
  </si>
  <si>
    <t>Пониженная (50,0%) ставка налога для организаций автотранспорта общего пользования</t>
  </si>
  <si>
    <t>Закон Республики Адыгея от 28.12.2002 № 106 "О транспортном налоге"</t>
  </si>
  <si>
    <t>Закон Республики Адыгея от 24.04.2009 № 251 "О ставке налога на прибыль организаций, зачисляемого в республиканский бюджет Республики Адыгея, для отдельных категорий налогоплательщиков" (в ред. от 04.08.2016 № 565)</t>
  </si>
  <si>
    <t>Закон Республики Адыгея от 22.11.2003 № 183 "О налоге на имущество организаций" (в ред. от 08.08.2019 № 267)</t>
  </si>
  <si>
    <t>Закон Республики Адыгея от 24.04.2009 № 251 "О регулировании некоторых вопросов по налогу на прибыль организаций, подлежащему зачислению в республиканский бюджет Республики Адыгея" (в ред. от 13.11.2019 № 287)</t>
  </si>
  <si>
    <t>Закон Республики Башкортостан от 28.11.2003 № 43-з "О налоге на имущество организаций" (в ред. от 10.04.2020 № 243-з)</t>
  </si>
  <si>
    <t>Закон Республики Башкортостан от 28.11.2003 № 43-з "О налоге на имущество организаций" (в ред. от 30.11.2020 № 329-з)</t>
  </si>
  <si>
    <t>Закон Республики Башкортостан от 28.11.2003 № 43-з "О налоге на имущество организаций" (в ред. от 30.11.2020 № 330-з)</t>
  </si>
  <si>
    <t>01; Раздел C (кроме 12 и 19); 55; 61; 86.90.4; 93.11</t>
  </si>
  <si>
    <t>Финансовое обеспечение деятельности (полное либо частичное) за счет бюджетных средств Республики Алтай</t>
  </si>
  <si>
    <t>Закон Республики Алтай от 03.07.2009 № 26-РЗ "Об установлении налоговых ставок по налогу, взимаемому в связи с применением упрощенной системы налогообложения, для отдельных категорий налогоплательщиков" (в ред. от 11.06.2020 № 29-РЗ)</t>
  </si>
  <si>
    <t xml:space="preserve">Герои Советского Союза, Герои России, граждане награжденные Орденом Славы 3 степеней </t>
  </si>
  <si>
    <t>В отношении объектов недвижимого имущества, налоговая база по которым определяется как кадастровая стоимость за исключением объектов, указанных в пунктах 3.1 и 3.2 статьи 380 НК РФ; для организаций, отнесенных к субъектам малого или среднего предпринимательства в соответствии с Федеральным законом "О развитии малого и среднего предпринимательства в Российской Федерации" и состоящих на учете в налоговых органах на территории Республики Коми по месту нахождения организации или ее обособленного подразделения</t>
  </si>
  <si>
    <t>Закон Республики Коми от 25.12.2018 № 121-РЗ "О некоторых вопросах налогообложения в Республике Коми" (в ред. от 26.10.2020 № 55-РЗ)</t>
  </si>
  <si>
    <t>Закон Республики Коми от 25.12.2018 № 121-РЗ "О некоторых вопросах налогообложения в Республике Коми" (в ред. от 29.10.2020 № 75-РЗ)</t>
  </si>
  <si>
    <t>Закон Республики Коми от 25.12.2018 № 121-РЗ "О некоторых вопросах налогообложения в Республике Коми" (в ред. от 11.10.2021 № 99-РЗ)</t>
  </si>
  <si>
    <t>Организации и ИП- сельхозпроизводители</t>
  </si>
  <si>
    <t>Организации и ИП, применяющие упрощенную систему налогообложения и выбравших в качестве объекта налогообложения доходы, уменьшенные на величину расходов, и осуществляющие виды экономической деятельности определенные законом</t>
  </si>
  <si>
    <t>(1) ограниченный - в течение действия соглашения об осуществлении инвестиционной деятельности в Арктической зоне Российской Федерации</t>
  </si>
  <si>
    <t xml:space="preserve">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за отчетный (налоговый) период в расчете на одного работника должен составлять не менее трех минимальных размеров оплаты труда, установленных федеральным законом. Отсутствие просроченной задолженности по выплате заработной платы работникам. </t>
  </si>
  <si>
    <t>Закон Республики Мордовия от 27.11.2003 № 54-З "О налоге на имущество организаций" (в ред. от 10.11.2020 № 69-З)</t>
  </si>
  <si>
    <t>При условии, что доля доходов от видов предпринимательской деятельности, в отношении которых применялась система налогообложения в виде единого налога на вмененный доход для отдельных видов деятельности, по итогам 2020 года составляет не менее 80 процентов в общем объеме полученных доходов. При условии отсутствия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1,5 МРОТ. Отсутствие просроченной задолженности по выплате заработной платы работникам. среднесписочная численность работников за налоговый период, в котором применяется налоговая ставка, составляет не менее 90% среднесписочной численности работников.</t>
  </si>
  <si>
    <t>Закон Республики Северная Осетия-Алания от 02.11.2020 № 71-РЗ "О налоговой ставке для организаций и индивидуальных предпринимателей, признанных резидентами зоны приоритетного экономического развития, являющихся налогоплательщиками единого сельскохозяйственного налога на территории зоны приоритетного экономического развития Республики Северная Осетия-Алания"</t>
  </si>
  <si>
    <t>Инвестиционный налоговый вычет (предельная величина - по ставке налога в размере 10%, но не более 300 млн. рублей в расчете на одно юридическое лицо) для организаций и (или) обособленных подразделений, местом нахождения которых является Удмуртская Республика, реализующие инвестиционные проекты с 1 января 2020 года, направленные на приобретение, создание, сооружение, достройку, дооборудование, реконструкцию, модернизацию, техническое перевооружение производства, в отношении расходов, указанных в пп. 1 и 2 п. 2 статьи 286.1 части второй НК РФ</t>
  </si>
  <si>
    <t>Пониженная (13,5%; 12,5% в 2020-2024 годах) ставка налога для участников специальных инвестиционных контрактов</t>
  </si>
  <si>
    <t>Впервые зарегистрированы на территории Удмуртской Республики в 2020 - 2023 годах в связи с переменой ими места нахождения и места жительства со дня их государственной регистрации на территории УР. Среднесписочная численность работников организации за налоговый период, в котором применяется ставка, составляет не менее среднесписочной численности работников организации, отражённой налогоплательщиком в составе расчёта по страховым взносам за предшествующий расчётный период, предоставляемого в налоговый орган, по не менее пяти человек.</t>
  </si>
  <si>
    <t>Заключение инвестиционного соглашения; предоставление в налоговый орган инвестиционного соглашения, а также документов, содержащих перечень введенных в эксплуатацию объектов недвижимого имущества и подтверждающих период их ввода в эксплуатацию; ведение раздельного бухгалтерского учета.</t>
  </si>
  <si>
    <t>Закон Республики Хакасия от 27.09.2011 № 68-ЗРХ "О ставке налога на прибыль организаций, подлежащего зачислению в бюджет Республики Хакасия, для отдельных категорий налогоплательщиков" (в ред. от 28.11.2019 № 81-ЗРХ)</t>
  </si>
  <si>
    <t>Индивидуальные предприниматели, впервые зарегистрированные и осуществляющие деятельность в сфере: услуги по предоставлению мест для временного проживания</t>
  </si>
  <si>
    <t>Реализация инвестиционных проектов, включенных в Перечень приоритетных инвестиционных проектов Чеченской Республики</t>
  </si>
  <si>
    <t>Организации, основным видом экономической деятельности которых по состоянию на 1 января 2022 года в соответствии с Общероссийским классификатором видов экономической деятельности является "Аренда и управление собственным или арендованным нежилым недвижимым имуществом"</t>
  </si>
  <si>
    <t>Организации, осуществляющие традиционную хозяйственную деятельность и занятие традиционными промыслами коренных малочисленных народов Севера, проживающих на территории Красноярского края</t>
  </si>
  <si>
    <t>Закон Ставропольского края от 01.10.2007 № 55-кз "Об инвестиционной деятельности в Ставропольском крае" (в ред. от 28.04.2018 № 23-кз)</t>
  </si>
  <si>
    <t>Закон Ставропольского края от 27.11.2002 № 52-кз "О транспортном налоге" (в ред. от 28.11.2006 № 84-кз)</t>
  </si>
  <si>
    <t>Закон Хабаровского края от 10.11.2005 № 308 "О региональных налогах и налоговых льготах в Хабаровском крае" (в ред. от 25.03.2009 № 235)</t>
  </si>
  <si>
    <t>Организации, реализующие проекты инициативного бюджетирования</t>
  </si>
  <si>
    <t>Пониженная (на 50%) сумма налога в течении трех налоговых периодов для организаций потребительской кооперации - в отношении недвижимого имущества, расположенного в сельских населенных пунктах Амурской области</t>
  </si>
  <si>
    <t>Имущество введено в эксплуатацию после 01.01.2021.
Имущество предназначено для использования физическими лицами для целей, не связанных с осуществлением предпринимательской деятельности</t>
  </si>
  <si>
    <t>Организации в отношении имущества, в том числе имущества, переданного в доверительное управление: жилых помещений, нежилых помещений (кладовых) и машино-мест многоквартирных домов</t>
  </si>
  <si>
    <t>Освобождаются от налогообложения организации в отношении имущества, созданного (реконструируемого) ими и (или) переданного им в рамках концессионного соглашения, соглашения о государственно-частном партнерстве (муниципально-частном партнерстве), и используемого для нужд образования, культуры, физической культуры и спорта, здравоохранения и социального обслуживания населения</t>
  </si>
  <si>
    <t>Закон Архангельской области от 14.11.2003 № 204-25-ОЗ "О налоге на имущество организаций" (в ред. от 29.05.2020 № 263-17-ОЗ)</t>
  </si>
  <si>
    <t>Организации, применяющие специальные налоговые режимы, за исключением организаций потребительской кооперации и организаций, осуществляющим деятельность в зданиях, построенных для оказания бытовых услуг, которым принадлежит недвижимое имущество, включенное в перечень в соответствии со статьей 378.2 Налогового кодекса Российской Федерации, с площадью до 900 квадратных метров</t>
  </si>
  <si>
    <t>Организации, применяющие специальные налоговые режимы, за исключением организаций потребительской кооперации и организаций, осуществляющим деятельность в зданиях, построенных для оказания бытовых услуг, которым принадлежит недвижимое имущество, включенное в перечень в соответствии со статьей 378.2 Налогового кодекса Российской Федерации, с площадью свыше 900 квадратных метров</t>
  </si>
  <si>
    <t>Закон Астраханской области от 26.11.2009 № 92/2009-ОЗ "О налоге на имущество организаций" (в ред. от 20.09.2021 № 92/2021-ОЗ)</t>
  </si>
  <si>
    <t>Закон Астраханской области от 26.11.2009 № 92/2009-ОЗ "О налоге на имущество организаций"</t>
  </si>
  <si>
    <t>Закон Астраханской области от 26.11.2009 № 92/2009-ОЗ "О налоге на имущество организаций" (в ред. от 27.11.2015 № 80/2015-ОЗ)</t>
  </si>
  <si>
    <t>Льгота предоставляется в отношении легковых автомобилей с мощностью двигателя до 100 л.с. (до 73.55 кВт) включительно, мотоциклов, мотороллеров с мощностью двигателя до 40 л.с. (до 29.42 кВт) включительно, катеров, моторных лодок с мощностью двигателя до 30 л.с. (до 22.07 кВт) включительно, зарегистрированных в установленном порядке. В отношении одной единицы транспортного средства по выбору налогоплательщика.</t>
  </si>
  <si>
    <t>Закон Астраханской области от 26.11.2009 № 92/2009-ОЗ "О налоге на имущество организаций" (в ред. от 25.05.2018 № 35/2018-ОЗ)</t>
  </si>
  <si>
    <t>Закон Астраханской области от 26.11.2009 № 92/2009-ОЗ "О налоге на имущество организаций" (в ред. от 13.06.2019 № 29/2019-ОЗ)</t>
  </si>
  <si>
    <t>Закон Астраханской области от 26.11.2009 № 92/2009-ОЗ "О налоге на имущество организаций" (в ред. от 27.09.2017 № 54/2017-ОЗ)</t>
  </si>
  <si>
    <t>(1) ограниченный - в течение срока окупаемости инвестиционного проекта в соответствии с инвестиционным соглашением, но не более установленных п.8.1 настоящего Закона последовательных налоговых периодов</t>
  </si>
  <si>
    <t>Закон Астраханской области от 26.11.2009 № 92/2009-ОЗ "О налоге на имущество организаций" (в ред. от 29.03.2022 № 11/2022-ОЗ)</t>
  </si>
  <si>
    <t>Закон Белгородской области от 14.07.2010 № 367 "Об установлении ставок налога, взимаемого в связи с применением упрощенной системы налогообложения" (в ред. от 05.04.2021 № 53)</t>
  </si>
  <si>
    <t>Закон Брянской области от 27.11.2003 № 79-З "О налоге на имущество организаций" (в ред. от 05.07.2016 № 54-З)</t>
  </si>
  <si>
    <t>Закон Брянской области от 27.11.2003 № 79-З "О налоге на имущество организаций" (в ред. от 03.10.2016 № 76-З)</t>
  </si>
  <si>
    <t>Закон Брянской области от 09.11.2002 № 82-З "О транспортном налоге" (в ред. от 26.04.2021 № 26-З)</t>
  </si>
  <si>
    <t>Закон Брянской области от 09.11.2002 № 82-З "О транспортном налоге" (в ред. от 29.07.2019 № 73-З)</t>
  </si>
  <si>
    <t>Закон Брянской области от 09.11.2002 № 82-З "О транспортном налоге" (в ред. от 09.11.2015 № 110-З)</t>
  </si>
  <si>
    <t>Закон Владимирской области от 12.11.2003 № 110-ОЗ "О налоге на имущество организаций" (в ред. от 06.05.2008 № 77-ОЗ)</t>
  </si>
  <si>
    <t>(1) ограниченный - в течение 7 последовательных налоговых периодов</t>
  </si>
  <si>
    <t>(1) ограниченный - в течение 4 лет</t>
  </si>
  <si>
    <t>Освобождаются от уплаты налога физические лица, на которых в соответствии с действующим законодательством зарегистрированы транспортные средства, оснащенные исключительно электрическим двигателем с мощностью двигателя до 150 л.с. включительно</t>
  </si>
  <si>
    <t>Предоставление в налоговый орган заверенных: контракта (копии контракта) на поставку товаров; таможенной декларации (ее копии) с отметками российского таможенного органа; копии транспортных, товаросопроводительных или иных документов, подтверждающих вывоз товаров</t>
  </si>
  <si>
    <t>Закон Воронежской области от 27.11.2003 № 62-ОЗ "О налоге на имущество организаций" (в ред. от 25.11.2016 № 163-ОЗ)</t>
  </si>
  <si>
    <t>Закон Воронежской области от 27.11.2003 № 62-ОЗ "О налоге на имущество организаций" (в ред. от 27.11.2019 № 128-ОЗ)</t>
  </si>
  <si>
    <t xml:space="preserve"> 62.01; 62.02</t>
  </si>
  <si>
    <t>Освобождаются от уплаты налога организации, являющиеся стороной специальных инвестиционных контрактов, в отношении транспортных средств (за исключением легковых автомобилей), приобретенных в рамках реализации специального инвестиционного контракта, на срок действия специального инвестиционного контракта</t>
  </si>
  <si>
    <t>Льготы применяются в отношении принадлежащего физическому лицу одного транспортного средства, признаваемого объектом налогообложения и зарегистрированного в установленном порядке. Действие льготы не распространяется на легковые автомобили, в отношении которых исчисление суммы транспортного налога производится с учетом повышающего коэффициента в соответствии с пунктом 2 статьи 362 Налогового Кодекса Российской Федерации. Налоговая льгота предоставляется в отношении одной единицы транспортного средства с максимально исчисленной суммой налога.</t>
  </si>
  <si>
    <t>Инвалиды, ветераны боевых действий, граждане, подвергшиеся воздействию радиации вследствие катастрофы на Чернобыльской АЭС, граждане, подвергшиеся воздействию радиации вследствие ядерных испытаний на Семипалатинском полигоне, аварии в 1957 году на производственном объединении "Маяк" и сбросов радиоактивных отходов в реку Теча</t>
  </si>
  <si>
    <t>Закон Ивановской области от 24.11.2003 № 109-ОЗ "О налоге на имущество организаций" (в ред. от 30.06.2009 № 68-ОЗ)</t>
  </si>
  <si>
    <t>Организации - участники специальных инвестиционных контрактов (СПИК) в соответствии со статьей 25.16 НК РФ</t>
  </si>
  <si>
    <t>Налогоплательщики, основными видами деятельности которых являются виды деятельности в соответствии с установленными кодами ОКВЭД</t>
  </si>
  <si>
    <t>Закон Ивановской области от 12.05.2015 № 39-ОЗ "О налоговых ставках налога на прибыль организаций, подлежащего зачислению в областной бюджет" (в ред. от 27.12.2021 № 104-ОЗ)</t>
  </si>
  <si>
    <t>Закон Иркутской области от 08.10.2007 № 75-ОЗ "О налоге на имущество организаций" (в ред. от 15.12.2011 № 136-ОЗ)</t>
  </si>
  <si>
    <t>Закон Иркутской области от 08.10.2007 № 75-ОЗ "О налоге на имущество организаций" (в ред. от 24.12.2015 № 142-ОЗ)</t>
  </si>
  <si>
    <t>Закон Иркутской области от 08.10.2007 № 75-ОЗ "О налоге на имущество организаций" (в ред. от 19.11.2009 № 85/51-ОЗ)</t>
  </si>
  <si>
    <t>Закон Иркутской области от 08.10.2007 № 75-ОЗ "О налоге на имущество организаций"</t>
  </si>
  <si>
    <t>Закон Иркутской области от 08.10.2007 № 75-ОЗ "О налоге на имущество организаций" (в ред. от 28.06.2012 № 62-ОЗ)</t>
  </si>
  <si>
    <t>Закон Иркутской области от 08.10.2007 № 75-ОЗ "О налоге на имущество организаций" (в ред. от 03.11.2016 № 91-ОЗ)</t>
  </si>
  <si>
    <t>Закон Иркутской области от 08.10.2007 № 75-ОЗ "О налоге на имущество организаций" (в ред. от 10.10.2008 № 86-ОЗ)</t>
  </si>
  <si>
    <t>Закон Иркутской области от 08.10.2007 № 75-ОЗ "О налоге на имущество организаций" (в ред. от 15.11.2017 № 79-ОЗ)</t>
  </si>
  <si>
    <t>Закон Иркутской области от 04.07.2007 № 53-ОЗ "О транспортном налоге" (в ред. от 14.07.2011 № 69-ОЗ)</t>
  </si>
  <si>
    <t>Закон Иркутской области от 04.07.2007 № 53-ОЗ "О транспортном налоге" (в ред. от 17.06.2013 № 34-ОЗ)</t>
  </si>
  <si>
    <t>Закон Иркутской области от 04.07.2007 № 53-ОЗ "О транспортном налоге" (в ред. от 28.11.2018 № 108-ОЗ)</t>
  </si>
  <si>
    <t>Закон Иркутской области от 04.07.2007 № 53-ОЗ "О транспортном налоге" (в ред. от 05.12.2019 № 119-ОЗ)</t>
  </si>
  <si>
    <t>Закон Иркутской области от 08.10.2007 № 75-ОЗ "О налоге на имущество организаций" (в ред. от 28.11.2018 № 106-ОЗ)</t>
  </si>
  <si>
    <t>Закон Иркутской области от 08.10.2007 № 75-ОЗ "О налоге на имущество организаций" (в ред. от 31.12.2019 № 145-ОЗ)</t>
  </si>
  <si>
    <t>Закон Иркутской области от 04.07.2007 № 53-ОЗ "О транспортном налоге" (в ред. от 05.06.2019 № 51-ОЗ)</t>
  </si>
  <si>
    <t>Закон Иркутской области от 30.11.2015 № 112-ОЗ "Об особенностях налогообложения при применении упрощенной системы налогообложения" (в ред. от 07.07.2022 № 52-ОЗ)</t>
  </si>
  <si>
    <t>Закон Калининградской области от 16.11.2002 № 193 "О транспортном налоге" (в ред. от 26.03.2003 № 241)</t>
  </si>
  <si>
    <t>Закон Калужской области от 28.03.2011 № 125-ОЗ "Об установлении пониженной налоговой ставки налога на прибыль организаций, зачисляемого в областной бюджет, для товариществ собственников жилья"</t>
  </si>
  <si>
    <t>Закон Калужской области от 10.11.2003 № 263-ОЗ "О налоге на имущество организаций" (в ред. от 27.11.2015 № 21-ОЗ)</t>
  </si>
  <si>
    <t>Пониженная (на 50%) сумма налога для организаций - в отношении имущества, используемого для переработки сельскохозяйственной продукции</t>
  </si>
  <si>
    <t>Пониженная (на 50%) сумма налога для организаций, осуществляющих деятельность по установленному Законом коду ОКВЭД - в отношении имущества, используемого для предоставления услуг, связанных с производством сельскохозяйственных культур</t>
  </si>
  <si>
    <t>Закон Калужской области от 10.11.2003 № 263-ОЗ "О налоге на имущество организаций" (в ред. от 27.04.2017 № 189-ОЗ)</t>
  </si>
  <si>
    <t>Налогоплательщики - владельцы объектов недвижимого имущества, налоговая база по которым исчисляется исходя из кадастровой стоимости объекта</t>
  </si>
  <si>
    <t>(1) ограниченный - в течение 10 лет с момента регистрации транспортного средства</t>
  </si>
  <si>
    <t>Закон Калужской области от 26.11.2002 № 156-ОЗ "О транспортном налоге на территории Калужской области" (в ред. от 25.10.2013 № 486-ОЗ)</t>
  </si>
  <si>
    <t xml:space="preserve">Пониженная (на 80%) ставка налога по автобусам, грузовым автомобилям, другим самоходным транспортным средствам, машинам и механизмам на пневматическом и гусеничном ходу, оснащенным газобаллонным оборудованием и (или) имеющим тип двигателя "газовый" </t>
  </si>
  <si>
    <t>Пониженная (1%) ставка налога - объект налогообложения "доходы", (5%) - объект налогообложения "доходы-расходы"</t>
  </si>
  <si>
    <t>(1) ограниченный - в течение 10 лет с момента включения в резиденты ТОСЭР</t>
  </si>
  <si>
    <t>Закон Кемеровской области от 02.06.2011 № 64-ОЗ "О налоговых льготах организациям, осуществляющим деятельность по переработке отходов на территории Кемеровской области" (в ред. от 18.07.2019 № 50-ОЗ)</t>
  </si>
  <si>
    <t>(1) ограниченный - в течение 10 лет с момента включения налогоплательщика в реестр</t>
  </si>
  <si>
    <t xml:space="preserve"> Закон Кемеровской области от 26.11.2008 № 99-ОЗ "О налоговых ставках при применении упрощенной системы налогообложения" (в ред. от 09.12.2020 № 143-ОЗ)</t>
  </si>
  <si>
    <t>Владельцы жилых домов, квартир, комнат, объектов незавершенного строительства, гаражей, машино-мест, налоговая база по которым определяется как кадастровая стоимость</t>
  </si>
  <si>
    <t>Закон Кемеровской области от 26.11.2008 № 99-ОЗ "О налоговых ставках при применении упрощенной системы налогообложения" (в ред. от 15.12.2021 № 134-ОЗ)</t>
  </si>
  <si>
    <t>Закон Кировской области от 28.11.2002 № 114-ЗО "О транспортном налоге в Кировской области" (в ред. от 23.11.2018 № 193-ЗО; от 23.07.2019 № 276-ЗО)</t>
  </si>
  <si>
    <t>Реализация инвестиционных проектов, включенных в перечень приоритетных инвестиционных проектов в соответствии с требованиями Закона Кировской области от 2 июля 2010 года №537-ЗО "О регулировании инвестиционной деятельности в Кировской области"</t>
  </si>
  <si>
    <t>Пониженная (3% - по объекту налогообложения «доходы»; 7,5% - по объекту налогообложения «доходы, уменьшенные на величину расходов») для налогоплательщиков, у которых в 2022 году в общем объеме доходов не менее 70% составили доходы от видов деятельности, предусмотренных перечнем отраслей российской экономики, требующих поддержки для восстановления предпринимательской деятельности</t>
  </si>
  <si>
    <t>Пониженная (3% - по объекту налогообложения «доходы»; 7,5% - по объекту налогообложения «доходы, уменьшенные на величину расходов») для налогоплательщиков по видам экономической деятельности, в отношении которых в четвертом квартале 2020 года применялась система налогообложения в виде единого налога на вмененный доход для отдельных видов деятельности, в том числе одновременно с другими системами налогообложения</t>
  </si>
  <si>
    <t>Закон Курганской области от 24.11.2009 № 502 "О налоговых ставках для организаций и индивидуальных предпринимателей, применяющих упрощенную систему налогообложения, на территории Курганской области" (в ред. от 26.02.2021 № 2)</t>
  </si>
  <si>
    <t>Закон Курганской области от 26.11.2003 № 347 "О налоге на имущество организаций на территории Курганской области" (в ред. от 30.05.2019 № 74)</t>
  </si>
  <si>
    <t>Закон Курганской области от 26.11.2003 № 347 "О налоге на имущество организаций на территории Курганской области" (в ред. от 30.05.2018 № 42)</t>
  </si>
  <si>
    <t>Закон Курганской области от 26.11.2002 № 255 "О транспортном налоге на территории Курганской области" (в ред. от 06.11.2003 № 343)</t>
  </si>
  <si>
    <t>Осуществление предпринимательской деятельности на территории муниципальных округов и районов</t>
  </si>
  <si>
    <t>Включение по состоянию на 1 марта 2020 года (1 октября 2021 года) в ЕРМСП, осуществление регулярных перевозок пассажиров автобусами в городском, пригородном и междугороднем сообщении на территории Курской области</t>
  </si>
  <si>
    <t>Включение в реестр социально ориентированных некоммерческих организаций</t>
  </si>
  <si>
    <t>Освобождаются от налогообложения организации - резиденты ОЭЗ</t>
  </si>
  <si>
    <t>Организации - балансодержатели вновь введенных генерирующих объектов, вырабатывающих электроэнергию для собственных нужд</t>
  </si>
  <si>
    <t>Освобождаются от уплаты налога организации - в отношении вновь вводимых генерирующих объектов, вырабатывающих электроэнергию для собственных нужд</t>
  </si>
  <si>
    <t>Объекты недвижимого имущества, используемые для розничной торговли</t>
  </si>
  <si>
    <t>Закон Магаданской области от 28.11.2002 № 291-ОЗ "О транспортном налоге" (в ред. от 09.04.2003 № 326-ОЗ)</t>
  </si>
  <si>
    <t>Индивидуальные предприниматели, впервые зарегистрированные и осуществляющие предпринимательскую деятельность в производственной, социальной и научной сферах, а также в сфере бытовых услуг населению</t>
  </si>
  <si>
    <t>Закон Магаданской области от 29.07.2009 № 1178-ОЗ "Об установлении налоговой ставки для отдельных категорий налогоплательщиков, применяющих упрощенную систему налогообложения и выбравших в качестве объекта налогообложения доходы, уменьшенные на величину расходов" (в ред. от 26.05.2022 № 2704-ОЗ)</t>
  </si>
  <si>
    <t>Физические лица, которые впервые приобрели недвижимое имущество на территории Московской области</t>
  </si>
  <si>
    <t>Освобождаются от уплаты налога в первый год пользования физические лица, которые впервые приобрели недвижимое имущество на территории Московской области, на второй год действует пониженная (на 50%) ставка налога</t>
  </si>
  <si>
    <t>Льгота распространяется на одного из родителей (законных представителей) ребенка-инвалида, за исключением родителей детей-инвалидов, дети которых находятся на полном государственном обеспечении; Льгота предоставляется не более чем по одному транспортному средству.</t>
  </si>
  <si>
    <t>Закон Московской области от 19.07.2019 № 162/2019-ОЗ "Об инвестиционном налоговом вычете в Московской области" (в ред. от 01.12.2020 № 249/2020-ОЗ)</t>
  </si>
  <si>
    <t>Закон Московской области от 19.07.2019 № 162/2019-ОЗ "Об инвестиционном налоговом вычете в Московской области" (в ред. от 29.11.2021 № 233/2021-ОЗ)</t>
  </si>
  <si>
    <t>Организации, осуществляющие расходы на создание объектов социальной инфраструктуры в рамках договора о комплексном развитии территории</t>
  </si>
  <si>
    <t>Организации-резиденты Арктической зоны Российской Федерации (АЗРФ), осуществляющих деятельность на территории Мурманской области</t>
  </si>
  <si>
    <t>Закон Нижегородской области от 14.03.2006 № 21-З "О предоставлении льгот по налогу на прибыль организаций" (в ред. от 10.09.2020 № 96-З)</t>
  </si>
  <si>
    <t>Закон Нижегородской области от 14.03.2006 № 21-З "О предоставлении льгот по налогу на прибыль организаций" (в ред. от 02.10.2020 № 106-З)</t>
  </si>
  <si>
    <t xml:space="preserve">Юридические лица и ИП, зарегистрированные на территории Нижегородской области, основным видом экономической деятельности которых являются виды экономической деятельности, предусмотренные классом 45 "Торговля оптовая и розничная автотранспортными средствами и мотоциклами и их ремонт", подклассом 49.3 "Деятельность прочего сухопутного пассажирского транспорта", подклассом 49.4 "Деятельность автомобильного грузового транспорта и услуги по перевозкам", классом 52 "Складское хозяйство и вспомогательная транспортная деятельность" </t>
  </si>
  <si>
    <t>Исключение водные, воздушные транспортные средства, снегоходы и мотосани, а также легковые автомобили с мощностью двигателя свыше 200 л.с. вкл</t>
  </si>
  <si>
    <t xml:space="preserve">Пониженная (20%) ставка налога для одного из родителей (усыновителей, опекунов, попечителей), на иждивении которого находится ребенок-инвалид - в отношении автомобилей легковых до 150 л.с. вкл. </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</si>
  <si>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01.12.2016 № 100-ОЗ)</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</si>
  <si>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01.07.2009 № 390-ОЗ)</t>
  </si>
  <si>
    <t>Организации, признаваемые управляющими компаниями Парков, применяющие УСН</t>
  </si>
  <si>
    <t>Закон Орловской области от 25.11.2003 № 364-ОЗ "О налоге на имущество организаций" (в ред. от 17.03.2004 № 380-ОЗ)</t>
  </si>
  <si>
    <t>Закон Орловской области от 25.11.2003 № 364-ОЗ "О налоге на имущество организаций" (в ред. от 10.11.2015 № 1868-ОЗ)</t>
  </si>
  <si>
    <t>Закон Орловской области от 25.11.2003 № 364-ОЗ "О налоге на имущество организаций" (в ред. от 29.11.2016 № 2038-ОЗ)</t>
  </si>
  <si>
    <t>Закон Орловской области от 25.11.2003 № 364-ОЗ "О налоге на имущество организаций" (в ред. от 08.11.2010 № 1131-ОЗ)</t>
  </si>
  <si>
    <t>Закон Орловской области от 25.11.2003 № 364-ОЗ "О налоге на имущество организаций" (в ред. от 03.07.2014 № 1640-ОЗ)</t>
  </si>
  <si>
    <t>Закон Орловской области от 25.11.2003 № 364-ОЗ "О налоге на имущество организаций" (в ред. от 29.11.2013 № 1561-ОЗ)</t>
  </si>
  <si>
    <t>Закон Орловской области от 25.11.2003 № 364-ОЗ "О налоге на имущество организаций" (в ред. от 28.11.2014 № 1697-ОЗ)</t>
  </si>
  <si>
    <t>Закон Орловской области от 25.11.2003 № 364-ОЗ "О налоге на имущество организаций" (в ред. от 06.03.2017 № 2085-ОЗ)</t>
  </si>
  <si>
    <t>Закон Орловской области от 25.11.2003 № 364-ОЗ "О налоге на имущество организаций" (в ред. от 08.11.2017 № 2166-ОЗ)</t>
  </si>
  <si>
    <t>Закон Орловской области от 25.11.2003 № 364-ОЗ "О налоге на имущество организаций" (в ред. от 13.06.2019 № 2350-ОЗ)</t>
  </si>
  <si>
    <t>Организации - резиденты территории опережающего социально-экономического развития (ТОСЭР) "Мценск"</t>
  </si>
  <si>
    <t>Пониженная (5%) ставка налога для налогоплательщиков, перешедших на упрощенную систему налогообложения, в случае, если (объект налогообложения "доходы-расходы")</t>
  </si>
  <si>
    <t>Пониженные ставки налога для отдельных налогоплательщиков, применяющих упрощенную систему налогообложения: в случае, если объект налогообложения "доходы" - 4%, "доходы-расходы" - 11 %</t>
  </si>
  <si>
    <t>Пониженная (на 50%) ставка налога для государственных учреждений и государственных унитарных предприятий, выполняющих работы по содержанию, ремонту и строительству в Орловской области автомобильных дорог и мостов общего пользования</t>
  </si>
  <si>
    <t>Пониженная (на 50%) ставка налога в отношении сельскохозяйственной техники, зарегистрированной на организации, осуществляющие образовательную деятельность на территории Орловской области, и используемой ими в учебном процессе</t>
  </si>
  <si>
    <t>Закон Орловской области от 29.11.2016 № 2039-ОЗ "О понижении налоговой ставки налога на прибыль организаций, зачисляемого в областной бюджет, для организаций, осуществляющих на территории Орловской области производство строительной керамики"</t>
  </si>
  <si>
    <t xml:space="preserve">(1) ограниченный - в течение 5 лет с момента ввода в эксплуатацию объектов, предусмотренных приоритетным инвестиционным проектом </t>
  </si>
  <si>
    <t>ст.2-4/ч.3</t>
  </si>
  <si>
    <t>Освобождаются от налогообложения организации в отношении имущества, используемого для научно-исследовательских, конструкторских, опытных и опытно-экспериментальных работ</t>
  </si>
  <si>
    <t>Освобождаются от налогообложения организации в отношении имущества, предназначенного в соответствии с федеральным законодательством для решения задач по предупреждению и ликвидации чрезвычайных ситуаций</t>
  </si>
  <si>
    <t>Освобождаются от налогообложения организации в отношении имущества, используемого для охраны природы</t>
  </si>
  <si>
    <t>Жилищно-строительные кооперативы или иные специализированные потребительские кооперативы</t>
  </si>
  <si>
    <t>Налогоплательщики, основным видом деятельности которых в соответствии со сведениями ЕГРЮЛ, ЕГИП на 01.03.2020 г. является один из видов деятельности по перечню.</t>
  </si>
  <si>
    <t>Налогоплательщики, основным видом деятельности которых в соответствии со сведениями ЕГРЮЛ, ЕГИП на 01.03.2022 г. является один из видов деятельности по перечню.</t>
  </si>
  <si>
    <t>Закон Псковской области от 29.11.2010 № 1022-оз "О ставках налога, взимаемого в связи с применением упрощенной системы налогообложения" (в ред. от 26.11.2020 № 2122-ОЗ)</t>
  </si>
  <si>
    <t>Закон Псковской области от 29.11.2010 № 1022-ОЗ "О ставках налога, взимаемого в связи с применением упрощенной системы налогообложения" (в ред. от 30.11.2021 № 2217-ОЗ)</t>
  </si>
  <si>
    <t>Освобождаются от уплаты налога получатели государственной поддержки - резиденты индустриальных (промышленных) парков, в течение 5 лет с месяца, следующего за месяцем принятия на учет имущества, определенного инвестиционным соглашением и не являвшегося объектом налогообложения на дату заключения инвестиционного соглашения</t>
  </si>
  <si>
    <t>Закон Самарской области от 07.11.2005 № 187-ГД "О пониженных ставках налога на прибыль, зачисляемого в областной бюджет" (в ред. от 03.11.2010 № 120-ГД)</t>
  </si>
  <si>
    <t xml:space="preserve">(1) ограниченный - в течение 5 лет, начиная с месяца, в котором получена первая прибыль </t>
  </si>
  <si>
    <t>Закон Самарской области от 07.11.2005 № 187-ГД "О пониженных ставках налога на прибыль, зачисляемого в областной бюджет" (в ред. от 23.03.2020 № 32-ГД)</t>
  </si>
  <si>
    <t>Закон Самарской области от 07.11.2005 № 187-ГД "О пониженных ставках налога на прибыль, зачисляемого в областной бюджет" (в ред. от 20.07.2020 № 93-ГД)</t>
  </si>
  <si>
    <t>(1) ограниченный - в течение 5 лет, начиная с месяца, в котором имущество поставлено на баланс</t>
  </si>
  <si>
    <t>(1) ограниченный - в течение 10 лет, начиная с месяца, в котором имущество поставлено на баланс</t>
  </si>
  <si>
    <t>Снижение налоговой нагрузки при эксплуатации стадионов и исключению перекрестного субсидирования согласно требованиям абз. 36 раздела III Концепции наследия чемпионата мира по футболу FIFA 2018 года, а также выполнение утвержденной распоряжением Правительства Российской Федерации от 24.07.2018 № 1520-р Концепции наследия чемпионата мира по футболу FIFA 2018 года.</t>
  </si>
  <si>
    <t>(1) ограниченный - в течение 10 лет со дня постановки на учет в регистрирующих органах</t>
  </si>
  <si>
    <t>Закон Саратовской области от 25.11.2015 № 152-ЗСО "Об установлении дифференцированных налоговых ставок при применении упрощенной системы налогообложения для отдельных категорий налогоплательщиков на территории Саратовской области" (в ред. от 02.06.2020 № 66-ЗСО)</t>
  </si>
  <si>
    <t>Закон Саратовской области от 01.08.2007 № 131-ЗСО "О ставках налога на прибыль организаций в отношении инвесторов, осуществляющих инвестиционную деятельность на территории Саратовской области" (в ред. от 02.06.2020 № 65-ЗСО)</t>
  </si>
  <si>
    <t>Закон Саратовской области от 01.08.2007 № 131-ЗСО "О ставках налога на прибыль организаций в отношении инвесторов, осуществляющих инвестиционную деятельность на территории Саратовской области" (в ред. от 26.10.2017 № 86-ЗСО)</t>
  </si>
  <si>
    <t>Закон Саратовской области от 25.11.2015 № 152-ЗСО "Об установлении дифференцированных налоговых ставок при применении упрощенной системы налогообложения для отдельных категорий налогоплательщиков на территории Саратовской области" (в ред. от 12.05.2021 № 52-ЗСО)</t>
  </si>
  <si>
    <t>Закон Саратовской области от 01.08.2007 № 131-ЗСО "О ставках налога на прибыль организаций в отношении инвесторов, осуществляющих инвестиционную деятельность на территории Саратовской области" (в ред. от 27.07.2020 № 104-ЗСО)</t>
  </si>
  <si>
    <t>Закон Саратовской области от 25.11.2002 № 109-ЗСО "О введении на территории Саратовской области транспортного налога" (в ред. от 27.07.2020 № 104-ЗСО)</t>
  </si>
  <si>
    <t>Закон Саратовской области от 25.11.2015 № 152-ЗСО "Об установлении дифференцированных налоговых ставок при применении упрощенной системы налогообложения для отдельных категорий налогоплательщиков на территории Саратовской области" (в ред. от 18.02.2021 № 18-ЗСО)</t>
  </si>
  <si>
    <t>Закон Сахалинской области от 27.09.2002 № 362 "О льготах по налогу на прибыль организаций"</t>
  </si>
  <si>
    <t>Закон Сахалинской области от 27.09.2002 № 362 "О льготах по налогу на прибыль организаций" (в ред. от 05.10.2010 № 83-ЗО)</t>
  </si>
  <si>
    <t>Закон Сахалинской области от 24.11.2003 № 442 "О налоге на имущество организаций" (в ред. от 04.03.2019 № 8-ЗО)</t>
  </si>
  <si>
    <t>Закон Сахалинской области от 24.11.2003 № 442 "О налоге на имущество организаций" (в ред. от 01.06.2022 № 39-ЗО)</t>
  </si>
  <si>
    <t>Закон Сахалинской области от 29.11.2002 № 377 "О транспортном налоге" (в ред. от 22.11.2010 № 104-ЗО)</t>
  </si>
  <si>
    <t>Закон Сахалинской области от 29.11.2002 № 377 "О транспортном налоге" (в ред. от 25.10.2003 № 434)</t>
  </si>
  <si>
    <t>Закон Сахалинской области от 29.11.2002 № 377 "О транспортном налоге" (в ред. от 06.09.2019 № 77-ЗО)</t>
  </si>
  <si>
    <t>Закон Сахалинской области от 29.11.2002 № 377 "О транспортном налоге" (в ред. от 11.02.2022 № 6-ЗО)</t>
  </si>
  <si>
    <t>Закон Сахалинской области от 10.02.2009 № 4-ЗО "Об установлении налоговой ставки для определенных категорий налогоплательщиков, применяющих упрощенную систему налогообложения" (в ред. от 20.02.2021 № 9-ЗО)</t>
  </si>
  <si>
    <t>Закон Свердловской области от 27.11.2003 № 35-ОЗ "Об установлении на территории Свердловской области налога на имущество организаций" (в ред. от 01.11.2019 № 77-ОЗ)</t>
  </si>
  <si>
    <t>Закон Свердловской области от 15.06.2009 № 31-ОЗ "Об установлении на территории Свердловской области дифференцированных налоговых ставок при применении упрощенной системы налогообложения" (в ред. от 23.07.2020 № 79-ОЗ)</t>
  </si>
  <si>
    <t>Закон Томской области от 04.10.2002 № 77-ОЗ "О транспортном налоге" (в ред. от 27.11.2003 № 149-ОЗ)</t>
  </si>
  <si>
    <t>Закон Томской области от 04.10.2002 № 77-ОЗ "О транспортном налоге" (в ред. от 05.12.2009 № 248-ОЗ)</t>
  </si>
  <si>
    <t>Закон Томской области от 04.10.2002 № 77-ОЗ "О транспортном налоге" (в ред. от 06.07.2017 № 70-ОЗ)</t>
  </si>
  <si>
    <t>Закон Томской области от 27.11.2003 № 148-ОЗ "О налоге на имущество организаций" (в ред. от 15.03.2004 № 37-ОЗ; от 26.11.2018 № 138-ОЗ)</t>
  </si>
  <si>
    <t>Закон Томской области от 27.11.2003 № 148-ОЗ "О налоге на имущество организаций" (в ред. от 12.03.2005 № 37-ОЗ; от 28.12.2010 № 334-ОЗ)</t>
  </si>
  <si>
    <t>Закон Томской области от 27.11.2003 № 148-ОЗ "О налоге на имущество организаций" (в ред. от 13.03.2006 № 39-ОЗ; от 26.11.2018 № 138-ОЗ)</t>
  </si>
  <si>
    <t>Закон Томской области от 27.11.2003 № 148-ОЗ "О налоге на имущество организаций" (в ред. от 11.07.2008 № 145-ОЗ; от 28.12.2010 № 334-ОЗ)</t>
  </si>
  <si>
    <t>Объекты построены в рамках реализации программы "Жилье для российской семьи", являются предметом договора купли-продажи и аренды, заключенного Администрацией Томской области, объектами инженерно-технического обеспечения
 заключенных между Министерством строительства и жилищно-коммунального хозяйства РФ, Администрацией Томской области и АО "Агентство по ипотечному жилищному кредитованию"</t>
  </si>
  <si>
    <t>Закон Томской области от 07.04.2009 № 51-ОЗ "Об установлении на территории Томской области налоговых ставок по налогу, взимаемому в связи с применением упрощенной системы налогообложения" (в ред. от 09.09.2019 № 81-ОЗ)</t>
  </si>
  <si>
    <t>Закон Томской области от 07.04.2009 № 51-ОЗ "Об установлении на территории Томской области налоговых ставок по налогу, взимаемому в связи с применением упрощенной системы налогообложения" (в ред. от 26.02.2021 № 2-ОЗ)</t>
  </si>
  <si>
    <t>Закон Тульской области от 06.02.2010 № 1390-ЗТО "О льготном налогообложении при осуществлении инвестиционной деятельности в форме капитальных вложений на территории Тульской области" (в ред. от 01.06.2020 № 49-ЗТО)</t>
  </si>
  <si>
    <t>Закон Тульской области от 01.07.2019 № 51-ЗТО "Об инвестиционном налоговом вычете" (в ред. от 28.11.2019 № 127-ЗТО)</t>
  </si>
  <si>
    <t>Закон Тульской области от 01.07.2019 № 51-ЗТО "Об инвестиционном налоговом вычете" (в ред. от 01.06.2020 № 35-ЗТО)</t>
  </si>
  <si>
    <t>Налогоплательщики, осуществляющие предпринимательскую деятельность по установленным законом группировкам видов экономической деятельности в сферах экономической деятельности, наиболее пострадавших в результате распространения коронавирусной инфекции в Тульской области.</t>
  </si>
  <si>
    <t>Закон Тюменской области от 27.11.2003 № 172 "О налоге на имущество организаций" (в ред. от 21.11.2014 № 93)</t>
  </si>
  <si>
    <t>Закон Тюменской области от 27.11.2003 № 172 "О налоге на имущество организаций" (в ред. от 03.11.2021 № 80)</t>
  </si>
  <si>
    <t>Закон Тюменской области от 19.11.2002 № 93 "О транспортном налоге" (в ред. от 08.07.2008 № 48)</t>
  </si>
  <si>
    <t>Закон Тюменской области от 19.11.2002 № 93 "О транспортном налоге" (в ред. от 20.09.2018 № 70)</t>
  </si>
  <si>
    <t>Закон Тюменской области от 19.11.2002 № 93 "О транспортном налоге" (в ред. от 07.04.2003 № 128)</t>
  </si>
  <si>
    <t>Закон Тюменской области от 19.11.2002 № 93 "О транспортном налоге" (в ред. от 27.11.2003 № 173)</t>
  </si>
  <si>
    <t>Закон Тюменской области от 19.11.2002 № 93 "О транспортном налоге" (в ред. от 03.11.2005 № 412)</t>
  </si>
  <si>
    <t>Закон Тюменской области от 19.11.2002 № 93 "О транспортном налоге" (в ред. от 04.12.2007 № 51)</t>
  </si>
  <si>
    <t>Закон Тюменской области от 19.11.2002 № 93 "О транспортном налоге" (в ред. от 15.11.2010 № 68)</t>
  </si>
  <si>
    <t>Закон Тюменской области от 19.11.2002 № 93 "О транспортном налоге" (в ред. от 25.12.2020 № 103)</t>
  </si>
  <si>
    <t>Закон Ульяновской области от 06.09.2007 № 130-ЗО "О транспортном налоге в Ульяновской области" (в ред. от 30.03.2011 № 42-ЗО; от 29.11.2018 № 140-ЗО)</t>
  </si>
  <si>
    <t>Закон Ульяновской области от 06.09.2007 № 130-ЗО "О транспортном налоге в Ульяновской области" (в ред. от 05.05.2011 № 72-ЗО; от 25.01.2018 № 5-ЗО; от 25.09.2019 № 100-ЗО)</t>
  </si>
  <si>
    <t>Закон Ульяновской области от 06.09.2007 № 130-ЗО "О транспортном налоге в Ульяновской области" (в ред. от 22.09.2017 № 109-ЗО; от 22.11.2021 № 127-ЗО)</t>
  </si>
  <si>
    <t>Освобождаются от уплаты транспортного налога организации и ИП - резиденты промышленного технопарка, включенного в реестр промышленных технопарков, управляющих компаний промышленных технопарков в Челябинской области, - по автомобилям грузовым, автобусам и другим самоходным машинам и механизмам на пневматическом и гусеничном ходу (кроме мотосаней и снегоходов)</t>
  </si>
  <si>
    <t>Закон Забайкальского края от 04.05.2010 № 360-ЗЗК "О размерах налоговых ставок для отдельных категорий налогоплательщиков при применении упрощенной системы налогообложения" (в ред. от 27.11.2020 № 1856-ЗЗК)</t>
  </si>
  <si>
    <t>Закон Ярославской области от 15.10.2003 № 46-з "О налоге на имущество организаций в Ярославской области" (в ред. от 06.03.2006 № 7-з)</t>
  </si>
  <si>
    <t>Закон Ярославской области от 15.10.2003 № 46-з "О налоге на имущество организаций в Ярославской области" (в ред. от 05.07.2013 № 36-з)</t>
  </si>
  <si>
    <t>Закон Ярославской области от 15.10.2003 № 45-з "О ставках налога на прибыль организаций" (в ред. от 31.10.2017 № 44-з)</t>
  </si>
  <si>
    <t>Закон Ярославской области от 05.10.2021 № 73-з " Об установлении инвестиционного налогового вычета по налогу на прибыль организаций"</t>
  </si>
  <si>
    <t>Закон г. Москвы от 05.11.2003 № 64 "О налоге на имущество организаций" (в ред. от 23.11.2016 № 36)</t>
  </si>
  <si>
    <t>Закон г. Москвы от 05.11.2003 № 64 "О налоге на имущество организаций" (в ред. от 24.06.2015 № 29)</t>
  </si>
  <si>
    <t>Льгота не распространяется на водные, воздушные транспортные средства, снегоходы и мотосани. Льгота предоставляется с момента включения в реестр резидентов ОЭЗ (ранее до 01.01.2017 - для резидентов ОЭЗ "Зеленоград")</t>
  </si>
  <si>
    <t>Закон г. Москвы от 09.07.2008 № 33 "О транспортном налоге" (в ред. от 29.11.2017 № 45)</t>
  </si>
  <si>
    <t xml:space="preserve">Освобождаются от уплаты налога организации - в отношении земельных участков, предоставленных им на праве постоянного (бессрочного) пользования, отнесенных к особо охраняемым природным территориям </t>
  </si>
  <si>
    <t>Организации и ИП, осуществляющие торговлю через объекты стационарной и нестационарной торговой сети, расположенные на территории розничных рынков</t>
  </si>
  <si>
    <t>Освобождаются от обложения сбором организации и ИП осуществляющие торговлю в кинотеатрах, театрах, музеях, планетариях, цирках</t>
  </si>
  <si>
    <t xml:space="preserve">Организации и ИП, осуществляющие деятельность по предоставлению услуг парикмахерскими и салонами красоты, услуг стирки, химической чистки и окрашивания текстильных и меховых изделий из кожи, по ремонту часов и ювелирных изделий, по изготовлению и ремонту металлической галантереи и ключей </t>
  </si>
  <si>
    <t>Закон ХМАО - Югры от 30.12.2008 № 166-оз "О ставках налога, уплачиваемого в связи с применением упрощенной системы налогообложения" (в ред. от 29.10.2017 № 68-оз)</t>
  </si>
  <si>
    <t>Закон Чукотского автономного округа от 18.05.2015 № 47-ОЗ "О некоторых вопросах налогового регулирования в Чукотском автономном округе" (в ред. от 20.04.2020 № 22-ОЗ)</t>
  </si>
  <si>
    <t>Закон Чукотского автономного округа от 18.05.2015 № 47-ОЗ "О некоторых вопросах налогового регулирования в Чукотском автономном округе" (в ред. от 22.12.2015 № 138-ОЗ)</t>
  </si>
  <si>
    <t>Пониженная (4% - на 2017-2021 гг.; 1% - на 2015-2016 гг ;) ставка налога для налогоплательщиков, применяющих патентную систему налогообложения</t>
  </si>
  <si>
    <t>Пониженная (0%) ставка налога для индивидуальных предпринимателей, впервые зарегистрированных и осуществляющих виды предпринимательской деятельности в производственной, социальной и (или) научной сферах, а также в сфере бытовых услуг населению на территории Республики Крым</t>
  </si>
  <si>
    <t>Закон Свердловской области от 27.11.2003 № 35-ОЗ "Об установлении на территории Свердловской области налога на имущество организаций" (в ред. от 30.06.2022 № 73-ОЗ)</t>
  </si>
  <si>
    <t xml:space="preserve">Информация о налоговых расходах субъектов Российской Федерации </t>
  </si>
  <si>
    <t>(сформирована на основе сведений, представленных финансовыми органами субъектов Российской Федерации в соответствии с постановлением Российской Федерации от 22.06.2019 № 796 "Об общих требованиях к оценке налоговых расходов субъектов Российской Федерации и муниципальных образований")</t>
  </si>
  <si>
    <t xml:space="preserve">Нормативные характеристики налоговых расходов субъекта Российской Федерации </t>
  </si>
  <si>
    <t>Целевые характеристики налоговых расходов субъекта Российской Федерации (муниципального образования)</t>
  </si>
  <si>
    <t>НПА субъектов Российской Федерации, устанавливающий налоговые льготы, освобождения и иные преференции</t>
  </si>
  <si>
    <t>Структурные единицы НПА субъектов Российской Федерации, устанавливающего налоговые льготы, освобождения и иные преференции</t>
  </si>
  <si>
    <t>Нормативные правовые акты (далее-НПА) субъектов Российской Федерации</t>
  </si>
  <si>
    <t>Номер группы</t>
  </si>
  <si>
    <t>Полномочия</t>
  </si>
  <si>
    <t>Объем налоговых льгот, освобождений и иных преференций, тыс. рублей</t>
  </si>
  <si>
    <t>Год, предшествующий отчетному году</t>
  </si>
  <si>
    <t>Отчетный финансовый год</t>
  </si>
  <si>
    <t>Текущий финансовый год</t>
  </si>
  <si>
    <t>Прогнозный период</t>
  </si>
  <si>
    <t>Закон Московской области от 24.11.2004 № 151/2004-ОЗ "О льготном налогообложении в Московской области" (в ред. от 04.07.2022 № 110/2022-ОЗ)</t>
  </si>
  <si>
    <t>Закон Московской области от 24.11.2004 № 151/2004-ОЗ "О льготном налогообложении в Московской области" (в ред. от 18.02.2022 № 10/2022-ОЗ)</t>
  </si>
  <si>
    <t>Закон Московской области от 24.11.2004 № 151/2004-ОЗ "О льготном налогообложении в Московской области" (в ред. от 16.03.2022 № 21/2022-ОЗ)</t>
  </si>
  <si>
    <t>Закон Московской области от 24.11.2004 № 151/2004-ОЗ "О льготном налогообложении в Московской области" (в ред. от 31.03.2022 № 38/2022-ОЗ)</t>
  </si>
  <si>
    <t>Закон Московской области от 24.11.2004 № 151/2004-ОЗ "О льготном налогообложении в Московской области" (в ред. от 18.04.2022 № 46/2022-ОЗ)</t>
  </si>
  <si>
    <t>Закон Московской области от 24.11.2004 № 151/2004-ОЗ "О льготном налогообложении в Московской области" (в ред. от 18.05.2022 № 72/2022-ОЗ)</t>
  </si>
  <si>
    <t>Закон Московской области от 24.11.2004 № 151/2004-ОЗ "О льготном налогообложении в Московской области" (в ред. от 23.05.2022 № 75/2022-ОЗ)</t>
  </si>
  <si>
    <t>Закон Ярославской области от 30.11.2005 № 69-з "О применении упрощенной системы налогообложения на территории Ярославской области" (в ред. от 28.12.2020 № 103-з)</t>
  </si>
  <si>
    <t>Закон Ярославской области от 15.10.2003 № 46-з "О налоге на имущество организаций в Ярославской области" (в ред. от 02.07.2021 № 47-з)</t>
  </si>
  <si>
    <t>Закон Республики Крым от 23.12.2020 № 141-ЗРК/2020 "Об установлении налоговой ставки 0 процентов для налогоплательщиков - индивидуальных предпринимателей при применении патентной системы налогообложения на территории Республики Крым"</t>
  </si>
  <si>
    <t xml:space="preserve">н/д </t>
  </si>
  <si>
    <t>Один из родителей (усыновителей), опекун, попечитель в многодетной семье - за автобус с мощностью двигателя до 150 л.с. (до 110,33 кВт) включительно, не используемый в предпринимательской деятельности и являющийся единственным транспортным средством в многодетной семье</t>
  </si>
  <si>
    <t xml:space="preserve"> Закон Республики Адыгея от 22.11.2003 № 183 "О налоге на имущество организаций" (в ред. от 19.11.2021 № 20)</t>
  </si>
  <si>
    <t>(1) ограниченный - в течение периода полной окупаемости проекта, но не более 3 лет</t>
  </si>
  <si>
    <t xml:space="preserve"> Закон Республики Адыгея от 22.11.2003 № 183 "О налоге на имущество организаций" (в ред. от 20.06.2006 № 11; в ред. от 19.11.2021 № 20)</t>
  </si>
  <si>
    <t>ст.4/ч.10/п.8</t>
  </si>
  <si>
    <t xml:space="preserve"> Закон Республики Адыгея от 22.11.2003 № 183 "О налоге на имущество организаций" (в ред. от 29.12.2015 № 497)</t>
  </si>
  <si>
    <t>Автономные учреждения Республики Адыгея</t>
  </si>
  <si>
    <t xml:space="preserve">(1) ограниченный - в течение периода полной окупаемости проекта, но не более 5 лет </t>
  </si>
  <si>
    <t xml:space="preserve">Наличие у организаций -  резидентов договоров аренды и (или) договоров купли-продажи с управляющими компаниями объектов инфраструктуры парковой зоны или их частей и (или) земельного участка, находящихся в границах территории парковой зоны, в целях ведения хозяйственной деятельности. </t>
  </si>
  <si>
    <t>(1) ограниченный - не более, чем на 7 лет</t>
  </si>
  <si>
    <t>(1) ограниченный - не более, чем на 3 года</t>
  </si>
  <si>
    <t>(1) ограниченный - в течение периода полной окупаемости вложенных средств, но не более 7 лет</t>
  </si>
  <si>
    <t>ст.4/ч.1/п.9; ст.4/ч.5</t>
  </si>
  <si>
    <t>Закон Республики Адыгея от 28.12.2002 № 106 "О транспортном налоге" (в ред. от 19.11.2021 № 21)</t>
  </si>
  <si>
    <t xml:space="preserve"> Закон Республики Адыгея от 28.12.2002 № 106 "О транспортном налоге"</t>
  </si>
  <si>
    <t>ст.4/ч.1/п.2; ст.4/ч.3</t>
  </si>
  <si>
    <t>ст.4/ч.1/п.4; ст.4/ч.3</t>
  </si>
  <si>
    <t>Лица, проработавшие в тылу в период с 1941 по 1945, но не менее 6 месяцев, исключая период работы на временно оккупированных территориях СССР, либо награжденные орденами или медалями СССР за самоотверженный труд в период Великой Отечественной войны</t>
  </si>
  <si>
    <t>ст.4/ч.1/п.5; ст.4/ч.3</t>
  </si>
  <si>
    <t xml:space="preserve">  Закон Республики Адыгея от 28.12.2002 № 106 "О транспортном налоге" (в ред. от 06.11.2007 № 123; в ред. от 27.10.2021 № 8)</t>
  </si>
  <si>
    <t>ст.4/ч.1/п.6; ст.4/ч.3</t>
  </si>
  <si>
    <t xml:space="preserve"> Закон Республики Адыгея от 28.12.2002 № 106 "О транспортном налоге" (в ред. от 22.11.2003 № 174; ред. от 27.10.2021 № 8)</t>
  </si>
  <si>
    <t>ст.4/ч.1/п.7; ст.4/ч.3</t>
  </si>
  <si>
    <t xml:space="preserve"> Закон Республики Адыгея от 28.12.2002 № 106 "О транспортном налоге" (в ред. от 24.09.2003 № 172; ред. от 27.10.2021 № 8)</t>
  </si>
  <si>
    <t>ст.4/ч.1/п.8; ст.4/ч.4</t>
  </si>
  <si>
    <t xml:space="preserve">Пониженная (50%) ставка налога по отдельным социальным категориям граждан - в отношении одной единицы транспортного средства </t>
  </si>
  <si>
    <t>ст.1/п.2/пп.8</t>
  </si>
  <si>
    <t xml:space="preserve">Льгота предоставляется при условии  наличия соответствующей лицензии </t>
  </si>
  <si>
    <t xml:space="preserve">ст.1(1)/ч.1/п.1 </t>
  </si>
  <si>
    <t xml:space="preserve"> Закон Республики Адыгея от 28.12.2002 № 106 "О транспортном налоге" (в ред. от 08.08.2019 № 269)</t>
  </si>
  <si>
    <t>ст.4/ч.1/пп16; ст.4/ч.12</t>
  </si>
  <si>
    <t>Льгота предоставляется  организациям, включенным в реестр поставщиков социальных услуг</t>
  </si>
  <si>
    <t>ст.4/ч.1/пп 17; ст.4/ч.12</t>
  </si>
  <si>
    <t>ст.4/ч.1/пп 18; ст.4/ч.12</t>
  </si>
  <si>
    <t xml:space="preserve">Пониженная (50%) ставка для  некоммерческих организаций, включенных в реестр общероссийских и аккредитованных региональных спортивных федераций </t>
  </si>
  <si>
    <t>ст.4/ч.1/п.7(1); ст4/ч.3</t>
  </si>
  <si>
    <t>Закон Республики Адыгея от 28.12.2002 № 106 "О транспортном налоге" (в ред. от 04.04.2022 № 60)</t>
  </si>
  <si>
    <t>ст.4 /ч.1/п.5(1); ст4/ч.3</t>
  </si>
  <si>
    <t>Граждане из подразделений особого риска, отнесенным к таковым постановлением Верховного Совета Российской Федерации от 27 декабря 1991 года № 2123-1 "О распространении действия Закона РСФСР "О социальной защите граждан, подвергшихся воздействию радиации вследствие катастрофы на Чернобыльской АЭС" на граждан из подразделений особого риска"</t>
  </si>
  <si>
    <t>Закон Республики Адыгея от 08.08.2022 № 104 "О налоговых ставках при применении упрощенной системы налогообложения отдельными категориями налогоплательщиков"</t>
  </si>
  <si>
    <t xml:space="preserve">Льгота предоставляется субъектам малого и среднего предпринимательства, которые являются правообладателями программ для электронных вычислительных машин, включенные в единый реестр российских программ для электронных вычислительных машин и баз данных, и (или) получившие документ о государственной аккредитации организации, осуществляющей деятельность в области информационных технологий. </t>
  </si>
  <si>
    <t xml:space="preserve">(1) ограниченный - в течение 3 налоговых периодов </t>
  </si>
  <si>
    <t>Пониженная (5,0%) для субъектов малого и среднего предпринимательства</t>
  </si>
  <si>
    <t>Региональная поддержка субъектов  малого и среднего предпринимательства отрасли информационных технологий</t>
  </si>
  <si>
    <t>Полномочия, не включенные в п.2 ст,26(3) Федерального Закона № 184-ФЗ</t>
  </si>
  <si>
    <t>Пониженная (10,0%) для субъектов малого и среднего предпринимательства</t>
  </si>
  <si>
    <t xml:space="preserve"> Льгота предоставляется в случае если удельный вес доходов от осуществления основного вида деятельности составляет в общей сумме  доходов не менее 90 процентов, а расчетная среднемесячная заработная плата работников превышает расчетный среднемесячный уровень заработной платы по Республике Адыгея</t>
  </si>
  <si>
    <t xml:space="preserve">Пониженная (10,0%) ставка для организаций, применяющих инвестиционный налоговый вычет "Деятельность в сфере телекоммуникаций"
</t>
  </si>
  <si>
    <t>Закон Республики Адыгея от 22.11.2003 № 183 "О налоге на имущество организаций" (в ред. от 12.12.2022 № 147)</t>
  </si>
  <si>
    <t>ст.4/ч.10/п.9</t>
  </si>
  <si>
    <t>Льгота предоставляется в отношении объектов газораспределения, учтенных на балансе организации в качестве объектов основных средств, построенных за счет внебюджетных средств и введенных в эксплуатацию при реализации мероприятий по догазификации населенных пунктов в рамках реализации пообъектного плана-графика догазификации, а также внутрипоселковых газопроводов, построенных в рамках региональной программы газификации жилищно-коммунального хозяйства, промышленных и иных организаций Республики Адыгея на 2022-2031 годы.</t>
  </si>
  <si>
    <t>Газораспределительным организациям</t>
  </si>
  <si>
    <t>Освобождаются от налогообложения газораспределительных организаций</t>
  </si>
  <si>
    <t>Закон Республики Адыгея от 22.11.2003 № 183 "О налоге на имущество организаций" (в ред. от 08.08.2022 № 102)</t>
  </si>
  <si>
    <t>Пониженная (1%) ставка налога для организаций, осуществляющих деятельность по виду экономической деятельности по коду 61 Общероссийского классификатора видов экономической деятельности "Деятельность в сфере телекоммуникаций"</t>
  </si>
  <si>
    <r>
      <t>Пониженная (13,5%, 12,5% в 2017-2024</t>
    </r>
    <r>
      <rPr>
        <strike/>
        <sz val="10"/>
        <rFont val="Times New Roman"/>
        <family val="1"/>
        <charset val="204"/>
      </rPr>
      <t xml:space="preserve"> </t>
    </r>
    <r>
      <rPr>
        <sz val="10"/>
        <rFont val="Times New Roman"/>
        <family val="1"/>
        <charset val="204"/>
      </rPr>
      <t>гг.) ставка налога для организаций - участников приоритетных инвестиционных проектов</t>
    </r>
  </si>
  <si>
    <t>Освобождаются от налогообложения  организации - в отношении имущества, используемого для оздоровления детей и (или) детей с родителями</t>
  </si>
  <si>
    <t>Освобождаются от налогообложения  организации - управляющие компании индустриальных (промышленных) парков, промышленных технопарков, в отношении недвижимого имущества, расположенного в границах территории индустриального (промышленного) парка, промышленного технопарка, используемого в целях осуществления деятельности индустриального (промышленного) парка, промышленного технопарка</t>
  </si>
  <si>
    <t>Освобождаются от налогообложения организации - резиденты индустриальных (промышленных) парков, промышленных технопарков,  в отношении их собственного недвижимого имущества, расположенного в границах территории индустриального (промышленного) парка, промышленного технопарка, используемого в целях осуществления деятельности индустриального (промышленного) парка, промышленного технопарка</t>
  </si>
  <si>
    <r>
      <t>Льгота в отношении имущества, вновь созданного и (или) приобретенного в течение первых</t>
    </r>
    <r>
      <rPr>
        <strike/>
        <sz val="10"/>
        <rFont val="Times New Roman"/>
        <family val="1"/>
        <charset val="204"/>
      </rPr>
      <t xml:space="preserve"> </t>
    </r>
    <r>
      <rPr>
        <sz val="10"/>
        <rFont val="Times New Roman"/>
        <family val="1"/>
        <charset val="204"/>
      </rPr>
      <t>7-ми лет (10-ти лет - при объеме капвложений свыше 5000 млн. рублей), реализации приоритетного инвестиционного проекта, в зависимости от фактического объема капвложений в приоритетный инвестиционный проект, учитываемых на балансе инвестора в качестве объектов основных средств (условие в части 7-ми и 10-ти лет действует по 31.12.2025). 
Инвесторам, реализующим приоритетный инвестиционный проект на территориях муниципальных образований Республики Башкортостан, включенных в утверждаемые Правительством Республики Башкортостан комплексные программы экономического или развития муниципальных образований Республики Башкортостан, от 10 млн. рублей до 1500 млн. рублей вкл. льгота предоставляется на 3 налоговых периода (условие с 01.01.2018)</t>
    </r>
  </si>
  <si>
    <t>Получение статуса резидента ТОР.
Имущество: расположено на территории ТОР; не было ранее в эксплуатации; не учитывалось на балансе организации в качестве объектов основных средств</t>
  </si>
  <si>
    <t>Организации - резиденты территории опережающего развития (ТОР)</t>
  </si>
  <si>
    <t>Освобождаются от налогообложения организации - резиденты территории опережающего развития - в отношении имущества, вновь созданного и (или) приобретенного в целях осуществления деятельности, предусмотренной соглашением об осуществлении деятельности на территории ТОР</t>
  </si>
  <si>
    <t xml:space="preserve">коды ОКВЭД установлены постановлением Правительства РФ о создании соответствующей ТОР на территории субъекта РФ </t>
  </si>
  <si>
    <t>Для владельцев двух и более транспортных средств - по выбору за одно транспортное средство</t>
  </si>
  <si>
    <t>Получение статуса резидента ТОР</t>
  </si>
  <si>
    <t>Пониженная (5% - с 1 по 5 гг.; 10% - с 6 по 10 гг.) ставка налога для организаций - резидентов ТОР</t>
  </si>
  <si>
    <t xml:space="preserve">Коды ОКВЭД установлены постановлением Правительства РФ о создании соответствующей ТОР на территории субъекта РФ </t>
  </si>
  <si>
    <t>Заключение соглашения о государственно-частном партнерстве,  концессионного соглашения с Правительством РБ, соглашение о муниципально--частном партнерстве в сфере ЖКХ, концессионного соглашения с органом местного самоуправления в сфере ЖКХ при соблюдении следующих условий:
1) организация состоит на учете в налоговых органах по месту нахождения организации на территории Республики Башкортостан;
2) организация не имеет просроченной задолженности по денежным обязательствам на 31 декабря предшествующего года перед Республикой Башкортостан, перед муниципальным образованием Республики Башкортостан;
3) организация не имеет задолженности по налогам и сборам в бюджеты всех уровней на 31 декабря предшествующего года;
4) организация не находится в процессе ликвидации или реорганизации (за исключением реорганизации в форме преобразования), а также в ее отношении не возбуждено производство по делу о банкротстве</t>
  </si>
  <si>
    <t>Пониженная (0% - с 1 по 5 налоговый период; 5% - с 6 по 10 налоговый период; 13,5% - по истечении двенадцати налоговых  периодов) ставка налога для организаций - резидентов особых экономических зон промышленно-производственного типа, созданных на территории Республики Башкортостан</t>
  </si>
  <si>
    <r>
      <t>18 п.п. - с 1 по 5 налоговый период; 
13 п.п. - с 6 по</t>
    </r>
    <r>
      <rPr>
        <strike/>
        <sz val="10"/>
        <rFont val="Times New Roman"/>
        <family val="1"/>
        <charset val="204"/>
      </rPr>
      <t xml:space="preserve"> </t>
    </r>
    <r>
      <rPr>
        <sz val="10"/>
        <rFont val="Times New Roman"/>
        <family val="1"/>
        <charset val="204"/>
      </rPr>
      <t>12</t>
    </r>
    <r>
      <rPr>
        <strike/>
        <sz val="10"/>
        <rFont val="Times New Roman"/>
        <family val="1"/>
        <charset val="204"/>
      </rPr>
      <t xml:space="preserve"> </t>
    </r>
    <r>
      <rPr>
        <sz val="10"/>
        <rFont val="Times New Roman"/>
        <family val="1"/>
        <charset val="204"/>
      </rPr>
      <t>налоговый период;
4,5 п.п. - по истечении  двенадцати налоговых периодов</t>
    </r>
  </si>
  <si>
    <t>Налогоплательщики - резиденты территории опережающего развития</t>
  </si>
  <si>
    <t>Пониженная (2% - если объектом налогообложения являются доходы) ставка налога для налогоплательщиков - резидентов территории опережающего развития</t>
  </si>
  <si>
    <t>Инвестиционный налоговый вычет применяется в отношении расходов налогоплательщика, указанных в подпунктах 1 и 2 пункта 2 статьи 286.1 НК РФ, применительно к объектам основных средств (за исключением автомобилей легковых) для организаций - участников национального проекта "Производительность труда".</t>
  </si>
  <si>
    <t>Освобождаются от налогообложения  организации - в отношении имущества, находящегося на территории Республики Башкортостан, принадлежащего организации на праве собственности, используемого для оказания услуг по высокотехнологичной медицинской помощи по профилю "акушерство и гинекология"</t>
  </si>
  <si>
    <t>Закон Республики Башкортостан от 28.11.2003 № 43-з "О налоге на имущество организаций" (в ред. от 26.10.2021 № 454-з)</t>
  </si>
  <si>
    <t>Пониженная (5% - если объектом налогообложения являются доходы, уменьшенные на величину расходов) ставка налога для налогоплательщиков - резидентов территории опережающего развития</t>
  </si>
  <si>
    <t>Закон Республики Башкортостан от 04.02.2022 № 522-з "Об установлении ставки единого сельскохозяйственного налога на территории Республики Башкортостан"</t>
  </si>
  <si>
    <t>Создание благоприятных налоговых условий для осуществления сельскохозяйственной деятельности и повышение инвестиционной привлекательности Республики Башкортостан</t>
  </si>
  <si>
    <t>Стимулирующая мера для улучшение жилищных условий граждан путем обеспечения высоких темпов ввода жилья и стимулирования спроса в создании арендного жилья, создания конкурентоспособного и качественного предложения на рынке арендного жилья в Республике Башкортостан</t>
  </si>
  <si>
    <t>Ежегодный прирост налоговых и неналоговых доходов консолидированного бюджета на 10%</t>
  </si>
  <si>
    <t>Развитие потребительской кооперации и организации системы закупа у населения излишков продукции</t>
  </si>
  <si>
    <t>Закон Республики Башкортостан от 30.06.2022 № 576-з "Об установлении налоговых ставок для отдельных категорий налогоплательщиков, применяющих упрощенную систему налогообложения и осуществляющих деятельность в области информационных технологий"</t>
  </si>
  <si>
    <t xml:space="preserve">1) наличие у субъекта малого и среднего предпринимательства документа о государственной аккредитации организации, осуществляющей деятельность в области информационных технологий, в порядке, установленном Правительством Российской Федерации;
2) доля доходов от реализации товаров (работ, услуг), полученных от осуществления основного вида экономической деятельности налогоплательщика: "Разработка компьютерного программного обеспечения, консультационные услуги в данной области и другие сопутствующие услуги"; "Деятельность в области информационных технологий", по итогам отчетного (налогового) периода составляет не менее 70 процентов в сумме всех доходов организации за указанный период.
</t>
  </si>
  <si>
    <t>Юридические лица - субъекты малого и среднего предпринимательства</t>
  </si>
  <si>
    <t xml:space="preserve">Пониженная (1% - если объектом налогообложения являются доходы) ставка налога для налогоплательщиков - юридических лиц, являющихся субъектами малого и среднего предпринимательства, осуществляющих деятельность в области информационных технологий
</t>
  </si>
  <si>
    <t>Снижение нагрузки по налоговым платежам</t>
  </si>
  <si>
    <t>Классы 62, 63</t>
  </si>
  <si>
    <t>Пониженная (5% - если объектом налогообложения являются доходы, уменьшенные на величину расходов) ставка налога для налогоплательщиков - юридических лиц, являющихся субъектами малого и среднего предпринимательства, осуществляющих деятельность в области информационных технологий</t>
  </si>
  <si>
    <t xml:space="preserve">Закон Республики Башкортостан от 30.06.2022 № 571-з "Об установлении налоговых ставок для отдельных категорий налогоплательщиков, применяющих упрощенную систему налогообложения" </t>
  </si>
  <si>
    <t>Пониженная (1% - если объектом налогообложения являются доходы) ставка налога для налогоплательщиков - резидентов территории опережающего  развития</t>
  </si>
  <si>
    <t>Закон Республики Башкортостан от 27.11.2002 № 365-з "О транспортном налоге" (в ред. от 21.11.2022 № 628-з)</t>
  </si>
  <si>
    <t>ст.3/ч.2/абз.17</t>
  </si>
  <si>
    <t>Физические лица, принимающие (принимавшие) участие в специальной военной операции, проводимой на территориях Донецкой Народной Республики, Луганской Народной Республики, Херсонской и Запорожской областей, Украины, в том числе призванные на военную службу по частичной мобилизации в Вооруженные Силы Российской Федерации, или члены их семей (для граждан, находящихся в браке, заключенном в органах записи актов гражданского состояния, - супруг (супруга); для граждан, не находящихся в браке, - отец или мать)</t>
  </si>
  <si>
    <t xml:space="preserve">Освобождаются от уплаты налога физические лица, принимающие (принимавшие) участие в специальной военной операции, проводимой на территориях Донецкой Народной Республики, Луганской Народной Республики, Херсонской и Запорожской областей, Украины, в том числе призванные на военную службу по частичной мобилизации в Вооруженные Силы Российской Федерации, или члены их семей (для граждан, находящихся в браке, заключенном в органах записи актов гражданского состояния, - супруг (супруга); для граждан, не находящихся в браке, - отец или мать)
</t>
  </si>
  <si>
    <t>Закон Республики Башкортостан от 27.11.2002 № 365-з "О транспортном налоге" (в ред. от 27.09.2022 № 608-з)</t>
  </si>
  <si>
    <t>Количество лет, прошедших с года выпуска транспортного средства, в среднем по всем таким транспортный средствам, зарегистрированным на налогоплательщика на территории Республики Башкортостан, составляет не более 10 лет</t>
  </si>
  <si>
    <t>Организации, созданные для осуществления автотранспортных услуг и услуг по содержанию, ремонту и строительству автомобильных дорог общего пользования регионального, межмуниципального и местного значения, по транспортным средствам, зачисленным в установленном порядке в специальные формирования в виде автотранспортных формирований</t>
  </si>
  <si>
    <t xml:space="preserve">Пониженная (50%) ставка налога организации, созданные для осуществления автотранспортных услуг и услуг по содержанию, ремонту и строительству автомобильных дорог общего пользования регионального, межмуниципального и местного значения, по транспортным средствам, зачисленным в установленном порядке в специальные формирования в виде автотранспортных формирований
</t>
  </si>
  <si>
    <t>Государственная поддержка выполнения мобилизационного задания по содержанию специального формирования</t>
  </si>
  <si>
    <t>Закон Республики Башкортостан от 31.10.2011 № 454-з "Об установлении пониженной налоговой ставки налога на прибыль организаций" (в ред. от 28.01.2022 № 517-з)</t>
  </si>
  <si>
    <t>ст.2.4/ч.1/п.1</t>
  </si>
  <si>
    <t>Организация имеет статус налогоплательщика - участника специального инвестиционного контракта, является производителем автотранспортных средств, прицепов и полуприцепов (класс 29 по ОКВЭД)</t>
  </si>
  <si>
    <t>Организации - участники специальных инвестиционных контрактов</t>
  </si>
  <si>
    <t>Пониженная налоговая ставка (0%) налога на прибыль организаций, имеющих статус налогоплательщика - участника специального инвестиционного контракта, подлежащего зачислению в бюджет Республики Башкортостан для организаций - производителей автотранспортных средств, прицепов и полуприцепов (класс 29 по ОКВЭД)</t>
  </si>
  <si>
    <t>Класс 29</t>
  </si>
  <si>
    <t>2.5- Расходные обязательства по полномочиям в сфере поддержки промышленности</t>
  </si>
  <si>
    <t>ст.2.4/ч.1/п.2</t>
  </si>
  <si>
    <t xml:space="preserve">Организация имеет статус налогоплательщика - участника специального инвестиционного контракта, является производителем химических веществ и химических продуктов (класс 20 по ОКВЭД), готовых металлических изделий, кроме машин и оборудования (класс 25 по ОКВЭД), компьютеров, электронных и оптических изделий (класс 26 по ОКВЭД), машин и оборудования, не включенных в другие группировки (класс 28 по ОКВЭД), прочих транспортных средств и оборудования (класс 30 по ОКВЭД)
</t>
  </si>
  <si>
    <t>Пониженная налоговая ставка (5%) налога на прибыль организаций, имеющих статус налогоплательщика - участника специального инвестиционного контракта, подлежащего зачислению в бюджет Республики Башкортостан для организаций - производителей химических веществ и химических продуктов (класс 20 по ОКВЭД), готовых металлических изделий, кроме машин и оборудования (класс 25 по ОКВЭД), компьютеров, электронных и оптических изделий (класс 26 по ОКВЭД), машин и оборудования, не включенных в другие группировки (класс 28 по ОКВЭД), прочих транспортных средств и оборудования (класс 30 по ОКВЭД)</t>
  </si>
  <si>
    <t>Классы 20, 25, 26, 28, 30</t>
  </si>
  <si>
    <t>Закон Республики Башкортостан от 28.11.2003 № 43-з "О налоге на имущество организаций" (в ред. от 28.01.2022 № 517-з)</t>
  </si>
  <si>
    <t>ст.3.4</t>
  </si>
  <si>
    <t>Наличие статуса налогоплательщика - участника специального инвестиционного контракта. Имущество создано и (или) приобретено (за исключением приобретения основных средств у лиц, признаваемых в соответствии с положениями пункта 2 статьи 105.1 Налогового кодекса Российской Федерации взаимозависимыми) и используется при реализации специального инвестиционного контракта, учитывается на балансе организации - участника специального инвестиционного контракта в качестве объекта основных средств в порядке, установленном для ведения бухгалтерского учета</t>
  </si>
  <si>
    <t>Организации - производители химических веществ и химических продуктов, готовых металлических изделий, кроме машин и оборудования, компьютеров, электронных и оптических изделий, машин и оборудования, не включенных в другие группировки, прочих транспортных средств и оборудования</t>
  </si>
  <si>
    <t>Освобождаются от налогообложения организации - производители химических веществ и химических продуктов, готовых металлических изделий, кроме машин и оборудования, компьютеров, электронных и оптических изделий, машин и оборудования, не включенных в другие группировки, прочих транспортных средств и оборудования, имеющие статус налогоплательщика - участника специального инвестиционного контракта, в отношении имущества, созданного и (или) приобретенного (за исключением приобретения основных средств у лиц, признаваемых в соответствии с положениями пункта 2 статьи 105.1 Налогового кодекса Российской Федерации взаимозависимыми) и используемого при реализации специального инвестиционного контракта, учитываемого на балансе организации - участника специального инвестиционного контракта в качестве объекта основных средств в порядке, установленном для ведения бухгалтерского учета.</t>
  </si>
  <si>
    <t>(1) ограниченный - в течение 5 лет (или в течение срока инвестиционного соглашения)</t>
  </si>
  <si>
    <t>Освобождаются от уплаты налога организации, реализующие инвестиционный проект на территории Республики Бурятия, которому присвоен статус приоритетного инвестиционного проекта Республики Бурятия, и заключившие инвестиционное соглашение с Правительством Республики Бурятия</t>
  </si>
  <si>
    <t>(1) ограниченный - в течение 5 лет (или до утраты статуса резидента)</t>
  </si>
  <si>
    <t>Наличие статуса резидента ТОР</t>
  </si>
  <si>
    <t>Резиденты ТОР</t>
  </si>
  <si>
    <t>(1) ограниченный - в течение 5 лет (или до утраты статуса резидента ТОР)</t>
  </si>
  <si>
    <t>(2) не установлено - 
дата снятия статуса ТОР</t>
  </si>
  <si>
    <t>Освобождаются от уплаты налога организации - резиденты ТОР</t>
  </si>
  <si>
    <t>Виды экономической деятельности для резидентов ТОР установлены  Постановлением Правительства РФ от 18.09.2020 № 1483 "О преобразовании территории опережающего социально-экономического развития "Селенгинск" (01; 08; 10; 11.07; 13; 14; 15; 16; 18; 20; 21; 22; 23; 25; 27; 28; 29; 31; 32; 33; 55; 62; 63; 72; 86; 93); Постановлением Правительства РФ от 14.06.2019 № 760 "О создании территории опережающего социально-экономического развития "Бурятия" предусмотрены виды деятельности, включенные в классы 01, 07, 10, 16, 20, 21, 25, 41, 42, 49, 52, 55, 56, 61, 62, 63, 68, 86, 93, 96</t>
  </si>
  <si>
    <t>(1) ограниченный - в течение 10 лет (или до утраты статуса резидента ТОР)</t>
  </si>
  <si>
    <t>Пониженная (5% - с 1 по 5 гг.; 10% - с 6 по 10 гг.) ставка налога для резидентов ТОР</t>
  </si>
  <si>
    <t>Отдельный учет имущества, предназначенного для реализации инвестиционного проекта</t>
  </si>
  <si>
    <t>(1) ограниченный - в течение 5 лет (или до утраты статуса резидента ЗЭБ)</t>
  </si>
  <si>
    <t>Соответствие требованиям, установленным Главой 3.3 Налогового кодекса РФ и Главой V.5 настоящего Закона. Участники РИП с объемом капитальных вложений в проект не менее 50 млн. руб., утрачивают право на применение льготы с 01.01.2027 г. С 01.01.2029 г. льгота  применяется только участниками РИП, включенными в реестр участников РИП и реализующими проекты с объемом капитальных вложений не менее 300 млрд. руб.</t>
  </si>
  <si>
    <t>Ведение раздельного учета доходов (расходов), полученных (понесенных) в рамках концессионного проекта или проекта ГЧП</t>
  </si>
  <si>
    <t>В общей сумме доходов доля доходов от установленных видов деятельности составляет за отчетный (налоговый) период не менее 70%; увеличение среднесписочной численности работников по итогам отчетного (налогового) периода по сравнению с 01.11.2020г до 10 человек и более (с 01.01.2023г среднесписочная численность работников на 01.11.2020г. составляла менее 10 человек, по итогам отчетного (налогового) периода составила 10 человек и более)</t>
  </si>
  <si>
    <t>Льгота в отношении одного легкового автомобиля с мощностью двигателя до 100 л.с. Вкл</t>
  </si>
  <si>
    <t>ст.8.3/ч.1.3/п.1</t>
  </si>
  <si>
    <t>Пониженная (5% - объект налогообложения "доходы-расходы") ставка налога для организаций - региональных операторов по обращению с твердыми коммунальными отходами</t>
  </si>
  <si>
    <t>ст.8.3/ч.1.3/п.2</t>
  </si>
  <si>
    <t>Пониженная (1% - объект налогообложения "доходы") ставка налога для организаций - региональных операторов по обращению с твердыми коммунальными отходами</t>
  </si>
  <si>
    <t xml:space="preserve">Освобождаются от уплаты налога организации  - участники национального проекта "Производительность труда и поддержка занятости" </t>
  </si>
  <si>
    <t>Пониженные  (1% в 2020 - 2021 гг.; 1,2% в 2022 г.; 1,7% в 2023 г.; 2,2% в 2024 г.; 2,7% в 2025 г.; 3,2% в 2026 г.; 3,7% в 2027 г.; 4,2% в 2028 г.; 4,7% в 2029 г.; 5,2% в 2030 г. - объект налогообложения "доходы") ставки налога налогоплательщикам, осуществляющим деятельность по видам экономической деятельности, включенным в группировки 47.72.1 "Торговля розничная обувью в специализированных магазинах", 47.73 "Торговля розничная лекарственными средствами в специализированных магазинах (аптеках)"</t>
  </si>
  <si>
    <t>Государственная поддержка налогоплательщиков, осуществляющих торговлю товарами, подлежащими маркировке в связи с отменой с 2020 года ЕНВД для налогоплательщиков, осуществляющих торговлю товарами, подлежащими маркировке</t>
  </si>
  <si>
    <t>Пониженные  (5% в 2020 - 2021 гг.; 6% в 2022 г.; 7% в 2023 г.; 8% в 2024 г.; 9% в 2025 г.; 10% в 2026 г.; 11% в 2027 г.; 12% в 2028 г.; 13% в 2029 г.; 14% в 2030 г. - объект налогообложения "доходы минус расходы") ставки налога, налогоплательщикам, осуществляющим деятельность по видам экономической деятельности, включенным в группировки 47.72.1 "Торговля розничная обувью в специализированных магазинах", 47.73 "Торговля розничная лекарственными средствами в специализированных магазинах (аптеках)"</t>
  </si>
  <si>
    <t>18 п.п. (17 п.п. в 2017-2030 гг)</t>
  </si>
  <si>
    <t>Льгота в отношении одного легкового автомобиля с мощностью двигателя до 200 л.с. вкл., наличие документа, подтверждающего статус многодетной семьи (наличие трех и более несовершеннолетних детей, установление опеки)</t>
  </si>
  <si>
    <t>Льгота в отношении объектов, созданных (приобретенных, реконструированных) за счет бюджетных средств и используемых для уставной деятельности</t>
  </si>
  <si>
    <t>ст.8.3/ч.1.5/п.1</t>
  </si>
  <si>
    <t>Социальные предприятия</t>
  </si>
  <si>
    <t>Пониженная (5% - объект налогообложения "доходы минус расходы") ставка налога для организаций и индивидуальных предпринимателей, включенных в Реестр социальных предприятий</t>
  </si>
  <si>
    <t>ст.8.3/ч.1.5/п.2</t>
  </si>
  <si>
    <t>Пониженная (1% - объект налогообложения "доходы") ставка налога для организаций и индивидуальных предпринимателей, включенных в Реестр социальных предприятий</t>
  </si>
  <si>
    <t>ст.8.3/ч.1.6/п.1</t>
  </si>
  <si>
    <t>Наличие регистрации на территории республики в связи с переменой места нахождения и места жительства</t>
  </si>
  <si>
    <t>Пониженная (1% - объект налогообложения "доходы") ставка налога для организаций и индивидуальных предпринимателей, впервые зарегистрированных на территории республики</t>
  </si>
  <si>
    <t>ст.8.3/ч.1.6/п.2</t>
  </si>
  <si>
    <t>Пониженная (5% - объект налогообложения "доходы минус расходы") ставка налога для организаций и индивидуальных предпринимателей, впервые зарегистрированных на территории республики</t>
  </si>
  <si>
    <t>ст.8.3/ч.1.7/п.1</t>
  </si>
  <si>
    <t>В 2022 году пониженные налоговые ставки применяются налогоплательщиками при условии снижения в 2021 году дохода от осуществления деятельности по сравнению с уровнем 2019 года на 30 процентов и более</t>
  </si>
  <si>
    <t>Пониженная (1% в 2021 г., 1,2% в 2022 г.- объект налогообложения "доходы") ставка налога для организаций и индивидуальных предпринимателей, отнесенных в 2020 году к категории получателей мер государственной поддержки, предусмотренных постановлением Правительства Российской Федерации от 2 апреля 2020 года № 409 "О мерах по обеспечению устойчивого развития экономики"</t>
  </si>
  <si>
    <t>5 п.п. в 2021г.; 4,8 п.п. в 2022г.</t>
  </si>
  <si>
    <t>ст.8.3/ч.1.7/п.2</t>
  </si>
  <si>
    <t>Пониженная (5% в 2021 г., 6% в 2022 г. - объект налогообложения "доходы минус расходы") ставка налога для организаций и индивидуальных предпринимателей, отнесенных в 2020 году к категории получателей мер государственной поддержки, предусмотренных постановлением Правительства Российской Федерации от 2 апреля 2020 года № 409 "О мерах по обеспечению устойчивого развития экономики"</t>
  </si>
  <si>
    <t>10 п.п. в 2021г.; 9 п.п. в 2022г.</t>
  </si>
  <si>
    <t>ст.8.3/ч.1.8/п.1</t>
  </si>
  <si>
    <t>Основной вид деятельности налогоплательщика на 01.11.2020г. является вид деятельности, применяемый по ЕНВД; в общей сумме доходов доля доходов от установленных видов деятельности по ЕНВД  за отчетный (налоговый) период составляет не менее 50%</t>
  </si>
  <si>
    <t>Пониженная (1% в 2021 гг.; 1,2% в 2022 г.; 1,7% в 2023 г.; 2,2% в 2024 г.; 2,7% в 2025 г.; 3,2% в 2026 г.; 3,7% в 2027 г.; 4,2% в 2028 г.; 4,7% в 2029 г.; 5,2% в 2030 г. - объект налогообложения "доходы") для организаций и индивидуальных предпринимателей, применявших на 1 ноября 2020 года систему налогообложения в виде ЕНВД</t>
  </si>
  <si>
    <t>5 п.п.- в 2021 г; 
4,8 п.п. в 2022 г.;
4,3 п.п. в 2023 г.;
3,8 п.п. в 2024 г.;
3,3 п.п. в 2025 г.;
2,8 п.п. в 2026 г.;
2,3 п.п. в 2027 г.;
1,8 п.п. в 2028 г.;
1,3 п.п. в 2029 г.;
0,8 п.п. в 2030 г.</t>
  </si>
  <si>
    <t>ст.8.3/ч.1.8/п.2</t>
  </si>
  <si>
    <t>Пониженная (5% в 2021 гг.; 6% в 2022 г.; 7% в 2023 г.; 8% в 2024 г.; 9% в 2025 г.; 10% в 2026 г.; 11% в 2027 г.; 12% в 2028 г.; 13% в 2029 г.; 14% в 2030 г. - объект налогообложения "доходы") для организаций и индивидуальных предпринимателей, применявших на 1 ноября 2020 года систему налогообложения в виде ЕНВД</t>
  </si>
  <si>
    <t>10 п.п.- в 2021 г;
9 п.п. в 2022 г.;
8 п.п. в 2023 г.;
7 п..п. в 2024 г.;
6 п.п. в 2025 г.;
5 п.п. в 2026 г.;
4 п.п. в 2027 г.;
3 п.п. в 2028 г.;
2 п.п. в 2029 г.;
1 п.п. в 2030 г.</t>
  </si>
  <si>
    <t>ст.8.3/ч.1.9/п.1</t>
  </si>
  <si>
    <t>В общей сумме доходов доля доходов по видам экономической деятельности, включенным в группировку 10.5 "Производство молочной продукции" составляет не менее 70%;
с 01.01.2023 г. доход по итогам отчетного (налогового) периода должен превышать фактический уровень соответствующего периода предыдущего года на 2%; сохранение (увеличение) среднесписочной численности работников по итогам отчетного (налогового) периода к уровню соответствующего периода предыдущего года</t>
  </si>
  <si>
    <t>Пониженная (3% - объект налогообложения "доходы") ставка налога для организаций и индивидуальных предпринимателей, осуществляющих деятельность по видам экономической деятельности, включенным в группировку 10.5 "Производство молочной продукции"</t>
  </si>
  <si>
    <t>ст.8.3/ч.1.9/п.2</t>
  </si>
  <si>
    <t>Пониженная (7,5% - объект налогообложения "доходы минус расходы") ставка налога для организаций и индивидуальных предпринимателей, осуществляющих деятельность по видам экономической деятельности, включенным в группировку 10.5 "Производство молочной продукции"</t>
  </si>
  <si>
    <t>ст.8.3/ч.1.10/п.1</t>
  </si>
  <si>
    <t>Прекращение деятельности в период с 1 апреля 2020 года до 1 августа 2021 года и регистрация на территории Республики Бурятия после 01.01.2022 г.</t>
  </si>
  <si>
    <t>Пониженная (1% - объект налогообложения "доходы") ставка налога для организаций и индивидуальных предпринимателей, прекративших деятельность в период с 01.04.2020 г. до 01.08.2021 г. и вновь зарегистрированных на территории Республики Бурятия после 01.01.2022 г.</t>
  </si>
  <si>
    <t>ст.8.3/ч.1.10/п.2</t>
  </si>
  <si>
    <t>Прекращение деятельности в период с 1 апреля 2020 года до 1 августа 2021 года и  регистрация на территории Республики Бурятия после 01.01.2022 г.</t>
  </si>
  <si>
    <t>Пониженная (5% - объект налогообложения "доходы минус расходы") ставка налога для организаций и индивидуальных предпринимателей, прекративших деятельность в период с 01.04.2020 г. до 01.08.2021 г. и вновь зарегистрированных на территории Республики Бурятия после 01.01.2022 г.</t>
  </si>
  <si>
    <t>ст.8.3/ч.1.11/п.1</t>
  </si>
  <si>
    <t>Смена места нахождения и места жительства по состоянию на 01.10.2021 г. с Республики Бурятия на другой субъект РФ и регистрация на территории Республики Бурятия</t>
  </si>
  <si>
    <t>Пониженная (1% - объект налогообложения "доходы") ставка налога для организаций и индивидуальных предпринимателей, сменивших по состоянию на 01.10.2021 г. место нахождения и место жительства с Республики Бурятия на другой субъект РФ и принявших решение вновь зарегистрироваться на территории Республики Бурятия</t>
  </si>
  <si>
    <t>ст.8.3/ч.1.11/п.2</t>
  </si>
  <si>
    <t xml:space="preserve">Пониженная (5% - объект налогообложения "доходы минус расходы") ставка налога для организаций и индивидуальных предпринимателей, сменивших по состоянию на 01.10.2021 г. место нахождения и место жительства с Республики Бурятия на другой субъект РФ и принявших решение вновь зарегистрироваться на территории Республики Бурятия
</t>
  </si>
  <si>
    <t>ст.8.3/ч.1.12/п.1</t>
  </si>
  <si>
    <t>Осуществление деятельности (за исключением торговли подакцизными товарами, перечисленными в статье 181 НК РФ) в сельском поселении с населением до 700 чел., выручка по итогам отчетного (налогового) периода составляет не менее 70% по указанным населенным пунктам (по сведениям ФНС)</t>
  </si>
  <si>
    <t>Пониженная (1% - объект налогообложения "доходы") для организаций и индивидуальных предпринимателей в сельских поселениях с численностью населения до 700 чел.</t>
  </si>
  <si>
    <t>ст.8.3/ч.1.12/п.2</t>
  </si>
  <si>
    <t>Пониженная (5% - объект налогообложения "доходы минус расходы") для организаций и индивидуальных предпринимателей в сельских поселениях с численностью населения до 700 чел.</t>
  </si>
  <si>
    <t>Заключение инвестиционного соглашения с Правительством Республики Бурятия в отношении расходов, указанных в части 4 статьи 8.9 Закона РБ, или договоров о комплексном развитии или освоения территории; наличие регистрации в налоговых органах Республики Бурятия по месту нахождения организации</t>
  </si>
  <si>
    <t>8 п.п. (7 п.п. в 2022-2027 гг)</t>
  </si>
  <si>
    <t>Закон Республики Бурятия от 26.11.2002 №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09.03.2022 №1962-VI)</t>
  </si>
  <si>
    <t>Наличие регистрации в налоговых органах Республики Бурятия</t>
  </si>
  <si>
    <t>Закон Республики Бурятия от 26.11.2002 №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28.04.2022 №2074-VI)</t>
  </si>
  <si>
    <t>Закон Республики Бурятия от 26.11.2002 № 145-III "О некоторых вопросах налогового регулирования в Республике Бурятия, отнесенных законодательством Российской Федерации о налогах и сборах к ведению субъектов Российской Федерации" (в ред. от 06.03.2023 № 2523-VI)</t>
  </si>
  <si>
    <t>ст.5.1/ч.3/п.3</t>
  </si>
  <si>
    <t>Льгота в отношении одного легкового автомобиля, мотоцикла, мотороллера, зарегистрированного не позднее 31 декабря 2022 года (для владельцев двух и более транспортных средств по выбору за одно транспортное средство)</t>
  </si>
  <si>
    <t>Участники СВО или их супруги</t>
  </si>
  <si>
    <t>Освобождаются от уплаты налога участники специальной военной операции или их супруги</t>
  </si>
  <si>
    <t>Пониженная (13,5%) ставка налога для организаций - социальных инвесторов</t>
  </si>
  <si>
    <t xml:space="preserve">Закон Республики Алтай от 27.11.2020 № 65-РЗ "Об инвестиционном вычете по налогу на прибыль организаций на территории Республики Алтай" (в ред. от 04.07.2022 № 44-РЗ) </t>
  </si>
  <si>
    <t>Применяется в отношении объектов основных средств, определенных абзацем первым п.4 ст.286.1 НК РФ</t>
  </si>
  <si>
    <t>(1) ограниченный - в течение 2021-2027 гг.</t>
  </si>
  <si>
    <t>Закон Республики Алтай от 27.11.2002 № 7-12 "О транспортном налоге на территории Республики Алтай" (в ред. от 07.11.2022 № 72-РЗ)</t>
  </si>
  <si>
    <t>Физические лица, имеющие звание Героя Советского Союза, Героя Российской Федерации, имеющие удостоверение ветерана труда (достигших возраста 60 и 55 лет (соответственно мужчин и женщин), при достижении возраста, дающего право на назначение страховой пенсии по старости), имеющие инвалидность 1 и 2 группы, награжденные орденами Славы трех степеней, орденами и медалями СССР за самоотверженный труд и безупречную службу в тылу в годы Великой Отечественной войны, физические лица, имеющие право на получение социальной поддержки в соответствии с Законом Российской Федерации от 15.05.1991 № 1244-1 "О социальной защите граждан, подвергшихся воздействию радиации вследствие катастрофы на Чернобыльской АЭС", граждане из подразделений особого риска, определенные постановлением Верховного Совета Российской Федерации от 27..12.1991 № 2123-1 "О распространении действия Закона РСФСР "О социальной защите граждан, подвергшихся воздействию радиации вследствие катастрофы на Чернобыльской АЭС" на граждан из подразделений особого риска"</t>
  </si>
  <si>
    <t>От 89% до 90% от ставок налога</t>
  </si>
  <si>
    <t xml:space="preserve"> Пониженные (в зависимости от категории транспортных средств и их мощности) ставки налога для организаций - социальных инвесторов - в отношении легковых автомобилей, автобусов</t>
  </si>
  <si>
    <t>От 73% до 82% от ставок налога</t>
  </si>
  <si>
    <t>Транспортные средства, оснащенные  исключительно электрическими двигателями, признаваемые объектом налогообложения в соответствии со ст.358 НК РФ: автомобили легковые, мотоциклы, мотороллеры, автобусы, тракторы</t>
  </si>
  <si>
    <t xml:space="preserve">Освобождаются от уплаты налога организации физические лица в отношении зарегистрированных транспортных средств, оснащенных исключительно электрическими двигателями, признаваемых объектом налогообложения в соответствии со статьей 358 Налогового кодекса Российской Федерации: автомобили легковые, мотоциклы, мотороллеры, автобусы, тракторы </t>
  </si>
  <si>
    <t xml:space="preserve"> Закон Республики Алтай от 04.04.2022 № 2-РЗ "О налоге на имущество организаций на территории Республики Алтай и признании утратившими силу некоторых законодательных актов Республики Алтай"; Ранее Закон от 21.11.2003 № 16-1 (в ред. от 13.12.2005 № 95-РЗ)</t>
  </si>
  <si>
    <t>Обеспечение развития жилищно-коммунального комплекса в Республике Алтай, исключение встречных финансовых потоков</t>
  </si>
  <si>
    <t>Закон Республики Алтай от 04.04.2022 № 2-РЗ "О налоге на имущество организаций на территории Республики Алтай и признании утратившими силу некоторых законодательных актов Республики Алтай"; Ранее Закон от 21.11.2003 № 16-1</t>
  </si>
  <si>
    <t>Пониженная (0%) ставка налога для организаций - социальных инвесторов</t>
  </si>
  <si>
    <t xml:space="preserve"> Закон Республики Алтай от 04.04.2022 № 2-РЗ "О налоге на имущество организаций на территории Республики Алтай и признании утратившими силу некоторых законодательных актов Республики Алтай"; Ранее Закон от 21.11.2003 № 16-1 (в ред. от 16.04.2004 № 15-РЗ)</t>
  </si>
  <si>
    <t>Исключение встречных финансовых потоков</t>
  </si>
  <si>
    <t>Закон Республики Алтай от 04.04.2022 № 2-РЗ "О налоге на имущество организаций на территории Республики Алтай и признании утратившими силу некоторых законодательных актов Республики Алтай"; Ранее Закон от 21.11.2003 № 16-1 (в ред. от 25.09.2008 № 84-РЗ)</t>
  </si>
  <si>
    <t>В отношении имущества, используемого для реализации инвестиционных проектов, которым присвоен статус  регионального значения</t>
  </si>
  <si>
    <t>Пониженная (0%) ставка налога для организаций, инвестиционным проектам которых придан статус регионального значения</t>
  </si>
  <si>
    <t>Закон Республики Алтай от 04.04.2022 № 2-РЗ "О налоге на имущество организаций на территории Республики Алтай и признании утратившими силу некоторых законодательных актов Республики Алтай"; Ранее Закон от 21.11.2003 № 16-1 (в ред. от 04.07.2022 № 44-РЗ)</t>
  </si>
  <si>
    <t>ст.4/ч.3-1</t>
  </si>
  <si>
    <t>В отношении объектов газораспределительных сетей, принятых к бухгалтерскому учету в качестве объектов основных средств с 1 января 2022 года</t>
  </si>
  <si>
    <t>(1) ограниченный - в течение 2022-2025 гг.</t>
  </si>
  <si>
    <t>Пониженная (0,7%) ставка налога отношении объектов газораспределительных сетей, признаваемых объектами налогообложения, находящихся на территории Республики Алтай, принадлежащих организации на праве собственности</t>
  </si>
  <si>
    <t>Развитие жилищно-коммунального и транспортного комплекса</t>
  </si>
  <si>
    <t>Доход за отчетный (налоговый) период от осуществления перечисленных в Законе видов экономической деятельности составил не менее 70% в общем объеме полученных доходов, определяемых в соответствии со ст.346.15 НК РФ</t>
  </si>
  <si>
    <t xml:space="preserve">ст. 1.1                           </t>
  </si>
  <si>
    <t>(1) ограниченный - в течение 2020-2023 гг.</t>
  </si>
  <si>
    <t>4п.п., 10п.п. - в 2020 - 2021 гг.; 3п.п., 7п.п. - в 2022 г.; 1п.п., 4п.п. - в 2023 г.</t>
  </si>
  <si>
    <t>Доля доходов от реализации товаров (работ, услуг) по итогам налогового периода при осуществлении видов предпринимательской деятельности, в отношении которых применялась налоговая ставка в размере 0 %, в общем объеме доходов от реализации товаров (работ, услуг) должна быть не менее 70% (п.4. ст. 346.20 НКРФ)</t>
  </si>
  <si>
    <t>(1) ограниченный - не более 2 налоговых периодов в пределах 2 календарных лет</t>
  </si>
  <si>
    <t>Закон Республики Алтай от 27.11.2002 № 7-12 "О транспортном налоге на территории Республики Алтай" (в ред. от 22.03.2023 № 7-РЗ)</t>
  </si>
  <si>
    <t>Физические лица - собственники транспортных средств</t>
  </si>
  <si>
    <t>Освобождаются от уплаты налога  лица, принимающие (принимавшие) участие в специальной военной операции, в отношении транспортных средств, признаваемых объектом налогообложения</t>
  </si>
  <si>
    <t>Повышение уровня и качества жизни граждан, нуждающихся в социальной поддержке, снижение социального неравенства и содействие занятости населения</t>
  </si>
  <si>
    <t>100 п.п.</t>
  </si>
  <si>
    <t>ст.3/п.1.2</t>
  </si>
  <si>
    <t>Освобождаются от уплаты налога в отношении одного транспортного средства члены семьи погибшего при исполнении обязанностей военной службы из числа лиц, принимающих (принимавших) участие в специальной военной операции, в отношении одного транспортного средства мощностью до 150 л.с. включительно, признаваемого объектом налогообложения</t>
  </si>
  <si>
    <t>Закон Республики Алтай от 04.04.2022 № 2-РЗ "О налоге на имущество организаций на территории Республики Алтай и признании утратившими силу некоторых законодательных актов Республики Алтай" (в ред. от 07.11.2022 № 72-РЗ); Ранее Закон от 21.11.2003 № 16-1 (в ред. от 07.11.2022 № 72-РЗ)</t>
  </si>
  <si>
    <t>ст.4/ч.3-2/абз.1</t>
  </si>
  <si>
    <t>Получение государственной аккредитации российской организации в порядке, установленном федеральным законодательством; доля доходов от осуществления деятельности в области информационных технологий составляет не менее 70%, определяемых в соответствии со ст.248 НК РФ</t>
  </si>
  <si>
    <t>Российские организации, осуществляющие деятельность в области информационных технологий - в отношении объектов связи, центров обработки данных, признаваемых объектами налогообложения, учитываемых на балансе</t>
  </si>
  <si>
    <t>Пониженная (1,1%) ставка налога в отношении объектов связи, центров обработки данных, признаваемых объектами налогообложения, учитываемых на балансе российских организаций, осуществляющих деятельность в области информационных технологий</t>
  </si>
  <si>
    <t>Закон Республики Алтай от 03.07.2009 № 26-РЗ "Об установлении налоговых ставок по налогу, взимаемому в связи с применением упрощенной системы налогообложения, для отдельных категорий налогоплательщиков" (в ред. от 07.11.2022 № 72-РЗ)</t>
  </si>
  <si>
    <t>ст. 1.2-1</t>
  </si>
  <si>
    <t>Доля доходов от осуществления деятельности в области информационных технологий составляет не менее 70%, определяемых в соответствии со ст.346.15 НК РФ</t>
  </si>
  <si>
    <t>Российские организации, осуществляющие деятельность в области информационных технологий</t>
  </si>
  <si>
    <t>Пониженные (1% и 5%) налоговые ставки для российских организаций, осуществляющих деятельность в области информационных технологий, прошедших государственную аккредитацию</t>
  </si>
  <si>
    <t>5 п.п.; 10 п.п.</t>
  </si>
  <si>
    <t>ст. 1.2-2</t>
  </si>
  <si>
    <t xml:space="preserve">В соответствии с реестром социально ориентированных некоммерческих организаций, утвержденным постановлением Правительства Российской Федерации от 30 июля 2021 года № 1290 "О реестре социально ориентированных некоммерческих организаций" 
</t>
  </si>
  <si>
    <t>Пониженные (1% и 5%) налоговые ставки для социально ориентированных некоммерческих организаций, осуществляющих деятельность по социальному обслуживанию, социальной поддержке и защите граждан Российской Федерации, оказанию помощи беженцам и вынужденным переселенцам, деятельность в сфере патриотического воспитания граждан Российской Федерации, содействия развитию внутренней трудовой миграции</t>
  </si>
  <si>
    <t>Увеличение объема и повышение качества социальных услуг, оказываемых гражданам, посредством обеспечения условий для эффективной деятельности и развития социально ориентированных некоммерческих организаций;</t>
  </si>
  <si>
    <t>Закон Республики Дагестан от 07.10.2008 № 42"О государственной поддержке инвестиционной деятельности на территории Республики Дагестан"</t>
  </si>
  <si>
    <t>Общая сумма льгот, предоставляемых инвесторам, реализующим приоритетный инвестиционный проект в соответствии с НПА, не может превышать сумму инвестиций, направленных на реализацию конкретного приоритетного инвестиционного проекта</t>
  </si>
  <si>
    <t>Полномочия, не включенные в пункт 2 статьи 26.3 Федерального закона от 06.10.1999 N 184-ФЗ "Об общих принципах организации законодательных (представительных) и исполнительных органов государственной власти субъектов РФ"</t>
  </si>
  <si>
    <t>Закон Республики Дагестан от 08.10.2004 №22 "О налоге на имущество организаций" (в ред. от 07.10.2008 № 43)</t>
  </si>
  <si>
    <t>Освобождаются от налогообложения организации-инвесторы, реализующие приоритетный инвестиционный проект, - в части имущества, создаваемого и (или) приобретаемого для реализации инвестиционного проекта и не входившего в состав налогооблагаемой базы до начала реализации инвестиционного проекта</t>
  </si>
  <si>
    <t>Закон Республики Дагестан от 01.12.2015 №106 "О внесении изменений в статью 3 Закона Республики Дагестан "О налоге на имущество организаций" и о ставке налога на прибыль организаций для управляющих компаний и резидентов индустриальных (промышленных) парков" 
(далее- УК)</t>
  </si>
  <si>
    <t>Для УК - наличие заключенного с уполномоченным органом соглашения о создании и развитии индустриального (промышленного) парка.
УК направляет средства, высвобождаемые в результате применения льготы, на развитие инфраструктуры индустриальных (промышленных) парков. 
Для резидентов - выполнение условий соглашения, заключенного с УК индустриального (промышленного) парка соглашения.
Общее условие для УК, организаций и резидентов индустриального (промышленного) парка - ведение раздельного учета доходов (расходов), полученных (понесенных) от деятельности, осуществляемой на территории индустриальных (промышленных) парков</t>
  </si>
  <si>
    <t>(1) ограниченный - на срок не более 5 лет, начиная со дня заключения указанного соглашения</t>
  </si>
  <si>
    <t>Закон Республики Дагестан от 08.10.2004 №22 "О налоге на имущество организаций" (в ред. от 01.12.2015 № 106)</t>
  </si>
  <si>
    <t>ст.3/ч.1/абз.13</t>
  </si>
  <si>
    <t>Закон Республики Дагестан от 06.12.2019 №104 "О внесении изменений в статью 3 Закона Республики Дагестан "О налоге на имущество организаций" и о ставке налога на прибыль организаций для резидентов территорий опережающего социально-экономического развития, созданных на территориях монопрофильных муниципальных образований (моногородов) Республики Дагестан"</t>
  </si>
  <si>
    <t>Пониженные (5% - с 1 по 5 гг.; 10% - с 6 по 10 гг.) ставки налога для организаций, получивших статус резидента территории опережающего социально-экономического развития (ТОСЭР), - в отношении имущества, созданного или приобретенного в целях ведения деятельности на территориях ТОСЭР, используемого на территориях ТОСЭР в рамках соглашения об осуществлении деятельности на территориях ТОСЭР и расположенного на территориях ТОСЭР</t>
  </si>
  <si>
    <t>Закон Республики Дагестан от 08.10.2004 №22 "О налоге на имущество организаций" (в ред. от 12.12.2017 № 90)</t>
  </si>
  <si>
    <t>Выполнение условий соглашения о деятельности на территориях ТОСЭР. 
Ведение раздельного учета имущества, создаваемого и (или) приобретаемого для реализации соглашений об осуществлении деятельности на территориях ТОСЭР моногородов Республики Дагестан и не входящего в состав налогооблагаемой базы до начала реализации соглашений,  в течение установленного льготного периода</t>
  </si>
  <si>
    <t>Закон Республики Дагестан от 08.10.2004 №22 "О налоге на имущество организаций" (в ред. от 28.11.2016 № 62)</t>
  </si>
  <si>
    <t>ст.3/ч.1/абз.14</t>
  </si>
  <si>
    <t>Закон Республики Дагестан от 08.10.2004 №22 "О налоге на имущество организаций" (в ред. от 27.11.2015 № 101)</t>
  </si>
  <si>
    <t>Пониженные (0,8% - 2016 г.; 1,0% - 2017 г.; 1,2% - 2018 г.; 1,3% - 2019 г.; 1,0% - 2020-2023 гг.) ставки налога - в отношении объектов недвижимого имущества, налоговая база по которым определяется как их кадастровая стоимость</t>
  </si>
  <si>
    <t>1,2 п.п. - 2016 г.; 
1,0 п.п. - 2017 г.; 
0,8 п.п. - 2018 г.; 
0,7 п.п. - 2019 г.; 
1,0 п.п. - 2020-2023 гг.</t>
  </si>
  <si>
    <t>Полномочия, не включенные в пункт 2 статьи 26.3 Федерального закона  от 06.10.1999 N 184-ФЗ "Об общих принципах организации законодательных (представительных) и исполнительных органов государственной власти субъектов РФ"</t>
  </si>
  <si>
    <t xml:space="preserve"> Закон Республики Дагестан от 02.12.2002 №39 "О транспортном налоге"</t>
  </si>
  <si>
    <t>Для физических лиц - за одну единицу транспорта</t>
  </si>
  <si>
    <t>Закон Республики Дагестан от 02.12.2002 №39 "О транспортном налоге"</t>
  </si>
  <si>
    <t>Для физлиц - за одну единицу транспорта</t>
  </si>
  <si>
    <t>Освобождаются от налогообложения инвалиды всех категорий, имеющие мотоколяски и легковые автомобили с мощностью двигателя до 150 л.с. (до 110,33 кВт) включительно</t>
  </si>
  <si>
    <t xml:space="preserve">Пониженная (на 50%) ставка налога для пенсионеров - в отношении легковых автомобилей и мотоциклов с мощностью двигателя до 150 л.с. (до 110,33 кВт) включительно, мотороллеров </t>
  </si>
  <si>
    <t>Закон Республики Дагестан от 12.07.2001 №24 "О налоговых льготах общественным организациям инвалидов и их предприятиям"</t>
  </si>
  <si>
    <t>Сумма средств, высвобождаемых в результате применения льготы, направляется на собственное развитие и на социальные нужды инвалидов. При этом на социальные нужды инвалидов должно расходоваться не менее половины высвобождаемых средств</t>
  </si>
  <si>
    <t>Закон Республики Дагестан от 29.05.2020 №27 "О внесении изменений в статью 1 Закона Республики Дагестан «О ставке налога при применении упрощенной системы налогообложения" (в ред. от 07.12.2021 №76)</t>
  </si>
  <si>
    <t>Организации и индивидуальные предприниматели, применяющие упрощенную систему налогообложения</t>
  </si>
  <si>
    <t>Закон Республики Дагестан от 29.05.2020 №27 "О внесении изменений в статью 1 Закона Республики Дагестан «О ставке налога при применении упрощенной системы налогообложения"</t>
  </si>
  <si>
    <t>Организации и индивидуальные предприниматели, применяющих упрощенную систему налогообложения в сфере информационно-коммуникационных технологий:
1.  Разработка компьютерного программного обеспечения, консультационные услуги в данной области и другие сопутствующие услуги.
2. Деятельность в области информационных технологий.
3. Производство компьютеров, электронных и оптических изделий.
4. Научные исследования и разработки</t>
  </si>
  <si>
    <t>ст.1/пп.1.2</t>
  </si>
  <si>
    <t>ст.1/пп.1.3</t>
  </si>
  <si>
    <t>Для индивидуальных предпринимателей (далее- ИП) и организаций, применяющих упрощенную систему налогообложения, за исключением деятельности в сфере социального предпринимательства и информационно-коммуникационных технологий</t>
  </si>
  <si>
    <t>Закон Республики Дагестан от 29.05.2020 №30 "О ставке единого сельскохозяйственного налога" (в ред. от 07.12.2021 №76)</t>
  </si>
  <si>
    <t>Закон Республики Дагестан от 02.12.2002 №39 "О транспортном налоге" (в ред. от 07.12.2021 №76)</t>
  </si>
  <si>
    <t xml:space="preserve">Освобождается от уплаты налога один из родителей (усыновителей) четырех и более несовершеннолетних детей - за одну единицу зарегистрированного за ним легкового автомобиля, по выбору налогоплательщика
</t>
  </si>
  <si>
    <t>Закон Республики Дагестан от 29.05.2020 №31 "Об установлении на территории Республики Дагестан инвестиционного налогового вычета"</t>
  </si>
  <si>
    <t>При условии, что не менее 70 процентов доходов организации формируются от осуществления одного или нескольких видов экономической деятельности в отношении которых возможно применение инвестиционного налогового вычета (перечень согласно приложению к Закону Республики Дагестан от 29.05.2020 № 31)</t>
  </si>
  <si>
    <t>Организации, осуществляющие деятельность в отраслях, приведенных в приложении к Закону Республики Дагестан от 29.05.2020 № 31</t>
  </si>
  <si>
    <t>Инвестиционный налоговый вычет (90% от суммы расходов текущего периода, указанных в п.п. 1 и 2 п. 2 ст. 286.1 НК РФ, и (или) 90%  от суммы расходов текущего периода на цели, указанные в п. 2 статьи 257 НК РФ, за исключением расходов на ликвидацию основных средств, размер ставки - 5 %)</t>
  </si>
  <si>
    <t>Улучшение экологии, стимулирование приобретения электромобилей</t>
  </si>
  <si>
    <t>Закон Республики Дагестан от 06.05.2009 №26 "О ставке налога при применении упрощенной системы налогообложения" (в ред. от 30.06.2021 №53)</t>
  </si>
  <si>
    <t>ст.1/ч.1.6</t>
  </si>
  <si>
    <t>Средняя численность наемных работников не превышает 10 человек. 
Предельный размер доходов от реализации, получаемых ИП при осуществлении видов предпринимательской деятельности, не превышает 
25 млн рублей</t>
  </si>
  <si>
    <t>Индивидуальные предприниматели, впервые зарегистрированные после 1 января 2021 года, применяющие упрощенную систему налогообложения и осуществляющие предпринимательскую деятельность в производственной, социальной и (или) научной сферах</t>
  </si>
  <si>
    <t>(1) ограниченный - в течение срока окупаемости инвестпроекта, но не более 5 лет</t>
  </si>
  <si>
    <t>Освобождаются от уплаты налога физические лица - в отношении:
легкового автомобиля отечественного производства с мощностью двигателя до 90 л.с. вкл. до 1994 года выпуска вкл.;
мотоцикла или мотороллера отечественного производства до 1994 года выпуска вкл.;
грузового автомобиля отечественного производства с мощностью двигателя до 220 л.с вкл. до 1976 года выпуска вкл</t>
  </si>
  <si>
    <t>Освобождаются от уплаты налога специализированные дорожные предприятия, осуществляющие работы по содержанию автомобильных дорог общего пользования и дорожных сооружений</t>
  </si>
  <si>
    <t>Освобождаются от уплаты налога Герои Советского Союза, Герои России, граждане, награжденные Орденом Славы 3 степеней</t>
  </si>
  <si>
    <t>Сумма полученной льготы не должна превышать сумму инвестиций. У организации отсутствуют задолженность перед бюджетами, уровень заработной платы ниже среднего по КБР</t>
  </si>
  <si>
    <t>(1) ограниченный - на период окупаемости инвестиционного проекта, но не более 5 лет</t>
  </si>
  <si>
    <t xml:space="preserve">Сумма полученной льготы не должна превышать сумму инвестиций. Высвобождаемые средства направляются на развитие инфраструктуры индустриальных (промышленных) парков. </t>
  </si>
  <si>
    <t>(2) не установлено
(01.01.2023 - ст.284/п.1/абз.5 НКРФ)</t>
  </si>
  <si>
    <t>Пониженная (на 4,5%) ставка налога для резидентов индустриальных (промышленных) парков  - в отношении прибыли, полученной от деятельности, осуществляемой на территории индустриальных (промышленных) парков</t>
  </si>
  <si>
    <t>Размер льготы в зависимости от стоимости имущества: 1) не более 1 млрд руб. - 100%; 2) не более 2 млрд руб. - 60%; 3) свыше 2 млрд руб. - 30%. 
Ведение организацией, реализующей инвестиционный проект, раздельного учета имущества. 
Для ставки в 100% - имущество не входило состав налогооблагаемой базы до начала реализации инвестиционного проекта. 
У организации отсутствуют основания, установленные  ч. 2 ст.32 Закона КБР от 16.04.2001 № 23-РЗ (в т.ч. задолженность перед бюджетами, уровень заработной платы ниже среднего по КБР и т.д.)</t>
  </si>
  <si>
    <t>Закон Кабардино-Балкарской Республики от 26.07.2010 № 57-РЗ "О предоставлении льготы по налогу на имущество организаций и понижении ставки налога на прибыль организаций субъектам инвестиционной деятельности в Кабардино-Балкарской Республике" (в ред. от 14.07.2017 № 28-РЗ); Ранее Закон от 27.11.2003 № 102-РЗ (в ред. от 14.07.2017 № 28-РЗ)</t>
  </si>
  <si>
    <t>Освобождаются от налога (в размере 100%) управляющие компаний индустриальных (промышленных) парков - в отношении имущества, расположенного в пределах территории индустриального (промышленного) парка и предназначенного для создания, ведения или модернизации промышленного производства в рамках реализации проекта</t>
  </si>
  <si>
    <t>Освобождаются от налога (в размере 100%) резиденты индустриальных (промышленных) парков - в отношении имущества, расположенного в пределах территории индустриального (промышленного) парка и предназначенного для создания, ведения или модернизации промышленного производства в рамках реализации инвест. проекта</t>
  </si>
  <si>
    <t>Закон Кабардино-Балкарской Республики от 20.10.2021 № 36-РЗ "О признании утратившими силу отдельных положений Закона Кабардино-Балкарской Республики "О налоге на имущество организаций"</t>
  </si>
  <si>
    <t>Закон Кабардино-Балкарской Республики от 27.11.2003 № 102-РЗ "О налоге на имущество организаций" (в ред. от 05.12.2005 № 88-РЗ)</t>
  </si>
  <si>
    <t xml:space="preserve">Пониженные (0,5 - поправочный коэффициент) суммы  налога для владельцев транспортных средств с гибридными или электрическими двигателями </t>
  </si>
  <si>
    <t>ст.7/п.1/п.п.1</t>
  </si>
  <si>
    <t>ст.7/п.1/п.п.2</t>
  </si>
  <si>
    <t>ст.7/п.1/п.п.3</t>
  </si>
  <si>
    <t>Инвалиды 1 и 2 группы</t>
  </si>
  <si>
    <t>ст.7/п.1/п.п.4</t>
  </si>
  <si>
    <t>ст.7/п.1/п.п.5</t>
  </si>
  <si>
    <t>Условия для ставки 9% с 2019 г. (7% - в 2018 г.): 
выручка от реализации продукции (работ, услуг) составляет  менее 10 млн рублей; 
выручка от 10 млн рублей до 30 млн рублей, численность работников свыше 10 человек, средняя заработная плата на одного работника не ниже средней в КБР; 
выручка от 30 млн рублей до 80 млн рублей, численность работников свыше 20 человек, средняя заработная плата на одного работника не ниже средней в КБР.</t>
  </si>
  <si>
    <t>Закон Кабардино-Балкарской Республики от 15.11.2016 № 49-РЗ "Об установлении налоговой ставки в размере ноль процентов для индивидуальных предпринимателей при применении упрощенной системы налогообложения и патентной системы налогообложения на территории Кабардино-Балкарской Республики"
 (в ред. от 10.12.2020 № 47-РЗ)</t>
  </si>
  <si>
    <t xml:space="preserve">Доля доходов от реализации товаров (работ, услуг) по итогам налогового периода  при осуществлении установленных Законом видов предпринимательской деятельности, в отношении которых применялась налоговая ставка в размере 0 процентов, в общем объеме доходов от реализации товаров (работ, услуг) должна быть не менее 70% </t>
  </si>
  <si>
    <t>Стимулирование экономической активности (недопущение ухудшения экономического состояния налогоплательщиков)</t>
  </si>
  <si>
    <t>1,5 п.п. - 2017 г.; 1,2 п.п. - 2018 г.; 0,9 п.п. - 2019 г.; 0,5 п.п. - с 2020 г.</t>
  </si>
  <si>
    <t>Организации - налогоплательщики  в отношении автомобильных дорог общего пользования</t>
  </si>
  <si>
    <t>Освобождаются от налогообложения организаций  в отношении дорог общего пользования</t>
  </si>
  <si>
    <t>(1) ограниченный - на период нахождения в Реестре инвесторов</t>
  </si>
  <si>
    <t>(1) ограниченный - на 3 последовательных налоговых периодов с 01.01.2022 по 31.12.2024</t>
  </si>
  <si>
    <t>Освобождаются от налогообложения организации, занимающиеся  газоснабжением, в отношении имущества, используемого для реализации газа населению и для коммунально-бытовых нужд</t>
  </si>
  <si>
    <t>Стимулирующий эффект для реализации мероприятий инвестиционной программы развития газоснабжения и газификации республики</t>
  </si>
  <si>
    <t>Освобождаются от уплаты налога организации в отношении имущества аэродромов, вводимого в результате строительства и (или) реконструкции</t>
  </si>
  <si>
    <t>Освобождаются от уплаты налога организации - участники КГН</t>
  </si>
  <si>
    <t>Освобождаются от уплаты налога организации, реализующих образовательные программы основного общего и среднего общего образования, интегрированных с дополнительными общеразвивающими программами, имеющими целью подготовку несовершеннолетних обучающихся к военной или иной государственной службе, в том числе к государственной службе российского казачества</t>
  </si>
  <si>
    <t>Льгота применяется в отношении в отношении имущества управляющей компании, находящегося на территории данного парка, на любые четыре последовательных календарных года в течение шести календарных лет, следующих за календарным годом, в котором принято решение о соответствии индустриального (промышленного) парка и управляющей компании требованиям, установленным в соответствии с ч.1 ст.19 Федерального закона от 31.12.2014 № 488-ФЗ "О промышленной политике в Российской Федерации", и дополнительным требованиям, установленным Законом Республики Калмыкия "Об индустриальных (промышленных)</t>
  </si>
  <si>
    <t>Управляющие компании индустриальных (промышленных) парков Республики Калмыкия</t>
  </si>
  <si>
    <t>(1) ограниченный - на любые 4 последовательных г в течение 6 календарных лет, следующих за годом, в котором присвоен статус парка развития</t>
  </si>
  <si>
    <t>Освобождаются от налогообложения управляющие компании индустриальных (промышленных) парков Республики Калмыкия в отношении имущества управляющей компании, находящегося на территории данного парка</t>
  </si>
  <si>
    <t xml:space="preserve">(1) ограниченный - по 31.12.2024            </t>
  </si>
  <si>
    <t>Освобождаются от налогообложения субъекты народных художественных промыслов Республики Калмыкия</t>
  </si>
  <si>
    <t>Закон Республики Калмыкия от 29.12.2003 № 3-III-З "О налоге на имущество организаций" (в ред. от 16.12.2019 № 82-VI-З)</t>
  </si>
  <si>
    <t>Закон Республики Калмыкия от 04.03.2014 № 37-V-З "Об установлении пониженной ставки налога на прибыль организаций, зачисляемого в бюджет Республики Калмыкия, для отдельных категорий налогоплательщиков"; Ранее Закон от 11.05.1999 № 17-II-З</t>
  </si>
  <si>
    <t>Льгота применяется организациями, включенными в Реестр инвесторов в соответствии с Законом Республики Калмыкия "О государственной поддержке и защите прав субъектов инвестиционной деятельности в Республике Калмыкия". Налогоплательщик: не имеет задолженность по налогам;  не находится в процессе ликвидации или реорганизации, не возбуждена процедура банкротства;  не имеет просроченной задолженности по выплате заработной платы работникам организации</t>
  </si>
  <si>
    <t>Пониженная (13,5%; 12,5% - 2018-2020 гг.) ставка налога для организаций, включенных в Реестр инвесторов</t>
  </si>
  <si>
    <t>4,5 п.п. - в 2018-2020 гг.; 3,5 п.п. с 2021 г.</t>
  </si>
  <si>
    <t>Льгота применяется организациями, выручка от туристской деятельности, которых - не менее 70 % в общей структуре выручки за налоговый период. Налогоплательщик: не имеет задолженность по налогам;  не находится в процессе ликвидации или реорганизации, не возбуждена процедура банкротства;  не имеет просроченной задолженности по выплате заработной платы работникам организации</t>
  </si>
  <si>
    <t>79</t>
  </si>
  <si>
    <t>Льгота применяется организациями, в которых: а) уставной капитал целиком состоит из вкладов общественных организаций инвалидов; б) численность инвалидов составляет не менее 50%; в) фонд оплаты труда инвалидов не менее 25%. Налогоплательщик: не имеет задолженность по налогам;  не находится в процессе ликвидации или реорганизации, не возбуждена процедура банкротства;  не имеет просроченной задолженности по выплате заработной платы работникам организации</t>
  </si>
  <si>
    <t>Пониженная (13,5%; 12,5% - 2018-2020 гг.) ставка налога для организаций инвалидов</t>
  </si>
  <si>
    <t>Льгота применяется организациями, осуществляющими капитальные вложений в объекты производственного назначения. Налогоплательщик: не имеет задолженность по налогам;  не находится в процессе ликвидации или реорганизации, не возбуждена процедура банкротства; не имеет просроченной задолженности по выплате заработной платы работникам организации</t>
  </si>
  <si>
    <t>Льгота применяется организациями, выручка которых от деятельности, связанной с созданием, развитием индустриальных (промышленных) парков и (или) их управлением, составляет 70 процентов от общего объема выручки, полученной в результате деятельности, не связанной с созданием, развитием и (или) управлением данных парков за календарный год, согласно данным финансовой отчетности по российским стандартам бухгалтерского учета</t>
  </si>
  <si>
    <t>(1) ограниченный - на четыре последовательных календарных года в течение шести календарных лет, следующих за календарным годом, в котором присвоен статус индустриального (промышленного) парка Республики Калмыкия</t>
  </si>
  <si>
    <t>Пониженная (13,5%; 12,5% - 2018-2020 гг.) ставка налога для управляющих компаний индустриальных (промышленных) парков Республики Калмыкия</t>
  </si>
  <si>
    <t>Налогоплательщик: не имеет задолженность по налогам;  не находится в процессе ликвидации или реорганизации, не возбуждена процедура банкротства; не имеет просроченной задолженности по выплате заработной платы работникам организации</t>
  </si>
  <si>
    <t>Закон Республики Калмыкия от 18.11.2014 № 79-V-З "О транспортном налоге"; Ранее Закон от 25.12.2002 № 255-II-З</t>
  </si>
  <si>
    <t>Инвалиды всех категорий, имеющие мотоколяски и автомобили с мощностью двигателя до 100 л.с. (до 01.01.2022 - до 50 л.с.)</t>
  </si>
  <si>
    <t>Освобождаются от уплаты налога инвалиды всех категорий, имеющие мотоколяски и автомобили с мощностью двигателя до 100 л.с. (до 01.01.2022 - до 50 л.с.)</t>
  </si>
  <si>
    <t>Закон Республики Калмыкия от 18.11.2014 № 79-V-З "О транспортном налоге"; ранее Закон от 25.12.2002 № 255-II-З</t>
  </si>
  <si>
    <t>Расходные обязательства по оплате труда и содержанию организаций социального обслуживания:</t>
  </si>
  <si>
    <t>Раздел C; раздел P: 85.11</t>
  </si>
  <si>
    <t>Пониженная (1%) ставка для налогоплательщиков, у которых за соответствующий налоговый период выручка от реализации продукции (работ, услуг) составляет не менее 70% от общей суммы выручки от осуществления следующих видов экономической деятельности в соответствии с Общероссийским классификатором видов экономической деятельности ОК 029-2014 (ОКВЭД 2) (КДЕС Ред. 2): раздел C Обрабатывающие производства</t>
  </si>
  <si>
    <t>Пониженная (1%) ставка для налогоплательщиков, у которых за соответствующий налоговый период выручка от реализации продукции (работ, услуг) составляет не менее 70% от общей суммы выручки от осуществления следующих видов экономической деятельности в соответствии с Общероссийским классификатором видов экономической деятельности ОК 029-2014 (ОКВЭД 2) (КДЕС Ред. 2): раздел P Образование: 85.11 Образование дошкольное. 85.41 Образование дополнительное детей и взрослых</t>
  </si>
  <si>
    <t>49.3, 49.4, 51.1, 51.21, 52.21.21, 52.23.1</t>
  </si>
  <si>
    <t>Пониженная (1%) ставка для налогоплательщиков, у которых за соответствующий налоговый период выручка от реализации продукции (работ, услуг) составляет не менее 70% от общей суммы выручки от осуществления следующих видов экономической деятельности в соответствии с Общероссийским классификатором видов экономической деятельности ОК 029-2014 (ОКВЭД 2) (КДЕС Ред.2): раздел R Деятельность в области культуры, спорта, организации досуга и развлечений: 90 Деятельность творческая, деятельность в области искусства и организации развлечений. 91.02 Деятельность музеев. 91.04.1 Деятельность зоопарков. 93 Деятельность в области спорта, отдыха и развлечений</t>
  </si>
  <si>
    <t xml:space="preserve"> 90, 91.02, 91.04.1, 93</t>
  </si>
  <si>
    <t>Пониженная (1%) ставка для налогоплательщиков, у которых за соответствующий налоговый период выручка от реализации продукции (работ, услуг) составляет не менее 70% от общей суммы выручки от осуществления следующих видов экономической деятельности в соответствии с Общероссийским классификатором видов экономической деятельности ОК 029-2014 (ОКВЭД 2) (КДЕС Ред.2): раздел S Предоставление прочих видов услуг: 95 Ремонт компьютеров, предметов личного потребления и хозяйственно-бытового назначения. 96.01 Стирка и химическая чистка текстильных и меховых изделий. 96.02 Предоставление услуг парикмахерскими и салонами красоты. 96.04 Деятельность физкультурно-оздоровительная</t>
  </si>
  <si>
    <t>95, 96.01, 96.02, 96.04</t>
  </si>
  <si>
    <t>Пониженная (1%) ставка для налогоплательщиков, у которых за соответствующий налоговый период выручка от реализации продукции (работ, услуг) составляет не менее 70% от общей суммы выручки от осуществления следующих видов экономической деятельности в соответствии с Общероссийским классификатором видов экономической деятельности ОК 029-2014 (ОКВЭД 2) (КДЕС Ред. 2): раздел Q Деятельность в области здравоохранения и социальных услуг: 86.23 Стоматологическая практика. 86.90.4 Деятельность санаторно-курортных организаций.88.91 Предоставление услуг по дневному уходу за детьми</t>
  </si>
  <si>
    <t>Пониженная (1%) ставка для налогоплательщиков, у которых за соответствующий налоговый период выручка от реализации продукции (работ, услуг) составляет не менее 70% от общей суммы выручки от осуществления следующих видов экономической деятельности в соответствии с Общероссийским классификатором видов экономической деятельности ОК 029-2014 (ОКВЭД 2) (КДЕС Ред. 2): раздел N Деятельность административная и сопутствующие дополнительные услуги: 79 Деятельность туристических агентств и прочих организаций, предоставляющих услуги в сфере туризма. 82.3 Деятельность по организации конференций и выставок</t>
  </si>
  <si>
    <t>79, 82.3</t>
  </si>
  <si>
    <t>Пониженная (1%) ставка для налогоплательщиков, у которых за соответствующий налоговый период выручка от реализации продукции (работ, услуг) составляет не менее 70% от общей суммы выручки от осуществления следующих видов экономической деятельности в соответствии с Общероссийским классификатором видов экономической деятельности ОК 029-2014 (ОКВЭД 2) (КДЕС Ред. 2): раздел I Деятельность гостиниц и предприятий общественного питания: 55 Деятельность по предоставлению мест для временного проживания. 56 Деятельность по предоставлению продуктов питания и напитков</t>
  </si>
  <si>
    <t>55, 56</t>
  </si>
  <si>
    <t>Пониженная (1%) ставка для налогоплательщиков, у которых за соответствующий налоговый период выручка от реализации продукции (работ, услуг) составляет не менее 70% от общей суммы выручки от осуществления следующих видов экономической деятельности в соответствии с Общероссийским классификатором видов экономической деятельности ОК 029-2014 (ОКВЭД 2) (КДЕС Ред. 2): раздел J Деятельность в области информации и связи: 59.14 Деятельность в области демонстрации кинофильмов</t>
  </si>
  <si>
    <t xml:space="preserve"> 59.14</t>
  </si>
  <si>
    <t>Пониженная (1%) ставка для налогоплательщиков, у которых за соответствующий налоговый период выручка от реализации продукции (работ, услуг) составляет не менее 70% от общей суммы выручки от осуществления следующих видов экономической деятельности в соответствии с Общероссийским классификатором видов экономической деятельности ОК 029-2014 (ОКВЭД 2) (КДЕС Ред. 2): раздел G Торговля оптовая и розничная; ремонт автотранспортных средств и мотоциклов: 47 Торговля розничная, кроме торговли автотранспортными средствами и мотоциклами</t>
  </si>
  <si>
    <t>Пониженная (1%) ставка для налогоплательщиков, у которых за соответствующий налоговый период выручка от реализации продукции (работ, услуг) составляет не менее 70% от общей суммы выручки от осуществления следующих видов экономической деятельности в соответствии с Общероссийским классификатором видов экономической деятельности ОК 029-2014 (ОКВЭД 2) (КДЕС Ред. 2): раздел L Деятельность по операциям с недвижимым имуществом:68.2 Аренда и управление собственным или арендованным недвижимым имуществом. 68.3 Операции с недвижимым имуществом за вознаграждение или на договорной основе</t>
  </si>
  <si>
    <t>68.2, 68.3</t>
  </si>
  <si>
    <t>Пониженная (5%) ставка для налогоплательщиков, у которых за соответствующий налоговый период выручка от реализации продукции (работ, услуг) составляет не менее 70% от общей суммы выручки от осуществления следующих видов экономической деятельности в соответствии с Общероссийским классификатором видов экономической деятельности ОК 029-2014 (ОКВЭД 2) (КДЕС Ред. 2): раздел C Обрабатывающие производства</t>
  </si>
  <si>
    <t xml:space="preserve"> 85.11 , 85.41</t>
  </si>
  <si>
    <t>Пониженная (5%) ставка для налогоплательщиков, у которых за соответствующий налоговый период выручка от реализации продукции (работ, услуг) составляет не менее 70% от общей суммы выручки от осуществления следующих видов экономической деятельности в соответствии с Общероссийским классификатором видов экономической деятельности ОК 029-2014 (ОКВЭД 2) (КДЕС Ред. 2): раздел H Транспортировка и хранение: 49.3 Деятельность прочего сухопутного пассажирского транспорта. 49.4 Деятельность автомобильного грузового транспорта и услуги по перевозкам. 51.1 Деятельность пассажирского воздушного транспорта. 51.21 Деятельность грузового воздушного транспорта. 52.21.21 Деятельность автовокзалов и автостанций. 52.23.1 Деятельность вспомогательная, связанная с воздушным транспортом</t>
  </si>
  <si>
    <t>Пониженная (5%) ставка для налогоплательщиков, у которых за соответствующий налоговый период выручка от реализации продукции (работ, услуг) составляет не менее 70% от общей суммы выручки от осуществления следующих видов экономической деятельности в соответствии с Общероссийским классификатором видов экономической деятельности ОК 029-2014 (ОКВЭД 2) (КДЕС Ред. 2): раздел R Деятельность в области культуры, спорта, организации досуга и развлечений: 90 Деятельность творческая, деятельность в области искусства и организации развлечений. 91.02 Деятельность музеев. 91.04.1 Деятельность зоопарков. 93 Деятельность в области спорта, отдыха и развлечений</t>
  </si>
  <si>
    <t>90, 91.02, 91.04.1, 93</t>
  </si>
  <si>
    <t>Пониженная (5%) ставка для налогоплательщиков, у которых за соответствующий налоговый период выручка от реализации продукции (работ, услуг) составляет не менее 70% от общей суммы выручки от осуществления следующих видов экономической деятельности в соответствии с Общероссийским классификатором видов экономической деятельности ОК 029-2014 (ОКВЭД 2) (КДЕС Ред. 2): раздел S Предоставление прочих видов услуг: 95 Ремонт компьютеров, предметов личного потребления и хозяйственно-бытового назначения. 96.01 Стирка и химическая чистка текстильных и меховых изделий. 96.02 Предоставление услуг парикмахерскими и салонами красоты. 96.04 Деятельность физкультурно-оздоровительная</t>
  </si>
  <si>
    <t>Пониженная (5%) ставка для налогоплательщиков, у которых за соответствующий налоговый период выручка от реализации продукции (работ, услуг) составляет не менее 70% от общей суммы выручки от осуществления следующих видов экономической деятельности в соответствии с Общероссийским классификатором видов экономической деятельности ОК 029-2014 (ОКВЭД 2) (КДЕС Ред. 2): раздел Q Деятельность в области здравоохранения и социальных услуг: 86.23 Стоматологическая практика. 86.90.4 Деятельность санаторно-курортных организаций. 88.91 Предоставление услуг по дневному уходу за детьми</t>
  </si>
  <si>
    <t>86.23, 86.90.4, 88.91</t>
  </si>
  <si>
    <t>Пониженная (5%) ставка для налогоплательщиков, у которых за соответствующий налоговый период выручка от реализации продукции (работ, услуг) составляет не менее 70% от общей суммы выручки от осуществления следующих видов экономической деятельности в соответствии с Общероссийским классификатором видов экономической деятельности ОК 029-2014 (ОКВЭД 2) (КДЕС Ред. 2): раздел N Деятельность административная и сопутствующие дополнительные услуги: 79 Деятельность туристических агентств и прочих организаций, предоставляющих услуги в сфере туризма. 82.3 Деятельность по организации конференций и выставок</t>
  </si>
  <si>
    <t>Пониженная (5%) ставка для налогоплательщиков, у которых за соответствующий налоговый период выручка от реализации продукции (работ, услуг) составляет не менее 70% от общей суммы выручки от осуществления следующих видов экономической деятельности в соответствии с Общероссийским классификатором видов экономической деятельности ОК 029-2014 (ОКВЭД 2) (КДЕС Ред. 2): раздел I Деятельность гостиниц и предприятий общественного питания: 55 Деятельность по предоставлению мест для временного проживания. 56 Деятельность по предоставлению продуктов питания и напитков</t>
  </si>
  <si>
    <t>Пониженная (5%) ставка для налогоплательщиков, у которых за соответствующий налоговый период выручка от реализации продукции (работ, услуг) составляет не менее 70% от общей суммы выручки от осуществления следующих видов экономической деятельности в соответствии с Общероссийским классификатором видов экономической деятельности ОК 029-2014 (ОКВЭД 2) (КДЕС Ред. 2): раздел J Деятельность в области информации и связи: 59.14 Деятельность в области демонстрации кинофильмов</t>
  </si>
  <si>
    <t>Пониженная (5%) ставка для налогоплательщиков, у которых за соответствующий налоговый период выручка от реализации продукции (работ, услуг) составляет не менее 70% от общей суммы выручки от осуществления следующих видов экономической деятельности в соответствии с Общероссийским классификатором видов экономической деятельности ОК 029-2014 (ОКВЭД 2) (КДЕС Ред. 2): раздел G Торговля оптовая и розничная; ремонт автотранспортных средств и мотоциклов: 47 Торговля розничная, кроме торговли автотранспортными средствами и мотоциклами</t>
  </si>
  <si>
    <t>Пониженная (5%) ставка для налогоплательщиков, у которых за соответствующий налоговый период выручка от реализации продукции (работ, услуг) составляет не менее 70% от общей суммы выручки от осуществления следующих видов экономической деятельности в соответствии с Общероссийским классификатором видов экономической деятельности ОК 029-2014 (ОКВЭД 2) (КДЕС Ред. 2): Раздел L Деятельность по операциям с недвижимым имуществом:68.2 Аренда и управление собственным или арендованным недвижимым имуществом. 68.3 Операции с недвижимым имуществом за вознаграждение или на договорной основе</t>
  </si>
  <si>
    <t>Организации и индивидуальные предприниматели, впервые зарегистрированные на территории Республики Калмыкия в 2020-2022 годах, а также налогоплательщики, поставленные на учет в налоговых органах Республики Калмыкия в 2020-2022 годах в связи с переменой ими места нахождения или места жительства</t>
  </si>
  <si>
    <t>Пониженные (1% в течение налогового периода, в котором налогоплательщик впервые зарегистрировался на территории Республики Калмыкия; 2% в течение второго налогового периода; 3% в течение третьего налогового периода; 4%  в течение четвертого налогового периода; 5% в течение пятого налогового периода) ставки в случае, если объектом налогообложения являются доходы</t>
  </si>
  <si>
    <t>5 п.п. - в 1 г.; 4 п.п. - во 2 г.; 3 п.п. - в 3 г.; 2 п.п. - в 4 г.; 1 п.п. - в 5 г.</t>
  </si>
  <si>
    <t>Пониженные (5% в течение двух налоговых периодов непрерывно, начиная с налогового периода, в котором налогоплательщик впервые зарегистрировался на территории Республики Калмыкия; 7% в течение третьего налогового периода; 9% в течение четвертого налогового периода; 10% в течение пятого налогового периода) ставки в случае, если объектом налогообложения являются доходы, уменьшенные на величину расходов</t>
  </si>
  <si>
    <t>10 п.п.- с 1 по 2 гг.; 8 п.п.- в 3 г.; 6 п.п.-в 4 г.; 5 п.п.-в 5 г.</t>
  </si>
  <si>
    <t>Закон Республики Калмыкия от 11.10.2022 № 243-VI-З "Об установлении  налоговых ставок для налогоплательщиков, применяющих упрощенную систему налогообложения"</t>
  </si>
  <si>
    <t>Организации и индивидуальные предприниматели, зарегистрированные на территории Республики Калмыкия и применяющие упрощенную систему налогообложения по состоянию на 31 декабря 2022 года, впервые зарегистрированные на территории Республики Калмыкия после 1 января 2023 года,  впервые поставленные на учет в налоговых органах Республики Калмыкия в связи с переменой ими места нахождения или места жительства после 1 января 2023 года</t>
  </si>
  <si>
    <t>(1) ограниченный - по 31.12.2032</t>
  </si>
  <si>
    <t>Пониженные (1% в 2023-2025 гг.; 2% в 2026-2027 гг.; 3% в 2028-2029 гг., 4% в 2030-2031 гг., 5% в 2032 г.) налоговые ставки для отдельных категорий налогоплательщиков, применяющих упрощенную систему налогообложения, выбравших в качестве объекта налогообложения доходы</t>
  </si>
  <si>
    <t>5 п.п. - в 2023-2025 гг.; 4 п.п. - в 2026-2027 гг.; 3 п.п. - в 2028-2029 гг., 2 п.п. - в 2030-2031 гг., 1 п.п. - в 2032 г.</t>
  </si>
  <si>
    <t>Пониженные (5% в 2023-2025 гг., 7% в 2026-2027 гг., 9% в 2028-2029 гг., 11% в 2030-2031 гг., 13% в 2032 г.) налоговые ставки для отдельных категорий налогоплательщиков, применяющих упрощенную систему налогообложения, выбравших в качестве объекта налогообложения доходы, уменьшенные на величину расходов</t>
  </si>
  <si>
    <t>10 п.п. - в 2023-2025 гг., 8 п.п. - в 2026-2027 гг., 6 п.п. - в 2028-2029 гг., 4 п.п. - в 2030-2031 гг., 2 п.п. - в 2032 г.</t>
  </si>
  <si>
    <t>Закон Республики Калмыкия от 29.12.2003 № 3-III-З "О налоге на имущество организаций" (в ред. от 10.06.2022 № 219-VI-З)</t>
  </si>
  <si>
    <t>Организации, осуществляющие основной вид экономической деятельности в сфере телекоммуникаций (61 код ОКВЭД 2)</t>
  </si>
  <si>
    <t>Пониженная (1,1%) налоговая ставка в отношении объектов связи и центров обработки данных</t>
  </si>
  <si>
    <t>Поддержка организаций в сфере телекоммуникаций</t>
  </si>
  <si>
    <t>Полномочия, не предусмотренные в статье 26.3, установленные иными федеральными законами</t>
  </si>
  <si>
    <t>Уменьшение суммы налога (50% исчисленной суммы налога) в отношении объектов связи и центров обработки данных, налоговая база по которым определяется как их кадастровая стоимость</t>
  </si>
  <si>
    <t>50% исчисленной суммы налога</t>
  </si>
  <si>
    <t>Закон Республики Калмыкия от 30.11.2009 № 154-IV-З "Об установлении дифференцированных налоговых ставок для отдельных категорий налогоплательщиков, применяющих упрощенную систему налогообложения" (в ред. от 10.06.2022 № 219-VI-З)</t>
  </si>
  <si>
    <t>ст.1.1/п.1/пп.1.1</t>
  </si>
  <si>
    <t>Льгота предоставляется организациям, включенные в единый реестр российских программ для электронных вычислительных машин и баз данных, и (или) получившие документ о государственной аккредитации организаций, осуществляющих деятельность в области информационных технологий, у которых за соответствующий налоговый период выручка от реализации продукции (работ, услуг) составляет не менее 90 процентов от общей суммы выручки от осуществления следующих видов экономической деятельности в соответствии с Общероссийским классификатором видов экономической деятельности ОК 029-2014 (ОКВЭД 2) (КДЕС Ред. 2): раздел J Деятельность в области информации и связи: 62 Разработка компьютерного программного обеспечения, консультационные услуги в данной области и другие сопутствующие услуги. 63 Деятельность в области информационных технологий</t>
  </si>
  <si>
    <t>Организации, осуществляющие основной вид экономической деятельности в области информационных технологий ОК 029-2014 (ОКВЭД 2) (КДЕС Ред. 2): раздел J Деятельность в области информации и связи: 62 Разработка компьютерного программного обеспечения, консультационные услуги в данной области и другие сопутствующие услуги. 63 Деятельность в области информационных технологий</t>
  </si>
  <si>
    <t>Пониженная (1%) налоговая ставка в случае, если объектом налогообложения являются доходы</t>
  </si>
  <si>
    <t>Поддержка организаций в сфере информационных технологий</t>
  </si>
  <si>
    <t>62, 63</t>
  </si>
  <si>
    <t>ст.1.1/п.2/пп.1.1</t>
  </si>
  <si>
    <t>Пониженная (5 %) налоговая ставка в случае, если объектом налогообложения являются доходы, уменьшенные на величину расходов</t>
  </si>
  <si>
    <t>Закон Республики Калмыкия от 18.11.2014 № 79-V-З "О транспортном налоге" (в ред. от 11.10.2022 № 245-VI-З)</t>
  </si>
  <si>
    <t>ст.2/ч.1/п.1.1</t>
  </si>
  <si>
    <t>Льготы в отношении физических лиц могут быть предоставлены не более чем по одному транспортному средств. При непредставлении налогоплательщиком, имеющим право на налоговую льготу, заявления о выбранном объекте налогообложения налоговая льгота предоставляется в отношении объекта налогообложения с максимальной исчисленной суммой налога</t>
  </si>
  <si>
    <t>Граждане из подразделений особого риска, указанные в постановлении Верховного Совета Российской Федерации от 27 декабря 1991 года № 2123-1 "О распространении действия Закона РСФСР "О социальной защите граждан, подвергшихся воздействию радиации вследствие катастрофы на Чернобыльской АЭС" на граждан из подразделений особого риска"</t>
  </si>
  <si>
    <t>Освобождаются от уплаты налога граждане из подразделений особого риска, указанные в постановлении Верховного Совета Российской Федерации от 27 декабря 1991 года № 2123-1 "О распространении действия Закона РСФСР "О социальной защите граждан, подвергшихся воздействию радиации вследствие катастрофы на Чернобыльской АЭС" на граждан из подразделений особого риска"</t>
  </si>
  <si>
    <t>10.2.</t>
  </si>
  <si>
    <t>Освобождаются от уплаты налога ветераны боевых действий</t>
  </si>
  <si>
    <t>ст.2/ч.1/п.2.2</t>
  </si>
  <si>
    <t>Граждане, заключившие трудовой договор о прохождении службы на территориях Донецкой Народной Республики, Луганской Народной Республики, Запорожской области, Херсонской области и Украины в составе добровольческого отряда до и в ходе специальной военной операции на указанных территориях</t>
  </si>
  <si>
    <t>Освобождаются от уплаты налога граждане, заключившие трудовой договор о прохождении службы на территориях Донецкой Народной Республики, Луганской Народной Республики, Запорожской области, Херсонской области и Украины в составе добровольческого отряда до и в ходе специальной военной операции на указанных территориях</t>
  </si>
  <si>
    <t>ст.2/ч.1/п.2.3</t>
  </si>
  <si>
    <t>Военнослужащие, заключившие контракт о прохождении военной службы в составе Калмыцкого именного воинского формирования в ходе специальной военной операции на территориях Донецкой Народной Республики, Луганской Народной Республики, Запорожской области, Херсонской области и Украины</t>
  </si>
  <si>
    <t>Освобождаются от уплаты налога военнослужащие, заключившие контракт о прохождении военной службы в составе Калмыцкого именного воинского формирования в ходе специальной военной операции на территориях Донецкой Народной Республики, Луганской Народной Республики, Запорожской области, Херсонской области и Украины</t>
  </si>
  <si>
    <t>ст.2/ч.1/п.2.4</t>
  </si>
  <si>
    <t>Граждане Российской Федерации, призванные на военную службу в Вооруженные силы Российской Федерации по мобилизации, которые на дату призыва зарегистрированы на территории Республики Калмыкия</t>
  </si>
  <si>
    <t>Освобождаются от уплаты налога граждане Российской Федерации, призванные на военную службу в Вооруженные силы Российской Федерации по мобилизации, которые на дату призыва зарегистрированы на территории Республики Калмыкия</t>
  </si>
  <si>
    <t>ст.2/ч.1/п.2.5</t>
  </si>
  <si>
    <t>Военнослужащие, лица, проходящие службу в войсках национальной гвардии Российской Федерации и имеющие специальные звания полиции, принимающие участие в специальной военной операции на территориях Донецкой Народной Республики, Луганской Народной Республики, Запорожской области, Херсонской области и Украины</t>
  </si>
  <si>
    <t>Освобождаются от уплаты налога военнослужащие, лица, проходящие службу в войсках национальной гвардии Российской Федерации и имеющие специальные звания полиции, принимающие участие в специальной военной операции на территориях Донецкой Народной Республики, Луганской Народной Республики, Запорожской области, Херсонской области и Украины</t>
  </si>
  <si>
    <t>Один из родителей (усыновителей) в семье, которая признается многодетной семьей в соответствии с республиканским законодательством</t>
  </si>
  <si>
    <t>Пониженная (50% от налоговых ставок, установленных в статье 1 Закона Республики Калмыкия от 18.11.2014 № 79-V-З "О транспортном налоге") налоговая ставка по автомобилям легковым</t>
  </si>
  <si>
    <t>Закон Карачаево-Черкесской Республики от 30.11.2015 № 85-РЗ "Об установлении пониженных налоговых ставок"; Ранее Закон от 02.12.2005 № 86-РЗ (в ред. от 17.05.2011 № 25-РЗ)</t>
  </si>
  <si>
    <t>Закон Карачаево-Черкесской Республики от 30.11.2015 № 85-РЗ "Об установлении пониженных налоговых ставок"; 
Ранее Закон от 02.12.2005 № 86-РЗ (в ред. от 06.08.2014 № 52-РЗ)</t>
  </si>
  <si>
    <t>Ведение раздельного учета доходов (расходов), полученных (понесенных) от деятельности, осуществляемой на территории особой экономической зоны, и доходов (расходов), полученных (понесенных) при осуществлении деятельности за пределами территории особой экономической зоны. 
Организация: не имеет задолженности по платежам, подлежащим зачислению в консолидированный бюджет КЧР; на конец каждого отчетного (налогового) периода не находится в процессе ликвидации или реорганизации, а также в процедуре банкротства.</t>
  </si>
  <si>
    <t>(2) не установлено -
дата снятия статуса ОЭЗ</t>
  </si>
  <si>
    <t>Включение в реестр некоммерческих организаций - исполнителей общественно полезных услуг в соответствии со статьей 31.4 Федерального закона от 12.01.1996 № 7-ФЗ "О некоммерческих организациях". 
Организация: не имеет задолженности по платежам, подлежащим зачислению в консолидированный бюджет КЧР; на конец каждого отчетного (налогового) периода не находится в процессе ликвидации или реорганизации, а также в процедуре банкротства.</t>
  </si>
  <si>
    <t>(2) не установлено -
дата снятия статуса налогоплательщика - участника СПИК</t>
  </si>
  <si>
    <t>Пониженная (0%) ставка налога для указанных в главе 3.5 Налогового кодекса Российской Федерации налогоплательщиков - участников специальных инвестиционных контрактов,  при соблюдении условий, установленных статьей 284.9 Налогового кодекса Российской Федерации.</t>
  </si>
  <si>
    <t>Закон Карачаево-Черкесской Республики от 17.05.2011 № 23-РЗ "О государственном стимулировании инвестиционной деятельности в Карачаево-Черкесской Республике" (в ред. от 07.07.2022 № 53-РЗ)</t>
  </si>
  <si>
    <t>ст.6/ч.1/п.4</t>
  </si>
  <si>
    <t>Доля выручки от реализации товаров (работ, услуг) составляет не менее 70% от общего объема выручки организации; отсутствие задолженности по уплате</t>
  </si>
  <si>
    <t>Инвестиционный налоговый вычет  по налогу для организаций, реализующих приоритетные инвестиционные проекты Карачаево-Черкесской Республики</t>
  </si>
  <si>
    <t>Закон Карачаево-Черкесской Республики от 30.11.2015 № 85-РЗ "Об установлении пониженных налоговых ставок"; 
Ранее Закон от 02.12.2005 № 86-РЗ (в ред. от 27.11.2013 № 70-РЗ)</t>
  </si>
  <si>
    <t>Выручка от реализации товаров (работ, услуг) по установленным видам экономической деятельности за последний налоговый (отчетный) период должна составлять не менее 75% от общей суммы выручки. 
Налогоплательщик:
1) не имеет задолженности по платежам, подлежащим зачислению в консолидированный бюджет КЧР; 
2) не находится в процессе ликвидации или реорганизации, а также в процедуре банкротства на конец каждого отчетного (налогового) периода</t>
  </si>
  <si>
    <t xml:space="preserve">Закон Карачаево-Черкесской Республики от 30.11.2015 № 85-РЗ "Об установлении пониженных налоговых ставок" (в ред. от 30.11.2020 № 81-РЗ); 
Ранее Закон от 02.12.2005 № 86-РЗ
</t>
  </si>
  <si>
    <t>Доля доходов от реализации товаров (работ, услуг) по итогам налогового периода при осуществлении видов предпринимательской деятельности, в отношении которых применялись налоговые ставки, установленные настоящим пунктом, в общем объеме доходов от реализации товаров (работ, услуг) должна быть не менее 75%. 
Налогоплательщик:
1) не имеет задолженности по платежам, подлежащим зачислению в консолидированный бюджет КЧР; 
2) на конец каждого отчетного (налогового) периода не находится в процессе ликвидации или реорганизации, а также в процедуре банкротства.</t>
  </si>
  <si>
    <t xml:space="preserve"> ст.2/ч.6
</t>
  </si>
  <si>
    <t>По итогам налогового периода доля доходов от реализации товаров (работ, услуг) при осуществлении видов предпринимательской деятельности, в отношении которых применялись налоговые ставки, установленные настоящей частью, в общем объеме доходов от реализации товаров (работ, услуг) должна быть не менее 85 %.
Налогоплательщики - юридические лица вправе применять пониженные налоговые ставки, соблюдении ими одновременно следующих условий:
1) отсутствие задолженности по платежам, подлежащим зачислению в консолидированный бюджет Карачаево-Черкесской Республики, на дату подачи налоговой декларации по налогу за налоговый период, за исключением приостановленных к взысканию платежей, отсроченной (рассроченной) задолженности, реструктурированной задолженности;
2) не находящиеся в процессе ликвидации или реорганизации, а также в отношении которых не возбуждена процедура банкротства на конец каждого отчетного (налогового) периода, в котором налогоплательщик применил пониженную налоговую ставку.</t>
  </si>
  <si>
    <t>Налогоплательщики, являющиеся правообладателями программ для электронных вычислительных машин (далее - ЭВМ), включенных в единый реестр российских программ для ЭВМ и баз данных и (или) получивших документ о государственной аккредитации организаций, которые осуществляют деятельность в области информационных технологий, разрабатывают и реализуют разработанные ими программы для ЭВМ, базы данных на материальном носителе или в форме электронного документа по каналам связи независимо от вида договора и (или) оказывают услуги (выполняют работы) по разработке, адаптации, модификации программ для ЭВМ, баз данных (программных средств и информационных продуктов вычислительной техники), устанавливают, тестируют и сопровождают программы для ЭВМ, базы данных</t>
  </si>
  <si>
    <t>Пониженная (1 %) ставка налога для налогоплательщиков, осуществляющих предпринимательскую деятельность в области информационных технологий (объект налогообложения "доходы")</t>
  </si>
  <si>
    <t>Поддержка отрасли в условиях внешнего санкционного давления</t>
  </si>
  <si>
    <t>62
63</t>
  </si>
  <si>
    <t>Пониженная (5 %) ставка налога для налогоплательщиков, осуществляющих предпринимательскую деятельность в области информационных технологий (объект налогообложения "доходы-расходы")</t>
  </si>
  <si>
    <t>Размер доходов от реализации получаемых при осуществлении установленных Законом видов предпринимательской деятельности не превышает 30 млн. рублей.
С 01.01.2021 года:
Налоговая ставка в размере 0 процентов для ИП, осуществляющих виды предпринимательской деятельности, указанные в строках 1, 2, 5, 6, 15, 16, 20 - 22, 24, 28, 41, 43, 49 - 54, 56, 57, 59, 60, 62, 63, 66 - 70, 73 - 79 таблиц приложений 1 и 2 к настоящему Закону.
1) для ИП при осуществлении видов предпринимательской деятельности, указанных в строках 1, 21, 28, 43, 49, 57, 60, 66 - 70, 73 - 79 таблиц приложений 1 и 2 к настоящему Закону, в случае, если средняя численность наемных работников составляет не менее 1 человека;
2) для ИП при осуществлении видов предпринимательской деятельности, указанных в строках 2, 5, 6, 15, 16, 20, 22, 24, 41, 50 - 54, 56, 59, 62, 63 таблиц приложений 1 и 2 к настоящему Закону, ограничения по средней численности наемных работников не распространяются.
С 01.01.2018 года:
1) средняя численность наемных работников составляет не менее 2 человек - при осуществлении видов предпринимательской деятельности, указанных в пунктах 13 и 21 части 1 статьи 1.1 Закона;
2) средняя численность наемных работников составляет не менее 1 человека - при осуществлении видов предпринимательской деятельности, указанных в пунктах 1, 8, 11, 14, 15 и 23 части 1 статьи 1.1 Закона. 
Для ИП при осуществлении видов предпринимательской деятельности, не указанных в пунктах 1 и 2 части 2 статьи 1.1, ограничения по средней численности наемных работников не распространяются.
До 01.01.2018 - средняя численность наемных работников составляет не менее 2 человек.</t>
  </si>
  <si>
    <t>Закон Карачаево-Черкесской Республики от 30.11.2016 № 77-РЗ "О налоге на имущество организаций"; 
Ранее Закон от 26.11.2003 № 57-РЗ</t>
  </si>
  <si>
    <t>Выручка от установленного вида деятельности составляет не менее 70% общей суммы выручки от реализации продукции (работ, услуг). 
Организация в дальнейшем не реализуют потребителям и не используют в производстве подакцизную продукцию, с последующей ее реализацией.
Организация на конец каждого отчетного (налогового) периода не находится в процессе ликвидации или реорганизации, а также в процедуре банкротства.</t>
  </si>
  <si>
    <t>Освобождаются от уплаты налога (ранее пониженная ставка налога 1,8 %, с 2014 г. 1,5%; 1,1% до 2014 г.)  организации, осуществляющие первичную и последующую (промышленную) переработку сельскохозяйственной продукции в мясной (производство мяса, продуктов из мяса и мяса птицы), молочной (производство молочных продуктов) и мукомольной (производство муки из зерновых и растительных культур и готовых мучных смесей и теста для выпечки) отраслях пищевой промышленности, а также осуществляющие производство хлеба и хлебобулочных изделий</t>
  </si>
  <si>
    <t>20% от исчисленного налога</t>
  </si>
  <si>
    <t>Закон Карачаево-Черкесской Республики от 30.11.2016 № 77-РЗ "О налоге на имущество организаций"; 
Ранее Закон от 26.11.2003 № 57-РЗ (в ред. от 21.10.2013 № 61-РЗ)</t>
  </si>
  <si>
    <t>Выручка от установленных видов деятельности составляет не менее 70% общей суммы выручки от реализации продукции (работ, услуг).
Организация на конец каждого отчетного (налогового) периода не находится в процессе ликвидации или реорганизации, а также в процедуре банкротства.</t>
  </si>
  <si>
    <t>Освобождаются от уплаты налога (ранее пониженная ставка налога 1,1 % - с 2014 г.; 0 % - 2013 г.)  организации, осуществляющие разведение крупного рогатого скота, овец, коз, свиней, лошадей, ослов, мулов, лошаков, и сельскохозяйственной птицы, а также выращивание зерновых, масличных, кормовых культур, сахарной свеклы, семечковых и косточковых культур</t>
  </si>
  <si>
    <t>50% от исчисленного налога</t>
  </si>
  <si>
    <t>Закон Карачаево-Черкесской Республики от 30.11.2016 № 77-РЗ "О налоге на имущество организаций"; Ранее Закон от 26.11.2003 № 57-РЗ (в ред. от 17.05.2011 № 24-РЗ)</t>
  </si>
  <si>
    <t>Не менее 90 % имущества образовано в процессе реализации приоритетного инвестиционного проекта (до 01.01.2019), и оно не входило в состав налогооблагаемой базы до начала реализации проекта. 
Организация: не имеет задолженности по платежам, подлежащим зачислению в консолидированный бюджет КЧР; на конец каждого отчетного (налогового) периода не находится в процессе ликвидации или реорганизации, а также в процедуре банкротства.</t>
  </si>
  <si>
    <t>(1) ограниченный - в течение 5 лет (до 01.01.2019 - в течение 7 лет)</t>
  </si>
  <si>
    <t>ст.2/п.4; ст.2/п.4.1; ст.2/п.4.2</t>
  </si>
  <si>
    <t>Включение в Перечень объектов недвижимого имущества, налоговая база по которым определяется как их кадастровая стоимость. 
Организация не имеет задолженности по платежам, подлежащим зачислению в консолидированный бюджет КЧР. 
С 01.01.2019 ставка 0,3 % устанавливается, если организация применяет специальные режимы налогообложения, установленные главами 26.1 - 26.3 и 26.5 НК РФ и общая площадь объекта не превышает 3 000,0 кв. м
С 01.01.2019 ставка 0,5 % устанавливается, если организация применяет специальные режимы налогообложения, установленные главами 26.1 - 26.3 и 26.5 НК РФ и общая площадь объекта не превышает 5 000,0 кв. м</t>
  </si>
  <si>
    <t>Организации - налогоплательщики в отношении административно-деловых центров и торговых центров (комплексов) и помещений в них (кроме помещений, находящихся в оперативном управлении органов государственной власти и местного самоуправления, автономных, бюджетных и казенных учреждений</t>
  </si>
  <si>
    <t>Освобождаются от уплаты налога (ранее пониженная ставка налога  0,3% / 0,5%  - 2019 г., 1,2 % - 2017 г., 1,4 % - 2018 г.) организации в отношении объектов недвижимого имущества, налоговая база по которым определяется как их кадастровая стоимость</t>
  </si>
  <si>
    <t>85 %/75 %  от исчисленного налога</t>
  </si>
  <si>
    <t>Ведение раздельного учета по указанным объектам.
Обеспечение предоставления в налоговый орган согласия, предусмотренного ст. 102 НК РФ, на отнесение сведений в части объема уплаченного налога на имущество организаций за объекты догазификации к общедоступным.
Предоставление в налоговый орган правоустанавливающих документов и актов ввода в эксплуатацию по объектам догазификации.
Перечень имущества, относящегося к льготируемым объектам, утверждается Правительством КЧР.</t>
  </si>
  <si>
    <t>Организации, являющиеся собственниками систем газораспределения</t>
  </si>
  <si>
    <t>Освобождаются от налогообложения организации, являющиеся собственниками систем газораспределения, в отношении объектов газораспределительных сетей, впервые поставленных на учет в качестве основных средств после 1 января 2022 года, созданных в рамках догазификации населенных пунктов КЧР в соответствии с региональной программой газификации КЧР на 2021 - 2030 годы</t>
  </si>
  <si>
    <t>Догазификация населенных пунктов</t>
  </si>
  <si>
    <t>Доход по основному виду деятельности по итогам предыдущего налогового периода составляет не менее 85 % от общей суммы дохода</t>
  </si>
  <si>
    <t>Организации, основным видом деятельности которых является деятельность в сфере телекоммуникаций или в области информационных технологий</t>
  </si>
  <si>
    <t>Освобождаются от налогообложения организации, основным видом деятельности которых является деятельность в сфере телекоммуникаций или в области информационных технологий
в отношении объектов связи и центров обработки данных, вновь созданных и введенных в эксплуатацию после 1 января 2022 года на территории туристско-рекреационной особой экономической зоны в Зеленчукском и Урупском районах и курортных населенных пунктов КЧР</t>
  </si>
  <si>
    <t>раздел J</t>
  </si>
  <si>
    <t>Закон Карачаево-Черкесской Республики от 28.11.2016 № 76-РЗ "О транспортном налоге на территории Карачаево-Черкесской Республики"; 
Ранее Закон от 27.11.2002 № 46-РЗ</t>
  </si>
  <si>
    <t>Закон Карачаево-Черкесской Республики от 28.11.2016 № 76-РЗ "О транспортном налоге на территории Карачаево-Черкесской Республики" (в ред. от 08.12.2022 № 68-РЗ)</t>
  </si>
  <si>
    <t>В отношении одной единицы транспортного средства;
в отношении мотоциклов, мотороллеров и автомобилей легковых с мощностью двигателя до 150 лошадиных сил включительно</t>
  </si>
  <si>
    <t>Граждане РФ, проживающие на территории КЧР, участвующие в проведении специальной военной операции на территории Украины, ДНР и ЛНР, Запорожской и Херсонской областей
члены семьи участника специальной военной операции</t>
  </si>
  <si>
    <t>Освобождаются от уплаты налога граждане РФ, проживающие на территории КЧР, участвующие в проведении специальной военной операции на территории Украины, ДНР и ЛНР, Запорожской и Херсонской областей, из числа лиц, призванных на военную службу по мобилизации в Вооруженные Силы РФ в соответствии с Указом Президента РФ от 21 сентября 2022 г. N 647 "Об объявлении частичной мобилизации в Российской Федерации", лиц, проходящих военную службу в Вооруженных Силах РФ по контракту, лиц, находящихся на военной службе (службе) в Федеральной службе войск национальной гвардии РФ (Росгвардия) и лиц, заключивших контракт о добровольном содействии в выполнении задач, возложенных на Вооруженные Силы РФ, члены семьи участника специальной военной операции, имеющие в собственности мотоциклы, мотороллеры и автомобили легковые с мощностью двигателя до 150 лошадиных сил включительно</t>
  </si>
  <si>
    <t>Ветераны боевых действий на территории Афганистана в период с апреля 1978 года по 15 февраля 1989 года</t>
  </si>
  <si>
    <t>Освобождаются от уплаты налога ветераны боевых действий на территории Афганистана в период с апреля 1978 года по 15 февраля 1989 года, имеющие в собственности мотоциклы, мотороллеры и автомобили легковые с мощностью двигателя до 150 л.с. включительно</t>
  </si>
  <si>
    <t>ст.1/п.1/абз.2; ст.1/п.3/абз.2</t>
  </si>
  <si>
    <t>ст.1/п.1/абз.4; ст.1/п.3/абз.4</t>
  </si>
  <si>
    <t>ст.1/п.1/абз.5; ст.1/п.2/абз.4</t>
  </si>
  <si>
    <t xml:space="preserve"> Осуществление деятельности при исполнении соглашений об осуществлении деятельности  в Арктической зоне Российской Федерации</t>
  </si>
  <si>
    <t>Пониженная (0% - с 1 по 5 гг.; 5% - с 6 по 10 гг.) ставка налога для резидентов  Арктической зоны</t>
  </si>
  <si>
    <t>ст.1/п.2/абз.2; ст.1/п.3/абз.2</t>
  </si>
  <si>
    <t>Участники специальных инвестиционных контрактов (СПИК) (за исключением осуществляющих деятельность на территории Республики Карелия, относящейся к Арктической зоне Российской Федерации)</t>
  </si>
  <si>
    <t xml:space="preserve"> (1) ограниченный - до окончания срока действия СПИК, но не позднее 2025 года вкл.</t>
  </si>
  <si>
    <t>ст.1/п.3/абз.3; ст.1/п.4/абз.5</t>
  </si>
  <si>
    <t>Выручка от реализации товаров (работ, услуг) собственного производства в рамках реализации инвестиционного проекта составляет не менее 75% общей суммы выручки от реализации товаров (работ, услуг),  с учетом срока  действия льготы (ст.284 п.1 абз.5 НК РФ)</t>
  </si>
  <si>
    <t>(1) ограниченный - на срок окупаемости инвестиционного проекта, но не свыше 5 лет</t>
  </si>
  <si>
    <t>Выручка от реализации товаров (работ, услуг) собственного производства в рамках реализации приоритетного инвестиционного проекта составляет не менее 75% общей суммы выручки от реализации товаров (работ, услуг), с учетом срока  действия льготы (ст.284 п.1 абз.5 НК РФ)</t>
  </si>
  <si>
    <t>(1) ограниченный - на срок окупаемости приоритетного инвестиционного проекта, но не свыше 7 лет</t>
  </si>
  <si>
    <t>Налоговая база, исчисленная по итогам предыдущего периода, увеличенная на норматив, установленный в соответствии с утвержденным Правительством Республики Карелия порядком, превышает налоговую базу налогового периода, предшествующего предыдущему. Сохранение в предыдущем налоговом периоде среднесписочной численности работающих и выручки от реализации произведенной ими продукции (работ, услуг) не ниже показателей налогового периода, предшествующего предыдущему, с учетом срока  действия льготы (ст.284 п.1 абз.5 НК РФ)</t>
  </si>
  <si>
    <t>Осуществление видов деятельности, установленных п.3.1 ст.1  при условии обеспечения в налоговом периоде, следующем за периодом получения налоговой льготы, объема инвестиций в размере не менее 100 % от суммы полученных налоговых льгот и постановке  на налоговый учет на территории Республики Карелия с 1 января 2018 года, с учетом срока  действия льготы (ст.284 п.1 абз.5 НК РФ)</t>
  </si>
  <si>
    <t>Закон Республики Карелия от 30.12.1999 № 384-ЗРК "О налогах (ставках налогов) на территории Республики Карелия" (в ред. от 02.11.2022 № 2751-ЗРК)</t>
  </si>
  <si>
    <t>Размер вычета не более предельной величины инвестиционного налогового вычета. Деятельность железнодорожного транспорта: междугородные и международные пассажирские перевозки, грузовые перевозки; деятельность вспомогательная прочая, связанная с железнодорожным транспортом; научные исследования и разработки в области естественных и технических наук прочие; обрабатывающие производства, за исключением производства напитков (кроме производства минеральных вод и прочих питьевых вод в бутылках), производства химических веществ и химических продуктов; сбор, обработка и утилизация отходов; обработка вторичного сырья; деятельность в сфере телекоммуникаций</t>
  </si>
  <si>
    <t>Организации или обособленные подразделения организаций, расположенные на территории Республики Карелия</t>
  </si>
  <si>
    <t>(1) ограниченный - по 31.12.2027 (ст. 286.1 НКРФ)</t>
  </si>
  <si>
    <t>Инвестиционный налоговый вычет (50% расходов текущего периода, указанных в абз.2 п.1 и п.2 ст.257 НК РФ, за искл. расходов на ликвидацию основных средств; размер ставки 8,5%)</t>
  </si>
  <si>
    <t>10; 11.07.1; 12 - 19; 21 - 33; 38; 49.1 - 49.2; 52.21.19; 72.19, 61</t>
  </si>
  <si>
    <t>ст.3/п.3/пп.1 (ранее ст.3/п.1/абз.2)</t>
  </si>
  <si>
    <t>Освобождаются от налогообложения организации, реализующие инвестиционные проекты в соответствии с законодательством Республики Карелия, - в отношении имущества, создаваемого или приобретаемого для реализации инвестиционного проекта</t>
  </si>
  <si>
    <t>ст.3/п.3/пп.2 (ранее ст.3/п.1/абз.3)</t>
  </si>
  <si>
    <t xml:space="preserve">(1) ограниченный - на срок окупаемости приоритетного инвестиционного проекта, но не свыше 7 лет </t>
  </si>
  <si>
    <t>Освобождаются от налогообложения организации, реализующие приоритетные инвестиционные проекты в соответствии с законодательством Республики Карелия, - в отношении имущества, создаваемого или приобретаемого для реализации приоритетного инвестиционного проекта</t>
  </si>
  <si>
    <t>ст.3/п.3/пп.3 (ранее ст.3/п.1/абз.4)</t>
  </si>
  <si>
    <t>В отношении объектов линейной части магистральных газопроводов, газораспределительных станций, объектов газораспределительных систем, находящихся на территории Республики Карелия, построенных в рамках реализации программы газификации субъектов Российской Федерации, учитываемых на балансе в качестве объектов основных средств  в порядке, установленном для ведения бухгалтерского учета, с 1 января 2016 года (ранее с 1 января 2014 года)</t>
  </si>
  <si>
    <t>Освобождаются от налогообложения организации - в отношении объектов линейной части магистральных газопроводов, газораспределительных станций, объектов газораспределительных систем, находящихся на территории Республики Карелия, построенных в рамках реализации программы газификации субъектов Российской Федерации</t>
  </si>
  <si>
    <t>ст.3/п.3/пп.5 (ранее ст.3/п.1/абз.5)</t>
  </si>
  <si>
    <t>Освобождаются от налогообложения резиденты ТОСЭР - в отношении имущества, вновь создаваемого или приобретаемого в рамках реализации соглашения об осуществлении деятельности на территории ТОСЭР</t>
  </si>
  <si>
    <t>ст.3/п.3/пп.6 (ранее ст.3/п.1/абз.6)</t>
  </si>
  <si>
    <t>В отношении имущества, созданного, приобретенного, реконструированного и (или) модернизированного в ходе реализации специальных инвестиционных контрактов и предназначенного для производства промышленной продукции, предусмотренной специальными инвестиционными контрактами, на срок их действия</t>
  </si>
  <si>
    <t>Освобождаются от налогообложения организации, являющиеся участниками СПИК, стороной которых является Республика Карелия - в отношении имущества, созданного, приобретенного, реконструированного и (или) модернизированного в ходе реализации СПИК и предназначенного для производства промышленной продукции, предусмотренной СПИК</t>
  </si>
  <si>
    <t>ст.3/п.3/пп.7 (ранее ст.3/п.1/абз.7)</t>
  </si>
  <si>
    <t>Имущество не учитывается на балансе в качестве объектов основных средств в порядке, установленном для ведения бухгалтерского учета</t>
  </si>
  <si>
    <t xml:space="preserve">Освобождаются от налогообложения организации - в отношении  жилых помещений, гаражей, машино-мест
имущество, налоговая база по которым определяется как их кадастровая стоимость 
</t>
  </si>
  <si>
    <t>ст.3/п.3/пп.8 (ранее ст.3/п.1/абз.8)</t>
  </si>
  <si>
    <t>Освобождаются от налогообложения организации, вновь созданные и поставленные на учет в налоговом органе на территории Республики Карелия, относящейся к Арктической зоне РФ, с 1 января 2020 года по 31 декабря 2021 года включительно</t>
  </si>
  <si>
    <t>ст.3/п.3/пп.9 (ранее ст.3/п.1/абз.9)</t>
  </si>
  <si>
    <t>Освобождаются от налогообложения организации, являющиеся собственниками объектов культурного наследия регионального значения, включенных в единый государственный реестр объектов культурного наследия (памятников истории и культуры) народов Российской Федерации, - в отношении данных объектов</t>
  </si>
  <si>
    <t>Сохранение объектов культурного наследия Республики Карелия</t>
  </si>
  <si>
    <t>ст.3/п.3/пп.10 (ранее ст.3/п.1/абз.10)</t>
  </si>
  <si>
    <t>Освобождаются от налогообложения организации - в отношении вновь вводимых объектов, имеющих высокую энергетическую эффективность, в соответствии с перечнем таких объектов, установленным Правительством Российской Федерации, или в отношении вновь вводимых объектов, имеющих высокий класс энергетической эффективности, если в отношении таких объектов в соответствии с законодательством Российской Федерации предусмотрено определение классов их энергетической эффективности</t>
  </si>
  <si>
    <t>ст.3/п.3/пп.11 (ранее ст.3/п.1/абз.11 и п.7.5)</t>
  </si>
  <si>
    <t>В отношении имущества, создаваемого или приобретаемого в рамках реализации соглашений об осуществлении инвестиционной деятельности в Арктической зоне</t>
  </si>
  <si>
    <t>Освобождаются от налогообложения резиденты Арктической зоны в отношении имущества, создаваемого или приобретаемого в рамках реализации соглашений об осуществлении инвестиционной деятельности в Арктической зоне Российской Федерации, в течение пяти налоговых периодов, начиная с первого числа месяца, следующего за месяцем постановки такого имущества на баланс в качестве объекта основного средства</t>
  </si>
  <si>
    <t>ст.3/п.3/пп.12 (ранее ст.3/п.1/абз.12)</t>
  </si>
  <si>
    <t>Освобождаются от налогообложения организации, в отношении объектов недвижимого имущества, предназначенных для осуществления деятельности гостиниц и прочих мест для временного проживания</t>
  </si>
  <si>
    <t>ст.3/п.3/пп.13 (ранее ст.3/п.1/абз.13)</t>
  </si>
  <si>
    <t>Освобождаются от налогообложения организации, являющиеся стороной соглашения о реализации проекта по созданию и развитию индустриального (промышленного) парка или промышленного технопарка, в уставном капитале которых более пятидесяти процентов акций или долей принадлежит Республике Карелия, в отношении имущества, вновь создаваемого или приобретаемого в рамках реализации указанного соглашения</t>
  </si>
  <si>
    <t>ст.3/п.3/пп.14 (ранее ст.3/п.1/абз.14)</t>
  </si>
  <si>
    <t>Освобождаются от налогообложения организации - в  отношении вновь вводимых объектов водоснабжения и водоотведения, эксплуатируемых в рамках действия концессионных соглашений, на территориях муниципальных образований с численностью населения до 50 тысяч человек</t>
  </si>
  <si>
    <t>ст.3/п.5/пп.1 (ранее ст.3/п.3/абз.8)</t>
  </si>
  <si>
    <t>Увеличение по результатам отчетного (налогового) периода сумм налогов, фактически уплаченных в консолидированный бюджет Республики Карелия в пределах исчисленных сумм налоговых обязательств по результатам отчетного (налогового) периода, по сравнению с аналогичным отчетным (налоговым) периодом предыдущего года и реализации инвестиционных проектов в соответствии с законодательством Республики Карелия</t>
  </si>
  <si>
    <t>Пониженная (0,2%) ставка налога для организаций, занимающихся производством ядерных установок и их составных частей, в том числе для транспортных средств до 01.01.2022 г., пониженная (на 90,9%) сумма налога - организациями, занимающимися производством готовых металлических изделий, кроме машин и оборудования</t>
  </si>
  <si>
    <t>ст.3/п.5/пп.2/абз."а" (ранее ст.3/п.5.1/абз.3)</t>
  </si>
  <si>
    <t>Пониженная (0,4%) до 01.01.2022 г.; (0,5%) ставка налога в 2022 г.; пониженная (на 72,7 - 0,5%) в период с 2023 по 2038 гг. сумма налога  для организаций, занимающихся строительством и ремонтом судов</t>
  </si>
  <si>
    <t>1,7 пп. -2022 г.  С 2023 года -72,7%  до 4,5%  ежегодно с шагом 4,5%</t>
  </si>
  <si>
    <t>ст.3/п.5/пп.2/абз."б" (ранее ст.3/п.5.1/абз.4)</t>
  </si>
  <si>
    <t>Пониженная (0,4%) до 01.01.2022 года ставка налога, пониженная (0,5%) ставка налога в 2022 г., пониженная на (72,7-0,5%) (в период с 2023 по 2038 гг.) сумма налога для организаций, осуществляющих производство гидравлических и пневматических силовых установок и двигателей</t>
  </si>
  <si>
    <t>Выручка от реализации произведенной продукции от указанного вида деятельности составляет не менее 70% общей суммы выручки</t>
  </si>
  <si>
    <t>ст.3/п.5/пп.3/абз."в" (ранее ст.3/п.5.3/абз.5)</t>
  </si>
  <si>
    <t>Пониженная (0,7%) ставка налога в 2022 г., пониженная (на 68,2%) сумма налога с 01.01.2023 г. для организаций почтовой связи</t>
  </si>
  <si>
    <t>1,5 п.п. до 31.12.2022, с 01.01.2023 -68,2% с 2023 г.</t>
  </si>
  <si>
    <t>53.1, 53.2</t>
  </si>
  <si>
    <t>ст.3/п.5/пп.7/абз."а" (ранее ст.3/п.7.5/абз.3)</t>
  </si>
  <si>
    <t>Пониженная (1,1 %) ставка по истечении 5 лет с начала использования льготы в 2021-2022 гг.,  пониженная (на 50%) сумма налога по истечении 5 лет с начала использования льготы для резидентов Арктической зоны Российской Федерации в соответствии с федеральным законодательством с 01.01.2023 г.</t>
  </si>
  <si>
    <t>1,1 п.п. с 6 по 10 гг. -2021-2022 гг.,  с 01.01.2023- 50% с 2023 года</t>
  </si>
  <si>
    <t>ст.3/п.5/пп.8/абз."а" (ранее ст.3/п.8/абз.2)</t>
  </si>
  <si>
    <t>Выручка от реализации услуг указанного вида деятельности составляет не менее 50% общей суммы выручки</t>
  </si>
  <si>
    <t>Пониженная (1,2% - с 01.01.2017 до 31.12.2022 г; 0,7% - ранее) ставка, пониженная (на 45,5%) сумма  налога для организаций городского наземного электрического транспорта с 01.01.2023 г.</t>
  </si>
  <si>
    <t>1,0 п.п. до 31.12.2022 г., с 01.01.2023 - 45,5%</t>
  </si>
  <si>
    <t>ст.3/п.6 (ранее ст.3/п.5.1/абз.5)</t>
  </si>
  <si>
    <t>В отношении объектов недвижимого имущества, налоговая база по которым определяется как их кадастровая стоимость, находящегося в населенных пунктах Республики Карелия, за исключением городов и поселков городского типа, и используемого ими  при оказании услуг общественного питания и торговой деятельности</t>
  </si>
  <si>
    <t>Пониженная (0,5%) ставка до 31.12.2022, пониженная (на 75%) сумма налога для организаций потребительской кооперации с 01.01.2023 г.</t>
  </si>
  <si>
    <t>1,5 п.п. до 31.12.2022 г., с 01.01.2023 - 75%</t>
  </si>
  <si>
    <t>ст.3/п.8 (ранее ст.3/п.5.1/абз.2)</t>
  </si>
  <si>
    <t>Пониженная (0,5%) ставка до 31.12.2022 г.,   пониженная (на 75-0%)  (начиная с 2023 года - в  течение третьего - восьмого налогового периода, начиная с налогового периода включения указанных объектов в перечень объектов недвижимого имущества) сумма налога для организаций, применяющих упрощенную систему налогообложения, - в отношении объектов недвижимого имущества, налоговая база по которым определяется как их кадастровая стоимость</t>
  </si>
  <si>
    <t>1,5 пп. до 31.12.2022 г., с 01.01.2023 года с 75 до 0% ежегодно с шагом в 10%</t>
  </si>
  <si>
    <t>ст.9.1/ч.1/п.1/пп."а"; ст.9.1/ч.1/п.2/пп."а"</t>
  </si>
  <si>
    <t xml:space="preserve"> Выручка от деятельности, осуществляемой при исполнении соглашения об осуществлении инвестиционной деятельности в Арктической зоне Российской Федерации, составляет не менее 90 %  (в 2023-2024 годах - 70 процентов при применении ставки 1%) 
общей суммы выручки</t>
  </si>
  <si>
    <t>Пониженная (1%) ставка налога в течение первых 5 лет, (3%) - в течение следующих 5 лет для организаций и индивидуальных предпринимателей - резидентов Арктической зоны (объект налогообложения доходы)</t>
  </si>
  <si>
    <t>ст.9.1/ч.1/п.1/пп."б" (ранее ст.9.1/п.1/абз.3)</t>
  </si>
  <si>
    <t>Выручка от указанного вида деятельности составляет более 70% общей суммы выручки</t>
  </si>
  <si>
    <t>Пониженная (1%) ставка налога для организаций, осуществляющих деятельность по организации отдыха детей и их оздоровления (объект налогообложения доходы)</t>
  </si>
  <si>
    <t>Пониженная (5,5%) ставка налога для организаций и ИП, занимающихся разработкой компьютерного программного обеспечения (объект налогообложения "доходы")</t>
  </si>
  <si>
    <t>ст.9.1/ч.2/п.1/пп."а"; ст.9.1/ч.2//п.2</t>
  </si>
  <si>
    <t>Выручка от реализации товаров (работ, услуг) и имущественных прав от деятельности, осуществляемой при исполнении указанных соглашений, составляет не менее 90 процентов (в 2023-2024 годах - 70 процентов) общей суммы выручки</t>
  </si>
  <si>
    <t>Пониженная (5%) ставка налога в течение первых 5 лет, (7%) - в течение следующих 5 лет (объект налогообложения доходы минус расходы)</t>
  </si>
  <si>
    <t>Пониженная (5%) ставка налога для организаций и ИП, занимающихся разработкой компьютерного программного обеспечения  (объект налогообложения доходы минус расходы)</t>
  </si>
  <si>
    <t>ст.9.1/ч.2/п.1/пп."е" (ранее ст.9.1/п.2/абз.5)</t>
  </si>
  <si>
    <t>Пониженная (5%) ставка налога для организаций и ИП, осуществляющие деятельность туроператоров, туристических агентств, и прочих организаций, предоставляющих услуги в сфере внутреннего и въездного туризма  (объект налогообложения доходы минус расходы)</t>
  </si>
  <si>
    <t>ст.9.1/ч.2/п.1/пп."ж" (ранее ст.9.1/п.2/абз.6)</t>
  </si>
  <si>
    <t>Организации и индивидуальные предприниматели,  занимающиеся производством изделий народных художественных промыслов</t>
  </si>
  <si>
    <t>Пониженная (5%) ставка налога для организаций и ИП, занимающихся производством изделий народных художественных промыслов  (объект налогообложения доходы минус расходы)</t>
  </si>
  <si>
    <t>Организации и индивидуальные предприниматели,  занимающиеся обработкой древесины и производством изделий из дерева</t>
  </si>
  <si>
    <t>Пониженная (10%) ставка налога для организаций и ИП, занимающихся обработкой древесины и производством изделий из дерева  (объект налогообложения доходы минус расходы)</t>
  </si>
  <si>
    <t>По итогам налогового периода доля доходов от реализации товаров (работ, услуг) при осуществлении видов предпринимательской деятельности, в отношении которых применялась налоговая ставка в размере 0 процентов, в общем объеме доходов от реализации товаров (работ, услуг) должна быть не менее 70 процентов; предельный размер доходов от реализации не превышает предусмотренный п. 4 ст. 346.13 НКРФ предельный размер дохода в целях применения УСН, уменьшенный в 10 раз; средняя численность наемных работников, за налоговый период не превышает 15 человек</t>
  </si>
  <si>
    <t>Индивидуальные предприниматели, впервые зарегистрированные после 31.08.2017 и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 и услуг по предоставлению мест для временного проживания</t>
  </si>
  <si>
    <t xml:space="preserve"> (1) ограниченный - в течение 2 налоговых периодов с момента регистрации в качестве ИП</t>
  </si>
  <si>
    <t>Пониженная (0%) ставка налога для ИП, впервые зарегистрированные и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 и услуг по предоставлению мест для временного проживания</t>
  </si>
  <si>
    <t xml:space="preserve">Раздел C; 55; 72; 73.10; 88; 01.61; 13.92.2; 13.99.4; 14.11.2; 14.12.2; 14.13.3; 14.14.4; 14.19.5; 14.20.2; 14.31.2; 14.39.2; 15.20.5; 16.24; 16.29.3; 18.14; 23.70.2; 25.50.1; 25.61; 25.62; 25.99.3; 31.02.2; 31.09.2; 32.12.6; 32.13.2; 32.99.9; 33.12; 33.13; 33.15; 33.19; 38.32; 41.10; 41.20; 42.21; 43.21; 43.22; 43.29; 43.31; 43.32; 43.32.1; 43.32.2; 43.32.3; 43.33; 43.34; 43.34.1; 43.34.2; 43.39; 43.91; 43.99; 43.99.1; 43.99.4; 43.99.6; 43.99.9; 45.20; 45.20.1; 45.20.2; 45.20.3; 45.20.4; 45.40.5; 47.78.22; 52.21.25; 58.19; 74.1; 74.2; 74.3; 77.1; 77.11; 77.12; 77.2; 77.21; 77.22; 77.29; 77.29.1; 77.29.2; 77.29.3; 77.29.9; 77.31; 77.33; 77.33.1; 77.33.2; 77.34; 77.39.11; 81.21.1; 81.22; 81.29; 81.29.1; 81.29.2; 81.3; 82.19; 88.10; 88.91; 93.29.3; 93.29.9; 95.11; 95.12; 95.21; 95.22; 95.22.1;  95.22.2; 95.23; 95.24; 95.24.1; 95.24.2; 95.25.1; 95.25.2; 95.29; 95.29.1; 95.29.11;  95.29.12; 95.29.13; 95.29.2; 95.29.3; 95.29.4; 95.29.41; 95.29.42; 95.29.43; 95.29.5; 95.29.6; 95.29.7; 95.29.9; 96.01; 96.02.1; 96.02.2; 96.03; 96.04; 96.09                                    </t>
  </si>
  <si>
    <t>По итогам 2020 года доля доходов от реализации товаров (работ, услуг) при осуществлении видов предпринимательской деятельности, в отношении которых в 2020 году применялась система налогообложения в виде единого налога на вмененный доход для отдельных видов деятельности, составляет не менее 80 % в общем объеме доходов от реализации товаров (работ, услуг) налогоплательщика;  среднесписочная численность работников за 2021-2023 год составляет не менее 90 % среднесписочной численности работников, отраженной налогоплательщиком в сведениях о среднесписочной численности, предоставляемых в налоговый орган, за 2020 год</t>
  </si>
  <si>
    <t>Пониженная (2%) ставка налога  - объект налогообложения доходы, (7%) - объект налогообложения доходы минус расходы; с 01.01.2023 пониженная (3%) ставка налога  - объект налогообложения доходы, (8%) - объект налогообложения доходы минус расходы</t>
  </si>
  <si>
    <t>4 п.п.; 8 п.п. -2022 год, 3 п.п.; 7 п.п. -2023 год</t>
  </si>
  <si>
    <t>Закон Республики Карелия от 30.12.1999 № 384-ЗРК "О налогах (ставках налогов) на территории Республики Карелия" (в ред. от 24.03.2022 № 2686-ЗРК)</t>
  </si>
  <si>
    <t>ст.9.5/п.3</t>
  </si>
  <si>
    <t>Наличие ОКВЭД по перечню видов деятельности (добыча полезных ископаемых (с учетом положений подпункта 8 пункта 3 статьи 346.12 Налогового кодекса Российской Федерации); обрабатывающие производства; лесозаготовки; строительство)
в ЕГРН на 01.03.2022; доля доходов от реализации товаров (работ, услуг) при осуществлении указанных в части 3 настоящей статьи видов деятельности составляет не менее 50 процентов в общем объеме доходов налогоплательщика от реализации товаров (работ, услуг); среднесписочная численность работников по состоянию на первое число месяца, следующего за отчетным (налоговым) периодом, составляет не менее 90 процентов среднесписочной численности работников по состоянию на 1 января 2022 года; ведение раздельного учета доходов (расходов), полученных (понесенных) при осуществлении указанных видов деятельности</t>
  </si>
  <si>
    <t xml:space="preserve"> Организации и индивидуальные предприниматели, осуществляющие отдельные виды деятельности</t>
  </si>
  <si>
    <t>Пониженная (1%) ставка налога  - объект налогообложения доходы, (5%) - объект налогообложения доходы минус расходы для организаций и индивидуальных предпринимателей, осуществляющих отдельные виды деятельности (по перечню)</t>
  </si>
  <si>
    <t>Раздел B, раздел G , 02.2, раздел F</t>
  </si>
  <si>
    <t>Лица, на которых зарегистрированы колесные транспортные средства, приводимые в движение исключительно электрическими двигателями, - в отношении указанных транспортных средств, в течение трех лет с даты их регистрации в установленном законодательством Российской Федерации порядке</t>
  </si>
  <si>
    <t>Размер вычета не более предельной величины инвестиционного налогового вычета</t>
  </si>
  <si>
    <t>Организации или обособленные подразделения организаций, расположенные на территории Республики Карелия, являющиеся участниками национального проекта "Производительность труда", заключившие с уполномоченным исполнительным органом Республики Карелия соглашение о взаимодействии при реализации мероприятий национального проекта "Производительность труда"</t>
  </si>
  <si>
    <t>Инвестиционный налоговый вычет (50% расходов текущего периода, указанных в абз.2 п.1 и п.2 ст.257 НК РФ, за искл. расходов на ликвидацию основных средств; размер ставки 8,5%) организациям или обособленным подразделениям организаций</t>
  </si>
  <si>
    <t>раздел C, за исключением 11.01, 11.02, 11.03, 11.04, 11.05, 11.06, 12, 19; раздел A, за исключением 01.15; раздел H, за исключением 52.10.21, 52.10.22; раздел F; раздел G, группы 46, 47, за исключением 46.1, 46.34 (кроме 46.34.1), 46.35, 46.71,  47.25 (кроме 47.25.2), 47.26,  47.3 (кроме 47.30.2), 47.78.6, 47.78.61- 47.78.63, 47.78.7 – 47.78.9,  47.79, 47.8, 47.91.3, 47.99.</t>
  </si>
  <si>
    <t>В отношении объектов газораспределительных сетей, относящихся к объектам жилищно-коммунальной сферы, и (или) имущества газораспределительных станций, находящихся на территории Республики Карелия, принадлежащих организации на праве собственности, вновь введенных в эксплуатацию в соответствии со сводным планом-графиком догазификации Республики Карелия региональной программы газификации жилищно-коммунального хозяйства, промышленных и иных организаций на территории Республики Карелия на 2022-2030 годы</t>
  </si>
  <si>
    <t>Освобождаются от налогообложения газораспределительные организации - в отношении объектов газораспределительных сетей, относящихся к объектам жилищно-коммунальной сферы, и (или) имущества газораспределительных станций, находящихся на территории Республики Карелия, принадлежащих организации на праве собственности, вновь введенных в эксплуатацию в соответствии со сводным планом-графиком догазификации Республики Карелия региональной программы газификации жилищно-коммунального хозяйства, промышленных и иных организаций на территории Республики Карелия на 2022-2030 годы</t>
  </si>
  <si>
    <t xml:space="preserve">ст.3/п.7 </t>
  </si>
  <si>
    <t>В отношении объектов недвижимого имущества, налоговая база в отношении которых определяется как кадастровая стоимость, создаваемых и приобретаемых в рамках реализации соглашений об осуществлении инвестиционной деятельности в Арктической зоне Российской Федерации</t>
  </si>
  <si>
    <t>Резиденты Арктической зоны</t>
  </si>
  <si>
    <t>Пониженная (на 45%) сумма налога по истечении 5 налоговых периодов для резидентов Арктической зоны - в отношении объектов недвижимого имущества, налоговая база в отношении которых определяется как кадастровая стоимость, создаваемых и приобретаемых в рамках реализации соглашений об осуществлении инвестиционной деятельности в Арктической зоне Российской Федерации</t>
  </si>
  <si>
    <t>ст.9.1/ч.1/п.1/пп."в"</t>
  </si>
  <si>
    <t>Организации и индивидуальные предприниматели, осуществляющие издание программного обеспечения</t>
  </si>
  <si>
    <t xml:space="preserve">(1) ограниченный - по 31.12.2025 </t>
  </si>
  <si>
    <t>Пониженная (1%) ставка налога для организаций и индивидуальных предпринимателей, осуществляющих издание программного обеспечения (объект налогообложения доходы)</t>
  </si>
  <si>
    <t>58.2</t>
  </si>
  <si>
    <t>ст.9.1/ч.1/п.1/пп."г"</t>
  </si>
  <si>
    <t>Организации и индивидуальные предприниматели, осуществляющие деятельность в сфере телекоммуникаций</t>
  </si>
  <si>
    <t>Пониженная (1%) ставка налога для организаций и индивидуальных предпринимателей, осуществляющих деятельность в сфере телекоммуникаций (объект налогообложения доходы)</t>
  </si>
  <si>
    <t>ст.9.1/ч.1/п.1/пп."д"</t>
  </si>
  <si>
    <t>Организации и индивидуальные предприниматели, осуществляющие разработку компьютерного программного обеспечения, консультационные услуги в данной области и другие сопутствующие услуги</t>
  </si>
  <si>
    <t>Пониженная (1%) ставка налога для организаций и индивидуальных предпринимателей, осуществляющих разработку компьютерного программного обеспечения, консультационные услуги в данной области и другие сопутствующие услуги (объект налогообложения доходы)</t>
  </si>
  <si>
    <t>62</t>
  </si>
  <si>
    <t>ст.9.1/ч.1/п.1/пп."е"</t>
  </si>
  <si>
    <t>Организации и индивидуальные предприниматели, осуществляющие деятельность в области информационных технологий</t>
  </si>
  <si>
    <t>Пониженная (1%) ставка налога для организаций и индивидуальных предпринимателей, осуществляющих деятельность в области информационных технологий (объект налогообложения доходы)</t>
  </si>
  <si>
    <t>63</t>
  </si>
  <si>
    <t>ст.9.1/ч.1/п.2/пп."б"</t>
  </si>
  <si>
    <t xml:space="preserve">Организации и индивидуальные предприниматели - резиденты, пользователи инфраструктуры индустриальных (промышленных) парков, промышленных технопарков, сведения о которых содержатся в реестре индустриальных (промышленных) парков и управляющих компаний индустриальных (промышленных) парков, реестре промышленных технопарков и управляющих компаний промышленных технопарков </t>
  </si>
  <si>
    <t>Пониженная (3%) ставка налога для организаций и индивидуальных предпринимателей - резидентов, пользователей инфраструктуры индустриальных (промышленных) парков, промышленных технопарков, сведения о которых содержатся в реестре индустриальных (промышленных) парков и управляющих компаний индустриальных (промышленных) парков, реестре промышленных технопарков и управляющих компаний промышленных технопарков   (объект налогообложения доходы)</t>
  </si>
  <si>
    <t>ст.9.1/ч.2/п.1/пп."б"</t>
  </si>
  <si>
    <t>Пониженная (5%) ставка налога для организаций и индивидуальных предпринимателей, осуществляющих издание программного обеспечения (объект налогообложения доходы минус расходы)</t>
  </si>
  <si>
    <t>ст.9.1/ч.2/п.1/пп."в"</t>
  </si>
  <si>
    <t>Пониженная (5%) ставка налога для организаций и индивидуальных предпринимателей, осуществляющих деятельность в сфере телекоммуникаций (объект налогообложения доходы минус расходы)</t>
  </si>
  <si>
    <t>ст.9.1/ч.2/п.1/пп."г"</t>
  </si>
  <si>
    <t xml:space="preserve">Организации и индивидуальные предприниматели, осуществляющие разработку компьютерного программного обеспечения, консультационные услуги в данной области и другие сопутствующие услуги
</t>
  </si>
  <si>
    <t>Пониженная (5%) ставка налога для организаций и индивидуальных предпринимателей, осуществляющих деятельность разработку компьютерного программного обеспечения, консультационные услуги в данной области и другие сопутствующие услуги
 (объект налогообложения доходы минус расходы)</t>
  </si>
  <si>
    <t>ст.9.1/ч.2/п.1/пп."д"</t>
  </si>
  <si>
    <t>Пониженная (5%) ставка налога для организаций и индивидуальных предпринимателей, осуществляющих деятельность в области информационных технологий (объект налогообложения доходы минус расходы)</t>
  </si>
  <si>
    <t>ст.9.1/ч.2/п.3</t>
  </si>
  <si>
    <t xml:space="preserve">Пониженная (8%) ставка налога для организаций и индивидуальных предпринимателей - резидентов, пользователей инфраструктуры индустриальных (промышленных) парков, промышленных технопарков, сведения о которых содержатся в реестре индустриальных (промышленных) парков и управляющих компаний индустриальных (промышленных) парков, реестре промышленных технопарков и управляющих компаний промышленных технопарков  (объект налогообложения доходы минус расходы) </t>
  </si>
  <si>
    <t>Закон Республики Коми от 24.11.2003 № 67-РЗ "О налоге на имущество организаций на территории Республики Коми" (в ред. от 20.04.2018 № 29-РЗ); Ранее Закон от 10.11.2005 № 113-РЗ (в ред. от 17.09.2007 № 61-РЗ)</t>
  </si>
  <si>
    <t>(1) ограниченный - в течение 5 лет подряд</t>
  </si>
  <si>
    <t>Пониженная (1,9% - 2019-2021, на 0,3 п.п. и на 0,2 п.п. - 2008-2018 в зависимости от видов экономической деятельности) ставка налога для организаций, реализующих инвестиционные проекты, включенные по состоянию на 1 января 2018 года в перечень инвестиционных проектов, реализуемых и (или) планируемых к реализации на территории Республики Коми, формируемый в целях предоставления налоговых льгот, в отношении основных средств, вновь созданных, приобретенных, модернизированных, реконструированных, технически перевооруженных в рамках инвестиционных проектов</t>
  </si>
  <si>
    <t>Закон Республики Коми от 24.11.2003 № 67-РЗ "О налоге на имущество организаций на территории Республики Коми" (в ред. от 20.04.2018 № 29-РЗ); Ранее Закон от 10.11.2005 № 113-РЗ</t>
  </si>
  <si>
    <t xml:space="preserve">ст.5/п.1/пп.1
</t>
  </si>
  <si>
    <t>Закон Республики Коми от 24.11.2003 № 67-РЗ "О налоге на имущество организаций на территории Республики Коми" (в ред. от 20.04.2018 № 29-РЗ); Ранее Закон от 10.11.2005 № 113-РЗ (в ред. от 19.06.2014 № 72-РЗ)</t>
  </si>
  <si>
    <t xml:space="preserve">ст.5/п.1/пп.2
</t>
  </si>
  <si>
    <t xml:space="preserve">ст.5/п.1/пп.3
</t>
  </si>
  <si>
    <t xml:space="preserve">ст.5/п.1/пп.4
</t>
  </si>
  <si>
    <t>Закон Республики Коми от 24.11.2003 № 67-РЗ "О налоге на имущество организаций на территории Республики Коми" (в ред. от 20.04.2018 № 29-РЗ); Ранее Закон от 10.11.2005 № 113-РЗ (в ред. от 29.11.2016 № 119-РЗ)</t>
  </si>
  <si>
    <t xml:space="preserve">ст.5/п.1/пп.5
</t>
  </si>
  <si>
    <t xml:space="preserve">ст.5/п.1/пп.5(1)
</t>
  </si>
  <si>
    <t xml:space="preserve">ст.5/п.1/пп.7
</t>
  </si>
  <si>
    <t>01; 02.1; 02.3; 02.4; 03-05; 07; 08; 09.9; 10; 13-15; 16.1; 16.22; 16.23; 16.24; 16.29; 17; 18; 19.1; 19.3; 20-44; 45.2; 45.40.5; 52-63; 67; 69-76; 78-83; 85-91; 93; 95; 96</t>
  </si>
  <si>
    <t xml:space="preserve">ст.5/п.1/пп.8
</t>
  </si>
  <si>
    <t xml:space="preserve">ст.5/п.1/пп.9
</t>
  </si>
  <si>
    <t>Закон Республики Коми от 24.11.2003 № 67-РЗ "О налоге на имущество организаций на территории Республики Коми" (в ред. от 26.12.2022 № 116-РЗ)</t>
  </si>
  <si>
    <t xml:space="preserve">Осуществление экспорта товаров определяется отражением в налоговой декларации по налогу на добавленную стоимость за 1 квартал 2022 года операций по реализации товаров, облагаемых по налоговой ставке в соответствии с абзацем вторым подпункта 1 и (или) подпунктом 1.1 пункта 1 статьи 164 НК РФ, обоснованность применения которой подтверждена в порядке, установленном статьей 165 НК РФ;
основной вид экономической деятельности определяется по коду основного вида деятельности, информация о котором содержится в Едином государственном реестре юридических лиц по состоянию на 1 января 2022 года.
</t>
  </si>
  <si>
    <t>Организации, осуществляющие экспорт товаров, основным видом экономической деятельности (классифицируемым на основании кодов видов деятельности в соответствии с Общероссийским классификатором видов экономической деятельности ОК 029-2014 (КДЕС Ред. 2)) которых являются 16.10 «Распиловка и строгание древесины», 16.21.1 «Производство фанеры, деревянных фанерованных панелей и аналогичных слоистых материалов, древесных плит из древесины и других одревесневших материалов», 16.29.1 «Производство прочих деревянных изделий», и в течение всего налогового периода непрерывно состоящие на учете в налоговых органах на территории Республики Коми по месту нахождения организации</t>
  </si>
  <si>
    <t>Освобождаются от уплаты налога организации, осуществляющие экспорт товаров, основным видом экономической деятельности (классифицируемым на основании кодов видов деятельности в соответствии с Общероссийским классификатором видов экономической деятельности ОК 029-2014 (КДЕС Ред. 2)) которых являются 16.10 «Распиловка и строгание древесины», 16.21.1 «Производство фанеры, деревянных фанерованных панелей и аналогичных слоистых материалов, древесных плит из древесины и других одревесневших материалов», 16.29.1 «Производство прочих деревянных изделий», и непрерывно состоящие на учете в налоговых органах на территории Республики Коми по месту нахождения организации в течение налогового периода 2022 года</t>
  </si>
  <si>
    <t xml:space="preserve">Повышение инвестиционной активности </t>
  </si>
  <si>
    <t>16.10; 16.21.1; 16.29.1</t>
  </si>
  <si>
    <t xml:space="preserve">ст.5/п.2/пп.1
</t>
  </si>
  <si>
    <t>Пониженная (1,1%) ставка налога для учреждений (организаций) федеральной почтовой связи</t>
  </si>
  <si>
    <t xml:space="preserve">ст.5/п.2/пп.2
</t>
  </si>
  <si>
    <t>Пониженная (1,1%) ставка налога для организаций, обеспечивших прирост налоговой базы более чем на 100 миллионов рублей</t>
  </si>
  <si>
    <t xml:space="preserve">ст.5/п.3
</t>
  </si>
  <si>
    <t>Пониженная (1% - 2020-2021 гг., 1,3% - 2022 г., 1,7% - 2023 г.) ставка налога для организаций, отнесенных к субъектам малого или среднего предпринимательства в соответствии с Федеральным законом "О развитии малого и среднего предпринимательства в Российской Федерации" и состоящих на учете в налоговых органах на территории Республики Коми по месту нахождения организации или ее обособленного подразделения, в отношении объектов недвижимого имущества, налоговая база по которым определяется как кадастровая стоимость</t>
  </si>
  <si>
    <t>Закон Республики Коми от 25.12.2018 
№ 121-РЗ "О некоторых вопросах налогообложения в Республике Коми"</t>
  </si>
  <si>
    <t xml:space="preserve">17 п.п. - с 1 по 5 гг;
 7 п.п. (до 2030 г. вкл.), 8 п.п. (с 2031 г.) - с 6 по 10 гг. </t>
  </si>
  <si>
    <t>12 п.п. (до 2030 г. вкл.), 13 п.п. (с 2031 г.) - с  1 по 5 гг.; 8 п.п. - с 6 по 10 гг.</t>
  </si>
  <si>
    <t>3,5 п.п. - с 1 по 5 гг;
 2 п.п. (до 2030 г. вкл.), 3 п.п. (с 2031 г.) - с 6 по 10 гг., 2 п.п. (с 2031 г.) - с 11 г.</t>
  </si>
  <si>
    <t>Закон Республики Коми от 26.11.2002 № 110-РЗ "О транспортном налоге" (в ред. от 20.04.2018 № 29-РЗ); Ранее Закон от 10.11.2005 № 113-РЗ</t>
  </si>
  <si>
    <t>Закон Республики Коми от 26.11.2002 № 110-РЗ  "О транспортном налоге" (в ред. от 20.04.2018 № 29-РЗ)</t>
  </si>
  <si>
    <t>Закон Республики Коми от 26.11.2002 № 110-РЗ  "О транспортном налоге" (в ред. от 26.10.2020 № 55-РЗ)</t>
  </si>
  <si>
    <t>Юридические и физические лица, на которых зарегистрированы колесные транспортные средства, оснащенные исключительно электрическими двигателями</t>
  </si>
  <si>
    <t>Закон Республики Коми от 26.11.2002 № 110-РЗ  "О транспортном налоге" (в ред. от 30.11.2022 № 103-РЗ)</t>
  </si>
  <si>
    <t>ст.4(1)/п.1/пп.9</t>
  </si>
  <si>
    <t>Физические лица, призванные на военную службу по мобилизации или проходящие (проходившие) военную службу по контракту и принимающие (принимавшие) участие в СВО, либо заключившие контракт о пребывании в добровольческом формировании, на которых зарегистрированы транспортные средства с мощностью двигателя до 150 лошадиных сил (до 110,33 кВт) включительно</t>
  </si>
  <si>
    <t>Освобождаются от уплаты налога граждане, призванные в соответствии с Указом Президента Российской Федерации от 21 сентября 2022 года № 647 "Об объявлении частичной мобилизации в Российской Федерации" на военную службу по мобилизации в Вооруженные Силы Российской Федерации, или проходящие (проходившие) военную службу по контракту, заключенному в соответствии с пунктом 7 статьи 38 Федерального закона "О воинской обязанности и военной службе", и принимающие (принимавшие) участие в специальной военной операции, либо заключившие контракт о пребывании в добровольческом формировании (о добровольном содействии в выполнении задач, возложенных на Вооруженные Силы Российской Федерации), на которых зарегистрированы транспортные средства с мощностью двигателя до 150 лошадиных сил (до 110,33 кВт) включительно, в отношении одного из указанных транспортных средств</t>
  </si>
  <si>
    <t>Закон Республики Коми от 26.11.2002 № 110-РЗ "О транспортном налоге" (в ред. от 20.04.2018 № 29-РЗ); Ранее Закон от 10.11.2005 № 113-РЗ (в ред. от 27.10.2014 № 122-РЗ)</t>
  </si>
  <si>
    <t>Закон Республики Коми от 20.04.2015 № 9-РЗ "Об установлении налоговой ставки в размере ноль % для индивидуальных предпринимателей при применении упрощенной системы налогообложения и патентной системы налогообложения на территории Республики Коми"</t>
  </si>
  <si>
    <t>(1) ограниченный - в течение 2011-2019 гг. (приостановлена льгота с 2020 по 2023)</t>
  </si>
  <si>
    <t>Закон Республики Коми от 08.05.2020 № 12-РЗ "О некоторых вопросах, связанных с применением упрощенной системы налогообложения на территории Республики Коми, и о внесении в связи с этим изменений в отдельные законодательные акты Республики Коми" (в ред. от 21.04.2023 № 28-РЗ)</t>
  </si>
  <si>
    <t>ст.1(1)/п.5</t>
  </si>
  <si>
    <t>Организации и ИП, признанные социальными предприятиями в соответствии с Федеральным законом «О развитии малого и среднего предпринимательства в Российской Федерации»</t>
  </si>
  <si>
    <t>Пониженная (1%) ставка налога для организаций и индивидуальных предпринимателей, признанных социальными предприятиями в соответствии с Федеральным законом «О развитии малого и среднего предпринимательства в Российской Федерации», сведения о признании социальными предприятиями которых содержатся в едином реестре субъектов малого и среднего предпринимательства по состоянию на 31 декабря года, являющегося соответствующим налоговым периодом, применяющих упрощенную систему налогообложения, если объектом налогообложения являются доходы</t>
  </si>
  <si>
    <t>Развитие малого и среднего предпринимательства в Республике Коми</t>
  </si>
  <si>
    <t>Пониженная (5%) ставка налога для организаций и индивидуальных предпринимателей, признанных социальными предприятиями в соответствии с Федеральным законом «О развитии малого и среднего предпринимательства в Российской Федерации», сведения о признании социальными предприятиями которых содержатся в едином реестре субъектов малого и среднего предпринимательства по состоянию на 31 декабря года, являющегося соответствующим налоговым периодом, применяющих упрощенную систему налогообложения, если объектом налогообложения являются доходы, уменьшенные на величину расходов</t>
  </si>
  <si>
    <t>Закон Республики Коми от 24.12.2019 № 107-РЗ "О применении инвестиционного налогового вычета по налогу на прибыль организаций на территории Республики Коми" (в ред. от 30.06.2023 № 55-РЗ)</t>
  </si>
  <si>
    <t xml:space="preserve">Осуществление налогоплательщиками  вложений инвестиций на территории Республики Коми в основной капитал налогоплательщика, направленных на развитие и (или) модернизацию инфраструктуры связи в целях обеспечения возможности подключения (доступа) домохозяйств к информационно-телекоммуникационной сети «Интернет» с использованием волоконно-оптических линий связи и (или) организации подвижной радиотелефонной связи стандарта 4G на территории Республики Коми:
для налогоплательщиков – российских организаций, зарегистрированных по месту нахождения в Республике Коми, - в размере не менее 1 млн рублей за каждый год, предшествующий году применения инвестиционного налогового вычета;
для налогоплательщиков – российских организаций, зарегистрированных по месту нахождения в иных субъектах Российской Федерации, но осуществляющих деятельность в Республике Коми через обособленные подразделения, - в размере не менее 100 млн рублей за каждый год, предшествующий году применения инвестиционного налогового вычета.
</t>
  </si>
  <si>
    <t>Инвестиционный налоговый вычет (45% суммы расходов, составляющей первоначальную стоимость и (или) величину изменения первоначальной стоимости основного средства, размер ставки налога на прибыль организаций для расчета предельной величины инвестиционного налогового вычета - 15%)  налогоплательщикам - российским организациям, зарегистрированным по месту нахождения в Республике Коми, и (или) налогоплательщикам - российским организациям, зарегистрированным по месту нахождения в иных субъектах Российской Федерации, но осуществляющим деятельность в Республике Коми через обособленные подразделения, основным видом экономической деятельности (классифицируемым на основании кодов видов деятельности в соответствии с Общероссийским классификатором видов экономической деятельности ОК 029-2014 (КДЕС Ред. 2) которых является 61 "Деятельность в сфере телекоммуникаций"</t>
  </si>
  <si>
    <t>Республика Марий Эл</t>
  </si>
  <si>
    <t>Закон Республики Марий Эл от 27.10.2011 № 59-З "О регулировании отношений в области налогов и сборов в Республике Марий Эл"; Ранее Закон от 28.11.2003 № 38-З (в ред. от 16.03.2009 № 6-З)</t>
  </si>
  <si>
    <t>Отсутствие недоимки по налогам, сборам и (или) задолженности по пеням, штрафам, процентам в бюджетную систему РФ; перечислены (уплачены) исчисленные и удержанные у налогоплательщика суммы НДФЛ</t>
  </si>
  <si>
    <t>(1) ограниченный - на срок, составляющий не более 20 налоговых периодов</t>
  </si>
  <si>
    <t>Закон Республики Марий Эл от 27.10.2011 № 59-З "О регулировании отношений в области налогов и сборов в Республике Марий Эл"; Ранее Закон от 28.11.2003 № 38-З (в ред. от 14.07.2009 № 37-З)</t>
  </si>
  <si>
    <t>(1) ограниченный - на срок расчетной (плановой) окупаемости инвестпроекта, но не более чем на 3 налоговых периода</t>
  </si>
  <si>
    <t>Закон Республики Марий Эл от 27.10.2011 № 59-З "О регулировании отношений в области налогов и сборов в Республике Марий Эл"; Ранее Закон от 28.11.2002 № 25-З (в ред. от 02.05.2023 № 14-З)</t>
  </si>
  <si>
    <t xml:space="preserve">ст.7/п.1 </t>
  </si>
  <si>
    <t>Пониженные  (коэф-т 0,5) ставки налога для отдельных социальных категорий граждан (пенсионеры, инвалиды 1 и 2 групп, инвалиды с детства, Герои, ветераны, инвалиды ВОВ, граждане, подвергшиеся воздействию радиации, многодетные семьи, семьи с ребенком-инвалидом) - по легковым автомобилям мощностью до 200 л.с. вкл.</t>
  </si>
  <si>
    <t>Закон Республики Марий Эл от 27.10.2011 № 59-З "О регулировании отношений в области налогов и сборов в Республике Марий Эл" (в ред. от 01.03.2021 № 6-З); Ранее Закон от 28.04.2009 № 23-З</t>
  </si>
  <si>
    <t>(1) ограниченный - не более 6 налоговых периодов</t>
  </si>
  <si>
    <t>Средняя численность наемных работников за налоговый период не превышает 15 человек.  Размер доходов от реализации не превышает предельный размер дохода, предусмотренный п. 4 ст. 346.13 НКРФ, уменьшенный в 4 раза</t>
  </si>
  <si>
    <t xml:space="preserve">Пониженная (0%) ставка налога для ИП, осуществляющих деятельность в производственной, научной сферах и сфере оказания бытовых услуг </t>
  </si>
  <si>
    <t>15 п.п.;  6 п.п.</t>
  </si>
  <si>
    <t>Закон Республики Марий Эл от 27.10.2011 № 59-З "О регулировании отношений в области налогов и сборов в Республике Марий Эл" (в ред. от 27.07.2022 № 28-З)</t>
  </si>
  <si>
    <t>Средняя численность наемных работников за налоговый период не превышает 15 человек.  Размер доходов от реализации, полученных ИП при осуществлении установленных видов предпринимательской деятельности, не превышает предельный размер дохода, предусмотренный п. 6 ст. 346.45 НКРФ, уменьшенный в 4 раза.</t>
  </si>
  <si>
    <t xml:space="preserve">Пониженная (0%) ставка налога для ИП, впервые зарегистрированных и осуществляющих деятельность в производственной и сфере оказания бытовых услуг </t>
  </si>
  <si>
    <t>Деятельность осуществляется на территории Республики Марий Эл; доля доходов от осуществления деятельности организаций, указанных в части 1 статьи 12.1, по итогам предыдущего налогового периода составляет не менее 70% в общей сумме доходов организации; объем капитальных вложений организации для целей приобретения и (или) модернизации основных средств за календарный год, предшествующий году использования вычета, составляет не менее 25 млн. рублей. Не вправе применять вычет организации, применяющие пониженную ставку налога на прибыль организаций, установленную статьей 12 настоящего Закона.</t>
  </si>
  <si>
    <t>Организации: являющиеся субъектами малого или среднего предпринимательства и осуществляющие виды экономической деятельности в соответствии с Общероссийским классификатором видов экономической деятельности (ОКВЭД 2) "Обрабатывающие производства" (раздел С), за исключением групп 11.01 - 11.06 класса 11 "Производство напитков", класса 12 "Производство табачных изделий", класса 19 "Производство кокса и нефтепродуктов"; заключившие с уполномоченным органом исполнительной власти Республики Марий Эл соглашение о взаимодействии при реализации мероприятий национального проекта "Производительность труда и поддержка занятости".</t>
  </si>
  <si>
    <t xml:space="preserve">в размере инвествычета  </t>
  </si>
  <si>
    <t xml:space="preserve">Соответствие требованиям статьи 25.16 Налогового кодекса Российской Федерации  в отношении объектов недвижимого имущества, вновь созданных или приобретенных в целях реализации специального инвестиционного контракта, ранее не эксплуатировавшихся, по которым не начислялась амортизация </t>
  </si>
  <si>
    <t xml:space="preserve">Участники специальных инвестиционных контрактов, отвечающих требованиям статьи 25.16 Налогового кодекса Российской Федерации  </t>
  </si>
  <si>
    <t>Налогоплательщики - участники специальных инвестиционных контрактов, указанных в статье 25.16 Налогового кодекса Российской Федерации у которых: доходы от реализации товаров, произведенных в рамках реализации инвестиционного проекта, в отношении которого заключен специальный инвестиционный контракт, составляют не менее 90 процентов всех доходов, учитываемых при определении налоговой базы по налогу на прибыль организаций в соответствии с главой 25 Налогового кодекса Российской Федерации; ведение раздельного учета доходов (расходов), полученных (произведенных) от деятельности, осуществляемой в рамках реализации инвестиционного проекта, в отношении которого заключен специальный инвестиционный контракт, и доходов (расходов), полученных (произведенных) при осуществлении иной хозяйственной деятельности.</t>
  </si>
  <si>
    <t xml:space="preserve">Закон Республики Марий Эл от 27.10.2011 № 59-З "О регулировании отношений в области налогов и сборов в Республике Марий Эл" (в ред. от 27.07.2022 № 28-З) </t>
  </si>
  <si>
    <t>Организации в отношении объектов связи и центров обработки данных в размере 1,1% от налоговой базы, исчисленной в соответствии с законодательством Российской Федерации о налогах и сборах.</t>
  </si>
  <si>
    <t xml:space="preserve">Пониженная (1,1%) ставка  для организаций в отношении объектов связи и центров обработки данных </t>
  </si>
  <si>
    <t>Обеспечение устойчивого и бесперебойного функционирования системы государственного управления и секторов экономики</t>
  </si>
  <si>
    <t xml:space="preserve">Закон Республики Марий Эл от 27.10.2011 № 59-З "О регулировании отношений в области налогов и сборов в Республике Марий Эл" (в ред. от 27.12.2022 № 55-З) </t>
  </si>
  <si>
    <t>ст.8/п.4</t>
  </si>
  <si>
    <t>Государственная аккредитация организации; выручка от реализации установленной продукции (работ, услуг) в общем объеме доходов не менее 90%</t>
  </si>
  <si>
    <t>Организации, осуществляющие деятельность в области информационных технологий, разрабатывающие и реализующие разработанные ими программы для ЭВМ, базы данных на материальном носителе или в форме электронного документа по каналам связи независимо от вида договора и (или) оказывающие услуги (выполняющие работы) по разработке, адаптации, модификации программ для ЭВМ, баз данных (программных средств и информационных продуктов вычислительной техники), устанавливающие, тестирующие и сопровождающие программы для ЭВМ, базы данных</t>
  </si>
  <si>
    <t>Пониженная (5%) ставка налога в случае, если объектом налогообложения являются доходы, уменьшенные на величину расходов  и пониженная (1%) ставка налога в случае, если объектом налогообложения являются доходы для организаций, осуществляющих деятельность в области информационных технологий</t>
  </si>
  <si>
    <t xml:space="preserve">10 п.п. - в случае, если объектом налогообложения являются доходы, уменьшенные на величину расходов 5 п.п.- в случае, если объектом налогообложения являются доходы </t>
  </si>
  <si>
    <t>62.01; 62.02.1; 62.02.4; 62.03.13; 62.09; 63.11.1</t>
  </si>
  <si>
    <t>ст.8/п.5</t>
  </si>
  <si>
    <t>Доля доходов от реализации товаров (работ, услуг) в общем объеме доходов не менее 70%</t>
  </si>
  <si>
    <t>Организации и индивидуальные предприниматели, основным видом деятельности которых является деятельность туристических агентств и прочих организаций, предоставляющих услуги в сфере туризма</t>
  </si>
  <si>
    <t>Пониженная (5%) ставка налога в случае, если объектом налогообложения являются доходы, уменьшенные на величину расходов  и пониженная (1%) ставка налога в случае, если объектом налогообложения являются доходы для организаций и индивидуальных предпринимателей в сфере туризма</t>
  </si>
  <si>
    <t>Финансовая поддержка организаций туристической отрасли в условиях санкционного давления и сложной политической ситуации в стране</t>
  </si>
  <si>
    <t>ст.3/п.1/пп.5</t>
  </si>
  <si>
    <t>Газораспределительные организации - в отношении сетей и объектов газораспределения на территории Республики Марий Эл, находящихся во владении или ином законном основании у газораспределительных организаций, включенных в реестр естественных монополий в топливно-энергетическом комплексе, а также организации, не включенные в реестр естественных монополий в топливно-энергетическом комплексе, - в отношении имущества, относящегося к сетям и объектам газораспределения, находящегося на территории Республики Марий Эл и переданного в аренду дочерним газораспределительным организациям Республики Марий Эл</t>
  </si>
  <si>
    <t>(1) ограниченный - на срок амортизации сетей и объектов газораспределения</t>
  </si>
  <si>
    <t>Освобождаются от налогообложения газораспределительные организаций - в отношении сетей и объектов газораспределения на территории Республики Марий Эл</t>
  </si>
  <si>
    <t>Организации - в отношении сетей и объектов газораспределения, вновь созданных в рамках республиканской программы "Газификация и газоснабжение в Республике Марий Эл на 2019 - 2023 годы", не являвшихся объектом налогообложения ранее 1 января 2022 года, введенных в эксплуатацию при реализации мероприятий в целях догазификации населенных пунктов</t>
  </si>
  <si>
    <t xml:space="preserve">Освобождаются от налогообложения организации в отношении сетей и объектов газораспределения, вновь созданных в рамках республиканской программы «Газификация и газоснабжение в Республике Марий Эл на 2019 - 2023 годы» </t>
  </si>
  <si>
    <t xml:space="preserve">Закон Республики Марий Эл от 27.10.2011 № 59-З "О регулировании отношений в области налогов и сборов в Республике Марий Эл" (в ред. от 02.05.2023 № 14-З) </t>
  </si>
  <si>
    <t>ст.7/п.2</t>
  </si>
  <si>
    <t>Льгота предоставляется в порядке, предусмотренном статьей 361.1 Налогового кодекса Российской Федерации</t>
  </si>
  <si>
    <t>Организации, крестьянские (фермерские) хозяйства, осуществляющие производство сельскохозяйственной продукции (сельскохозяйственные товаропроизводители), по зарегистрированным на них грузовым автомобилям, погрузчикам, косилкам самоходным, опрыскивателям самоходным, используемым для производства сельскохозяйственной продукции</t>
  </si>
  <si>
    <t xml:space="preserve">Освобождаются от уплаты  налога организации, крестьянские (фермерские) хозяйства, осуществляющие производство сельскохозяйственной продукции </t>
  </si>
  <si>
    <t xml:space="preserve">Государственная поддержка производителей сельскохозяйственной продукции </t>
  </si>
  <si>
    <t>01-03</t>
  </si>
  <si>
    <t>Граждане Российской Федерации, призванные на военную службу по мобилизации в соответствии с Указом Президента Российской Федерации от 21 сентября 2022 года № 647 "Об объявлении частичной мобилизации в Российской Федерации" или поступившие на военную службу по контракту либо заключившие контракт о добровольном содействии в выполнении задач, возложенных на Вооруженные Силы Российской Федерации в ходе проведения специальной военной операции</t>
  </si>
  <si>
    <t>Освобождаются от уплаты налога граждане Российской Федерации, призванные на военную службу по мобилизации или поступившие на военную службу по контракту либо заключившие контракт о добровольном содействии в выполнении задач, возложенных на Вооруженные Силы Российской Федерации в ходе проведения специальной военной операции.</t>
  </si>
  <si>
    <t xml:space="preserve">Закон Республики Марий Эл от 05.12.2022 № 45-З "Об установлении ставки единого сельскохозяйственного налога на территории Республики Марий Эл" </t>
  </si>
  <si>
    <t>Для всех категорий налогоплательщиков, указанных в статье 346.2 Налогового кодекса Российской Федерации, включенных в соответствии с Федеральным законом от 24 июля 2007 года № 209-ФЗ "О развитии малого и среднего предпринимательства в Российской Федерации" в Единый реестр субъектов малого и среднего предпринимательства</t>
  </si>
  <si>
    <t>Пониженная (0%) ставка налога</t>
  </si>
  <si>
    <t>(1) ограниченный - в течение окупаемости приоритетного инвестиционного проекта, но не более чем на 10 лет</t>
  </si>
  <si>
    <t>(2) не установлено-дата исключения из Перечня приоритетных инвестиционных проектов Республики Мордовия</t>
  </si>
  <si>
    <t xml:space="preserve">(1) ограниченный - в течение 5 лет, начиная с налогового периода заключения договора аренды недвижимого имущества с целью разработки и (или) производства инновационной продукции
</t>
  </si>
  <si>
    <t>Активизация деятельности организаций, осуществляющих разработку и реализацию инновационных проектов, деятельность в области информационных технологий, являющихся при этом резидентами Технопарка в сфере высоких технологий Республики Мордовия</t>
  </si>
  <si>
    <t>(1) ограниченный - в течение 5 лет,  с года, следующего за годом принятия решения об отборе управляющей компании</t>
  </si>
  <si>
    <t>Пониженная (5% - с 1 по 5 гг.; 10% - с 6 по 10 гг.) ставка налога для резидентов ТОСЭР, созданных на территориях моногородов Республики Мордовия, - в отношении прибыли от деятельности при исполнении соглашений об осуществлении деятельности на территории ТОСЭР</t>
  </si>
  <si>
    <t>12  п.п. - с 1 по 5 гг.;7  п.п. - с 6 по 10 гг.</t>
  </si>
  <si>
    <t>01; 10; 11.07; 13; 14; 15; 16; 17; 20; 22; 23; 25; 26; 27; 28; 29; 30 (за исключением 30.20.33); 31; 32; 33; 55; 56; 62; 63; 93</t>
  </si>
  <si>
    <t>Закон Республики Мордовия от 27.11.2003 № 54-З "О налоге на имущество организаций" (в ред. от 25.11.2004 № 81-З; от 29.11.2016 № 87-З)</t>
  </si>
  <si>
    <t>Доля доходов от реализации товаров (работ, услуг) по данному виду деятельности составляет не менее 70% в общем объеме доходов от реализации. 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При наличии в предыдущем налоговом периоде положительной динамики не менее чем по 2 показателям из: рост доходов не менее 5%; рост налоговых платежей в консолидированный бюджет; рост среднесписочной численности работников; рост среднемесячной заработной платы (в отношении вновь зарегистрированных организаций и индивидуальных предпринимателей данное условие не применяется).</t>
  </si>
  <si>
    <t>Пониженная (1,1% с 01.01.2017 г.) ставка налога для организаций, осуществляющих в качестве основного вида деятельности лизинг и сдачу в аренду вагонов, подвижного состава и основных средств для их производства, освобождаются от уплаты налога (с 01.01.2005 г. до 31.12.2016 г.)</t>
  </si>
  <si>
    <t>Поддержка и развитие на территории Республики Мордовия инвестиционной деятельности</t>
  </si>
  <si>
    <t xml:space="preserve">РАЗДЕЛ A; РАЗДЕЛ C; 41; 55.1; 63.11.1; 62.01 (при вложении инвестиций от 100 до 500 млн. рублей для городского округа Саранск и (или) 200 млн. рублей для муниципального образования в Республике Мордовия). При вложении инвестиций не менее 500 млн. рублей для городского округа Саранск и (или) 200 млн. рублей для муниципального образования в Республике Мордовия: ограничения по виду деятельности не предусмотрены. </t>
  </si>
  <si>
    <t>Доля доходов от реализации товаров (работ, услуг) по данному виду деятельности составляет не менее 40% в общем объеме доходов от реализации. 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При наличии в предыдущем налоговом периоде положительной динамики не менее чем по 2 показателям из: рост доходов не менее 3%; рост налоговых платежей в консолидированный бюджет; рост среднесписочной численности работников; рост среднемесячной заработной платы. В случае если суммарный объем инвестиций составят не менее 500 млн. рублей за 3 предшествующих периода, то необходимо наличие положительной динамики по одному показателю (в отношении вновь зарегистрированных организаций данное условие не применяется).</t>
  </si>
  <si>
    <t>Доля доходов от реализации инновационной продукции в общем объеме доходов от реализации составляет не менее 50%. Отсутствие недоимки по налогам в региональный и местный бюджеты, а также страховым взносам. Налогоплательщик не находится в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При наличии в предыдущем налоговом периоде положительной динамики не менее чем по 2 показателям из: рост доходов не менее 5%; рост налоговых платежей в консолидированный бюджет; рост среднесписочной численности работников; рост среднемесячной заработной платы (в отношении вновь зарегистрированных организаций данное условие не применяется).Под резидентами Технопарка понимаются хозяйственные общества, заключившие договор аренды недвижимого имущества с Автономным учреждением "Технопарк-Мордовия" с целью разработки и (или) производства инновационной продукции на данных арендуемых площадях.</t>
  </si>
  <si>
    <t>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При наличии в предыдущем налоговом периоде положительной динамики не менее чем по 2 показателям из: рост доходов не менее 5%; рост налоговых платежей в консолидированный бюджет; рост среднесписочной численности работников; рост среднемесячной заработной платы (в отношении вновь зарегистрированных организаций данное условие не применяется). Соответствие индустриального (промышленного) парка и его управляющей компании требованиям, установленным постановлением Правительства РФ от 04.08.2015 №794.</t>
  </si>
  <si>
    <t>Отсутствие недоимки по налогам в региональный и местный бюджеты, а также страховым взносам. Налогоплательщик не находится в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При наличии в предыдущем налоговом периоде положительной динамики не менее чем по 2 показателям из: рост доходов не менее 5%; рост налоговых платежей в консолидированный бюджет; рост среднесписочной численности работников; рост среднемесячной заработной платы (в отношении вновь зарегистрированных организаций данное условие не применяется). Соответствие индустриального промышленного) парка и его управляющей компании требованиям, установленным постановлением Правительства РФ от 04.08.2015 №794. Ведение раздельного учета недвижимого имущества, предоставленного резидентам индустриальных (промышленных) парков по гражданско-правовым сделкам для осуществления их деятельности, и иного недвижимого имущества, учитываемого на балансе этих организаций.</t>
  </si>
  <si>
    <t>Освобождаются от уплаты налога организации, на балансе которых в качестве ОС учитывается объекты спорта, включающее футбольное поле, окруженное крытыми трибунами для зрителей с общим количеством мест не менее 7500
 - в отношении указанных объектов спорта</t>
  </si>
  <si>
    <t>(1) ограниченный - на срок действия соглашения об осуществлении деятельности на территории ТОСЭР, но не более чем на 10 лет</t>
  </si>
  <si>
    <t>Закон Республики Мордовия от 27.11.2003 № 54-З "О налоге на имущество организаций" (в ред. от 30.11.2022 № 77-З)</t>
  </si>
  <si>
    <t>Организации в отношении автомобильных дорог общего пользования местного значения и искусственных сооружений на них</t>
  </si>
  <si>
    <t>Организации, получившие в соответствии со ст 25.16 НКРФ статус налогоплательщика - участника специального инвестиционного контракта.</t>
  </si>
  <si>
    <t>Закон Республики Мордовия от 27.11.2003 № 54-З "О налоге на имущество организаций" (в ред. от 17.09.2021 № 48-З)</t>
  </si>
  <si>
    <t>Отсутствие по состоянию на 1 апреля года, следующего за отчетным годом, недоимки по налогам, страховым взносам, налогоплательщик не находится в стадии ликвидации, банкротства; отсутствие просроченной задолженности по выплате заработной платы работникам организации;обеспечение роста среднемесячной заработной платы работников предприятия не менее чем на 4% к уровню прошлого года; наличие в предыдущем налоговом периоде положительной динамики  по доходам от реализации товаров, налоговым платежам, среднесписочной численности работников</t>
  </si>
  <si>
    <t>Поддержка и развитие на территории Республики Мордовия организаций, осуществляющих распределение воды</t>
  </si>
  <si>
    <t>36.00.2</t>
  </si>
  <si>
    <t>Закон Республики Мордовия от 27.11.2003 № 54-З "О налоге на имущество организаций" (в ред. от 12.10.2022 № 64-З)</t>
  </si>
  <si>
    <t xml:space="preserve">Отсутствие  недоимки по налогам,  страховым взносам, в отношении налогоплательщика не введена процедура банкротства; размер среднемесячной заработной платы за отчетный (налоговый) период в расчете на одного работника должен составлять не менее трех минимальных размеров оплаты труда, установленных федеральным законом ;отсутствие просроченной задолженности по выплате заработной платы работникам организации </t>
  </si>
  <si>
    <t>Организации, в отношении объектов газораспределительных сетей</t>
  </si>
  <si>
    <t>Освобождаются от налогообложения организаций - в отношении объектов газораспределительных сетей, находящихся на территории Республики Мордовия созданных и принятых на бухгалтерский учет в качестве объектов основных средств с 1 января 2022 года</t>
  </si>
  <si>
    <t>Поддержка организаций проводящих работы по газификации домовладений</t>
  </si>
  <si>
    <t>Освобождаются от уплаты налога организации - резиденты индустриальных (промышленных) парков, признанные таковыми со дня включения в Реестр резидентов индустриальных (промышленных) парков на территории РМ, - в отношении транспортных средств, приобретенных и зарегистрированных на территории РМ</t>
  </si>
  <si>
    <t>Освобождаются от уплаты налога отдельные социальные категории граждан (родители детей- инвалидов) - в отношении автомобиля легкового с мощностью двигателя до 150 л.с. (до 110,33 кВт) вкл.</t>
  </si>
  <si>
    <t>Один из родителей (усыновителей, опекунов, попечителей) в семье, имеющей трех и более детей (в том числе усыновленных, переданных под опеку и попечительство) в возрасте до 18 лет</t>
  </si>
  <si>
    <t>Освобождаются от уплаты налога отдельные социальные категории граждан (родители, имеющие трех и более детей) - в отношении автомобиля легкового с мощностью двигателя до 150 л.с. (до 110,33 кВт) вкл.</t>
  </si>
  <si>
    <t xml:space="preserve">Физические лица, принимающие участие в специальной военной операции  или члены их семей </t>
  </si>
  <si>
    <t xml:space="preserve">Освобождаются от уплаты налога отдельные социальные категории граждан- принимающие участие в специальной военной операции, или члены их семей </t>
  </si>
  <si>
    <t xml:space="preserve"> Доля доходов от реализации товаров (работ, услуг) по данному виду деятельности составляет не менее 70% в общем объеме доходов от реализации. Отсутствие недоимки по налогам в региональный и местный бюджеты, а также страховым взносам. Налогоплательщик не находится в процессе ликвидации, процедуре банкротства. Размер среднемесячной заработной платы - не менее 3 МРОТ. Отсутствие просроченной задолженности по выплате заработной платы работникам. При наличии в предыдущем налоговом периоде положительной динамики не менее чем по 2 показателям из: рост доходов не менее 5%; рост налоговых платежей в консолидированный бюджет; рост среднесписочной численности работников; рост среднемесячной заработной платы (в отношении вновь зарегистрированных организаций и ИП данное условие не применяется).  При условии, что данная деятельность осуществляется хозяйственными обществами, учредителями которых выступают образовательные организации высшего образования, являющиеся бюджетными учреждениями, расположенные на территории Республики Мордовия</t>
  </si>
  <si>
    <t>Закон Республики Мордовия от 04.02.2009 № 5-З "О налоговых ставках при применении упрощенной системы налогообложения" (в ред. от 14.12.2020 № 82-З)</t>
  </si>
  <si>
    <t>Налогоплательщики, осуществляющие деятельность в области информационных технологий</t>
  </si>
  <si>
    <t xml:space="preserve"> ст.1.3/п.2/пп.1</t>
  </si>
  <si>
    <t xml:space="preserve">При условии отсутствия недоимки по налогам в региональный и местный бюджеты, а также страховым взносам. </t>
  </si>
  <si>
    <t>Налогоплательщики, впервые зарегистрированные на территории Республики Мордовия в 2021-2024 годах в связи с переменой ими места нахождения (места жительства)</t>
  </si>
  <si>
    <t xml:space="preserve">Пониженная ставка 5(1)% при применении упрощенной системы налогообложения для налогоплательщиков </t>
  </si>
  <si>
    <t xml:space="preserve"> ст.1.3/п.2/пп.2</t>
  </si>
  <si>
    <t>Налогоплательщики, применявшие в четвертом квартале 2020 года систему налогообложения в виде единого налога на вмененный доход для отдельных видов деятельности, в том числе одновременно с упрощенной системой налогообложения, и перешедшие с 1 января 2021 года на применение упрощенной системы налогообложения</t>
  </si>
  <si>
    <t xml:space="preserve">Поддержка налогоплательщиков перешедших с единого налога на вмененный доход для отдельных видов деятельности  с 1 января 2021 года </t>
  </si>
  <si>
    <t>Для налогоплательщиков - индивидуальных предпринимателей, впервые зарегистрированных после вступления в силу настоящего закона. При условии, что средняя численность работников за налоговый период, определяемая в порядке, устанавливаемом федеральным органом исполнительной власти, уполномоченным в области статистики, не превышает 15 человек в случае осуществления предпринимательской деятельности с привлечением наемных работников; предельный размер доходов от реализации, определяемых в соответствии со статьей 249 Налогового кодекса Российской Федерации, полученных индивидуальным предпринимателем при осуществлении вида предпринимательской деятельности в соответствии с приложениями 1 и 1.1 к настоящему Закону, не превышает предельный размер дохода, предусмотренный пунктом 4 статьи 346.13 Налогового кодекса Российской Федерации, уменьшенный в 10 раз.</t>
  </si>
  <si>
    <t>Налогоплательщики - индивидуальные предприниматели, впервые зарегистрированные после 1 января 2016 года и осуществляющие предпринимательскую деятельность в производственной, социальной и (или) научной сферах, а также в сфере бытовых услуг населению</t>
  </si>
  <si>
    <t>(1) ограниченный - в течение 2 налоговых периодов со дня их государственной регистрации в качестве индивидуальных предпринимателей</t>
  </si>
  <si>
    <t>Раздел А; раздел С; 85.1; 86.21; 86.22; 86.90; 87; 88; 91; 93.1; 72.1; 72.19; 72.20.1; 72.20.2; 62.01; 62.02; 63.1; 95.23.</t>
  </si>
  <si>
    <t>При условии, что предельный размер доходов от реализации, определяемых в соответствии со статьей 249 Налогового кодекса Российской Федерации, полученных индивидуальным предпринимателем при осуществлении вида предпринимательской деятельности, в отношении которого применяется налоговая ставка в размере 0 процентов, не превышает предельный размер дохода, предусмотренный подпунктом 1 пункта 6 статьи 346.45 Налогового кодекса Российской Федерации, уменьшенный в 3 раза</t>
  </si>
  <si>
    <t>Налогоплательщики - индивидуальные предприниматели, впервые зарегистрированные после 1 января 2016 года и осуществляющие предпринимательскую деятельность  в производственной и (или) социальной  сферах, а также в сфере бытовых услуг населению</t>
  </si>
  <si>
    <t>(1) ограниченный - в течение 2 налоговых периодов в пределах 2 календарных лет со дня их государственной регистрации в качестве индивидуальных предпринимателей</t>
  </si>
  <si>
    <t>Коды по ОКВЭД 2 ОК 029 -2014 (КДЕС Ред. 2) и (или) ОКПД 2 ОК 034-2014 (КПЕС 2008)</t>
  </si>
  <si>
    <t>Пониженная налоговая ставка (13,5 %) для республиканских и местных (улусных (районных), городских) общественных организаций инвалидов, имеющих общероссийский статус, и организаций, уставный капитал которых полностью состоит из их вкладов</t>
  </si>
  <si>
    <t>Организация не является участником КГН. Объем капитальных вложений организации на территории Республики Саха (Якутия) в налоговом периоде, предшествующем налоговому периоду применения льготы, составляет не менее 10 млрд. рублей (без учета НДС). Объем добычи сырой нефти на территории Республики Саха (Якутия) составляет в 2016 - 2018 гг. не менее 1 млн. тонн, в 2019 - 2020 гг. - не менее 3 млн. тонн</t>
  </si>
  <si>
    <t>Пониженная (10% - с 1 по 5 гг.; 13,5% - с 6 по 10 гг.) ставка налога для организаций, признаваемых участниками РИП, включенных в реестр участников РИП</t>
  </si>
  <si>
    <t>7 (8) п.п. с 1 по 5 гг. 
3,5 (4,5) п.п.  с 6 по 10 гг.</t>
  </si>
  <si>
    <t xml:space="preserve">Все за исключением 06;19.2;49.50.1;49.50.2; 11.01; 11.02;11.03.;11.04; 11.05;12;29.10.2;30.91                                       
Организация не является некоммерческой организацией, банком, страховой организацией (страховщиком), негосударственным пенсионным фондом, профессиональным участником рынка ценных бумаг, клиринговой организацией;
</t>
  </si>
  <si>
    <t>Пониженная (10% - с 1 по 5 гг.; 13,5% - с 6 по 10 гг.) ставка налога для организаций, признаваемых участниками  РИП, для которых не требуется включение в реестр участников РИП</t>
  </si>
  <si>
    <t>7 (8) п.п. с 1 по 5 гг. 
3,5 (4,5) п.п. с 6 по 10 гг.</t>
  </si>
  <si>
    <t>17 (18) п.п.  с 1 по 5 гг. 
7 (8) п.п.  с 6 по 10 гг.</t>
  </si>
  <si>
    <t>Организация, получившая статус резидента Арктической зоны Российской Федерации в соответствии с Федеральным законом от 13 июля 2020 года № 193-ФЗ "О государственной поддержке предпринимательской деятельности в Арктической зоне Российской Федерации"</t>
  </si>
  <si>
    <t>Пониженная (0% - с 1 по 5 гг.; 10% - с 6 по 10 гг.) ставка для организаций, получивших статус резидента Арктической зоны РФ в соответствии с ФЗ от 13 июля 2020 года N 193-ФЗ "О государственной поддержке предпринимательской деятельности в Арктической зоне РФ", по налогу на прибыль организаций в части сумм налога, подлежащих зачислению в государственный бюджет РС(Я), в отношении прибыли, получаемой от деятельности, осуществляемой при исполнении соглашения об осуществлении инвестиционной деятельности в Арктической зоне РФ</t>
  </si>
  <si>
    <t>Поддержка предпринимательской деятельности в Арктической зоне Российской Федерации</t>
  </si>
  <si>
    <t>17 (18) п.п. с 1 по 5 гг. 
7 (8) п.п. с 6 по 10 гг.</t>
  </si>
  <si>
    <t>За исключением добычи полезных ископаемых, производства сжижженного природного газа, переработки углеводородного сырья в товары, являющихся продукцией нефтехимии</t>
  </si>
  <si>
    <t xml:space="preserve">Пониженная ставка (0%) для организаций, которым присвоен статус регионального оператора по обращению с твердыми коммунальными отходами </t>
  </si>
  <si>
    <t>Поддержка региональных операторов по обращению твердых коммунальных отходов</t>
  </si>
  <si>
    <t xml:space="preserve">17 (18) п.п. </t>
  </si>
  <si>
    <t>Закон Республики Саха (Якутия) от 07.11.2013 1231-З № 17-V "О налоговой политике Республики Саха (Якутия)" (в ред. от 30.11.2021 2413-З № 737-VI)</t>
  </si>
  <si>
    <t>ст.3/ч.5/п.17</t>
  </si>
  <si>
    <t>Организации, получившие статус резидента территории опережающего социально-экономического развития "Якутия" и  "Южная Якутия"</t>
  </si>
  <si>
    <t>Освобождаются от уплаты налога организации, получившие статус резидента территорий опережающего социально-экономического развития - в отношении имущества расположенного на территории опережающего социально-экономического развития
(01.01.2022 - пониженная (0%) ставка налога)</t>
  </si>
  <si>
    <t>ст.3/ч.5/п.18</t>
  </si>
  <si>
    <t>Пониженная (на 77%) сумма налога в отношении имущества системообразующих предприятий Республики Саха (Якутия), включенных по решению Правительства Республики Саха (Якутия) в перечень системообразующих предприятий, подлежащих мониторингу финансово-хозяйственной деятельности, основным видом деятельности которых является производство безалкогольных напитков, кроме минеральных вод
(до 01.01.2022 - пониженная (0,5%) ставка налога)</t>
  </si>
  <si>
    <t>23 % от ставки налога
(до 01.01.2022 - 1,7 п.п.)</t>
  </si>
  <si>
    <t>Организация не является участником КГН. 
Объем капитальных вложений организации на территории Республики Саха (Якутия) в налоговом периоде, предшествующем налоговому периоду применения льготы, составляет не менее 10 млрд. рублей (без учета НДС).  
Объем добычи сырой нефти на территории Республики Саха (Якутия) составляет в 2016 - 2018 гг. не менее 1 млн. тонн, в 2019 - 2020 гг. - не менее 3 млн. тонн</t>
  </si>
  <si>
    <t>2,2 п.п.; 
1,4 п.п.; 
1,3 п.п.</t>
  </si>
  <si>
    <t>ст.3/ч.5/п.21</t>
  </si>
  <si>
    <t>Организации, задействованные в развитии газозаправочной инфраструктуры Республики Саха (Якутия), в отношении вновь вводимых объектов газозаправочной инфраструктуры</t>
  </si>
  <si>
    <t xml:space="preserve">Освобождаются от уплаты налога организации, задействованные в развитии газозаправочной инфраструктуры Республики Саха (Якутия), в отношении вновь вводимых объектов газозаправочной инфраструктуры
(до 01.01.2022 - пониженная (0%) ставка налога) </t>
  </si>
  <si>
    <t xml:space="preserve">Повышение энергетической и экологической эффективности транспорта </t>
  </si>
  <si>
    <t xml:space="preserve">ст.3/ч.5/п.22 </t>
  </si>
  <si>
    <t>Организации, основным видом деятельности которых согласно записи в Едином государственном реестре юридических лиц является транспортирование по трубопроводам газа (код ОКВЭД2 49.50.21), не являющихся участниками консолидированной группы налогоплательщиков</t>
  </si>
  <si>
    <t>Пониженная (на 94%) сумма налога для организаций, основным видом деятельности которых согласно записи в Едином государственном реестре юридических лиц является транспортирование по трубопроводам газа, не являющихся участниками консолидированной группы налогоплательщиков, в отношении имущества, относящегося к магистральным газопроводам, а также сооружениям, являющимся их неотъемлемой технологической частью
(до 01.01.2022 - пониженная (0,14%) налоговая ставка)</t>
  </si>
  <si>
    <t>Аэропорты, включающие в себя аэродромы федерального значения и (или) аэродромы совместного базирования Российской Федерации</t>
  </si>
  <si>
    <t>Освобождается от налогообложения имущество аэропортов, включающих в себя аэродромы федерального значения и (или) аэродромы совместного базирования Российской Федерации</t>
  </si>
  <si>
    <t>Освобождается от налогообложения имущество организаций воздушного и водного транспорта, выведенного на консервацию, холодный (зимний) отстой распоряжением Правительства Республики Саха (Якутия) до 1 июля года, предшествующего очередному финансовому году</t>
  </si>
  <si>
    <t xml:space="preserve">Организации, основным видом деятельности которых согласно записи, в ЕГРЮЛ является производство пара и горячей воды (тепловой энергии) котельными, забор, очистка и распределение воды - при условии реализации утвержденных постановлениями или распоряжениями Правительства Республики Саха (Якутия) программ реконструкции объектов водоподготовки городского округа "город Якутск", муниципального образования "Город Нерюнгри" Нерюнгринского района Республики Саха (Якутия). 
</t>
  </si>
  <si>
    <t>Освобождаются от налогообложения объекты инженерной инфраструктуры жилищно-коммунального комплекса организаций, основным видом деятельности которых согласно записи в ЕГРЮЛ является забор, очистка и распределение воды (код ОКВЭД2 36.00) - при условии реализации утвержденных постановлениями или распоряжениями Правительства Республики Саха (Якутия) программ реконструкции объектов водоподготовки городского округа "город Якутск", муниципального образования "Город Нерюнгри" Нерюнгринского района Республики Саха (Якутия)</t>
  </si>
  <si>
    <t>Государственные казенные учреждений, имеющие на балансе мостовые переходы, расположенные на технологических автомобильных дорогах</t>
  </si>
  <si>
    <t>Освобождаются от налогообложения государственные казенные учреждения, имеющие на балансе мостовые переходы, расположенные на технологических автомобильных дорогах</t>
  </si>
  <si>
    <t>ст.3/ч.5/п.19</t>
  </si>
  <si>
    <t>Организация не является участником КГН. Объем капитальных вложений организации на территории Республики Саха (Якутия) составляет: с 2021 по 2023 - не менее 10 млрд. рублей (без учета НДС), в 2024 году - не менее 5 млрд. рублей (без учета НДС), в 2025 году - не менее 3 млрд. рублей (без учета НДС). Объем добычи нефти на территории Республики Саха (Якутия) в налоговом периоде составляет не менее 3,5 млн. т.</t>
  </si>
  <si>
    <t>(1) ограниченный - в течение 2023-2028 гг.</t>
  </si>
  <si>
    <t>Освобождаются от налогообложения организации в отношении имущества, вновь созданного и принятого на учет в качестве объектов основных средств после 1 января 2022 года, на 100 процентов исчисленной суммы налога в 2022 году, на 100 процентов исчисленной суммы налога в 2023 году, на 100 процентов исчисленной суммы налога в 2024 году, на 91 процент исчисленной суммы налога в 2025 году, на 82 процента исчисленной суммы налога в 2026 году</t>
  </si>
  <si>
    <t>2,2 п.п.; 
2,0 п.п.; 
1,8 п.п.</t>
  </si>
  <si>
    <t>ст.3/ч.5/п.20</t>
  </si>
  <si>
    <t>Имущество должно быть расположено на территории опережающего социально-экономического развития "Якутия" или на территории опережающего социально-экономического развития "Южная Якутия"</t>
  </si>
  <si>
    <t>Освобождаются от уплаты налога управляющие компании по управлению территориями опережающего социально-экономического развития в субъектах Российской Федерации, входящих в состав Дальневосточного федерального округа, и их дочерних хозяйственных обществ в отношении имущества, вновь созданного и принятого на учет в качестве объектов основных средств после 1 января 2022 года</t>
  </si>
  <si>
    <t>ст.3/ч.5/п.23</t>
  </si>
  <si>
    <t xml:space="preserve"> В отношении имущества, которое принято на учет в качестве объектов основных средств после дня включения соответствующей организации в реестр резидентов Арктической зоны Российской Федерации и расположено на территориях муниципальных образований Республики Саха (Якутия), указанных в пункте 6 приложения к Указу Президента Российской Федерации от 2 мая 2014 года N 296 "О сухопутных территориях Арктической зоны Российской Федерации"</t>
  </si>
  <si>
    <t>Освобождаются от уплаты налога   организации, получившие статус резидента Арктической зоны Российской Федерации в соответствии с Федеральным законом от 13.07.2020 № 193-ФЗ "О государственной поддержке предпринимательской деятельности в Арктической зоне Российской Федерации"</t>
  </si>
  <si>
    <t xml:space="preserve">Поддержка предпринимательской деятельности в Арктической зоне Российской Федерации
</t>
  </si>
  <si>
    <t>ст.3/ч.5/п.24</t>
  </si>
  <si>
    <t>Освобождаются от уплаты налога казенные предприятия - субъекты естественных монополий в аэропортах, государственное регулирование и контроль в отношении которых осуществляются Федеральной антимонопольной службой</t>
  </si>
  <si>
    <t>ст.3/ч.5/п.25</t>
  </si>
  <si>
    <t>Перечень имущества, относящегося  к объектам электросетевого хозяйства, утверждается Правительством Республики Саха (Якутия)</t>
  </si>
  <si>
    <t>Организации, включенные по решению Правительства Республики Саха (Якутия) в перечень системообразующих предприятий Республики Саха (Якутия), подлежащих мониторингу финансово-хозяйственной деятельности, основным видом деятельности которых согласно записи в Едином государственном реестре юридических лиц является передача электроэнергии (код ОКВЭД2 35.12.1)</t>
  </si>
  <si>
    <t>Освобождаются от уплаты налога организации, включенные по решению Правительства Республики Саха (Якутия) в перечень системообразующих предприятий Республики Саха (Якутия), подлежащих мониторингу финансово-хозяйственной деятельности, основным видом деятельности которых согласно записи в ЕГРЮЛ является передача электроэнергии (код ОКВЭД2 35.12.1), - в отношении имущества, относящегося к объектам электросетевого хозяйства. Перечень имущества, относящегося к указанным объектам, утверждается Правительством Республики Саха (Якутия)</t>
  </si>
  <si>
    <t>Снижение тарифной несбалансированности</t>
  </si>
  <si>
    <t xml:space="preserve"> 35.12.1</t>
  </si>
  <si>
    <t>ст.3/ч.5/п.26</t>
  </si>
  <si>
    <t>Организации внутреннего водного транспорта, включенные по решению Правительства Республики Саха (Якутия) в перечень системообразующих предприятий Республики Саха (Якутия)</t>
  </si>
  <si>
    <t>Освобождаются от уплаты налога организации внутреннего водного транспорта, включенные по решению Правительства Республики Саха (Якутия) в перечень системообразующих предприятий Республики Саха (Якутия), подлежащих мониторингу финансово-хозяйственной деятельности, основным видом деятельности которых согласно записи в ЕГРЮЛ является деятельность внутреннего водного грузового транспорта</t>
  </si>
  <si>
    <t>Сдерживание роста тарифов на перевозку грузов, оптимизация расходов на завоз грузов для нужд жизнеобеспечения РС(Я), создание дополнительных финансовых условий для обеспечения инвестирования предприятием в модернизацию и строительство судов</t>
  </si>
  <si>
    <t>50.40</t>
  </si>
  <si>
    <t xml:space="preserve">Доля доходов от реализации товаров (работ, услуг) при осуществлении указанных видов экономической деятельности в общем объеме доходов от реализации товаров (работ, услуг) составляет не менее 70% </t>
  </si>
  <si>
    <t>Освобождаются от уплаты налога организации- сельхозпроизводители, осуществляющие виды деятельности по установленным Законом кодам ОКВЭД2</t>
  </si>
  <si>
    <t>ст.5/ч.15</t>
  </si>
  <si>
    <t>Организации, за исключением банков, страховых организаций (страховщиков), негосударственных пенсионных фондов, профессиональных участников рынка ценных бумаг, клиринговых организаций, организаций, осуществляющих деятельность по организации и проведению азартных игр, организаций, осуществляющих закупку, хранение и поставки алкогольной и спиртосодержащей продукции, розничную продажу алкогольной продукции</t>
  </si>
  <si>
    <t>Организации, имеющие на праве собственности здания (строения, сооружения), расположенные на земельных участках, один из видов разрешенного использования которых предусматривает размещение торговых объектов, и помещений в них</t>
  </si>
  <si>
    <t>Освобождаются от уплаты налога организации, в отношении принадлежащих им на праве собственности зданий (строений, сооружений), расположенных на земельных участках, один из видов разрешенного использования которых предусматривает размещение торговых объектов, и помещений в них</t>
  </si>
  <si>
    <t>Реализация оперативных мер налоговой поддержки бизнеса в условиях внешнего санкционного давления</t>
  </si>
  <si>
    <t>ст.5/ч.16</t>
  </si>
  <si>
    <t>Освобождаются от уплаты налога организации, основным видом деятельности которых согласно записи в Едином государственном реестре юридических лиц по состоянию на 1 марта 2022 года является производство кинофильмов, видеофильмов и телевизионных программ</t>
  </si>
  <si>
    <t>Развитие киноиндустрии РС (Я)</t>
  </si>
  <si>
    <t xml:space="preserve">59.1
</t>
  </si>
  <si>
    <t xml:space="preserve">Герои Советского Союза, Героя Российской Федерации, лица, являющиеся полными кавалерами ордена Славы;
</t>
  </si>
  <si>
    <t>Освобождаются от уплаты налога Герои Советского Союза, Герои Российской Федерации, лица, являющиеся полными кавалерами ордена Славы</t>
  </si>
  <si>
    <t xml:space="preserve">Закон Республики Саха (Якутия) от 07.11.2013 1231-З № 17-V "О налоговой политике Республики Саха (Якутия)" </t>
  </si>
  <si>
    <t>Физические лица - владельцы легкового автомобиля отечественного производства (СССР) с мощностью двигателя до 150 л.с. вкл. и с годом выпуска до 1990 года вкл. или мотоцикла или мотороллера отечественного производства (СССР) с годом выпуска до 1990 года вкл. (с 2013 года)</t>
  </si>
  <si>
    <t>Освобождаются от уплаты налога физические лица - владельцы легковых автомобилей отечественного производства (СССР) с мощностью двигателя до 150 л.с. вкл. и с годом выпуска до 1990 года вкл. или мотоцикла или мотороллера отечественного производства (СССР) с годом выпуска до 1990 года вкл. (с 2013 года)</t>
  </si>
  <si>
    <t>НКО на 70% и более финансируются за счет средств государственного бюджета Республики Саха (Якутия) и (или) местных бюджетов</t>
  </si>
  <si>
    <t>Социально ориентированные некоммерческие организации, созданные в форме общественных или религиозных организаций (объединений), общин коренных малочисленных народов Российской Федерации, казачьих обществ, некоммерческих партнерств, социальных, благотворительных и иных фондов, ассоциаций и союзов</t>
  </si>
  <si>
    <t>Освобождаются от уплаты налога социально ориентированные некоммерческие организации, созданные в форме общественных или религиозных организаций (объединений), общин коренных малочисленных народов Российской Федерации, казачьих обществ, некоммерческих партнерств, социальных, благотворительных и иных фондов, ассоциаций и союзов</t>
  </si>
  <si>
    <t>Физические лица, зарегистрированные по месту жительства на территориях муниципальных образований Республики Саха (Якутия), указанных в пункте 6 приложения к Указу Президента Российской Федерации от 2 мая 2014 года N 296 «О сухопутных территориях Арктической зоны Российской Федерации» и имеющие зарегистрированный транспорт</t>
  </si>
  <si>
    <t>Наличие в семье трех и более детей (до 18 лет) или до 23 лет (при условии обучения детей, достигших возраста 18 лет, в общеобразовательных организациях, профессиональных образовательных организациях по очной форме обучения, образовательных организациях высшего образования по очной форме обучения или прохождения детьми военной службы по призыву),</t>
  </si>
  <si>
    <t>Освобождаются от уплаты налога один из родителей (усыновителей) в многодетной семье в отношении одного зарегистрированного на него транспортного средства (легкового автомобиля или мотоцикла, или мотороллера, или автобуса, или грузового автомобиля) по выбору налогоплательщика</t>
  </si>
  <si>
    <t>Освобождаются физические лица и индивидуальные предприниматели на 50 процентов от суммы налога, исчисленного в отношении транспортных средств, использующих сжиженный углеводородный газ, компримированный природный газ, сжиженный природный газ в качестве моторного топлива;</t>
  </si>
  <si>
    <t>ст.2/ч.8/п.13</t>
  </si>
  <si>
    <t>Организации  в отношении транспортных средств, использующих сжиженный углеводородный газ, компримированный природный газ, сжиженный природный газ в качестве моторного топлива;</t>
  </si>
  <si>
    <t>Освобождаются от уплаты налога организации на 50 процентов от суммы налога, исчисленного в отношении транспортных средств, использующих сжиженный углеводородный газ, компримированный природный газ, сжиженный природный газ в качестве моторного топлива</t>
  </si>
  <si>
    <t>ст.2/ч.8/п.14</t>
  </si>
  <si>
    <t>Ветераны боевых действий, зарегистрированные по месту жительства на территории Республики Саха (Якутия)</t>
  </si>
  <si>
    <t>Освобождаются от уплаты налога  ветераны боевых действий, зарегистрированные по месту жительства на территории Республики Саха (Якутия), в отношении одного зарегистрированного на них транспортного средства (легкового автомобиля или мотоцикла, или мотороллера, или автобуса, или грузового автомобиля) по выбору налогоплательщика</t>
  </si>
  <si>
    <t>ст.2/ч.8/п.15</t>
  </si>
  <si>
    <t>Физические лица, зарегистрированные по месту жительства в местах традиционного проживания и традиционной хозяйственной деятельности коренных малочисленных народов Российской Федерации в Республике Саха (Якутия)</t>
  </si>
  <si>
    <t>Освобождаются от уплаты налога физические лица, зарегистрированные по месту жительства в местах традиционного проживания и традиционной хозяйственной деятельности коренных малочисленных народов Российской Федерации в Республике Саха (Якутия)</t>
  </si>
  <si>
    <t xml:space="preserve">Поддержка населения, проживающих в местах традиционного проживания и традиционной хозяйственной деятельности коренных малочисленных народов Российской Федерации, Республики Саха (Якутия) </t>
  </si>
  <si>
    <t>Закон Республики Саха (Якутия) от 07.11.2013 1231-З № 17-V "О налоговой политике Республики Саха (Якутия)" (в ред. от 24.11.2022 2538-З № 987-VI)</t>
  </si>
  <si>
    <t>ст.2/ч.8/п.16</t>
  </si>
  <si>
    <t xml:space="preserve">Освобождаются от уплаты налога граждане из подразделений особого риска </t>
  </si>
  <si>
    <t>Обеспечение социальной защиты участников действий подразделений особого риска</t>
  </si>
  <si>
    <t>ст.2/ч.8/п.17</t>
  </si>
  <si>
    <t>Организации и индивидуальные предприниматели, основным видом деятельности которых согласно записи в ЕГРЮЛ являются регулярные перевозки пассажиров прочим сухопутным транспортом в городском и пригородном сообщении, осуществляющие регулярные перевозки по регулируемым тарифам, - в отношении автобусов</t>
  </si>
  <si>
    <t>Освобождаются от уплаты налога организации и индивидуальные предприниматели, основным видом деятельности которых согласно записи в ЕГРЮЛ являются регулярные перевозки пассажиров прочим сухопутным транспортом в городском и пригородном сообщении, осуществляющие регулярные перевозки по регулируемым тарифам, - в отношении автобусов</t>
  </si>
  <si>
    <t>Закон Республики Саха (Якутия) от 07.11.2013 1231-З № 17-V "О налоговой политике Республики Саха (Якутия)" (в ред. от 30.11.2022 2552-З № 1019-VI)</t>
  </si>
  <si>
    <t>ст.2/ч.8/п.18</t>
  </si>
  <si>
    <t>На все виды транспорта, зарегистрированные на граждан указанных категорий</t>
  </si>
  <si>
    <t>Лица, призванные на военную службу по мобилизации в Вооруженные Силы РФ</t>
  </si>
  <si>
    <t>Освобождаются от уплаты налога лица, призванные на военную службу по мобилизации в Вооруженные Силы Российской Федерации</t>
  </si>
  <si>
    <t>ст.2/ч.8/п.19</t>
  </si>
  <si>
    <t>Лица, проходящие (проходившие) военную службу в Вооруженных Силах РФ по контракту, или лица, находящиеся (находившиеся) на военной службе (службе) в войсках национальной гвардии РФ, в воинских формированиях и органах</t>
  </si>
  <si>
    <t>Освобождаются от уплаты налога лица, проходящие (проходившие) военную службу в Вооруженных Силах РФ по контракту, или лица, находящиеся (находившиеся) на военной службе (службе) в войсках национальной гвардии РФ, в воинских формированиях и органах, указанных в пункте 6 статьи 1 Федерального закона от 31 мая 1996 года № 61-ФЗ "Об обороне", при условии их участия в специальной военной операции на территориях Украины, Донецкой Народной Республики и Луганской Народной Республики</t>
  </si>
  <si>
    <t>Выручка от реализации товаров (работ, услуг) по указанным видам экономической деятельности должна составлять не менее 70% от общей суммы выручки</t>
  </si>
  <si>
    <t>раздел А
раздел C</t>
  </si>
  <si>
    <t>ст.6/ч.4.10/п.2</t>
  </si>
  <si>
    <t>(1) ограниченный - в течение 2016-2027 гг.</t>
  </si>
  <si>
    <t>ст.6/ч.4.1/п.4</t>
  </si>
  <si>
    <t>Налогоплательщики, осуществляющие виды деятельности  по установленным Законом кодам ОКВЭД2</t>
  </si>
  <si>
    <t>ст.6/ч.4.2.1</t>
  </si>
  <si>
    <t>Пониженная (3%) ставка налога для организаций и индивидуальных предпринимателей, осуществляющих деятельность туристических агентств и прочих организаций, предоставляющих услуги в сфере туризма (код ОКВЭД2 79) (объект налогообложения "доходы")</t>
  </si>
  <si>
    <t>ст.6/ч.4.2.2</t>
  </si>
  <si>
    <t xml:space="preserve">Пониженная ставка (1%) налога для организаций и индивидуальных предпринимателей, основным видом деятельности которых согласно записи в ЕГРЮЛ или ЕГРИП является деятельность в сфере обрабатывающих производств (коды ОКВЭД2 10 - 33) (объект налогообложения "доходы")
</t>
  </si>
  <si>
    <t>ст.6/ч.4.4</t>
  </si>
  <si>
    <t>Организации и индивидуальные предприниматели, применявшие в систему налогообложения в виде единого налога на вмененный доход для отдельных видов деятельности, в том числе одновременно с упрощенной системой налогообложения, и перешедшие на уплату упрощенной системы налогообложения (в случае, если объектом налогообложения являются доходы, уменьшенные на величину расходов)</t>
  </si>
  <si>
    <t>Пониженная ставка (5%) для организаций и индивидуальных предпринимателей, применявших в четвертом квартале 2020 года систему налогообложения в виде единого налога на вмененный доход для отдельных видов деятельности, в том числе одновременно с упрощенной системой налогообложения налоговую ставку по упрощенной системе налогообложения (объект налогообложения "доходы-расходы") в 2022 году</t>
  </si>
  <si>
    <t>ст.6/ч.4.7</t>
  </si>
  <si>
    <t xml:space="preserve">Пониженная ставка (5%) на 2022 год для организаций и индивидуальных предпринимателей, применяющих упрощенную систему налогообложения (объект налогообложения "доходы-расходы"), за исключением организаций и индивидуальных предпринимателей, указанных в частях 2.1, 3 и 4.4 настоящей статьи, организаций и индивидуальных предпринимателей, осуществляющих деятельность финансовую и страховую </t>
  </si>
  <si>
    <t>Все за исключением 64 - 66</t>
  </si>
  <si>
    <t>ст.6/ч.4.8</t>
  </si>
  <si>
    <t xml:space="preserve">Пониженная ставка (1%) на 2022 год для организаций и индивидуальных предпринимателей, применяющих упрощенную систему налогообложения (объект налогообложения "доходы"), за исключением организаций и индивидуальных предпринимателей, указанных в пункте 1 части 4.1, частях 4.2.2 и 4.5 настоящей статьи, организаций и индивидуальных предпринимателей, осуществляющих деятельность финансовую и страховую </t>
  </si>
  <si>
    <t>ст.6/ч.4.9</t>
  </si>
  <si>
    <t>(1) ограниченный - в течение 2023-2027 гг.</t>
  </si>
  <si>
    <t>Пониженная ставка (6,7 % - в 2023 году, 8,4 % - в 2024 году) для организаций и индивидуальных предпринимателей, применяющих упрощенную систему налогообложения (объект налогообложения "доходы-расходы"), за исключением организаций и индивидуальных предпринимателей, указанных в частях 2.1 и 3 настоящей статьи, организаций и индивидуальных предпринимателей, осуществляющих деятельность финансовую и страховую</t>
  </si>
  <si>
    <t>8,3 п.п.; 6,6 п.п.</t>
  </si>
  <si>
    <t>ст.6/ч.4.10</t>
  </si>
  <si>
    <t xml:space="preserve">Пониженная ставка (для 1 группы МО - 2,7% в 2023г., 4,4% в 2024г., для 2 группы МО - 2,7% в 2023г.) для организаций и индивидуальных предпринимателей, применяющих упрощенную систему налогообложения (объект налогообложения - доходы), за исключением организаций и индивидуальных предпринимателей, указанных в пункте 1 части 4.1 и части 4.2 настоящей статьи, организаций и индивидуальных предпринимателей, осуществляющих деятельность финансовую и страховую </t>
  </si>
  <si>
    <t>3,3 п.п.; 1,6 п.п.; 3,3 п.п.</t>
  </si>
  <si>
    <t>ст.6/ч.4.5</t>
  </si>
  <si>
    <t>Пониженная (1%) ставка налога для организаций и индивидуальных предпринимателей, применявших в четвертом квартале 2020 года систему налогообложения в виде единого налога на вмененный доход для отдельных видов деятельности, в том числе одновременно с упрощенной системой налогообложения, осуществляющих предпринимательскую деятельность на территории 5 группы муниципальных образований налоговую ставку по упрощенной системе налогообложения (объект налогообложения - доходы)</t>
  </si>
  <si>
    <t>5 п.п.; 3,3 п.п.; 1,6 п.п.</t>
  </si>
  <si>
    <t>Доля доходов от реализации товаров (работ, услуг) по итогам налогового периода при осуществлении установленных видов предпринимательской деятельности в общем объеме доходов от реализации товаров (работ, услуг) должна быть не менее 70%</t>
  </si>
  <si>
    <t>Закон Республики Северная Осетия-Алания от 03.12.2016 № 66-РЗ "О ставке налога на прибыль организаций для отдельных категорий налогоплательщиков" (в ред. от 09.03.2022 № 11-РЗ)</t>
  </si>
  <si>
    <t>Организации ОПК</t>
  </si>
  <si>
    <t>Закон Республики Северная Осетия-Алания от 03.12.2016 № 66-РЗ "О ставке налога на прибыль организаций для отдельных категорий налогоплательщиков" (в ред. от 28.12.2020 № 111-РЗ)</t>
  </si>
  <si>
    <t>Предоставление специального инвестиционного контракта в налоговый орган; ведение раздельного учета доходов (расходов), полученных  при реализации инвестиционного проекта</t>
  </si>
  <si>
    <t>Закон Республики Северная Осетия-Алания от 03.12.2016 № 66-РЗ "О ставке налога на прибыль организаций для отдельных категорий налогоплательщиков" (в ред. от 28.12.2020 № 110-РЗ)</t>
  </si>
  <si>
    <t xml:space="preserve">Осуществление деятельности на территории ОЭЗ в течение 10-летнего периода с момента получения статуса резидента ОЭЗ
</t>
  </si>
  <si>
    <t>Закон Республики Северная Осетия-Алания от 05.11.2019 № 62-РЗ "Об установлении на территории Республики Северная Осетия-Алания инвестиционного налогового вычета"</t>
  </si>
  <si>
    <t>Организации, осуществляющие  обновление основных средств</t>
  </si>
  <si>
    <t>Пониженная (5%) ставка налога для организаций, осуществляющих приобретение (создание) и улучшение  основных средств  3 - 7 амортизационных групп</t>
  </si>
  <si>
    <t>Закон Республики Северная Осетия-Алания от 28.11.2003 № 43-РЗ "О налоге на имущество организаций"(в ред. от 09.03.2022 № 10-РЗ)</t>
  </si>
  <si>
    <t>Закон Республики Северная Осетия-Алания от 28.11.2003 № 43-РЗ "О налоге на имущество организаций"(в ред. от 28.12.2020 № 113-РЗ)</t>
  </si>
  <si>
    <t>Освобождаются от налогообложения участники СПИК в отношении имущества, приобретенного в целях реализации инвестиционного проекта</t>
  </si>
  <si>
    <t>Пониженная (0%) ставка налога для налогоплательщиков в отношении вновь создаваемых объектов недвижимого имущества, налоговая база по которым определяется как их кадастровая стоимость</t>
  </si>
  <si>
    <t>Закона Республики Северная Осетия-Алания от 28.11.2003 № 43-РЗ "О налоге на имущество организаций" (в ред. от 26.11.2009 № 52-РЗ)</t>
  </si>
  <si>
    <t>Пониженная (1%) ставка налога для организаций  в отношении автомобильных дорог общего пользования, являющихся собственностью РСО-Алания</t>
  </si>
  <si>
    <t>Закона Республики Северная Осетия-Алания от 28.11.2003 № 43-РЗ "О налоге на имущество организаций" (в ред. от 02.11.2020 № 66-РЗ)</t>
  </si>
  <si>
    <t>Закона Республики Северная Осетия-Алания от 28.11.2003 № 43-РЗ "О налоге на имущество организаций" (в ред. от 09.03.2022 № 10-РЗ)</t>
  </si>
  <si>
    <t>ст.4.2/п.2.1</t>
  </si>
  <si>
    <t xml:space="preserve"> Представление в налоговый орган выписки из реестра индустриальных, промышленных технопарков. В отношении имущества, используемого для функционирования индустриальных, промышленных технопарков</t>
  </si>
  <si>
    <t>Управляющие компании индустриальных, промышленных технопарков.</t>
  </si>
  <si>
    <t>Освобождаются от налогообложения налогоплательщики -управляющие компании индустриальных, промышленных технопарков</t>
  </si>
  <si>
    <t>Закона Республики Северная Осетия-Алания от 28.11.2003 № 43-РЗ "О налоге на имущество организаций" (в ред. от 24.12.2022 № 82-РЗ)</t>
  </si>
  <si>
    <t>ст.4.2/п.2.2</t>
  </si>
  <si>
    <t xml:space="preserve">Предоставление льготы в течение одного года в отношении вновь введенных объектов газораспределения и газопотребления, принятых к бухгалтерскому учету </t>
  </si>
  <si>
    <t>Освобождаются от налогообложения налогоплательщики -газораспределительные организации</t>
  </si>
  <si>
    <t xml:space="preserve">Развитие газификации </t>
  </si>
  <si>
    <t>Закона Республики Северная Осетия-Алания от 28.11.2003 № 43-РЗ "О налоге на имущество организаций" (в ред. от 24.12.2022 № 81-РЗ)</t>
  </si>
  <si>
    <t>Налогоплательщики- собственники торговых центров (комплексов)</t>
  </si>
  <si>
    <t xml:space="preserve">Пониженная (0,8%) ставка налога для налогоплательщиков, осуществляющих отдельные виды экономической деятельности
</t>
  </si>
  <si>
    <t>Поддержка организаций и ИП  в период ухудшения экономической ситуации(санкционное давление)</t>
  </si>
  <si>
    <t>68.20.2;               68.20.21;            68.20.29</t>
  </si>
  <si>
    <t xml:space="preserve">Пониженная (1,1%) ставка налога для налогоплательщиков, осуществляющих отдельные виды экономической деятельности
</t>
  </si>
  <si>
    <t>61.1;61.2;    61.3; 61.9</t>
  </si>
  <si>
    <t>Герои Советского Союза Герои Российской Федерации, граждане, награжденные орденом Славы трех степеней, лица, принимавшие участие  в испытаниях ядерного и термоядерного оружия, ликвидации аварий ядерных установок</t>
  </si>
  <si>
    <t>Освобождаются от налогообложения отдельные социальные категории граждан  за одно транспортное средство с мощностью двигателя до 100 л.с. вкл.</t>
  </si>
  <si>
    <t>Владельцы указанных транспортных средств</t>
  </si>
  <si>
    <t>Закон Республики Северная Осетия-Алания от 20.10.2011 № 30-РЗ "О транспортном налоге в Республике Северная Осетия-Алания" (в ред. от 02.11.2020 № 64-РЗ)</t>
  </si>
  <si>
    <t>Закон Республики Северная Осетия-Алания от 20.10.2011 № 30-РЗ "О транспортном налоге в Республике Северная Осетия-Алания" (в ред. от 28.06.2021 № 46-РЗ)</t>
  </si>
  <si>
    <t xml:space="preserve">Организации и индивидуальные предприниматели - резиденты особой экономической зоны туристско-рекреационного типа "Мамисон" на территории муниципального образования Алагирский район РСО-Алания                                                                     </t>
  </si>
  <si>
    <t xml:space="preserve">Освобождаются от налогообложения налогоплательщиков - резидентов ОЭЗ туристско-рекреационного типа "Мамисон" на территории муниципального образования Алагирский район РСО-Алания
</t>
  </si>
  <si>
    <t>Закон Республики Северная Осетия-Алания от 02.11.2020 № 70-РЗ "О налоговой ставке для организаций и индивидуальных предпринимателей, признанных резидентами зоны приоритетного экономического развития, при применении упрощенной системы налогообложения на территории зоны приоритетного экономического развития  Республики Северная Осетия-Алания"</t>
  </si>
  <si>
    <t xml:space="preserve">При осуществлении отдельных видов экономической деятельности на территории ЗПЭР </t>
  </si>
  <si>
    <t>Освобождаются от налогообложения налогоплательщики - резиденты ЗПЭР РСО-Алания впервые зарегистрированные после вступления в силу настоящего Закона</t>
  </si>
  <si>
    <t>Закон Республики Северная Осетия-Алания от 02.11.2020 № 67-РЗ "О налоговой ставке для отдельных категорий налогоплательщиков при применении упрощенной системы налогообложения на территории Республики Северная Осетия-Алания"(в ред. от 01.03.2021 № 8-РЗ)</t>
  </si>
  <si>
    <t xml:space="preserve"> Пониженная (7,5%) ставка налога для организаций и ИП, применяющих упрощенную систему налогообложения (объект налогообложения "доходы-расходы")</t>
  </si>
  <si>
    <t>Закон Республики Северная Осетия-Алания от 02.11.2020 № 67-РЗ "О налоговой ставке для отдельных категорий налогоплательщиков при применении упрощенной системы налогообложения на территории Республики Северная Осетия-Алания"(в ред. от 24.12.2022 № 83-РЗ)</t>
  </si>
  <si>
    <t xml:space="preserve"> Пониженная (1%) ставка налога для организаций и ИП, применяющих упрощенную систему налогообложения (объект налогообложения "доходы")</t>
  </si>
  <si>
    <t>62.01; 62.02.1; 62.02.04; 62.03.13; 62.09; 63.11.1</t>
  </si>
  <si>
    <t xml:space="preserve"> Пониженная (5%) ставка налога для организаций и ИП, применяющих упрощенную систему налогообложения (объект налогообложения "доходы-расходы")</t>
  </si>
  <si>
    <t>Закона Республики Северная Осетия-Алания от 28.11.2003 № 43-РЗ "О налоге на имущество организаций" (в ред. от 04.04.2022 № 19-РЗ)</t>
  </si>
  <si>
    <t xml:space="preserve">Пониженная (1,65%) ставка налога для налогоплательщиков, осуществляющих отдельные виды экономической деятельности
</t>
  </si>
  <si>
    <t>0,55 п.п.</t>
  </si>
  <si>
    <t>56.30;        93.29.2;          93.29.3;          93.29.9</t>
  </si>
  <si>
    <t>Закон Республики Северная Осетия-Алания от 02.11.2020 № 67-РЗ "О налоговой ставке для отдельных категорий налогоплательщиков при применении упрощенной системы налогообложения на территории Республики Северная Осетия-Алания"(в ред. от 04.04.2022 № 13-РЗ)</t>
  </si>
  <si>
    <t xml:space="preserve">Пониженная (4,5%) ставка налога для организаций и ИП, применяющих упрощенную систему налогообложения (объект налогообложения "доходы")
</t>
  </si>
  <si>
    <t xml:space="preserve"> Пониженная (11,25%) ставка налога для организаций и ИП, применяющих упрощенную систему налогообложения (объект налогообложения "доходы-расходы")
</t>
  </si>
  <si>
    <t xml:space="preserve">Закон Республики Татарстан от 28.11.2003 №49-ЗРТ "О налоге на имущество организаций" </t>
  </si>
  <si>
    <t>(1) ограниченный - на срок окупаемости инвестпроекта, но не более 7 лет с момента начала инвестиций (в отрасли машиностроения - до 13 лет)</t>
  </si>
  <si>
    <t>Закон Республики Татарстан от 28.11.2003 №49-ЗРТ "О налоге на имущество организаций" (в ред. от 11.10.2004 №49-ЗРТ)</t>
  </si>
  <si>
    <t>Освобождаются от налогообложения организации - в отношении объектов, признаваемых памятниками истории и культуры регионального и местного значения в установленном законодательством порядке и используемых для нужд культуры и искусства, образования, здравоохранения и социального обеспечения либо для осуществления религиозной деятельности, для обслуживания пассажиров на железнодорожных станциях</t>
  </si>
  <si>
    <t xml:space="preserve">Освобождаются от налогообложения организации - в отношении имущества, предназначенного для водоснабжения, водоотведения, теплоснабжения, сбора и переработки мусора в части услуг, оказываемых населению.  </t>
  </si>
  <si>
    <t>Закон Республики Татарстан от 28.11.2003 №49-ЗРТ "О налоге на имущество организаций" (в ред. от 20.07.2005 №91-ЗРТ)</t>
  </si>
  <si>
    <t xml:space="preserve">Освобождаются от налогообложения садоводческие или огороднические некоммерческие товарищества, а также некоммерческие организации - в отношении имущества, являющегося имуществом общего пользования  
</t>
  </si>
  <si>
    <t>Закон Республики Татарстан от 28.11.2003 №49-ЗРТ "О налоге на имущество организаций" (в ред. от 13.02.2016 №4-ЗРТ)</t>
  </si>
  <si>
    <t xml:space="preserve">Резиденты ТОР, созданной на территории моногорода </t>
  </si>
  <si>
    <t>(2) не установлено - дата снятия статуса ТОР</t>
  </si>
  <si>
    <t xml:space="preserve">Освобождаются от налогообложения организации - резиденты ТОР, созданной на территории моногорода </t>
  </si>
  <si>
    <t>Закон Республики Татарстан от 28.11.2003 №49-ЗРТ "О налоге на имущество организаций" (в ред. от 28.04.2021 №25-ЗРТ)</t>
  </si>
  <si>
    <t>Заполненность не более 70% площади индустриального (промышленного) парка на дату заключения соглашения об осуществлении деятельности на территории индустриального (промышленного) парка</t>
  </si>
  <si>
    <t xml:space="preserve"> Субъекты малого и среднего предпринимательства</t>
  </si>
  <si>
    <t>Освобождается от налогообложения имущество субъектов малого и среднего предпринимательства, включенные в Единый реестр субъектов малого и среднего предпринимательства, находящиеся на территории индустриального (промышленного) парка, расположенного на территории муниципального района</t>
  </si>
  <si>
    <t>Закон Республики Татарстан от 28.11.2003 №49-ЗРТ "О налоге на имущество организаций" (в ред. от 03.11.2021 №83-ЗРТ)</t>
  </si>
  <si>
    <t>Уплата в бюджет Республики Татарстан в отчетном году
совокупной суммы налогов, штрафов, пени размере не менее
среднеарифметического значения сумм фактической уплаты организацией
соответствующих налогов за три года, предшествующих отчетному году;
Отсутствие задолженности по налогам</t>
  </si>
  <si>
    <t>(1) ограниченный - в течение срока действия договора, но не более чем на 15 лет</t>
  </si>
  <si>
    <t>Освобождается от налогообложения имущество организаций, реализующих инвестиционные проекты по строительству
(реконструкции, модернизации) генерирующих объектов, функционирующих на основе использования отходов производства и потребления– в отношении имущества, учитываемого на балансе организации, вновь созданного или приобретенного в целях осуществления инвестиционной деятельности в соответствии с договором о реализации инвестиционного проекта, заключенным согласно Закону Республики Татарстан «Об инвестиционной деятельности в Республике Татарстан»</t>
  </si>
  <si>
    <t>Закон Республики Татарстан от 28.11.2003 №49-ЗРТ "О налоге на имущество организаций" (в ред. от 01.12.2022 №86-ЗРТ)</t>
  </si>
  <si>
    <t>ст.3/п.1/пп.20</t>
  </si>
  <si>
    <t>Ведение раздельного учета имущества</t>
  </si>
  <si>
    <t>Управляющие компании индустриальных (промышленных) парков, созданных на территориях особых экономических зон промышленно-производственного типа</t>
  </si>
  <si>
    <t>(1) ограниченный - в течение 2023-2025 гг.</t>
  </si>
  <si>
    <t>Освобождается от налогообложения (50% на 2026-2028гг.) имущество управляющих компаний индустриальных (промышленных) парков, созданных на территориях особых экономических зон промышленно-производственного типа, зарегистрированных в соответствии с законодательством Российской Федерации в Республике Татарстан, – в отношении имущества, созданного в целях функционирования индустриального (промышленного) парка и введенного в эксплуатацию с 1 января 2023 года</t>
  </si>
  <si>
    <t>Создание основополагающих условий инвестиционной привлекательности региона</t>
  </si>
  <si>
    <t>Закон Республики Татарстан от 28.11.2003 №49-ЗРТ "О налоге на имущество организаций" (в ред. от 08.05.2011 №16-ЗРТ)</t>
  </si>
  <si>
    <t xml:space="preserve">Для оказания услуг стоянок (парковок) автомототранспортных средств используется не менее 70 % от общей площади указанных стоянок (парковок) </t>
  </si>
  <si>
    <t>Пониженная (0,01%) ставка налога в отношении имущества, предназначенного для оказания услуг стоянок (парковок) автомототранспортных средств .</t>
  </si>
  <si>
    <t>Закон Республики Татарстан от 28.11.2003 №49-ЗРТ "О налоге на имущество организаций" (в ред. от 25.11.2004 №55-ЗРТ)</t>
  </si>
  <si>
    <t xml:space="preserve">Организации-владельцы объектов налогообложения  вновь созданного, приобретенного для осуществления инвестиционной деятельности </t>
  </si>
  <si>
    <t xml:space="preserve">Пониженная (0,1%) ставка налога в отношении имущества, вновь созданного, приобретенного организацией для осуществления инвестиционной деятельности </t>
  </si>
  <si>
    <t>Закон Республики Татарстан от 28.11.2003 №49-ЗРТ "О налоге на имущество организаций" (в ред. от 24.02.2012 №12-ЗРТ)</t>
  </si>
  <si>
    <t xml:space="preserve">Организации-владельцы объектов социально-культурной сферы </t>
  </si>
  <si>
    <t>Закон Республики Татарстан от 28.11.2003 №49-ЗРТ "О налоге на имущество организаций" (в ред. от 02.12.2017 №88-ЗРТ)</t>
  </si>
  <si>
    <t>Имущество вновь создано или приобретено для реализации инвестиционного проекта, предусмотренного СПИК, принято на учет не ранее 1 числа календарного г, предшествующего году подписания СПИК, и не ранее 1 января 2017 г</t>
  </si>
  <si>
    <t>(1) ограниченный - в течение срока действия СПИК, но не более чем на 10 лет</t>
  </si>
  <si>
    <t>Обеспечение объема инвестиций, установленного специальным инвестиционным контрактом в действующей редакции, млн. руб.:
2019 г. - 11 181,6; 2020 г.-8 763;  2021 г. -7 213,2; 2022- 5 566,8;  2023г. - 4 351,9
Количество созданных рабочих мест (в соответствии со специальным инвестиционным контрактом), чел. : 2019 г. - 413, 2020 г. -158, 2021 г. - 285, 2022 г.-62, 2023 г. - 385.</t>
  </si>
  <si>
    <t>Закон Республики Татарстан от 28.11.2003 №49-ЗРТ "О налоге на имущество организаций" (в ред. от 27.12.2021 №99-ЗРТ)</t>
  </si>
  <si>
    <t>Обеспечение реализации программы догазификации (социальной газификации) на территории Республики Татарстан.</t>
  </si>
  <si>
    <t>Обеспечение объема производства грузовых автомобилей  не менее 2020 - 39,28 тыс. штук, 2021 - 48,77 тыс. штук, 2022 - 52,62 тыс. штук.</t>
  </si>
  <si>
    <t>2,1 п.п. - в 2004-2013 гг.;
1,7 п.п. - с 2014 г.</t>
  </si>
  <si>
    <t>Закон Республики Татарстан от 28.11.2003 №49-ЗРТ "О налоге на имущество организаций" (в ред. от 03.11.2006 №65-ЗРТ; от 23.06.2017 №42-ЗРТ)</t>
  </si>
  <si>
    <t>Созданы в соответствии с решениями Правительства Российской Федерации или Республики Татарстан для реализации инновационных проектов</t>
  </si>
  <si>
    <t xml:space="preserve">2,1 п.п. - в 2006-2017 гг.;
1,7 п.п. - с 2018 г.
</t>
  </si>
  <si>
    <t>Закон Республики Татарстан от 28.11.2003 №49-ЗРТ "О налоге на имущество организаций" (в ред. от 26.12.2016 №102-ЗРТ)</t>
  </si>
  <si>
    <t>Заключение договора в соответствии с Федеральным законом от 21 июля 2005 г № 115-ФЗ "О концессионных соглашениях". 
В отношении сооружений, включая плотины, водосбросные, водоспускные и водовыпускные сооружения; насосных станций; судоходных шлюзов; судоподъемников; сооружений, предназначенных для защиты от наводнений, разрушений берегов водохранилищ, берегов и дна русел рек; оградительных сооружений; дамб, берегоукрепительных сооружений, набережных, а также расположенных на них объектов благоустройства и коммерческой инфраструктуры; пирсов; сооружений систем технического водоснабжения</t>
  </si>
  <si>
    <t xml:space="preserve">Пониженная (0,5%; 0,1% -  до 01.01.2022) ставка налога для организаций, осуществляющих создание, строительство, эксплуатацию, реконструкцию, модернизацию гидротехнических сооружений </t>
  </si>
  <si>
    <t>2,1 п.п. - в 2017-2021 гг.;
1,7 п.п. - с 2022 г.</t>
  </si>
  <si>
    <t>Пониженная (0,5%; 0,1% -  до 01.01.2022) ставка налога для организаций - в отношении имущества, созданного на земельных участках, предоставленных в соответствии с подпунктом 3 пункта 2 статьи 39.6 Земельного кодекса Российской Федерации и имеющих смежную границу с земельными участками, предоставленными в соответствии с подпунктом 25 пункта 2 статьи 39.6 Земельного кодекса Российской Федерации или в соответствии с Федеральным законом от 21 июля 2005 г № 115-ФЗ "О концессионных соглашениях"</t>
  </si>
  <si>
    <t>Пониженная (0,5%; 0,1% -  до 01.01.2022)) ставка налога для организаций, осуществляющих за счет собственных и (или) заемных средств строительство и последующую эксплуатацию создаваемых после 1 января 2017 г гидротехнических сооружений  - в отношении сооружений, подвергающихся воздействию водной среды, предназначенных для использования и охраны водных ресурсов, предотвращения вредного воздействия вод</t>
  </si>
  <si>
    <t>ст.3/п.3.1/пп.1</t>
  </si>
  <si>
    <t xml:space="preserve">Управляющие компании ОЭЗ ППТ </t>
  </si>
  <si>
    <t>Пониженная (50%) сумма налога для управляющих компаний особых экономических зон промышленно-производственного типа - в отношении имущества, созданного в целях реализации соглашений о создании особых экономических зон</t>
  </si>
  <si>
    <t>Закон Республики Татарстан от 29.11.2002 №24-ЗРТ "О транспортном налоге" (в ред. от 28.11.2005 №115-ЗРТ)</t>
  </si>
  <si>
    <t>Оказание государственной социальной помощи соответствующей категории граждан</t>
  </si>
  <si>
    <t>Закон Республики Татарстан от 29.11.2002 №24-ЗРТ "О транспортном налоге" (в ред. от 28.11.2003 №48-ЗРТ)</t>
  </si>
  <si>
    <t>Закон Республики Татарстан от 29.11.2002 №24-ЗРТ "О транспортном налоге" (в ред. от 26.11.2004 №57-ЗРТ)</t>
  </si>
  <si>
    <t>Закон Республики Татарстан от 29.11.2002 №24-ЗРТ "О транспортном налоге" (в ред. от 28.11.2003 №48-ЗРТ; от 28.11.2005 №115-ЗРТ)</t>
  </si>
  <si>
    <t>Инвалиды I и II групп, имеющие в собственности автомобили с мощностью двигателя до 70 л.с. , до 100 л.с.</t>
  </si>
  <si>
    <t>Закон Республики Татарстан от 29.11.2002 №24-ЗРТ "О транспортном налоге" (в ред. от 21.10.2022 №73-ЗРТ)</t>
  </si>
  <si>
    <t>ст.6/п.1/пп.5</t>
  </si>
  <si>
    <t>Граждане Российской Федерации, проживающие на территории Республики Татарстан, призванные на военную службу по мобилизации в Вооруженные Силы Российской Федерации в соответствии с Указом Президента Российской Федерации от 21 сентября 2022 года № 647 "Об объявлении частичной мобилизации в Российской Федерации"</t>
  </si>
  <si>
    <t>Освобождаются от налогообложения граждане Российской Федерации, проживающие на территории Республики Татарстан, призванные на военную службу по мобилизации в Вооруженные Силы Российской Федерации в соответствии с Указом Президента Российской Федерации от 21 сентября 2022 года № 647 "Об объявлении частичной мобилизации в Российской Федерации"</t>
  </si>
  <si>
    <t xml:space="preserve">Закон Республики Татарстан от 29.11.2002 №24-ЗРТ "О транспортном налоге" </t>
  </si>
  <si>
    <t>Закон Республики Татарстан от 29.11.2002 №24-ЗРТ "О транспортном налоге" (в ред. от 10.02.2006 №4-ЗРТ; от 11.11.2014 №86-ЗРТ)</t>
  </si>
  <si>
    <t>Освобождаются от налогообложения организации - резиденты особой экономической зоны (ОЭЗ) промышленно-производственного типа  и ОЭЗ технико-внедренческого типа "Иннополис"</t>
  </si>
  <si>
    <t>Закон Республики Татарстан от 29.11.2002 №24-ЗРТ "О транспортном налоге" (в ред. от 28.04.2021 №26-ЗРТ)</t>
  </si>
  <si>
    <t>Освобождаются от налогообложения субъекты малого и среднего предпринимательства, включенные в Единый реестр субъектов малого и среднего предпринимательства, находящиеся на территории индустриального (промышленного) парка, расположенного на территории муниципального района</t>
  </si>
  <si>
    <t>Закон Республики Татарстан от 29.11.2002 №24-ЗРТ "О транспортном налоге" (в ред. от 26.12.2016 №103-ЗРТ)</t>
  </si>
  <si>
    <t>Закон Республики Татарстан от 10.02.2006 №5-ЗРТ "Об установлении налоговой ставки по налогу на прибыль организаций для организаций - резидентов особой экономической зона промышленно-производственного типа, созданной на территории Елабужского района Республики Татарстан, и особой экономической зоны технико-внедренческого типа "Иннополис", созданной на территориях Верхнеуслонского и Лаишевского муниципальных районов Республики Татарстан"(в ред. Закона РТ от 22.02.2017 № 6-ЗРТ)</t>
  </si>
  <si>
    <t>17 (18) п.п. - с 1 по 5 гг.; 
12 (13) п.п. - с 6 по 10 гг.; 
4,5 (3,5) п.п. - с 11 г.</t>
  </si>
  <si>
    <t xml:space="preserve">Закон Республики Татарстан от 13.02.2016 №5-ЗРТ "Об установлении налоговой ставки по налогу на прибыль организаций для организаций - резидентов территорий опережающего развития, созданных на территориях монопрофильных муниципальных образований (моногородов) Республики Татарстан" </t>
  </si>
  <si>
    <t>Ведение раздельного учета доходов (расходов), полученных (понесенных) от деятельности, осуществляемой при исполнении соглашений об осуществлении деятельности на ТОР и доходов (расходов), полученных (понесенных) при осуществлении иной деятельности</t>
  </si>
  <si>
    <t>Резиденты территорий опережающего социально-экономического развития (ТОР)</t>
  </si>
  <si>
    <t xml:space="preserve">Закон Республики Татарстан от 02.08.2008 №53-ЗРТ "Об установлении налоговой ставки по налогу на прибыль организаций для отдельных категорий налогоплательщиков" </t>
  </si>
  <si>
    <t>Отсутствие иной деятельности, не связанной с реализацией инвестиционных проектов. 
Наличие договоров о реализации инвестиционных проектов, заключенных  до вступления в силу Закона</t>
  </si>
  <si>
    <t xml:space="preserve">Доходы от реализации товаров, произведенных в рамках реализации инвестиционного проекта, в отношении которого заключен СПИК, должны составлять не менее 90% всех доходов. Ведение раздельного учета доходов (расходов) полученных (понесенных) от деятельности в рамках СПИК и доходов (расходов) полученных (понесенных) при осуществлении иной деятельности </t>
  </si>
  <si>
    <t xml:space="preserve">Организации -участники СПИК </t>
  </si>
  <si>
    <t>(1) ограниченный - до окончания срока действия специального инвестиционного контракта, но не позднее 2025 г включительно</t>
  </si>
  <si>
    <t>17 (18) п.п.; 
4,5 п.п. - с 2026 г.</t>
  </si>
  <si>
    <t>(1) ограниченный - не позднее окончания срока действия СПИК</t>
  </si>
  <si>
    <t>Пониженная (0% - по 2025 г. вкл.; 13,5% - с 2026 г.) ставка налога для организаций - участников СПИК, являющихся производителями грузовых автотранспортных средств</t>
  </si>
  <si>
    <t>Закон Республики Татарстан от 17.06.2009 №19-ЗРТ "Об установлении налоговых ставок для налогоплательщиков, применяющих упрощенную систему налогообложения" (в ред. от 08.05.2011 №15-ЗРТ)</t>
  </si>
  <si>
    <t xml:space="preserve">Пониженная (5% - по объекту налогообложения "доходы-расходы") ставка налога для налогоплательщиков, оказывающих услуги стоянок (парковок) автомототранспортных средств </t>
  </si>
  <si>
    <t>Закон Республики Татарстан от 17.06.2009 №19-ЗРТ "Об установлении налоговых ставок для налогоплательщиков, применяющих упрощенную систему налогообложения"</t>
  </si>
  <si>
    <t>Закон Республики Татарстан от 17.06.2009 №19-ЗРТ "Об установлении налоговых ставок для налогоплательщиков, применяющих упрощенную систему налогообложения" (в ред. от 26.02.2020 №3-ЗРТ)</t>
  </si>
  <si>
    <t>Закон Республики Татарстан от 17.06.2009 №19-ЗРТ "Об установлении налоговых ставок для налогоплательщиков, применяющих упрощенную систему налогообложения" (в ред. от 27.11.2020 №82-ЗРТ)</t>
  </si>
  <si>
    <t>Закон Республики Татарстан от 17.06.2009 №19-ЗРТ "Об установлении налоговых ставок для налогоплательщиков, применяющих упрощенную систему налогообложения" (в ред. от 28.04.2021 №24-ЗРТ)</t>
  </si>
  <si>
    <t>ст.1.1/п.2/пп.3</t>
  </si>
  <si>
    <t>Закон Республики Тыва от 24.11.2014 №4-ЗРТ "Об установлении налоговой ставки по налогу на прибыль организаций для организаций, реализующих региональные инвестиционные проекты на территории Республики Тыва"</t>
  </si>
  <si>
    <t xml:space="preserve"> Участники региональных инвестиционных проектов,  включенные в реестр участников региональных инвестиционных проектов</t>
  </si>
  <si>
    <t>Закон Республики Тыва от 27.11.2019 №552-ЗРТ "О применении на территории Республики Тыва инвестиционного налогового вычета по налогу на прибыль организаций"</t>
  </si>
  <si>
    <t>Вычет из налогооблагаемой базы расходов налогоплательщика, указанных в пп. 1, 2, 5 - 7 п. 2 ст. 286.1 НК РФ, размер которого в совокупности составляет 50 процентов суммы расходов, и не может превышать предельную величину инвестиционного налогового вычета</t>
  </si>
  <si>
    <t>Закон Республики Тыва от 27.11.2003 №476 ВХ-1 "О налоге на имущество организаций" (в ред. от 06.11.2015 №111-ЗРТ)</t>
  </si>
  <si>
    <t>Отсутствие задолженности по платежам в бюджеты бюджетной системы; отсутствие процесса ликвидации или реорганизации, а также банкротства; для медорганизаций - выполнение работ/оказание услуг не менее чем по 20 направлениям специализации, составляющим медицинскую деятельность, обслуживание не менее 100 пациентов в день, применение современного высокотехнологичного медицинского оборудования;
для организации, выпускающих строительные материалы - изготовление на территории Республики Тыва: кирпича - не менее 2 млн.шт.; товарного бетона - не менее 5 тыс. куб.м.; железобетонных изделий - не менее 5 тыс. куб.м.</t>
  </si>
  <si>
    <t>Пониженная (0% - с 1 по 3гг.; 1,1% - с 4 по 5 гг.) ставка налога для организаций, осуществляющих медицинскую деятельность, выпуск строительных материалов и изделий из сырья, добываемого, производимого на территории Республики Тыва</t>
  </si>
  <si>
    <t>Закон Республики Тыва от 27.11.2003 №476 ВХ-1 "О налоге на имущество организаций" (в ред. от 24.06.2019 №517-ЗРТ)</t>
  </si>
  <si>
    <t>Для сферы материального производства - добыча угля составляет не менее 300 тыс.т. и объем инвестиций не менее 400 млн.руб. за год;
Для сферы розничной торговли  и объем инвестиций не менее 100 млн. руб.; Налогоплательщик зарегистрирован территории Р.Тыва;
Инвестор уплачивает налога на имущество организаций в Р.Тыва; Заключение инвестиционного соглашения после 1 января 2022 года ; Отсутствие задолженности по платежам в бюджеты бюджетной системы; отсутствие процесса ликвидации или реорганизации, а также банкротства</t>
  </si>
  <si>
    <t>Освобождаются от уплаты налога субъекты инвестиционной деятельности, осуществляющие установленные Законом виды деятельности - в отношении имущества, вновь созданного, реконструированного, модернизированного и (или) приобретенного в целях реализации инвестиционного проект в течение срока действия инвестиционного соглашения, заключенного между Республикой Тыва и налогоплательщиком о реализации инвестиционного проекта, но не более пяти налоговых периодов, следующих непрерывно.</t>
  </si>
  <si>
    <t>развитие добывающей отрасли (уголь) и открытия АЗС</t>
  </si>
  <si>
    <t xml:space="preserve">05.10.12 или 05.10.15 класса 05 раздела В; 47.30 класса 05 раздела В
</t>
  </si>
  <si>
    <t>Закон Республики Тыва от 27.11.2003 №476 ВХ-1 "О налоге на имущество организаций" (в ред. от 14.11.2022 №866-ЗРТ)</t>
  </si>
  <si>
    <t>Освобождаются от уплаты налога организации в отношении республиканских и муниципальных автомобильных дорог общего пользования, государственные и муниципальные учреждения в отношении объектов, поставленных на учет в целях налогообложения с 1 января 2019 года, государственные учреждения и государственные предприятия в отношении воздушных судов</t>
  </si>
  <si>
    <t>Закон Республики Тыва от 27.11.2003 №476 ВХ-1 "О налоге на имущество организаций" (в ред. от 22.03.2022 №805-ЗРТ)</t>
  </si>
  <si>
    <t>Условиями применения налоговой льготы:
- ведение резидентом парка раздельного учета имущества в случае осуществления деятельности вне границ территории парка, а также представление в налоговый орган следующих документов:
решения органа исполнительной власти Республики Тыва, уполномоченного в сфере промышленной политики, о соответствии парка и управляющей компании дополнительным требованиям или его копии, заверенной руководителем управляющей компании;
выписки из реестра резидентов, заверенной руководителем управляющей компании;
перечня имущества резидента, являющегося объектом налогообложения, находящегося в границах территории индустриального (промышленного) парка, за налоговый (отчетный) период с указанием инвентарных и (или) кадастровых номеров, остаточной стоимости данных объектов на отчетную дату, заверенного руководителем резидента парка, а также пояснительной записки к мастер-плану парка, включающему перечень и характеристики объектов промышленной инфраструктуры парка, заверенной руководителем управляющей компании.</t>
  </si>
  <si>
    <t>Пониженная (1,1%) сумма налога для резидентов индустриальных (промышленных) парков</t>
  </si>
  <si>
    <t>поддержка резидентов</t>
  </si>
  <si>
    <t xml:space="preserve">Закон Республики Тыва от 28.11.2002 №92 ВХ-1 "О транспортном налоге" (в ред. от 20.02.2004 №561 ВХ-1; от 09.07.2019 №532-ЗРТ)
</t>
  </si>
  <si>
    <t>Льгота распространяется только в отношении одного транспортного средства с мощностью двигателя до 150 лошадиных сил (до 110,33 кВт) включительно</t>
  </si>
  <si>
    <t>Герои Советского Союза, Герои Российской Федерации, граждане, награжденные орденом Славы трех степеней, ветераны и участники Великой Отечественной войны; 
категории граждан, подвергшихся воздействию радиации вследствие Чернобыльской катастрофы; инвалиды I и II групп; 
Ветераны боевых действий; Категории граждан, принимавших непосредственное участие в составе подразделений особого риска в испытаниях ядерного и термоядерного оружия, ликвидации аварий ядерных установок на средствах вооружения и военных объектах</t>
  </si>
  <si>
    <t>Закон Республики Тыва от 28.11.2002 №92 ВХ-1 "О транспортном налоге" (в ред. от 21.12.2022 №889-ЗРТ)</t>
  </si>
  <si>
    <t>ст.10/п.1.1</t>
  </si>
  <si>
    <t>Граждане, призванные на военную службу по мобилизации в Вооруженные Силы Российской Федерации в соответствии с Указом Президента Российской Федерации от 21 сентября 2022 года N 647 "Об объявлении частичной мобилизации в Российской Федерации";
граждане и военнослужащие, заключившие контракт о прохождении службы на территориях Донецкой Народной Республики, Луганской Народной Республики, Запорожской области, Херсонской области в ходе специальной военной операции;
военнослужащие, лица, проходящие службу в войсках национальной гвардии Российской Федерации и имеющие специальные звания полиции, принимающие участие в специальной военной операции на территориях Донецкой Народной Республики, Луганской Народной Республики, Запорожской области, Херсонской области</t>
  </si>
  <si>
    <t>Освобождаются от уплаты налога отдельные социальные категории граждан.</t>
  </si>
  <si>
    <t>поддержка участников специальной военной операции</t>
  </si>
  <si>
    <t>Закон Республики Тыва от 28.11.2002 №92 ВХ-1 "О транспортном налоге"</t>
  </si>
  <si>
    <t>Общественные организации инвалидов;  
Общественные объединения (организации) ветеранов и участников Великой Отечественной войны</t>
  </si>
  <si>
    <t>Освобождаются от уплаты налога общественные организации инвалидов, использующие транспортные средства для осуществления своей уставной деятельности, общественные объединения (организации) ветеранов и участников Великой Отечественной войны.</t>
  </si>
  <si>
    <t>Закон Республики Тыва от 10.07.2009 №1541 ВХ-2 "О налоговых ставках при применении упрощенной системы налогообложения" (в ред. от 10.04.2020 №590-ЗРТ; от 03.12.2020 №658-ЗРТ; от 01.12.2021 №783-ЗРТ)</t>
  </si>
  <si>
    <t>Доход от осуществления установленных Законом видов экономической деятельности за  отчетный (налоговый) период составил не менее 70%</t>
  </si>
  <si>
    <t>Пониженные (10% и 5%) ставки налога для налогоплательщиков, осуществляющих установленные Законом виды экономической деятельности (объект налогообложения "доходы-расходы"). В 2020 году единая льготная ставка 5%, в 2021-2022 гг. ставка 7%, с 2023 года - 12% для всех установленных Законом видов экономической деятельности</t>
  </si>
  <si>
    <t>Закон Республики Тыва от 10.07.2009 №1541 ВХ-2 "О налоговых ставках при применении упрощенной системы налогообложения" (в ред. от 03.12.2020 №657-ЗРТ)</t>
  </si>
  <si>
    <t>Доход от осуществления установленных Законом видов экономической деятельности за  отчетный (налоговый) период составил не менее 70%.</t>
  </si>
  <si>
    <t>Закон Республики Тыва от 24.11.2014 №5-ЗРТ "О применении патентной системы налогообложения на территории Республики Тыва" (в ред. от 03.12.2020 №657-ЗРТ)</t>
  </si>
  <si>
    <t>(1) ограниченный - в течение 2 налоговых периодов,  непрерывно в пределах 2 календарных лет</t>
  </si>
  <si>
    <t xml:space="preserve">Закон Удмуртской Республики от 13.12.2001 № 67-РЗ «Об особенностях налогообложения учреждений, исполняющих уголовные наказания в виде лишения свободы, и предприятий, использующих труд осужденных» </t>
  </si>
  <si>
    <t>Полномочия, не включенные в пункт 2 статьи 26.3 Федерального закона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</si>
  <si>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Доля участия труда осужденных в производстве продукции (работ, услуг) составляет не менее 75%.</t>
  </si>
  <si>
    <t xml:space="preserve">Закон Удмуртской Республики от 05.03.2003 № 8-РЗ «О налоговых льготах, связанных с осуществлением инвестиционной деятельности» </t>
  </si>
  <si>
    <t xml:space="preserve">Заключение соглашения о ГЧП или концессионного соглашения;  предоставление  соглашения о ГЧП  или концессионного соглашения в налоговый орган; в отношении объектов социально-культурного назначения и (или) объектов коммунального назначения - срок действия льготы не более 10 налоговых периодов  </t>
  </si>
  <si>
    <t>Иные сферы деятельности, предусмотренные статьей 26.3 Федерального закона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</si>
  <si>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Закон Удмуртской Республики от 05.03.2003 № 8-РЗ «О налоговых льготах, связанных с осуществлением инвестиционной деятельности» (в ред. от 26.12.2017 № 82-РЗ)</t>
  </si>
  <si>
    <t xml:space="preserve">Заключение соглашения о ГЧП или концессионного соглашения;  предоставление  соглашения о ГЧП  или концессионного соглашения в налоговый орган,  в отношении объектов социально-культурного назначения и (или) объектов коммунального назначения - срок действия льготы не более 10 налоговых периодов  </t>
  </si>
  <si>
    <t>Закон Удмуртской Республики от 05.03.2003 № 8-РЗ «О налоговых льготах, связанных с осуществлением инвестиционной деятельности» (в ред. от 19.03.2018 № 7-РЗ)</t>
  </si>
  <si>
    <t>Закон Удмуртской Республики от 05.03.2003 № 8-РЗ «О налоговых льготах, связанных с осуществлением инвестиционной деятельности» (в ред. от 08.07.2015 № 45-РЗ)</t>
  </si>
  <si>
    <t>(1) ограниченный - пока общий объем льготы не достигнет величины, равной объему осуществленных капитальных вложений, но не более 5 лет</t>
  </si>
  <si>
    <t>Закон Удмуртской Республики от 05.03.2003 № 8-РЗ «О налоговых льготах, связанных с осуществлением инвестиционной деятельности» (в ред. от 13.07.2018 № 42-РЗ)</t>
  </si>
  <si>
    <t>Закон Удмуртской Республики от 05.03.2003 № 8-РЗ «О налоговых льготах, связанных с осуществлением инвестиционной деятельности» (в ред. от 13.10.2020 № 63-РЗ)</t>
  </si>
  <si>
    <t>Осуществление видов экономической деятельности, за исключением: бюджетных и автономных учреждений, организаций, реализующих проекты в рамках ГЧП, организаций - субъектов естественных монополий, организаций черной и цветной металлургии,  осуществляющих деятельность по добыче полезных ископаемых,  осуществляющих деятельность по транспортировке нефти и (или) нефтепродуктов, газа и (или) газового конденсата, организаций - налогоплательщиков по НДПИ и акцизам, осуществляющих деятельность по производству химических веществ и химических продуктов, и осуществляющих финансовую и страховую деятельность. Заключение инвестиционного соглашения. Представление в налоговый орган инвестиционного соглашения. Ведение раздельного бухгалтерского учета.</t>
  </si>
  <si>
    <t>Закон Удмуртской Республики от 05.03.2003 № 8-РЗ «О налоговых льготах, связанных с осуществлением инвестиционной деятельности» (в ред. от 31.10.2019 № 59-РЗ)</t>
  </si>
  <si>
    <t>Организации - участники национального проекта «Производительность труда и поддержка занятости», основным видом экономической деятельности которых является один из установленных Законом видов экономической деятельности</t>
  </si>
  <si>
    <t>Инвестиционный налоговый вычет (90% - 2019-2021 гг.; 70% - 2022-2023 гг.; 50% - 2024 г. в части  суммы расходов, указанных в пп.1 и 2 п.2 ст. 286.1 НКРФ; размер ставки 10%) для организаций и (или) обособленных подразделений организаций, местом нахождения которых является Удмуртская Республика, являющихся участниками национального проекта «Производительность труда и поддержка занятости»</t>
  </si>
  <si>
    <t>Достижение результата реализации основного мероприятия "Федеральный проект "Системные меры по повышению производительности труда" по вовлечению в национальный проект "Производительность труда и поддержка занятости" средних и крупных предприятий базовых несырьевых отраслей экономики Удмуртской Республики с целью достижения ими роста производительности труда не ниже 5% к 2024 году. Начиная с 2021 года - Достижение результата реализации основного мероприятия «Федеральный проект «Системные меры по повышению производительности труда» по комплексной поддержке предприятий – участников национального проекта «Производительность труда»</t>
  </si>
  <si>
    <t>Включение сведений о заключении СПИК в реестр СПИКов, предусмотренный частью 20 статьи 18.3 Федерального закона от 31 декабря 2014 года № 488-ФЗ;  представление в налоговый орган одновременно с представлением налоговой декларации по налогу на прибыль, документов (оригиналов или заверенных руководителем организации копий), подтверждающих обоснованность применения налоговой льготы</t>
  </si>
  <si>
    <t>Закон Удмуртской Республики от 27.11.2002 № 63-РЗ «О транспортном налоге в Удмуртской Республике»</t>
  </si>
  <si>
    <t>Закон Удмуртской Республики от 27.11.2002 № 63-РЗ «О транспортном налоге в Удмуртской Республике» (в ред. от 28.11.2005 № 59-РЗ)</t>
  </si>
  <si>
    <t>Закон Удмуртской Республики от 27.11.2002 № 63-РЗ «О транспортном налоге в Удмуртской Республике» (в ред. от 07.06.2012 № 24-РЗ)</t>
  </si>
  <si>
    <t xml:space="preserve">Инвалиды боевых действий, которым оказываются меры социальной поддержки в соответствии с Федеральным законом «О ветеранах» </t>
  </si>
  <si>
    <t xml:space="preserve">Ветераны боевых действий, которым оказываются меры социальной поддержки в соответствии с Федеральным законом «О ветеранах» </t>
  </si>
  <si>
    <t>Закон Удмуртской Республики от 27.11.2002 № 63-РЗ «О транспортном налоге в Удмуртской Республике» (в ред. от 16.11.2018 № 73-РЗ)</t>
  </si>
  <si>
    <t>Закон Удмуртской Республики от 27.11.2002 № 63-РЗ «О транспортном налоге в Удмуртской Республике» (в ред. от 28.11.2006 № 53-РЗ)</t>
  </si>
  <si>
    <t>Закон Удмуртской Республики от 27.11.2002 № 63-РЗ «О транспортном налоге в Удмуртской Республике» (в ред. от 08.07.2019 № 33-РЗ)</t>
  </si>
  <si>
    <t>Закон Удмуртской Республики от 27.11.2002 № 63-РЗ «О транспортном налоге в Удмуртской Республике» (в ред. от 13.10.2020 № 63-РЗ)</t>
  </si>
  <si>
    <t>Закон Удмуртской Республики от 27.11.2003 № 55-РЗ «О налоге на имущество организаций в Удмуртской Республике» (в ред. от 29.11.2018 № 74-РЗ)</t>
  </si>
  <si>
    <t>Организации, имеющие в собственности административные деловые центры и торговые центры (комплексы)</t>
  </si>
  <si>
    <t>Пониженная (0,6% - 2019-2022) ставка налога для организаций в отношении объектов недвижимого имущества, налоговая база по которым определяется как кадастровая стоимость - в отношении административных деловых центров и торговых центров (комплексов) общей площадью, не превышающей 1000 кв.м. и помещений в них, нежилых помещений</t>
  </si>
  <si>
    <t>Пониженная (0,6% - 2019- 2022) ставка налога для организаций в отношении объектов недвижимого имущества, налоговая база по которым определяется как кадастровая стоимость - в отношении нежилых помещений, расположенных (находящихся) в многоквартирных домах, общежитиях, в том числе во встроенных и (или) пристроенных к многоквартирному дому, общежитию помещениях</t>
  </si>
  <si>
    <t>Пониженная (0,1% - 2019-2022) ставка налога для организаций в отношении объектов недвижимого имущества, налоговая база по которым определяется как кадастровая стоимость - в отношении административных деловых центров и торговых центров (комплексов) общей площадью, не превышающей 1000 кв.м. и помещений в них, нежилых помещений, расположенных в сельских населенных пунктах с численностью населения менее 3 тыс. человек</t>
  </si>
  <si>
    <t>Закон Удмуртской Республики от 27.11.2003 № 55-РЗ «О налоге на имущество организаций в Удмуртской Республике» (в ред. от 31.10.2019 № 59-РЗ)</t>
  </si>
  <si>
    <t>Организации - участники национального проекта «Производительность труда и поддержка занятости»</t>
  </si>
  <si>
    <t>Пониженная (0%) ставка налога для организаций и (или) обособленных подразделений организаций, местом нахождения которых является Удмуртская Республика, являющихся участниками национального проекта «Производительность труда и поддержка занятости» - в отношении впервые вводимых в эксплуатацию на территории Удмуртской Республики объектов недвижимого имущества</t>
  </si>
  <si>
    <t>Закон Удмуртской Республики от 27.11.2003 № 55-РЗ «О налоге на имущество организаций в Удмуртской Республике» (в ред. от 13.07.2020 № 45-РЗ)</t>
  </si>
  <si>
    <t>Закон Удмуртской Республики от 27.11.2003 № 55-РЗ «О налоге на имущество организаций в Удмуртской Республике» (в ред. от 12.03.2004 № 9-РЗ)</t>
  </si>
  <si>
    <t xml:space="preserve">  (2) неограниченный - до даты прекращения льготы</t>
  </si>
  <si>
    <t>Закон Удмуртской Республики от 27.11.2003 № 55-РЗ «О налоге на имущество организаций в Удмуртской Республике» (в ред. от 13.10.2020 № 63-РЗ)</t>
  </si>
  <si>
    <t>Освобождаются от налогообложения  организации, заключившие в отношении объектов спорта концессионные соглашения или соглашения о государственно-частном партнерстве в соответствии с Федеральным законом от 21 июля 2005 года № 115-ФЗ  и Федеральным законом от 13 июля 2015 года № 224-ФЗ, в отношении имущества, определенного в этих соглашениях</t>
  </si>
  <si>
    <t>Закон Удмуртской Республики от 27.11.2003 № 55-РЗ «О налоге на имущество организаций в Удмуртской Республике» (в ред. от 30.06.2004 № 29-РЗ)</t>
  </si>
  <si>
    <t>(1) ограниченный - в течение срока окупаемости инвестиционного проекта, но не более 5/10 лет</t>
  </si>
  <si>
    <t>Закон Удмуртской Республики от 27.11.2003 № 55-РЗ «О налоге на имущество организаций в Удмуртской Республике» (в ред. от 04.07.2013 № 41-РЗ)</t>
  </si>
  <si>
    <t>Закон Удмуртской Республики от 27.11.2003 № 55-РЗ «О налоге на имущество организаций в Удмуртской Республике» (в ред. от 08.07.2015 № 45-РЗ)</t>
  </si>
  <si>
    <t>(1) ограниченный - в течение срока окупаемости инвестиционного проекта но не более 5 лет</t>
  </si>
  <si>
    <t>Закон Удмуртской Республики от 27.11.2003 № 55-РЗ «О налоге на имущество организаций в Удмуртской Республике» (в ред. от 19.03.2018 № 7-РЗ)</t>
  </si>
  <si>
    <t>Закон Удмуртской Республики от 27.11.2003 № 55-РЗ «О налоге на имущество организаций в Удмуртской Республике» (в ред. от 08.07.2019 № 33-РЗ)</t>
  </si>
  <si>
    <t>Организация (резидент) включена в региональный реестр резидентов и управляющих компаний индустриальных (промышленных) парков; имущество расположено на территории индустриального (промышленного) парка  и используется для функционирования индустриального (промышленного) парка</t>
  </si>
  <si>
    <t>Организация (резидент) включена  в региональный реестр резидентов и управляющих компаний промышленных технопарков; имущество расположено на территории промышленного технопарка и используется для функционирования промышленного технопарка</t>
  </si>
  <si>
    <t>Включение сведений о заключении СПИК в реестр СПИК. Ведение раздельного бухгалтерского учета. Предоставление налогоплательщиком – участником СПИК в налоговый орган СПИК. В случаях и порядке, утвержденных Правительством Удмуртской Республики заключение налогоплательщиком – участником СПИК соглашения о реализации инвестиционной программы с уполномоченным исполнительным органом государственной власти Удмуртской Республики.</t>
  </si>
  <si>
    <t xml:space="preserve"> Освобождаются от налогообложения  налогоплательщики - участники специальных инвестиционных контрактов, указанные в статье 25.16 части первой Налогового кодекса Российской Федерации, в отношении имущества, созданного и (или) приобретенного и (или) используемого в целях реализации инвестиционного проекта, в отношении которого заключен специальный инвестиционный контракт, в течение всего срока действия специального инвестиционного контракта</t>
  </si>
  <si>
    <t>Закон Удмуртской Республики от 27.11.2003 № 55-РЗ «О налоге на имущество организаций в Удмуртской Республике» (в ред. от 11.11.2020 № 71-РЗ)</t>
  </si>
  <si>
    <t>Введение в эксплуатацию объектов после 1 января 2020 года в рамках реализации правил подключения (технологического присоединения) объектов капитального строительства к сетям газораспределения, утверждённых Правительством Российской Федерации, программ газификации Удмуртской Республики, утверждённых Правительством Удмуртской Республики, и (или) приобретение  после 1 января 2020 года из государственной либо муниципальной собственности</t>
  </si>
  <si>
    <t xml:space="preserve">Закон Удмуртской Республики от 29.11.2017 № 66-РЗ «Об установлении налоговых ставок налогоплательщикам при применении упрощенной системы налогообложения» </t>
  </si>
  <si>
    <t>Пониженная (5%) ставка налога для резидентов государственных (муниципальных) бизнес-инкубаторов (объект налогообложения «доходы-расходы»)</t>
  </si>
  <si>
    <t>Резиденты индустриальных  парков</t>
  </si>
  <si>
    <t>Пониженная (5%) ставка налога для резидентов индустриальных (промышленных) парков (объект налогообложения «доходы-расходы»)</t>
  </si>
  <si>
    <t>Пониженная (5% - при выполнении условия о совокупной доле доходов, 10% - при невыполнении условия о совокупной доле доходов) ставка налога для организаций и индивидуальных предпринимателей, осуществляющих установленные законом виды экономической деятельности (объект налогообложения  «доходы-расходы»)</t>
  </si>
  <si>
    <t>Пониженная (10%) ставка налога для организаций и индивидуальных предпринимателей, осуществляющих установленные законом виды экономической деятельности (объект налогообложения  «доходы-расходы»)</t>
  </si>
  <si>
    <t>Закон Удмуртской Республики от 29.11.2017 № 66-РЗ «Об установлении налоговых ставок налогоплательщикам при применении упрощенной системы налогообложения» (в ред. от 24.11.2022 № 62-РЗ)</t>
  </si>
  <si>
    <t>(1) ограниченный - в течение 2020-2025 гг.</t>
  </si>
  <si>
    <t>Пониженная (1% - объект налогообложения «доходы», 5% - объект налогообложения «доходы-расходы») ставка налога для субъектов малого и среднего предпринимательства, получивших статус социального предприятия</t>
  </si>
  <si>
    <t>Пониженная (1% в 1 г., 3% во 2 г. - объект налогообложения «доходы»; 5% - объект налогообложения «доходы-расходы») ставка налога для впервые зарегистрированных организаций и индивидуальных предпринимателей</t>
  </si>
  <si>
    <t>Пониженная (2% - 2021, 4% - 2022, 4,2%-2023 - объект налогообложения «доходы», 5% - 2021, 10% - 2022, 10,2%-2023 - объект налогообложения «доходы-расходы») ставка налога для субъектов малого и среднего предпринимательства при переходе на применение упрощённой системы налогообложения после снятия с учёта в качестве плательщика единого налога на вмененный доход</t>
  </si>
  <si>
    <t xml:space="preserve">4 п.п.; 10 п.п. </t>
  </si>
  <si>
    <t>Закон Удмуртской Республики от 29.11.2017 № 66-РЗ «Об установлении налоговых ставок налогоплательщикам при применении упрощенной системы налогообложения» (в ред. от 30.11.2020 № 78-РЗ)</t>
  </si>
  <si>
    <t>Пониженная (2% - объект налогообложения «доходы», 5% - объект налогообложения «доходы-расходы») ставка налога для налогоплательщиков, осуществляющих в 2020 году реализацию товаров, подлежащих обязательной маркировке, переход в течение 2020 года на применение упрощённой системы налогообложения после снятия с учёта в качестве плательщика единого налога на вмененный доход</t>
  </si>
  <si>
    <t>Закон Удмуртской Республики от 14.05.2015 № 32-РЗ «Об установлении налоговой ставки 0% для налогоплательщиков - индивидуальных предпринимателей при применении упрощенной системы налогообложения и патентной системы налогообложения на территории Удмуртской Республики»</t>
  </si>
  <si>
    <t>Предельный размер доходов от реализации, определяемых в соответствии со ст.249 НКРФ, полученных при осуществлении вида предпринимательской деятельности, в отношении которого применяется налоговая ставка в размере 0% не превышает 30 млн. руб. за налоговый период.
Доля доходов по итогам налогового периода от реализации товаров (работ, услуг) при осуществлении видов предпринимательской деятельности, в отношении которых применялась налоговая ставка в размере 0% в общем объеме доходов от реализации товаров (работ, услуг) должна быть не менее 70% (п.4 ст. 346.20 НКРФ)</t>
  </si>
  <si>
    <t>Закон Удмуртской Республики от 27.11.2002 № 63-РЗ «О транспортном налоге в Удмуртской Республике» (в ред. от 19.07.2021 № 82-РЗ)</t>
  </si>
  <si>
    <t>ст.3/ч.1.2</t>
  </si>
  <si>
    <t xml:space="preserve"> Освобождаются от уплаты налога физические и юридические лица в отношении транспортных средств (за исключением водных и воздушных транспортных средств), приводимых в движение только типом двигателя «Электрический»</t>
  </si>
  <si>
    <t>Закон Удмуртской Республики от 27.11.2003 № 55-РЗ «О налоге на имущество организаций в Удмуртской Республике» (в ред. от 23.11.2021 № 117-РЗ)</t>
  </si>
  <si>
    <t>Пониженная (1,1%) ставка  для организаций в отношении железнодорожных путей общего пользования и сооружений, являющихся их неотъемлемой технологической частью, созданных и (или) реконструированных, и (или) модернизированных и введенных в эксплуатацию не ранее 1 января 2021 года в целях реализации инвестиционного проекта, сроком на пять лет с начала налогового периода, в котором имущество введено в эксплуатацию</t>
  </si>
  <si>
    <t xml:space="preserve"> (50% от размера соответствующей ставки (1,1% до 01.01.2023))</t>
  </si>
  <si>
    <t>Закон Удмуртской Республики от 27.11.2003 № 55-РЗ "О налоге на имущество организаций в Удмуртской Республике» (в ред. от 26.11.2021 № 121-РЗ)</t>
  </si>
  <si>
    <t>Закон Удмуртской Республики от 27.11.2003 № 55-РЗ "О налоге на имущество организаций в Удмуртской Республике» (в ред. от 12.01.2022 № 1-РЗ)</t>
  </si>
  <si>
    <t>Организация включена в реестр субъектов малого и среднего предпринимательства; осуществление деятельности в области спорта;  в соответствии со сведениями из Единого государственного реестра недвижимости назначение, разрешенное использование или наименование объекта недвижимого имущества предусматривает его использование для проведения физкультурных мероприятий и (или) спортивных мероприятий;
представление в налоговый орган  в сроки, установленные для представления налоговой декларации по налогу на имущество организаций, заявления о предоставлении налоговой льготы.</t>
  </si>
  <si>
    <t>Закон Удмуртской Республики от 27.11.2003 № 55-РЗ "О налоге на имущество организаций в Удмуртской Республике» (в ред. от 26.11.2021 № 119-РЗ)</t>
  </si>
  <si>
    <t>Освобождаются от налогообложения  по налогу на имущество организаций на величину кадастровой стоимости 50 кв. м для организаций, включенных в Единый реестр субъектов малого и среднего предпринимательства, в отношении объекта недвижимого имущества, площадью, не превышающей 1000 кв. м, включенного в перечень объектов недвижимого имущества, в отношении которых налоговая база определяется как кадастровая стоимость, на соответствующий налоговый период, утверждаемый Правительством Удмуртской Республики</t>
  </si>
  <si>
    <t xml:space="preserve">Закон Удмуртской Республики от 29.11.2017 № 66-РЗ «Об установлении налоговых ставок налогоплательщикам при применении упрощенной системы налогообложения» (в ред. от 28.07.2021 № 88-РЗ)    </t>
  </si>
  <si>
    <t xml:space="preserve">Пониженная (1% в 1 г., 3% во 2 г. - объект налогообложения «доходы»; 5% - объект налогообложения «доходы-расходы») </t>
  </si>
  <si>
    <t>Закон Удмуртской Республики от 29.11.2017 № 66-РЗ «Об установлении налоговых ставок налогоплательщикам при применении упрощенной системы налогообложения» (в ред. от 04.10.2021 № 104-РЗ)</t>
  </si>
  <si>
    <t>Совокупная доля доходов по видам экономической деятельности, в общем объеме доходов по всем видам экономической деятельности составляет за налоговый период не менее 70 процентов;
представление  в налоговый орган по месту учета книги учета доходов и расходов организаций и индивидуальных предпринимателей, применяющих упрощенную систему налогообложения, и расчета доли доходов от реализации осуществляемых налогоплательщиком видов экономической деятельности,  в общем объеме доходов от реализации товаров (работ, услуг) за налоговый период</t>
  </si>
  <si>
    <t>Пониженная (2% - объект налогообложения «доходы», 5% - объект налогообложения «доходы-расходы») ставка налога для налогоплательщиков, осуществляющих установленные законом виды экономической деятельности. местом фактического осуществления деятельности которых являются населенные пункты с численностью населения до 5 тысяч человек</t>
  </si>
  <si>
    <t>Субъекты малого и среднего предпринимательства, включенные в Единый реестр субъектов малого и среднего предпринимательства участвующих в создании объектов туристической инфраструктуры в рамках национального проекта "Туризм и индустрия гостеприимства" и заключивших соглашение с уполномоченным Правительством Удмуртской Республики исполнительным органом государственной власти Удмуртской Республики, при условии осуществления основного вида экономической деятельности, соответствующего кодам Общероссийского классификатора видов экономической деятельности</t>
  </si>
  <si>
    <t xml:space="preserve">Пониженная (2% - объект налогообложения «доходы», 5% - объект налогообложения «доходы-расходы») ставка налога для налогоплательщиков, являющихся субъектами малого и среднего предпринимательства, включенными в Единый реестр субъектов малого и среднего предпринимательства, осуществляющих установленные законом виды экономической деятельности  </t>
  </si>
  <si>
    <t>Налоговые ставки для резидентов территорий опережающего социально-экономического развития устанавливаются до окончания периода функционирования такой территории опережающего социально-экономического развития на территории Удмуртской Республики; в случае прекращения статуса резидента территории опережающего социально-экономического развития право на применение налоговой ставки утрачивается с начала налогового периода, в котором резидент территории опережающего социально-экономического развития исключен из реестра резидентов территорий опережающего социально-экономического развития.</t>
  </si>
  <si>
    <t>Пониженная (2% - объект налогообложения «доходы», 5% - объект налогообложения «доходы-расходы») ставка налога  для резидентов территорий опережающего социально-экономического развития, созданных на территории Удмуртской Республики</t>
  </si>
  <si>
    <t xml:space="preserve">Закон Удмуртской Республики от 29.11.2017 № 66-РЗ «Об установлении налоговых ставок налогоплательщикам при применении упрощенной системы налогообложения» (в ред. от 26.11.2021 № 120-РЗ) </t>
  </si>
  <si>
    <t>Пониженная (1% - объект налогообложения «доходы», 5% - объект налогообложения «доходы-расходы») ставка налога для налогоплательщиков, осуществляющих установленные законом виды экономической деятельности</t>
  </si>
  <si>
    <t xml:space="preserve">Закон Удмуртской Республики от 29.11.2017 № 66-РЗ «Об установлении налоговых ставок налогоплательщикам при применении упрощенной системы налогообложения» (в ред. от 24.11.2022 № 62-РЗ) </t>
  </si>
  <si>
    <t>Налогоплательщики имеют право на применение налоговых ставок со дня их государственной регистрации на территории Удмуртской Республики</t>
  </si>
  <si>
    <t>ИП и ИП-главы крестьянских (фермерских) хозяйств, ранее зарегистрированные в ЕГРИП, прекратившие свою деятельность в качестве ИП или ИП - глав крестьянских (фермерских) хозяйств по состоянию на 31 декабря 2021 года и зарегистрировавшихся на территории УР в 2022, 2023 и 2024 годах, за исключением ИП или ИП - глав крестьянских (фермерских) хозяйств, прекративших деятельность в принудительном порядке по решению суда, а также по решению регистрирующего органа</t>
  </si>
  <si>
    <t>Пониженная (1%  в 1 г., 3%  во 2-3 гг. - объект налогообложения «доходы», 5%  в течение трех налоговых периодов - объект налогообложения «доходы-расходы») ставка налога для налогоплательщиков, ранее зарегистрированных, прекративших свою деятельность по состоянию на 31 декабря 2021 года, и зарегистрировавшихся в 2022 - 2024 годах</t>
  </si>
  <si>
    <t>Создание условий для устойчивого роста экономики Удмуртской Республики</t>
  </si>
  <si>
    <t>Закон Удмуртской Республики от 27.11.2003 № 55-РЗ "О налоге на имущество организаций в Удмуртской Республике» (в ред. от 15.07.2022 № 41-РЗ)</t>
  </si>
  <si>
    <t>ст.20/ч.1/ст.2</t>
  </si>
  <si>
    <t>Привлечение застройщиком денежных средств участников долевого строительства путем размещения на счетах эскроу, открытых в уполномоченном банке, который предоставил целевой кредит на строительство (создание) многоквартирного дома, в отношении которого применяется налоговая льгота;
Отсутствие факта нарушения срока строительства (создания) многоквартирного дома, в отношении которого применяется налоговая льгота.
Для применения налоговой льготы налогоплательщик представляет в налоговый орган перечень документов.</t>
  </si>
  <si>
    <t>Организации, являющиеся застройщиками в отношении строящихся многоквартирного дома либо нескольких многоквартирных домов</t>
  </si>
  <si>
    <t>Освобождаются от налогообложения организации, являющиеся застройщиками в отношении строящихся многоквартирного дома либо нескольких многоквартирных домов, строительство (создание) которых осуществляется в пределах одного разрешения на строительство в соответствии с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 и зарегистрировавшие право собственности на объект незавершенного строительства в отношении соответствующего многоквартирного дома.</t>
  </si>
  <si>
    <t>Создание условий для развития строительного комплекса, преодоление диспропорций на рынке жилья и жилищного строительства, а также создание условий для удовлетворения жилищных потребностей и спроса на жилье различных категорий граждан «Развитие строительной области и регулирование градостроительной деятельности в Удмуртской Республике"</t>
  </si>
  <si>
    <t>ст.1/ч.16</t>
  </si>
  <si>
    <t>Среднесписочная численность работников организации за налоговый период, в котором применяется налоговая ставка, составляет не менее 90% от среднесписочной численности работников организации</t>
  </si>
  <si>
    <t>Организации, имеющие государственную аккредитацию, полученную в соответствии с Положением о государственной аккредитации российских организаций, осуществляющих деятельность в области информационных технологий, основным видом экономической деятельности которых является вид экономической деятельности, относящийся к классам 61 – 63 Общероссийского классификатора видов экономической деятельности</t>
  </si>
  <si>
    <t xml:space="preserve">Пониженная (1% - объект налогообложения «доходы») ставка налога 
</t>
  </si>
  <si>
    <t>«Повышение качества жизни граждан, улучшение условий деятельности организаций на основе использования информационных и коммуникационных технологий»</t>
  </si>
  <si>
    <t>61 - 63</t>
  </si>
  <si>
    <t>ст.1/ч.17</t>
  </si>
  <si>
    <t xml:space="preserve">Пониженная (5% - объект налогообложения «доходы-расходы») ставка налога 
</t>
  </si>
  <si>
    <t xml:space="preserve">
10 п.п</t>
  </si>
  <si>
    <t>ИП, впервые зарегистрированные, не осуществляющих виды предпринимательской деятельности в производственной, социальной и (или) научной сферах, а также в сфере бытовых услуг населению, определенные статьей 2 Закона Удмуртской Республики от 14 мая 2015 года № 32-РЗ</t>
  </si>
  <si>
    <t>Пониженная (1%  в 1 г., 3%  во 2-3 гг. - объект налогообложения «доходы»; 5%  в течение трех налоговых периодов - объект налогообложения «доходы-расходы») ставка налога для индивидуальных предпринимателей, впервые зарегистрированных на территории Удмуртской Республики в 2022-2024 годах, не осуществляющих виды предпринимательской деятельности в производственной, социальной и (или) научной сферах, а также в сфере бытовых услуг населению, определенные статьей 2 Закона Удмуртской Республики от 14 мая 2015 года № 32-РЗ «Об установлении налоговой ставки 0 процентов для налогоплательщиков – индивидуальных предпринимателей при применении упрощенной системы налогообложения и патентной системы налогообложения на территории Удмуртской Республики»</t>
  </si>
  <si>
    <t>5 (3);
10 п.п</t>
  </si>
  <si>
    <t>Закон Удмуртской Республики от 27.11.2003 № 55-РЗ «О налоге на имущество организаций в Удмуртской Республике» (в ред. от 30.11.2022 № 63-РЗ)</t>
  </si>
  <si>
    <t>Организации, имеющие в собственности административные деловые центры и торговые центры (комплексы) и (или) помещения в них</t>
  </si>
  <si>
    <t xml:space="preserve">Пониженная (0,5% - для объекта налогообложения с кадастровой стоимостью до 20 млн. рублей включительно; 1,0 % - для объекта налогообложения с кадастровой стоимостью свыше 20 млн. рублей до 30 млн. рублей включительно) ставка налога для организаций в отношении объектов недвижимого имущества, налоговая база по которым определяется как кадастровая стоимость - в отношении административно-деловых центров и торговых центров (комплексов) и помещений в них 
</t>
  </si>
  <si>
    <t>1,7 п.п.;1,2 п.п</t>
  </si>
  <si>
    <t>Нежилые помещения, в которых размещаются офисы, торговые объекты, объекты общественного питания и бытового обслуживания либо которые фактически используются для размещения офисов, торговых объектов, объектов общественного питания и бытового обслуживания. Объект недвижимости должен быть включен в Перечень объектов недвижимости в соответствии со статьей 378.2 НК РФ.</t>
  </si>
  <si>
    <t>Пониженная (0,5% - для объекта налогообложения с кадастровой стоимостью до 20 млн. рублей включительно; 1,0 % - для объекта налогообложения с кадастровой стоимостью свыше 20 млн. рублей до 30 млн. рублей включительно) ставка налога для организаций в отношении объектов недвижимого имущества, налоговая база по которым определяется как кадастровая стоимость - в отношении нежилых помещений, назначение, разрешенное использование или наименование которых в соответствии со сведениями, содержащимися в Едином государственном реестре недвижимости, или документами технического учета (инвентаризации) объектов недвижимости предусматривает размещение офисов, торговых объектов, объектов общественного питания и бытового обслуживания либо которые фактически используются для размещения офисов, торговых объектов, объектов общественного питания и бытового обслуживания</t>
  </si>
  <si>
    <t>Освобождаются от налогообложения организаций в отношении объектов недвижимого имущества, налоговая база по которым определяется как кадастровая стоимость - в отношении административных деловых центров и торговых центров (комплексов) общей площадью, не превышающей 1000 кв.м. и помещений в них,  в отношении нежилых помещений, назначение, разрешенное использование или наименование которых в соответствии со сведениями, содержащимися в Едином государственном реестре недвижимости, или документами технического учета (инвентаризации) объектов недвижимости предусматривает размещение офисов, торговых объектов, объектов общественного питания и бытового обслуживания либо которые фактически используются для размещения офисов, торговых объектов, объектов общественного питания и бытового обслуживания, расположенных в сельских населенных пунктах с численностью населения менее 3 тыс. человек</t>
  </si>
  <si>
    <t>ст.2/ч. 1/п.22</t>
  </si>
  <si>
    <t>Осуществление капитальных вложений в льготируемые объекты недвижимого имущества, в объеме не менее 30% от кадастровой стоимости объекта недвижимого имущества и сроком осуществления капвложений не ранее 01.01.2023; Предоставление не менее 50% площади льготируемого объекта недвижимого имущества в аренду арендатору, который обеспечивает в совокупности прирост налоговых платежей не менее 10% в сравнение с предыдущим годом; Заключено соглашение о взаимодействии при осуществлении капитальных вложений в объект налогообложения</t>
  </si>
  <si>
    <t>Организации - субъекты малого и среднего предпринимательства, осуществляющие капитальные вложения</t>
  </si>
  <si>
    <t xml:space="preserve">  (1) ограниченный - в течение 5 лет в пределах объемов фактических капитальных вложений</t>
  </si>
  <si>
    <t>Освобождаются от налогообложения организаций, являющихся субъектами малого и среднего предпринимательства, включенными в Единый реестр субъектов малого и среднего предпринимательства, и осуществляющих свою деятельность на территории Удмуртской Республики в отношении объектов недвижимого имущества, предусмотренных пунктами 1, 2 части 1 статьи 1.1 Закон Удмуртской Республики от 27.11.2003 № 55-РЗ «О налоге на имущество организаций в Удмуртской Республике», при соблюдении совокупности условий в пределах объемов капитальных вложений, фактически вложенных в объект недвижимого имущества</t>
  </si>
  <si>
    <t>Соответствие требованиям, установленным п.1 ст.284.4 НКРФ.
Условия в соответствии с п.2 ст.284.4 НКРФ: доходы от деятельности, осуществляемой при исполнении соглашения об осуществлении деятельности на территории опережающего развития, составляют не менее 90% всех доходов; ведется раздельный учет доходов (расходов), полученных (понесенных) от деятельности, осуществляемой при исполнении соглашения об осуществлении деятельности, и доходов (расходов), полученных (понесенных) при осуществлении иной деятельности.</t>
  </si>
  <si>
    <t>(2) не установлено -
 дата снятия статуса резидента  ТОР</t>
  </si>
  <si>
    <t>Пониженные (0% - с 1 по 5 гг.; 10% - с 6 по 10 гг.) ставки налога для налогоплательщиков - резидентов ТОР в Республике Хакасия</t>
  </si>
  <si>
    <t>Виды экономической деятельности для резидентов ТОР установлены  постановлением Правительства РФ от 24.07.2017 № 870 "О создании территории опережающего социально-экономического развития "Абаза": 02.30; 11.07.2; раздел В; классы: 01; 10; 14; 15; 16; 21; 24; 25; 31; 55; 56</t>
  </si>
  <si>
    <t>(1) ограниченный</t>
  </si>
  <si>
    <t>Пониженная (15%) налоговая ставка для налогоплательщиков - участников РИП, у которых в соответствии с инвестиционной декларацией код вида экономической деятельности инвестиционного проекта относится к разделу В Общероссийского классификатора видов экономической деятельности ОК 029-2014</t>
  </si>
  <si>
    <t>Пониженная (10%) налоговая ставка для налогоплательщиков - участников РИП, для прочих налогоплательщиков</t>
  </si>
  <si>
    <t>ст.3(1)/ч.3</t>
  </si>
  <si>
    <t>Пониженная (1,0% – в 2019–2021 гг., 1,5% – в 2022 г.) налоговая ставка, пониженная (на 25%) сумма налога (с 2023 г.) – в отношении отдельных объектов недвижимого имущества общей площадью до 2000 кв. м включительно</t>
  </si>
  <si>
    <t>1 п.п. - в 2019-2021 г.г.;
0,5 п.п. - в 2022 г.;
25% от суммы налога – с 2023 г.</t>
  </si>
  <si>
    <t>Пониженная (0,1%) налоговая ставка (в 2018-2021 гг.); освобождение от уплаты налога в размере 95% от суммы налога (в 2022 г.) - для организаций по производству, переработке и хранению сельскохозяйственной продукции, выращиванию, лову и переработке рыбы и морепродуктов</t>
  </si>
  <si>
    <t>Пониженная налоговая ставка/Уменьшение суммы налога</t>
  </si>
  <si>
    <t>2,1 п.п. - в 2018-2021 гг.;
95% от суммы налога - в 2022 г.</t>
  </si>
  <si>
    <t>Пониженная (0,1%) налоговая ставка (в 2018-2021 гг.); освобождение от уплаты налога в размере 95% от суммы налога (в 2022 г.) - для организаций, одновременно осуществляющих виды деятельности по предоставлению услуг в сфере туризма и услуг гостиниц</t>
  </si>
  <si>
    <t>Вычет из налогооблагаемой базы величины кадастровой стоимости 300 кв. м площади объекта недвижимого имущества, используемого для осуществления образовательной деятельности, - в отношении одного объекта недвижимого имущества по выбору налогоплательщика</t>
  </si>
  <si>
    <t>Осуществление медицинской деятельности</t>
  </si>
  <si>
    <t>Вычет из налогооблагаемой базы величины кадастровой стоимости 300 кв. м площади объекта недвижимого имущества, используемого для осуществления медицинской деятельности, - в отношении одного объекта недвижимого имущества по выбору налогоплательщика</t>
  </si>
  <si>
    <t>Расположение объекта налогообложения в сельской местности</t>
  </si>
  <si>
    <t>Вычет из налогооблагаемой базы величины кадастровой стоимости 500 кв. м площади объекта недвижимого имущества, расположенного в сельской местности</t>
  </si>
  <si>
    <t>Создание условий для увеличения количества субъектов малых форм хозяйствования в сельской местности Республики Хакасия</t>
  </si>
  <si>
    <t>(2) не установлено - дата снятия статуса резидента  ТОР</t>
  </si>
  <si>
    <t>Освобождаются от налогообложения резиденты ТОР в Республике Хакасия – в отношении имущества, созданного и (или) приобретенного в рамках инвестиционного проекта, реализуемого резидентом</t>
  </si>
  <si>
    <t>Виды экономической деятельности для резидентов ТОР установлены  Постановлением Правительства РФ от 24.07.2017 № 870 "О создании территории опережающего социально-экономического развития "Абаза": 02.30; 11.07.2; раздел В; классы: 01; 10; 14; 15; 16; 21; 24; 25; 31; 55; 56</t>
  </si>
  <si>
    <t>Освобождаются от налогообложения налогоплательщики, включенные в реестр участников РИП</t>
  </si>
  <si>
    <t>Участники ПИП</t>
  </si>
  <si>
    <t>Освобождаются от налогообложения налогоплательщики, реализующие ПИП Республики Хакасия в соответствии с Законом Республики Хакасия от 05.12.2019 № 85-ЗРХ "Об инвестиционной политике в Республике Хакасия"</t>
  </si>
  <si>
    <t>Не менее 70% дохода составил доход от соответствующего вида экономической деятельности. Средняя численность работников не более 15 человек. Доход не должен превышать предельный размер дохода, предусмотренный п.4 ст.346.13 НК РФ, уменьшенный в 10 раз</t>
  </si>
  <si>
    <t>Закон Республики Хакасия от 16.11.2009 № 123-ЗРХ "О налоговой ставке при применении упрощенной системы налогообложения" (в ред. от 22.07.2022 № 51-ЗРХ)</t>
  </si>
  <si>
    <t>ст.1(6)/п.2</t>
  </si>
  <si>
    <t>Объект налогообложения "доходы - расходы"</t>
  </si>
  <si>
    <t>Пониженная (5%) ставка налога для налогоплательщиков – резидентов ТОР в Республике Хакасия (объект налогообложения "доходы - расходы")</t>
  </si>
  <si>
    <t>Закон Республики Хакасия от 16.11.2009 № 123-ЗРХ "О налоговой ставке при применении упрощенной системы налогообложения" (в ред. от 04.05.2022 № 20-ЗРХ)</t>
  </si>
  <si>
    <t>ст.1(8)/п.1/пп."б"/
абз.3</t>
  </si>
  <si>
    <t xml:space="preserve">Налогоплательщики, осуществляющие деятельность в сфере: обрабатывающие производства </t>
  </si>
  <si>
    <t>Пониженная (5%) ставка для налогоплательщиков, осуществляющих деятельность в сферах: обрабатывающие производства 
(объект налогообложения "доходы - расходы")</t>
  </si>
  <si>
    <t>Налогоплательщики, осуществляющие деятельность в сферах: деятельность по уходу с обеспечением проживания, предоставление социальных услуг без обеспечения проживания</t>
  </si>
  <si>
    <t>Пониженная (5%) ставка для налогоплательщиков, осуществляющих деятельность в сферах: деятельность по уходу с обеспечением проживания, предоставление социальных услуг без обеспечения проживания 
(объект налогообложения "доходы - расходы")</t>
  </si>
  <si>
    <t>Классы: 87; 88</t>
  </si>
  <si>
    <t>Налогоплательщики, осуществляющие деятельность в сфере: деятельность туристических агентств и прочих организаций, предоставляющих услуги в сфере туризма</t>
  </si>
  <si>
    <t>Пониженная (5%) ставка для налогоплательщиков, осуществляющих деятельность в сфере: деятельность туристических агентств и прочих организаций, предоставляющих услуги в сфере туризма
(объект налогообложения "доходы - расходы")</t>
  </si>
  <si>
    <t>Класс: 79</t>
  </si>
  <si>
    <t>Налогоплательщики, осуществляющие деятельность в сфере: деятельность по предоставлению мест для временного проживания</t>
  </si>
  <si>
    <t>Пониженная (5%) ставка для налогоплательщиков, осуществляющих деятельность в сфере: деятельность по предоставлению мест для временного проживания
(объект налогообложения "доходы - расходы")</t>
  </si>
  <si>
    <t>Класс: 55</t>
  </si>
  <si>
    <t>Налогоплательщики, осуществляющие деятельность в сфере: разработка компьютерного программного обеспечения, консультационные услуги в данной области и другие сопутствующие услуги, деятельность в области информационных технологий</t>
  </si>
  <si>
    <t>Пониженная (5%) ставка для налогоплательщиков, осуществляющих деятельность в сфере: разработка компьютерного программного обеспечения, консультационные услуги в данной области и другие сопутствующие услуги, деятельность в области информационных технологий
(объект налогообложения "доходы - расходы")</t>
  </si>
  <si>
    <t>Классы: 62; 63</t>
  </si>
  <si>
    <t>ст.1(8)/п.2/абз.3</t>
  </si>
  <si>
    <t>Объект налогообложения "доходы - расходы"; 
включение в реестр социально ориентированных некоммерческих организаций в соответствии с постановлением Правительства РФ от 30.07.2021 № 1290</t>
  </si>
  <si>
    <t>Налогоплательщики, осуществляющие деятельность в сферах: социальное обслуживание, социальная поддержка и защита граждан Российской Федерации, оказание помощи беженцам и вынужденным переселенцам, содействие повышению мобильности трудовых ресурсов, деятельность в сфере патриотического воспитания граждан Российской Федерации</t>
  </si>
  <si>
    <t>Пониженная (5%) ставка для социально ориентированных некоммерческих организаций, осуществляющих деятельность в сферах: социальное обслуживание, социальная поддержка и защита граждан РФ, оказание помощи беженцам и вынужденным переселенцам, содействие повышению мобильности трудовых ресурсов, деятельность в сфере патриотического воспитания граждан РФ (объект налогообложения "доходы - расходы")</t>
  </si>
  <si>
    <t>Пониженная (2%, в 2022-2023 гг. - 1%) ставка для налогоплательщиков, осуществляющих деятельность в сферах: сельское хозяйство, рыболовство и рыбоводство 
(объект налогообложения "доходы")</t>
  </si>
  <si>
    <t>Пониженная (2%, в 2022-2023 гг. - 1%) ставка для налогоплательщиков, осуществляющих деятельность в сфере: лесное хозяйство (объект налогообложения "доходы")</t>
  </si>
  <si>
    <t>Пониженная (2%, в 2022-2023 гг. - 1%) ставка для налогоплательщиков, осуществляющих деятельность в сфере: охота (объект налогообложения "доходы")</t>
  </si>
  <si>
    <t>Объект налогообложения "доходы". Применение в 2020 году в отношении осуществляемых видов предпринимательской деятельности исключительно систему налогообложения в виде ЕНВД. Не распространяется на налогоплательщиков,
у которых за соответствующий отчетный (налоговый) период по УСН более 50 % дохода составил доход от реализации подакцизных товаров;
основным видом деятельности которых по состоянию на 01 ноября 2020 г. являлась торговля розничная лекарственными средствами в специализированных магазинах (аптеках) (группа 47.73 раздела G), за исключением налогоплательщиков указанной группы, у которых за соответствующий отчетный (налоговый) период по упрощенной системе налогообложения не менее 70 % дохода составил доход, полученный в сельских населенных пунктах.</t>
  </si>
  <si>
    <t>ст.1(8)/п.1/пп."б"/
абз.2</t>
  </si>
  <si>
    <t xml:space="preserve">Объект налогообложения "доходы"; 
не менее 70% дохода составил доход от соответствующего вида экономической деятельности </t>
  </si>
  <si>
    <t>Пониженная (1%) ставка для налогоплательщиков, осуществляющих деятельность в сферах: обрабатывающие производства 
(объект налогообложения "доходы")</t>
  </si>
  <si>
    <t>Пониженная (1%) ставка для налогоплательщиков, осуществляющих деятельность в сферах: деятельность по уходу с обеспечением проживания, предоставление социальных услуг без обеспечения проживания 
(объект налогообложения "доходы")</t>
  </si>
  <si>
    <t>Пониженная (1%) ставка для налогоплательщиков, осуществляющих деятельность в сфере: деятельность туристических агентств и прочих организаций, предоставляющих услуги в сфере туризма
(объект налогообложения "доходы")</t>
  </si>
  <si>
    <t>Пониженная (1%) ставка для налогоплательщиков, осуществляющих деятельность в сфере: деятельность по предоставлению мест для временного проживания
(объект налогообложения "доходы")</t>
  </si>
  <si>
    <t>Пониженная (1%) ставка для налогоплательщиков, осуществляющих деятельность в сфере: разработка компьютерного программного обеспечения, консультационные услуги в данной области и другие сопутствующие услуги, деятельность в области информационных технологий
(объект налогообложения "доходы")</t>
  </si>
  <si>
    <t>Объект налогообложения "доходы"; 
включение в реестр социально ориентированных некоммерческих организаций в соответствии с постановлением Правительства РФ от 30.07.2021 № 1290</t>
  </si>
  <si>
    <t>Пониженная (1%) ставка для социально ориентированных некоммерческих организаций, осуществляющих деятельность в сферах: социальное обслуживание, социальная поддержка и защита граждан РФ, оказание помощи беженцам и вынужденным переселенцам, содействие повышению мобильности трудовых ресурсов, деятельность в сфере патриотического воспитания граждан РФ (объект налогообложения "доходы")</t>
  </si>
  <si>
    <t>ст.1(6)/п.1</t>
  </si>
  <si>
    <t>Объект налогообложения "доходы"</t>
  </si>
  <si>
    <t>Пониженная (1%) ставка налога для налогоплательщиков – резидентов ТОР в Республике Хакасия (объект налогообложения "доходы")</t>
  </si>
  <si>
    <t>С/х товаропроизводители (за исключением с/х организаций, не использующих с/х угодья для осуществления  с/х производства)</t>
  </si>
  <si>
    <t xml:space="preserve">Класс 01 за искл. 01.7  </t>
  </si>
  <si>
    <t>Герои Российской Федерации</t>
  </si>
  <si>
    <t>Закон Республики Хакасия от 25.11.2002 № 66 "О транспортном налоге" (в ред. от 20.12.2012 № 127-ЗРХ); Ранее Закон от 25.11.2002 № 66</t>
  </si>
  <si>
    <t>(1) ограниченный - в течение налогового периода, предшествующего году, в котором произошел пожар</t>
  </si>
  <si>
    <t>Закон Республики Хакасия от 25.11.2002 № 66 "О транспортном налоге" (в ред. от 02.11.2022 № 76-ЗРХ)</t>
  </si>
  <si>
    <t>ст.7/ч.5</t>
  </si>
  <si>
    <t>Льгота распространяется на 1 объект налогообложения по выбору налогоплательщика за налоговый период 2021 года;
в соответствии с перечнем лиц, предоставляемым в налоговый орган исполнительным органом государственной власти РХ в сфере социальной защиты и социальной поддержки населения.</t>
  </si>
  <si>
    <t>Граждане, принимающие участие в специальной военной операции, и члены их семей</t>
  </si>
  <si>
    <t>Освобождаются от уплаты налога граждане, проживающие на территории Республики Хакасия, из числа военнослужащих, добровольцев, военнослужащих, лиц, проходящих службу в войсках национальной гвардии Российской Федерации и имеющих специальные звания полиции, принимающих участие с 24.02.2022 в СВО, проводимой на территориях Украины, ДНР, ЛНР, Запорожской и Херсонской областей, а также призванных на военную службу по мобилизации в Вооруженные Силы РФ в соответствии с Указом Президента РФ от 21.09.2022 № 647 "Об объявлении частичной мобилизации в Российской Федерации" после 21.09.2022, и члены их семей (супруга (супруг), несовершеннолетние дети, дети в возрасте до 23 лет, обучающиеся в образовательных организациях по очной форме обучения)</t>
  </si>
  <si>
    <t>Закон Республики Хакасия от 14.03.2023 № 15-ЗРХ "О налоговой ставке при применении системы налогообложения для сельскохозяйственных товаропроизводителей (единого сельскохозяйственного налога) на территории Республики Хакасия и о внесении изменений в отдельные законодательные акты Республики Хакасия о налогах"; Ранее Закон от 04.05.2022 № 20-ЗРХ</t>
  </si>
  <si>
    <t>Средняя численность работников в налоговом периоде, за который уплачивается налог, составила не менее 90% средней численности работников в предыдущем налоговом периоде</t>
  </si>
  <si>
    <t>Пониженная (1%) ставка налога для сельскохозяйственных товаропроизводителей, перешедших на уплату единого сельскохозяйственного налога</t>
  </si>
  <si>
    <t>Закон ЧР от 19.11.2009 № 62-рз "О снижении ставки налога на прибыль организаций отдельным категориям налогоплательщиков в части сумм налога, зачисляемых в республиканский бюджет"</t>
  </si>
  <si>
    <t>Закон ЧР от 10.07.2006 № 16-рз "Об инвестициях и гарантиях инвесторам в Чеченской Республике"</t>
  </si>
  <si>
    <t>Закон ЧР от 13.10.2006 № 33-рз "О налоге на имущество организаций"</t>
  </si>
  <si>
    <t>Наличие имущества, не входившего в состав налогооблагаемой базы до начала реализации инвестиционного проекта, включенного в перечень, утверждаемый Правительством Чеченской Республики</t>
  </si>
  <si>
    <t>Закон ЧР от 13.10.2006 № 32-рз "О транспортном налоге в Чеченской Республике"</t>
  </si>
  <si>
    <t>Инвалиды I и II  групп</t>
  </si>
  <si>
    <t>Закон ЧР от 27.11.2015 № 49-РЗ "О ставках налога, взимаемого в связи с применением упрощенной системы налогообложения"</t>
  </si>
  <si>
    <t>(1) ограниченный - не более 5 лет с момента поступления инвестиций</t>
  </si>
  <si>
    <t>Соблюдение условий, определенных соглашением об осуществлении деятельности на территории ТОР</t>
  </si>
  <si>
    <t>Пониженная (5% - с 1 по 5 гг.; 10% - с 6 по 10 гг.) ставка налога для организаций, получивших статус резидента ТОР - в отношении прибыли от деятельности в рамках соглашения</t>
  </si>
  <si>
    <t>(2) не установлено - дата снятия статуса участника СПИК</t>
  </si>
  <si>
    <t xml:space="preserve">Организации-инвесторы </t>
  </si>
  <si>
    <t xml:space="preserve">Пониженная (8,5%) ставка налога для определения предельной величины налогового вычета 
</t>
  </si>
  <si>
    <t>Раздел С, 
класс 61 раздела J</t>
  </si>
  <si>
    <t>(1) ограниченный - не более 5 лет с момента получения льготы</t>
  </si>
  <si>
    <t>Пониженная (0%) ставка налога для организаций, получивших статус резидента ТОР</t>
  </si>
  <si>
    <t xml:space="preserve">Закон Чувашской Республики от 23.07.2001 № 38 "О вопросах налогового регулирования в Чувашской Республике, отнесенных законодательством Российской Федерации о налогах и сборах к ведению субъектов Российской Федерации" (в ред. от 28.09.2022 № 76) </t>
  </si>
  <si>
    <t>ст.23/п.1.3</t>
  </si>
  <si>
    <t>Объекты газораспределительных сетей находятся на территории Чувашской Республики, поставлены на учет в качестве объектов основных средств в порядке, установленном для ведения бухгалтерского учета, зарегистрированы в установленном порядке, установленном для ведения бухгалтерского учета, зарегистрированы в установленном порядке после 01.01.2022, созданы в рамках реализации мероприятий по догазификации населенных пунктов на территории республики в соответствии с актами Кабинета Министров Чувашской Республики</t>
  </si>
  <si>
    <t>Пониженная (0,1%) ставка налога для организаций - в отношении газораспределительных сетей</t>
  </si>
  <si>
    <t>ст.23/п.1.5</t>
  </si>
  <si>
    <t xml:space="preserve">Пониженная (1% - в 2019-2022 гг., 1,3% - в 2023 г., 1,5% - в 2024 г., 1,8% - в 2025 г.) ставка налога в отношении объектов недвижимого имущества, налоговая база по которым определяется как кадастровая стоимость
</t>
  </si>
  <si>
    <t>ст.23/п.1.6</t>
  </si>
  <si>
    <t xml:space="preserve">Пониженная (0,3% - в 2021 г., 0,5% - в 2022 г., 0,8% - в 2023 г. и последующие годы) ставка налога для образовательных организаций в отношении жилых помещений, предусматривающих размещение общежитий </t>
  </si>
  <si>
    <t xml:space="preserve">Пониженная (1,5%) ставка налога для организаций потребительской кооперации, расположенных в сельских населенных пунктах, за исключением районных центров </t>
  </si>
  <si>
    <t xml:space="preserve">Освобождаются от налогообложения отдельные социальные категории граждан и их общественные объединения (организации), хозяйственные товарищества и общества, использующие транспортные средства для осуществления своей уставной деятельности </t>
  </si>
  <si>
    <t xml:space="preserve">Освобождаются от налогообложения один из родителей (усыновителей), опекун, попечитель в многодетной семье, имеющей в своем составе пять и более детей в возрасте до 18 лет, в том числе пасынков (падчериц), усыновленных (удочеренных) детей, детей, принятых под опеку или переданных на воспитание в приемную семью, проживающий совместно с ними, не лишенный родительских прав и не ограниченный в родительских правах, - в отношении легкового автомобиля с мощностью двигателя до 150 лошадиных сил 
(до 110,33 кВт) включительно
</t>
  </si>
  <si>
    <t xml:space="preserve">Освобождаются от налогообложения один из родителей (усыновителей), опекун, попечитель ребенка-инвалида в возрасте до 18 лет, проживающий совместно с ним, - в отношении легкового автомобиля с мощностью двигателя до 150 лошадиных сил 
(до 110,33 кВт) включительно
</t>
  </si>
  <si>
    <t>Отсутствует задолженность по налогам, сборам и другим обязательным платежам в бюджеты бюджетной системы РФ по состоянию на 1-е число месяца, следующего за налоговым периодом. 
Размер среднемесячной заработной платы  составляет не менее чем 1,5 МРОТ  (с 01.01.2018, ранее 2 МРОТ).</t>
  </si>
  <si>
    <t>Пониженная (12%) ставка налога для всех категорий налогоплательщиков 
(объект налогообложения "доходы-расходы")</t>
  </si>
  <si>
    <t>Пониженная (10% - в 2021-2022 гг. (5% - в 2020 г.)  - объект налогообложения "доходы-расходы"; 4% - в 2021-2022 гг. (1% - в 2020 г.) - объект налогообложения "доходы") ставка налога для налогоплательщиков, осуществляющих вид экономической деятельности в пострадавших отраслях</t>
  </si>
  <si>
    <t>Пониженная (10% - в 2021 г. (5% - в 2020 г.)  - объект налогообложения "доходы-расходы"; 4% - в 2021 г. (1% - в 2020 г.) - объект налогообложения "доходы") ставка налога для впервые зарегистрированных в 2020 году налогоплательщиков</t>
  </si>
  <si>
    <t>Отсутствует задолженность по налогам, сборам и другим обязательным платежам в бюджеты бюджетной системы РФ по состоянию на 1-е число месяца, следующего за налоговым периодом. Размер среднемесячной заработной платы составляет не менее чем 1,5 МРОТ. Доля доходов от реализации товаров (работ, услуг) не менее 70% в общем объеме. Представление в налоговый орган книги учета доходов.</t>
  </si>
  <si>
    <t>ст.39.1/п.1.4</t>
  </si>
  <si>
    <t>Отсутствует задолженность по налогам, сборам и другим обязательным платежам в бюджеты бюджетной системы РФ по состоянию на 1-е число месяца, следующего за налоговым периодом. Размер среднемесячной заработной платы составляет не менее чем 1,5 МРОТ. Доля доходов от реализации товаров (работ, услуг) не менее 70% в общем объеме. Наличие государственной аккредитации на осуществление деятельности в области информационных технологий. Представление в налоговый орган книги учета доходов.</t>
  </si>
  <si>
    <t>Организации, относящиеся к субъектам малого и среднего предпринимательства</t>
  </si>
  <si>
    <t>Пониженная (5% - объект налогообложения "доходы-расходы"; 1% - объект налогообложения "доходы") ставка налога для налогоплательщиков, осуществляющих вид экономической деятельности по группировкам 62, 63.1 и 63.11.1</t>
  </si>
  <si>
    <t>Группировки 62, 63.1 и 63.11.1</t>
  </si>
  <si>
    <t>Отсутствует задолженность по налогам, сборам и другим обязательным платежам в бюджеты бюджетной системы РФ по состоянию на 1-е число месяца, следующего за налоговым периодом. 
Размер среднемесячной заработной платы  составляет не менее чем 1,5 МРОТ.</t>
  </si>
  <si>
    <t xml:space="preserve">Пониженная (3%) ставка налога для резидентов ТОР 
(объект налогообложения "доходы") </t>
  </si>
  <si>
    <t>Создание условий для развития малого бизнеса на территории ТОР</t>
  </si>
  <si>
    <t>ИП, впервые зарегистрированные после вступления в силу Закона. 
Отсутствие задолженности по налогам, сборам и другим обязательным платежам в бюджеты бюджетной системы РФ по состоянию на 1-е число месяца, следующего за налоговым периодом. 
Размер среднемесячной заработной платы составляет не менее чем 1,5 МРОТ (с 01.01.2018, ранее 2 МРОТ).  
Предельный размер доходов от реализации не превышает 12 млн. рублей. 
Представление в налоговый орган книги учета доходов ИП.</t>
  </si>
  <si>
    <t>ИП, впервые зарегистрированные после вступления в силу Закона. Отсутствие задолженности по налогам, сборам и другим обязательным платежам в бюджеты бюджетной системы РФ по состоянию на 1-е число месяца, следующего за налоговым периодом. Размер среднемесячной заработной платы составляет не менее чем 1,5 МРОТ (с 01.01.2018, ранее 2 МРОТ).  
Предельный размер доходов от реализации не превышает 12 млн. рублей. Представление в налоговый орган книги учета доходов ИП.</t>
  </si>
  <si>
    <t>Имущество принято на учет в качестве объекта основных средств после дня включения соответствующей организации в реестр резидентов ТОСЭР. С даты производства приобретенного имущества, определяемой на основании технических паспортов, прошло не более 5 лет (для движимого имущества). Отсутствует факт передачи, включая приобретение, имущества между лицами, признаваемыми взаимозависимыми. Имущество расположено на территории ТОСЭР</t>
  </si>
  <si>
    <t>(1) ограниченный - в течение срока действия статуса ОЭЗ</t>
  </si>
  <si>
    <t>Закон Алтайского края от 30.11.2017 № 89-ЗС «О ставках налога, взимаемого в связи с применением упрощенной системы налогообложения в Алтайском крае» (в ред. от 02.11.2022 № 101-ЗС)</t>
  </si>
  <si>
    <t>Средняя численность наемных работников не менее 3 человек. 
Доля доходов по итогам налогового периода от реализации товаров (работ, услуг) при осуществлении установленных видов предпринимательской деятельности в общем объеме доходов должна быть не менее 70%. 
Доходы, полученные налогоплательщиком при осуществлении установленных видов предпринимательской деятельности, не превышают 15 млн.рублей. Среднемесячная заработная плата в расчете на одного работника составляет не менее 15 тыс.руб.
Размер налоговой ставки при дополнительном понижении не может быть меньше 1% ("доходы") и меньше 5% ("доходы-расходы")</t>
  </si>
  <si>
    <t>ст.3/ч.1/п.1; ст.3/ч.2</t>
  </si>
  <si>
    <t>ст.3/ч.1/п.2; ст.3/ч.2</t>
  </si>
  <si>
    <t>ст.3/ч.1/п.3; ст.3/ч.2</t>
  </si>
  <si>
    <t>ст.3/ч.1/п.4; ст.3/ч.2</t>
  </si>
  <si>
    <t>ст.3/ч.1/п.5; ст.3/ч.2</t>
  </si>
  <si>
    <t>ст.3/ч.1/п.6; ст.3/ч.2</t>
  </si>
  <si>
    <t>ст.3/ч.1/п.7; ст.3/ч.2</t>
  </si>
  <si>
    <t>Закон Алтайского края от 10.10.2002 № 66-ЗС «О транспортном налоге на территории Алтайского края» (в ред. от 31.08.2022 № 68-ЗС)</t>
  </si>
  <si>
    <t>ст.3/ч.1/п.8; ст.3/ч.2</t>
  </si>
  <si>
    <t>Ветераны боевых действий, указанные в пункте 1 статьи 3 Федерального закона от 12 января 1995 года № 5-ФЗ «О ветеранах»</t>
  </si>
  <si>
    <t>ст.3/ч.1/п.9; ст.3/ч.2</t>
  </si>
  <si>
    <t>Члены семей погибших (умерших) ветеранов боевых действий, которым оказываются меры социальной поддержки в соответствии с Федеральным законом от 12 января 1995 года № 5-ФЗ «О ветеранах»</t>
  </si>
  <si>
    <t>Закон Алтайского края от 27.11.2003 № 58-ЗС «О налоге на имущество организаций на территории Алтайского края» (в ред. от 31.08.2022 № 70-ЗС)</t>
  </si>
  <si>
    <t>Применяется в отношении одного объекта недвижимого имущества по выбору налогоплательщика. Налогоплательщик: является субъектом малого и среднего предпринимательства; состоит на учете в налоговых органах не менее 2 календарных лет. Объект имущества: стоит на государственном кадастровом учете и включается в ежегодно утверждаемый Перечень объектов недвижимого имущества, налоговая база в отношении которых определяется как кадастровая стоимость, не менее 2 последовательных лет. Среднесписочная численность работников налогоплательщика – не менее 3 человек. Среднемесячная заработная плата в расчете на одного наемного работника: если объект имущества расположен на территории городского округа - не менее двукратной величины прожиточного минимума трудоспособного населения, установленной в Алтайском крае, если объект имущества расположен на территории муниципального района (округа) - не менее двукратной величины прожиточного минимума трудоспособного населения, установленной в Алтайском крае, скорректированной на коэффициент 0,8</t>
  </si>
  <si>
    <t>Стимулирование юридических лиц, отнесенных к категории малого, микро и среднего предпринимательства к увеличению численности наемных работников с достойным уровнем оплаты труда</t>
  </si>
  <si>
    <t>Закон Алтайского края от 27.11.2003 № 58-ЗС «О налоге на имущество организаций на территории Алтайского края» (в ред. от 05.10.2022 № 76-ЗС)</t>
  </si>
  <si>
    <t>Применяется в отношении имущества, созданного для реализации мероприятий по догазификации населенных пунктов Алтайского края в соответствии с пообъектным планом-графиком догазификации, являющимся частью региональной программы газификации жилищно-коммунального хозяйства, промышленных и иных организаций Алтайского края, и принятого к бухгалтерскому учету в качестве объектов основных средств начиная с 1 января 2022 года</t>
  </si>
  <si>
    <t>Освобождаются от уплаты налога газораспределительные организации в отношении имущества, созданного для реализации мероприятий по догазификации населенных пунктов Алтайского края в соответствии с пообъектным планом-графиком догазификации, являющимся частью региональной программы газификации жилищно-коммунального хозяйства, промышленных и иных организаций Алтайского края, и принятого к бухгалтерскому учету в качестве объектов основных средств начиная с 1 января 2022 года</t>
  </si>
  <si>
    <t>Снижение налоговой нагрузки на газораспределительные организации, увеличение темпов газификации региона</t>
  </si>
  <si>
    <t>ст.1/ч.3-4</t>
  </si>
  <si>
    <t>Средняя численность наемных работников не менее 7 человек. 
Доля доходов по итогам налогового периода от реализации товаров (работ, услуг) при осуществлении установленных видов предпринимательской деятельности в общем объеме доходов должна быть не менее 70%. 
Доходы, полученные налогоплательщиком при осуществлении установленных видов предпринимательской деятельности, не превышают 60 млн. рублей. Среднемесячная заработная плата в расчете на одного наемного работника составляет не менее четырехкратной величины минимального размера оплаты труда, установленного законодательством Российской Федерации на начало налогового периода, с применением районного коэффициента; Включение в ежегодно утверждаемый перечень организаций и индивидуальных предпринимателей Алтайского края, являющихся правообладателями программ для электронных вычислительных машин, или получивших документ о государственной аккредитации организации</t>
  </si>
  <si>
    <t>Организации и индивидуальные предприниматели, являющиеся правообладателями программ для электронных вычислительных машин, включенных в единый реестр российских программ для электронных вычислительных машин и баз данных, и (или) получившие документ о государственной аккредитации организации, осуществляющей деятельность в области информационных технологий</t>
  </si>
  <si>
    <t xml:space="preserve">Пониженные (1%, 5%) ставки налога для организаций и ИП, являющихся правообладателями программ для электронных вычислительных машин, включенных в единый реестр российских программ для электронных вычислительных машин и баз данных, и (или) получивших документ о государственной аккредитации организации, осуществляющей деятельность в области информационных технологий, осуществляющих установленные законом виды деятельности: 
1% - для объекта налогообложения «доходы», 
5% - для объекта налогообложения «доходы-расходы».
</t>
  </si>
  <si>
    <t>Создание условий для цифрового развития экономики и информационной среды Алтайского края</t>
  </si>
  <si>
    <t>1 п.п.; 
5 п.п.</t>
  </si>
  <si>
    <t>Закон Краснодарского края от 06.02.2008 №1378-КЗ "Об установлении ставки налога на прибыль организаций для отдельных категорий налогоплательщиков Краснодарского края" (в ред. от 06.05.2016 №3396-КЗ)</t>
  </si>
  <si>
    <t>Доля выручки от реализации товаров (работ, услуг), полученной от осуществления на территории индустриальных (промышленных) парков, расположенных в Краснодарском крае, видов экономической деятельности, относящихся к обрабатывающему производству (за искл. производства кокса и нефтепродуктов), в доходе от реализации составляет не менее 90%</t>
  </si>
  <si>
    <t>Доля выручки от реализации товаров (работ, услуг), полученной от предоставления в аренду и (или) продажи объектов промышленной инфраструктуры парка или их частей и (или) земельных участков, находящихся в границах территории парка, в доходе от реализации составляет не менее 90%</t>
  </si>
  <si>
    <t>Закон Краснодарского края от 06.02.2008 №1378-КЗ "Об установлении ставки налога на прибыль организаций для отдельных категорий налогоплательщиков Краснодарского края" (в ред. от 07.02.2017 №3565-КЗ)</t>
  </si>
  <si>
    <t>Доля выручки от реализации товаров (работ, услуг), полученной организациями в результате реализации одобренного инвестиционного проекта, в доходе от реализации, составляет не менее 80%. 
Выход на проектную мощность. Ведение раздельного учета доходов (расходов), возникающих в процессе реализации данного проекта, и доходов (расходов) от других видов деятельности</t>
  </si>
  <si>
    <t>(1) ограниченный - в течение расчетного срока окупаемости инвестиционного проекта, но не свыше 5 лет</t>
  </si>
  <si>
    <t>Доля выручки от реализации товаров (работ, услуг), полученной организациями от реализации стратегического инвестиционного проекта, в доходе от реализации составляет не менее 80%. Ведение раздельного учета доходов (расходов), возникающих в процессе реализации данного проекта, и доходов (расходов) от других видов деятельности</t>
  </si>
  <si>
    <t>(1) ограниченный - в течение расчетного срока окупаемости инвестиционного проекта</t>
  </si>
  <si>
    <t>Закон Краснодарского края от 06.02.2008 №1378-КЗ "Об установлении ставки налога на прибыль организаций для отдельных категорий налогоплательщиков Краснодарского края" (в ред. от 30.04.2021 №4453-КЗ)</t>
  </si>
  <si>
    <t>Доходы от реализации товаров, произведенных в рамках реализации инвестиционного проекта, в отношении которого заключен специальный инвестиционный контракт, составляют не менее 90 % всех доходов, учитываемых при определении налоговой базы по налогу, или к налоговой базе от деятельности, осуществляемой в рамках реализации инвестиционного проекта, в отношении которого заключен специальный инвестиционный контракт, при условии ведения раздельного учета доходов (расходов)</t>
  </si>
  <si>
    <t>Налогоплательщики - участники специальных инвестиционных контрактов, заключенных в соответствии с Федеральным законом от 31 декабря 2014 года № 488-ФЗ "О промышленной политике в Российской Федерации", стороной которых совместно с Российской Федерацией является Краснодарский край</t>
  </si>
  <si>
    <t>Пониженная (0%) ставка налога  для плательщиков - участников специальных инвестиционных контрактов</t>
  </si>
  <si>
    <t>Льгота предоставляется начиная с налогового периода, в котором была получена первая прибыль от реализации товаров, произведенных в результате реализации регионального инвестиционного проекта, и заканчивая отчетным (налоговым) периодом, в котором разница между суммой налога, рассчитанной исходя из ставки налога в размере 20 процентов, и суммой налога, исчисленного с применением пониженных налоговых ставок, определенная нарастающим итогом за указанные отчетные (налоговые) периоды, составила величину, равную объему осуществленных в целях реализации инвестиционного проекта капитальных вложений</t>
  </si>
  <si>
    <t xml:space="preserve">Организации - участники региональных инвестиционных проектов, включенных в реестр участников региональных инвестиционных проектов
</t>
  </si>
  <si>
    <t>Пониженная (10%) ставка налога  для плательщиков - участников региональных инвестиционных контрактов</t>
  </si>
  <si>
    <t>Закон Краснодарского края от 26.11.2003 №620-КЗ "О налоге на имущество организаций" (в ред. от 06.07.2022 №4723-КЗ)</t>
  </si>
  <si>
    <t>Организации потребительской кооперации,  потребительских кооперативов и их союзов</t>
  </si>
  <si>
    <t>Освобождаются (на 25%) организации потребительской кооперации, осуществляющие свою деятельность в соответствии с Законом Российской Федерации от 19 июня 1992 года №3085-I "О потребительской кооперации (потребительских обществах, их союзах) в Российской Федерации", потребительские кооперативы и их союзы, заключившие до 1 января 2017 года соглашения с государственными органами и органами местного самоуправления об участии в создании условий для обеспечения жителей поселений услугами общественного питания, торговли и бытового обслуживания, в отношении имущества</t>
  </si>
  <si>
    <t>25% исчисленного к уплате налога</t>
  </si>
  <si>
    <t>Общественные организации отраслевых профессиональных союзов и их объединений (союзов)</t>
  </si>
  <si>
    <t>Освобождаются (на 85%) от уплаты налога общественные организации отраслевых профессиональных союзов и их объединений (союзов) в отношении имущества (административно-деловых центров и торговых центров (комплексов) и помещений в них; нежилых помещений, предназначенных для размещения офисов, торговых объектов, объектов общественного питания и бытового обслуживания)</t>
  </si>
  <si>
    <t>85% исчисленного к уплате налога</t>
  </si>
  <si>
    <t>Закон Краснодарского края от 26.11.2003 №620-КЗ "О налоге на имущество организаций" (в ред. от 25.01.2017 №3546-КЗ)</t>
  </si>
  <si>
    <t>Освобождаются (50 %) от уплаты налога некоммерческие образовательные организации - в отношении объектов недвижимого имущества, построенных в соответствии с Программой строительства олимпийских объектов</t>
  </si>
  <si>
    <t>Организации, имеющие в собственности горнолыжные трассы на территории Краснодарского края, включенные по состоянию на 1 января 2022 г. в отраслевые перечни системообразующих организаций российской экономики, одобренные решением Правительственной комиссии по повышению устойчивости развития российской экономики</t>
  </si>
  <si>
    <t>Освобождаются (в 2023 г. - на 90%, в 2024 г. - на 80%, в 2025 г. - 70%, в 2026 г. - на 60%, в 2027 г. - на 50%) от уплаты налога организации, имеющие в собственности горнолыжные трассы на территории Краснодарского края</t>
  </si>
  <si>
    <t>Закон Краснодарского края от 26.11.2003 №620-КЗ "О налоге на имущество организаций" (в ред. от 30.03.2018 №3768-КЗ)</t>
  </si>
  <si>
    <t>Закон Краснодарского края от 26.11.2003 №620-КЗ "О налоге на имущество организаций" (в ред. от 21.12.2018 №3940-КЗ)</t>
  </si>
  <si>
    <t>Освобождаются (на 99%) от уплаты налога организации, осуществлявшие на территории Краснодарского края строительство футбольных стадионов высшей категории в отношении построенных ими объектов спорта и объектов, используемых для осуществления образовательной деятельности</t>
  </si>
  <si>
    <t>99% исчисленного к уплате налога</t>
  </si>
  <si>
    <t>В отношении вновь вводимых в эксплуатацию на территории Краснодарского края объектов недвижимого имущества с 01.01.2020</t>
  </si>
  <si>
    <t xml:space="preserve">Организации, являющиеся участниками национального проекта (программы) "Производительность труда"
</t>
  </si>
  <si>
    <t>Освобождаются (на 99%) от уплаты налога организации, являющиеся участниками национального проекта (программы) "Производительность труда"</t>
  </si>
  <si>
    <t>ст.3/ч.2/п.13</t>
  </si>
  <si>
    <t>Освобождаются (на 99%) от уплаты налога организации, заключившие концессионное соглашение с Краснодарским краем, от имени которого выступает орган исполнительной власти Краснодарского края, на который возложены координация и регулирование деятельности в соответствующей отрасли (сфере управления)</t>
  </si>
  <si>
    <t>ст.3/ч.2/п.14</t>
  </si>
  <si>
    <t>Организации, заключившие концессионное соглашение в сфере образования, культуры, спорта с органом местного самоуправления муниципального образования Краснодарского края</t>
  </si>
  <si>
    <t>Освобождаются (на 99%) от уплаты налога организации, заключившие концессионное соглашение в сфере образования, культуры, спорта с органом местного самоуправления муниципального образования Краснодарского края</t>
  </si>
  <si>
    <t>Закон Краснодарского края от 26.11.2003 №620-КЗ "О налоге на имущество организаций" (в ред. от 03.02.2023 №4846-КЗ)</t>
  </si>
  <si>
    <t>В отношении объектов недвижимого имущества, принадлежащих им на праве собственности и используемых для осуществления указанных услуг, за исключением объектов недвижимого имущества, налоговая база по которым определяется как их кадастровая стоимость</t>
  </si>
  <si>
    <t xml:space="preserve"> Организации, оказывающие услуги по организации отдыха и оздоровления детей, включенные по состоянию на 31.12.2022 в  реестр организаций отдыха детей и их оздоровления, расположенных на территории Краснодарского края</t>
  </si>
  <si>
    <t>Освобождаются (на 99%) от уплаты налога организации, оказывающие услуги по организации отдыха и оздоровления детей, включенные по состоянию на 31 декабря 2022 года в соответствии с пунктом 2 статьи 12.1, статьями 12.2 и 12.3 Федерального закона от 24 июля 1998 года N 124-ФЗ "Об основных гарантиях прав ребенка в Российской Федерации" в реестр организаций отдыха детей и их оздоровления, расположенных на территории Краснодарского края</t>
  </si>
  <si>
    <t xml:space="preserve"> В отношении объектов транспортной инфраструктуры, построенных в рамках раздела "Транспортная инфраструктура" подпрограммы "Строительство и реконструкция объектов для развития города Сочи как горноклиматического курорта" Программы строительства олимпийских объектов и развития города Сочи как горноклиматического курорта</t>
  </si>
  <si>
    <t xml:space="preserve">Организации, осуществляющие перевозки железнодорожным транспортом  </t>
  </si>
  <si>
    <t>Освобождаются (на 90%) от уплаты налога организации, осуществляющие перевозки железнодорожным транспортом</t>
  </si>
  <si>
    <t>90% исчисленного к уплате налога</t>
  </si>
  <si>
    <t>В отношении недвижимого имущества, расположенного на территории Краснодарского края, учитываемого на балансе таких организаций, в состав которого входят выставочные павильоны (залы) суммарной выставочной площадью не менее 35000 кв. м.</t>
  </si>
  <si>
    <t>Освобождаются (на 95%) от уплаты налога организации в отношении недвижимого имущества, расположенного на территории Краснодарского края, учитываемого на балансе таких организаций, в состав которого входят выставочные павильоны (залы) суммарной выставочной площадью не менее 35000 квадратных метров</t>
  </si>
  <si>
    <t>95% исчисленного к уплате налога</t>
  </si>
  <si>
    <t>Закон Краснодарского края от 26.11.2003 №620-КЗ "О налоге на имущество организаций" (в ред. от 07.11.2017 №3676-КЗ)</t>
  </si>
  <si>
    <t>В части следующего имущества, не используемого в предпринимательской деятельности: памятников истории и культуры</t>
  </si>
  <si>
    <t>В части следующего имущества, не используемого в предпринимательской деятельности: автомобильных дорог общего пользования, мостов и иных транспортных и пешеходных инженерных сооружений</t>
  </si>
  <si>
    <t>(1) ограниченный - в течение расчетного срока окупаемости инвестиционного проекта, но не свыше 3 лет</t>
  </si>
  <si>
    <t>Имущества не входило в состав налогооблагаемой базы до начала реализации инвестиционного проекта. Объем осуществленных капитальных вложений по проекту в зависимости от видов деятельности составляет: - от 50 млн. рублей до 5 млрд. рублей - по видам деятельности, редусмотренным пунктами 1 - 41 приложения к  Закону № 620-КЗ; - от 1 млрд. рублей до 5 млрд. рублей - по видам деятельности, предусмотренным пунктами 42 - 55 приложения к  Закону № 620-КЗ. Налогоплательщик: не имеет задолженность по налогам, сборам и иным обязательным платежам в бюджеты бюджетной системы; не находится в стадии реорганизации, ликвидации, банкротства</t>
  </si>
  <si>
    <t>(1) ограниченный - в течение расчетного срока окупаемости инвестиционного проекта, но не более 3 последовательных налоговых периодов</t>
  </si>
  <si>
    <t>Закон Краснодарского края от 26.11.2003 №620-КЗ "О налоге на имущество организаций" (в ред. от 06.05.2016 №3398-КЗ)</t>
  </si>
  <si>
    <t>Имущество не входило в состав налогооблагаемой базы до начала реализации инвестиционного проекта. Осуществление хозяйственной деятельности на объектах, созданных в рамках инвестиционного проекта, и выход на его проектную мощность</t>
  </si>
  <si>
    <t>Имущество не входило в состав налогооблагаемой базы до начала реализации инвестиционного проекта. Проект включен в реестр стратегических инвестиционных проектов, предусмотренный Законом Краснодарского края от 02.07.2014 № 731-КЗ "О стимулировании инвестиционной деятельности в Краснодарском крае"</t>
  </si>
  <si>
    <t>Закон Краснодарского края от 26.11.2003 №620-КЗ "О налоге на имущество организаций" (в ред. от 03.11.2021 №4550-КЗ)</t>
  </si>
  <si>
    <t>Имущество не входило в состав налогооблагаемой базы по налогу до момента заключения соглашения управляющей компанией парка с уполномоченным органом исполнительной власти Краснодарского края о реализации проекта по созданию парка. Парк и его управляющая компания соответствуют требованиям, установленным Правительством Российской Федерации и нормативными правовыми актами Краснодарского края в соответствии со ст. 19 Федерального закона от 31.12.2014 № 488-ФЗ "О промышленной политике в Российской Федерации"</t>
  </si>
  <si>
    <t>Освобождаются (на 99% - с 1 по 3 гг.; на 97% - с 4 по 7 гг.; на 77% - с 8 по 10 гг.) от уплаты налога управляющие компании индустриальных (промышленных) парков - в отношении имущества,  созданного и (или) приобретенного, и (или) модернизированного, и (или) реконструированного в целях создания и развития парка</t>
  </si>
  <si>
    <t>Имущество не входило в состав налогооблагаемой базы по налогу до дня заключения ими с управляющей компанией данного парка договора аренды и (или) купли-продажи объектов промышленной инфраструктуры парка или их частей и (или) земельного участка, находящегося в границах территории парка</t>
  </si>
  <si>
    <t>(1) ограниченный - в течение 5/7/10 налоговых периодов в зависимости от суммы капитальных вложений (до 100млн.руб./100 млн.руб.-1млрд.руб./от 1млрд.руб.)</t>
  </si>
  <si>
    <t>Закон Краснодарского края от 26.11.2003 №639-КЗ "О транспортном налоге на территории Краснодарского края"</t>
  </si>
  <si>
    <t>Закон Краснодарского края от 26.11.2003 №639-КЗ "О транспортном налоге на территории Краснодарского края" (в ред. от 02.10.2013 №2802-КЗ)</t>
  </si>
  <si>
    <t>Закон Краснодарского края от 26.11.2003 №639-КЗ "О транспортном налоге на территории Краснодарского края" (в ред. от 16.12.2015 №3290-КЗ)</t>
  </si>
  <si>
    <t>Закон Краснодарского края от 26.11.2003 №639-КЗ "О транспортном налоге на территории Краснодарского края" (в ред. от 04.05.2018 №3788-КЗ)</t>
  </si>
  <si>
    <t xml:space="preserve">Ребенок-инвалид или один из его родителей (законных представителей) </t>
  </si>
  <si>
    <t>Освобождается от уплаты налога ребенок-инвалид , имеющий заключение о наличии медицинских показаний для приобретения транспортного средства в соответствии с индивидуальной программой реабилитации или абилитации ребенка-инвалида, выдаваемой федеральными государственными учреждениями медико-социальной экспертизы, или один из его родителей (законных представителей)  - в отношении автомобилей легковых с мощностью двигателя до 150 л.с. вкл.</t>
  </si>
  <si>
    <t>Закон Краснодарского края от 28.11.2019 №4170-КЗ "Об инвестиционном налоговом вычете по налогу на прибыль организаций"</t>
  </si>
  <si>
    <t>Инвестиционный налоговый вычет (в 2020 - 2024 годах не более 90 % суммы расходов) для организаций, которые являются участниками национального проекта "Производительность труда и поддержка занятости"</t>
  </si>
  <si>
    <t xml:space="preserve">90 % суммы расходов -в 2020-2024 годах
</t>
  </si>
  <si>
    <t>Осуществляет один из основных видов экономической деятельности (доходы от которого по итогам предыдущего налогового периода составляют не менее 70 процентов от общей суммы доходов) в соответствии с Общероссийским классификатором видов экономической деятельности (ОКВЭД 2), указанных в пункте 1.1 статьи 4 Закона № 4170-КЗ</t>
  </si>
  <si>
    <t>Инвестиционный налоговый вычет (в 2021 - 2027 годах не более 70 % суммы расходов) для организаций, которые не являются участниками национального проекта "Производительность труда и поддержка занятости"</t>
  </si>
  <si>
    <t>70 % суммы расходов -в 2021-2027 годах</t>
  </si>
  <si>
    <t>Закон Краснодарского края от 06.07.2022 №4724-КЗ "Об установлении на территории Краснодарского края налоговых ставок при применении упрощенной системы налогообложения для отдельных категорий налогоплательщиков"</t>
  </si>
  <si>
    <t>доля дохода от осуществления видов деятельности за налоговый период составляет не менее 70 % доходов</t>
  </si>
  <si>
    <t xml:space="preserve"> Налогоплательщики, применяющие упрощенную систему налогообложения, осуществляющие один из установленных основных видов экономической деятельности</t>
  </si>
  <si>
    <t>Пониженные (1 % - если объектом налогообложения являются доходы, 5 % - если объектом налогообложения являются доходы, уменьшенные на величину расходов)</t>
  </si>
  <si>
    <t>Эффективное государственное управление на основе сбалансированной системы государственных, частных, государственно-частных и общественных институтов</t>
  </si>
  <si>
    <t>5 п.п. - если объектом налогообложения являются доходы, 
10 п.п. - если объектом налогообложения являются доходы, уменьшенные на величину расходов</t>
  </si>
  <si>
    <t>В отношении имущества созданного и (или) приобретенного в целях создания и развития промышленного технопарка и не входящего в состав налогооблагаемой базы по налогу на имущество организаций до момента заключения соглашения управляющей компанией промышленного технопарка с органом исполнительной власти Краснодарского края</t>
  </si>
  <si>
    <t>Освобождаются (на 99% - с 1 по 3 гг.; на 97% - с 4 по 7 гг.; на 77% - с 8 по 10 гг.) от уплаты налога управляющие компании промышленных технопарков</t>
  </si>
  <si>
    <t>99% от суммы налога -1-3 н.п.,
97% - 4-7 н.н.,
77% - 8-10 н.п.</t>
  </si>
  <si>
    <t>В отношении имущества, созданного и (или) приобретенного в целях ведения промышленного производства в границах территории промышленного технопарка и не входящего в состав налогооблагаемой базы по налогу на имущество организаций до дня заключения ими с управляющей компанией промышленного технопарка договора аренды и (или) купли-продажи объектов промышленной инфраструктуры промышленного технопарка или их частей и (или) земельного участка, находящегося в границах территории промышленного технопарка</t>
  </si>
  <si>
    <t>Субъекты деятельности в сфере промышленности, использующие объекты технологической инфраструктуры и промышленной инфраструктуры, находящиеся в составе промышленных технопарков</t>
  </si>
  <si>
    <t>Освобождаются (на 99% - с 1 по 3 гг.; на 97% - с 4 по 7 гг.; на 77% - с 8 по 10 гг.) от уплаты налога субъекты деятельности в сфере промышленности, использующие объекты технологической инфраструктуры и промышленной инфраструктуры, находящиеся в составе промышленных технопарков</t>
  </si>
  <si>
    <t>В части имущества, создаваемого (созданного) и приобретаемого (приобретенного) для реализации инвестиционного проекта, не входящего в состав налогооблагаемой базы до начала реализации инвестиционного проекта, введенного в эксплуатацию с 1 января 2022 года до 31 декабря 2026 года</t>
  </si>
  <si>
    <t>Организации, реализовавшие и (или) реализующие инвестиционные проекты, на основании соглашений, заключенных с высшим исполнительным органом государственной власти Краснодарского края, которые предусматривают строительство: гостиниц и прочих мест для временного проживания категорией не менее 3 звезд, объектов санаторно-курортного назначения</t>
  </si>
  <si>
    <t>Освобождаются (на 99% - с 1 по 5 гг.; на 75% - с 6 по 8 гг.; на 50% - с 9 по 10 гг.) от уплаты налога организации, реализовавшие и (или) реализующие инвестиционные проекты, на основании соглашений, заключенных с высшим исполнительным органом государственной власти Краснодарского края</t>
  </si>
  <si>
    <t>99% от суммы налога -1 н.п.,
77% - 2 н.н.,
64% - 3 н.п.</t>
  </si>
  <si>
    <t>ст.3/ч.2/п.11</t>
  </si>
  <si>
    <t>В отношении имущества, созданного, приобретенного, реконструированного и (или) модернизированного в ходе реализации региональных инвестиционных проектов и предназначенного для производства товаров в соответствии с региональными инвестиционными проектами и объемом капитальных вложений, определяющих сумму финансирования регионального инвестиционного проекта</t>
  </si>
  <si>
    <t>Организации - участники региональных инвестиционных проектов, включенные в реестр участников региональных инвестиционных проектов, в порядке, установленном статьей 25.11 Налогового кодекса Российской Федерации</t>
  </si>
  <si>
    <t>Освобождаются (капитальные вложения не менее 50 млн руб.: на 99% -  1 н.п.; на 77% - 2 н.п.; на 64% - 3 н.п.; капитальные вложения не менее 500 млн руб.: на 99% -  с 1 по 3 н.п.; на 77% - 4 н.п.; на 64% - 5 н.п.) от уплаты налога организации - участники региональных инвестиционных проектов, включенные в реестр участников региональных инвестиционных проектов, в порядке, установленном ст. 25.11 НК РФ</t>
  </si>
  <si>
    <t>Краснодарский край является одним из наиболее для привлекательных для инвестиций субъектов РФ</t>
  </si>
  <si>
    <t>при объеме капитальных вложений не менее 50 млн руб -  99% от суммы налога - 1 н.п., 77% - 2 н.п., 64% - 3 н.п.; не менее 500 млн руб. -  99% - 1-3 н.п., 77% - 4 н.п., 64% - 5 н.п.</t>
  </si>
  <si>
    <t>ст.3/ч.2/п.12</t>
  </si>
  <si>
    <t>В отношении имущества, созданного, приобретенного, реконструированного и (или) модернизированного при реализации инвестиционного проекта, осуществляемого в рамках специального инвестиционного контракта</t>
  </si>
  <si>
    <t>Инвесторы, являющиеся стороной специального инвестиционного контракта, заключенного в соответствии с Федеральным законом от 31 декабря 2014 года № 488-ФЗ "О промышленной политике в Российской Федерации", стороной которого совместно с Российской Федерацией является Краснодарский край</t>
  </si>
  <si>
    <t>Освобождаются (на 100%) от уплаты налога инвесторы, являющиеся стороной специального инвестиционного контракта, заключенного в соответствии с Федеральным законом от 31 декабря 2014 года N 488-ФЗ "О промышленной политике в Российской Федерации", стороной которого совместно с Российской Федерацией является Краснодарский край</t>
  </si>
  <si>
    <t>Стимулирование инвестиционной деятельности в сфере промышленности</t>
  </si>
  <si>
    <t xml:space="preserve"> 100 % исчисленного к уплате налога</t>
  </si>
  <si>
    <t>Закон Красноярского края от 07.07.2016 №10-4907 "О ставке налога на прибыль организаций, зачисляемого в бюджет края, для отдельных категорий налогоплательщиков" (в ред. от 16.11.2017 №4-1050)</t>
  </si>
  <si>
    <t>Организации, не являющиеся участниками консолидированных групп налогоплательщиков и осуществляющие капитальные вложения после 1 января 2015 года</t>
  </si>
  <si>
    <t>Пониженная (12,5%  - 2018-2020 гг.; 13,5%  - 2021-2024 гг.) ставка налога для организаций, осуществляющих капитальные вложения в сети и сооружения связи на основе технологий волоконно-оптического кабеля, расположенные на территориях муниципальных образований края, отнесенных в соответствии с законодательством РФ к сухопутным территориям Арктической зоны РФ</t>
  </si>
  <si>
    <t>Закон Красноярского края от 07.07.2016 №10-4907 "О ставке налога на прибыль организаций, зачисляемого в бюджет края, для отдельных категорий налогоплательщиков" (в ред. от 11.10.2018 №6-2051)</t>
  </si>
  <si>
    <t>Доходы от деятельности, осуществляемой при исполнении соглашения об осуществлении деятельности на территории ТОР оставляют не менее 90% всех учитываемых доходов. Ведется раздельный учет доходов (расходов), полученных (понесенных) от деятельности, осуществляемой при исполнении соглашения об осуществлении деятельности на территории ТОР, и доходов (расходов), полученных (понесенных) при осуществлении иной деятельности</t>
  </si>
  <si>
    <t>Резиденты ТОР "Железногорск"</t>
  </si>
  <si>
    <t xml:space="preserve"> Пониженная (5% - с 1 по 5 гг.; 10% - с 6 по 10 гг.) ставка налога для организаций, получивших статус резидента ТОР "Железногорск"</t>
  </si>
  <si>
    <t>Закон Красноярского края от 07.07.2016 №10-4907 "О ставке налога на прибыль организаций, зачисляемого в бюджет края, для отдельных категорий налогоплательщиков" (в ред. от 08.10.2020 №10-4307)</t>
  </si>
  <si>
    <t>Закон Красноярского края от 07.07.2016 №10-4907 "О ставке налога на прибыль организаций, зачисляемого в бюджет края, для отдельных категорий налогоплательщиков" (в ред. от 24.12.2020 №10-4601)</t>
  </si>
  <si>
    <t>Закон Красноярского края от 07.07.2016 №10-4907 "О ставке налога на прибыль организаций, зачисляемого в бюджет края, для отдельных категорий налогоплательщиков" (в ред. от 08.07.2021 №11-5238)</t>
  </si>
  <si>
    <t>Резиденты ОЭЗ промышленно-производственного типа «Красноярская технологическая долина», получившие статус в  соответствии с ФЗ от 22.07.2005 № 116-ФЗ «Об особых экономических зонах в Российской Федерации»</t>
  </si>
  <si>
    <t>(1) ограниченный – в течение срока действия соглашения об осуществлении деятельности на территории ОЭЗ</t>
  </si>
  <si>
    <t xml:space="preserve">17 п.п. - с 1 по 10 гг.; 
4,5 п.п. - с 11 г. </t>
  </si>
  <si>
    <t>Закон Красноярского края от 07.07.2016 №10-4907 "О ставке налога на прибыль организаций, зачисляемого в бюджет края, для отдельных категорий налогоплательщиков" (в ред. от 06.10.2022 №4-1116)</t>
  </si>
  <si>
    <t>Организации, имеющие статус налогоплательщиков - участников специальных инвестиционных контрактов (СПИК) в соответствии с пунктом 1 статьи 25.16 части  первой НК РФ</t>
  </si>
  <si>
    <t>Пониженная (5%) ставка налога для организаций, имеющих статус налогоплательщиков - участников СПИК</t>
  </si>
  <si>
    <t>Закон Красноярского края от 16.03.2023 №5-1641 "О налоге на имущество организаций"; ранее Закон от 08.11.2007 №3-674</t>
  </si>
  <si>
    <t>Аптечные организации</t>
  </si>
  <si>
    <t>Уменьшение суммы налога в размере 22,7 процента от суммы налога, исчисленной к уплате аптечными организациями, осуществляющими фармацевтическую деятельность по изготовлению или льготному отпуску лекарственных средств либо осуществляющие деятельность по обороту наркотических средств и психотропных веществ</t>
  </si>
  <si>
    <t>77,3% от суммы налога, исчисленной к уплате (ранее - 1,7 п.п.)</t>
  </si>
  <si>
    <t>ст.4/п.1/пп."а"</t>
  </si>
  <si>
    <t>84</t>
  </si>
  <si>
    <t>ст.4/п.1/пп."б"</t>
  </si>
  <si>
    <t>Закон Красноярского края от 08.11.2007 №3-674 "О налоге на имущество организаций" (в ред. от 23.12.2021 №2-368)</t>
  </si>
  <si>
    <t xml:space="preserve">Освобождаются от уплаты налога организации - в отношении краевых и муниципальных автомобильных дорог общего пользования, а также в отношении мостов, путепроводов, эстакад, труб, тоннелей и иных дорожных сооружений, являющихся неотъемлемой технологической частью указанных дорог
</t>
  </si>
  <si>
    <t>ст.4/п.1/пп."в"</t>
  </si>
  <si>
    <t>Закон Красноярского края от 16.03.2023 №5-1641 "О налоге на имущество организаций"; ранее Закон от 08.11.2007 №3-674 (в ред. от 10.07.2008 №6-1950; от 31.03.2011 №12-5720; от 20.06.2012 №2-364)</t>
  </si>
  <si>
    <t>ст.4/п.1/пп."г"</t>
  </si>
  <si>
    <t>Льгота предоставляется в отношении имущества, закрепленного за ними учредителем, и (или) имущества, приобретенного ими за счет средств, выделенных им учредителем на приобретение этого имущества</t>
  </si>
  <si>
    <t>Краевые государственные и муниципальные учреждения</t>
  </si>
  <si>
    <t>Освобождаются от уплаты налога краевые государственные и муниципальные учреждения</t>
  </si>
  <si>
    <t>Закон Красноярского края от 16.03.2023 №5-1641 "О налоге на имущество организаций"; ранее Закон от 08.11.2007 №3-674 (в ред. от 20.06.2012 №2-364)</t>
  </si>
  <si>
    <t>ст.4/п.1/пп."д"</t>
  </si>
  <si>
    <t>Закон Красноярского края от 16.03.2023 №5-1641 "О налоге на имущество организаций"; ранее Закон от 08.11.2007 №3-674 (в ред. от 11.12.2012 №3-851)</t>
  </si>
  <si>
    <t xml:space="preserve">Общий объем средств, направленных с 1 января 2013 года нарастающим итогом на проектирование, строительство и (или) реконструкцию объектов жилищного фонда, инженерной инфраструктуры жилищно-коммунального комплекса, образования, здравоохранения на территории Красноярского края, составляет: на начало 1-го года применения налоговой льготы не менее 1 300 млн рублей, на начало 5-го года и последующих лет с начала применения налоговой льготы не менее 5 500 млн рублей, 
в том числе: на начало 1-го года -не менее 55 млн рублей, на начало 2-го года с начала применения льготы не менее 180 млн рублей, на начало 3-го года с начала применения льготы не менее 800 млн рублей, на начало 4-го года с начала применения льготы не менее 1 650 млн рублей, на начало 5-го года и последующих лет с начала применения  льготы не менее 2 500 млн рублей. Общий объем льготы с начала ее применения не может превышать подтвержденный объем средств, направленных на указанные выше цели </t>
  </si>
  <si>
    <t>24.42</t>
  </si>
  <si>
    <t>Закон Красноярского края от 16.03.2023 №5-1641 "О налоге на имущество организаций"; ранее Закон от 08.11.2007 №3-674 (в ред. от 13.06.2013 №4-1394)</t>
  </si>
  <si>
    <t>ст.4/п.1/пп."ж"</t>
  </si>
  <si>
    <t xml:space="preserve">Организации, производящие сельскохозяйственную продукцию, осуществляющие ее первичную и последующую (промышленную) переработку (в том числе на арендованных основных средствах) и реализующие эту продукцию
</t>
  </si>
  <si>
    <t>(1) ограниченный - в течение 2013-2025 гг.</t>
  </si>
  <si>
    <t>Закон Красноярского края от 16.03.2023 №5-1641 "О налоге на имущество организаций"; ранее Закон от 08.11.2007 №3-674 (в ред. от 07.07.2016 №10-4833; от  05.12.2019 №8-3412; от  05.12.2019 №8-3412; от 23.12.2021 №2-368; от  05.12.2019 №8-3412)</t>
  </si>
  <si>
    <t>ст.4/п.1/пп."к"</t>
  </si>
  <si>
    <t xml:space="preserve"> Льгота применяется: - в отношении объектов недвижимого имущества, включенных во Всероссийский реестр объектов спорта, а также объектов инженерной, транспортной инфраструктуры и иных объектов, обеспечивающих их функционирование; - в отношении объектов недвижимого имущества, включенных во Всероссийский реестр объектов спорта; осуществившие в 2016 - 2018 годах капитальные вложения в объекты, необходимые для подготовки и проведения XXIX Всемирной зимней универсиады 2019 года в городе Красноярске.</t>
  </si>
  <si>
    <t>Организации, имеющие на балансе не менее одного объекта недвижимого имущества, включенного во Всероссийский реестр объектов спорта: основным видом экономической деятельности которых в соответствии с Общероссийским классификатором видов экономической деятельности являются "Образование" (класс 85 раздела P), "Деятельность в области спорта, отдыха и развлечений" (класс 93 раздела R); зарегистрированные на территории Арктической зоны Российской Федерации;
основным видом экономической деятельности которых в соответствии с Общероссийским классификатором видов экономической деятельности является "Перевозка пассажиров фуникулерами, подвесными канатными дорогами и лыжными подъемниками, не являющимися частью внутригородской, пригородной или городской и пригородной транспортных систем" (подгруппа 49.39.2 раздела H)</t>
  </si>
  <si>
    <t>Освобождаются от уплаты налога организации, имеющие на балансе не менее одного объекта недвижимого имущества, включенного во Всероссийский реестр объектов спорта: основным видом экономической деятельности которых в соответствии с Общероссийским классификатором видов экономической деятельности являются "Образование" (класс 85 раздела P), "Деятельность в области спорта, отдыха и развлечений" (класс 93 раздела R); зарегистрированные на территории Арктической зоны Российской Федерации;
основным видом экономической деятельности которых в соответствии с Общероссийским классификатором видов экономической деятельности является "Перевозка пассажиров фуникулерами, подвесными канатными дорогами и лыжными подъемниками, не являющимися частью внутригородской, пригородной или городской и пригородной транспортных систем" (подгруппа 49.39.2 раздела H)</t>
  </si>
  <si>
    <t>85; 93; 49.39.2</t>
  </si>
  <si>
    <t>Закон Красноярского края от 16.03.2023 №5-1641 "О налоге на имущество организаций"; ранее Закон от 08.11.2007 №3-674 (в ред. от 16.11.2017 №4-1046)</t>
  </si>
  <si>
    <t>ст.4/п.1/пп."3"</t>
  </si>
  <si>
    <t>Закон Красноярского края от 16.03.2023 №5-1641 "О налоге на имущество организаций"; ранее Закон от 08.11.2007 №3-674 (в ред. от 11.10.2018 №6-2049)</t>
  </si>
  <si>
    <t>ст.4/п.1/пп."и"</t>
  </si>
  <si>
    <t>Льгота применяется в отношении вновь созданного и (или) приобретенного имущества, принятого к бухгалтерскому учету в качестве объектов основных средств после дня включения организации в реестр резидентов ТОР "Железногорск".  Льгота не применяется, если имущество принято к бухгалтерскому учету в результате его приобретения при совершении сделки между лицами, признаваемыми  в  соответствии с положениями пункта 2 статьи 105 НК РФ взаимозависимыми</t>
  </si>
  <si>
    <t xml:space="preserve"> Освобождаются от уплаты налога организации, получившие статус резидента ТОР "Железногорск" </t>
  </si>
  <si>
    <t>Закон Красноярского края от 16.03.2023 №5-1641 "О налоге на имущество организаций"; ранее Закон от 08.11.2007 №3-674 (в ред. от 19.11.2020 №10-4335)</t>
  </si>
  <si>
    <t>Закон Красноярского края от 16.03.2023 №5-1641 "О налоге на имущество организаций"; ранее Закон от 08.11.2007 №3-674 (в ред. от 24.12.2020 №10-4597)</t>
  </si>
  <si>
    <t>Недвижимое имущество</t>
  </si>
  <si>
    <t>Уменьшение суммы налога в размере 50% от суммы налога, исчисленного к уплате организациями, осуществляющими добычу сырой нефти и нефтяного (попутного) газа на участках недр, указанных в подпункте 5 пункта 1 статьи 45.333 НК РФ, и исчисляющими в отношении углеводородного сырья, добытого на таких участках недр</t>
  </si>
  <si>
    <t>50% от суммы налога, исчисленной к уплате (ранее - 1,1 п.п.)</t>
  </si>
  <si>
    <t>Закон Красноярского края от 16.03.2023 №5-1641 "О налоге на имущество организаций"; ранее Закон от 08.11.2007 №3-674; (в ред. от 05.12.2019 №8-3410)</t>
  </si>
  <si>
    <t>Общее количество загрязняющих веществ, поступивших в атмосферу от стационарных источников загрязнения атмосферного воздуха, расположенных на территории тех муниципальных образований Красноярского края, в соответствующем налоговом периоде составляет не более 80% общего количества указанных веществ по отношению к 2018 году. Общий объем фактических затрат организации на реализацию мероприятий, включенных в утвержденную программу повышения экологической эффективности, за период начиная с 1 января 2019 года по 1 января года, следующего за истекшим налоговым периодом, составляет не менее 10 млрд рублей. Пониженная ставка применяется в отношении вновь созданного имущества в рамках реализации на объектах, оказывающих негативное воздействие на окружающую среду, относящихся к I категории, утвержденной  программы повышения экологической эффективности, принятого к бухгалтерскому учету в качестве инвентарных объектов  основных средств начиная с 1 января 2020 года</t>
  </si>
  <si>
    <t>Организации, участвующие (участвовавшие) в реализации на территории Красноярского края комплексных планов мероприятий по снижению выбросов загрязняющих веществ в атмосферный  воздух в крупных промышленных центрах в соответствии с федеральным проектом "Чистый воздух" национального проекта "Экология" за исключением организаций, основным видом  деятельности которых являются производство электроэнергии тепловыми электростанциями, а также производство, передача и распределение пара и горячей воды, кондиционирование воздуха</t>
  </si>
  <si>
    <t>Уплачивают налог в размере 4,5% от сумы налога, исчисленной к уплате (ранее - Пониженная (0,1%) ставка налога для организаций,  участвующих (участвовавших) в реализации на территории Красноярского края комплексных планов мероприятий по снижению выбросов загрязняющих веществ в атмосферный воздух в крупных промышленных центрах в соответствии с федеральным проектом "Чистый воздух" национального проекта "Экология")</t>
  </si>
  <si>
    <t>95,5% от суммы налога, исчисленной к уплате (ранее - 2,1 п.п)</t>
  </si>
  <si>
    <t>Недвижимое имущество принятое к бухгалтерскому учету в качестве инвентарных объектов основных средств после 31 декабря 2015 года</t>
  </si>
  <si>
    <t>Уплачивают налог в размере 9,1% от суммы налога, исчисленной к уплате в 2023г.; 50% от суммы налога, исчисленной к уплате в 2024-2036гг. (ранее - Пониженная (0,2% - 2021-2023 гг.; 1,1% - 2024-2036 гг.) ставка налога для организаций, осуществляющих добычу сырой нефти и нефтяного (попутного) газа на участках недр,  расположенных полностью или частично севернее 67 градуса северной широты и южнее 69 градуса северной широты в границах Красноярского края, у которых объемы добычи сырой нефти на территории Красноярского края в 2020 году составили не более 7 млн тонн)</t>
  </si>
  <si>
    <t>90,9% от суммы налога, исчисленной к уплате. - в 2023 гг.;
50% от суммы налога, исчисленной к уплате - в 2024-2036 гг. (ранее - 2 п.п. - в 2021-2023 гг.; 
1,1 п.п. - в 2024-2036 гг.)</t>
  </si>
  <si>
    <t>Вновь созданный объект недвижимого имущества, принятый к бухгалтерскому учету в качестве инвентарных объектов основных средств после дня получения статуса резидентов Арктической зоны РФ</t>
  </si>
  <si>
    <t>Уплачивают налог в размере 9,1% от суммы налога, исчисленной к уплате в 2023г.; 50% от суммы налога, исчисленной к уплате в 2024-2036гг. (ранее - Пониженная (0,2% - 2021-2023 гг.; 1,1% - 2024-2030 гг.) для организаций, включенных в единый реестр субъектов малого и среднего  предпринимательства, получивших статус резидента  Арктической зоны Российской Федерации)</t>
  </si>
  <si>
    <t>90,9% от суммы налога, исчисленной к уплате. - в 2023 гг.;
50% от суммы налога, исчисленной к уплате - в 2024-2030 гг. (ранее - 2 п.п. - в 2021-2023 гг.; 
1,1 п.п. - в 2024-2030 гг.)</t>
  </si>
  <si>
    <t>Заключение дополнительных соглашений к договорам аренды, предусматривающих снижение арендной платы не ранее 1 марта 2020 года и не позднее 31 декабря 2022 года и прошедших государственную регистрацию в отношении зданий и нежилых помещений</t>
  </si>
  <si>
    <t>Уменьшение суммы исчисленного за 2022 год налога на величину снижения арендной платы по договорам аренды зданий и нежилых помещений</t>
  </si>
  <si>
    <t>Закон Красноярского края от 16.03.2023 №5-1641 "О налоге на имущество организаций"</t>
  </si>
  <si>
    <t>Основным видом экономической деятельности является "Производство бумаги и бумажных изделий" (класс 17 раздела С). Льгота применяется в отношении имущества, созданного и (или) приобретенного при реализации инвестиционного проекта, в отношении которого заключен СПИК, и принятого к бухгалтерскому учету в качестве инвентарных объектов основных средств, но не более чем в течение 10 последовательных налоговых периодов начиная с периода применения размера налоговой льготы, установленного абзацем вторым пункта 2.6 закона, и действует до отчетного (налогового) периода, в котором организация утратит статус участника СПИК, но не позднее отчетного (налогового) периода, в котором совокупный объем расходов и недополученных доходов бюджетов бюджетной системы РФ, образующихся в связи с применением мер стимулирования деятельности в сфере промышленности в отношении инвестиционного проекта, реализуемого в соответствии со СПИК, превысил 50%  объема капитальных вложений в инвестиционный проект, размер которых предусмотрен СПИК. Льгота не применяется в отношении имущества, принятого к бухгалтерскому учету в качестве инвентарных объектов основных средств в результате его приобретения при совершении сделки между лицами, признанными взаимозависимыми. Организация обязана вести раздельный учет имущества, указанного в абзаце четвертом п.2.6 закона, и иного имущества. В  случае  расторжения СПИК в связи с неисполнением   (ненадлежащим  исполнением) организацией  обязательств  по СПИК по решению суда или в случае отказа РФ, края, МО края от исполнения СПИК сумма налога, не уплаченная в связи с применением налоговой льготы, подлежит  исчислению и уплате в краевой бюджет по ставке, установленной п.1 статьи 2 закона, за весь  период применения налоговой льготы</t>
  </si>
  <si>
    <t>Организации, имеющие статус налогоплательщиков - участников специальных  инвестиционных контрактов (СПИК) в соответствии с пунктом 1 статьи 25.16 части  первой НК РФ</t>
  </si>
  <si>
    <t>Пониженная (5% - с 1 по 5 гг.; 15% - с 6 по 10 гг.) сумма налога, исчисленная к уплате для организаций, имеющих статус налогоплательщиков - участников СПИК</t>
  </si>
  <si>
    <t xml:space="preserve">95% от суммы налога, исчисленной к уплате - с 1 по 5 гг.; 
85% от суммы налога, исчисленной к уплате - с 6 по 10 гг. </t>
  </si>
  <si>
    <t>Льгота применяется в отношении жилых помещений, приобретенных или построенных за счет денежных средств граждан - членов кооперативов и иных привлеченных кооперативами средств на приобретение или строительство жилых помещений (в том числе в многоквартирных домах) в целях передачи их членам кооперативов</t>
  </si>
  <si>
    <t>Жилищные накопительные кооперативы, созданные в соответствии с Федеральным законом от 30.12.2004 № 215-ФЗ "О жилищных накопительных кооперативах", зарегистрированные на территории Красноярского края</t>
  </si>
  <si>
    <t>Пониженная (5%) сумма налога, исчисленная к уплате для организаций, являющихся жилищными накопительными кооперативами, созданными в соответствии с Федеральным законом от 30.12.2004 № 215-ФЗ "О жилищных накопительных кооперативах", зарегистрированными на территории Красноярского края</t>
  </si>
  <si>
    <t xml:space="preserve">Повышение доступности жилья и улучшение жилищных условий граждан, проживающих на территории Красноярского края
</t>
  </si>
  <si>
    <t>95% от суммы налога, исчисленной к уплате</t>
  </si>
  <si>
    <t>Льгота предоставляется в отношении объектов теплоснабжения, водоснабжения и (или) водоотведения, строительство которых осуществлено полностью или частично за счет средств краевого и (или) местного бюджетов (включая предоставленные межбюджетные трансферты из федерального бюджета), введенных в эксплуатацию и принятых к бухгалтерскому учету в качестве объектов основных средств после 31 декабря 2022 года.</t>
  </si>
  <si>
    <t>Ресурсоснабжающие организации</t>
  </si>
  <si>
    <t>Освобождаются от уплаты налога ресурсоснабжающие организации</t>
  </si>
  <si>
    <t xml:space="preserve">Налоговая льгота применяется при выполнении следующих условий:
организация является стороной соглашения о защите и поощрении капиталовложений; организация  применяет  коэффициент  Кмкр,  равный  0, в соответствии пунктом 3.1 статьи 342.10   Налогового кодекса Российской Федерации. Налоговая льгота применяется в отношении новых объектов недвижимого имущества и (или) комплекса объектов недвижимого имущества, связанных между собой, принятых к бухгалтерскому учету в качестве инвентарных объектов основных средств, созданных при реализации инвестиционного проекта в течение периода действия соглашения о защите и поощрении капиталовложений. В случае невыполнения организацией в налоговом периоде 2026 года или последующих лет условий, установленных настоящим пунктом, сумма налога, не уплаченная в связи с применением налоговой льготы, подлежит исчислению и уплате в краевой бюджет. Исчисление налога производится по установленной ставке за весь период применения налоговой льготы.
</t>
  </si>
  <si>
    <t>Организации, осуществляющие деятельность по добыче многокомпонентных комплексных руд, содержащих медь, и (или) никель, и (или) металлы платиновой группы, на участках недр, обладающих одновременно следующими характеристиками: участки недр расположены полностью или частично на территории Красноярского края; лицензия на пользование такими участками недр впервые выдана до 1 января 2014 года; степень выработанности запасов на участках недр по состоянию на 1 января 2022 года составляет менее 1 процента</t>
  </si>
  <si>
    <t>(1) ограниченный - в течение 20 лет.</t>
  </si>
  <si>
    <t xml:space="preserve">Пониженная (0,46%) от суммы налога, исчисленной к уплате, для организаций,  осуществляющих деятельность по добыче многокомпонентных комплексных руд, содержащих медь, и (или) никель, и (или) металлы платиновой группы, на участках недр, обладающих одновременно следующими характеристиками: участки недр расположены полностью или частично на территории Красноярского края; лицензия на пользование такими участками недр впервые выдана до 1 января 2014 года; степень выработанности запасов на участках недр по состоянию на 1 января 2022 года составляет менее 1 процента </t>
  </si>
  <si>
    <t>99,54% от суммы налога, исчисленной к уплате</t>
  </si>
  <si>
    <t>Налоговая льгота применяется в отношении имущества, расположенного на территории Красноярского края, принятого к бухгалтерскому учету в качестве инвентарных объектов основных средств не позднее 1 января 2023 года, при выполнении следующего условия: объем средств, направленных организацией (в том числе в виде займа) с 1 января 2023 года нарастающим итогом на проектирование, строительство объектов дошкольного и (или) начального общего и среднего общего образования на территории Красноярского края (на основании данных бухгалтерского учета), составляет на конец первого года применения налоговой льготы не менее 1 млрд рублей, на конец второго года применения налоговой льготы не менее 4 млрд рублей. В случае невыполнения организацией условия, установленного настоящим пунктом, по состоянию на 1 января 2025 года сумма налога, не уплаченная в связи с применением налоговой льготы, подлежит исчислению и уплате в краевой бюджет. Исчисление налога производится по установленной ставке за весь период применения налоговой льготы.</t>
  </si>
  <si>
    <t>Организации, основным видом экономической деятельности которых в соответствии с Общероссийским классификатором видов экономической деятельности является "Производство электроэнергии гидроэлектростанциями, в том числе деятельность по обеспечению работоспособности электростанций" (подгруппа 35.11.2 раздела D), на основании сведений, содержащихся в Едином государственном реестре юридических лиц по состоянию на 1 января 2023 года.</t>
  </si>
  <si>
    <t>Пониженная (50%) от суммы налога, исчисленной к уплате, для организаций,  основным видом экономической деятельности которых в соответствии с Общероссийским классификатором видов экономической деятельности является "Производство электроэнергии гидроэлектростанциями, в том числе деятельность по обеспечению работоспособности электростанций"</t>
  </si>
  <si>
    <t>50% от суммы налога, исчисленной к уплате</t>
  </si>
  <si>
    <t xml:space="preserve"> 35.11.2 </t>
  </si>
  <si>
    <t>Закон Красноярского края от 08.11.2007 №3-676 "О транспортном налоге"</t>
  </si>
  <si>
    <t>В отношении одного транспортного средства с мощностью двигателя до 100 л.с. (до 73,55 кВт) включительно</t>
  </si>
  <si>
    <t>Закон Красноярского края от 08.11.2007 №3-676 "О транспортном налоге" (в ред. от 11.11.2010 №11-5149)</t>
  </si>
  <si>
    <t>Закон Красноярского края от 08.11.2007 №3-676 "О транспортном налоге" (в ред. от 10.11.2011 №13-6325)</t>
  </si>
  <si>
    <t>Закон Красноярского края от 08.11.2007 №3-676 "О транспортном налоге" (в ред. от 18.09.2018 №Ч-1926)</t>
  </si>
  <si>
    <t>Закон Красноярского края от 08.11.2007 №3-676 "О транспортном налоге" (в ред. от 19.04.2018 №5-1555)</t>
  </si>
  <si>
    <t>Доля финансирования организаций здравоохранения из краевого и (или) местных бюджетов и за счет средств, поступающих от оказания медицинской помощи застрахованным в рамках обязательного медицинского страхования, составляет не менее 70%</t>
  </si>
  <si>
    <t>Закон Красноярского края от 08.11.2007 №3-676 "О транспортном налоге" (в ред. от 08.10.2020 №10-4142)</t>
  </si>
  <si>
    <t>Закон Красноярского края от 08.11.2007 №3-676 "О транспортном налоге" (в ред. от 29.04.2010 №10-4653)</t>
  </si>
  <si>
    <t xml:space="preserve"> Среднесписочная численность инвалидов среди работников организации составляет не менее 50%, а доля заработной платы инвалидов в ФОТ организации - не менее 25%</t>
  </si>
  <si>
    <t>Закон Красноярского края от 08.11.2007 №3-676 "О транспортном налоге" (в ред. от 10.11.2011 №13-6325, от 18.09.2018 № Ч-1926)</t>
  </si>
  <si>
    <t>В отношении не более двух единиц транспортных средств, определяемых на усмотрение налогоплательщика. Льгота не предоставляется на два транспортных средства одного вида, например, на два легковых автомобиля и т.д.</t>
  </si>
  <si>
    <t xml:space="preserve">Закон Красноярского края от 08.11.2007 №3-676 "О транспортном налоге" (в ред. от 18.09.2018 №Ч-1926)
</t>
  </si>
  <si>
    <t>Закон Красноярского края от 08.11.2007 №3-676 "О транспортном налоге" (в ред. от 19.11.2020 №10-4423)</t>
  </si>
  <si>
    <t xml:space="preserve">Освобождаются от уплаты налога физические лица и организации в отношении автомобилей, оснащенных только электрическим двигателем
</t>
  </si>
  <si>
    <t>Закон Красноярского края от 08.11.2007 №3-676 "О транспортном налоге" (в ред. от 24.11.2022 №4-1292)</t>
  </si>
  <si>
    <t>ст.4/п.1/пп.12/пп."а"</t>
  </si>
  <si>
    <t>В отношении всех транспортных средств, зарегистрированных по 25 октября 2022 года (включительно)</t>
  </si>
  <si>
    <t xml:space="preserve">Лица, призванные на военную службу по мобилизации в Вооруженные Силы Российской Федерации в соответствии с Указом Президента Российской Федерации от 21.09.2022 №647 "Об объявлении частичной мобилизации в Российской Федерации"
</t>
  </si>
  <si>
    <t>(1) ограниченный - в течение срока прохождения военной службы</t>
  </si>
  <si>
    <t>Освобождаются от уплаты налога лица, призванные на военную службу по мобилизации в Вооруженные Силы Российской Федерации в соответствии с Указом Президента Российской Федерации от 21.09.2022 №647 "Об объявлении частичной мобилизации в Российской Федерации" - в отношении всех транспортных средств, зарегистрированных по 25 октября 2022 года (включительно)</t>
  </si>
  <si>
    <t>Исполнение обязательств Российской Федерации и Красноярского края по социальной поддержке отдельных категорий граждан, создание условий для повышения качества жизни отдельных категорий граждан, степени их социальной защищенности</t>
  </si>
  <si>
    <t>ст.4/п.1/пп.12/пп."б"</t>
  </si>
  <si>
    <t xml:space="preserve">Лица, заключившие контракт о прохождении военной службы в соответствии с п.7 статьи 38 Федерального закона от 28.03.1998 №53-ФЗ "О воинской обязанности и военной службе" либо контракт о добровольном содействии в выполнении задач, возложенных на Вооруженные Силы Российской Федерации, в целях участия в специальной военной операции
</t>
  </si>
  <si>
    <t>Освобождаются от уплаты налога лица, заключившие контракт о прохождении военной службы в соответствии с п.7 статьи 38 Федерального закона от 28.03.1998 №53-ФЗ "О воинской обязанности и военной службе" либо контракт о добровольном содействии в выполнении задач, возложенных на Вооруженные Силы Российской Федерации, в целях участия в специальной военной операции - в отношении всех транспортных средств, зарегистрированных по 25 октября 2022 года (включительно)</t>
  </si>
  <si>
    <t>ст.4/п.1/пп.12/пп."в"</t>
  </si>
  <si>
    <t xml:space="preserve">Члены семей лиц, указанных в пп."а", "б" п.12 статьи 4 закона, определенные в соответствии с п.5 статьи 2 Федерального закона от 27.05.1998 №76-ФЗ "О статусе военнослужащих"
</t>
  </si>
  <si>
    <t>Освобождаются от уплаты налога члены семей лиц, указанных в пп."а", "б" п.12 статьи 4 закона, определенные в соответствии с п.5 статьи 2 Федерального закона от 27.05.1998 №76-ФЗ "О статусе военнослужащих" - в отношении всех транспортных средств, зарегистрированных по 25 октября 2022 года (включительно)</t>
  </si>
  <si>
    <t>Закон Красноярского края от 25.06.2015 №8-3530 "Об установлении ставок налогов для налогоплательщиков, впервые зарегистрированных в качестве индивидуальных предпринимателей и перешедших на упрощенную систему налогообложения и (или) патентную систему налогообложения"</t>
  </si>
  <si>
    <t>Пониженная (0%) ставка налога для индивидуальных предпринимателей, впервые зарегистрированных и осуществляющих виды деятельности в производственной, социальной и (или) научной сферах в соответствии с перечнем, определенным законом  (объект налогообложения "доходы")</t>
  </si>
  <si>
    <t>разделы A, C, D, E, F, H, классы 58-61 раздела J, классы 72, 75 раздела М, класс 79 раздела N, разделы Р, Q, классы 90, 91, 93 раздела R</t>
  </si>
  <si>
    <t>Закон Красноярского края от 25.06.2015 №8-3530 "Об установлении ставок налогов для налогоплательщиков, впервые зарегистрированных в качестве индивидуальных предпринимателей и перешедших на упрощенную систему налогообложения и (или) патентную систему налогообложения" (в ред. от 02.12.2015 №9-3929)</t>
  </si>
  <si>
    <t>Закон Красноярского края от 19.11.2020 №10-4347 "Об установлении на территории Красноярского края налоговых ставок при применении упрощенной системы налогообложения для отдельных категорий налогоплательщиков"</t>
  </si>
  <si>
    <t>Включение в реестр социально ориентированных некоммерческих организаций в соответствии с Постановлением Правительства Российской Федерации от 30 июля 2021 года № 1290 "О реестре социально ориентированных некоммерческих организаций", которые с 2017 года являются получателями грантов Президента Российской Федерации (по результатам конкурсов, проведенных Фондом - оператором президентских грантов по развитию гражданского общества), получателями субсидий и грантов в рамках программ, реализуемых федеральными органами исполнительной власти, органами исполнительной власти субъектов Российской Федерации, органами местного самоуправления, исполнителями общественно полезных услуг, поставщиками социальных услуг</t>
  </si>
  <si>
    <t>Закон Красноярского края от 19.11.2020 №10-4347 "Об установлении на территории Красноярского края налоговых ставок при применении упрощенной системы налогообложения для отдельных категорий налогоплательщиков" (в ред. от 27.05.2021 №11-5008)</t>
  </si>
  <si>
    <t>Закон Красноярского края от 19.11.2020 №10-4347 "Об установлении на территории Красноярского края налоговых ставок при применении упрощенной системы налогообложения для отдельных категорий налогоплательщиков" (в ред. от 27.05.2021 №11-5008, от 10.02.2022 №3-493)</t>
  </si>
  <si>
    <t>Закон Красноярского края от 19.11.2020 №10-4347 "Об установлении на территории Красноярского края налоговых ставок при применении упрощенной системы налогообложения для отдельных категорий налогоплательщиков" (в ред. от 26.05.2022 №3-827)</t>
  </si>
  <si>
    <t>Реализация не ранее 1 января 2015 года на территории Приморского края инвестиционного проекта, капитальные вложения в который осуществлены в сумме не менее 50 млн. рублей в течение не более 3 последовательных лет или в сумме не менее 500 млн. рублей в течение не более 5 последовательных лет</t>
  </si>
  <si>
    <t>2,2 п.п., 1,7 п.п.</t>
  </si>
  <si>
    <t>Имущество: не входило до включения организаций в реестр резидентов СПВ в состав налоговой базы данных организаций; 
расположено на территории СПВ;  
используется при осуществлении видов деятельности, предусмотренных соглашением об осуществлении деятельности на территории СПВ</t>
  </si>
  <si>
    <t>ст.2.1/ч.4</t>
  </si>
  <si>
    <t>Имущество: не входило до включения организаций в реестр резидентов ТОР в состав налоговой базы данных организаций; расположено на территории ТОР; используется при осуществлении видов деятельности, предусмотренных соглашением об осуществлении деятельности на территории ТОР</t>
  </si>
  <si>
    <t>Пониженная (0% - с 1 по 5 гг.; 0,5% - с 6 по 10 гг.) ставка налога для резидентов ТОР - в отношении имущества вновь созданного и (или) приобретенного (не входящего до приобретения в состав налоговой базы иных налогоплательщиков) в целях ведения деятельности на территории ТОР</t>
  </si>
  <si>
    <t>Закон Приморского края от 27.11.2003 № 82-КЗ "О налоге на имущество организаций" (в ред. от 26.11.2020 № 936-КЗ)</t>
  </si>
  <si>
    <t>ст.2(1)/п.2</t>
  </si>
  <si>
    <t>Освобождаются от налогообложения сельскохозяйственные организации в части средств, зачисляемых по итогам налогового периода, в отношении имущества, участвующего в процессе сельскохозяйственного производства, в сумме средств, направленных в течение налогового периода на капитальное строительство производственных объектов, техническое перевооружение сельскохозяйственного производства и приобретение племенной животноводческой продукции, но не более суммы налога, подлежащего уплате в течение налогового периода, при условии, что выручка данных организаций от производственной деятельности, переработки и реализации сельскохозяйственной продукции составляет не менее 70%</t>
  </si>
  <si>
    <t>ст.2(1)/п.7</t>
  </si>
  <si>
    <t>(1) ограниченный - по 30.06.2023</t>
  </si>
  <si>
    <t>17 (18) п.п., 7(8) п.п.</t>
  </si>
  <si>
    <t>Реализация не ранее 1 января 2015 года на территории Приморского края инвестиционного проекта, капитальные вложения в который осуществлены в сумме не менее 50 млн рублей в течение не более 3 последовательных лет или в сумме не менее 500 млн рублей в течение не более 3 последовательных лет</t>
  </si>
  <si>
    <t>Пониженная (0% - с 1 по 5 гг.; 10% - с 6 по 10 гг.) ставка налога для резидентов СПВ  - в отношении прибыли, полученной от деятельности, осуществляемой при исполнении соглашений об осуществлении деятельности на территории СПВ</t>
  </si>
  <si>
    <t>Осуществление расходов в соответствии с п. 4 статья 286.1 НКРФ</t>
  </si>
  <si>
    <t>80 % (90%; 100%) от суммы расходов, размер ставки 5 %</t>
  </si>
  <si>
    <t>По итогам налогового периода доля доходов от реализации товаров (работ, услуг) при осуществлении видов предпринимательской деятельности, в отношении которых применялась льгота, в общем объеме доходов от реализации товаров (работ, услуг) должна быть не менее 70% (п. 4 ст. 346.20 НКРФ)</t>
  </si>
  <si>
    <t>3 п.п., 7,5 п.п.</t>
  </si>
  <si>
    <t>Содержание льготируемого имущества финансируется за счет средств бюджетов субъектов Российской Федерации и (или) местных бюджетов</t>
  </si>
  <si>
    <t xml:space="preserve">Организации - налогоплательщики в отношении объектов жилищного фонда и инженерной инфраструктуры жилищно-коммунального комплекса, содержание которых финансируется за счет средств бюджетов субъектов Российской Федерации и (или) местных бюджетов </t>
  </si>
  <si>
    <t>ст.6/п.4</t>
  </si>
  <si>
    <t>В отношении одного транспортного средства. 
Среднедушевой доход ниже двукратной величины прожиточного минимума, установленной в Приморском крае, и зарегистрированной в качестве многодетной семьи на территории Приморского края</t>
  </si>
  <si>
    <t>Пониженная (3%) ставка для организаций и индивидуальных предпринимателей, осуществляющих деятельность в соответствии с кодами  ОКВЭД (объект налогообложения "доходы")</t>
  </si>
  <si>
    <t>ст.2.1/ч.6/абз.2</t>
  </si>
  <si>
    <t xml:space="preserve"> Квартиры, учитываемые на балансе в качестве объектов основных средств, входящих в состав многоквартирных домов и предназначенных для сдачи внаем физическим лицам, при условии направления в течение налогового периода средств на строительство многоквартирных домов для сдачи внаем и предоставление денежных ссуд под залог недвижимого имущества в объеме не менее высвободившихся средств в результате применения пониженной ставки налога</t>
  </si>
  <si>
    <t>ст.2.1/ч.6/абз.3</t>
  </si>
  <si>
    <t>Деятельность по аренде и управлению собственным или арендованным жилым недвижимым имуществом, деятельность по управлению фондами, деятельность по предоставлению финансовых услуг, кроме услуг по страхованию и пенсионному обеспечению</t>
  </si>
  <si>
    <t>Организации, осуществляющие один или несколько следующих видов деятельности: деятельность по аренде и управлению собственным или арендованным жилым недвижимым имуществом, деятельность по управлению фондами, деятельность по предоставлению финансовых услуг, кроме услуг по страхованию и пенсионному обеспечению</t>
  </si>
  <si>
    <t>Пониженная (0,1%) в отношении квартир (с суммарной общей площадью не менее 1400 кв.м.) и машино-мест, в том числе составляющих имущество паевого инвестиционного фонда, входящих в состав многоквартирных домов и предназначенных для использования физическими лицами на основании договоров найма и (или) аренды для целей, не связанных с осуществлением предпринимательской деятельности</t>
  </si>
  <si>
    <t xml:space="preserve"> Статус социального предприятия</t>
  </si>
  <si>
    <t>Пониженная (1%) ставка для организаций и индивидуальных предпринимателей, имеющих по состоянию на 31 декабря текущего налогового периода статус социального предприятия (объект налогообложения "доходы")</t>
  </si>
  <si>
    <t>Закон Приморского края от 28.11.2002 № 24-КЗ "О транспортном налоге" (в ред. от 01.08.2022 № 154-КЗ)</t>
  </si>
  <si>
    <t>Один из родителей (приемных родителей, усыновителей, опекунов, попечителей), имеющий в составе своей семьи ребенка-инвалида, а также один из опекунов совершеннолетнего инвалида с детства, признанного судом недееспособным</t>
  </si>
  <si>
    <t>Освобождаются от уплаты суммы налога отдельные социальные категории граждан - в отношении одного легкового автомобиля с мощностью двигателя не свыше 150 л.с. или одного грузового автомобиля с мощностью двигателя не свыше 200 л.с.</t>
  </si>
  <si>
    <t>Закон Приморского края от 13.12.2018 № 414-КЗ "Об установлении пониженных налоговых ставок при применении упрощенной системы налогообложения" (в ред. от 01.06.2022 № 109-КЗ)</t>
  </si>
  <si>
    <t>ст.1/ч.1/п.2(2)</t>
  </si>
  <si>
    <t>Пониженная (3%) в случае, если объектом налогообложения являются доходы, и (7,5%) в случае, если объектом налогообложения являются доходы, уменьшенные на величину расходов
 ставка для организаций и индивидуальных предпринимателей, осуществляющих деятельность в соответствии с кодами ОКВЭД</t>
  </si>
  <si>
    <t>Поддержка малого и среднего бизнеса Приморского края в условиях санкций</t>
  </si>
  <si>
    <t>17.12.; 32.99.8.;59.14.; 85.41.91.</t>
  </si>
  <si>
    <t>ст.1/ч.1/п.2(3)</t>
  </si>
  <si>
    <t>Пониженная (1%) в случае, если объектом налогообложения являются доходы, и (5%) в случае, если объектом налогообложения являются доходы, уменьшенные на величину расходов
 ставка для организаций и индивидуальных предпринимателей, осуществляющих деятельность в соответствии с кодами ОКВЭД</t>
  </si>
  <si>
    <t>5 п.п., 10 п.п.</t>
  </si>
  <si>
    <t>62.; 63.1.;74.1.; 95.29.1.</t>
  </si>
  <si>
    <t>Закон Приморского края от 13.12.2018 № 414-КЗ "Об установлении пониженных налоговых ставок при применении упрощенной системы налогообложения" (в ред. от 24.12.2021 № 34-КЗ)</t>
  </si>
  <si>
    <t>Потребительские общества и их союзы, осуществляющих деятельность в населенных пунктах, расположенных на территориях, приравненных к районам Крайнего Севера, островных территориях Приморского края, или в населенных пунктах, расположенных на расстоянии свыше 40 километров от административных центров муниципальных районов, муниципальных, городских округов Приморского края</t>
  </si>
  <si>
    <t>Организации потребительской кооперации и хозяйственных обществ, единственными учредителями которых являются потребительские общества и их союзы</t>
  </si>
  <si>
    <t>Пониженная (3%) в случае, если объектом налогообложения являются доходы,</t>
  </si>
  <si>
    <t xml:space="preserve">Поддержка организаций потребительской кооперации и хозяйственных обществ, единственными учредителями которых являются потребительские общества и их союзы
</t>
  </si>
  <si>
    <t>Закон Приморского края от 27.11.2003 № 82-КЗ "О налоге на имущество организаций" (в ред. от 01.08.2022 № 152-КЗ)</t>
  </si>
  <si>
    <t>ст.2(1)/ч.9/абз.1</t>
  </si>
  <si>
    <t>Имущество принято на учет в качестве объектов основных средств не ранее  1 января 2022 года; имущество относится к газораспределительной системе и расположено на территории Приморского края; направление высвобождаемых средств в результате применения налоговой льготы на строительство газораспределительной системы в Приморском крае</t>
  </si>
  <si>
    <t>Организации осуществляют строительство объектов в рамках реализации региональной программы «Газификация жилищно-коммунального хозяйства, промышленных и иных организаций Приморского края на 2020-2030 годы»</t>
  </si>
  <si>
    <t xml:space="preserve">Пониженная (1,1%) ставка </t>
  </si>
  <si>
    <t>Предоставление преференций по налогу на имущество на создаваемые объекты газораспределения в регионе</t>
  </si>
  <si>
    <t>Закон Приморского края от 27.11.2003 № 82-КЗ "О налоге на имущество организаций" (в ред. от 01.06.2022 № 109-КЗ)</t>
  </si>
  <si>
    <t xml:space="preserve">Осуществление деятельности в соответствии с кодом Общероссийского классификатора видов экономической деятельности "59.14. Деятельность в области демонстрации кинофильмов".
</t>
  </si>
  <si>
    <t xml:space="preserve">Пониженная (0,5%) ставка </t>
  </si>
  <si>
    <t>Поддержка деятельности в области демонстрации кинофильмов в период санкций</t>
  </si>
  <si>
    <t>ст.2/ч.8/абз.1</t>
  </si>
  <si>
    <t xml:space="preserve">Направление средств, высвобождаемых в результате применения налоговой ставки, на строительство и развитие сетей связи, центров обработки данных и увеличение зоны покрытия существующих сетей связи на территории Приморского края
</t>
  </si>
  <si>
    <t xml:space="preserve">Организации, расположенные на территории Приморского края и относящегося к объектам связи и центрам обработки данных.
</t>
  </si>
  <si>
    <t xml:space="preserve"> Развитие телекоммуникационной инфраструктуры,  развитие цифровизации</t>
  </si>
  <si>
    <t>Балансодержатели в отношении автомобильных дорог общего пользования  и дорожных сооружений, являющихся их технологической частью</t>
  </si>
  <si>
    <t xml:space="preserve">Резиденты региональных агропромышленных парков (с 01.01.2020), региональных индустриальных парков, региональных туристско-рекреационных парков, региональных технологических парков </t>
  </si>
  <si>
    <t>Освобождаются от уплаты налога организации инновационной инфраструктуры - в отношении недвижимого имущества (в том числе производственных, офисных и иных площадей) , предоставленного по договорам субъектам инновационной деятельности для осуществления деятельности по освоению и (или) практическому применению в производстве изобретений, полезных моделей, промышленных образцов, на которые выдан патент</t>
  </si>
  <si>
    <t>(1) ограниченный - в течение срока фактической окупаемости, но не более 5 лет</t>
  </si>
  <si>
    <t>Закон Ставропольского края от 26.11.2003 № 44-кз "О налоге на имущество организаций" (в ред. от 20.06.2014 № 61-кз)</t>
  </si>
  <si>
    <t>(1) ограниченный - в течение срока фактической окупаемости, но не более 3 лет</t>
  </si>
  <si>
    <t>Пониженная (на 50%) ставка налога - в отношении имущества инвестора, заключившего инвестиционное соглашение с Правительством Ставропольского края</t>
  </si>
  <si>
    <t xml:space="preserve"> Наличие статуса резидента ТОР</t>
  </si>
  <si>
    <t>Освобождаются от уплаты налога организации - резиденты территорий опережающего развития (ТОР), созданные на территориях моногородов</t>
  </si>
  <si>
    <t>Освобождаются от налогообложения управляющие компании индустриальных (промышленных) парков - в отношении имущества, учитываемого на балансе, используемого для функционирования индустриальных (промышленных) парков и находящегося в границах территорий индустриальных (промышленных) парков</t>
  </si>
  <si>
    <t>Инвестиционный проект с объемом капитальных вложений свыше 2000000 тыс. рублей</t>
  </si>
  <si>
    <t>Перечень приоритетных направлений инвестиционной деятельности на территории Ставропольского края. Статус резидента индустриального парка. Ведение раздельного учета доходов</t>
  </si>
  <si>
    <t>Резиденты, региональных агропромышленных  парков (с 01.01.2020), региональных  индустриальных парков, региональных туристско-рекреационных парков, реализующие приоритетные инвестиционные проекты</t>
  </si>
  <si>
    <t>(1) ограниченный - в течение 20 лет не более</t>
  </si>
  <si>
    <t>4,5 п.п. - на расчетный срок окупаемости проекта;
2,5 п.п. - не более 20 лет</t>
  </si>
  <si>
    <t>Участники консолидированных групп налогоплательщиков. Перечень приоритетных направлений инвестиционной деятельности на территории ставропольского края. Доходов</t>
  </si>
  <si>
    <t>Объем капитальных вложений: от 300 млн. рублей до 500 млн. рублей;  от 500 млн. рублей до 1000 млн. рублей;  свыше 1000 млн. рублей. Отсутствие недоимки более трех месяцев. Выплата среднемесячной заработной платы не ниже не ниже сложившейся по отрасли. Срок реализации особо значимого инвестиционного проекта не более 7 лет. Сумма предоставленных налоговых преимуществ за весь период реализации инвестиционного проекта не должна превышать 50% фактически произведенных объемов инвестиций</t>
  </si>
  <si>
    <t>Объем капитальных вложений: от 1000 млн. рублей до 2000 млн. рублей; от 2000 млн. рублей до 3000 млн. рублей; свыше 3000 млн. рублей. Отсутствие недоимки более трех месяцев. Выплата среднемесячной заработной платы не ниже сложившейся по отрасли. Срок реализации особо значимого инвестиционного проекта не более 7 лет. Сумма предоставленных налоговых преимуществ за весь период реализации инвестиционного проекта не должна превышать 50% фактически произведенных объемов инвестиций. Ведение раздельного учета имущества, созданного в ходе реализации особо значимого инвестиционного проекта</t>
  </si>
  <si>
    <t>(1) ограниченный - в течение 7 лет не более</t>
  </si>
  <si>
    <t>Соответствие требованиям пп.1 п.1 ст.25.9 НК РФ. 
Доходы от реализации товаров, произведенных в результате реализации составляют не  менее 90% всех доходов.</t>
  </si>
  <si>
    <t xml:space="preserve">(1) ограниченный - пока общий объем льготы не достигнет величины, равной объему капвложений в целях реализации РИП
</t>
  </si>
  <si>
    <t xml:space="preserve">Участники СПИК удовлетворяют требованиям ст.25.16 НК РФ. </t>
  </si>
  <si>
    <t xml:space="preserve">Пониженные (на 4,5% - на срок окупаемости; на 2,5% - в течение не более 20 лет) ставки налога для резидентов региональных индустриальных парков, региональных технологических парков </t>
  </si>
  <si>
    <t xml:space="preserve">Освобождаются от уплаты налога один из родителей, приемных родителей (опекунов, попечителей), проживающий на территории Ставропольского края, воспитывающий трех и более несовершеннолетних детей и совместно с ними проживающий - отношении легковых автомобилей с двигателем мощностью до 150 л.с. вкл. (с 01.01.2021- до 250 л.с.), мотоциклов и мотороллеров с мощностью двигателя до 35 л.с. вкл., автобусов с мощностью двигателя до 150 л.с. вкл. (с 01.01.2021- до 250 л.с.)
</t>
  </si>
  <si>
    <t>Освобождается от уплаты налога один из родителей, приемных родителей (опекунов, попечителей) ребенка-инвалида - в отношении легковых автомобилей с двигателем мощностью до 150 л.с. вкл.</t>
  </si>
  <si>
    <t>Включение налогоплательщика в реестр резидентов особой экономической зоны, в порядке и на условиях, предусмотренных Федеральным законом "Об особых экономических зонах в Российской Федерации". Ведение раздельного учета</t>
  </si>
  <si>
    <t>ст.14.2 / ч.1-3</t>
  </si>
  <si>
    <t>В общей сумме доходов удельный вес доходов от установленных видов экономической деятельности  составляет не менее 70 %, предельный  размер инвестиционного вычета 50%</t>
  </si>
  <si>
    <t xml:space="preserve">Организации, реализующие в отношении имущества, реконструированного и (или) модернизированного инвестором в рамках реализации на территории Ставропольского края в соответствии с инвестиционным соглашением, заключенным с Правительством Ставропольского края
</t>
  </si>
  <si>
    <t>Освобождаются от уплаты налога организации в отношении недвижимого имущества, созданного или приобретенного   организацией  -  участником  СПИК, до  отчетного  (налогового)  периода,  в котором организация утратит статус участника СПИК, но не позднее отчетного (налогового) периода, в котором совокупный объем расходов и  недополученных  доходов бюджетов бюджетной системы РФ, превысил  50 процентов  объема  капитальных  вложений  в  инвестиционный  проект, размер которых   предусмотрен  СПИК</t>
  </si>
  <si>
    <t>ст.14.2/ч.3.1</t>
  </si>
  <si>
    <t xml:space="preserve">В общей сумме доходов удельный вес доходов от установленных видов экономической деятельности  составляет не менее 70 %, предельный  размер инвестиционного вычета 70% 
</t>
  </si>
  <si>
    <t>Организации,  заключившие с 1 января 2022 года инвестиционное соглашение и осуществляющих деятельность по производству химических веществ и химических продуктов, относящуюся к классу 20 ОКВЭД</t>
  </si>
  <si>
    <t>Закон Ставропольского края от 27.11.2002 № 52-кз "О транспортном налоге" (в ред. от 01.11.2022 № 95-кз)</t>
  </si>
  <si>
    <t>ст.5/ч.1/абз.17</t>
  </si>
  <si>
    <t>На основании сведений организаций о транспортных средствах, входящих в состав специального формирования в виде автотранспортного формирования для выполнения мобилизационного задания (заказа)</t>
  </si>
  <si>
    <t>Организации, создавшие специальные формирования в виде автотранспортных средств для выполнения мобилизационного задания (заказа)</t>
  </si>
  <si>
    <t>Освобождается от уплаты налога в отношении транспортных средств, входящих в состав специальных формирований в виде автотранспортных формирований для выполнения мобилизационного задания (заказа)</t>
  </si>
  <si>
    <t>Сохдание условий для повышения эффективности деятельности транспортных предприятий</t>
  </si>
  <si>
    <t>Закон Ставропольского края от 01.10.2007 № 55-кз "Об инвестиционной деятельности в Ставропольском крае" (в ред. от 26.12.2022 № 112-кз)</t>
  </si>
  <si>
    <t>ст.14.2/ч.2.1</t>
  </si>
  <si>
    <t xml:space="preserve">В общей сумме доходов удельный вес доходов от установленных видов экономической деятельности  составляет не более 95 %, предельный  размер инвестиционного вычета 70% 
</t>
  </si>
  <si>
    <t>Организации - субъекты естественных монополий, доходы которых от реализации товаров (работ, услуг) и имущественных прав при осуществлении ими деятельности, не относящейся к сферам деятельности субъектов естественных монополий, составляют более 95% всех доходов</t>
  </si>
  <si>
    <t>Закон Ставропольского края от 27.11.2002 № 52-кз "О транспортном налоге" (в ред. от 04.04.2023 № 29-кз)</t>
  </si>
  <si>
    <t>Освобождаются от уплаты налога граждане, проходящие (проходившие) военную службу в Вооруженных Силах Российской Федерации, других войсках, воинских формированиях и органах, в которых законодательством Российской Федерации предусмотрена военная служба, лица, проходящие (проходившие) службу в войсках национальной гвардии Российской Федерации, имеющие (имевшие) специальные звания полиции, принимающие (принимавшие) участие в специальной военной операции</t>
  </si>
  <si>
    <t>Освобождаются от уплаты налога граждане, заключившие контракт (контракты) об участии в специальной военной операции общей продолжительностью не менее 6 месяцев и направленные военным комиссариатом Ставропольского края для участия в специальной военной операции</t>
  </si>
  <si>
    <t>ст.5/ч.1/абз.14</t>
  </si>
  <si>
    <t>Освобождаются от уплаты налога граждане, заключившие контракт о пребывании в добровольческом формировании (о добровольном содействии в выполнении задач, возложенных на Вооруженные Силы Российской Федерации), участвующие (участвовавшие) в специальной военной операции</t>
  </si>
  <si>
    <t>Освобождаются от уплаты налога граждане, призванные на военную службу по мобилизации в Вооруженные Силы Российской Федерации в соответствии с Указом Президента Российской Федерации от 21 сентября 2022 года № 647 "Об объявлении частичной мобилизации в Российской Федерации"</t>
  </si>
  <si>
    <t>Освобождаются от уплаты налога супруга (супруг) гражданина из числа граждан - участников специальной военной операции, в случае нереализации таким гражданином права на льготу по уплате налога</t>
  </si>
  <si>
    <t>Налогоплательщик включен в единый реестр субъектов малого и среднего предпринимательства (далее - МСП). Доля доходов от основного вида экономической деятельности, указанного в пп."б" п.2 ч.2 ст.10.5 Закона № 308, в доходе  по итогам предыдущего налогового (отчетного) периода составляет не менее 70%.
Налогоплательщик не имеет недоимки по налогам, сборам, страховым взносам на последнее число налогового (отчетного) периода, в котором применяется ИНВ, не находится в процессе ликвидации, в отношении него не введена процедура банкротства.
Объекты основных средств, введенные в эксплуатацию, и (или) в отношении которых произведена достройка, дооборудование, модернизация, реконструкция, техническое перевооружение: расположены на территории края;
- относятся к подгруппам "Здания", "Сооружения и передаточные устройства", "Машины и оборудование" 3 – 10 амортизационных групп (за исключением относящихся к подгруппам "Здания", "Сооружения и передаточные устройства" 8 – 10 групп); используются для осуществления видов деятельности, указанных в пп."б" п.2 ч.2 ст.10.5 Закона № 308; не приобретены у лиц, являющихся взаимозависимыми и (или) аффилированными по отношению к налогоплательщикам.
ИНВ не предоставляется в отношении расходов, произведенных за счет средств бюджетов бюджетной системы РФ, а также предоставленных госкомпаниями, госкорпорациями, публично-правовыми компаниями, юридическими лицами, 100%  акций (долей) которых принадлежит соответственно РФ и (или) субъекту РФ, и (или) муниципальному образованию, на безвозмездной и безвозвратной основе.</t>
  </si>
  <si>
    <t>Инвестиционный налоговый вычет (ИНВ) устанавливается для организаций - субъектов МСП, осуществляющих виды деятельности, указанные в пп."б" п.2 ч.2 ст.10.5 Закона № 308 (в размере 80%  суммы расходов, указанных в пп.1,2 п.2 ст.286.1 ч.2 НКРФ; ставка налога на прибыль организаций для определения предельной величины ИНВ - 10%)</t>
  </si>
  <si>
    <t>Объекты транспортной, коммунальной и социальной инфраструктур: созданы в соответствии с обязательствами, предусмотренными условиями договора о комплексном освоении территории в целях строительства стандартного жилья, заключенного в соответствии с положениями Градостроительного кодекса РФ; безвозмездно переданы в краевую государственную или муниципальную собственность.
ИНВ не предоставляется в отношении расходов, произведенных за счет средств бюджетов бюджетной системы РФ, а также предоставленных госкомпаниями, госкорпорациями, публично-правовыми компаниями, юридическими лицами, 100%  акций (долей) которых принадлежит соответственно РФ и (или) субъекту РФ, и (или) муниципальному образованию, на безвозмездной и безвозвратной основе</t>
  </si>
  <si>
    <t>Инвестиционный налоговый вычет (ИНВ) устанавливается для организаций, создавших на территории края объекты транспортной, коммунальной и социальной инфраструктур (в размере 100%  суммы расходов на создание объектов транспортной и коммунальной инфраструктур и (или) 80%  суммы расходов на создание объектов социальной инфраструктуры; ставка налога на прибыль организаций для определения предельной величины ИНВ - 5%)</t>
  </si>
  <si>
    <t>Не менее 15% высвобожденных от уплаты налога средств направляется на благотворительные цели в соответствии с пп."а"-"в" п.1 ч.6 ст.14 Закона № 308. Проект до 01.01.2020 признан приоритетным инвестиционным проектом края. Ведение раздельного учета показателей и операций по приоритетному инвестиционному проекту. Организация не является участником РИП, резидентом ТОР и СПВ. Льгота предоставляется начиная с первого числа налогового периода, следующего за налоговым периодом, на который приходится день начала вложения инвестиций (день начала финансирования) в объекты приоритетного инвестиционного проекта</t>
  </si>
  <si>
    <t xml:space="preserve">Проект до 01.01.2020 признан приоритетным инвестиционным проектом края, объем инвестиций в который превышает 10 млрд. рублей. 
Не менее 30% высвобожденных от уплаты налога средств направляется на благотворительные цели в соответствии с пп."а"-"в" п.2 ч.1 ст.14.1 Закона № 308. 
Ведение раздельного учета показателей и операций по приоритетному инвестиционному проекту. 
Льгота предоставляется начиная с первого числа налогового периода, следующего за налоговым периодом, на который приходится день начала вложения инвестиций (день начала финансирования) в объекты приоритетного инвестиционного проекта  </t>
  </si>
  <si>
    <t>Организации - резиденты территорий опережающего развития (ТОР)</t>
  </si>
  <si>
    <t>Пониженная (0% - с 1 по 5 гг.; 10% - с 6 по 10 гг.) ставка налога для организаций - резидентов ТОР</t>
  </si>
  <si>
    <t>Виды предпринимательской деятельности, которые не вправе осуществлять резидент ТОР, определены постановлением Правительства Российской Федерации от 28.06.2023 № 1045</t>
  </si>
  <si>
    <t>Не менее 15% высвобожденных от уплаты налога средств направляется на благотворительные цели в соответствии с пп. "а"-"в" п.1 ч.6 ст.14 Закона № 308. 
Проект до 01.01.2020 признан приоритетным инвестиционным проектом края. 
Ведение раздельного учета показателей и операций по приоритетному инвестиционному проекту. 
Организация не является участником РИП, резидентом ТОР и СПВ. 
Льгота предоставляется с первого числа очередного отчетного (налогового) периода, следующего за периодом, в котором должен производиться ввод в эксплуатацию объектов основных средств, либо за периодом, в котором проект признан приоритетным, если проект признан приоритетным после отчетного (налогового) периода, в котором должен производиться ввод в эксплуатацию объектов основных средств</t>
  </si>
  <si>
    <t>Закон Хабаровского края от 10.11.2005 № 308 "О региональных налогах и налоговых льготах в Хабаровском крае" (в ред. от 30.09.2015 № 122)</t>
  </si>
  <si>
    <t>Пониженная (1,1 %) ставка налога для организаций в отношении краевых автомобильных дорог общего пользования и дорожных сооружений, являющихся их технологической частью</t>
  </si>
  <si>
    <t>Увеличение доли протяженности автомобильных дорог общего пользования регионального (межмуниципального) значения, соответствующих нормативным требованиям к транспортно-эксплуатационным показателям, на конец отчетного года</t>
  </si>
  <si>
    <t>ст.3/ч.6/п.1</t>
  </si>
  <si>
    <t>ст.3/ч.6/п.2</t>
  </si>
  <si>
    <t>Создание освобождаемого от налогообложения имущества полностью или частично осуществлялось за счет средств бюджетов бюджетной системы Российской Федерации. 
Льгота предоставляется  начиная с отчетного (налогового) периода, следующего за отчетным (налоговым) периодом, в котором объект введен в эксплуатацию.</t>
  </si>
  <si>
    <t>ст.3/ч.6/п.3</t>
  </si>
  <si>
    <t>Магистральные тепловые сети, центральные тепловые пункты: - впервые приняты на учет в качестве объектов основных средств в период с 01.10.2020 до 01.01.2021; - расположены на территории края, отнесенной к СПВ. Необходимая валовая выручка при расчете тарифа на тепловую энергию формируется с учетом налога, рассчитанного с применением налоговой ставки в размере 0,2%, в течении срока применения налоговой льготы. Льгота предоставляется  начиная с отчетного (налогового) периода, следующего за отчетным (налоговым) периодом, в котором основное средство было введено в эксплуатацию</t>
  </si>
  <si>
    <t>Пониженная (0,2%) ставка налога для организаций - в отношении магистральных тепловых сетей, центральных тепловых пунктов, впервые принятых на учет в качестве объектов основных средств в период с 1 октября 2020 года до 1 января 2021 года и расположенных на территории края, отнесенной к СПВ</t>
  </si>
  <si>
    <t>Сдерживание роста тарифа на тепловую энергию на территории края, отнесенной к СПВ</t>
  </si>
  <si>
    <t>Имущество: создано (приобретено) в рамках реализации бизнес-плана, прилагаемого к заявке на заключение соглашения об осуществлении деятельности на территории ТОР, и принято на учет в качестве объектов основных средств после дня включения организации в реестр резидентов ТОР; 
ранее не учитывалось на балансе в качестве объектов основных средств иными лицами; расположено на территории ТОР.
Льгота предоставляется начиная с налогового периода, в котором организация включена в реестр резидентов ТОР</t>
  </si>
  <si>
    <t>Пониженная (0% - с 1 по 5 гг.; 1,1% - с 6 по 10 гг.) ставка налога для организаций - резидентов ТОР - в отношении имущества, используемого для осуществления деятельности, предусмотренной соглашением об осуществлении деятельности на территории ТОР</t>
  </si>
  <si>
    <t>Имущество: создано (приобретено) в рамках реализации бизнес-плана, прилагаемого к заявке на заключение соглашения об осуществлении деятельности на территории, и принято на учет после дня включения организации в реестр резидентов СПВ; ранее не учитывалось на балансе в качестве объектов основных средств у иных лиц; находится на территории края, отнесенной к СПВ. Организация отвечает требованиям, установленным п.1 ст.284.4 НКРФ. Льгота предоставляется  начиная с налогового периода, в котором организация включена в реестр резидентов СПВ</t>
  </si>
  <si>
    <t>2,2 п.п. - с 1 по 5 гг.; 
1,7 п.п. - с 6 по 10 гг.</t>
  </si>
  <si>
    <t xml:space="preserve"> ст.3/ч.2</t>
  </si>
  <si>
    <t xml:space="preserve"> Общая площадь жилых помещений в многоквартирном доме составляет не менее 2 400 кв.м. и все жилые помещения (квартиры) в нем предоставляются внаем, аренду.
Льгота предоставляется начиная с первого числа очередного отчетного (налогового) периода, следующего за отчетным (налоговым) периодом, в котором многоквартирный дом введен в эксплуатацию</t>
  </si>
  <si>
    <t>(1) ограниченный - в течение 3 месяцев, но не более 2 лет</t>
  </si>
  <si>
    <t>Закон Хабаровского края от 10.11.2005 № 308 "О региональных налогах и налоговых льготах в Хабаровском крае" (в ред. от 28.09.2022 № 321)</t>
  </si>
  <si>
    <t>Объекты предусмотрены региональной программой газификации жилищно-коммунального хозяйства, промышленных и иных организаций и введены в эксплуатацию после 01.01.2022; 
обеспечивают возможность подключения к газораспределительным сетям домовладений в рамках догазификации населенных пунктов края. Строительство объектов не осуществлялось за счет бюджетных средств и (или) специальной надбавки к тарифам. Направление в полном объеме денежных средств, высвобожденных от уплаты налога в результате применения налоговой льготы, на финансирование строительства объектов газораспределительной системы в крае</t>
  </si>
  <si>
    <t>Пониженная (0%) ставка налога для газораспределительных организаций - в отношении газораспределительных сетей, обеспечивающих возможность подключения к ним домовладений в рамках догазификации населенных пунктов края</t>
  </si>
  <si>
    <t>Догазификация населенных пунктов края</t>
  </si>
  <si>
    <t>Не является участником консолидированной группы налогоплательщиков, участником РИП, резидентом ТОР. Заключено с Правительством края соглашение о социально-экономическом сотрудничестве, предусмотренное долгосрочным планом комплексного социально-экономического развития г. Комсомольска-на-Амуре, утвержденным распоряжением Правительства РФ от 18 апреля 2016 г. № 704-р. Денежные средства, высвобожденные от уплаты налога в результате применения льготы, в полном объеме направлены на финансирование мероприятий в социальной сфере, предусмотренных соглашением о социально-экономическом сотрудничестве, оказание безвозмездной помощи краевым и муниципальным учреждениям в сфере здравоохранения, культуры, образования, физической культуры и спорта, расположенным в г. Комсомольске-на-Амуре</t>
  </si>
  <si>
    <t>Организации, реализующие мероприятия в социальной сфере в рамках соглашений о социально-экономическом сотрудничестве</t>
  </si>
  <si>
    <t>Пониженная (1,1%) ставка налога для организаций, реализующих мероприятия в социальной сфере в рамках соглашений о социально-экономическом сотрудничестве</t>
  </si>
  <si>
    <t>Создание комфортной социальной среды для проживания населения</t>
  </si>
  <si>
    <t>Инвалиды I и II группы</t>
  </si>
  <si>
    <t>Закон Хабаровского края от 10.11.2005 № 308 "О региональных налогах и налоговых льготах в Хабаровском крае" (в ред. от 26.12.2022 № 362)</t>
  </si>
  <si>
    <t>ст.7/ч.2/п.2/пп."е"</t>
  </si>
  <si>
    <t>Мобилизованные лица</t>
  </si>
  <si>
    <t xml:space="preserve">Освобождаются от уплаты налога граждане Российской Федерации, призванные в соответствии с Указом Президента Российской Федерации от 21 сентября 2022 г. № 647 "Об объявлении частичной мобилизации в Российской Федерации" на военную службу по мобилизации в Вооруженные Силы Российской Федерации (далее - мобилизованные лица), в отношении одного транспортного средства, признаваемого объектом налогообложения </t>
  </si>
  <si>
    <t>Оказание дополнительных мер социальной поддержки гражданам Хабаровского края, призванным на военную службу по мобилизации в Вооруженные силы Российской Федерации</t>
  </si>
  <si>
    <t>Пониженные (10%  от установленных ставок) ставки налога для организаций - сельскохозяйственных товаропроизводителей - в отношении автомобильных транспортных средств, признаваемых объектом налогообложения</t>
  </si>
  <si>
    <t>Пониженные (10%  от установленных ставок) ставки налога для крестьянских (фермерских) хозяйств и ИП, производящих и реализующих сельскохозяйственную продукцию, - в отношении автомобильных транспортных средств, признаваемых объектом налогообложения</t>
  </si>
  <si>
    <t>Не менее 80% доходов в налоговом периоде получено от видов деятельности, установленных ч.6 ст.7 Закона</t>
  </si>
  <si>
    <t>Пониженные (50% от установленных ставок) ставки налога для одного из родителей (усыновителей, опекунов, попечителей) в многодетной семье, являющегося гражданином РФ, -  в отношении одного автомобиля легкового с мощностью двигателя до 200 л.с. (до 147,1кВт) вкл., признаваемого объектом налогообложения</t>
  </si>
  <si>
    <t>Получение дохода в налоговом периоде исключительно от видов деятельности, установленных п.1 ч.1 ст.11.1 Закона. Повторное применение не допускается</t>
  </si>
  <si>
    <t>Не менее 80% доходов в налоговом периоде получено от видов деятельности, установленных п.2 ч.1 ст.11.1 Закона. Повторное применение не допускается</t>
  </si>
  <si>
    <t>Не менее 80% доходов в налоговом периоде получено от видов деятельности, установленных ч.1.1 ст.11.1 Закона. Повторное применение не допускается</t>
  </si>
  <si>
    <t xml:space="preserve">Не менее 80%  дохода в налоговом периоде получено от видов деятельности, установленных п.1 ч.1.4 ст.11.1 Закона </t>
  </si>
  <si>
    <t>Не менее 80%  дохода в налоговом периоде получено от видов деятельности, установленных п.2 ч.1.4 ст.11.1 Закона</t>
  </si>
  <si>
    <t>Налогоплательщик включен в единый реестр субъектов МСП. 
Среднесписочная численность  инвалидов I и II групп среди работников налогоплательщика за 2022 год составляет не менее 50% (но не менее двух лиц), а заработная плата выплачивается им в размере не ниже минимального размера оплаты труда в крае, установленного на 2022 год</t>
  </si>
  <si>
    <t>Поддержка субъектов МСП, принимающих на работу лиц с инвалидностью I и II групп, в целях сохранения рабочих мест для инвалидов в условиях внешнего санкционного давления</t>
  </si>
  <si>
    <t>Налогоплательщики - субъекты МСП, применяющие упрощенную систему налогообложения</t>
  </si>
  <si>
    <t xml:space="preserve"> ст.11.1/ч.1.8</t>
  </si>
  <si>
    <t xml:space="preserve">Пониженные (3%, в 2021 г. - 1%, в отношении объекта "доходы" и 8% в отношении объекта "доходы-расходы") ставки налога для налогоплательщиков, в отношении которых в единый реестр субъектов МСП внесены сведения о том, что они признаны социальным предприятием </t>
  </si>
  <si>
    <t>3 п.п (5 п.п.); 
7 п.п.</t>
  </si>
  <si>
    <t>Закон Хабаровского края от 10.11.2005 № 308 "О региональных налогах и налоговых льготах в Хабаровском крае" (в ред. от 07.04.2023 № 392)</t>
  </si>
  <si>
    <t>ст.11.1/ч.1.9</t>
  </si>
  <si>
    <t>Налогоплательщик включен в единый реестр субъектов МСП.
Не менее 80%  дохода в налоговом периоде получено от одного из видов деятельности, установленных ч.1.9 ст.11.1 Закона, являющегося основным.
Включение в реестр аккредитованных российских организаций, осуществляющих деятельность в сфере информационных технологий (для основного ОКВЭД 62, 63.1, 63.91)</t>
  </si>
  <si>
    <t>Налогоплательщики, осуществляющие виды деятельности, установленные ч.1.9 ст.11.1 Закона № 308</t>
  </si>
  <si>
    <t>Пониженные (3% в отношении объекта "доходы" и 8% в отношении объекта "доходы-расходы") ставки налога для налогоплательщиков, осуществляющих виды деятельности, установленные ч.1.9 ст.11.1 Закона</t>
  </si>
  <si>
    <t>3 п.п./7 п.п</t>
  </si>
  <si>
    <t>10; 11; 13; 14; 15; 16.2; 17; 20; 22; 23; 24 (за искл. 24.4); 25; 26; 27; 28; 29; 30; 31; 32 (за искл. 32.12); 59; 62; 63.1; 63.91; 79</t>
  </si>
  <si>
    <t>Закон Амурской области от 04.10.2010 №389-ОЗ "О пониженных ставках налога на прибыль организаций, подлежащего зачислению в областной бюджет, и об инвестиционном налоговом вычете на территории области" (в ред. от 06.06.2016 №688-ОЗ)</t>
  </si>
  <si>
    <t>Организация отвечает требованиям и условиям, предусмотренным для резидентов ТОР ст. 284.4 НК РФ</t>
  </si>
  <si>
    <t>Организации, получившие статус резидента территории опережающего развития (ТОР)</t>
  </si>
  <si>
    <t>Пониженная (0% - с 1 по 5 гг.; 10% - с 6 по 10 гг.) ставка налога для резидентов ТОР - в отношении прибыли от деятельности при исполнении соглашений об осуществлении деятельности на ТОР</t>
  </si>
  <si>
    <t>Закон Амурской области от 04.10.2010 №389-ОЗ "О пониженных ставках налога на прибыль организаций, подлежащего зачислению в областной бюджет, и об инвестиционном налоговом вычете на территории области" (в ред. от 23.12.2013 №307-ОЗ)</t>
  </si>
  <si>
    <t>Организация признана участником РИП, указанным в пп.1 п. 1 ст. 25.9 НК РФ. РИП удовлетворяет требованию, установленному пп. 1 п. 1 ст. 25.8 НК РФ. Организация включена в реестр участников РИП до 01.01.2022</t>
  </si>
  <si>
    <t>Организации - участники региональных инвестиционных проектов (РИП), указанных в пп.1 п.1 ст.25.9  НК РФ, региональные инвестиционные проекты которых удовлетворяют требованию, установленному пп. 1 п. 1 ст. 25.8 НК РФ</t>
  </si>
  <si>
    <t>Закон Амурской области от 04.10.2010 №389-ОЗ "О пониженных ставках налога на прибыль организаций, подлежащего зачислению в областной бюджет, и об инвестиционном налоговом вычете на территории области" (в ред. от 25.11.2021 №38-ОЗ)</t>
  </si>
  <si>
    <t>Организация не воспользовалась льготой по ст.1/ч.1.1 Закона № 389-ОЗ</t>
  </si>
  <si>
    <t>Закон Амурской области от 04.10.2010 №389-ОЗ "О пониженных ставках налога на прибыль организаций, подлежащего зачислению в областной бюджет, и об инвестиционном налоговом вычете на территории области"</t>
  </si>
  <si>
    <t>(1) ограниченный - в течение срока окупаемости проекта, но не более чем 3 года</t>
  </si>
  <si>
    <t>Закон Амурской области от 04.10.2010 №389-ОЗ "О пониженных ставках налога на прибыль организаций, подлежащего зачислению в областной бюджет, и об инвестиционном налоговом вычете на территории области" (в ред. от 09.10.2012 №98-ОЗ)</t>
  </si>
  <si>
    <t>Организации, являющиеся субъектами малого и среднего предпринимательства, соответствующие условиям по численности и расходам на оплату труда инвалидов</t>
  </si>
  <si>
    <t>Закон Амурской области от 04.10.2010 №389-ОЗ "О пониженных ставках налога на прибыль организаций, подлежащего зачислению в областной бюджет, и об инвестиционном налоговом вычете на территории области" (в ред. от 05.10.2018 №238-ОЗ)</t>
  </si>
  <si>
    <t>Организации, осуществляющие один из видов экономической деятельности, включенный в разделы ОКВЭД «сельское, лесное хозяйство, охота, рыболовство и рыбоводство», «добыча полезных ископаемых», за исключением вида экономической деятельности «добыча руд цветных металлов», «обрабатывающее производство», «обеспечение электрической энергией, газом и паром, кондиционирование воздуха», за исключением вида экономической деятельности «производство, передача и распределение электроэнергии», «водоснабжение, водоотведение, организация сбора и утилизации отходов, деятельность по ликвидации загрязнений», «образование», «деятельность в области здравоохранения и социальных услуг», «деятельность в области культуры, спорта, организации досуга и развлечений», класс ОКВЭД "деятельность в сфере телекоммуникаций", подклассы ОКВЭД "деятельность автомобильного грузового транспорта и услуги по перевозкам" (для организаций, включенных в реестр российских перевозчиков, допущенных к осуществлению международных автомобильных перевозок), "деятельность по складированию и хранению", "деятельность гостиниц и прочих мест для временного проживания", "торговля розничная газом для заправки автомобилей в специализированных магазинах"; организациями в отношении расходов в виде стоимости имущества (включая денежные средства), безвозмездно переданного образовательным организациям, реализующим основные общеобразовательные программы дошкольного образования, начального общего образования, основного общего образования, среднего общего образования, среднего профессионального образования</t>
  </si>
  <si>
    <t>Инвестиционный налоговый вычет для организаций, осуществляющих отдельные виды экономической деятельности, в отношении расходов, указанных в пп.1,2,5 п.2 ст.286.1 НК РФ</t>
  </si>
  <si>
    <t>01-03; 05; 06; 07.1; 08; 09; 10-33; 35.2; 35.3; 36-39; 49.4; 47.30.12; 52.1; 55.1; 61; 85-88; 90-93</t>
  </si>
  <si>
    <t>Закон Амурской области от 28.11.2003 №266-ОЗ "О налоге на имущество организаций на территории Амурской области"</t>
  </si>
  <si>
    <t>Имущество: принято на учет после даты включения организации в реестр резидентов ТОР; 
не учитывалось на балансе в качестве объектов основных средств иными лицами; 
расположено на территории ТОР</t>
  </si>
  <si>
    <t>Освобождаются от налогообложения (100% - с 1 по 5 гг.; 50% - с 6 по 10 гг.) резиденты ТОР - в отношении имущества, используемого для осуществления деятельности, предусмотренной соглашением об осуществлении деятельности на ТОР</t>
  </si>
  <si>
    <t>коды ОКВЭД установлены постановлениями Правительства РФ о создании соответствующих ТОР на территории субъекта РФ ( (от 21.08.2015 № 875, от 21.08.2015 № 879)</t>
  </si>
  <si>
    <t>Имущество: принято на учет после даты включения организации в реестр резидентов ТОР; 
не учитывалось на балансе в качестве объектов основных средств иными лицами; 
используется для осуществления деятельности, предусмотренной соглашением об осуществлении деятельности на ТОР; 
расположено на территории ТОР.
Резидент ТОР: не является участником консолидированной группы налогоплательщиков;  не воспользовался льготой по ст.4/ч.10 Закона № 266-ОЗ</t>
  </si>
  <si>
    <t>Организации, получившие статус резидента территорий опережающего развития (ТОР), реализующие проекты стоимостью капитальных вложений не менее 25 млрд. руб.</t>
  </si>
  <si>
    <t>Освобождаются от налогообложения (100% - с 1 по 5 гг.; 50% - с 6 по 10 гг.) резиденты ТОР, реализующие проекты стоимостью капитальных вложений не менее 25 млрд. рублей - в отношении имущества, используемого для осуществления деятельности, предусмотренной соглашением об осуществлении деятельности на ТОР</t>
  </si>
  <si>
    <t>Направление высвободившихся от налогообложения средств на текущее содержание данных объектов. 
Объект спорта является объектом социально-культурного назначения в соответствии с п.1  ч.1 ст.7  Закона № 166-ОЗ. 
Имущество создано без привлечения средств федерального, областного и местного бюджетов. 
Имущество не передано во владение и пользование третьим лицам.
Имущество введено в эксплуатацию и учтено на балансе в качестве объектов основных средств после 01.01.2019</t>
  </si>
  <si>
    <t>Освобождаются от налогообложения организации, реализующие на территории области инвестиционные проекты по строительству объектов спорта, в отношении вновь созданного имущества в виде объектов спорта (бассейн, зал спортивный, горнолыжный комплекс (центр), физкультурно-оздоровительный комплекс)</t>
  </si>
  <si>
    <t>Закон Амурской области от 28.11.2003 №266-ОЗ "О налоге на имущество организаций на территории Амурской области" (в ред. от 03.10.2019 № 408-ОЗ)</t>
  </si>
  <si>
    <t>Заключение соглашения о взаимодействии при реализации мероприятий национального проекта "Производительность труда"</t>
  </si>
  <si>
    <t>(1) ограниченный - в течение действия национального проекта "Производительность труда"</t>
  </si>
  <si>
    <t>Освобождаются от налогообложения организации, осуществляющие в качестве основного один из видов экономической деятельности, включенных в раздел "Обрабатывающие производства", участвующие  в национальном  проекте "Производительность труда" и осуществляющие модернизацию и (или) техническое перевооружение производства</t>
  </si>
  <si>
    <t>Закон Амурской области от 28.11.2003 №266-ОЗ "О налоге на имущество организаций на территории Амурской области" (в ред. от 30.06.2020 № 550-ОЗ)</t>
  </si>
  <si>
    <t>Закон Амурской области от 28.11.2003 №266-ОЗ "О налоге на имущество организаций на территории Амурской области" (в ред. от 03.11.2020 №607-ОЗ)</t>
  </si>
  <si>
    <t>Наличие объектов налогообложения в виде автомобильных дорог общего пользования регионального, межмуниципального или местного значения</t>
  </si>
  <si>
    <t xml:space="preserve">Организации - в отношении автомобильных дорог общего пользования регионального, межмуниципального и местного значения
</t>
  </si>
  <si>
    <t>Пониженная (0%) ставка налога организациям - в отношении автомобильных дорог общего пользования регионального, межмуниципального или местного значения</t>
  </si>
  <si>
    <t>Имущество (многоквартирные дома и жилые помещения) поставлено на бухгалтерский учет и предназначено для сдачи в аренду</t>
  </si>
  <si>
    <t>Организации, задачами которых является содействие развитию жилищного строительства и развитие ипотечного жилищного кредитования в Амурской области</t>
  </si>
  <si>
    <t>Освобождаются от налогообложения организации, задачами которых является содействие развитию жилищного строительства и развитие ипотечного жилищного кредитования в Амурской области, в отношении стоящих на их балансе многоквартирных домов и жилых помещений</t>
  </si>
  <si>
    <t>Стимулирование деятельности организаций, осуществляющих развитие жилищного строительства</t>
  </si>
  <si>
    <t>Закон Амурской области от 28.11.2003 №266-ОЗ "О налоге на имущество организаций на территории Амурской области" (в ред. от 08.09.2021 №811-ОЗ)</t>
  </si>
  <si>
    <t>Закон Амурской области от 28.11.2003 №266-ОЗ "О налоге на имущество организаций на территории Амурской области" (в ред. от 26.11.2021 №42-ОЗ)</t>
  </si>
  <si>
    <t>Освобождаются от налогообложения организации в отношении имущества, в том числе имущества, переданного в доверительное управление: жилых помещений, нежилых помещений (кладовых) и машино-мест многоквартирных домов, если такое имущество на основании договоров аренды (найма, финансовой аренды) предназначено для использования физическими лицами</t>
  </si>
  <si>
    <t>Концессионное соглашение, соглашение о государственно-частном партнерстве (муниципально-частном партнерстве) заключено после 01.01.2021 с органом исполнительной власти области (органом местного самоуправления муниципального образования области).
Направление высвободившихся от налогообложения средств на содержание данного имущества</t>
  </si>
  <si>
    <t>Закон Амурской области от 28.11.2003 №266-ОЗ "О налоге на имущество организаций на территории Амурской области" (в ред. от 28.02.2022 №72-ОЗ)</t>
  </si>
  <si>
    <t>Закон Амурской области от 28.11.2003 №266-ОЗ "О налоге на имущество организаций на территории Амурской области" (в ред. от 07.11.2022 №187-ОЗ)</t>
  </si>
  <si>
    <t>ст.4/ч.6/п.29</t>
  </si>
  <si>
    <t>Направление высвободившихся от налогообложения средств на укрепление материально-технической базы организации</t>
  </si>
  <si>
    <t>Организации в отношении объектов связи и центров обработки данных</t>
  </si>
  <si>
    <t>Освобождаются от налогообложения организации в отношении объектов связи и центров обработки данных, введенных в эксплуатацию и учтенных на балансе в качестве объектов основных средств после 1 января 2022 года</t>
  </si>
  <si>
    <t>Поддержка организаций, оказывающих услуги связи</t>
  </si>
  <si>
    <t>ст.4/ч.6/п.30</t>
  </si>
  <si>
    <t>Организации, осуществляющие регулируемые виды деятельности в области обращения с твердыми коммунальными отходами</t>
  </si>
  <si>
    <t>Освобождаются от налогообложения организации, осуществляющие регулируемые виды деятельности в области обращения с твердыми коммунальными отходами, в отношении имущества в виде объектов, используемых для обработки, обезвреживания и утилизации твердых коммунальных отходов, учтенного на балансе в качестве объектов основных средств</t>
  </si>
  <si>
    <t>Стимулирование деятелньости организаций, осуществляющих деятельность в области обращения с твердыми коммунальными отходами</t>
  </si>
  <si>
    <t>ст.4/ч.6/п.31</t>
  </si>
  <si>
    <t>Организации, осуществляющие сбор и утилизацию отходов производства и потребления (за исключением твердых коммунальных отходов), имеющие лицензию на осуществление деятельности по сбору, транспортированию, обработке, утилизации, обезвреживанию, размещению отходов I - IV классов опасности, за исключением организаций, основным видом экономической деятельности которых в соответствии с Общероссийским классификатором видов экономической деятельности является "добыча руд и песков драгоценных металлов (золота, серебра и металлов платиновой группы)"</t>
  </si>
  <si>
    <t>Освобождаются от налогообложения организации, осуществляющие сбор и утилизацию отходов производства и потребления (за исключением твердых коммунальных отходов), имеющие лицензию на осуществление деятельности по сбору, транспортированию, обработке, утилизации, обезвреживанию, размещению отходов I - IV классов опасности, за исключением организаций, основным видом экономической деятельности которых в соответствии с Общероссийским классификатором видов экономической деятельности является "добыча руд и песков драгоценных металлов (золота, серебра и металлов платиновой группы)", в отношении имущества, расположенного на территории Амурской области в виде объектов, используемых для утилизации отходов производства и потребления, учтенного на балансе в качестве объектов основных средств</t>
  </si>
  <si>
    <t>Стимулирование деятелньости организаций, осуществляющих сбор и утилизацию отходов производства и потребления</t>
  </si>
  <si>
    <t>ст.4/ч.6/п.32</t>
  </si>
  <si>
    <t>Организации, осуществляющие виды экономической деятельности в соответствии с Общероссийским классификатором видов экономической деятельности на основании сведений, содержащихся в Едином государственном реестре юридических лиц по состоянию на 1 января 2021 года, "сбор неопасных отходов", "утилизация отсортированных материалов", "предоставление услуг в области ликвидации последствий загрязнений и прочих услуг, связанных с удалением отходов"</t>
  </si>
  <si>
    <t>Освобождаются от налогообложения организации, осуществляющие виды экономической деятельности в соответствии с Общероссийским классификатором видов экономической деятельности на основании сведений, содержащихся в Едином государственном реестре юридических лиц по состоянию на 1 января 2021 года, "сбор неопасных отходов", "утилизация отсортированных материалов", "предоставление услуг в области ликвидации последствий загрязнений и прочих услуг, связанных с удалением отходов", в отношении имущества, учтенного на балансе в качестве объектов основных средств</t>
  </si>
  <si>
    <t>38.11, 38.32, 39</t>
  </si>
  <si>
    <t>Закон Амурской области от 28.11.2003 №266-ОЗ "О налоге на имущество организаций на территории Амурской области" (в ред. от 04.05.2023 №319-ОЗ)</t>
  </si>
  <si>
    <t>ст.4/ч.6/п.33</t>
  </si>
  <si>
    <t>Имущество поставлено на бухгалтерский учет, наличие подтверждающих документов</t>
  </si>
  <si>
    <t>Организации в отношении стационарных автогазозаправочных станций, снабжающих автотранспорт газомоторным топливом: компримированным природным газом, сжиженным природным газом</t>
  </si>
  <si>
    <t>Освобождаются от налогообложения организации в отношении стационарных автогазозаправочных станций, снабжающих автотранспорт газомоторным топливом: компримированным природным газом, сжиженным природным газом</t>
  </si>
  <si>
    <t>Стимулирование деятельности организаций, осуществляющих деятельности в сфере развития рынка газомоторного торплива</t>
  </si>
  <si>
    <t>ст.4/ч.6/п.34</t>
  </si>
  <si>
    <t>Имущество поставлено на бухгалтерский учет</t>
  </si>
  <si>
    <t>Организации, осуществляющие в качестве основного вид экономической деятельности в соответствии с Общероссийским классификатором видов экономической деятельности на основании сведений, содержащихся в Едином государственном реестре юридических лиц по состоянию на 1 января 2023 года, "распределение газообразного топлива по газораспределительным сетям", в отношении газораспределительных сетей</t>
  </si>
  <si>
    <t>Освобождаются от налогообложения организации, осуществляющие в качестве основного вид экономической деятельности в соответствии с Общероссийским классификатором видов экономической деятельности на основании сведений, содержащихся в Едином государственном реестре юридических лиц по состоянию на 1 января 2023 года, "распределение газообразного топлива по газораспределительным сетям"</t>
  </si>
  <si>
    <t>ст.4/ч.6/п.35</t>
  </si>
  <si>
    <t xml:space="preserve">Концессионное соглашение заключено после 1 января 2021 года с исполнительным органом Амурской области,
</t>
  </si>
  <si>
    <t>Организации, в отношении объектов недвижимого имущества, являющихся предметом концессионного соглашения, заключенного после 1 января 2021 года с исполнительным органом Амурской области, и используемых для обслуживания международных и внутренних авиалиний</t>
  </si>
  <si>
    <t>Освобождаются от налогообложения организации, в отношении объектов недвижимого имущества, являющихся предметом концессионного соглашения, заключенного после 1 января 2021 года с исполнительным органом Амурской области, и используемых для обслуживания международных и внутренних авиалиний</t>
  </si>
  <si>
    <t>Стимулирование деятельности организаций, осуществляющих деятельности в сфере обслуживания международных и внутренних авиалиний</t>
  </si>
  <si>
    <t>Включение в реестр организаций отдыха детей и их оздоровления, направление высвободившихся от налогообложения средств на укрепление материально-технической базы организации (данное условие не распространяется на государственные и муниципальные автономные учреждения)</t>
  </si>
  <si>
    <t>Организации, включенные в реестр организаций отдыха детей и их оздоровления, в отношении имущества загородных стационарных детских оздоровительных лагерей и загородных стационарных детских лагерей палаточного типа</t>
  </si>
  <si>
    <t xml:space="preserve">Освобождаются от налогообложения организации, включенные в реестр организаций отдыха детей и их оздоровления, в отношении имущества загородных стационарных детских оздоровительных лагерей и загородных стационарных детских лагерей палаточного типа
</t>
  </si>
  <si>
    <t>Поддержка  организаций отдыха детей и их оздоровления</t>
  </si>
  <si>
    <t>Закон Амурской области от 18.11.2002 №142-ОЗ "О транспортном налоге на территории Амурской области"</t>
  </si>
  <si>
    <t>Пенсионеры; инвалиды; ветераны Великой Отечественной Войны; ветераны боевых действий; Герои Советского Союза и Российской Федерации; родители (усыновители, опекуны, попечители), имеющие детей-инвалидов; родители, имеющие трех и более детей; физические лица за одно зарегистрированное на их имя транспортное средство - легковой автомобиль, оснащенный только электрическим двигателем (электрическими двигателями); члены семей погибших ветеранов боевых действий; граждане, участвующие в проведении специальной военной операции</t>
  </si>
  <si>
    <t>Освобождаются от налогообложения граждане, относящиеся к отдельным социальным категориям - в отношении транспортных средств с мощностью двигателя до 150 л.с. и более</t>
  </si>
  <si>
    <t>Закон Амурской области от 18.11.2002 №142-ОЗ "О транспортном налоге на территории Амурской области" (в ред. от 29.07.2021 № 784-ОЗ)</t>
  </si>
  <si>
    <t>Закон Амурской области от 18.11.2002 №142-ОЗ "О транспортном налоге на территории Амурской области" (в ред. от 08.09.2021 № 810-ОЗ)</t>
  </si>
  <si>
    <t xml:space="preserve">ИП, впервые зарегистрированные  и осуществляющие установленные Законом виды предпринимательской деятельности </t>
  </si>
  <si>
    <t>Закон Амурской области от 05.05.2015 № 528-ОЗ «Об установлении нулевой ставки налога, взимаемого в связи с применением упрощенной системы налогообложения, для налогоплательщиков - индивидуальных предпринимателей»</t>
  </si>
  <si>
    <t>Закон Амурской области от 03.04.2020 №492-ОЗ «Об установлении налоговых ставок по налогу, взимаемому в связи с применением упрощенной системы налогообложения, в зависимости от категорий налогоплательщиков»</t>
  </si>
  <si>
    <t>Закон Амурской области от 03.04.2020 №492-ОЗ «Об установлении налоговых ставок по налогу, взимаемому в связи с применением упрощенной системы налогообложения, в зависимости от категорий налогоплательщиков» (в ред. от 03.11.2020 №604-ОЗ)</t>
  </si>
  <si>
    <t>Закон Амурской области от 03.04.2020 №492-ОЗ «Об установлении налоговых ставок по налогу, взимаемому в связи с применением упрощенной системы налогообложения, в зависимости от категорий налогоплательщиков» (в ред. от 11.10.2021 №6-ОЗ)</t>
  </si>
  <si>
    <t>Пониженная ставка налога, взимаемого в связи с применением УСН (1% - с 01.01.2022; 1% - с 01.01.2023; 2% - с 01.01.2024; 3% - с 01.01.2025; 4% - с 01.01.2026; 5% - с 01.01.2027) если объектом налогообложения являются доходы</t>
  </si>
  <si>
    <t>Пониженная ставка налога, взимаемого в связи с применением УСН (5% - с 01.01.2022; 5% - с 01.01.2023; 7% - с 01.01.2024; 9% - с 01.01.2025; 11% - с 01.01.2026; 13% - с 01.01.2027) если объектом налогообложения являются доходы минус расходы</t>
  </si>
  <si>
    <t>Закон Амурской области от 03.04.2020 №492-ОЗ «Об установлении налоговых ставок по налогу, взимаемому в связи с применением упрощенной системы налогообложения, в зависимости от категорий налогоплательщиков» (в ред. от 30.05.2022 №107-ОЗ)</t>
  </si>
  <si>
    <t>Закон Амурской области от 03.04.2020 №492-ОЗ «Об установлении налоговых ставок по налогу, взимаемому в связи с применением упрощенной системы налогообложения, в зависимости от категорий налогоплательщиков» (в ред. от 07.07.2022 №127-ОЗ)</t>
  </si>
  <si>
    <t>Организации и ИП, осуществляющие вид экономической деятельности в соответствии с кодом Общероссийского классификатора видов экономической деятельности 47.73 «Торговля розничная лекарственными средствами в специализированных магазинах (аптеках)»</t>
  </si>
  <si>
    <t>Закон Амурской области от 03.04.2020 №492-ОЗ «Об установлении налоговых ставок по налогу, взимаемому в связи с применением упрощенной системы налогообложения, в зависимости от категорий налогоплательщиков» (в ред. от 07.11.2022 №193-ОЗ)</t>
  </si>
  <si>
    <t>Осуществление отдельных видов экономической деятельности в сфере пищевой промышленности</t>
  </si>
  <si>
    <t>Повышение конкурентноспособности продукции агропромышленного комплекса Архангельской области на основе финансовой устойчивости сельскохозяйственных товаропроизводителей</t>
  </si>
  <si>
    <t xml:space="preserve">Класс 01 «Растениеводство и животноводство, охота и предоставление соответствующих услуг в этих областях» (за искл. подкласса 01.7 ) раздела A 
</t>
  </si>
  <si>
    <t>Содействие в реализации уставной деятельности религиозных организаций</t>
  </si>
  <si>
    <t>Инвалиды и их законные представители составляют в штате организации не менее 80%</t>
  </si>
  <si>
    <t>Пониженная (0%) ставка налога - в отношении имущества областных и местных общественных организаций инвалидов</t>
  </si>
  <si>
    <t>Закон Архангельской области от 14.11.2003 № 204-25-ОЗ "О налоге на имущество организаций" (в ред. от 01.11.2021 № 490-29-ОЗ)</t>
  </si>
  <si>
    <t>Организация осуществляет вложения для производственных целей, а также в сфере энергосбережения и повышения энергетической эффективности. Инвестирование не менее 1 млрд. рублей в течение 3 налоговых периодов. Включение инвестиционного проекта в перечень приоритетных проектов Архангельской области. Регистрация организации на территории Архангельской области</t>
  </si>
  <si>
    <t>Организации-инвесторы, реализующие приоритетные инвестиционные проекты, осуществившие вложения в основные средства, используемые при осуществлении установленных видов деятельности</t>
  </si>
  <si>
    <t>Пониженная ставка налога (в размере 0,1%) для организаций в отношении имущества, образованного в процессе инвестиционной деятельности по приоритетным инвестиционным проектам организаций, зарегистрированных на территории Архангельской области при сумме вложений не менее 1 млрд. рублей в течение 3 налоговых периодов подряд</t>
  </si>
  <si>
    <t>Раздел A,группа 08.92, подгруппа 07.29.3, подкласс 08.1, раздел C; группа 35.11; подгруппа 35.12.1, группа 35.30, класс 36; класс 38, класс 50, подкласс 52.1, группа 52.22, 52.23.11, группа 52.24; группа 52.29, подкласс 55.1, подкласс 55.2, подкласс 55.9, класс 58, группа 79.12, подкласс 93.1.</t>
  </si>
  <si>
    <t>ст.2.1/п.5/абз.2</t>
  </si>
  <si>
    <t>Пониженная ставка налога (в размере от 0,3 до 1%) для организаций, применяющих специальные налоговые режимы, в отношении объектов недвижимого имущества с суммарной площадью до 900 квадратных метров, облагаемого налогом на имущество организаций в зависимости от кадастровой стоимости данного имущества, , указанных в подпункта 1 и 2 пункта 1 статьи 1.1 областного закона от 14.11.2003 № 204-25-ОЗ</t>
  </si>
  <si>
    <t xml:space="preserve">1,7 п.п. ̶  в 2018 г.; 
1,5 п.п. ̶  в 2019 г.; 
1,7 п.п. ̶  в 2020 г.; 
1 п.п.  ̶  в 2021 г; 
1,7 п.п.  ̶  в 2022 г. </t>
  </si>
  <si>
    <t>ст.2.1/п.5/абз.3</t>
  </si>
  <si>
    <t xml:space="preserve">Объекты недвижимого имущества должны находиться в сельских населенных пунктах, не являющихся административными центрами муниципальных округов и муниципальных районов Архангельской области, и не сданы в аренду       </t>
  </si>
  <si>
    <t>Пониженная  (0,2%  ̶  0,3%) ставка налога для организаций потребительской кооперации, применяющих специальные налоговые режимы и расположенные в сельских населенных пунктах, не являющихся административными центрами муниципальных округов и муниципальных районов, в отношении объектов недвижимости, указанных в пункте 1 статьи 1.1 закона Архангельской области от 14.11.2003 № 204-25-ОЗ</t>
  </si>
  <si>
    <t>1.7 - 1,8 п.п. ̶  в 2020 г.,
1,7 п.п. - в 2021 г.,  
1,8 п.п.  ̶  в 2022 - 
2024 г.</t>
  </si>
  <si>
    <t>ст.2.1/п.5/абз.4</t>
  </si>
  <si>
    <t xml:space="preserve">Осуществление деятельности в зданиях, построенных для оказания комплексных бытовых услуг, на указанные и социально-ориентированные (ОКВЭД классы 13 - 15; 31; 85 (группа 41); 93 (группы 12, 13, 19) цели в среднем за налоговый период используется не менее 40% основной площади здания      </t>
  </si>
  <si>
    <t>Организации, применяющие специальные налоговые режимы и осуществляющие деятельность в домах быта и комплексных приемных пунктах</t>
  </si>
  <si>
    <t>Пониженная (0,2%  ̶  0,3%) ставка налога для организаций, применяющих специальные налоговые режимы и осуществляющих деятельность в зданиях, построенных для оказания комплексных бытовых услуг (дома быта и комплексных бытовых услуг), в отношении объектов недвижимости, указанных в пункте 1 статьи 1.1 закона Архангельской области от 14.11.2003 № 204-25-ОЗ</t>
  </si>
  <si>
    <t>Поддержка организаций бытового обслуживания</t>
  </si>
  <si>
    <t>ст.2.1/п.6</t>
  </si>
  <si>
    <t>Недвижимое имущество организации поставлено на учет после даты включения в реестр резидентов ТОСЭР и не учитывалось ранее на балансе в качестве объектов основных средств</t>
  </si>
  <si>
    <t>(1) ограниченный - в течении 5 налоговых периодов или до прекращения статуса резидента ТОСЭР</t>
  </si>
  <si>
    <t>Пониженная (0%) ставка налога для резидентов ТОСЭР в отношении недвижимого имущества</t>
  </si>
  <si>
    <t xml:space="preserve">Коды ОКВЭД установлены постановлением Правительства РФ от 16 марта 2018 г. № 266 "О создании территории опережающего социально-экономического развития "Онега" </t>
  </si>
  <si>
    <t>Организации - инвесторы, имеющие статус резидентов Арктической зоны РФ</t>
  </si>
  <si>
    <t>Пониженная ставка налога (в размере 0,1%) в течение первых пяти налоговых периодов начиная с первого числа месяца, в котором недвижимое имущество принято к учету в качестве объектов основных средств в порядке, установленном для ведения бухгалтерского учета, для организаций  ̶  резидентов Арктической зоны Российской Федерации в отношении имущества, образованного в процессе инвестиционной деятельности на территории Архангельской области и принятого к учету после включения организации в реестр резидентов</t>
  </si>
  <si>
    <t>Закон Архангельской области от 14.11.2003 № 204-25-ОЗ "О налоге на имущество организаций" (в ред. от 31.10.2022 № 634-38-ОЗ)</t>
  </si>
  <si>
    <t>ст.2.1/п.8</t>
  </si>
  <si>
    <t>Недвижимое имущество газораспределительных организации принято к бухгалтерскому учету в качестве объектов основных средств после 1 января 2022 года и ранее не учитывалось на балансе в качестве объектов основных средств в порядке, установленном для ведения бухгалтерского учета, иными лицами. а также используется в целях догазификации населенных пунктов на территории Архангельской области</t>
  </si>
  <si>
    <t>Газораспределительные организации с основным видом экономической деятельности по группе 35.22 "Распределение газообразного топлива по газораспределительным сетям" ОКВЭД ОК 029-2014 (КДЕС Ред.2)</t>
  </si>
  <si>
    <t>Пониженная ставка налога (в размере 0,5%) для газораспределительных организаций в отношении объектов имущества, принятых к бухгалтерскому учету в качестве основных средств после 1 января 2022 года</t>
  </si>
  <si>
    <t>1,7 п.п</t>
  </si>
  <si>
    <t>ст.2.1.1/ч.1/п.2</t>
  </si>
  <si>
    <t>Пониженная ставка налога (в размере от 0,7 до 1,5%) для организаций, применяющих специальные налоговые режимы, в отношении недвижимого имущества с суммарной площадью свыше 900 квадратных метров, облагаемого налогом на имущество организаций в зависимости от кадастровой стоимости данного имущества, в отношении объектов недвижимости, указанных в подпункта 1 и 2 пункта 1 статьи 1.1 областного закона от 14.11.2003 № 204-25-ОЗ</t>
  </si>
  <si>
    <t xml:space="preserve">1 п.п. ̶  в 2018 г.; 
0,5 п.п. ̶  в 2019 г.; 
1,0 п.п. ̶  в 2020 г.; 
1.3 п.п.  ̶  в 2022 г.  
</t>
  </si>
  <si>
    <t>Предоставление в 2022 году вычета из налогооблагаемой базы на величину кадастровой стоимости 200 квадратных метров площади объекта недвижимого имущества на одного налогоплательщика в отношении одного принадлежащего ему объекта (принадлежащий ему доли в одном объекте) недвижимого имущества по выбору такого налогоплательщика</t>
  </si>
  <si>
    <t>Организации, применяющие специальные налоговые режимы, которым принадлежит недвижимое имущество</t>
  </si>
  <si>
    <t>Вычет из налогооблагаемой базы организации, применяющей специальные налоговые режимы, величины кадастровой стоимости 200 квадратных метров площади объекта недвижимого имущества в отношении одного принадлежащему налогоплательщику объекта недвижимого имущества</t>
  </si>
  <si>
    <t xml:space="preserve">Закон Архангельской области от 25.11.2020 № 349-21-ОЗ "О налоговых льготах для резидентов Арктической зоны Российской Федерации на территории Архангельской области и о внесении изменений в отдельные областные законы" </t>
  </si>
  <si>
    <t xml:space="preserve">ст.2/ч.1./п.1 </t>
  </si>
  <si>
    <t>Пониженная ставка налога (в размере 5%) в течение первых пяти налоговых периодов начиная с налогового периода, в котором в соответствии с данными налогового учета была получена первая прибыль от деятельности, осуществляемой при исполнении соглашения об осуществлении инвестиционной деятельности в Арктической зоне Российской Федерации, 10%  ̶  в течение следующих пяти налоговых периодов</t>
  </si>
  <si>
    <t xml:space="preserve">Резидент ТОСЭР отвечает требованиям, установленным в пунктах 1 и 2 статьи 284.4 НК РФ </t>
  </si>
  <si>
    <t xml:space="preserve">Резиденты ТОСЭР, созданных на территории Архангельской области </t>
  </si>
  <si>
    <t>(1) ограниченный - в течение 10 налоговых периодов или до снятия статуса резидента ТОСЭР</t>
  </si>
  <si>
    <t>Пониженная (0% - с 1 по 5 гг.; 10% - с 6 по 10 гг.) ставка налога для резидентов ТОСЭР  ̶  в отношении прибыли, полученной в рамках соглашения об осуществлении на территории ТОСЭР</t>
  </si>
  <si>
    <t>Осуществление организацией вложений для производственных целей, а также в сфере энергосбережения и повышения энергетической эффективности
Суммарный прирост балансовой стоимости основных фондов организации в результате осуществления вложений более 30 % и не менее 50 млн. рублей. 
Регистрация организации в Архангельской области</t>
  </si>
  <si>
    <t>Организации-инвесторы, реализующие приоритетные инвестиционные проекты, включенные в реестр, осуществившие вложения в основные средства, используемые при осуществлении установленных видов деятельности</t>
  </si>
  <si>
    <t>Пониженные (16,5%; 15%; 13,5%) ставки налога в зависимости от суммарного прироста балансовой стоимости основных фондов организации в результате осуществленных вложений по трем группам: от 30 до 50%; от 50 до 75%; свыше 75% по приоритетным проектам в определенных видах деятельности по организациям, зарегистрированным в Архангельской области</t>
  </si>
  <si>
    <t>Раздел A,группа 08.92, подгруппа 07.29.3,подкласс 08.1, раздел C; группа 35.11; подгруппа 35.12.1, группа 35.30, класс 36; класс 38, класс 50, подкласс 52.1, группа 52.22, 52.23.11, группа 52.24; 
группа 52.29, подкласс 55.1, подкласс 55.2, подкласс 55.9, класс 58, группа 79.12, подкласс 93.1.</t>
  </si>
  <si>
    <t xml:space="preserve">Организации-инвесторы, реализующие приоритетные инвестиционные проекты, включенные в реестр приоритетных проектов Архангельской области, осуществившие вложения в основные средства, используемые при осуществлении установленных видов деятельности, установленных пунктом 1 статьи 6 закона Архангельской области от 24.06.2009 № 52-4-ОЗ. </t>
  </si>
  <si>
    <t xml:space="preserve">Инвестиционный налоговый вычет (размер налоговой ставки 7%) для организаций, осуществляющих отдельные виды экономической деятельности, в отношении расходов, указанных в пп. 1 и 2 п.2 ст. 286.1 НК РФ </t>
  </si>
  <si>
    <t>10 (11) п.п.</t>
  </si>
  <si>
    <t>Закон Архангельской области от 24.06.2009 № 52-4-ОЗ "О налоговых льготах при осуществлении инвестиционной деятельности на территории Архангельской области" (в ред. от 08.12.2021 № 509-30-ОЗ)</t>
  </si>
  <si>
    <t>Объем неуплаченного налога на прибыль организаций 70%</t>
  </si>
  <si>
    <t>Организации - участники РИП</t>
  </si>
  <si>
    <t>Пониженная ставка налога (в размере 10%)</t>
  </si>
  <si>
    <t>Доля инвалидов в штате организации должна составлять не менее 50% общей численности работающих. Льгота предоставляется  только в отношении транспортных средств в количестве, не превышающем среднесписочную численность инвалидов (с 01.01.2018).</t>
  </si>
  <si>
    <t xml:space="preserve">Освобождаются от уплаты налога организации, в которых численность работающих инвалидов составляет не менее 50% от общей численности работающих </t>
  </si>
  <si>
    <t>Осуществление всех видов экономической деятельности, за исключением торговли алкогольной и табачной продукцией</t>
  </si>
  <si>
    <t>Освобождаются от уплаты налога общественные организации инвалидов, предприятия, учреждения и организации, находящиеся в их собственности, хозяйственные общества и товарищества, уставный капитал которых полностью состоит из вклада общественных организаций инвалидов</t>
  </si>
  <si>
    <t>Предоставление отдельными категориями граждан в налоговые органы заявления налогоплательщика  ̶  физического лица о предоставлении налоговой льготы по налогу в виде налогового вычета</t>
  </si>
  <si>
    <t>Инвалиды I и II групп, участники ВОВ, участники ликвидации последствий катастрофы на Чернобыльской АЭС, граждане из подразделений особого риска и пенсионеры, являющиеся опекунами признанных судом недееспособных инвалидов с детства, попечители ребенка инвалида</t>
  </si>
  <si>
    <t>Освобождаются от уплаты налога инвалиды I и II групп, участники ВОВ, участники ликвидации последствий катастрофы на Чернобыльской АЭС, граждане из подразделений особого риска, один из родителей (усыновителей), опекунов, попечителей ребенка-инвалида, лица, достигшие возраста, необходимого для назначения пенсии, пенсионеры, являющиеся опекунами признанных судом недееспособными инвалидов с детства, - владельцы транспортных средств в части исчисленного налога в размере, не превышающем 980 руб.</t>
  </si>
  <si>
    <t>до 980 рублей</t>
  </si>
  <si>
    <t xml:space="preserve">Предоставление документа, подтверждающего статус многодетной семьи, который налогоплательщик вправе представить в порядке, установленном статьей 361.1 Налогового кодекса Российской Федерации </t>
  </si>
  <si>
    <t>Один из родителей (усыновителей) по их выбору (единственный родитель (усыновитель), один из приемных родителей по их выбору, единственный приемный родитель) семьи, зарегистрированной в соответствии с областным законом от 5 декабря 2016 года № 496-30-ОЗ "О социальной поддержке семей, воспитывающих детей, в Архангельской области" в качестве многодетной семьи</t>
  </si>
  <si>
    <t>Освобождаются от уплаты налога, подлежащего внесению в бюджет, одного из родителей многодетной семьи по подлежащему налогообложению транспортному средству  в отношении одного транспортного средства, зарегистрированного за данным лицом и в отношении которого исчислена сумма налога в наибольшем размере</t>
  </si>
  <si>
    <t>Освобождаются от уплаты налога ветерана боевых действий в отношении одного транспортного средства с мощностью двигателя до 160л.с</t>
  </si>
  <si>
    <t xml:space="preserve"> </t>
  </si>
  <si>
    <t>Освобождаются в части исчисленного налога в размере, не превышающем 980 руб., по всем подлежащим налогообложению транспортных средствам, зарегистрированным на ветерана боевых действий</t>
  </si>
  <si>
    <t>Индивидуальные предприниматели, впервые зарегистрированные и осуществляющие определенные виды предпринимательской деятельности в производственной, социальной и (или) научной сферах, в сфере бытовых услуг населению, а также с 2021 года услуг по предоставлению мест для временного проживания</t>
  </si>
  <si>
    <t>(1) ограниченный - не более 2 налоговых периодов</t>
  </si>
  <si>
    <t>Пониженная (0%) ставка налога для индивидуальных предпринимателей, впервые зарегистрированных и осуществляющих установленные виды предпринимательской деятельности в производственной, социальной и (или) научной сферах, в сфере бытовых услуг населению, а также с 2021 года услуг по предоставлению мест для временного проживания</t>
  </si>
  <si>
    <t xml:space="preserve">13.92.2, 14.11.2, 14.12.2, 14.13.3, 14.14.4, 14.19.5, 14.20.2, 14.31.2, 14.39.2, 15.20.5, 16.24, 25.62, 25.99.3. 31.02.2, 55.1, 55.2, 74.20, 77.21. 77.22, 77.29, 81.21.1, 95.21, 95.22, 95.22.1, 95.23, 95.24.1, 95.25.2, 95.29.1, 95.29.41, 95.29.42, 96.01, 96.02.1, 96.03, 96.04  </t>
  </si>
  <si>
    <t>Закон Архангельской области от 03.04.2015 № 262-15-ОЗ "О льготах по налогу, взимаемому в связи с применением упрощенной системы налогообложения, и налогу, взимаемому в связи с применением патентной системы налогообложения, для налогоплательщиков, впервые зарегистрированных в качестве индивидуальных предпринимателей" (в ред. от 02.11.2020 № 334-20-ОЗ)</t>
  </si>
  <si>
    <t xml:space="preserve">15 п.п.,
6 п.п. </t>
  </si>
  <si>
    <t>Рраздел А; раздел С; раздел D; классы 36; 38; подклассы 55.1 и 55.2; классы 58; 72; 75; 79 раздел P; раздел Q; раздел R; виды деятельрности в сфере бытовых услуг населению, предусмотренные Перечнем кодов видов деятельности в соответствии ОКВЭД, относящихся к бытовым услугам, определенным распоряжением Правительства Российской Федерации от 24 ноября 2016 г. № 2496-р</t>
  </si>
  <si>
    <t>Закон Архангельской области от 27.04.2020 № 254-16-ОЗ "О размере налоговой ставки при применении упрощенной системы налогообложения в случае, если объектом налогообложения являются доходы" (в ред. от 25.11.2020 № 349-21-ОЗ)</t>
  </si>
  <si>
    <t>Субъекты предпринимательства</t>
  </si>
  <si>
    <t>Закон Архангельской области от 30.09.2019 № 131-10-ОЗ "О размере налоговой ставки при применении упрощенной системы налогообложения в случае, если объектом налогообложения являются доходы, уменьшенные на величину расходов" (в ред. от 06.10.2021 № 447-28-ОЗ)</t>
  </si>
  <si>
    <t xml:space="preserve">Закон Архангельской области от 30.09.2019 № 131-10-ОЗ "О размере налоговой ставки при применении упрощенной системы налогообложения в случае, если объектом налогообложения являются доходы, уменьшенные на величину расходов" </t>
  </si>
  <si>
    <t>Отсутствие на конец налогового периода неисполненной обязанности по уплате налогов, сборов и страховых взносов. В течение отчетного (налогового) периода не менее 70% общего дохода составил доход от реализации товаров (работ, услуг), являющихся результатом осуществления налогоплательщиком - резидентом ТОСЭР, созданной на территории монопрофильных муниципальных образований (моногородов) Архангельской области, соглашения</t>
  </si>
  <si>
    <t>(1) ограниченный - не более 10 налоговых периодов</t>
  </si>
  <si>
    <t>Пониженные ставки налога (5%  ̶  7,5%) для субъектов предпринимательства  ̶  резидентов ТОСЭР, использующих упрощенную систему налогообложения в случае, если объектом налогообложения являются доходы, уменьшенные на величину расходов, при выполнении условий, указанных в пунктах 3 и 4 статьи 1.3 закона Архангельской области от 30.09.2019 № 131-10-ОЗ</t>
  </si>
  <si>
    <t>10 п.п., 
7,5 п.п.</t>
  </si>
  <si>
    <t>(1) ограниченный - не более 5 налоговых периодов</t>
  </si>
  <si>
    <t>Пониженная ставка налога (1%) для субъектов предпринимательства, использующих упрощенную систему налогообложения в случае, если объектом налогообложения являются доходы</t>
  </si>
  <si>
    <t>Отсутствие на конец налогового периода неисполненной обязанности по уплате налогов, сборов и страховых взносов. В течение отчетного (налогового) периода не менее 70% общего дохода составил доход от реализации товаров (работ, услуг), являющихся результатом осуществления налогоплательщиками отдельных видов экономической деятельности</t>
  </si>
  <si>
    <t>Пониженные ставки налога (5%) для субъектов предпринимательства, использующих упрощенную систему налогообложения в случае, если объектом налогообложения являются доходы, уменьшенные на величину расходов, при выполнении условий, указанных в пунктах 3 и 4 статьи 1.4 закона Архангельской области от 30.09.2019 № 131-10-ОЗ</t>
  </si>
  <si>
    <t>Класс 38 (за исключением подкласса 38.2, групп 38.21 и 38.22, вида 38.32.11, подгрупп 38.32.2, 38.32.3 и 38.32.4)</t>
  </si>
  <si>
    <t>Закон Архангельской области от 30.09.2019 № 131-10-ОЗ "О размере налоговой ставки при применении упрощенной системы налогообложения в случае, если объектом налогообложения являются доходы, уменьшенные на величину расходов" (в ред. от 08.12.2021 № 513-30-ОЗ)</t>
  </si>
  <si>
    <t>Соблюдение условий, установленных пунктом 3 статьи 1.5 закона Архангельской области от 30.09.2019 г. № 131-10-ОЗ "О размере налоговой ставки при применении упрощенной системы налогообложения в случае, если объектом налогообложения являются доходы, уменьшенные на величину расходов"</t>
  </si>
  <si>
    <t>Пониженная ставка налога (5%) для субъектов предпринимательства, использующих упрощенную систему налогообложения в случае, если объектом налогообложения являются доходы, уменьшенные на величину расходов</t>
  </si>
  <si>
    <t>Раздел С, R, подкласс 49.3, 50.3, 55.1, 55.2, 55.3, 79.1, 82.3, класс 56, 95, группа 58.21, 59.14, группа 58.21, 59.14, 63.12, 88.91, 94.99. 96.01, 96.04.</t>
  </si>
  <si>
    <t>Закон Архангельской области от 27.04.2020 № 254-16-ОЗ "О размере налоговой ставки при применении упрощенной системы налогообложения в случае, если объектом налогообложения являются доходы" (в ред. от 08.12.2021 № 513-30-ОЗ)</t>
  </si>
  <si>
    <t>Соблюдение условий, установленных пунктами 2 и 3 статьи 1.4 закона Архангельской области от 27.04.2020 г. № 254-16-ОЗ "О размере налоговой ставки при применении упрощенной системы налогообложения в случае, если объектом налогообложения являются доходы"</t>
  </si>
  <si>
    <t>Организации являются социальными предприятиями</t>
  </si>
  <si>
    <t>ст.1.7/п.2</t>
  </si>
  <si>
    <t>Соблюдение условий, установленных пунктом 3 статьи 1.7 закона Архангельской области от 30.09.2019 г. № 131-10-ОЗ "О размере налоговой ставки при применении упрощенной системы налогообложения в случае, если объектом налогообложения являются доходы, уменьшенные на величину расходов"</t>
  </si>
  <si>
    <t>Налогоплательщики, применяющие упрощенную систему налогообложения и осуществляющие виды экономической деятельности, соответствующие классу 47 "Торговля розничная, кроме торговли автотранспортными средствами и мотоциклами" ОКВЭД ОК 029-2014 (КДЕК Ред.2)</t>
  </si>
  <si>
    <t>Соблюдение условий, установленных пунктом 2 статьи 1.6 закона Архангельской области от 27.04.2020 г. № 254-16-ОЗ "О размере налоговой ставки при применении упрощенной системы налогообложения в случае, если объектом налогообложения являются доходы"</t>
  </si>
  <si>
    <t>Закон Архангельской области от 30.09.2019 № 131-10-ОЗ "О размере налоговой ставки при применении упрощенной системы налогообложения в случае, если объектом налогообложения являются доходы, уменьшенные на величину расходов" (в ред. от 21.12.2020 № 366-22-ОЗ)</t>
  </si>
  <si>
    <t xml:space="preserve">Отсутствие на конец налогового периода, в котором применяется пониженная ставка налога, неисполненной обязанности по уплате налогов, сборов и страховых взносов. В течение отчетного (налогового) периода не менее 90 процентов общего дохода от реализации товаров (работ, услуг), определяемого в соответствии со статьей 346.15 и подпунктами 1 и 3 пункта 1 статьи 346.25 Налогового кодекса Российской Федерации, составил доход от реализации товаров (работ, услуг), являющихся результатом осуществления налогоплательщиком  ̶  резидентом Арктической зоны Российской Федерации соглашения об осуществлении инвестиционной деятельности  </t>
  </si>
  <si>
    <t>Пониженная ставка налога (5%) для субъектов предпринимательства  ̶  резидентов Арктической зоны Российской Федерации, использующих упрощенную систему налогообложения в случае, если объектом налогообложения являются доходы, уменьшенные на величину расходов, при выполнении условий, указанных в пунктах 2  ̶  4 статьи 1.2 закона Архангельской области от 30.09.2019 № 131-10-ОЗ</t>
  </si>
  <si>
    <t>Пониженная ставка налога (1%) для субъектов предпринимательства  ̶  резидентов Арктической зоны Российской Федерации, использующих упрощенную систему налогообложения в случае, если объектом налогообложения являются доходы</t>
  </si>
  <si>
    <t xml:space="preserve">Резидент ТОСЭР отвечает требованиям, установленным в пунктах 2 и 3 статьи 2.1 закона Архангельской области от 26.10.2018 № 13-2-ОЗ "О налоговых льготах для резидентов территорий опережающего социально-экономического развития, созданной на территории монопрофильных муниципальных образований (моногородов) Архангельской области" </t>
  </si>
  <si>
    <t xml:space="preserve">Пониженная (1% - с 1 по 5 гг.; 3% - с 6 по 10 гг.) ставка налога для резидентов ТОСЭР </t>
  </si>
  <si>
    <t>5 п.п.; 
3 п.п.</t>
  </si>
  <si>
    <t>Коды 01.1 - 01.64 ОКВЭД ОК 029-2014 (КДЕС Ред.)</t>
  </si>
  <si>
    <t>Закон Астраханской области от 16.11.2009 № 83/2009-ОЗ "О пониженной ставке налога на прибыль организаций для отдельных категорий налогоплательщиков, подлежащего зачислению в бюджет Астраханской области, и применении инвестиционного налогового вычета"</t>
  </si>
  <si>
    <t>(1) ограниченный - до полной окупаемости вложенных средств и на срок не более 10 лет,  но не позднее 01.01.2023</t>
  </si>
  <si>
    <t>Пониженная (12,5%) ставка налога для организаций, осуществляющих реализацию проектов, которым до 1 января 2018 года присвоен  статус "особо важный инвестиционный проект" с объемом инвестиций до 5 млрд рублей</t>
  </si>
  <si>
    <t>Закон Астраханской области от 16.11.2009 № 83/2009-ОЗ "О пониженной ставке налога на прибыль организаций для отдельных категорий налогоплательщиков, подлежащего зачислению в бюджет Астраханской области, и применении инвестиционного налогового вычета" (в ред. от 25.09.2012 № 56/2012-ОЗ)</t>
  </si>
  <si>
    <t>Отсутствие недоимки по налогу, задолженности по пеням и штрафам. Среднемесячная заработная плата не ниже прожиточного минимума, установленного на территории Астраханской области. Льгота не применяется в отношении организаций осуществляющих геологоразведочные, геофизические и геохимические работы в области изучения недр, разведочное бурение, добычу сырой нефти и природного газа, предоставление услуг по добыче нефти и газа, производство нефтепродуктов, оптовую торговлю топливом налогоплательщиков, реализующих проекты, имеющие статус "особо важный инвестиционный проект", с объемом инвестиций до 5 млрд рублей (вкл.). Ставка применяется с начала налогового периода, в котором инвестиционному проекту присвоен статус и подлежит применению до даты окончания их срока действия, но не позднее 01.01.2025 года.</t>
  </si>
  <si>
    <t>Пониженная (12,5%) ставка налога для организаций, осуществляющих реализацию проектов, которым до 1 января 2018 год присвоен  статус "особо важный инвестиционный проект" с объемом инвестиций более 5 млрд рублей</t>
  </si>
  <si>
    <t>Закон Астраханской области от 16.11.2009 № 83/2009-ОЗ "О пониженной ставке налога на прибыль организаций для отдельных категорий налогоплательщиков, подлежащего зачислению в бюджет Астраханской области, и применении инвестиционного налогового вычета" (в ред. от 27.11.2015 № 78/2015-ОЗ)</t>
  </si>
  <si>
    <t>Ведение раздельного учета доходов (расходов), полученных (понесенных) от деятельности, осуществляемой на территории ОЭЗ, и иной деятельности. Отсутствие недоимки по налогам, задолженности по пеням и штрафам.  Среднемесячная заработная плата не ниже прожиточного минимума, установленного на территории Астраханской области. Льгота не применяется в отношении организаций осуществляющих геологоразведочные, геофизические и геохимические работы в области изучения недр, разведочное бурение, добычу сырой нефти и природного газа, предоставление услуг по добыче нефти и газа, производство нефтепродуктов, оптовую торговлю топливом налогоплательщиков, реализующих проекты, имеющие статус "особо важный инвестиционный проект", с объемом инвестиций до 5 млрд рублей (вкл.)</t>
  </si>
  <si>
    <t>Закон Астраханской области от 26.11.2009 № 92/2009-ОЗ "О налоге на имущество организаций" (в ред. от 31.10.2011 № 69/2011-ОЗ, от 21.11.2017 № 80/2017-ОЗ)</t>
  </si>
  <si>
    <t>Выручка за налоговый (отчетный) период от реализации указанных видов деятельности составляет не менее 70% общей суммы выручки организации в течение 3-х лет с месяца, следующего за месяцем, в котором такое имущество создано (введено в эксплуатацию) либо завершена его модернизация (реконструкция). Льгота не применяется в отношении имущества, сдаваемого организациями в аренду</t>
  </si>
  <si>
    <t>Налоговые ставки применяются со следующего налогового периода после присвоения статуса. Льгота не применяется в отношении имущества, сдаваемого организациями в аренду</t>
  </si>
  <si>
    <t>Пониженная (1,0%) ставка в отношении имущества организаций, относящегося к объектам производственного назначения, созданным в результате реализации инвестиционного проекта, которому до 1 января 2017 года оказана государственная поддержка в форме присвоения статуса "особо важный инвестиционный проект" с объемом инвестиций свыше 50 млн.руб. до 300 млн. руб. (включительно)</t>
  </si>
  <si>
    <t xml:space="preserve">За исключением: проектов, получивших статус "особо важный инвестиционный проект" после 01.01.2017 года, организаций, осуществляющих геологоразведочные, геофизические и геохимические работы в области изучения недр, разведочное бурение, добычу сырой нефти и природного газа, предоставление услуг по добыче нефти и газа, производство нефтепродуктов. Налоговые ставки применяются со следующего налогового периода после присвоения проектам статуса. Льгота не применяется в отношении имущества, сдаваемого организациями в аренду. </t>
  </si>
  <si>
    <t>Пониженная (0,6%) ставка налога в отношении имущества организаций, относящегося к объектам производственного назначения, созданным в результате реализации инвестиционного проекта, которому после 1 января 2017 года и до 1 января 2022 года  присвоен статус "особо важный инвестиционный проект" с объемом инвестиций свыше 1,0 млрд. рублей до 1,5 млрд рублей (вкл)</t>
  </si>
  <si>
    <t>За исключением: проектов, получивших статус "особо важный инвестиционный проект" после 01.01.2017 года, организаций, осуществляющих геолого-разведочные, геофизические и геохимические работы в области изучения недр, разведочное бурение, добычу сырой нефти и природного газа, предоставление услуг по добыче нефти и газа, производство нефтепродуктов. Налоговые ставки применяются со следующего налогового периода после присвоения проектам статуса. Льгота не применяется в отношении имущества, сдаваемого организациями в аренду</t>
  </si>
  <si>
    <t xml:space="preserve">За исключением: проектов, получивших статус "особо важный инвестиционный проект" после 01.01.2017 года, организаций, осуществляющих геолого-разведочные, геофизические и геохимические работы в области изучения недр, разведочное бурение, добычу сырой нефти и природного газа, предоставление услуг по добыче нефти и газа, производство нефтепродуктов. Налоговые ставки применяются со следующего налогового периода после присвоения проектам статуса. Льгота не применяется в отношении имущества, сдаваемого организациями в аренду. </t>
  </si>
  <si>
    <t>Пониженная (0,2%) ставка налога в отношении имущества организаций, относящегося к объектам производственного назначения, созданным в результате реализации инвестиционного проекта, которому после 1 января 2017 года и до 1 января 2022 года  присвоен статус "особо важный инвестиционный проект" с объемом инвестиций свыше 2,0 млрд. рублей</t>
  </si>
  <si>
    <t>(1) ограниченный - до полной окупаемости вложенных средств, но не более расчетного срока окупаемости (срока возврата привлекаемого кредита)</t>
  </si>
  <si>
    <t>Пониженная (1,8%)  ставка в отношении имущества, относящегося к объектам производственного назначения, созданным в результате реализации инвестиционного проекта, которому после 1 января 2017 года оказана государственная поддержка в форме присвоения статуса "особо важный инвестиционный проект", организаций, осуществляющих геолого-разведочные, геофизические и геохимические работы в области изучения недр, разведочное бурение, добычу сырой нефти и природного газа, предоставление услуг по добыче нефти и газа, производство нефтепродуктов с объемом инвестиций от 300 млн рублей (включительно) до 5 млрд рублей (включительно)</t>
  </si>
  <si>
    <t>Пониженная (1,8%) ставка налога для организаций  в отношении имущества, относящегося к объектам производственного назначения, созданным в результате реализации инвестиционного проекта, которому до 1 января 2017 года оказана государственная поддержка в форме присвоения статуса "особо важный инвестиционный проект", организаций, осуществляющих геолого-разведочные, геофизические и геохимические работы в области изучения недр, разведочное бурение, добычу сырой нефти и природного газа, предоставление услуг по добыче нефти и газа, производство нефтепродуктов с объемом инвестиций по проекту свыше 50 млн рублей до 5 млрд рублей (включительно)</t>
  </si>
  <si>
    <t>Пониженная (1,6%)  ставка в отношении имущества, относящегося к объектам производственного назначения, созданным в результате реализации инвестиционного проекта, которому после 1 января 2017 года оказана государственная поддержка в форме присвоения статуса "особо важный инвестиционный проект", организаций, осуществляющих геолого-разведочные, геофизические и геохимические работы в области изучения недр, разведочное бурение, добычу сырой нефти и природного газа, предоставление услуг по добыче нефти и газа, производство нефтепродуктов с объемом инвестиций свыше 5 млрд рублей до 10 млрд рублей (включительно)</t>
  </si>
  <si>
    <t>Пониженная (1,6%) ставка налога для организаций  в отношении имущества, относящегося к объектам производственного назначения, созданным в результате реализации инвестиционного проекта, которому до 1 января 2017 года оказана государственная поддержка в форме присвоения статуса "особо важный инвестиционный проект", организаций, осуществляющих геолого-разведочные, геофизические и геохимические работы в области изучения недр, разведочное бурение, добычу сырой нефти и природного газа, предоставление услуг по добыче нефти и газа, производство нефтепродуктов с объемом инвестиций по проекту свыше 5 млрд рублей до 10 млрд рублей (включительно)</t>
  </si>
  <si>
    <t>Пониженная (1,1%)  ставка в отношении имущества, относящегося к объектам производственного назначения, созданным в результате реализации инвестиционного проекта, которому после 1 января 2017 года оказана государственная поддержка в форме присвоения статуса "особо важный инвестиционный проект", организаций, осуществляющих геолого-разведочные, геофизические и геохимические работы в области изучения недр, разведочное бурение, добычу сырой нефти и природного газа, предоставление услуг по добыче нефти и газа, производство нефтепродуктов с объемом инвестиций свыше 10 млрд рублей</t>
  </si>
  <si>
    <t>Пониженная (1,1%) ставка налога для организаций  в отношении имущества, относящегося к объектам производственного назначения, созданным в результате реализации инвестиционного проекта, которому до 1 января 2017 года оказана государственная поддержка в форме присвоения статуса "особо важный инвестиционный проект", организаций, осуществляющих геолого-разведочные, геофизические и геохимические работы в области изучения недр, разведочное бурение, добычу сырой нефти и природного газа, предоставление услуг по добыче нефти и газа, производство нефтепродуктов с объемом инвестиций по проекту свыше 10 млрд рублей</t>
  </si>
  <si>
    <t>Освобождаются от уплаты налога организации - резиденты ОЭЗ  в отношении имущества, учитываемого на балансе, созданного или приобретенного в целях ведения деятельности на территории особой экономической зоны, используемого на территории особой экономической зоны в рамках соглашения о создании особой экономической зоны и расположенного на территории данной особой экономической зоны</t>
  </si>
  <si>
    <t>Доля доходов от реализации товаров (работ, услуг) в общем объеме доходов от реализации товаров (работ, услуг) должна быть не менее 70%. Средняя численность работников за налоговый период не превышает 5 человек. Предельный размер доходов от реализации, определяемых в соответствии со статьей 249 НКРФ, получаемых ИП при осуществлении вида предпринимательской деятельности, в отношении которого применяется данная ставка, не превышает 15 млн руб.</t>
  </si>
  <si>
    <t>Средняя численность работников за налоговый период не превышает 5 человек.</t>
  </si>
  <si>
    <t>Освобождаются от уплаты  инвалиды всех категорий</t>
  </si>
  <si>
    <t>Освобождаются от уплаты налога физические лица, соответствующие условиям, необходимым для назначения страховой пенсии по старости в соответствии с законодательством Российской Федерации, действовавшим на 31 декабря 2018 года, а также пенсионеры, получающие страховую пенсию по старости</t>
  </si>
  <si>
    <t>Закон Астраханской области от 16.11.2009 № 83/2009-ОЗ "О пониженной ставке налога на прибыль организаций для отдельных категорий налогоплательщиков, подлежащего зачислению в бюджет Астраханской области, и применении инвестиционного налогового вычета" (в ред. от 21.11.2017 № 79/2017-ОЗ)</t>
  </si>
  <si>
    <t>Закон Астраханской области от 16.11.2009 № 83/2009-ОЗ "О пониженной ставке налога на прибыль организаций для отдельных категорий налогоплательщиков, подлежащего зачислению в бюджет Астраханской области, и применении инвестиционного налогового вычета" (в ред. от 26.10.2018 № 98/2018-ОЗ)</t>
  </si>
  <si>
    <t>раздел С;                                     62</t>
  </si>
  <si>
    <t>Закон Астраханской области от 16.11.2009 № 83/2009-ОЗ "О пониженной ставке налога на прибыль организаций для отдельных категорий налогоплательщиков, подлежащего зачислению в бюджет Астраханской области, и применении инвестиционного налогового вычета" (в ред. от 02.03.2020 № 16/2020-ОЗ)</t>
  </si>
  <si>
    <t>Право на применение инвестиционного налогового вычета предоставляется организациям или обособленным подразделениям организаций, основным видом экономической деятельности которых являются виды экономической деятельности, включенные в раздел "Обрабатывающие производства", за исключением класса "Производство прочей неметаллической минеральной продукции" и видов экономической деятельности по производству подакцизных товаров, осуществившим после 1 июля 2022 года расходы, указанные в подпунктах 1 и 2 пункта 2 статьи 286.1 Налогового кодекса Российской Федерации, в сумме не менее 150 миллионов рублей. Вид экономической деятельности организации считается основным при условии, что доля доходов от осуществления такого вида деятельности по итогам предыдущего налогового (отчетного) периода составляет не менее 70 процентов в общей сумме доходов. Право на применение инвестиционного налогового вычета предоставляется в отношении объектов основных средств, относящихся к подразделу "Машины и оборудование" третьей - десятой амортизационных групп согласно Классификации основных средств, включаемых в амортизационные группы, утвержденной Постановлением Правительства Российской Федерации от 1 января 2002 г. № 1 "О Классификации основных средств, включаемых в амортизационные группы", за исключением объектов основных средств, с даты выпуска которых прошло более 5 лет, а также приобретенных у лиц, признаваемых в соответствии с положениями пункта 2 статьи 105.1 Налогового кодекса Российской Федерации взаимозависимыми.</t>
  </si>
  <si>
    <t>Инвестиционный налоговый вычет (90% от суммы расходов составляющей первоначальную стоимость основного средства или 90 процентов суммы расходов, составляющей величину изменения первоначальной стоимости основного средства, размер ставки налога для определения предельной величины инвестиционного налогового вычета составляет 5%)</t>
  </si>
  <si>
    <t>Право на применение инвестиционного налогового вычета предоставляется организациям или обособленным подразделениям организаций, основным видом экономической деятельности которых являются виды экономической деятельности, включенные в подгруппы "Перевозка грузов специализированными автотранспортными средствами" и "Перевозка грузов неспециализированными автотранспортными средствами" группы "Деятельность автомобильного грузового транспорта" подкласса "Деятельность автомобильного грузового транспорта и услуги по перевозкам" класса "Деятельность сухопутного и трубопроводного транспорта", а также в классы "Деятельность водного транспорта" и "Складское хозяйство и вспомогательная транспортная деятельность" раздела Н "Транспортировка и хранение", осуществившим после 1 июля 2022 года расходы, указанные в подпунктах 1 и 2 пункта 2 статьи 286.1 Налогового кодекса Российской Федерации, в сумме не менее 150 миллионов рублей. Вид экономической деятельности организации считается основным при условии, что доля доходов от осуществления такого вида деятельности по итогам предыдущего налогового (отчетного) периода составляет не менее 70 процентов в общей сумме доходов. Право на применение инвестиционного налогового вычета предоставляется в отношении объектов основных средств, относящихся к третьей - десятой амортизационных групп согласно Классификации основных средств, включаемых в амортизационные группы, за исключением легковых автомобилей с мощностью двигателя более 160 л.с. (свыше 117,68 кВт), мотоциклов, а также объектов основных средств, приобретенных у лиц, признаваемых в соответствии с положениями пункта 2 статьи 105.1 Налогового кодекса Российской Федерации взаимозависимыми.</t>
  </si>
  <si>
    <t>Инвестиционный налоговый вычет (70% от суммы расходов, составляющей первоначальную стоимость, и 70 процентов суммы расходов, составляющей величину изменения первоначальной стоимости при наличии расходов, осуществленных в текущем налоговом (отчетном) периоде в объекты основных средств в объеме от 150 до 300 млн рублей (вкл); 80 процентов при объеме от 300 до 500 млн рублей (включительно); 90 процентов при объеме свыше 500 млн рублей, размер ставки налога для определения предельной величины инвестиционного налогового вычета составляет 5%)</t>
  </si>
  <si>
    <t>49.41.1;                       49.41.2</t>
  </si>
  <si>
    <t>Право на применение инвестиционного налогового вычета предоставляется организациям или обособленным подразделениям организаций, основным видом экономической деятельности которых являются виды экономической деятельности, включенные в класс "Деятельность в сфере телекоммуникаций", а также в группу "Деятельность по обработке данных, предоставление услуг по размещению информации и связанная с этим деятельность" подкласса "Деятельность по обработке данных, предоставление услуг по размещению информации, деятельность порталов в информационно-коммуникационной сети Интернет" класса "Деятельность в области информационных технологий" раздела J "Деятельность в области информации и связи", осуществившим после 1 июля 2022 года расходы, указанные в подпунктах 1 и 2 пункта 2 статьи 286.1 Налогового кодекса Российской Федерации, в сумме не менее 150 миллионов рублей. Вид экономической деятельности организации считается основным при условии, что доля доходов от осуществления такого вида деятельности по итогам предыдущего налогового (отчетного) периода составляет не менее 70 процентов в общей сумме доходов. Право на применение инвестиционного налогового вычета предоставляется в отношении объектов основных средств, относящихся к третьей - десятой амортизационных групп согласно Классификации основных средств, включаемых в амортизационные группы, за исключением легковых автомобилей с мощностью двигателя более 160 л.с. (свыше 117,68 кВт), мотоциклов, а также объектов основных средств, приобретенных у лиц, признаваемых в соответствии с положениями пункта 2 статьи 105.1 Налогового кодекса Российской Федерации взаимозависимыми.</t>
  </si>
  <si>
    <t>61; 63.11</t>
  </si>
  <si>
    <t>Пониженная (1%-2020г; 3%-2021г) ставка налога для налогоплательщиков, у которых объектом налогообложения признаются доходы</t>
  </si>
  <si>
    <t>К  сетям газораспределения относится единый производственно-технологический комплекс, включающий в себя наружные газопроводы, сооружения, технические и технологические устройства, расположенные на наружных газопроводах, и предназначенный для транспортировки природного газа от отключающего устройства, установленного на выходе из газораспределительной станции, до отключающего устройства, расположенного на границе сети газораспределения и сети газопотребления (в том числе сети газопотребления жилых зданий)</t>
  </si>
  <si>
    <t xml:space="preserve">Применяется налогоплательщиками, у которых доля доходов, полученных от реализации значимых инвестиционных проектов, включенных в реестр инвестиционных проектов в соответствии с законодательством Астраханской области об инвестиционной политике, в отчетном налоговом периоде составляет не менее 70 процентов от общей суммы доходов от реализации товаров (работ, услуг), в течение срока окупаемости указанных инвестиционных проектов в соответствии с инвестиционным соглашением с Правительством Астраханской области
</t>
  </si>
  <si>
    <t>ст.2/ч.5.1</t>
  </si>
  <si>
    <t>Освобождается от уплаты налога один из родителей (усыновителей) в многодетной семье</t>
  </si>
  <si>
    <t>Закон Астраханской области от 22.11.2002 № 49/2002-ОЗ "О транспортном налоге" (в ред. от 04.07.22 № 37/2022-ОЗ)</t>
  </si>
  <si>
    <t>Льготы предоставляются в отношении легковых автомобилей с мощностью двигателя до 150 л. с. (до 110,33 кВт) включительно в отношении одной единицы транспортного средства по выбору налогоплательщика</t>
  </si>
  <si>
    <t>Закон Астраханской области от 22.11.2002 № 49/2002-ОЗ "О транспортном налоге" (в ред. от 06.07.22 №45/2022-ОЗ)</t>
  </si>
  <si>
    <t>ст.3/ч.1/п.2.3</t>
  </si>
  <si>
    <t>Освобождается от уплаты налога один из опекунов инвалида с детства, признанного судом недееспособным</t>
  </si>
  <si>
    <t>Закон Астраханской области от 22.04.2022 № 20/2022-ОЗ "О налоге на имущество организаций"; Ранее Закон от 26.11.2009 № 92/2009-ОЗ</t>
  </si>
  <si>
    <t>Пониженная (50 %) сумма исчисленного налога для организаций в отношении вновь созданного (введенного в эксплуатацию) либо модернизированного (реконструированного)имущества, используемого для выращивания, производства и (или) переработки сельскохозяйственной продукции, воспроизводства, вылова, переработки рыбы, переработки морепродуктов</t>
  </si>
  <si>
    <t>Налоговые льготы применяются со следующего налогового периода после присвоения проектам статуса "особо важный инвестиционный проект". Налоговые ставки применяются со следующего налогового периода после присвоения статуса.Льгота не применяется в отношении имущества, сдаваемого организациями в аренду. Льгота не применяется в отношении организаций, осуществляющих геологоразведочные, геофизические и геохимические работы в области изучения недр, разведочное бурение, добычу сырой нефти и природного газа, предоставление услуг по добыче нефти и газа, производство нефтепродуктов.</t>
  </si>
  <si>
    <t>Пониженная (64 %) сумма исчисленного налога для организаций в отношении имущества организаций, относящегося к объектам производственного назначения, созданным в результате реализации инвестиционного проекта, которому до 1 января 2022 года присвоен статус "особо важный инвестиционный проект" при осуществлении инвестиций по проекту в объеме от 500 млн. рублей до 1,0 млрд. рублей (вкл.)</t>
  </si>
  <si>
    <t>ст.4/ч.3/п.3</t>
  </si>
  <si>
    <t>Налоговые льготы применяются со следующего налогового периода после присвоения проектам статуса "особо важный инвестиционный проект". Налоговые ставки применяются со следующего налогового периода после присвоения статуса. Льгота не применяется в отношении имущества, сдаваемого организациями в аренду. Льгота не применяется в отношении организаций, осуществляющих геологоразведочные, геофизические и геохимические работы в области изучения недр, разведочное бурение, добычу сырой нефти и природного газа, предоставление услуг по добыче нефти и газа, производство нефтепродуктов.</t>
  </si>
  <si>
    <t>Пониженная (73 %) сумма исчисленного налога для организаций в отношении имущества организаций, относящегося к объектам производственного назначения, созданным в результате реализации инвестиционного проекта, которому до 1 января 2022 года присвоен статус "особо важный инвестиционный проект" с при осуществлении инвестиций по проекту в объеме от 1,0 млрд рублей до 1,5 млрд рублей (вкл.)</t>
  </si>
  <si>
    <t xml:space="preserve">ст.4/ч.3/п.4 </t>
  </si>
  <si>
    <t>Пониженная (82 %) сумма исчисленного налога для организаций в отношении имущества организаций, относящегося к объектам производственного назначения, созданным в результате реализации инвестиционного проекта, которому до 1 января 2022 года присвоен статус "особо важный инвестиционный проект" с при осуществлении инвестиций по проекту в объеме от 1,5 млрд рублей до 2,0 млрд рублей (вкл.)</t>
  </si>
  <si>
    <t>ст.4/ч.3/п.5</t>
  </si>
  <si>
    <t>Пониженная (91 %) сумма исчисленного налога для организаций в отношении имущества организаций, относящегося к объектам производственного назначения, созданным в результате реализации инвестиционного проекта, которому до 1 января 2022 года присвоен статус "особо важный инвестиционный проект" с при осуществлении инвестиций по проекту в объеме от 2,0 млрд рублей (вкл.)</t>
  </si>
  <si>
    <t>ст.4/ч.4/п.1</t>
  </si>
  <si>
    <t>Налоговые льготы предоставляются, если затраты на техническое перевооружение, модернизацию, реконструкцию составили не менее 60 процентов остаточной стоимости на 1-е число месяца, следующего за кварталом, в котором стоимость данного имущества в бухгалтерском учете была увеличена на стоимость его технического перевооружения, модернизации, реконструкции. Льгота применяется начиная с налогового периода, в котором имущество, созданное (приобретенное), технически перевооруженное, модернизированное, реконструированное в результате реализации инвестиционного проекта, было введено в эксплуатацию. Льгота не применяется в отношении имущества, сдаваемого организациями в аренду и в случаях, предусмотренных частями 4.1, 5 статьи 4 настоящего Закона.</t>
  </si>
  <si>
    <t>(1) ограниченный - в течение срока окупаемости окупаемости инвестиционного проекта в соответствии с инвестиционным соглашением, но не более установленных ч.7 настоящего Закона последовательных налоговых периодов</t>
  </si>
  <si>
    <t>Пониженная (46 %) сумма исчисленного налога для организаций в отношении имущества, относящегося к объектам производственного назначения, созданным в результате реализации инвестиционного проекта, которому после 1 января 2022 года присвоен статус "особо важный инвестиционный проект" при осуществлении  инвестиций по проекту в объеме от 200 млн рублей до 500 млн рублей (вкл.)</t>
  </si>
  <si>
    <t>Налоговые льготы предоставляются, если затраты на техническое перевооружение, модернизацию, реконструкцию составили не менее 60 процентов остаточной стоимости на 1-е число месяца, следующего за кварталом, в котором стоимость данного имущества в бухгалтерском учете была увеличена на стоимость его технического перевооружения, модернизации, реконструкции. Льгота применяется начиная с  налогового периода, в котором имущество, созданное (приобретенное), технически перевооруженное, модернизированное, реконструированное в результате реализации инвестиционного проекта, было введено в эксплуатацию. Льгота не применяется в отношении имущества, сдаваемого организациями в аренду и в случаях, предусмотренных частями 4.1, 5 статьи 4 настоящего Закона</t>
  </si>
  <si>
    <t>(1) ограниченный - в течение срока окупаемости инвестиционного проекта в соответствии с инвестиционным соглашением, но не более установленных ч.7 настоящего Закона последовательных налоговых периодов</t>
  </si>
  <si>
    <t>Пониженная (78 %) сумма исчисленного налога для организаций в отношении имущества, относящегося к объектам производственного назначения, созданным в результате реализации инвестиционного проекта, которому после 1 января 2022 года присвоен статус "особо важный инвестиционный проект" при осуществлении  инвестиций по проекту в объеме от 500 млн рублей до 1 млрд рублей (вкл.)</t>
  </si>
  <si>
    <t>ст.4/ч.4/п.3</t>
  </si>
  <si>
    <t>Пониженная (78 %) сумма исчисленного налога для организаций в отношении имущества, относящегося к объектам производственного назначения, созданным в результате реализации инвестиционного проекта, которому после 1 января 2022 года присвоен статус "особо важный инвестиционный проект" при осуществлении  инвестиций по проекту в объеме от 1 млрд рублей до 3 млрд рублей (вкл.)</t>
  </si>
  <si>
    <t>ст.4/ч.4/п.4</t>
  </si>
  <si>
    <t>(1) ограниченный - в течение срока оокупаемости инвестиционного проекта в соответствии с инвестиционным соглашением, но не более установленных ч.7 настоящего Закона последовательных налоговых периодов</t>
  </si>
  <si>
    <t>Пониженная (78 %) сумма исчисленного налога для организаций в отношении имущества, относящегося к объектам производственного назначения, созданным в результате реализации инвестиционного проекта, которому после 1 января 2022 года присвоен статус "особо важный инвестиционный проект" при осуществлении  инвестиций по проекту в объеме от 3 млрд рублей</t>
  </si>
  <si>
    <t>ст.4/ч.5/п.1</t>
  </si>
  <si>
    <t>Налоговые льготы применяются со следующего налогового периода после присвоения проектам статуса "особо важный инвестиционный проект". Льгота не применяется в отношении имущества, сдаваемого организациями в аренду.</t>
  </si>
  <si>
    <t>(1) ограниченный - в течение срока окупаемости инвестиционного проекта в соответствии с инвестиционным соглашением, но не более 5 лет</t>
  </si>
  <si>
    <t>Пониженная (19%) сумма исчисленного налога в отношении имущества организаций, осуществляющих геолого-разведочные, геофизические и геохимические работы в области изучения недр, разведочное бурение, добычу сырой нефти и природного газа, предоставление услуг по добыче нефти и газа, производство нефтепродуктов,  относящегося к объектам производственного назначения, созданным в результате реализации инвестиционного проекта, которому присвоен статус "особо важный инвестиционный проект" с объемом инвестиций от 1,0 млрд рублей до 5 млрд рублей (включительно)</t>
  </si>
  <si>
    <t>ст.4/ч.5/п.2</t>
  </si>
  <si>
    <t>Пониженная (28%) сумма исчисленного налога в отношении имущества организаций, осуществляющих геолого-разведочные, геофизические и геохимические работы в области изучения недр, разведочное бурение, добычу сырой нефти и природного газа, предоставление услуг по добыче нефти и газа, производство нефтепродуктов,  относящегося к объектам производственного назначения, созданным в результате реализации инвестиционного проекта, которому присвоен статус "особо важный инвестиционный проект" с объемом инвестиций от 5,0 млрд рублей до 10,0 млрд рублей (включительно)</t>
  </si>
  <si>
    <t>ст.4/ч.5/п.3</t>
  </si>
  <si>
    <t>Пониженная (50%) сумма исчисленного налога для организаций в отношении имущества, осуществляющих геолого-разведочные, геофизические и геохимические работы в области изучения недр, разведочное бурение, добычу сырой нефти и природного газа, предоставление услуг по добыче нефти и газа, производство нефтепродуктов,  относящегося к объектам производственного назначения, созданным в результате реализации инвестиционного проекта, которому присвоен статус "особо важный инвестиционный проект" с объемом инвестиций от 10,0 млрд рублей</t>
  </si>
  <si>
    <t>Налоговые льготы применяются, начиная с налогового периода, в котором имущество, созданное (приобретенное), технически перевооруженное, модернизированное, реконструированное в результате реализации инвестиционного проекта, было введено в эксплуатацию. Льгота не применяется в отношении имущества, сдаваемого организациями в аренду.</t>
  </si>
  <si>
    <t>Пониженная (32%) сумма исчисленного налога для организаций в отношении имущества, созданного в результате реализации инвестиционного проекта в соответствии с инвестиционной декларацией от 50 млн рублей до 500 млн рублей</t>
  </si>
  <si>
    <t>ст.4/ч.6/п.2</t>
  </si>
  <si>
    <t>Пониженная (32%) сумма исчисленного налога для организаций в отношении имущества, созданного в результате реализации инвестиционного проекта в соответствии с инвестиционной декларацией не менее 500 млн рублей</t>
  </si>
  <si>
    <t>Освобождаются от уплаты налога организации в отношении имущества, относящегося к автомобильным дорогам общего пользования регионального, межмуниципального значения и автомобильным дорогам местного значения</t>
  </si>
  <si>
    <t>Освобождаются от уплаты налога образовательные организации, осуществляющие дошкольное, начальное общее, основное общее, среднее общее, дополнительное образование детей</t>
  </si>
  <si>
    <t>Закон Астраханской области от 10.11.2009 № 73/2009-ОЗ "Об установлении ставки налога, уплачиваемого в связи с применением упрощенной системы налогообложения" (в ред. от 15.12.2022 № 95/2022-ОЗ)</t>
  </si>
  <si>
    <t xml:space="preserve">Ставка не применяется налогоплательщиками, указанными в  части 1 статьи 2 настоящего Закона
</t>
  </si>
  <si>
    <t xml:space="preserve">Юридические лица и предприниматели, признанные социальными предприятиями </t>
  </si>
  <si>
    <t>Пониженная ставка налога (5%) для налогоплательщиков, у которых объектом налогообложения признаются доходы, уменьшенные на величину расходов (организации и индивидуальные предприниматели, признанные социальными предприятиями в соответствии с Федеральным законом от 24 июля 2007 года N 209-ФЗ "О развитии малого и среднего предпринимательства в Российской Федерации", сведения о признании социальными предприятиями которых содержатся в едином реестре субъектов малого и среднего предпринимательства)</t>
  </si>
  <si>
    <t xml:space="preserve">Ставка не применяется налогоплательщиками, указанными в части 1 статьи 2 настоящего Закона
</t>
  </si>
  <si>
    <t>Пониженная ставка налога (1%) для налогоплательщиков, у которых объектом налогообложения признаются доходы (организации и индивидуальные предприниматели, признанные социальными предприятиями в соответствии с Федеральным законом от 24 июля 2007 года N 209-ФЗ "О развитии малого и среднего предпринимательства в Российской Федерации", сведения о признании социальными предприятиями которых содержатся в едином реестре субъектов малого и среднего предпринимательства)</t>
  </si>
  <si>
    <t xml:space="preserve">Ставка не применяется налогоплательщиками, указанными в частьи 1 статьи 2 настоящего Закона
</t>
  </si>
  <si>
    <t>Юридические лица, осуществляющие деятельность в области информационных технологий и получивших документ о государственной аккредитации российской организации, осуществляющей деятельность в области информационных технологий</t>
  </si>
  <si>
    <t>Пониженная ставка налога (5%) для налогоплательщиков, у которых объектом налогообложения признаются доходы, уменьшенные на величину расходов</t>
  </si>
  <si>
    <t xml:space="preserve">Пониженная ставка налога (1%) для налогоплательщиков, у которых объектом налогообложения признаются доходы </t>
  </si>
  <si>
    <t>Освобождаются от уплаты налога организации, получившие до 01.01.2023 года статус резидентов ОЭЗ, созданной на территории Астраханской области, в отношении имущества, учитываемого на балансе, созданного или приобретенного в целях ведения деятельности на территории особой экономической зоны, используемого на территории особой экономической зоны в рамках соглашения о создании особой экономической зоны и расположенного на территории данной особой экономической зоны</t>
  </si>
  <si>
    <t>Освобождаются от уплаты налога организации, признанные до 01.01.2023 года управляющими компаниями особых экономических зон и учитывающих на балансе в качестве объектов основных средств недвижимое имущество, созданное в целях реализации соглашений о создании особых экономических зон</t>
  </si>
  <si>
    <t>Освобождаются от уплаты налога организации в отношении имущества, относящегося к сетям газораспределения, введенным в эксплуатацию после 1 января 2022 года</t>
  </si>
  <si>
    <t>Организация применяет упрощенную систему налогообложения; организация состоит на учете в налоговых органах не менее чем три календарных года, предшествующих налоговому периоду, в котором налоговая база подлежит уменьшению</t>
  </si>
  <si>
    <t>Закон Астраханской области от 22.04.2022 № 20/2022-ОЗ "О налоге на имущество организаций"</t>
  </si>
  <si>
    <t xml:space="preserve">ст.4/ч.2.1 </t>
  </si>
  <si>
    <t>Выручка за налоговый (отчетный) период от реализации указанного вида деятельности составляет не менее 70 % общей суммы выручки организации</t>
  </si>
  <si>
    <t>Пониженная (50%) сумма исчисленного налога для организаций, осуществляющих деятельность в сфере телекоммуникаций в отношении их имущества</t>
  </si>
  <si>
    <t xml:space="preserve">ст.4/ч.4.1/п.1 </t>
  </si>
  <si>
    <t>Налоговые льготы предоставляются, если затраты на техническое перевооружение, модернизацию, реконструкцию составили не менее 60 процентов остаточной стоимости на 1-е число месяца, следующего за кварталом, в котором стоимость данного имущества в бухгалтерском учете была увеличена на стоимость его технического перевооружения, модернизации, реконструкции и применяются, начиная с  налогового периода, в котором имущество, созданное (приобретенное), технически перевооруженное, модернизированное, реконструированное в результате реализации инвестиционного проекта, было введено в эксплуатацию. Льгота не применяется в отношении имущества, сдаваемого организациями в аренду.</t>
  </si>
  <si>
    <t>Пониженная (73%) сумма исчисленного налога для организаций  в отношении имущества,  относящегося к объектам производственного назначения, созданным (приобретенным), технически перевооруженным, модернизированным, реконструированным в результате реализации инвестиционного проекта, которому после 1 января 2022 года присвоен статус "особо важный инвестиционный проект" при осуществлении инвестиций по проекту в объеме от 30,0 млн рублей до 200,0 млн рублей (включительно)</t>
  </si>
  <si>
    <t>01, 02, 03</t>
  </si>
  <si>
    <t>ст.4/ч.4.1/п.2</t>
  </si>
  <si>
    <t>Налоговые льготы предоставляются, если затраты на техническое перевооружение, модернизацию, реконструкцию составили не менее 60 процентов остаточной стоимости на 1-е число месяца, следующего за кварталом, в котором стоимость данного имущества в бухгалтерском учете была увеличена на стоимость его технического перевооружения, модернизации, реконструкции и применяются начиная с  налогового периода, в котором имущество, созданное (приобретенное), технически перевооруженное, модернизированное, реконструированное в результате реализации инвестиционного проекта, было введено в эксплуатацию. Льгота не применяется в отношении имущества, сдаваемого организациями в аренду.</t>
  </si>
  <si>
    <t>Пониженная (82%) сумма исчисленного налога для организаций в отношении имущества,  относящегося к объектам производственного назначения, созданным (приобретенным), технически перевооруженным, модернизированным, реконструированным в результате реализации инвестиционного проекта, которому после 1 января 2022 года присвоен статус "особо важный инвестиционный проект" при осуществлении инвестиций по проекту в объеме от 200,0 млн рублей до 1 млрд рублей (включительно)</t>
  </si>
  <si>
    <t>10-33, 50, 52, 55, 62, 63, 86-88, 91.04, 93.21</t>
  </si>
  <si>
    <t>ст.4/ч.4.1/п.3</t>
  </si>
  <si>
    <t>Пониженная (91%) сумма исчисленного налога для организаций в отношении имущества,  относящегося к объектам производственного назначения, созданным (приобретенным), технически перевооруженным, модернизированным, реконструированным в результате реализации инвестиционного проекта, которому после 1 января 2022 года присвоен статус "особо важный инвестиционный проект" при осуществлении инвестиций по проекту в объеме от 1 млрд рублей (включительно)</t>
  </si>
  <si>
    <t xml:space="preserve">05-09, 35, 36-39, 41-43, 45-47, 49, 51, 53, 56, 58-61, 64-66, 68-75, 77-82, 84-85, 90-93 (за искл. 91.04, 93.21), 94-99 </t>
  </si>
  <si>
    <t xml:space="preserve">Закон Астраханской области от 26.11.2009 № 92/2009-ОЗ "О налоге на имущество организаций" (в ред. от 22.11.2022 № 77/2022-ОЗ)
</t>
  </si>
  <si>
    <t>ст.2/ч.3.2</t>
  </si>
  <si>
    <t>Выручка за налоговый (отчетный) период от реализации указанного вида деятельности составляет не менее 70% общей суммы выручки организаций. Льгота не применяется в отношении имущества, сдаваемого организациями в аренду</t>
  </si>
  <si>
    <t>Пониженная (1,1%)  ставка в отношении имущества организаций, осуществляющих деятельность в сфере телекоммуникаций</t>
  </si>
  <si>
    <t>ст.2/п.2/абз.10</t>
  </si>
  <si>
    <t>Индустриальный парк создан с 1 января 2018 года. 
Налогоплательщики зарегистрированы не ранее 1 января 2018 года.</t>
  </si>
  <si>
    <t>(1) ограниченный - в течение 5 лет с момента ввода недвижимого имущества в эксплуатацию</t>
  </si>
  <si>
    <t xml:space="preserve">Организации - резиденты индустриальных (промышленных) парков </t>
  </si>
  <si>
    <t>(1) ограниченный - в течение периода окупаемости инвестиционных проектов, но не более 13 лет</t>
  </si>
  <si>
    <t>окончен срок льготной ставки действующих льготополучателей</t>
  </si>
  <si>
    <t>(1) ограниченный - в течение периода окупаемости инвестиционных проектов, но не более 8 лет</t>
  </si>
  <si>
    <t>Имущество: принято на учет в качестве объектов основных средств после приобретения статуса резидента; ранее не было в эксплуатации и не учитывалось на балансе в качестве объектов основных средств иными организациями и физическими лицами.
Ведение раздельного  учета имущества, созданного и (или) приобретенного в целях исполнения соглашений об осуществлении деятельности на территории ТОР.</t>
  </si>
  <si>
    <t>Пониженные (0% - с 1 по 5 гг.; 1,1% - с 6 по 10 гг.) ставки налога для организаций, получивших статус резидента ТОР - в отношении имущества, созданного и (или) приобретенного в целях исполнения соглашений об осуществлении деятельности на территории ТОСЭР, и расположенного в границах территории ТОСЭР</t>
  </si>
  <si>
    <t>Ведение раздельного  учета имущества, созданного и (или) приобретенного в рамках реализации СПИК</t>
  </si>
  <si>
    <t>(1) ограниченный - в течение периода, в котором объем по льготе нарастающим итогом величины будет равной объему капитальных вложений, но не более 5 лет</t>
  </si>
  <si>
    <t>Исполнение условий соглашений об осуществлении деятельности на территории ТОР</t>
  </si>
  <si>
    <t>Пониженные (5% - с 1 по 5 гг.; 10% - с 6 по 10 гг.) ставки налога для организаций, получивших статус резидента ТОР - в отношении деятельности, осуществляемой при исполнении соглашений об осуществлении деятельности на территории ТОР</t>
  </si>
  <si>
    <t>Герои Советского Союза, Герои Социалистического Труда, Герои Российской Федерации, лица, награжденные орденом Ленина, кавалеры орденов Славы трех степеней, почетные граждане Белгородской области, пенсионеры, лица, достигшие возраста 60 лет мужчинами и 55 лет женщинами, инвалиды, лица, имеющие трех и более несовершеннолетних детей, ветераны боевых действий, один из родителей (усыновителей, опекунов, попечителей) ребенка-инвалида, участники ликвидации последствий катастрофы на Чернобыльской АЭС</t>
  </si>
  <si>
    <t>Пониженная (0%) ставка налога  для отдельных социальных категории граждан</t>
  </si>
  <si>
    <t>Более 70 % в доходах за  отчетный (налоговый) период составил доход от осуществления следующих видов экономической деятельности: 
1) разработка компьютерного программного обеспечения, консультационные услуги в данной области и другие сопутствующие услуги;
2) деятельность в области информационных технологий.</t>
  </si>
  <si>
    <t>Юридические лица, зарегистрированные на территории Белгородской области, участники кластера информационных технологий Белгородской области</t>
  </si>
  <si>
    <t>Пониженная (1%) ставка налога для юридических лиц, зарегистрированных на территории Белгородской области, участников кластера информационных технологий Белгородской области  (объект налогообложения "доходы")</t>
  </si>
  <si>
    <t>Раздел J: 62, 63.</t>
  </si>
  <si>
    <t xml:space="preserve">Средняя численность работников не должна превышать 15 человек. 
Доходов от реализации товаров (работ, услуг) при осуществлении видов предпринимательской деятельности, в отношении которых применялась налоговая ставка в размере 0 процентов, в общем объеме доходов от реализации товаров (работ, услуг) должна быть не менее 70%. </t>
  </si>
  <si>
    <t xml:space="preserve">ИП, осуществляющие установленные Законом виды деятельности (приложение 4 к закону) </t>
  </si>
  <si>
    <t>(1) ограниченный - в течение 2 налоговых периодов после регистрации ИП</t>
  </si>
  <si>
    <t>Пониженная (0%) ставка налога для ИП, впервые зарегистрированных и осуществляющих предпринимательскую деятельность по видам, установленным региональным законодательством (объект налогообложения "доходы" или "доходы-расходы")</t>
  </si>
  <si>
    <t xml:space="preserve">Раздел C: 14 (за искл. 14.2); 15; 16; 25 (за иск.25.3 - 25.4); 31; 32.99.8; Раздел I: 55, 55.1, 55.2, 55.3, 55.9
Раздел M: 72; Раздел Q: 88.1; 88.91; Раздел S: код 95.2 (за искл. 95.25.2)
</t>
  </si>
  <si>
    <t>Налогоплательщики, осуществляющие установленные Законом виды деятельности (приложение 3 к закону)</t>
  </si>
  <si>
    <t>Раздел A: 01; 01.11; 01.13; 01.19.1; 01.24; 01.25; 01.3; 01.4; 01.41; 01.42.11; 01.47.11; 01.49.1; 
раздел M: 72; раздел P: 85.11; 85.41.1; 85.41.2; 
раздел Q: 86.2; 87.3; 87.9; 88.1; 88.91</t>
  </si>
  <si>
    <t xml:space="preserve">Удельный вес (70%) в доходах за соответствующий отчетный (налоговый) период составил доход от составил доход от осуществления торговли розничной, кроме торговли автотранспортными средствами и мотоциклами, и (или) деятельности по предоставлению продуктов питания и напитков в населенных пунктах  с численностью населения до 500 человек включительно и свыше 500 до 1000 человек.
</t>
  </si>
  <si>
    <t xml:space="preserve">Налогоплательщики, осуществляющие установленные Законом виды деятельности </t>
  </si>
  <si>
    <t>Пониженная (1%; 2%) ставка для налогоплательщиков, осуществляющих торговлю розничную, кроме торговли автотранспортными средствами и мотоциклами, и (или) деятельность по предоставлению продуктов питания и напитков в населенных пунктах  с численностью населения до 500 человек включительно и свыше 500 до 1000 человек (объект налогообложения "доходы")</t>
  </si>
  <si>
    <t>5 п.п; 4 п.п.</t>
  </si>
  <si>
    <t>Раздел G: 47;                             Раздел I: 56.</t>
  </si>
  <si>
    <t>Закон Белгородской области от 11.12.2020 № 10 "О патентной системе налогообложения на территории Белгородской области"</t>
  </si>
  <si>
    <t xml:space="preserve">Предельный размер доходов от реализации, определяемых в соответствии со статьей 249 ч.2 НКРФ, получаемых с начала календарного года, не должен превышать предусмотренный пп.1 п.6 ст. 346.45 ч.2 НКРФ предельный размер доходов, уменьшенный в 10 раз (6 млн. руб.)
</t>
  </si>
  <si>
    <t xml:space="preserve"> ИП, впервые зарегистрированных и осуществляющих предпринимательскую деятельность по видам, предусмотренным региональным законодательством</t>
  </si>
  <si>
    <t xml:space="preserve">Пониженная (0%) ставка налога для ИП, впервые зарегистрированных и осуществляющих предпринимательскую деятельность по видам, предусмотренным региональным законодательством </t>
  </si>
  <si>
    <t>Ведение раздельного  учета имущества, созданного и (или) приобретенного в рамках инвестиционного проекта</t>
  </si>
  <si>
    <t>Пониженные (на 50%) ставки налога для налогоплательщиков - в отношении транспортных средств, оборудованных для использования природного газа в качестве моторного топлива</t>
  </si>
  <si>
    <t xml:space="preserve">Владельцы недвижимого имущества, налоговая база по которому определяется как кадастровая стоимость </t>
  </si>
  <si>
    <t>(1) ограниченный - в течение срока окупаемости инвестиционных проектов, но не более 7/9 лет</t>
  </si>
  <si>
    <t>Закон Брянской области от 26.09.2022 № 70-З "О применении на территории Брянской области инвестиционного налогового вычета по налогу на прибыль организаций"</t>
  </si>
  <si>
    <t>В общей сумме доходов доля доходов от установленных видов деятельности по итогам предыдущего налогового (отчетного) периода составляет не менее 70%</t>
  </si>
  <si>
    <t>Организации - инвесторы/участники национального проекта "Производительность труда"</t>
  </si>
  <si>
    <t>Инвестиционный налоговый вычет (90% суммы расходов, составляющей первоначальную стоимость основного средства или величину изменения первоначальной стоимости основного средства; размер ставки 5%)</t>
  </si>
  <si>
    <t>(1) ограниченный - в течении действия распоряжения Правительства Брянской области об утверждении перечня объектов организации оборонно-промышленного комплекса</t>
  </si>
  <si>
    <t>Освобождаются от налогообложения  организации оборонно-промышленного комплекса, реализующие федеральные и (или) региональные программы, Соглашения Правительства Брянской области с Министерством промышленности и торговли РФ и ГК "Ростех" - в отношении объектов, участвующих в реализации указанных программ и соглашений по утвержденному Правительством Брянской области перечню</t>
  </si>
  <si>
    <t>(1) ограниченный - в течение срока окупаемости инвестпроектов, но не более 5/7/9 лет</t>
  </si>
  <si>
    <t>Освобождаются от налогообложения организации, реализующие приоритетные инвестиционные проекты - в отношении: имущества, создаваемого и (или) приобретаемого для реализации приоритетного инвестиционного проекта (на срок до 7-9 лет); прироста стоимости имущества, созданного до начала реализации проекта,  реконструированного (модернизированного) в соответствии с приоритетным инвестиционным проектом (на срок до 5 лет)</t>
  </si>
  <si>
    <t>Мощность производства не менее 50 тонн в сутки; имущество принято на учет с 01.01.2016</t>
  </si>
  <si>
    <t>(1) ограниченный - в течение срока окупаемости капитальных вложений, но не более чем на 5 лет</t>
  </si>
  <si>
    <t xml:space="preserve">Освобождаются от налогообложения организации, являющиеся собственниками газораспределительных сетей </t>
  </si>
  <si>
    <t xml:space="preserve">Участники, инвалиды Великой Отечественной войны и ветераны боевых действий </t>
  </si>
  <si>
    <t>Освобождаются от уплаты налога отдельные социальные категории граждан - в отношении легковых автомобилей с мощностью двигателя до 150 л.с.  (110,33кВт) вкл., мотоциклов и мотороллеров с мощностью двигателя до 40 л.с. (29,42 кВт) вкл.</t>
  </si>
  <si>
    <t>Освобождаются от уплаты налога отдельные социальные категории граждан - в отношении автомобилей легковых с мощностью двигателя до 150 л.с. (110,33 кВт) вкл., мотоциклов и мотороллеров с мощностью двигателя до 40 л.с. (29,42 кВт) вкл.</t>
  </si>
  <si>
    <t>Инвалиды 1 и 2 группы, инвалиды детства</t>
  </si>
  <si>
    <t>Освобождаются от уплаты налога отдельные социальные категории граждан - в отношении автомобилей легковых с мощностью двигателя до 150 л.с. (110,33 кВт) вкл., мотоциклов и мотороллеров с мощностью двигателя до 40 л.с. (29,42 к Вт) вкл.</t>
  </si>
  <si>
    <t xml:space="preserve">Многодетные семьи </t>
  </si>
  <si>
    <t>Закон Брянской области от 09.11.2002 № 82-З "О транспортном налоге" (в ред. от 28.10.2022 № 79-З)</t>
  </si>
  <si>
    <t>Мобилизованные граждане или супруги мобилизованных</t>
  </si>
  <si>
    <t>Освобождаются от уплаты налога -в отношении легковых автомобилей с мощностью двигателя до 150 л.с.  (110,33 кВт) вкл., мотоциклов и мотороллеров с мощностью двигателя до 40 л.с. (29,42 кВт) вкл.</t>
  </si>
  <si>
    <t>Поддержка мобилизованных граждан</t>
  </si>
  <si>
    <t>Пониженная (50%) ставка налога для отдельных социальных категорий граждан - в отношении легковых автомобилей с мощностью двигателя до 150 л.с. (110,33 кВт) вкл.</t>
  </si>
  <si>
    <t>Закон Брянской области от 03.10.2016 № 75-З "Об установлении дифференцированных налоговых ставок по налогу, взимаемому в связи с применением упрощенной системы налогообложения, для отдельных категорий налогоплательщиков"; Ранее законы от 11.02.2009 № 90-З; от 09.11.2009 № 90-З; 12.07.2011 № 58-З; от 27.10.2011 № 103-З; от 04.10.2012 № 60-З; от 03.10.2013 № 68-З; от 13.11.2014 № 65-З; от 28.09.2015 № 78-З; от 09.04.2020 № 32-З; от 26.10.2020 № 78-З; от 28.07.2022 № 60-З)</t>
  </si>
  <si>
    <t xml:space="preserve"> Налогоплательщики, осуществляющие установленные Законом виды деятельности</t>
  </si>
  <si>
    <t>Закон Брянской области от 03.10.2016 № 75-З "Об установлении дифференцированных налоговых ставок по налогу, взимаемому в связи с применением упрощенной системы налогообложения, для отдельных категорий налогоплательщиков" (в ред. от 26.10.2020 № 78-З)</t>
  </si>
  <si>
    <t>Доходы за отчетный (налоговый) период не превышают 20 млн. руб. в 1 год деятельности, 30 млн. руб. во 2 год деятельности, и иные условия, установленные статьей 2 настоящего Закона</t>
  </si>
  <si>
    <t>раздел C классы 10; 11; 13; 17; 20; 22; 26; 27; 28; раздел M класс 72; раздел P</t>
  </si>
  <si>
    <t>Закон Брянской области от 03.10.2016 № 75-З "Об установлении дифференцированных налоговых ставок по налогу, взимаемому в связи с применением упрощенной системы налогообложения, для отдельных категорий налогоплательщиков" (в ред. от 28.07.2022 № 60-З)</t>
  </si>
  <si>
    <t>Доходы от осуществления установленных видов экономической деятельности за отчетный (налоговый) период составляют не менее 70%;  налогоплательщики, имеющие документ о государственной аккредитации организации, в области информационных технологий</t>
  </si>
  <si>
    <t>Пониженная (5%) ставка налога для налогоплательщиков, осуществляющих деятельность в области информационных технологий (объект налогообложения "доходы-расходы")</t>
  </si>
  <si>
    <t>Поддержка IT отрасли</t>
  </si>
  <si>
    <t>ст.1/п.6/пп2</t>
  </si>
  <si>
    <t>Закон Брянской области от 02.11.2012 № 73-З "О применении индивидуальными предпринимателями патентной системы налогообложения на территории Брянской области" (в ред. от 30.11.2020 № 85-З)</t>
  </si>
  <si>
    <t>Средняя численность наемных работников, за налоговый период не превышает 15 человек, и иные условия, установленные статьей 2.3 настоящего Закона</t>
  </si>
  <si>
    <t>раздел C классы 10; 11; 13; 17; 20; 22; 26; 27; 28; раздел M класс 72;          раздел P</t>
  </si>
  <si>
    <t>Закон Владимирской области от 12.11.2015 № 157-ОЗ "Об установлении пониженной ставки налога на прибыль организаций для организаций, являющихся получателями государственной поддержки инвестиционной деятельности" (в ред. 08.07.2019 № 55-ОЗ); ранее закон от 06.05.2008 № 81-ОЗ</t>
  </si>
  <si>
    <t>Закон Владимирской области от 04.05.2018 № 48-ОЗ "Об установлении пониженной налоговой ставки налога на прибыль организаций для резидентов территорий опережающего социально-экономического развития, созданных на территориях монопрофильных муниципальных образований (моногородов) Владимирской области"  (в ред. 08.07.2019 № 56-ОЗ)</t>
  </si>
  <si>
    <t>Пониженные (0% - с 1 по 5 гг.; 10% - с 6 по 10 гг.) ставки налога для резидентов территорий опережающего социально-экономического развития (ТОСЭР)</t>
  </si>
  <si>
    <t>Закон Владимирской области от 10.05.2017 № 39-ОЗ "Об установлении пониженной налоговой ставки налога на прибыль организаций, подлежащего зачислению в областной бюджет, для участников региональных инвестиционных проектов и специальных инвестиционных контрактов" (в ред. от 28.11.2019 № 104-ОЗ)</t>
  </si>
  <si>
    <t xml:space="preserve">Закон Владимирской области от 28.11.2019 № 102-ОЗ "Об установлении для организаций - резидентов особых экономических зон, созданных на территории Владимирской области, пониженной налоговой ставки налога на прибыль организаций"
</t>
  </si>
  <si>
    <t>Организации, являющиеся резидентами особых экономических зон промышленно-производственного типа</t>
  </si>
  <si>
    <t>Закон Владимирской области от 10.08.2020 № 58-ОЗ "О применении на территории Владимирской области инвестиционного налогового вычета по налогу на прибыль организаций" (в ред. от 29.11.2021 № 3-ОЗ)</t>
  </si>
  <si>
    <t>Организации - получатели государственной поддержки по инвестиционной деятельности,  организации - участники национального проекта "Производительность труда и поддержка занятости",  организации, заключившие соглашения о ГЧП</t>
  </si>
  <si>
    <t>Пониженная (8%) ставка налога для организаций применяющих инвестиционный налоговый вычет</t>
  </si>
  <si>
    <t>ст.2.1/пп.2</t>
  </si>
  <si>
    <t>Закон Владимирской области от 12.11.2003 № 110-ОЗ "О налоге на имущество организаций" (в ред. от 11.07.2022 № 51-ОЗ)</t>
  </si>
  <si>
    <t>Пониженная (1,5% - 2021 г.; 1,5% - 2022 г.;) ставка налога для организаций по имуществу налоговая база по которым определяется как кадастровая стоимость</t>
  </si>
  <si>
    <t xml:space="preserve">Поддержка организаций и создание условий для осуществления переходного периода к расчету налогу на имущества от кадастровой стоимости </t>
  </si>
  <si>
    <t xml:space="preserve">0,5 п.п.- в 2021 - 2022 гг.                           </t>
  </si>
  <si>
    <t>Организации, применяющие упрощенную систему налогообложения, - владельцы объектов налогообложения</t>
  </si>
  <si>
    <t>Пониженная (0,1% - 2021 г.; 0,1% - 2022 г, 1%- 2023г.) ставка налога для организаций, применяющих упрощенную систему налогообложения</t>
  </si>
  <si>
    <t xml:space="preserve">1,9 п.п.в 2021-2022 гг. 1 п.п. в 2023 г. </t>
  </si>
  <si>
    <t>ст.2.1/п.9</t>
  </si>
  <si>
    <t>Организации, осуществляющие деятельность по коду вида экономической деятельности в соответствии с Общероссийским классификатором видов экономической деятельности ОК 029-2014 (КДЕС Ред. 2) 38.2 Обработка и утилизация отходов</t>
  </si>
  <si>
    <t xml:space="preserve"> Освобождаются в отношении имущества, созданного и (или) приобретенного в рамках инвестиционного проекта, реализуемого в соответствии с нормативными правовыми актами Российской Федерации и Владимирской области</t>
  </si>
  <si>
    <t>Стимулирование инвестиционной  активности организаций, осуществляющих обработку и утилизацию отходов</t>
  </si>
  <si>
    <t>ст.2.1/п.10</t>
  </si>
  <si>
    <t>Организации, осуществляющие деятельность по коду вида экономической деятельности в соответствии с Общероссийским классификатором видов экономической деятельности ОК 029-2014 (КДЕС Ред. 2) 10.71.1 Производство хлеба и хлебобулочных изделий недлительного хранения</t>
  </si>
  <si>
    <t xml:space="preserve"> Освобождаются в отношении имущества, используемого в производстве хлеба и хлебобулочных изделий, за налоговый период 2022 года в размере 50%</t>
  </si>
  <si>
    <t>Недопущение роста цен на хлеб и хлебобулочные изделия</t>
  </si>
  <si>
    <t>50 % от ставок налога</t>
  </si>
  <si>
    <t>ст.2.1/п.11</t>
  </si>
  <si>
    <t>Организации, специально созданные для осуществления  деятельности в соответствии с Общероссийским классификатором видов экономической деятельности ОК 029-2014 (КДЕС Ред. 2) 35.22 Распределение газообразного топлива по газораспределительным сетям</t>
  </si>
  <si>
    <t xml:space="preserve"> Освобождаются в отношении газопроводов газораспределительных сетей, принадлежащих им на праве собственности и принятых на бухгалтерский учет в качестве основных средств с 1 января 2022 года, в рамках реализации мероприятий по догазификации населенных пунктов на территории Владимирской области в соответствии с актами Правительства Российской Федерации  </t>
  </si>
  <si>
    <t>Реализация программы догазификации населенных пунктов на территории Владимирской области</t>
  </si>
  <si>
    <t>ст.2.1/п.12</t>
  </si>
  <si>
    <t>Организации, осуществляющие деятельность в соответствии с Общероссийским классификатором видов экономической деятельности ОК 029-2014 (КДЕС Ред. 2) 91.02 Деятельность музеев и созданные в форме учреждений, не являющихся государственными и муниципальными</t>
  </si>
  <si>
    <t xml:space="preserve"> Освобождаются в отношении имущества, используемого в деятельности музеев  </t>
  </si>
  <si>
    <t>Поддержка развития музейной деятельности</t>
  </si>
  <si>
    <t>ст.2.1/п.15</t>
  </si>
  <si>
    <t>Освобождаются организации, осуществляющие деятельность по управлению закрытыми паевыми инвестиционными фондами, - в отношении жилых помещений, переданных им в доверительное управление, включенных в состав указанных закрытых паевых инвестиционных фондов и введенных в эксплуатацию после 1 января 2023 года, если такие жилые помещения предназначены для использования физическими лицами на основании договоров аренды (найма) для целей, не связанных с осуществлением предпринимательской деятельности.</t>
  </si>
  <si>
    <t>Обеспечение доступным и комфортным жильем населения Владимирской области</t>
  </si>
  <si>
    <t>ст.7/п.3-2</t>
  </si>
  <si>
    <t>ст.7/п.3-3</t>
  </si>
  <si>
    <t>На одно транспортное средство. Льгота предоставляется  одному из родителей (усыновителю, опекуну, попечителю) в семье, относящейся к многодетной в соответствии с Законом Владимирской области от 02.10.2007 № 120-ОЗ "О социальной поддержке и социальном обслуживании отдельных категорий граждан во Владимирской области"</t>
  </si>
  <si>
    <t>Инвалиды Великой Отечественной войны</t>
  </si>
  <si>
    <t>Бывшие несовершеннолетние узники концлагерей, гетто, других мест принудительного содержания, созданных фашистами и их союзниками в период второй мировой войны</t>
  </si>
  <si>
    <t>Закон Владимирской области от 27.11.2002 № 119-ОЗ "О транспортном налоге" (в ред. от 29.09.2021 № 88-ОЗ)</t>
  </si>
  <si>
    <t>Закон Владимирской области от 05.03.2015 № 12-ОЗ "Об установлении налоговой ставки в размере 0% для налогоплательщиков-индивидуальных предпринимателей, впервые зарегистрированных и осуществляющих предпринимательскую деятельность в производственной, социальной и (или) научных сферах, а также в сфере бытовых услуг населению" (в ред. от 12.11.2015 № 149-ОЗ, от 30.11.2016 № 137-ОЗ, от 05.11.2020 № 90-ОЗ, от 11.04.2023 № 37-ОЗ)</t>
  </si>
  <si>
    <t>Средняя численность работников не должна превышать 15 человек; предельный размер доходов от реализации не должен превышать 25 млн. руб.</t>
  </si>
  <si>
    <t xml:space="preserve">  </t>
  </si>
  <si>
    <t>Доход от осуществления деятельности  составляет не менее 70% в общем объеме полученных доходов, включая внереализационные доходы</t>
  </si>
  <si>
    <t xml:space="preserve">Пониженная ( на 2%) ставка налога для организаций и ИП,  выбравшим в качестве объекта налогообложения доходы; пониженная (на 5%-10%) ставка налога для организаций и ИП,  выбравшим в качестве объекта налогообложения доходы,
 уменьшенные на величину расходов
</t>
  </si>
  <si>
    <t>Освобождаются от уплаты налога герои СССР, РФ, социалистического труда, полные кавалеры ордена Славы - в отношении легковых автомобилей и мотоциклов с мощностью двигателя до 150 л.с. вкл.</t>
  </si>
  <si>
    <t>Освобождаются от уплаты налога ветераны ВОВ и боевых действий, инвалиды ВОВ и боевых действий - в отношении легковых автомобилей, мотоциклов и мотоколясок с мощностью двигателя до 150 л.с. вкл.</t>
  </si>
  <si>
    <t>Освобождаются от уплаты налога инвалиды I и II групп - в отношении легковых автомобилей, мотоциклов и мотоколясок с мощностью двигателя до 150 л.с. вкл.</t>
  </si>
  <si>
    <t>Освобождаются от уплаты налога граждане, подвергшиеся воздействию радиации вследствие чернобыльской катастрофы - в отношении легковых автомобилей, мотоциклов и мотоколясок с мощностью двигателя до 150 л.с. вкл.</t>
  </si>
  <si>
    <t>Освобождаются от уплаты налога граждане, подвергшиеся воздействию радиации вследствие аварии в 1957 году на производственном объединении "Маяк" и сбросов радиоактивных отходов в реку Теча - в отношении легковых автомобилей, мотоциклов и мотоколясок с мощностью двигателя до 150 л.с. вкл.</t>
  </si>
  <si>
    <t>Освобождаются от уплаты налога граждане, подвергшиеся радиационному воздействию вследствие ядерных испытаний на Семипалатинском полигоне - в отношении легковых автомобилей, мотоциклов и мотоколясок с мощностью двигателя до 150 л.с. вкл.</t>
  </si>
  <si>
    <t>Освобождаются от уплаты налога граждане, принимавшие в составе подразделений особого риска непосредственное участие в испытаниях ядерного и термоядерного оружия - в отношении легковых автомобилей, мотоциклов и мотоколясок с мощностью двигателя до 150 л.с. вкл.</t>
  </si>
  <si>
    <t>Освобождаются от уплаты налога жители Волгоградской области, имеющие награду "Блокадный Ленинград" - в отношении легковых автомобилей, мотоциклов и мотоколясок с мощностью двигателя до 150 л.с. вкл.</t>
  </si>
  <si>
    <t>Освобождаются от уплаты налога родители военнослужащих и сотрудников, погибших (умерших) вследствие ранения - в отношении одного транспортного средства с мощностью двигателя до 150 л.с.</t>
  </si>
  <si>
    <t>Освобождаются от уплаты налога один из родителей (усыновителей), опекун, попечитель ребенка-инвалида - в отношении легковых автомобилей, мотоциклов и мотоколясок с мощностью двигателя до 150 л.с. вкл.</t>
  </si>
  <si>
    <t xml:space="preserve">(1) ограниченный - однократно на срок 5 лет
</t>
  </si>
  <si>
    <t>Освобождается от налогообложения  управляющая компания индустриального (промышленного) парка - в отношении грузовых автомобилей, других самоходных транспортных средств, машин и механизмов на пневматическом и гусеничном ходу, связанных с осуществлением деятельности на территории парка</t>
  </si>
  <si>
    <t>Закон Волгоградской области от 17.12.1999 № 352-ОД "О ставках налога на прибыль организаций" (в ред. от 21.08.2007 № 1526-ОД)</t>
  </si>
  <si>
    <t>Закон Волгоградской области от 17.12.1999 № 352-ОД "О ставках налога на прибыль организаций" (в ред. от 09.07.2002 № 722-ОД)</t>
  </si>
  <si>
    <t>Закон Волгоградской области от 17.12.1999 № 352-ОД "О ставках налога на прибыль организаций" (в ред. от 01.07.2003 № 840-ОД)</t>
  </si>
  <si>
    <t>Общественные объединения инвалидов</t>
  </si>
  <si>
    <t>Организации, созданные общественными объединениями инвалидов</t>
  </si>
  <si>
    <t>Закон Волгоградской области от 17.12.1999 № 352-ОД "О ставках налога на прибыль организаций" (в ред. от 28.03.2003 № 803-ОД)</t>
  </si>
  <si>
    <t>Закон Волгоградской области от 17.12.1999 № 352-ОД "О ставках налога на прибыль организаций" (в ред. от 06.02.2017 № 13-ОД)</t>
  </si>
  <si>
    <t>Закон Волгоградской области от 17.12.1999 № 352-ОД "О ставках налога на прибыль организаций" (в ред. от 04.07.2019 № 66-ОД)</t>
  </si>
  <si>
    <t>Организация, которая получила статус резидента территории опережающего социально-экономического развития в соответствии с Федеральным законом от 29.12.2014 № 473-ФЗ "О территориях опережающего развития в Российской Федерации"</t>
  </si>
  <si>
    <t>Пониженные (5% - с 1 по 5 налоговый период.; 10% - с 6 по 10 налоговый период) ставки налога для организаций-участников резидентов территории опережающего развития (ТОР)</t>
  </si>
  <si>
    <t>ст.2/ч.1/абз.11</t>
  </si>
  <si>
    <t xml:space="preserve">(1) ограниченный - в течение 1 года со дня принятия объектов к бухгалтерскому учету
</t>
  </si>
  <si>
    <t>ст.2/ч.1/абз.10</t>
  </si>
  <si>
    <t>Ведение организацией раздельного бухгалтерского учета объектов основных средств, используемых в деятельности, осуществляемой при исполнении Соглашений об осуществлении деятельности, и иных объектов основных средств.
Имущество: расположено на территории ТОР и используется для осуществления деятельности, предусмотренной Соглашением об осуществлении деятельности;
создано, приобретено, модернизировано, реконструировано, технически перевооружено после даты заключения Соглашения об осуществлении деятельности</t>
  </si>
  <si>
    <t>(1) ограниченный - в течение 10 календарных лет после включения в реестр резидентов ТОР</t>
  </si>
  <si>
    <t xml:space="preserve">Освобождаются от налогообложения организации - резиденты территории опережающего развития (ТОР) - в отношении имущества, созданного, и (или) приобретенного, и (или) модернизированного, и (или) реконструированного, и (или) технически перевооруженного для целей ведения деятельности, осуществляемой при реализации соглашения об осуществлении деятельности 
</t>
  </si>
  <si>
    <t>Доход от осуществления деятельности за соответствующий отчетный (налоговый) период по установленным видам экономической деятельности, входящих в перечень, составил не менее 70%. При условии: дата постановки на налоговый учет в качестве ИП  не ранее 01.07.2014;  ИП не был снят с налогового учета в качестве ИП после 01.07.2014; ИП не является участником обществ с ограниченной ответственностью</t>
  </si>
  <si>
    <t xml:space="preserve"> (1) ограниченный - в течение 2 календарных лет, начиная с даты постановки на налоговый учет в качестве ИП</t>
  </si>
  <si>
    <t>Пониженная (5%) ставка налога для ИП, осуществляющих установленные законом виды экономической деятельности согласно перечню (объект налогообложения "доходы-расходы")</t>
  </si>
  <si>
    <t>Доля доходов от реализации товаров (работ, услуг) при осуществлении установленных законом видов предпринимательской деятельности по итогам налогового периода  в общем объеме доходов от реализации товаров (работ, услуг) должна быть не менее 70%</t>
  </si>
  <si>
    <t>(1) ограниченный - в течение 2 налоговых периодов со дня государственной регистрации в качестве ИП</t>
  </si>
  <si>
    <t>Поддержка участников национального проекта "Производительность труда"</t>
  </si>
  <si>
    <t>ст.2/ч.26</t>
  </si>
  <si>
    <t>Предоставление документов: решения Министерства промышленности и торговли Российской Федерации о соответствии парка и управляющей компании требованиям; решения органа исполнительной власти Волгоградской области, уполномоченного в сфере промышленной политики в Волгоградской области, о соответствии парка и управляющей компании дополнительным требованиям; перечень имущества управляющей компании, являющегося объектом налогообложения, находящегося в границах территории индустриального (промышленного) парка</t>
  </si>
  <si>
    <t>Физические лица, на которых в соответствии с действующим законодательством зарегистрированы транспортные средства, оснащенные исключительно электрическим двигателем</t>
  </si>
  <si>
    <t>Освобождается от налогообложения  управляющая компания промышленного технопарка - в отношении грузовых автомобилей, других самоходных транспортных средств, машин и механизмов на пневматическом и гусеничном ходу, связанных с осуществлением деятельности на территории парка</t>
  </si>
  <si>
    <t>ст.2/ч.23</t>
  </si>
  <si>
    <t>Освобождается от налогообложения управляющая компания промышленного технопарка - в отношении имущества, находящегося в границах территории промышленного  технопарка</t>
  </si>
  <si>
    <t>Доход от осуществления деятельности за соответствующий отчетный (налоговый) период по видам экономической деятельности профессиональная, научная и техническая составил  не менее 70%</t>
  </si>
  <si>
    <t>Освобождаются от налогообложения организации, расположенные на территории Волгоградской области или имеющие на территории Волгоградской области обособленные подразделения, видом экономической деятельности которых является 10.4 "Производство растительных и животных масел и жиров"  и общая стоимость растительных и животных масел и жиров, шротов, жмыхов, лузги, вывезенных ими в таможенной процедуре экспорта в налоговом периоде, в котором предоставляется налоговая льгота, составляет не менее 100 млн долларов США (не менее суммы в иной иностранной валюте, эквивалентной 100 млн долларов США)</t>
  </si>
  <si>
    <t>Организации, у которых за соответствующий отчетный (налоговый) период не менее 70%  дохода составил доход от осуществления видов экономической деятельности  49.10 "Деятельность железнодорожного транспорта: междугородные и международные пассажирские перевозки" или 49.20 "Деятельность железнодорожного транспорта: грузовые перевозки"</t>
  </si>
  <si>
    <t>Освобождаются от налогообложения  организации, у которых за соответствующий отчетный (налоговый) период не менее 70%  дохода составил доход от осуществления видов экономической деятельности в 49.10 "Деятельность железнодорожного транспорта: междугородные и международные пассажирские перевозки" или 49.20 "Деятельность железнодорожного транспорта: грузовые перевозки", в отношении имущества, непосредственно используемого для дополнительного образования детей</t>
  </si>
  <si>
    <t xml:space="preserve"> Лицо, являющееся стороной СПИК, заключенного в соответствии с Федеральным законом от 31.12.2014 № 488-ФЗ "О промышленной политике в Российской Федерации", не являющееся участником консолидированной группы налогоплательщиков, резидентом ОЭЗ любого типа или ТОР, участником (правопреемником участника) регионального инвестиционного проекта, участником ЭЗ и (или) резидентом СПВ и не применяющее специальные налоговые режимы, предусмотренные частью второй НК РФ</t>
  </si>
  <si>
    <t>(1) ограниченный - в течение срока действия СПИК, но не более 10 налоговых периодов</t>
  </si>
  <si>
    <t>Среднесписочная численность работников за 2022 год составляет:
для организаций, зарегистрированных до 31.12.2021  включительно, - не менее 2-х человек и не менее 80%  от среднесписочной численности работников, отраженной организацией в сведениях о среднесписочной численности за 2021 год, предоставляемых в налоговый орган, а для организаций, зарегистрированных с 01.01.2022 - не менее 2-х человек;
для ИП, зарегистрированных до 31.12.2021 включительно, - не менее одного человека и не менее 80%  от среднесписочной численности работников, отраженной ИП в сведениях о среднесписочной численности за 2021 год, предоставляемых в налоговый орган, а для ИП, зарегистрированных с 01.01.2022 - не менее одного человека;
2) средний размер начисленных в 2022 году ежемесячных выплат и вознаграждений в пользу физических лиц составляет не ниже размера минимальной заработной платы в Волгоградской области для внебюджетного сектора экономики на 2022 год, установленного Региональным соглашением о минимальной заработной плате в Волгоградской области</t>
  </si>
  <si>
    <t>Организации и индивидуальные предприниматели применяющих упрощенную систему налогообложения при условии сохранения не менее 80% численности работающих и заработной платы не ниже МРОТ по Региональному соглашению.</t>
  </si>
  <si>
    <t>Пониженные (4% - "доходы"; 10% - "доходы-расходы") ставки налога для  организаций и индивидуальных предпринимателей от среднесписочной численности работников и среднего размера начисленных ежемесячных выплат</t>
  </si>
  <si>
    <t>Закон Волгоградской области от 11.11.2002 № 750-ОД "О транспортном налоге" (в ред. от 25.04.2023 № 32-ОД)</t>
  </si>
  <si>
    <t>ст.2/п.1/ч.1/абз.18</t>
  </si>
  <si>
    <t>Граждане РФ, призванные на военную службу по частичной мобилизации в Вооруженные Силы РФ в соответствии с Указом Президента РФ от 21.09.2022 г. № 647, граждане, проходящие (проходившие) военную службу в Вооруженных Силах РФ по контракту или находящиеся (находившиеся) на военной службе (службе) в войсках национальной РФ, в воинских формированиях, принимающие (принимавшие) участие в специальной военной операции на территориях Донецкой Народной Республики, Луганской Народной Республики, Запорожской области, Херсонской области и Украины, граждане, заключившие контракт о добровольном содействии в выполнении задач, возложенных на Вооруженные Силы РФ, и принимающие (принимавшие) участие в специальной военной операции на территориях Донецкой Народной Республики, Луганской Народной Республики, Запорожской области, Херсонской области и Украины</t>
  </si>
  <si>
    <t>Освобождаются от налогообложения граждане РФ, призванные на военную службу по частичной мобилизации в Вооруженные Силы РФ в соответствии с Указом Президента РФ от 21.09.2022 г. № 647, граждане, проходящие (проходившие) военную службу в Вооруженных Силах РФ по контракту или находящиеся (находившиеся) на военной службе (службе) в войсках национальной РФ, в воинских формированиях, принимающие (принимавшие) участие в специальной военной операции на территориях Донецкой Народной Республики, Луганской Народной Республики, Запорожской области, Херсонской области и Украины, граждане, заключившие контракт о добровольном содействии в выполнении задач, возложенных на Вооруженные Силы РФ, и принимающие (принимавшие) участие в специальной военной операции на территориях Донецкой Народной Республики, Луганской Народной Республики, Запорожской области, Херсонской области и Украины, на которых в соответствии с действующим законодательством зарегистрированы легковые автомобили, мотоциклы и мотоколяски</t>
  </si>
  <si>
    <t>Поддержка участников специальной военной операции</t>
  </si>
  <si>
    <t>Закон Волгоградской области от 28.11.2003 № 888-ОД "О налоге на имущество организаций" (в ред. от 20.07.2022 № 61-ОД)</t>
  </si>
  <si>
    <t>ст.2/ч.30</t>
  </si>
  <si>
    <t>1) наличие соглашения об организации деятельности по обращению с твердыми коммунальными отходами, заключенного между уполномоченным на заключение соглашения органом исполнительной власти Волгоградской области и региональным оператором по обращению с твердыми коммунальными отходами;
2) ведение организацией раздельного учета имущества;
3) предоставление в налоговый орган заверенных в установленном порядке:
копии соглашения об организации деятельности по обращению с твердыми коммунальными отходами, заключенного между уполномоченным на заключение соглашения органом исполнительной власти Волгоградской области и региональным оператором по обращению с твердыми коммунальными отходами;
перечня имущества, функциональное назначение которого напрямую связано с деятельностью по обработке, обезвреживанию, утилизации и размещению твердых коммунальных отходов, созданного и (или) приобретенного после присвоения организации статуса регионального оператора.</t>
  </si>
  <si>
    <t>Освобождаются от налогообложения организации, которым присвоен статус регионального оператора по обращению с твердыми коммунальными отходами в соответствии с Федеральным законом от 24.06.1998 г. №89-ФЗ</t>
  </si>
  <si>
    <t xml:space="preserve">Снижение негативного воздействия ТКО на окружающую природную среду и здоровье населения Волгоградской области путем развития системы обращения с ТКО, ликвидация накопленного экологического ущерба;
</t>
  </si>
  <si>
    <t>Закон Волгоградской области от 28.11.2003 № 888-ОД "О налоге на имущество организаций" (в ред. от 25.05.2023 № 28-ОД)</t>
  </si>
  <si>
    <t>ст.2/ч.33</t>
  </si>
  <si>
    <t>1) наличие действующего концессионного соглашения, предусматривающего направление не менее десяти миллиардов рублей на создание и (или) реконструкцию объекта концессионного соглашения;
2) ведение организацией раздельного учета в отношении имущества, входящего в состав объекта концессионного соглашения;
3) представление в налоговый орган заверенных в установленном порядке копий концессионного соглашения и дополнительных соглашений к нему</t>
  </si>
  <si>
    <t>Организации, являющиеся концессионерами</t>
  </si>
  <si>
    <t xml:space="preserve">Освобождаются от налогообложения организации, являющиеся концессионерами, заключившие в соответствии с Федеральным законом от 21.07.2005 г. №115-ФЗ "О концессионных соглашениях" концессионные соглашения, реализуемые на территории Волгоградской области
</t>
  </si>
  <si>
    <t xml:space="preserve">Эффективное использование и развитие инженерных сетей коммунальной инфраструктуры, транспортной инфраструктуры, развитие сфер здравоохранения, в том числе санаторно-курортного лечения, образования, культуры, спорта, развития объектов туризма 
и социального обслуживания граждан
</t>
  </si>
  <si>
    <t>Закон Волгоградской области от 17.12.1999 № 352-ОД "О ставках налога на прибыль организаций" (в ред. от 20.07.2022 № 68-ОД)</t>
  </si>
  <si>
    <t>ст.1/п.3.6</t>
  </si>
  <si>
    <t>Налоговые ставки применяются к прибыли регионального оператора по обращению с твердыми коммунальными отходами от деятельности в рамках договора на оказание услуг по обращению с твердыми коммунальными отходами</t>
  </si>
  <si>
    <t>Организации, которым присвоен статус регионального оператора по обращению с твердыми коммунальными отходами в соответствии с Федеральным законом от 24 июня 1998 г. № 89-ФЗ "Об отходах производства и потребления"</t>
  </si>
  <si>
    <t>Пониженная (0%) налоговая ставка для организаций, которым присвоен статус регионального оператора по обращению с твердыми коммунальными отходами</t>
  </si>
  <si>
    <t>Закон Волгоградской области от 17.12.1999 № 352-ОД "О ставках налога на прибыль организаций" (в ред. от 29.12.2022 № 137-ОД)</t>
  </si>
  <si>
    <t>ст.1.1/ч.1/абз.4</t>
  </si>
  <si>
    <t>Доля доходов от осуществления основного вида экономической деятельности (класс 61 раздела J "Деятельность в сфере телекоммуникаций")  по итогам предыдущего налогового периода должна составлять не менее 70%  в общем объеме доходов организации</t>
  </si>
  <si>
    <t>Организации, основным видом деятельности которых является вид экономической деятельности, включенный в класс 61 раздела J "Деятельность в сфере телекоммуникаций"</t>
  </si>
  <si>
    <t>Инвестиционный налоговый вычет (90% суммы расходов, составляющей первоначальную стоимость основного средства, и/или величину изменения первоначальной стоимости основного средства; размер ставки 10%) для организаций, основным видом деятельности которых является вид экономической деятельности, включенный в класс 61 раздела J "Деятельность в сфере телекоммуникаций"</t>
  </si>
  <si>
    <t>Созданию благоприятных условий для обеспечения стабильной работы сетей связи, бесперебойного предоставления качественных услуг связи для населения, государственных и муниципальных органов, социально-значимых объектов, иных организаций, инвестиционной активности операторов связи, повышению темпов развития сетей связи и цифровых серверов на территории Волгоградской области</t>
  </si>
  <si>
    <t xml:space="preserve"> класс 61 раздела J</t>
  </si>
  <si>
    <t>Закон Волгоградской области от 17.12.1999 № 352-ОД "О ставках налога на прибыль организаций" (в ред. от 25.04.2023 № 33-ОД)</t>
  </si>
  <si>
    <t>ст.1.1/ч.1/абз.5</t>
  </si>
  <si>
    <t>Наличие действующего концессионного соглашения, заключенного в соответствии с Федеральным законом от 21.07.2005 г. № 115-ФЗ "О концессионных соглашениях" и предусматривающего направление не менее десяти миллиардов рублей на создание и (или) реконструкцию объекта концессионного соглашения</t>
  </si>
  <si>
    <t>Организации, являющиеся концессионерами, заключившие концессионные соглашения, реализуемые на территории Волгоградской области</t>
  </si>
  <si>
    <t>Инвестиционный налоговый вычет (90% суммы расходов, составляющей первоначальную стоимость основного средства, и/или величину изменения первоначальной стоимости основного средства; размер ставки 5%) для организаций, являющихся концессионерами</t>
  </si>
  <si>
    <t>Эффективное использование и развитие инженерных сетей коммунальной инфраструктуры, транспортной инфраструктуры, создаст комфортные условия для развития сфер здравоохранения, образования, культуры, спорта, туризма и социальной сферы</t>
  </si>
  <si>
    <t>Закон Волгоградской области от 10.02.2009 № 1845-ОД "О ставке налога, уплачиваемого в связи с применением упрощенной системы налогообложения" (в ред. от 20.07.2022 № 64-ОД)</t>
  </si>
  <si>
    <t>ст.1/ч.7.2</t>
  </si>
  <si>
    <t>1) доход организации за соответствующий отчетный (налоговый) период составляет не менее 70% дохода от осуществления видов деятельности:
класс 62 "Разработка компьютерного программного обеспечения, консультационные услуги в данной области и другие сопутствующие услуги";
класс 63 "Деятельность в области информационных технологий";
2) организацией получен документ о государственной аккредитации организации, осуществляющей деятельность в области информационных технологий, в порядке, установленном Правительством РФ;
3) организация является правообладателем программы для электронных вычислительных машин и (или) базы данных, включенных в единый реестр российских программ для электронных вычислительных машин и баз данных, размещенный Министерством цифрового развития, связи и массовых коммуникаций РФ на официальном сайте</t>
  </si>
  <si>
    <t>Организации осуществляющие виды деятельности:
класс 62 "Разработка компьютерного программного обеспечения, консультационные услуги в данной области и другие сопутствующие услуги";
класс 63 "Деятельность в области информационных технологий"</t>
  </si>
  <si>
    <t>Пониженные (1% - "доходы"; 5% - "доходы-расходы") ставки налога для  организаций осуществляющих виды деятельности:
класс 62 "Разработка компьютерного программного обеспечения, консультационные услуги в данной области и другие сопутствующие услуги";
класс 63 "Деятельность в области информационных технологий"</t>
  </si>
  <si>
    <t>Реализация комплексной  программы поддержки сферы информационно-коммуникационных технологий, в том числе в части снижения налоговой нагрузки для налогоплательщиков юридических лиц</t>
  </si>
  <si>
    <t>класс 62, 63</t>
  </si>
  <si>
    <t>Закон Вологодской области от 21.11.2003 № 968-ОЗ "О налоге на имущество организаций" (в ред. от 02.06.2005 №1291-ОЗ)</t>
  </si>
  <si>
    <t>Закон Вологодской области от 21.11.2003 № 968-ОЗ "О налоге на имущество организаций" (в ред. от 02.04.2013 №3022-ОЗ)</t>
  </si>
  <si>
    <t>Период применения льготы зависит от общей стоимости основных средств: 
3 года -  при стоимости свыше 50 млн. рублей и до 500 млн. рублей вкл.; 
4 года -  при стоимости свыше 500 млн. рублей и до 1 млрд. рублей вкл.; 
5 года -  при стоимости свыше 1 млрд. рублей. 
Право на льготу утрачивается, если суммарный годовой объем налоговых поступлений (НП, ТН, НИО, НДЛ, ЗН) от организации в консолидированный бюджет снижен более чем на 30% от годового суммарного значения аналогичных плановых показателей, указанных в инвестиционном соглашении.</t>
  </si>
  <si>
    <t>(1) ограниченный - в течение 3/5 лет в зависимости от объема инвестиций</t>
  </si>
  <si>
    <t>Создание условий для обеспечения устойчивости и повышения темпов экономического развития Вологодской области</t>
  </si>
  <si>
    <t>В рамках инвестиционного проекта осуществляется (будет осуществлено) строительство и (или) приобретение основных средств, ранее не бывших в употреблении (эксплуатации), стоимостью более 100 млн. рублей и (или) осуществляется (будет осуществлена) модернизация (реконструкция) основных средств организации, увеличивающая остаточную стоимость модернизируемых (реконструированных) основных средств организации не менее чем на 30% и более чем на 100 млн. рублей.
Инвестиционный проект реализуется на территориях установленных Законом муниципальных образованиях. 
Право на льготу утрачивается, если суммарный годовой объем налоговых поступлений (НП, ТН, НИО, НДЛ, ЗН) от организации в консолидированный бюджет снижен более чем на 30% от годового суммарного значения аналогичных плановых показателей, указанных в инвестиционном соглашении.</t>
  </si>
  <si>
    <t>(1) ограниченный - в течение 5/8 лет в зависимости от территории реализации проекта и объема инвестиций</t>
  </si>
  <si>
    <t>Закон Вологодской области от 21.11.2003 № 968-ОЗ "О налоге на имущество организаций" (в ред. от 19.01.2015 №3549-ОЗ)</t>
  </si>
  <si>
    <t>Для инвестиционных проектов, включенных в Перечень: 
с 2019 г.-  общая стоимость инвестиций составляет не менее 7 млрд. рублей;  
до 2019 г. - строительство новых производственных объектов стоимостью не менее 30 млрд. рублей.
Увеличение остаточной стоимости модернизируемых (реконструированных) основных средств организации не менее чем на 30%, и (или) строительство, и (или) приобретение основных средств, ранее не бывших в употреблении (эксплуатации). 
Право на льготу утрачивается, если суммарный годовой объем налоговых поступлений (НП, ТН, НИО, НДЛ, ЗН) от организации в консолидированный бюджет снижен более чем на 30% от годового суммарного значения аналогичных плановых показателей, указанных в инвестиционном соглашении.</t>
  </si>
  <si>
    <t>Закон Вологодской области от 21.11.2003 № 968-ОЗ "О налоге на имущество организаций" (в ред. от 29.05.2017 №4150-ОЗ)</t>
  </si>
  <si>
    <t xml:space="preserve">Доходы от деятельности, осуществляемой при исполнении соглашений об осуществлении деятельности на территории опережающего развития, составляют не менее 90% всех доходов, учитываемых при определении налоговой базы по налогу на прибыль организаций. 
Ведется раздельный учет доходов (расходов), полученных (понесенных) от деятельности в рамках территории опережающего развития и иной деятельности. </t>
  </si>
  <si>
    <t>Освобождаются от налогообложения резиденты территорий опережающего развития - в отношении имущества, вновь созданного (приобретенного) в рамках реализации соглашения об осуществлении деятельности на территории ТОР</t>
  </si>
  <si>
    <t>Закон Вологодской области от 21.11.2003 № 968-ОЗ "О налоге на имущество организаций" (в ред. от 26.10.2018 №4422-ОЗ)</t>
  </si>
  <si>
    <t>Доля дохода от реализации по виду экономической деятельности, определенному Правительством области, за год, предшествующий году подачи заявки о включении в перечень, должна составлять не менее 50% в общем доходе от реализации товаров (работ, услуг). 
Инвестиционный проект реализуется на территориях, установленных Законом муниципальных образованиях. 
Вложение инвестиций, предусмотренных инвестиционным соглашением, должно быть осуществлено в течение не более 2 календарных лет подряд с момента ввода в эксплуатацию одного из основных средств, указанных в инвестиционном соглашении. 
Право на льготу утрачивается, если суммарный годовой объем налоговых поступлений (НП, ТН, НИО, НДЛ, ЗН) от организации в консолидированный бюджет снижен более чем на 30% от годового суммарного значения аналогичных плановых показателей, указанных в инвестиционном соглашении.</t>
  </si>
  <si>
    <t>(1) ограниченный - в течение 3/6 лет в зависимости от территории реализации проекта и объема инвестиций</t>
  </si>
  <si>
    <t xml:space="preserve">Освобождаются от налогообложения организации, реализующие инвестиционные проекты (общая стоимость инвестиций не более 100 млн.  рублей), включенные в Перечень приоритетных инвестиционных проектов, - в отношении основных средств, по которым согласно инвестиционному соглашению осуществлена модернизация (реконструкция) и (или) приобретение, и (или) строительство </t>
  </si>
  <si>
    <t>Закон Вологодской области от 21.11.2003 № 968-ОЗ "О налоге на имущество организаций" (в ред. от 04.12.2019 №4605-ОЗ)</t>
  </si>
  <si>
    <t>Осуществление в течение не более 2 любых календарных лет, начиная с 1 января 2018 года и позднее, вложений на проведение работ по сохранению объекта культурного наследия на сумму 500 тыс. рублей и более. 
Сумма льготы за период ее использования не должна превышать сумму осуществленных организацией вложений на проведение работ по сохранению объекта культурного наследия.</t>
  </si>
  <si>
    <t>Пониженная (68%) сумма налога для организаций, реализующих инвестиционные проекты, включенные в Перечень приоритетных инвестиционных проектов, - в отношении основных средств, по которым согласно инвестиционному соглашению, осуществлена модернизация (реконструкция) с коэффициентом инвестиционных вложений от 0.3 до 0.6, увеличивающая остаточную стоимость модернизированных (реконструированных) основных средств не менее чем на 100 млн. рублей</t>
  </si>
  <si>
    <t>68% от суммы налога</t>
  </si>
  <si>
    <t>Пониженная (45%) сумма налога для организаций, реализующих инвестиционные проекты, включенные в Перечень приоритетных инвестиционных проектов, в отношении основных средств, находящихся на балансе организации, по которым согласно инвестиционному соглашению, осуществлена модернизация (реконструкция) с коэффициентом инвестиционных вложений от 0.6 до 0.9, увеличивающая остаточную стоимость модернизированных (реконструированных) основных средств не менее чем на 100 млн. рублей</t>
  </si>
  <si>
    <t>45% от суммы налога</t>
  </si>
  <si>
    <t>Закон Вологодской области от 21.11.2003 № 968-ОЗ "О налоге на имущество организаций" (в ред. от 26.11.2015 №3786-ОЗ)</t>
  </si>
  <si>
    <t>ст.4/п.6(2)</t>
  </si>
  <si>
    <t>Пониженная (0,5% - 2016 г.; 1,0% - 2017-2022 гг. ставка налога; 
50%-2023г, 75%-2024г - сумма налога для организаций, применяющих УСН и (или) ЕНВД - в отношении объектов недвижимого имущества, находящихся на территориях административных центров муниципальных районов и городских округов (кадастровая стоимость)</t>
  </si>
  <si>
    <t>Пониженная налоговая ставка/уменьшение суммы налога</t>
  </si>
  <si>
    <t xml:space="preserve">1,5 п.п - 2016 г.; 
1,0 п.п - 2017-2022 гг.; 
50% - 2023г. 75% - 2024г. - от суммы налога </t>
  </si>
  <si>
    <t>ст.4/п.6(3)</t>
  </si>
  <si>
    <t>Пониженная (0,2% - 2016 г., 0,4% - 2017-2022 гг. ставка налога; 
20% - 2023 г.; 30% - 2024 г.; 40% - 2025 г.; 50% - 2026 г.; 60% - 2027 г.; 70% - 2028 г.; 80% - 2029 г.; 90% - 2030 г. сумма налога)  для организаций, применяющих УСН и (или) ЕНВД - в отношении объектов недвижимого имущества, находящихся на территориях муниципальных районов, за исключением административных центров муниципальных районов (кадастровая стоимость)</t>
  </si>
  <si>
    <t>1,8 п.п - в 2016 году,
1,6 п.п - в 2017-2022 годах,
20% - в 2023 году; 
30% - в 2024 году,
40% - в 2025 году, 
50% - в 2026 году,
60% - в 2027 году,
70% - в 2028 году,
80% - в 2029 году,
90% - в 2030 году от суммы налога</t>
  </si>
  <si>
    <t>ст.4/п.1/пп.42</t>
  </si>
  <si>
    <t>Освобождаются от налогообложения организации, осуществляющие розничную торговлю - в отношении объектов розничной торговли с площадью не более 200 кв. метров (вкл.), находящихся на территориях муниципальных районов (муниципальных округов), за исключением административных центров муниципальных районов (кадастровая стоимость)</t>
  </si>
  <si>
    <t xml:space="preserve">Освобождаются от уплаты налога протезно-ортопедические предприятия, осуществляющие деятельность в соответствии с кодом 26.60.1 Общероссийского классификатора видов экономической деятельности (ОК 029-2014 (КДЕС Ред. 2)
</t>
  </si>
  <si>
    <t xml:space="preserve">Освобождаются от уплаты налога лечебно-производственные государственные предприятия, имеющие лечебно-трудовые (производственные) мастерские для осуществления трудовой терапии, профессионального обучения и трудоустройства на этих предприятиях лиц, страдающих психическими расстройствами и не имеющих возможности трудоустройства на обычном производстве по медицинским показаниям
</t>
  </si>
  <si>
    <t>Производство сельскохозяйственной продукции в соответствии с установленными Законом кодами ОКВЭД. 
Выручка от реализации продукции собственного производства, а также хлеба и продуктов переработки молока и мяса составляет не менее 50% от общей суммы выручки от реализации продукции (работ, услуг). 
Льгота не распространяется на автомобили легковые с мощностью двигателя свыше 150 л.с. (свыше 110.33 кВт), снегоходы и мотосани.</t>
  </si>
  <si>
    <t>Участники и инвалиды Великой Отечественной войны; лица, награжденные знаком "Жителю блокадного Ленинграда", "Житель осажденного Севастополя", "Житель осажденного Сталинграда"; ветераны и инвалиды боевых действий</t>
  </si>
  <si>
    <t>Освобождаются от уплаты налога участники и инвалиды Великой Отечественной войны; лица, награжденные знаком "Жителю блокадного Ленинграда", "Житель осажденного Севастополя", "Житель осажденного Сталинграда"; ветераны и инвалиды боевых действий</t>
  </si>
  <si>
    <t>Закон Вологодской области от 15.11.2002 № 842-ОЗ "О транспортном налоге" (в ред. от 14.07.2005 №1318-ОЗ)</t>
  </si>
  <si>
    <t>Закон Вологодской области от 15.11.2002 № 842-ОЗ "О транспортном налоге" (в ред. от 02.12.2011 №2664-ОЗ)</t>
  </si>
  <si>
    <t>Закон Вологодской области от 15.11.2002 № 842-ОЗ "О транспортном налоге" (в ред. от 13.11.2014 №3487-ОЗ)</t>
  </si>
  <si>
    <t>Закон Вологодской области от 15.11.2002 № 842-ОЗ "О транспортном налоге" (в ред. от 02.04.2013 №3022-ОЗ)</t>
  </si>
  <si>
    <t>Регистрация на территории Вологодской области. 
Льгота не распространяется на прибыль, полученную от производства и реализации подакцизных товаров, минерального сырья, других полезных ископаемых, а также иных товаров в соответствии с перечнем, утверждаемым Правительством Российской Федерации по согласованию с общероссийскими организациями инвалидов</t>
  </si>
  <si>
    <t>Закон Вологодской области от 30.04.2002 № 781-ОЗ "О снижении ставки налога на прибыль организаций для отдельных категорий налогоплательщиков" (в ред. от 26.03.2003 №886-ОЗ)</t>
  </si>
  <si>
    <t>Осуществление деятельности согласно установленным Законом кодам ОКВЭД. 
Наличие лечебно-трудовых (производственных) мастерских для осуществления трудовой терапии, профессионального обучения и трудоустройства на этих предприятиях лиц, страдающих психическими расстройствами и не имеющих возможности трудоустройства на обычном производстве по медицинским показаниям. 
Численность психически больных - инвалидов составляет не менее 50% от общей численности больных, проходящих трудовую терапию.</t>
  </si>
  <si>
    <t>Осуществление деятельности согласно установленным Законом кодам ОКВЭД. 
Выручка от реализации продукции по установленному Законом виду деятельности составляет не менее 70% общей суммы выручки от реализации продукции.</t>
  </si>
  <si>
    <t>Закон Вологодской области от 30.04.2002 № 781-ОЗ "О снижении ставки налога на прибыль организаций для отдельных категорий налогоплательщиков" (в ред. от 23.06.2003 №917-ОЗ)</t>
  </si>
  <si>
    <t>Закон Вологодской области от 30.04.2002 № 781-ОЗ "О снижении ставки налога на прибыль организаций для отдельных категорий налогоплательщиков" (в ред. от 27.01.2004 №995-ОЗ)</t>
  </si>
  <si>
    <t>Закон Вологодской области от 30.04.2002 № 781-ОЗ "О снижении ставки налога на прибыль организаций для отдельных категорий налогоплательщиков" (в ред. от 16.07.2005 №1319-ОЗ)</t>
  </si>
  <si>
    <t xml:space="preserve">Осуществление деятельности согласно установленным Законом кодам ОКВЭД. </t>
  </si>
  <si>
    <t>Закон Вологодской области от 30.04.2002 № 781-ОЗ "О снижении ставки налога на прибыль организаций для отдельных категорий налогоплательщиков" (в ред. от 02.04.2013 №3022-ОЗ)</t>
  </si>
  <si>
    <t>Льгота предоставляется новым организациям (зарегистрированным на территории области не более чем за три года на дату подачи заявки о включении в перечень).
Период применения льготы зависит от общей стоимости основных средств: 
3 года -  при стоимости свыше 50 млн. рублей и до 500 млн. рублей вкл.; 
4 года -  при стоимости свыше 500 млн. рублей и до 1 млрд. рублей вкл.; 
5 года -  при стоимости свыше 1 млрд. рублей. 
Право на льготу утрачивается, если суммарный годовой объем налоговых поступлений (НП, ТН, НИО, НДЛ, ЗН) от организации в консолидированный бюджет снижен более чем на 30% от годового суммарного значения аналогичных плановых показателей, указанных в инвестиционном соглашении.</t>
  </si>
  <si>
    <t>Закон Вологодской области от 30.04.2002 № 781-ОЗ "О снижении ставки налога на прибыль организаций для отдельных категорий налогоплательщиков" (в ред. от 29.05.2017 №4150-ОЗ)</t>
  </si>
  <si>
    <t xml:space="preserve">Соблюдение условий, предусмотренных ст. 284.4 НКРФ </t>
  </si>
  <si>
    <t>Закон Вологодской области от 30.04.2002 № 781-ОЗ "О снижении ставки налога на прибыль организаций для отдельных категорий налогоплательщиков" (в ред. от 27.04.2017 №4129-ОЗ)</t>
  </si>
  <si>
    <t>Для инвестиционных проектов, включенных в Перечень: 
с 2019 г. -  общая стоимость инвестиций не менее 7 млрд. рублей;  
до 2019 г. - строительство новых производственных объектов стоимостью не менее 30 млрд. рублей.</t>
  </si>
  <si>
    <t>Закон Вологодской области от 30.04.2002 № 781-ОЗ "О снижении ставки налога на прибыль организаций для отдельных категорий налогоплательщиков" (в ред. от 26.10.2018 №4423-ОЗ)</t>
  </si>
  <si>
    <t>Льгота для организаций, зарегистрированных на территории области не более чем за три года на дату подачи заявки о включении в перечень (за исключением созданных путем реорганизации) или не зарегистрированных на территории области и имеющих на территории области единственное обособленное подразделение, которым осуществляется (будет осуществлено) строительство и (или) приобретение основных средств, ранее не бывших в употреблении (эксплуатации). 
Размер вычета текущего налогового (отчетного) периода не может превышать предельную величину вычета.</t>
  </si>
  <si>
    <t>Инвестиционный налоговый вычет (80% суммы расходов текущего периода, указанных в ст.257/п.1/абз.2 НКРФ, и (или) 80% суммы расходов текущего периода на цели, указанные в  ст.257/п.2 НКРФ; размер ставки 0%) для организаций, реализующих инвестиционные проекты, включенные в перечень приоритетных инвестиционных проектов, общей стоимостью инвестиций более 50 млн рублей</t>
  </si>
  <si>
    <t>Закон Вологодской области от 21.11.2003 № 968-ОЗ "О налоге на имущество организаций" (в ред. от 12.05.2020 №4698-ОЗ)</t>
  </si>
  <si>
    <t>Закон Вологодской области от 30.04.2002 № 781-ОЗ "О снижении ставки налога на прибыль организаций для отдельных категорий налогоплательщиков" (в ред. от 12.05.2020 №4710-ОЗ)</t>
  </si>
  <si>
    <t>Пониженные (0% - с 1 по 5 годы, 10% - с 6 по 10 годы)  налоговая ставка налога для участников специальных инвестиционных контрактов (СПИК) (ст. 25(16) Налоговый кодекс Российской Федерации</t>
  </si>
  <si>
    <t xml:space="preserve">Закон Вологодской области от 26.10.2018 № 4424-ОЗ "Об установлении на территории Вологодской области налоговых ставок по налогу, взимаемому в связи с применением упрощенной системы налогообложения" (в ред. от 12.05.2020 №4699-ОЗ)
</t>
  </si>
  <si>
    <t>ст.1/ч.1(3)</t>
  </si>
  <si>
    <t xml:space="preserve">Доля дохода от реализации товаров (работ, услуг), полученная от осуществления основного вида деятельности, составляет не менее 50 процентов в общем доходе от реализации товаров (работ, услуг) налогоплательщика;
среднесписочная численность работников составляет не менее 90 процентов среднесписочной численности работников за год, предшествующий налоговому периоду, за который применяется пониженная налоговая ставка;
размер среднемесячной заработной платы работников налогоплательщика не ниже величины МРОТ с учетом районного коэффициента в расчете на каждого работника налогоплательщика за апрель - декабрь 2020 года в расчете на каждого работника налогоплательщика за январь - декабрь 2021 года.
В отношении налогоплательщика не введена процедура банкротства. 
</t>
  </si>
  <si>
    <t xml:space="preserve">Пониженные ставки для организаций, включенных по состоянию на 1 марта 2020 года в Единый реестр субъектов малого и среднего предпринимательства;
основной вид деятельности в наибольшей степени пострадавший в условиях распространения новой коронавирусной инфекции:
 2% - объект налогообложения "доходы"; 
5% - объект налогообложения "доходы-расходы"
</t>
  </si>
  <si>
    <t>Закон Вологодской области от 21.11.2003 № 968-ОЗ "О налоге на имущество организаций" (в ред. от 11.12.2020 №4916-ОЗ)</t>
  </si>
  <si>
    <t>ст.4/п.1/пп.44</t>
  </si>
  <si>
    <t>Переход с ЕНВД на общепринятую систему  налогообложения
На объекты, сданные в аренду, право на льготу утрачивается</t>
  </si>
  <si>
    <t>Пониженная (0% - по объектам розничной торговли до 200 м.кв. вкл, находящимся на территориях муниципальных районов, за исключением административных центров муниципальных районов) ставка налога для организаций, применявших до 1 января 2021 года ЕНВД, в том числе осуществлявших наряду с предпринимательской деятельностью, подлежащей налогообложению ЕНВД, иные виды предпринимательской деятельности и перешедших с 1 января 2021 года на общепринятую систему налогообложения</t>
  </si>
  <si>
    <t xml:space="preserve">2 п.п </t>
  </si>
  <si>
    <t>Закон Вологодской области от 21.11.2003 № 968-ОЗ "О налоге на имущество организаций" (в ред. от 12.05.2020 №4710-ОЗ)</t>
  </si>
  <si>
    <t>Закон Вологодской области от 21.11.2003 № 968-ОЗ "О налоге на имущество организаций" (в ред. от 12.05.2020 №4711-ОЗ)</t>
  </si>
  <si>
    <t>(1) ограниченный - в течение 3/8 лет в зависимости от территории реализации проекта и объема инвестиций</t>
  </si>
  <si>
    <t>(1) ограниченный - в течение 6/8 лет в зависимости от места нахождения парка</t>
  </si>
  <si>
    <t>Закон Вологодской области от 30.04.2002 № 781-ОЗ "О снижении ставки налога на прибыль организаций для отдельных категорий налогоплательщиков" (в ред. от 29.06.2020 №4729-ОЗ)</t>
  </si>
  <si>
    <t>Льгота для организаций, зарегистрированных на территории области, которыми осуществляется (будет осуществлено) строительство и (или) приобретение основных средств, ранее не бывших в употреблении (эксплуатации) и (или) осуществляется (будет осуществляться) модернизация (реконструкция) основных средств организации. 
Размер вычета текущего налогового (отчетного) периода не может превышать предельную величину вычета.</t>
  </si>
  <si>
    <t>Инвестиционный налоговый вычет (80% суммы расходов текущего периода, указанных в ст.257/п.1/абз.2 НКРФ, и (или) 80% суммы расходов текущего периода на цели, указанные в  ст.257/п.2 НКРФ; размер ставки 10%) для организаций, реализующих инвестиционные проекты, включенные в перечень приоритетных инвестиционных проектов</t>
  </si>
  <si>
    <t xml:space="preserve">Закон Вологодской области от 26.10.2018 № 4424-ОЗ "Об установлении на территории Вологодской области налоговых ставок по налогу, взимаемому в связи с применением упрощенной системы налогообложения" (в ред. от 11.12.2020 №4817-ОЗ)
</t>
  </si>
  <si>
    <t>ст.1/ч.1(5)</t>
  </si>
  <si>
    <t>По итогам 2020 года доля доходов от реализации товаров (работ, услуг) при осуществлении видов предпринимательской деятельности, в отношении которых применялась ЕНВД, составляет не менее 80 процентов в общем объеме доходов от реализации товаров (работ, услуг) налогоплательщика; среднесписочная численность работников за налоговый период составляет не менее 90 процентов среднесписочной численности работников за год, предшествующий налоговому периоду, за который применяется пониженная налоговая ставка, или может быть снижена не более чем на 1 работника от среднесписочной численности работников за год, предшествующий налоговому периоду, за который применяется пониженная налоговая ставка; размер среднемесячной заработной платы работников налогоплательщика не ниже величины МРОТ с учетом районного коэффициента в расчете на каждого работника налогоплательщика за январь - декабрь налогового периода, в котором применяется пониженная налоговая ставка. В отношении налогоплательщика не введена процедура банкротства. Отсутствует задолженность по налогам, сборам и другим обязательным платежам в бюджеты всех уровней на конец налогового периода.</t>
  </si>
  <si>
    <t>4 п.п (объект - доходы);
10 п.п. (объект - доходы минус расходы)</t>
  </si>
  <si>
    <t>Закон Вологодской области от 15.11.2002 № 842-ОЗ "О транспортном налоге" (в ред. от 11.05.2011 №4883-ОЗ)</t>
  </si>
  <si>
    <t>регистрация автомобиля в установленном порядке</t>
  </si>
  <si>
    <t>Закон Вологодской области от 30.04.2002 № 781-ОЗ "О снижении ставки налога на прибыль организаций для отдельных категорий налогоплательщиков" (в ред. от 14.12.2021 №5027-ОЗ)</t>
  </si>
  <si>
    <t>Условия предусмотрены абзацем 6 пункта 1 статьи 284 Налогового кодекса РФ</t>
  </si>
  <si>
    <t>Пониженные (17 п.п - с 1 по 5 годы, 12 п.п. - с 6 по 10 годы, 7 п.п. - с 11 по 16 годы 3,5 п.п. - с 16 по 49 годы)  налоговые ставки для организаций - резидентов особой экономической зоны по налогу на прибыль организаций, подлежащему зачислению в бюджет Вологодской области, от деятельности, осуществляемой на территории особой экономической зоны</t>
  </si>
  <si>
    <t xml:space="preserve">Закон Вологодской области от 26.10.2018 № 4424-ОЗ "Об установлении на территории Вологодской области налоговых ставок по налогу, взимаемому в связи с применением упрощенной системы налогообложения" (в ред. от 12.01.2022 №5040-ОЗ)
</t>
  </si>
  <si>
    <t>ст.1/ч.1(7)</t>
  </si>
  <si>
    <t>доля дохода от реализации товаров (работ, услуг), полученного от осуществления вида (видов) деятельности, за налоговый период, в котором применяется пониженная налоговая ставка, и определяемого в соответствии со статьей 346(15) Налогового кодекса Российской Федерации, составляет не менее 50 процентов в общем доходе от реализации товаров (работ, услуг) налогоплательщика, определяемом в соответствии со статьей 346(15) Налогового кодекса Российской Федерации;
среднесписочная численность работников за налоговый период, в котором применяется пониженная налоговая ставка, составляет не менее 90 процентов среднесписочной численности работников, отраженной налогоплательщиком в сведениях о среднесписочной численности, предоставляемых в налоговый орган, за год, предшествующий налоговому периоду, за который применяется пониженная налоговая ставка, за исключением налогоплательщиков, указанных в абзаце четвертом настоящей части;
среднесписочная численность работников за налоговый период, в котором применяется пониженная налоговая ставка, составляет не менее 60 процентов среднесписочной численности работников, отраженной налогоплательщиком в сведениях о среднесписочной численности, предоставляемых в налоговый орган, за год, предшествующий налоговому периоду, за который применяется пониженная налоговая ставка, если налогоплательщик относится в соответствии с Федеральным законом от 24 июля 2007 года N 209-ФЗ "О развитии малого и среднего предпринимательства в Российской Федерации" к категории субъектов малого и среднего предпринимательства - микропредприятие;
размер среднемесячной заработной платы работников налогоплательщика не ниже величины МРОТ с учетом районного коэффициента в расчете на каждого работника налогоплательщика за налоговый период, в котором применяется пониженная налоговая ставка.</t>
  </si>
  <si>
    <t xml:space="preserve">Закон Вологодской области от 10.04.2020 № 4685-ОЗ "О патентной системе налогообложения на территории Вологодской области" (в ред. от 01.12.2021 №4985-ОЗ)
</t>
  </si>
  <si>
    <t>Закон Вологодской области от 21.11.2003 № 968-ОЗ "О налоге на имущество организаций" (в ред. от 08.07.2022 №5146-ОЗ)</t>
  </si>
  <si>
    <t>Закон Вологодской области от 21.11.2003 № 968-ОЗ "О налоге на имущество организаций" (в ред. от 02.12.2022 №5263-ОЗ)</t>
  </si>
  <si>
    <t>ст.4/п.6(4)</t>
  </si>
  <si>
    <t>Пониженная (20% на 2023г. сумма налога) для организаций, применявшие до 1 января 2021 года  ЕНВД для отдельных видов деятельности,  в отношении объектов недвижимого имущества, признаваемых объектами налогообложения, находящихся на территориях муниципальных районов (муниципальных округов), за исключением административных центров муниципальных районов (муниципальных округов) (кадастровая стоимость)</t>
  </si>
  <si>
    <t>20% от суммы налога</t>
  </si>
  <si>
    <t>Закон Вологодской области от 30.04.2002 № 781-ОЗ "О снижении ставки налога на прибыль организаций для отдельных категорий налогоплательщиков" (в ред. от 12.12.2022 №5277-ОЗ)</t>
  </si>
  <si>
    <t>ст.7(1)</t>
  </si>
  <si>
    <t>доля дохода от реализации товаров (работ, услуг), полученная от осуществления основного вида деятельности, за налоговый период, в котором применяется вычет, составляет не менее 50 процентов всех доходов, учитываемых при определении налоговой базы по налогу на прибыль организаций в соответствии с Налоговым кодексом Российской Федерации;
размера среднемесячной начисленной заработной платы по Вологодской области за предыдущий календарный год по основному виду экономической деятельности организации, определяемому по соответствующему классу раздела С "Обрабатывающие производства" в соответствии с ОКВЭД при осуществлении организацией деятельности на территории городских округов "Город Вологда" и "Город Череповец";
60 процентов размера среднемесячной начисленной заработной платы по Вологодской области за предыдущий календарный год по основному виду экономической деятельности, определяемому по соответствующему классу раздела С "Обрабатывающие производства" в соответствии с ОКВЭД, при осуществлении организацией деятельности на территории муниципальных округов (муниципальных районов).
Размер вычета текущего налогового (отчетного) периода не может превышать предельную величину вычета.</t>
  </si>
  <si>
    <t>Инвестиционный налоговый вычет (80% суммы расходов текущего периода, указанных в ст.257/п.1/абз.2 НКРФ, и (или) 80% суммы расходов текущего периода на цели, указанные в  ст.257/п.2 НКРФ; размер ставки 10%) для организаций, основной вид экономической деятельности которых соответствует разделу С "Обрабатывающие производства" Общероссийского классификатора видов экономической деятельности</t>
  </si>
  <si>
    <t xml:space="preserve">Закон Вологодской области от 26.10.2018 № 4424-ОЗ "Об установлении на территории Вологодской области налоговых ставок по налогу, взимаемому в связи с применением упрощенной системы налогообложения" (в ред. от 08.07.2022 №5144-ОЗ)
</t>
  </si>
  <si>
    <t>ст.1/ч.1(9)</t>
  </si>
  <si>
    <t>доля дохода от реализации товаров (работ, услуг), полученного от осуществления вида (видов) деятельности, за налоговый период, в котором применяется пониженная налоговая ставка, и определяемого в соответствии со статьей 346(15) Налогового кодекса Российской Федерации, составляет не менее 50 процентов в общем доходе от реализации товаров (работ, услуг) налогоплательщика, определяемом в соответствии со статьей 346(15) Налогового кодекса Российской Федерации;
среднесписочная численность работников за налоговый период, в котором применяется пониженная налоговая ставка, составляет не менее 90 процентов среднесписочной численности работников, отраженной налогоплательщиком в сведениях о среднесписочной численности, предоставляемых в налоговый орган, за год, предшествующий налоговому периоду, за который применяется пониженная налоговая ставка, за исключением налогоплательщиков, указанных в абзаце четвертом настоящей части;
среднесписочная численность работников за налоговый период, в котором применяется пониженная налоговая ставка, составляет не менее 60 процентов среднесписочной численности работников, отраженной налогоплательщиком в сведениях о среднесписочной численности, предоставляемых в налоговый орган, за год, предшествующий налоговому периоду, за который применяется пониженная налоговая ставка, если налогоплательщик относится в соответствии с Федеральным законом от 24 июля 2007 года N 209-ФЗ "О развитии малого и среднего предпринимательства в Российской Федерации" к категории субъектов малого и среднего предпринимательства - микропредприятие.</t>
  </si>
  <si>
    <t>Пониженная ставка по налогу, уплачиваемому в связи с применением упрощенной системы налогообложения для организаций и ИП, применяющих виды деятельности, указанные в ст.1/ч.1(9) закона №4424-ОЗ от 26.10.2018:
1% - объект налогообложения "доходы"; 
5% - объект налогообложения "доходы-расходы"</t>
  </si>
  <si>
    <t>5 п.п (объект - доходы);
10 п.п. (объект - доходы минус расходы)</t>
  </si>
  <si>
    <t>62.01; 62.02; 62.02.1; 62.02.4; 62.03.13; 62.09; 63.11.1</t>
  </si>
  <si>
    <t>Закон Воронежской области от 10.06.2014 № 91-ОЗ "О ставках налога на прибыль организаций для инвесторов, реализующих особо значимые инвестиционные проекты на территории Воронежской области" (в ред. от 19.12.2022 № 130-ОЗ); ранее Закон от 27.11.2006 № 99-ОЗ</t>
  </si>
  <si>
    <t xml:space="preserve">(1) ограниченный - в течение 10 лет </t>
  </si>
  <si>
    <t>Договор об осуществлении инвестиционной деятельности. Не вправе применять инвестиционный налоговый вычет организации, реализующие особо значимые инвестиционные проекты на территории Воронежской области, заключившие договор об осуществлении инвестиционной деятельности и применяющие ставку налога на прибыль организаций, подлежащего зачислению в бюджет области, в соответствии со статьей 1 Закона Воронежской области от 10 июня 2014 года № 91-ОЗ "О ставках налога на прибыль организаций, налога на имущество организаций для инвесторов, реализующих особо значимые инвестиционные проекты на территории Воронежской области".</t>
  </si>
  <si>
    <t xml:space="preserve">Организации, реализующие особо значимые инвестиционные проекты на территории Воронежской области. 
</t>
  </si>
  <si>
    <t>(1) ограниченный - в течение 3 последовательных налоговых (отчетных) периодов</t>
  </si>
  <si>
    <t>Получение статуса резидента особой экономической зоны. Ведение организациями-резидентами особой экономической зоны раздельного учета доходов (расходов), полученных (понесенных) от деятельности, осуществляемой на территории особой экономической зоны, и доходов (расходов), полученных (понесенных) при осуществлении деятельности за пределами территории особой экономической зоны</t>
  </si>
  <si>
    <t xml:space="preserve">Резиденты особой экономической зоны (ОЭЗ) </t>
  </si>
  <si>
    <t>Договор об осуществлении инвестиционной деятельности, заключенный в соответствии с действующим законодательством. Срок пользования льготой: проекты, направленные на модернизацию, реконструкцию, расширение или техническое перевооружение действующего производства, - на срок 3 года; проекты, направленные на создание новых производств - на срок 5 лет; проекты по производству автомобилей - 8 лет; проекты, направленные на создание новых производств на территории моногородов, объем инвестиций не менее 5 млрд руб. - на срок 10 лет; создание новых производств в сфере разведения мясного и (или) молочного КРС, объем инвестиций не менее 7 млрд руб. - на срок до 8 лет</t>
  </si>
  <si>
    <t xml:space="preserve">Пониженная (0% - с 01.01.2015; от 0,2% до 2% - в 2009-2014 гг.; 0% - в 2007-2008 гг.) ставка налога для организаций, реализующих особо значимые инвестиционные проекты </t>
  </si>
  <si>
    <t>Закон Воронежской области от 27.11.2003 № 62-ОЗ "О налоге на имущество организаций" (в ред. от 04.06.2008 № 50-ОЗ; от 02.03.2016 № 04-ОЗ)</t>
  </si>
  <si>
    <t>Авиатехника, в том числе самолеты, являющиеся предметом финансового лизинга и (или) аренды и принятые на учет до 31.12.2015 включительно, полностью освобождается от налогообложения. Ставка 0,3% применяется при условии реализации организацией совместно с правительством Воронежской области проектов, направленных на развитие авиастроительной отрасли, - в отношении самолетов, вертолетов российского производства, являющихся предметом финансового лизинга и (или) аренды</t>
  </si>
  <si>
    <t>(1) ограниченный - в течение срока реализации совместных проектов</t>
  </si>
  <si>
    <t xml:space="preserve">Освобождается от налогообложения авиатехника, принятая на учет до 31.12.2015 вкл. 
Пониженная (0,3%) ставка налога - в отношении самолетов, вертолетов российского производства, принятых на учет с 01.01.2016 года  </t>
  </si>
  <si>
    <t>Выручка от указанного вида деятельности составляет не менее 70% общей суммы выручки от реализации продукции (работ, услуг).</t>
  </si>
  <si>
    <t>Налогоплательщики в отношении торговых центров (комплексы) и помещении в них общей площадью до 2000 кв. м; 
Налогоплательщики в отношении нежилых помещения общей площадью до 2000 квадратных метров, назначение которых в соответствии с кадастровыми паспортами объектов недвижимости или документами технического учета объектов недвижимости предусматривает размещение торговых объектов, либо которые фактически используются для размещения торговых объектов</t>
  </si>
  <si>
    <t>(2) не установлено - для организаций, применяющих специальные налоговые режимы,
01.01.2019  - для иных организаций</t>
  </si>
  <si>
    <t>Пониженные ставки налога в отношении торговых центров площадью до 2000 кв.м, в отношении нежилых помещений общей площадью до 2000 кв.м: 
1,4% - 2017 г.; 1,7% - 2018 г. - для организаций; 
0,5% - 2017 г.; 1,0% - 2018 г.; 1,5% - с 2019 г. - для организаций, применяющих специальные налоговые режимы.</t>
  </si>
  <si>
    <t>Пониженная (1,5%) ставка налога в отношении жилых помещений, гаражей, машино-мест, объектов незавершенного строительства, а также жилых строений, садовых домов, хозяйственных строений или сооружений, расположенных на земельных участках, предоставленных для ведения личного подсобного хозяйства, огородничества, садоводства или индивидуального жилищного строительства.</t>
  </si>
  <si>
    <t xml:space="preserve">Имущество, используемое для производства удобрений и азотных соединений </t>
  </si>
  <si>
    <t xml:space="preserve">Организации, осуществляющие производство удобрений и азотных соединений </t>
  </si>
  <si>
    <t xml:space="preserve">Освобождаются от уплаты налога организации - в отношении имущества, используемого для производства удобрений и азотных соединений </t>
  </si>
  <si>
    <t>Пониженная (0% - с 1 по 5 гг.; 1,1% - с 6 по 10 гг.) ставка налога  для организаций, получивших статус резидентов территории опережающего социально-экономического развития "Павловск"</t>
  </si>
  <si>
    <t xml:space="preserve">Пониженная (0%) ставка налога для организаций, являющихся стороной специальных инвестиционных контрактов - в отношении имущества, принятого на учет в качестве объектов основных средств  </t>
  </si>
  <si>
    <t>Реализация пилотного проекта «ДОМ.РФ» по формированию доступного арендного жилья в субъектах РФ - созданию условий для развития аренды (найма) жилых помещений физическими лицами для целей, не связанных с осуществлением ими предпринимательской деятельности</t>
  </si>
  <si>
    <t>Закон Воронежской области от 27.11.2003 № 62-ОЗ "О налоге на имущество организаций" (в ред. от 24.06.2022 № 54-ОЗ)</t>
  </si>
  <si>
    <t xml:space="preserve">Объекты газораспределительных сетей находятся на территории Воронежской области, принадлежат газораспределительной организации на праве собственности, вновь введенных в эксплуатацию в соответствии с пообъектным планом-графиком догазификации Воронежской области региональной программы газификации жилищно-коммунального хозяйства, промышленных и иных организаций Воронежской области на 2022 - 2031 годы и приняты к бухгалтерскому учету в качестве объектов основных средств с 1 января 2021 года
</t>
  </si>
  <si>
    <t>Освобождаются от уплаты налога газораспределительные организации  - в отношении объектов газораспределительных сетей, вновь введенных в эксплуатацию в соответствии с пообъектным планом-графиком догазификации Воронежской области</t>
  </si>
  <si>
    <t xml:space="preserve">Реализация мероприятий по догазификации Воронежской области </t>
  </si>
  <si>
    <t xml:space="preserve">35.22 </t>
  </si>
  <si>
    <t>Закон Воронежской области от 27.11.2003 № 62-ОЗ "О налоге на имущество организаций" (в ред. от 19.12.2022 № 130-ОЗ)</t>
  </si>
  <si>
    <t xml:space="preserve">Объекты недвижимого имущества используются для функционирования детских железных дорог, расположенных на территории Воронежской области и предназначенных для осуществления образовательной деятельности по дополнительным общеразвивающим программам в сфере железнодорожного транспорта </t>
  </si>
  <si>
    <t>Организации, осуществляющие образовательную деятельность по дополнительным общеразвивающим программам, направленным на профессиональную ориентацию школьников в сфере железнодорожного транспорта</t>
  </si>
  <si>
    <t xml:space="preserve">Освобождаются от налогообложения организации в отношении объектов недвижимого имущества, используемых для функционирования детских железных дорог и предназначенных для осуществления образовательной деятельности по дополнительным общеразвивающим программам </t>
  </si>
  <si>
    <t xml:space="preserve">Создание условий для развития дополнительного образования детей на территории Воронежской области </t>
  </si>
  <si>
    <t>Закон Воронежской области от 05.04.2011 № 26-ОЗ "Об установлении ставки налога, взимаемого в связи с применением упрощенной системы налогообложения, для отдельных категорий налогоплательщиков" (в ред. от 19.12.2022 № 121-ОЗ)</t>
  </si>
  <si>
    <t xml:space="preserve">Выручка от реализации товаров (работ, услуг), полученная от осуществления указанных видов экономической деятельности за соответствующий отчетный (налоговый) период, составляет не менее 70% в общей сумме доходов, определяемых в соответствии со статьей 346. 15 НК РФ. 
Среднемесячная начисленная заработная плата на одного работника организации или индивидуального предпринимателя в течение отчетного (налогового) периода обеспечена в размере не ниже среднеотраслевого уровня по осуществляемому виду экономической деятельности. 
Отсутствует задолженность по налогам, сборам и другим обязательным платежам в бюджеты всех уровней, а также иная задолженность по денежным обязательствам перед Воронежской областью. 
Налогоплательщик не находится в процессе ликвидации или реорганизации (за исключением реорганизации в форме преобразования), а также в процедуре банкротства. </t>
  </si>
  <si>
    <t xml:space="preserve">Налогоплательщики, применяющие упрощенную систему налогообложения, выбравшие в качестве объекта налогообложения доходы, уменьшенные на величину расходов, и осуществляющие установленные законом виды деятельности </t>
  </si>
  <si>
    <t xml:space="preserve">Пониженная (5%) ставка налога для налогоплательщиков, осуществляющих установленные виды деятельности </t>
  </si>
  <si>
    <t xml:space="preserve">раздел С (за искл. классов 19 и 20); раздел D; 37, 38, 39; 72; 85.11; 62.01; 62.02 </t>
  </si>
  <si>
    <t>Закон Воронежской области от 05.04.2011 № 26-ОЗ "Об установлении ставки налога, взимаемого в связи с применением упрощенной системы налогообложения, для отдельных категорий налогоплательщиков" (в ред. от 19.12.2022 № 130-ОЗ)</t>
  </si>
  <si>
    <t>ИП, впервые зарегистрированные после принятия нормы закона. Соблюдение ограничения средней численности работников в пределах не более 15 человек; 
Соблюдения ограничений, установленных пунктом 4 статьи 346. 20 НКРФ - доля доходов от реализации товаров (работ, услуг) при осуществлении видов предпринимательской деятельности, в отношении которых применялась налоговая ставка в размере 0% в общем объеме доходов от реализации товаров (работ, услуг) должна быть не менее 70%; ИП впервые зарегистрированные после 05/05/2015 года.</t>
  </si>
  <si>
    <t xml:space="preserve">Налогоплательщики - индивидуальные предприниматели, впервые зарегистрированные, применяющие упрощенную систему налогообложения и осуществляющие установленные законом виды деятельности </t>
  </si>
  <si>
    <t>(1) ограниченный - в течение 2 налоговых периодов со дня госрегистрации в качестве ИП</t>
  </si>
  <si>
    <t>Выручка от реализации товаров (работ, услуг), полученная от осуществления указанных видов экономической деятельности за соответствующий отчетный (налоговый) период, составляет не менее 70% в общей сумме доходов, определяемых в соответствии со статьей 346. 15 НК РФ. 
Среднемесячная начисленная заработная плата на одного работника организации или индивидуального предпринимателя в течение отчетного (налогового) периода обеспечена в размере не ниже среднеотраслевого уровня по осуществляемому виду экономической деятельности. 
Отсутствует задолженность по налогам, сборам и другим обязательным платежам в бюджеты всех уровней, а также иная задолженность по денежным обязательствам перед Воронежской областью. 
Налогоплательщик не находится в процессе ликвидации или реорганизации (за исключением реорганизации в форме преобразования), а также в процедуре банкротства.</t>
  </si>
  <si>
    <t xml:space="preserve">Налогоплательщики, применяющие упрощенную систему налогообложения, выбравшие в качестве объекта налогообложения доходы и осуществляющие установленные законом виды деятельности </t>
  </si>
  <si>
    <t xml:space="preserve">Пониженная (4%) ставка налога для налогоплательщиков, осуществляющих установленные виды деятельности </t>
  </si>
  <si>
    <t>Выручка от реализации товаров (работ, услуг) составляет не менее 70% в общей сумме доходов. Среднемесячная начисленная заработная плата на одного работника не ниже среднеотраслевого уровня. Отсутствует задолженность по налогам, сборам и другим обязательным платежам, а также иная задолженность по денежным обязательствам перед Воронежской областью. Налогоплательщик не находится в процессе ликвидации или реорганизации, а также в процедуре банкротства. Средняя численность работников должна составлять не менее 3 человек.</t>
  </si>
  <si>
    <t xml:space="preserve">Пониженная (1%) ставка налога для налогоплательщиков, осуществляющих установленные виды деятельности </t>
  </si>
  <si>
    <t>Закон Воронежской области от 28.11.2012 № 127-ОЗ "О применении индивидуальными предпринимателями патентной системы налогообложения на территории Воронежской области" (в ред. от 19.12.2022 № 130-ОЗ)</t>
  </si>
  <si>
    <t>ИП, впервые зарегистрированные после принятия нормы закона. Соблюдение ограничений, установленных пунктом 3 статьи 346.50 Налогового кодекса Российской Федерации.</t>
  </si>
  <si>
    <t xml:space="preserve">Налогоплательщики - индивидуальные предприниматели, впервые зарегистрированные, применяющие патентную систему налогообложения и осуществляющие установленные законом виды деятельности </t>
  </si>
  <si>
    <t>(1) ограниченный - в течение 2 налоговых периодов в пределах 2 календарных лет со дня госрегистрации в качестве ИП</t>
  </si>
  <si>
    <t xml:space="preserve">Ветераны ВОВ; ветераны боевых действий; бывшие узники концлагерей и гетто, инвалиды всех категорий </t>
  </si>
  <si>
    <t>Освобождаются от уплаты налога отдельные социальные категории граждан, имеющие транспортные средства с мощностью двигателя до 120 л.с. вкл.  - за одно транспортное средство</t>
  </si>
  <si>
    <t>Освобождаются от налогообложения мотоциклы и мотороллеры отечественного производства, с года выпуска которых прошло 25 и более лет по состоянию на начало текущего налогового периода (1 января), с мощностью двигателя: - до 20 л.с. вкл.;  - свыше 20 л.с. до 35 л.с. вкл.; - свыше 35 л.с. Лица, имеющие право на льготы, самостоятельно представляют необходимые документы в налоговые органы</t>
  </si>
  <si>
    <t>Закон Воронежской области от 11.06.2003 № 28-ОЗ "О предоставлении налоговых льгот по уплате транспортного налога на территории Воронежской области" (в ред. от 19.10.2009 № 112-ОЗ)</t>
  </si>
  <si>
    <t>Члены многодетных семей, получившие автотранспорт и мини-тракторы в рамках реализации ведомственных целевых программ. 
Лица, имеющие право на льготы, самостоятельно представляют необходимые документы в налоговые органы.</t>
  </si>
  <si>
    <t xml:space="preserve">Члены многодетных семей </t>
  </si>
  <si>
    <t>Лицо состоит в реестре добровольных пожарных Воронежской области не менее 3 лет по состоянию на начало текущего налогового периода (1 января). 
Право на получение льготы по уплате транспортного налога подтверждается справкой общественного объединения пожарной охраны, согласованной с главой муниципального образования и начальником местного гарнизона пожарной охран. 
Лица, имеющие право на льготы, самостоятельно представляют необходимые документы в налоговые органы.</t>
  </si>
  <si>
    <t>В отношении одного транспортного средства на усмотрение владельца. Лица, имеющие право на льготы, самостоятельно представляют необходимые документы в налоговые органы</t>
  </si>
  <si>
    <t xml:space="preserve">Освобождаются от уплаты налога организации, крестьянские (фермерские) хозяйства и индивидуальные предприниматели - в отношении автобусов с мощностью двигателя до 200 л.с. и грузовых автомобилей, зарегистрированные на указанных лиц </t>
  </si>
  <si>
    <t xml:space="preserve">Транспортные предприятия, осуществляющие пассажирские перевозки, номерные транспортные предприятия 
</t>
  </si>
  <si>
    <t>Учреждения, финансируемые из областного и местного бюджетов. 
Лица, имеющие право на льготы, самостоятельно представляют необходимые документы в налоговые органы.</t>
  </si>
  <si>
    <t>Лица, имеющие право на льготы, самостоятельно представляют необходимые документы в налоговые органы.</t>
  </si>
  <si>
    <t xml:space="preserve">Общественные организации инвалидов </t>
  </si>
  <si>
    <t>В отношении авиационной техники, в том числе самолетов, являющихся предметом финансового лизинга и (или) аренды. 
Лица, имеющие право на льготы, самостоятельно представляют необходимые документы в налоговые органы.</t>
  </si>
  <si>
    <t xml:space="preserve">Получение статуса резидента особой экономической зоны. Копия свидетельства о включении в реестр резидентов особой экономической зоны, созданной на территории Воронежской области
</t>
  </si>
  <si>
    <t xml:space="preserve">(1) ограниченный - в течение срока действия специальных инвестиционных контрактов </t>
  </si>
  <si>
    <t>Закон Воронежской области от 11.06.2003 № 28-ОЗ "О предоставлении налоговых льгот по уплате транспортного налога на территории Воронежской области" (в ред. от 05.07.2021 № 73-ОЗ)</t>
  </si>
  <si>
    <t>ст.1/п.1/пп.22</t>
  </si>
  <si>
    <t>Освобождаются от налогообложения (за исключением водных и воздушных транспортных средств): одно транспортное средство, оснащенное только электрическим двигателем, зарегистрированное на физическое лицо; транспортные средства, оснащенные только электрическим двигателем, зарегистрированные на юридических лиц. Лица, имеющие право на льготы, самостоятельно представляют необходимые документы в налоговые органы</t>
  </si>
  <si>
    <t>Освобождаются от уплаты налога физические лица (за одно транспортное средство) и организации, на которых зарегистрированы в соответствии с законодательством транспортные средства (за исключением водных и воздушных транспортных средств), оснащенные только электрическими двигателями</t>
  </si>
  <si>
    <t xml:space="preserve">Обеспечение устойчивого снижения уровня негативного воздействия автомобильного транспорта на окружающую среду и здоровье населения </t>
  </si>
  <si>
    <t>ст.5/абз.2,3</t>
  </si>
  <si>
    <t>ст.5/абз.11</t>
  </si>
  <si>
    <t>ст.5/абз.12</t>
  </si>
  <si>
    <t>ст.5/абз.9</t>
  </si>
  <si>
    <t>ст.5/абз.10</t>
  </si>
  <si>
    <t>Отсутствие недоимки по налогам, сборам и другим обязательным платежам в бюджеты бюджетной системы РФ; налогоплательщик не находится в процессе ликвидации или реорганизации, в процедуре банкротства; в полном объеме перечислены начисленные и удержанные суммы НДФЛ</t>
  </si>
  <si>
    <t>(1) ограниченный - в течение периода окупаемости инвестиционного проекта, но не более 5 лет</t>
  </si>
  <si>
    <t>Пониженная сумма налога (54%) от суммы налога, исчисленной исходя из налоговой ставки, установленной , организациями, реализующими инвестиционные проекты, включенные в государственный реестр инвестиционных проектов Ивановской области с формой государственной поддержки "предоставление налоговых льгот", в отношении недвижимого имущества, созданного и (или) приобретенного при реализации инвестиционных проектов, учитываемого на балансе в качестве объектов основных средств в соответствии с установленным федеральным законодательством порядком ведения бухгалтерского учета, в период окупаемости инвестиций, но не более 5 лет (54% - с 01.01.2023; пониженная 1,2% - с 2018-2022 гг)</t>
  </si>
  <si>
    <t>46 % от суммы налога</t>
  </si>
  <si>
    <t>Закон Ивановской области от 24.11.2003 № 109-ОЗ "О налоге на имущество организаций" (в ред. от 05.04.2023 № 16-ОЗ)</t>
  </si>
  <si>
    <t>Отсутствие недоимки по налогам, сборам и другим обязательным платежам в бюджеты бюджетной системы РФ; налогоплательщик не находится в процессе ликвидации или реорганизации, в процедуре банкротства; в полном объеме перечислены начисленные и удержанные суммы НДФЛ. Предоставление в налоговый орган копий документов, подтверждающих  ввод в эксплуатацию объектов газораспределительной системы в рамках реализации указанных программ</t>
  </si>
  <si>
    <t>Пониженная сумма налога (54%) от суммы налога, исчисленной исходя из налоговой ставки 2,2 %, установленной Законом Ивановской области от 24.11.2003 № 109-ОЗ "О налоге на имущество организаций"  для газораспределительных организаций в отношении вновь построенных объектов газораспределительной системы, введенных в эксплуатацию после 01.01.2022, созданных в рамках реализации программы развития газоснабжения и газификации Ивановской области на период 2021-2025 годов, а также  в рамках пообъектного плана-графика догазификации региональной программы газификации ЖКХ, промышленных и иных организаций Ивановской области на 2020-2030 годы</t>
  </si>
  <si>
    <t xml:space="preserve">Обеспечение повышения уровня газификации Ивановской области природным газом, увеличение привлекательности периферийных территорий Ивановской области для хозяйственного развития и инвестиций, укрепление энергетической безопасности региона </t>
  </si>
  <si>
    <t>ст.5/ч.2/п.1</t>
  </si>
  <si>
    <t>Освобождаются от уплаты налога налогоплательщики, предоставляющие услуги по круглогодичному санаторно-оздоровительному отдыху детей с ценой путевки, установленной Правительством Ивановской области для детей, проживающих в Ивановской области-в отношении имущества, используемого ими для отдыха или оздоровления детей</t>
  </si>
  <si>
    <t>ст.5/ч.2/п.2</t>
  </si>
  <si>
    <t>Отсутствие недоимки по налогам, сборам и другим обязательным платежам в бюджеты бюджетной системы РФ; налогоплательщик не находится в процессе ликвидации или реорганизации, в процедуре банкротства; в полном объеме перечислены начисленные и удержанные суммы НДФЛ; производство пива в объеме не менее 5000 тыс. декалитров.</t>
  </si>
  <si>
    <t>ст.5/ч.2/п.3</t>
  </si>
  <si>
    <t>ст.5/ч.2/п.4</t>
  </si>
  <si>
    <t>Отсутствие недоимки по налогам, сборам и другим обязательным платежам в бюджеты бюджетной системы РФ; налогоплательщик не находится в процессе ликвидации или реорганизации, в процедуре банкротства; в полном объеме перечислены начисленные и удержанные суммы НДФЛ. Доля дохода от реализации товаров при реализации инвестиционного проекта не менее 90% всех доходов. Ведение раздельного учета доходов</t>
  </si>
  <si>
    <t>Освобождаются от уплаты налога налогоплательщики-участники СПИК-в отношении имущества, созданного, приобретенного, реконструированного и (или) модернизированного в ходе реализации СПИК</t>
  </si>
  <si>
    <t>ст.5/ч.2/п.5</t>
  </si>
  <si>
    <t>Организации, получившие статус резидента территории опережающего развития (ТОР), созданной на территории моногорода</t>
  </si>
  <si>
    <t>Освобождаются от уплаты налога организации-резиденты территории опережающего развития (ТОР), созданной на территории моногорода,-в отношении имущества, используемого для осуществления деятельности в рамках соглашения о деятельности на ТОР и принятого на учет в качестве объекта основных средств после дня включения организации в реестр резидентов ТОР</t>
  </si>
  <si>
    <t>коды ОКВЭД установлены постановлением Правительства РФ о создании соответсвующей ТОР на территории субъекта РФ</t>
  </si>
  <si>
    <t>ст.5/ч.2/п.6</t>
  </si>
  <si>
    <t xml:space="preserve"> В отношении объектов недвижимого имущества, закрепленных за казенным, бюджетным или автономным муниципальным учреждением и введенных в эксплуатацию не ранее 1 января 2019 года после строительства (реконструкции) или приобретенных, построенных или реконструированных бюджетным или автономным муниципальным учреждением не ранее 1 января 2019 года за счет средств, выделенных ему учредителем на приобретение, строительство или реконструкцию такого недвижимого имущества. Отсутствие недоимки по налогам, сборам и другим обязательным платежам в бюджеты бюджетной системы РФ; налогоплательщик не находится в процессе ликвидации или реорганизации, в процедуре банкротства; в полном объеме перечислены начисленные и удержанные суммы НДФЛ</t>
  </si>
  <si>
    <t>Освобождаются от уплаты налога на имущество организаций казенных, бюджетных и автономных муниципальных  учреждений, основными видами деятельности которых являются виды деятельности в соответствии со следующими подклассами и группами видов экономической деятельности 85.11, 85.14, 85.41, 93.1, 93.11, 93.12, 93.19 ОКВЭД (ОК 029-2014)</t>
  </si>
  <si>
    <t>ст.5/ч.2/п.7</t>
  </si>
  <si>
    <t>Отсутствие недоимки по налогам, сборам и другим обязательным платежам в бюджеты бюджетной системы РФ; налогоплательщик не находится в процессе ликвидации или реорганизации, в процедуре банкротства; в полном объеме перечислены начисленные и удержанные суммы НДФЛ. Предоставление в налоговый орган копии заключенного налогоплательщиком концессионного соглашения, заверенной концендентом</t>
  </si>
  <si>
    <t>Организации - в отношении объектов централизованной системы холодного водоснабжения и (или) водоотведения, построенных, реконструированных или модернизированных в рамках реализации мероприятий государственных программ Ивановской области указанных в законе</t>
  </si>
  <si>
    <t>Освобождаются от уплаты налога на имущество организаций - организации  в отношении объектов централизованной системы холодного водоснабжения и (или) водоотведения, построенных, реконструированных или модернизированных в рамках реализации мероприятий государственной программы Ивановской области «Обеспечение услугами жилищно-коммунального хозяйства населения Ивановской области» и государственной программы Ивановской области «Охрана окружающей среды Ивановской области» в 2020 - 2024 годах</t>
  </si>
  <si>
    <t>Коммунальное хозяйство-вопросы местного значения</t>
  </si>
  <si>
    <t>ст.5/ч.2/п.8</t>
  </si>
  <si>
    <t>На конец каждого отчетного (налогового) периода, в котором заявлена льгота: отсутствие недоимки по налогам, сборам и другим обязательным платежам в бюджеты бюджетной системы РФ; налогоплательщик не находится в процессе ликвидации или реорганизации, в процедуре банкротства; обеспечено перечисление (уплата) в полном объеме начисленных и удержанных сумм НДФЛ. Предоставление в налоговый орган  одновременно с налоговой декларацией по налогу на имущество организаций копии заключенного налогоплательщиком концессионного соглашения, заверенной концендентом.</t>
  </si>
  <si>
    <t>Организации - концессионеры, где объектом концессионного соглашения является объект культурного наследия регионального значения</t>
  </si>
  <si>
    <t>Освобождаются от уплаты налога налогоплательщики-организации-концессионеры,  с которыми заключены в соответствии с ФЗ от 21.07.2005 № 115-ФЗ "О концессионных соглашениях" концессионные соглашения, концедентом по которым выступает Ивановская область и объектом концессионного соглашения является объект культурного наследия регионального значения, в отношении имущества, переданного концессионеру</t>
  </si>
  <si>
    <t>Поддержка организаций - концессионеров как участников формы осуществления государственно-частного партнерства</t>
  </si>
  <si>
    <t>ст.1/ч.2.1/п.1-15</t>
  </si>
  <si>
    <t>Раздел А, раздел С (за исключением групп 11.01-11.06, классов 12, 19), раздел Е, раздел F, подкласс 45.2 раздела G, раздел H, раздел I, раздел J, раздел M (за исключением классов 69, 70), раздел N (за исключением класса 77), раздел P, раздел Q, раздел R (за исключением класса 92), раздел S, раздел T</t>
  </si>
  <si>
    <t>Доход от осуществления в качестве основного одного из установленных Законом видов экономической деятельности за соответствующий отчетный (налоговый) период составил не менее 70% доход</t>
  </si>
  <si>
    <t>Раздел A, раздел C (за искл. групп 11.01-11.06, классов 12, 19), раздел F, раздел P, раздел Q, группы 93.11 и 93.12 раздела R, группы 96.02 и 96.03 раздела S</t>
  </si>
  <si>
    <t>ст.1/ч.2.5/1-2</t>
  </si>
  <si>
    <t>Закон Ивановской области от 20.12.2010 № 146-ОЗ "О налоговых ставках при упрощенной системе налогообложения" (в ред. от 28.10.2022 № 50-ОЗ)</t>
  </si>
  <si>
    <t>ст.1/ч.2.6</t>
  </si>
  <si>
    <t xml:space="preserve">Налогоплательщики, перешедшие на упрощенную систему налогообложения, в случае, если объектом налогообложения являются доходы, уменьшенные на величину расходов, в отношении отдельных видов экономической деятельности </t>
  </si>
  <si>
    <t>Пониженная (7,5%) ставка налога для налогоплательщиков, осуществляющих установленные Законом виды деятельности (объект налогообложения "доходы-расходы")</t>
  </si>
  <si>
    <t>ст.1/ч.2.7</t>
  </si>
  <si>
    <t>ст.1/ч.2.8</t>
  </si>
  <si>
    <t xml:space="preserve">Признание субъектов малого и среднего предпринимательства социальными предприятиями установлено Федеральным законом от 24.07.2007 № 209-ФЗ "О развитии малого и среднего предпринимательства в Российской Федерации" и сведения о наличии статуса социального предприятия  которых внесены в единый реестр субъектов малого и среднего предпринимательства </t>
  </si>
  <si>
    <t xml:space="preserve">Налогоплательщики, перешедшие на упрощенную систему налогообложения , в случае, если объектом налогообложения являются доходы, и признанные  в установленном порядке социальным предприятием </t>
  </si>
  <si>
    <t xml:space="preserve">Пониженная (4%) ставка налога для налогоплательщиков - социальных предприятий </t>
  </si>
  <si>
    <t>ст.1/ч.2.9</t>
  </si>
  <si>
    <t xml:space="preserve">Налогоплательщики, перешедшие на упрощенную систему налогообложения, в случае, если объектом налогообложения являются доходы, уменьшенные на величину расходов, и признанные в установленном порядке социальным предприятием </t>
  </si>
  <si>
    <t xml:space="preserve">Пониженная (5%) ставка налога для налогоплательщиков - социальных предприятий </t>
  </si>
  <si>
    <t>Доля доходов от реализации товаров (работ, услуг) при осуществлении установленных Законом видов предпринимательской деятельности в общем объеме доходов от реализации товаров (работ, услуг) составила по итогам налогового периода не менее 70% (п.4 ст.346.20 НК РФ)</t>
  </si>
  <si>
    <t>Раздел A, раздел C (за искл. групп 11.01-11.06, классов 12, 19), подкласс 38.3 раздела E, класс 58 раздела J, классы 72 и 75 раздела M, раздел P, раздел Q, раздел R (за искл. классов 90, 92), класс 95 раздела S</t>
  </si>
  <si>
    <t>Отсутствие недоимки по налогам, сборам и другим обязательным платежам в бюджеты бюджетной системы РФ; налогоплательщик не находится в процессе ликвидации или реорганизации, в процедуре банкротства; в полном объеме перечислены начисленные и удержанные суммы НДФЛ. Объем льготы не превышает размер фактически осуществленных капитальных вложений на реализацию инвестиционного проекта.</t>
  </si>
  <si>
    <t>1,5 п.п.;
2,5 п.п.-до 01.01.2017</t>
  </si>
  <si>
    <t xml:space="preserve">Закон Ивановской области от 12.05.2015 № 39-ОЗ "О налоговых ставках налога на прибыль организаций, подлежащего зачислению в областной бюджет" </t>
  </si>
  <si>
    <t>Отсутствие недоимки по налогам, сборам и другим обязательным платежам в бюджеты бюджетной системы РФ; налогоплательщик не находится в процессе ликвидации или реорганизации, в процедуре банкротства; в полном объеме начисленные и удержанные суммы НДФЛ; не менее 4,5% оставшейся прибыли направляется на капитальные вложения. Налогоплательщик не является обособленным подразделением и не является участником консолидированной группы. Выручка от реализации произведенных товаров по основному виду экономической деятельности составляет не менее 70% в общем объеме выручки.</t>
  </si>
  <si>
    <t xml:space="preserve">(1) ограниченный - по 31.12.2023 </t>
  </si>
  <si>
    <t>3,5 п.п.;
4,5 п.п.-до 01.01.2017</t>
  </si>
  <si>
    <t>13; 14; 28; 30</t>
  </si>
  <si>
    <t>Отсутствие недоимки по налогам, сборам и другим обязательным платежам в бюджеты бюджетной системы РФ; налогоплательщик не находится в процессе ликвидации или реорганизации, в процедуре банкротства; в полном объеме начисленных и удержанных сумм НДФЛ. Доля дохода от реализации товаров, произведенных в результате реализации инвестиционного проекта, не менее 90% всех доходов. Ведение раздельного учета доходов.</t>
  </si>
  <si>
    <t>Организации-участники специальных инвестиционных контрактов (СПИК) в соответствии со статьей 25.16 НК РФ</t>
  </si>
  <si>
    <t>Пониженная (0%) ставка налога для организаций-участников СПИК</t>
  </si>
  <si>
    <t>Организации, получившие статус резидента территории опережающего развития (ТОР) "Наволоки" (моногород)</t>
  </si>
  <si>
    <t>Пониженная (3%-с 1 по 5 н.п.; 11%-с 6 по 10 н.п.) ставка налога для организаций-резидентов ТОР "Наволоки"</t>
  </si>
  <si>
    <t>14 (15) п.п.-с 1 по 5 н.п.; 
6 (7) п.п.-с 6 по 10 н.п.</t>
  </si>
  <si>
    <t>Организации, получившие статус резидента территории опережающего развития (ТОР) "Южа" (моногород)</t>
  </si>
  <si>
    <t>Пониженная (3%-с 1 по 5 н.п.; 11%-с 6 по 10 н.п.) ставка налога для организаций-резидентов ТОР "Южа"</t>
  </si>
  <si>
    <t xml:space="preserve">Организации или обособленные подразделения организаций, расположенные на территории Ивановской области, реализующие инвестиционные проекты, включенные в государственный реестр инвестиционных проектов Ивановской области с формой государственной поддержки "предоставление налоговых льгот", имеющие бюджетную эффективность и соответствующие направлениям стратегии социально-экономического развития Ивановской области, а также осуществляющие на протяжении не более 24 месяцев подряд начиная с 01.01.2021 капитальные вложения на территории Ивановской области для целей приобретения и (или) модернизации основных средств в размере не менее 50 млн. рублей </t>
  </si>
  <si>
    <t>Инвестиционный налоговый вычет составляет в совокупности: 90 % суммы расходов, составляющей первоначальную стоимость основного средства в соответствии с абзацем вторым пункта 1 статьи 257 НК РФ; 90 % суммы расходов, составляющей величину изменения первоначальной стоимости основного средства в случаях, указанных в пункте 2 статьи 257 НК РФ (за исключением частичной ликвидации основного средства)</t>
  </si>
  <si>
    <t>5 п.п. (Ставка налога, применяемая для расчета предельной величины инвестиционного налогового вычета, составляет 5%)</t>
  </si>
  <si>
    <t>Льготы применяются в отношении прибыли, полученной от деятельности, осуществляемой при исполнении соглашения об осуществлении промышленно-производственной деятельности на территории особой экономической зоны. Право на применение пониженной налоговой ставки возникает у налогоплательщиков возникает со дня получения статуса резидента особой экономической зоны промышленно-производственного типа "Иваново", созданной на территориях муниципальных образований "городской округ Иваново" и "Родниковский муниципальный район" Ивановской области. Пониженная налоговая ставка применяется с учетом особенностей, предусмотренных статьей 284 НК РФ.</t>
  </si>
  <si>
    <t>Пониженная налоговая ставка в размере 0 %-в течение семи лет; 3 %-с восьмого по двенадцатый год включительно; 12,5 %-в период с тринадцатого по сорок девятый год включительно , в отношении прибыли, полученной от деятельности осуществляемой при исполнении соглашения об осуществлении промышленно-производственной деятельности на территории особой экономической зоны</t>
  </si>
  <si>
    <t>Организации, осуществляющие  деятельность внутреннего водного транспорта</t>
  </si>
  <si>
    <t>(1) ограниченный - в течение 1-3 лет (в зависимости от объема инвестиций)</t>
  </si>
  <si>
    <t>Пониженная (0,55% или 1,1%) ставка налога для организаций, осуществляющих производство прочих основных неорганических химических веществ:
0,55% - на 1 год - при инвестициях в основные средства в размере от 10 млн. руб.;
0,55% -1-й год; 1,1% - 2-й год - при инвестициях в основные средства от 50 млн. руб.;
0,55% -1-й год; 1,1% - 2-3 гг. - при инвестициях в основные средства от 100 млн. руб.</t>
  </si>
  <si>
    <t>Пониженная (0,55% или 1,1%) ставка налога для организаций, осуществляющих производство изделий из бетона, цемента и гипса:
0,55% - на 1 год - при инвестициях в основные средства в размере от 10 млн. руб.;
0,55% -1-й год; 1,1% - 2-й год - при инвестициях в основные средства от 50 млн. руб.;
0,55% -1-й год; 1,1% - 2-3 гг. - при инвестициях в основные средства от 100 млн. руб.</t>
  </si>
  <si>
    <t>Пониженная (0,55% или 1,1%) ставка налога для организаций, осуществляющих производство летательных аппаратов, включая космические:
0,55% - на 1 год - при инвестициях в основные средства в размере от 10 млн. руб.;
0,55% -1-й год; 1,1% - 2-й год - при инвестициях в основные средства от 50 млн. руб.;
0,55% -1-й год; 1,1% - 2-3 гг. - при инвестициях в основные средства от 100 млн. руб.</t>
  </si>
  <si>
    <t>Организации, осуществляющие  деятельность гостиниц и прочих мест для временного проживания</t>
  </si>
  <si>
    <t>Организации, осуществляющие  производство электрического оборудования</t>
  </si>
  <si>
    <t>Организации, осуществляющие  производство растительных и животных масел и жиров</t>
  </si>
  <si>
    <t>Организации, осуществляющие  производство нефтепродуктов</t>
  </si>
  <si>
    <t>В общей сумме выручки доля выручки от реализации товаров (работ, услуг) от деятельности в рамках ТОСЭР составляет более 70%. Отсутствует задолженность по налогам, сборам и иным обязательным платежам в бюджеты всех уровней.
Ведение раздельного бухгалтерского учета объектов основных средств, используемых в деятельности в рамках ТОСЭР, и объектов основных средств, используемых при осуществлении иной деятельности.</t>
  </si>
  <si>
    <t xml:space="preserve">Резиденты территорий опережающего социально-экономического развития </t>
  </si>
  <si>
    <t>Освобождаются от налогообложения резиденты ТОСЭР - в отношении амортизируемого имущества, используемого в деятельности в рамках исполнения соглашений об осуществлении деятельности на территории  ТОСЭР</t>
  </si>
  <si>
    <t>В доходах от реализации доля выручки от реализации товаров  (работ, услуг) от установленного вида экономической деятельности за налоговый (отчетный) период составляет более 70%.
Отсутствует задолженность по налогам, сборам, пеням и штрафам в бюджеты бюджетной системы РФ.
Ведение раздельного бухгалтерского учета объектов основных средств по каждому виду (видам) экономической̆ деятельности</t>
  </si>
  <si>
    <t>Пониженная (13,5% - 16,5%) ставка налога для организаций, для организаций, осуществляющих производство нефтепродуктов:
15,5% - 2019 г. (16,5% - 2020 г.) при инвестициях от 5 до 10% от общей стоимости основных средств;
14,0% - 2019 г. (15% - 2020 г.; 16% - 2021 г.) при инвестициях от 10 до 15% от общей стоимости ОС;
13,5% - 2019 г. (14,5% - 2020 г.; 15,5% - 2021 г.; 16,5% - 2022 г.) при инвестициях от 15% от общей стоимости ОС.
С 2020 года предусмотрено поэтапное увеличение пониженных ставок на один процентный пункт ежегодно, вплоть до полной их отмены в 2023 году</t>
  </si>
  <si>
    <t>В общей сумме выручки от реализации товаров (работ, услуг) доля выручки от реализации товаров (работ, услуг) от установленного вида экономической деятельности за налоговый (отчетный) период составляет более 80%.
Отсутствует задолженность по налогам, сборам, пеням и штрафам в бюджет бюджетной системы РФ.
Инвестиции в основные средства более 4 млрд рублей.
Ведение раздельного бухгалтерского учета объектов основных средств по каждому виду (видам) экономической̆ деятельности</t>
  </si>
  <si>
    <t>Повышение инвеситционной привлекательности Иркутской области</t>
  </si>
  <si>
    <t>Соответствие требованиям, установленным статьями 25.8 и 25.9 НКРФ и Законом Иркутской области от 30.04.2014 № 42-ОЗ "О реализации отдельных положений главы 3.3 Налогового кодекса Российской Федерации"</t>
  </si>
  <si>
    <t>Закон Иркутской области от 30.11.2015 № 112-ОЗ "Об особенностях налогообложения при применении упрощенной системы налогообложения" (в ред. от 07.07.2022 № 52-ОЗ); Ранее Закон от 05.03.2010 № 6-ОЗ</t>
  </si>
  <si>
    <t>Организации и ИП, осуществляющие установленные Законом виды экономической деятельности (растениеводство и животноводство, рыбоводство и рыболовство, деятельность частных домашних хозяйств, здравоохранение и социальных услуг и др.)</t>
  </si>
  <si>
    <t>01; 03; 47;  разделы P, Q, T.</t>
  </si>
  <si>
    <t>Закон Иркутской области от 30.11.2015 № 112-ОЗ "Об особенностях налогообложения при применении упрощенной системы налогообложения"; 
Ранее Закон от 05.03.2010 № 6-ОЗ</t>
  </si>
  <si>
    <t>Организации и ИП, осуществляющие установленные Законом виды экономической деятельности (строительство, деятельность гостиниц, обрабатывающие производства, ремонт компьютерного оборудования и программного обеспечения и др.)</t>
  </si>
  <si>
    <t>Разделы C, F, I; 62.0; 63.1; 95.11; 72.</t>
  </si>
  <si>
    <t>Закон Иркутской области от 30.11.2015 № 112-ОЗ "Об особенностях налогообложения при применении упрощенной системы налогообложения"</t>
  </si>
  <si>
    <t>Не менее 70% доходов составляет доход от деятельности, осуществляемой на территории индустриального парка.
Ведение раздельного учета доходов (расходов), полученных (понесенных) от деятельности, осуществляемой на территории индустриального (промышленного) парка, и иных доходов (расходов)</t>
  </si>
  <si>
    <t>Организации - резиденты индустриальных (промышленных) парков, включенные в реестр индустриальных (промышленных) парков, промышленных технопарков, промышленных кластеров</t>
  </si>
  <si>
    <t>Пониженная (5%) ставка налога для резидентов индустриальных (промышленных) парков
(объект налогообложения "доходы-расходы")</t>
  </si>
  <si>
    <t>Закон Иркутской области от 04.07.2007 № 53-ОЗ "О транспортном налоге"; 
Ранее Закон от 27.11.2002 № 61-ОЗ</t>
  </si>
  <si>
    <t>В отношении одного транспортного средства с максимальной исчисленной суммой налога</t>
  </si>
  <si>
    <t>Освобождаются от уплаты налога ветераны Великой отечественной войны - в отношении: 
легковых автомобилей с мощностью двигателя до 200 л.с. (147,1 кВт) вкл.;
мотоциклов и мотороллеров с мощностью двигателя до 40 л.с. (29,42 кВт) вкл.;
катеров, моторных лодок или других водных транспортных средств с мощностью двигателя до 100 л.с. (73,55 кВт) вкл.</t>
  </si>
  <si>
    <t>Закон Иркутской области от 04.07.2007 № 53-ОЗ "О транспортном налоге"; 
Ранее Закон от 27.11.2002 № 61-ОЗ (в ред. от 10.11.2003 № 51-ОЗ)</t>
  </si>
  <si>
    <t>Освобождаются от уплаты налога ветераны труда - в отношении: 
легковых автомобилей с мощностью двигателя до 200 л.с. (147,1 кВт) вкл.;
мотоциклов и мотороллеров с мощностью двигателя до 40 л.с. (29,42 кВт) вкл.;
катеров, моторных лодок или других водных транспортных средств с мощностью двигателя до 100 л.с. (73,55 кВт) вкл.</t>
  </si>
  <si>
    <t>Закон Иркутской области от 04.07.2007 № 53-ОЗ "О транспортном налоге"; 
Ранее Закон от 27.11.2002 № 61-ОЗ (в ред. от 07.07.2004 № 37-ОЗ)</t>
  </si>
  <si>
    <t>Освобождаются инвалиды всех категорий - в отношении: 
легковых автомобилей с мощностью двигателя до 200 л.с. (147,1 кВт) вкл.;
мотоциклов и мотороллеров с мощностью двигателя до 40 л.с. (29,42 кВт) вкл.;
катеров, моторных лодок или других водных транспортных средств с мощностью двигателя до 100 л.с. (73,55 кВт) вкл.</t>
  </si>
  <si>
    <t>Освобождаются от уплаты налога один из родителей многодетной семьи; один из родителей усыновивший (удочеривший) ребенка, оставшегося без попечения родителей - в отношении легковых автомобилей с мощностью двигателя до 200 л.с. (147,1 кВт) вкл.;
мотоциклов и мотороллеров с мощностью двигателя до 40 л.с. (29,42 кВт) вкл.;
катеров, моторных лодок или других водных транспортных средств с мощностью двигателя до 100 л.с. (73,55 кВт) вкл.</t>
  </si>
  <si>
    <t>Пониженная (на 90%) ставка налога для одного из родителей многодетной семьи; одного из родителей усыновивший (удочеривший) ребенка, оставшегося без попечения родителей - в отношении: 
легковых автомобилей с мощностью двигателя до 200 л.с. (147,1 кВт) вкл.;
мотоциклов и мотороллеров с мощностью двигателя свыше 40 л.с. (свыше 29,42 кВт);
катеров, моторных лодок или других водных транспортных средств с мощностью двигателя свыше 100 л.с. (свыше 73,55 кВт)</t>
  </si>
  <si>
    <t>Закон Иркутской области от 04.07.2007 № 53-ОЗ "О транспортном налоге"; Ранее Закон от 27.11.2002 № 61-ОЗ (в ред. от 10.10.2005 № 54-ОЗ)</t>
  </si>
  <si>
    <t>Пониженная (на 80 %) ставка для граждан, получающих страховую пенсию по старости - в отношении легковых автомобилей с мощностью двигателя до 200 л.с. (73,55 кВт) вкл.;
мотоциклов и мотороллеров с мощностью двигателя до 40 л.с. (29,42 кВт) вкл.;
катеров, моторных лодок или других водных транспортных средств с мощностью двигателя до 100 л.с. (73,55 кВт) вкл.</t>
  </si>
  <si>
    <t>Освобождаются от налогообложения ветераны боевых действий в отношении одного транспортного средства из следующих категорий:
легковые автомобили с мощностью двигателя до 200 л.с. (147,1 кВт) включительно;
мотоциклы и мотороллеры с мощностью двигателя до 40 л.с. (29,42 кВт) включительно;
катера, моторные лодки или другие водные транспортные средства с мощностью двигателя до 100 л.с. (73,55 кВт) включительно.</t>
  </si>
  <si>
    <t>Закон Иркутской области от 12.07.2010 № 60-ОЗ "О пониженных налоговых ставках налога на прибыль организаций, подлежащего зачислению в областной бюджет, для отдельных категорий налогоплательщиков" (в ред. от 08.06.2022 № 41-ОЗ)</t>
  </si>
  <si>
    <t>ст.2(6)</t>
  </si>
  <si>
    <t>Организации, заключившие специальные инвестиционные контракты в соответствии с положениями главы 2.1 Федерального закона от 31.12 2014 № 488-ФЗ "О промышленной политике в Российской Федерации"</t>
  </si>
  <si>
    <t>Пониженная (12,5%-16,5%) ставка налога для организаций, заключивших специальные инвестиционные контракты в соответствии с положениями главы 2.1 Федерального закона от 31.12 2014 № 488-ФЗ;
16,5% при инвестициях более 50 млн рублей, вводе основных средств свыше 10% от остаточной стоимости основных средств и росте налоговой базы более 3% к базовому периоду;
15,5% при инвестициях более 250 млн рублей, вводе основных средств свыше 12,5% от остаточной стоимости основных средств и росте налоговой базы более 9,7% к базовому периоду;
14,5% при инвестициях более 500 млн рублей, вводе основных средств свыше 15% от остаточной стоимости основных средств и росте налоговой базы более 17,2% к базовому периоду;
13,5% при инвестициях более 2000 млн рублей, вводе основных средств свыше 20% от остаточной стоимости основных средств и росте налоговой базы более 25,9% к базовому периоду;
12,5% при инвестициях более 4000 млн рублей, вводе основных средств свыше 25% от остаточной стоимости основных средств и росте налоговой базы более 36,0% к базовому периоду.</t>
  </si>
  <si>
    <t>Пониженная (12,5%-16,5%) ставка налога для организаций, заключивших с Иркутской областью (без участия Российской Федерации) специальные инвестиционные контракты; 16,5% при инвестициях более 50 млн рублей, вводе основных средств свыше 10% от остаточной стоимости основных средств и росте налоговой базы более 3% к базовому периоду; 15,5% при инвестициях более 250 млн рублей, вводе основных средств свыше 12,5% от остаточной стоимости основных средств и росте налоговой базы более 9,7% к базовому периоду; 14,5% при инвестициях более 500 млн рублей, вводе основных средств свыше 15% от остаточной стоимости основных средств и росте налоговой базы более 17,2% к базовому периоду; 13,5% при инвестициях более 2000 млн рублей, вводе основных средств свыше 20% от остаточной стоимости основных средств и росте налоговой базы более 25,9% к базовому периоду; 12,5% при инвестициях более 4000 млн рублей, вводе основных средств свыше 25% от остаточной стоимости основных средств и росте налоговой базы более 36,0% к базовому периоду.</t>
  </si>
  <si>
    <t>В отношении одного легкового автомобиля с максимальной исчисленной суммой налога с мощностью двигателя до 150 л.с. (до 110,33 кВт) включительно</t>
  </si>
  <si>
    <t>Пониженная (50%) ставка налога для физических лиц в отношении одного легкового автомобиля с максимальной исчисленной суммой налога с мощностью двигателя до 150 л.с. (до 110,33 кВт) включительно</t>
  </si>
  <si>
    <t>В отношении отдельных объектов недвижимого имущества, определенных подпунктами 1, 2 пункта 1 статьи 378.2 Налогового кодекса Российской Федерации при применении налогоплательщиками УСН</t>
  </si>
  <si>
    <t>Организации, применяющие УСН</t>
  </si>
  <si>
    <t>Пониженные (в 2019 году - 0,5 процента, в 2020 году - 0,5 процента, в 2021 году - 1,0 процента, в 2022 году - 1,25 процента, в 2023 и последующие годы - 1,5 процента) ставки налога  для налогоплательщиков, применяющих УСН, в отношении объектов недвижимого имущества, определенных подпунктами 1, 2 пункта 1 статьи 378.2 Налогового кодекса Российской Федерации</t>
  </si>
  <si>
    <t>Закон Иркутской области от 08.10.2007 № 75-ОЗ "О налоге на имущество организаций" (в ред. от 29.11.2022 № 98-ОЗ)</t>
  </si>
  <si>
    <t>ст.2/ч.15/п.1</t>
  </si>
  <si>
    <t>Пониженные (0,5%) ставки налога для организаций, осуществляющих на территории области вид (виды) экономической деятельности, включенный (включенные) в группу 56.29 "Деятельность предприятий общественного питания по прочим видам организации питания"  в отношении объектов недвижимого имущества, определенных подпунктами 1, 2 пункта 1 статьи 378.2 Налогового кодекса Российской Федерации</t>
  </si>
  <si>
    <t>ст.2/ч.15/п.2</t>
  </si>
  <si>
    <t>ст.2/ч.15/п.3</t>
  </si>
  <si>
    <t>В отношении отдельных объектов недвижимого имущества, определенных подпунктами 1, 2 пункта 1 статьи 378.2 Налогового кодекса Российской Федерации, расположенных в сельской местности для организаций - сельскохозяйственных товаропроизводителей, не перешедших на ЕСХН</t>
  </si>
  <si>
    <t>ст.2/ч.15/п.4</t>
  </si>
  <si>
    <t>В отношении транспортных средств, использующих природный газ в качестве моторного топлива, осуществляющие деятельность по регулярным перевозкам пассажиров и багажа автомобильным транспортом, либо сбору неопасных отходов, либо обработке и утилизации неопасных отходов, либо подметанию улиц и уборке снега, либо признаваемые сельскохозяйственными товаропроизводителями в соответствии с Федеральным законом от 29 декабря 2006 года № 264-ФЗ "О развитии сельского хозяйства", при условии ведения раздельного учета доходов (расходов), полученных (понесенных) от деятельности, осуществляемой на территории Иркутской области, и у которых выручка от реализации товаров (работ, услуг) по указанному виду (видам) экономической деятельности в налоговом (отчетном) периоде составляет более 70 процентов от общей суммы выручки от реализации товаров (работ, услуг)</t>
  </si>
  <si>
    <t>С момента включения организации в реестр участников региональных инвестиционных проектов прошло не более 10 лет. В отношении объектов основных средств, используемых в деятельности, осуществляемой при реализации региональных инвестиционных проектов при ведении раздельного бухгалтерского учета основных средств. Объем инвестиций (включая капитальные вложения) в основные средства, в результате реализации регионального инвестиционного проекта составляет более 50 млн рублей и ввод основных средств превышает 10% от общей остаточной стоимости основных средств.
Отсутствует задолженность по налогам, сборам и другим обязательным платежам в бюджеты всех уровней. Организация не находится в процессе ликвидации (реорганизации), не является участником консолидированной группы налогоплательщиков</t>
  </si>
  <si>
    <t>Пониженная (от 50% до 90%) ставка налога для  участников региональных инвестиционных проектов (РИП)</t>
  </si>
  <si>
    <t>Организация - участник регионального инвестиционного проекта, включенная в реестр участников региональных инвестиционных проектов и осуществившая в течение десяти лет с момента включения организации в реестр участников региональных инвестиционных проектов инвестиции (включая капитальные вложения) в строительство многоквартирных жилых домов (в том числе с нежилыми помещениями), включая квартиры в многоквартирных жилых домах.  Наличие положительных заключений экспертизы проектной документации и осуществляемой в порядке, установленном Правительством Иркутской области, проверки сметной стоимости строительства объектов капитального строительства в отношении жилищных объектов, социальных объектов. Осуществление строительства жилищных объектов, социальных объектов на территориях реализации регионального инвестиционного проекта. Размещение жилищных объектов, социальных объектов обеспечивает осуществление целей и задач, определенных документами стратегического планирования Иркутской области.</t>
  </si>
  <si>
    <t>Уменьшение суммы налога (50% от суммы понесенных расходов на строительство жилищных объектов)</t>
  </si>
  <si>
    <t xml:space="preserve"> Организация - участник регионального инвестиционного проекта, включенная в реестр участников региональных инвестиционных проектов и осуществившая в течение десяти лет с момента включения организации в реестр участников региональных инвестиционных проектов инвестиции (включая капитальные вложения) в строительство объектов социально-культурной сферы, к которым относятся объекты здравоохранения, образования, культуры, физкультуры и спорта. Наличие положительных заключений экспертизы проектной документации, проверки сметной стоимости строительства объектов капитального строительства в отношении жилищных объектов, социальных объектов. Осуществление строительства жилищных объектов, социальных объектов на территориях реализации регионального инвестиционного проекта. Размещение жилищных объектов, социальных объектов обеспечивает осуществление целей и задач, определенных документами стратегического планирования Иркутской области.</t>
  </si>
  <si>
    <t>Уменьшение суммы налога (100% от суммы понесенных расходов на строительство социальных объектов)</t>
  </si>
  <si>
    <t>7(8) п.п.</t>
  </si>
  <si>
    <t>Выручка от реализации товаров (работ, услуг) по виду (видам) экономической деятельности за налоговый (отчетный) период составляет более 70% от общей суммы выручки от реализации товаров (работ, услуг).
Отсутствует задолженность по налогам, сборам, пени и штрафам в бюджеты бюджетной системы РФ. Ведение раздельного бухгалтерского учета объектов основных средств по каждому виду (видам) экономической̆ деятельности.</t>
  </si>
  <si>
    <t xml:space="preserve">Организации, осуществляющие производство  прочих химических органических основных веществ </t>
  </si>
  <si>
    <t>Пониженная (13,5% - 16,5%) ставка налога для организаций, осуществляющих производство прочих химических органических основных веществ:
16,5% при инвестициях от 10 до  20% от общей стоимости основных средств (до 2019 года);
15,5% - 2019 г. (16,5% - 2020 г.) при инвестициях от 20 до 35% от общей стоимости ОС;
14,5% - 2019 г. (15,5% - 2020 г., 16,5% - 2021 г.) при инвестициях от 35 до 50% от общей стоимости ОС;
13,5% - 2019 г. (14,5% - 2020 г., 15,5% - 2021 г., 16,5% - 2022г.) при инвестициях от 50% от общей стоимости ОС. 
С 2020 года предусмотрено поэтапное увеличение пониженных ставок на один процентный пункт ежегодно, вплоть до полной их отмены в 2023 году</t>
  </si>
  <si>
    <t>Не менее 70% дохода составляет доход от осуществление предпринимательской деятельности по одному или нескольким установленным видам деятельности. Представление Книги учета доходов и расходов организаций и индивидуальных предпринимателей, применяющих упрощенную систему налогообложения. Количество работников налогоплательщика по состоянию на 31.12.2022 года составило не менее 90 процентов количества работников этого налогоплательщика по состоянию на 01.03.2022 года или уменьшено не более чем на 1 человека. Отсутствие  на 01.01.2023 года недоимки по налогам и страховым взносам, в совокупности превышающей 3 000 рублей. В отношении налогоплательщика на момент подачи декларации по итогам отчетного (налогового) периода не введена процедура несостоятельности (банкротства) и (или) налогоплательщик не находится в стадии ликвидации</t>
  </si>
  <si>
    <t>ст.4(2)/ч.1</t>
  </si>
  <si>
    <t>Не менее 70% дохода составляет доход от осуществление предпринимательской деятельности по одному или нескольким установленным видам деятельности. Представление Книги учета доходов и расходов организаций и индивидуальных предпринимателей, применяющих упрощенную систему налогообложения. Количество работников налогоплательщика по состоянию на 31.12.2022 года составило не менее 90 процентов количества работников этого налогоплательщика по состоянию на 01.03.2022 года или уменьшено не более чем на 1 человека. Отсутствие  на 01.01.2023 года недоимки по налогам и страховым взносам, в совокупности превышающей 3 000 рублей. В отношении налогоплательщика на момент подачи декларации по итогам отчетного (налогового) периода не введена процедура несостоятельности (банкротства) и (или) налогоплательщик не находится в стадии ликвидации.</t>
  </si>
  <si>
    <t>58.13.1; 58.14.1; 59.14; 79; 90; 93; 96</t>
  </si>
  <si>
    <t>Организации и ИП осуществляющие деятельность в области информационных технологий</t>
  </si>
  <si>
    <t>Пониженные (до 1% для объекта налогообложения "доходы") ставки налога для налогоплательщиков в отраслях российской экономики в наибольшей степени пострадавших в условиях внешнего санкционного давления,</t>
  </si>
  <si>
    <t>62.01
62.02
62.03.13
62.09
63.11.1</t>
  </si>
  <si>
    <t>Пониженные (до 5% для объекта налогообложения "доходы-расходы") ставки налога для налогоплательщиков в отраслях российской экономики в наибольшей степени пострадавших в условиях внешнего санкционного давления,</t>
  </si>
  <si>
    <t>Закон Иркутской области от 08.10.2007 № 75-ОЗ "О налоге на имущество организаций" (в ред. от 08.06.2022 № 41-ОЗ)</t>
  </si>
  <si>
    <t>ст.2/ч1/п.9</t>
  </si>
  <si>
    <t>В отношении квартир и машино-мест в многоквартирных домах, составляющих паевой инвестиционный фонд и предоставленных физическим и (или) юридическим лицам на основании договоров найма (аренды), в течение 10 последовательных налоговых периодов начиная с налогового периода, к котором многоквартирный дом введен в эксплуатацию</t>
  </si>
  <si>
    <t>Управляющие компании паевых инвестиционных фондов</t>
  </si>
  <si>
    <t>Освобождаются от налогообложения управляющие компании паевых инвестиционных фондов
в отношении квартир и машино-мест в многоквартирных домах, составляющих паевой инвестиционный фонд и предоставленных физическим и (или) юридическим лицам на основании договоров найма (аренды), в течение десяти последовательных налоговых периодов начиная с налогового периода, в котором многоквартирный дом введен в эксплуатацию.</t>
  </si>
  <si>
    <t>ст.2/ч.1(7)</t>
  </si>
  <si>
    <t xml:space="preserve">В отношении объектов, учтенных на балансе организации в качестве основных средств, являющихся объектами концессиональных соглашений, соглашений о государственно-частном партнерстве, муниципально-частном партнерстве. </t>
  </si>
  <si>
    <t>Организации, реализующие на территории Иркутской области проекты по созданию инновационной образовательной среды (кампусов), заключившие концессионное соглашение и (или) соглашение о государственно-частном партнерстве и (или) муниципально-частном партнерстве</t>
  </si>
  <si>
    <t>Пониженные (от 25% до 50%) ставки налога для организаций, реализующих проекты по созданию инновационной образовательной среды (кампусов), заключивших концессионные соглашения и (или) соглашения о государственно-частном партнерстве и (или) муниципально-частном партнерстве</t>
  </si>
  <si>
    <t>Обеспечение развития организаций применящих механизм концессионных соглашений, государственно-частного партнерства и муниципально-частного партнерства.</t>
  </si>
  <si>
    <t>1,1 п.п. - 1,65 п.п.</t>
  </si>
  <si>
    <t>Закон Иркутской области от 30.11.2015 № 112-ОЗ "Об особенностях налогообложения при применении упрощенной системы налогообложения" (в ред. от 29.11.2022 № 96-ОЗ)</t>
  </si>
  <si>
    <t>Не менее 70% доходов составляет доход от деятельности, осуществляемой на территории индустриального парка. Ведение раздельного учета доходов (расходов), полученных (понесенных) от деятельности, осуществляемой на территории индустриального (промышленного) парка, и иных доходов (расходов)</t>
  </si>
  <si>
    <t>Управляющие компании индустриальных (промышленных) парков, включенные в реестр индустриальных (промышленных) парков, промышленных технопарков, промышленных кластеров</t>
  </si>
  <si>
    <t>Не менее 70% доходов составляет доход от деятельности в рамках промышленного кластера. Ведение раздельного учета доходов (расходов), полученных (понесенных) от деятельности, осуществляемой в рамках деятельности промышленных кластеров и иных доходов (расходов)</t>
  </si>
  <si>
    <t>Участники промышленных кластеров</t>
  </si>
  <si>
    <t>Не менее 70% доходов составляет доход от деятельности, осуществляемой на территории опережающего социально-экономического развития.
Ведение раздельного учета доходов (расходов), полученных (понесенных) от деятельности, осуществляемой на территории  ТОСЭР и иных доходов (расходов)</t>
  </si>
  <si>
    <t>Пониженная (5%) ставка налога для резидентов ТОСЭР
(объект налогообложения "доходы-расходы")</t>
  </si>
  <si>
    <t>Не менее 70% доходов составляет доход от деятельности, осуществляемой на территории особой экономической зоны.
Ведение раздельного учета доходов (расходов), полученных (понесенных) от деятельности, осуществляемой на территории  ОЭЗ и иных доходов (расходов)</t>
  </si>
  <si>
    <t>Резиденты особых экономических зон, созданных на территории Иркутской области</t>
  </si>
  <si>
    <t>Пониженная (5%) ставка налога для резидентов ОЭЗ</t>
  </si>
  <si>
    <t>Не менее 70% доходов составляет доход от деятельности, осуществляемой в рамках МНОЦ МУ "Байкал"
Ведение раздельного учета доходов (расходов), полученных (понесенных) от деятельности, осуществляемой в рамках МНОЦ МУ "Байкал" и иных доходов (расходов).</t>
  </si>
  <si>
    <t>Участники межрегионального научно-образовательного центра мирового уровня "Байкал"</t>
  </si>
  <si>
    <t>Пониженная (5%) ставка налога для участников МНОЦ МУ "Байкал" 
(объект налогообложения "доходы-расходы")</t>
  </si>
  <si>
    <t>Содействие развитию научной, научно-технической и инновационной деятельности в Иркутской области</t>
  </si>
  <si>
    <t>Пониженная (1%) ставка налога для резидентов индустриальных (промышленных) парков
(объект налогообложения "доходы")</t>
  </si>
  <si>
    <t>Обеспечение функционирования (сохранности) и развитие сети автомобильных дорог общего пользования регионального или межмуниципального значения</t>
  </si>
  <si>
    <t xml:space="preserve"> Инвалиды I и II группы</t>
  </si>
  <si>
    <t>Популяризация экологичных видов транспорта</t>
  </si>
  <si>
    <t>Закон Калининградской области от 27.11.2003 № 336 "О налоге на имущество организаций"</t>
  </si>
  <si>
    <t>Закон Калининградской области от 27.11.2003 № 336 "О налоге на имущество организаций" (в ред. от 26.12.2012 № 184)</t>
  </si>
  <si>
    <t>Организации - застройщики объектов спорта вместимостью 35000 зрительских мест и более (с 01.01.2018); 
Организации - балансодержатели объектов спорта вместимостью 35000 зрительских мест и более (с 01.01.2019)</t>
  </si>
  <si>
    <t xml:space="preserve">Создание условий для удовлетворения потребностей граждан в занятиях футболом </t>
  </si>
  <si>
    <t>Организации - налогоплательщики в отношении объектов недвижимого имущества, указанных в пп.2 п.1 ст.378.2 НКРФ</t>
  </si>
  <si>
    <t xml:space="preserve">Вычет из налогооблагаемой базы величины кадастровой стоимости 300 кв. м площади объекта недвижимого имущества - в отношении объектов недвижимого имущества, указанных в пп. 2 п.1 ст. 378.2 НКРФ </t>
  </si>
  <si>
    <t>Вычет из налогооблагаемой базы величины кадастровой стоимости объектов недвижимого имущества, указанных в пп. 2 п. ст. 378.2 НКРФ  (нежилые здания (строения, сооружения), используемые для обеспечения производственной деятельности)</t>
  </si>
  <si>
    <t>Закон Калининградской области от 27.11.2003 № 336 "О налоге на имущество организаций" (в ред. от 03.10.2022 № 120)</t>
  </si>
  <si>
    <t xml:space="preserve">Организации, являющиеся сторонами соглашений с органами исполнительной власти Калининградской области о размещении объектов социально-культурного назначения в отношении объектов образования и культуры, в т.ч. театры, концертные залы, театральные, музыкальные, хореографические и другие творческие школы, интернаты для учащихся, общежития, музейные комплексы, выставочные пространства </t>
  </si>
  <si>
    <t>Освобождаются от налогообложения организации, являющиеся сторонами соглашений с органами исполнительной власти Калининградской области о размещении объектов социально-культурного назначения в рамках реализации федерального проекта "Культурная среда", входящего в состав Национального проекта "Культура"</t>
  </si>
  <si>
    <t>Реализация федерального проекта «Культурная среда», входящего в состав Национального проекта «Культура»</t>
  </si>
  <si>
    <t>Закон Калининградской области от 23.11.2020 № 474 "Об установлении налоговой ставки в размере ноля процентов для индивидуальных предпринимателей при применении упрощенной системы налогообложения и патентной системы налогообложения" (в ред. от 02.11.2022 № 151)</t>
  </si>
  <si>
    <t>ИП, впервые зарегистрированные  после вступления в силу настоящего Закона и осуществляющие предпринимательскую деятельность в производственной, социальной и (или) научной сферах, а также в сфере бытовых услуг населению согласно перечню установленному законом</t>
  </si>
  <si>
    <t>(1) ограниченный - в течение 2 налоговых периодов со дня регистрации</t>
  </si>
  <si>
    <t xml:space="preserve">Увеличение численности занятых в сфере малого и среднего предпринимательства, 
а также физических лиц, не являющихся индивидуальными предпринимателями и применяющих специальный налоговый режим «Налог на профессиональный доход»  </t>
  </si>
  <si>
    <t>Закон Калининградской области от 24.04.2018 № 162 "Об установлении налоговых ставок для отдельных категорий налогоплательщиков, применяющих упрощенную систему налогообложения
 (в ред. от 23.11.2020 № 475; от 25.11.2022 № 150)</t>
  </si>
  <si>
    <t>1.В отношении видов деятельности, определенных Законом;
2.Доля доходов от льготируемого вида деятельности за соответствующий отчетный период составляет не менее 70% в общей сумме  доходов, определяемых в соответствии со ст. 346.15 НКРФ.
3.Отсутствие задолженности по уплате обязательных платежей в бюджеты.
4.Деятельность осуществляется с привлечением наемных работников при обеспечении уровня среднемесячного выплачиваемого дохода в расчете на одного работника в размере не менее двух МРОТ, установленных законодательством РФ на начало налогового периода</t>
  </si>
  <si>
    <t xml:space="preserve">Пониженные (3%; 7%) ставки налога для налогоплательщиков, осуществляющих установленные Законом виды экономической деятельности: 
3% - объект налогообложения "доходы"; 
7,5% - объект налогообложения "доходы-расходы" </t>
  </si>
  <si>
    <t>Капитальные вложения в течение первых 3-х лет - от 100 до 500 млн. руб., свыше 500 до 1 000 млн. руб., свыше 1 000 до 2 000 млн. руб., свыше 2 000 млн. руб. Отсутствие недоимки по налогам в бюджеты бюджетной системы; просроченной задолженности по денежным обязательствам перед Калужской областью (не применяется в 2022 г.). Налогоплательщик не находится в процессе ликвидации или реорганизации, а также процедуре банкротства. 
Размер среднемесячной зарплаты в организации - не ниже пятикратной величины (трехкратной величины для отдельных ОКВЭД) прожиточного минимума для трудоспособного населения в Калужской области (не применяется в 2022 г.) . Выручка от реализации произведенных товаров (работ, услуг) за налоговый (отчетный) период составляет не менее 70%. (для отдельных ОКВЭД)</t>
  </si>
  <si>
    <t xml:space="preserve">Осуществление приоритетных для региона видов экономической деятельности. Капитальные вложения в течение первых 3-х лет реализации проекта - от 3000 млн. руб. Отсутствие: недоимки по налогам в бюджеты бюджетной системы; просроченной задолженности по денежным обязательствам перед Калужской областью (не применяется в 2022 г.). Налогоплательщик не находится в процессе ликвидации или реорганизации, а также процедуре банкротства. Размер среднемесячной зарплаты в организации - не ниже пятикратной величины (трехкратной величины для отдельных ОКВЭД) прожиточного минимума для трудоспособного населения в Калужской области. Выручка от реализации произведенных товаров (работ, услуг) за налоговый (отчетный) период составляет не менее 70%. </t>
  </si>
  <si>
    <t>Отсутствие: недоимки по налогам в бюджеты бюджетной системы; просроченной задолженности по денежным обязательствам перед Калужской областью (не применяется в 2022 г.).
Налогоплательщик не находится в процессе ликвидации или реорганизации, а также процедуре банкротства. 
Размер среднемесячной зарплаты в организации - не ниже пятикратной величины прожиточного минимума для трудоспособного населения в Калужской области. 
Выручка от реализации произведенных товаров (работ, услуг) за налоговый (отчетный) период от деятельности по установленным Законом кодам ОКВЭД составляет не менее 70%. 
Среднегодовой уровень локализации производства не менее 45%.</t>
  </si>
  <si>
    <t>Пониженная (13,5%) ставка налога  для инвесторов, реализующих (реализовавших) инвестиционные проекты и осуществляющих виды экономической деятельности в соответствии с установленными Законом кодами ОКВЭД</t>
  </si>
  <si>
    <t>Организация включена в реестр резидентов ОЭЗ.  
Объем выручки от осуществления деятельности по любому из установленных Законом кодам ОКВЭД составляет не менее 70% общего объема выручки налогоплательщика от реализации товаров (работ, услуг), полученной от деятельности, осуществляемой на территории ОЭЗ. Капитальные вложения в течение первых 3-х лет от 7 000 млн. рублей (включительно).</t>
  </si>
  <si>
    <t>Пониженные (5% - с 1 по 10 гг.; 9% - с 11 по 15 гг; 13,5% - с 16 г. и далее) ставки налога для организаций, имеющих статус резидента ОЭЗ</t>
  </si>
  <si>
    <t>Организация включена в реестр резидентов ОЭЗ не ранее 1 января 2020 года. Капитальные вложения в течение первых 3-х лет - от 7 000 млн. рублей (включительно). Объем выручки от осуществления деятельности по любому из установленных Законом кодам ОКВЭД составляет не менее 70% общего объема выручки налогоплательщика от реализации товаров (работ, услуг), полученной от деятельности, осуществляемой на территории ОЭЗ.</t>
  </si>
  <si>
    <t xml:space="preserve">Пониженные (0% - с 1 по 10 гг.; 5% - с 11 по 15 гг.; 13,5% - с 16 г. и далее) ставки налога для организаций, имеющих статус резидента ОЭЗ. Период применения льгот начинается с налогового периода, в котором в соответствии с данными налогового учета была получена первая прибыль от деятельности, осуществляемой на территории ОЭЗ
</t>
  </si>
  <si>
    <t xml:space="preserve">Отвечает требованиям пп.1 п.1 ст. 25.9 НКРФ. 
</t>
  </si>
  <si>
    <t xml:space="preserve">Организация отвечает требованиям пп. 1 и 2 ст. 25.16 НК РФ.
Одна из сторон СПИК - Калужская область. </t>
  </si>
  <si>
    <t>Организации - участники федеральных специальных инвестиционных контрактов (СПИК)</t>
  </si>
  <si>
    <t>Пониженная (10%) ставка налога для организаций-участников  СПИК</t>
  </si>
  <si>
    <t>Организация является участником СПИК, заключенного уполномоченным органом исполнительной власти Калужской области. Выручка от реализации в соответствии с установленными Законом кодами ОКВЭД в общем объеме выручки от реализации произведенных товаров (работ, услуг) за налоговый период составляет не менее 70 %.</t>
  </si>
  <si>
    <t>Организации-участники региональных специальных инвестиционных контрактов (СПИК)</t>
  </si>
  <si>
    <t>Выполнение условий, установленных п. 1 и п. 2 ст. 284.4 НК РФ.</t>
  </si>
  <si>
    <t>Пониженная (0% - с 1 по 5 гг.; 10% - с 6 по 10 гг.) ставка налога  для организаций, получивших статус резидента ТОСЭР - в отношении прибыли, полученной от деятельности, осуществляемой при исполнении соглашения об осуществлении деятельности на территории ТОСЭР</t>
  </si>
  <si>
    <t>Соответствие условиям статьи 286.1 НКРФ. 
Льгота предоставляется в отношении расходов применительно к объектам основных средств, относящимся к организациям или обособленным подразделениям организаций, расположенным на территории Калужской области (за искл. автомобилей легковых).</t>
  </si>
  <si>
    <t>Инвестиционный налоговый вычет (в размерах, установленных ст. 286.1 НК РФ; размер ставки 10%) для налогоплательщиков, программы обновления и модернизации  основных средств предприятий которых включены в реестр программ обновления и модернизации основных средств предприятий в соответствии с законодательством Калужской области,
 применительно к объектам основных средств, расположенным на территории Калужской области</t>
  </si>
  <si>
    <t>Закон Калужской области от 29.12.2009 № 621-ОЗ "О понижении налоговой ставки налога на прибыль организаций, подлежащего зачислению в областной бюджет, для отдельных категорий налогоплательщиков и об установлении права на применение инвестиционного налогового вычета" (в ред. от 27.09.2022 № 263-ОЗ)</t>
  </si>
  <si>
    <t>ст.5.6/п.1/пп.1.1</t>
  </si>
  <si>
    <t>Соответствие условиям статьи 286.1 НКРФ. Капитальные вложения в течение первых 3-х лет более 100 млн. руб. Льгота предоставляется в отношении расходов применительно к объектам основных средств, относящимся к организациям или их обособленным подразделениям, расположенным на территории Калужской области, созданным и (или) приобретенным в течение первых трех лет реализации инвестиционного проекта (за искл. автомобилей легковых).</t>
  </si>
  <si>
    <t xml:space="preserve">Организации, включенные реестр инвестиционных проектов. </t>
  </si>
  <si>
    <t>Инвестиционный налоговый вычет (в размерах, установленных ст. 286.1 НК РФ; размер ставки 10%) для налогоплательщиков, включенных в реестр инвестиционных проектов Калужской области, применительно к объектам основных средств, расположенным на территории Калужской области</t>
  </si>
  <si>
    <t>ст.5.6/п.1/пп.1.2</t>
  </si>
  <si>
    <t>Соответствие условиям статьям 25.16, 286.1 НКРФ. Льгота предоставляется в отношении расходов применительно к объектам основных средств, относящимся к организациям или их обособленным подразделениям, расположенным на территории Калужской области, созданным и (или) приобретенным в течение трех лет, начиная с налогового периода, в отношении которого принято решение о применении инвестиционного налогового вычета (за искл. автомобилей легковых).</t>
  </si>
  <si>
    <t>Инвестиционный налоговый вычет (в размерах, установленных ст. 286.1 НК РФ; размер ставки 10%) для  организаций - участников федеральных специальных инвестиционных контрактов , применительно к объектам основных средств, расположенным на территории Калужской области</t>
  </si>
  <si>
    <t xml:space="preserve">Отсутствие задолженности (недоимки) по налогам, сборам и другим обязательным платежам в бюджеты бюджетной системы, а также иной просроченной задолженности по денежным обязательствам перед Калужской областью. Объем инвестиций в агропромышленный комплекс на сумму не менее 1 млн. рублей. Среднемесячная заработная плата не ниже 3-кратной величины прожиточного минимума для трудоспособного населения. Своевременная и в полном объеме уплата налоговым агентом НДФЛ. Инвестор не находится в процессе ликвидации или реорганизации, а также процедуре банкротства. </t>
  </si>
  <si>
    <t xml:space="preserve">Пониженная (13,5%) ставка налога для инвесторов в сфере АПК 
</t>
  </si>
  <si>
    <t xml:space="preserve">Отсутствие задолженности (недоимки) по налогам, сборам и другим обязательным платежам в бюджеты бюджетной системы, а также иной просроченной задолженности по денежным обязательствам перед Калужской областью. Налогоплательщик не находится в процессе ликвидации или реорганизации, а также процедуре банкротства. </t>
  </si>
  <si>
    <t>ст.3/п.1/пп.1/абз.1</t>
  </si>
  <si>
    <t xml:space="preserve"> Отсутствие недоимки в бюджеты бюджетной системы и внебюджетные фонды за работников, осуществляющих трудовую деятельность на территории Калужской области (не применяется в 2022 г.).</t>
  </si>
  <si>
    <t>Органы государственной власти Калужской области, государственные органы Калужской области, органы местного самоуправления муниципальных образований Калужской области</t>
  </si>
  <si>
    <t>Освобождаются от налогообложения органы государственной власти Калужской области, государственные органы Калужской области, органы местного самоуправления муниципальных образований Калужской области</t>
  </si>
  <si>
    <t>ст.3/п.1/пп.1/абз.2</t>
  </si>
  <si>
    <t>Государственные и муниципальные бюджетные и казенные учреждения</t>
  </si>
  <si>
    <t>Освобождаются от налогообложения государственные и муниципальные бюджетные и казенные учреждения</t>
  </si>
  <si>
    <t>Автономные учреждения, созданные на базе имущества, находящегося в собственности Калужской области и муниципальных образований Калужской области</t>
  </si>
  <si>
    <t xml:space="preserve"> Отсутствие недоимки в бюджеты бюджетной системы и внебюджетные фонды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(не применяется в 2022 г.).
Налогоплательщик не находится в процессе ликвидации или реорганизации, а также процедуре банкротства. </t>
  </si>
  <si>
    <t xml:space="preserve"> Отсутствие недоимки в бюджеты бюджетной системы и внебюджетные фонды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(не применяется в 2022 г.). Налогоплательщик не находится в процессе ликвидации или реорганизации, а также процедуре банкротства. Выручка составляет не менее 70 %  общей суммы выручки от реализации продукции (работ, услуг).</t>
  </si>
  <si>
    <t>Освобождаются от налогообложения  организации по производству и хранению сельскохозяйственной продукции</t>
  </si>
  <si>
    <t xml:space="preserve"> Отсутствие недоимки в бюджеты бюджетной системы и внебюджетные фонды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(не применяется в 2022 г.). Налогоплательщик не находится в процессе ликвидации или реорганизации, а также процедуре банкротства.</t>
  </si>
  <si>
    <t>Организации, осуществляющие исключительно переработку и утилизацию отходов производства и потребления</t>
  </si>
  <si>
    <t xml:space="preserve"> Отсутствие недоимки в бюджеты бюджетной системы и внебюджетные фонды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(не применяется в 2022 г.).
Налогоплательщик не находится в процессе ликвидации или реорганизации, а также процедуре банкротства.</t>
  </si>
  <si>
    <t xml:space="preserve"> Отсутствие недоимки в бюджеты бюджетной системы и внебюджетные фонды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(не применяется в 2022 г.). Налогоплательщик не находится в процессе ликвидации или реорганизации, а также процедуре банкротства. Выручка от реализации работ составляет не менее 70 % общей суммы выручки.</t>
  </si>
  <si>
    <t>Организаций, осуществляющие установленные Законом виды деятельности в соответствии с кодами  ОКВЭД</t>
  </si>
  <si>
    <t xml:space="preserve"> Отсутствие недоимки в бюджеты бюджетной системы и внебюджетные фонды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(не применяется в 2022 г.). Налогоплательщик не находится в процессе ликвидации или реорганизации, а также процедуре банкротства. Право собственности на объекты газораспределительной системы возникло до 1 января 2013 года и объекты переданы в эксплуатацию газораспределительным организациям с 1 января 2009 г.</t>
  </si>
  <si>
    <t>Освобождаются от налогообложения организации, являющиеся собственниками газораспределительной системы, -  в отношении объектов газораспределительной системы, находящихся на территории Калужской области</t>
  </si>
  <si>
    <t xml:space="preserve"> Отсутствие недоимки в бюджеты бюджетной системы и внебюджетные фонды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(не применяется в 2022 г.). Налогоплательщик не находится в процессе ликвидации или реорганизации, а также процедуре банкротства. 
Объекты газораспределительной системы введены в эксплуатацию (приобретены) с 1 января 2013 года. </t>
  </si>
  <si>
    <t>Освобождаются от налогообложения  организации, являющиеся собственниками газораспределительной системы,- в отношении объектов газораспределительной системы, находящихся на территории Калужской области</t>
  </si>
  <si>
    <t xml:space="preserve"> Отсутствие недоимки в бюджеты бюджетной системы и внебюджетные фонды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(не применяется в 2022 г.). Налогоплательщик не находится в процессе ликвидации или реорганизации, а также процедуре банкротства. Доля участия Калужской области в уставном капитале составляет не менее 80 % 
</t>
  </si>
  <si>
    <t>Освобождаются от налогообложения  организации, занимающиеся производством, переработкой, хранением сельскохозяйственной продукции</t>
  </si>
  <si>
    <t>(1) ограниченный - в течение 1 календарного года</t>
  </si>
  <si>
    <t xml:space="preserve"> Отсутствие недоимки в бюджеты бюджетной системы и внебюджетные фонды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(не применяется в 2022 г.). Налогоплательщик не находится в процессе ликвидации или реорганизации, а также процедуре банкротства. Осуществление основного вида деятельности в соответствии с кодом 35.22 ОКВЭД.</t>
  </si>
  <si>
    <t xml:space="preserve">Государственные предприятия Калужской области, осуществляющие распределение газообразного топлива по газораспределительным сетям
</t>
  </si>
  <si>
    <t xml:space="preserve"> Отсутствие недоимки в бюджеты бюджетной системы и внебюджетные фонды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(не применяется в 2022 г.). Налогоплательщик не находится в процессе ликвидации или реорганизации, а также процедуре банкротства. </t>
  </si>
  <si>
    <t xml:space="preserve"> Организации - концессионеры 
</t>
  </si>
  <si>
    <t>Закон Калужской области от 10.11.2003 № 263-ОЗ "О налоге на имущество организаций" (в ред. от 20.09.2017 № 231-ОЗ; от 30.09.2021 № 131-ОЗ; от 27.09.2022 № 263-ОЗ)</t>
  </si>
  <si>
    <t xml:space="preserve"> ст.3/п.1/пп.23</t>
  </si>
  <si>
    <t xml:space="preserve"> Отсутствие недоимки в бюджеты бюджетной системы и внебюджетные фонды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(не применяется в 2022 г.). Налогоплательщик не находится в процессе ликвидации или реорганизации, а также процедуре банкротства. Увеличение суммы уплаченных в налоговом периоде налогов не менее чем на 5 процентов по сравнению с предшествующим налоговым периодом.
</t>
  </si>
  <si>
    <t xml:space="preserve">Организации, у которых доля уплаченных налогов, подлежащих зачислению в консолидированный бюджет Калужской области составила 5% и более от общего объема поступления налогов в консолидированный бюджет Калужской области </t>
  </si>
  <si>
    <t xml:space="preserve">Освобождаются от налогообложения организаций, у которых доля фактически начисленных и уплаченных налогов, подлежащих зачислению в консолидированный бюджет Калужской области составила 5% и более от общего объема поступления налогов в консолидированный бюджет Калужской области </t>
  </si>
  <si>
    <t xml:space="preserve"> Отсутствие недоимки в бюджеты бюджетной системы и внебюджетные фонды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(не применяется в 2022 г.). Налогоплательщик не находится в процессе ликвидации или реорганизации, а также процедуре банкротства. Место нахождения - территория сельских поселений</t>
  </si>
  <si>
    <t xml:space="preserve"> Потребительские общества
</t>
  </si>
  <si>
    <t>Закон Калужской области от 10.11.2003 № 263-ОЗ "О налоге на имущество организаций" (в ред. от 24.10.2022 № 275-ОЗ)</t>
  </si>
  <si>
    <t xml:space="preserve"> ст.3/п.1/пп.24</t>
  </si>
  <si>
    <t xml:space="preserve">Улучшение социально-экономических условий жизни населения Калужской области
</t>
  </si>
  <si>
    <t xml:space="preserve">Организации, занимающиеся предоставлением услуг, связанных с производством сельскохозяйственных культур </t>
  </si>
  <si>
    <t xml:space="preserve"> Отсутствие недоимки в бюджеты бюджетной системы и внебюджетные фонды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(не применяется в 2022 г.). Налогоплательщик не находится в процессе ликвидации или реорганизации, а также процедуре банкротства. Является плательщиком УСН. Налогоплательщик состоит на налоговом учете не менее чем 3 календарных года. </t>
  </si>
  <si>
    <t>Закон Калужской области от 10.11.2003 № 263-ОЗ "О налоге на имущество организаций" (в ред. от 28.12.2017 № 286-ОЗ; от 27.09.2022 № 263-ОЗ)</t>
  </si>
  <si>
    <t>Капитальные вложения в течение первых 3-х лет - от 5 до 100  млн. руб., свыше 100 до 300 млн. руб., свыше 300 млн. руб. Отсутствие недоимки в бюджеты бюджетной системы и внебюджетные фонды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(не применяется в 2022 г.). Налогоплательщик не находится в процессе ликвидации или реорганизации, а также процедуре банкротства. Объекты включены в программу обновления и модернизации основных средств предприятия. Выручка от реализации произведенных товаров (работ, услуг) по разделу С ОКВЭД за налоговый (отчетный) период составляет не менее 70%.</t>
  </si>
  <si>
    <t>(1) ограниченный - в течение 1/2/3 налоговых периодов в зависимости от объема капвложений</t>
  </si>
  <si>
    <t xml:space="preserve"> Освобождаются от налогообложения (100%, 77%, 50% - для реконструируемых объектов в зависимости об удельного веса стоимости реконструкции в отношении объектов основных средств, включенных в программу обновления и модернизации основных средств предприятия)</t>
  </si>
  <si>
    <t>2,2/1,7/1,1 п.п.</t>
  </si>
  <si>
    <t xml:space="preserve"> Отсутствие недоимки в бюджеты бюджетной системы и внебюджетные фонды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(не применяется в 2022 г.). Налогоплательщик не находится в процессе ликвидации или реорганизации, а также процедуре банкротства. Налогоплательщик включен в реестр программ обновления и модернизации основных средств предприятий. Выручка от реализации произведенных товаров (работ, услуг) не менее 70%</t>
  </si>
  <si>
    <t>(1) ограниченный - в течение 1/2/3 налоговых периодов в зависимости от показателя роста производительности труда</t>
  </si>
  <si>
    <t>Освобождаются от налогообложения налогоплательщики, включенные в Реестр программ, при условии выполнения показателя роста производительности труда в соответствующем налоговом периоде в следующем порядке:
- в размере 10% исчисленного к уплате налога в течение первого налогового периода, при условии наличия заключения уполномоченного органа исполнительной власти Калужской области, подтверждающего выполнение показателя роста производительности труда не менее 10%;
- в размере 15% исчисленного к уплате налога в течение второго налогового периода при условии наличия заключения уполномоченного органа исполнительной власти Калужской области, подтверждающего выполнение показателя роста производительности труда не менее 15%;
- в размере 30% исчисленного к уплате налога в течение третьего налогового периода, при условии наличия заключения уполномоченного органа исполнительной власти Калужской области, подтверждающего выполнение показателя роста производительности труда не менее 30%.</t>
  </si>
  <si>
    <t xml:space="preserve"> Отсутствие недоимки в бюджеты бюджетной системы и внебюджетные фонды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(не применяется в 2022 г.). Налогоплательщик не находится в процессе ликвидации или реорганизации, а также процедуре банкротства. Регистрация юридического лица на территории Калужской области,  наличие действующих договоров аренды газораспределительных сетей и технологического оборудования на них, находящихся в собственности Калужской области</t>
  </si>
  <si>
    <t>Пониженная ( на сумму, арендной платы) сумма налога для организаций, осуществляющих на территории Калужской области виды деятельности в соответствии с кодом 35.22</t>
  </si>
  <si>
    <t>Закон Калужской области от 10.11.2003 № 263-ОЗ "О налоге на имущество организаций" (в ред. от 27.09.2022 № 263-ОЗ)</t>
  </si>
  <si>
    <t>ст.4/п.1/пп.1.1</t>
  </si>
  <si>
    <t>Капитальные вложения в течение первых 3-х лет - от 100 до 300  млн. руб., свыше 300 до 500 млн. руб., свыше 500 млн. руб. Отсутствие недоимки в бюджеты бюджетной системы и внебюджетные фонды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(не применяется в 2022 г.). Налогоплательщик не находится в процессе ликвидации или реорганизации, а также процедуре банкротства. Размер среднемесячной зарплаты не ниже пятикратной величины прожиточного минимума/трехкратной (для текстильной промышленности) для трудоспособного населения  (не применяется в 2022 г.).</t>
  </si>
  <si>
    <t>Инвесторы, осуществляющие инвестиционную деятельность на территории Калужской области (в том числе участники федерального и регионального СПИК, регионального инвестиционного проекта (РИП))</t>
  </si>
  <si>
    <t>Освобождаются (на 100% - с 1 по 3 гг.) от налогообложения инвесторы, включенные в реестр инвестиционных проектов; организации, являющиеся стороной регионального СПИК; организации-участники РИП</t>
  </si>
  <si>
    <t>ст.4/п.1/пп. 1.2</t>
  </si>
  <si>
    <t xml:space="preserve">Капитальные вложения в течение первых 3-х лет - свыше 500 млн. руб. Отсутствие недоимки в бюджеты бюджетной системы и внебюджетные фонды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(не применяется в 2022 г.). Налогоплательщик не находится в процессе ликвидации или реорганизации, а также процедуре банкротства. Размер среднемесячной зарплаты не ниже пятикратной величины прожиточного минимума/трехкратной (для текстильной промышленности) для трудоспособного населения (не применяется в 2022 г.). Выручка от реализации произведенных товаров по установленному ОКВЭД в общем объеме выручки от реализации произведенных товаров (работ, услуг) за налоговый (отчетный) период составляет не менее 70% </t>
  </si>
  <si>
    <t>Освобождаются (на 100%  в течение 5 лет.) от налогообложения инвесторы, включенные в реестр инвестиционных проектов; организации, являющиеся стороной регионального СПИК; организации-участники РИП</t>
  </si>
  <si>
    <t>ст.4/п.1/пп. 1.3</t>
  </si>
  <si>
    <t xml:space="preserve">Капитальные вложения в течение первых 3-х лет свыше 3000 млн. руб. Отсутствие недоимки в бюджеты бюджетной системы и внебюджетные фонды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(не применяется в 2022 г.). Налогоплательщик не находится в процессе ликвидации или реорганизации, а также процедуре банкротства. Размер среднемесячной зарплаты не ниже пятикратной величины прожиточного минимума/трехкратной (для текстильной промышленности) для трудоспособного населения (не применяется в 2022 г.). Выручка от реализации произведенных товаров в общем объеме выручки от реализации произведенных товаров (работ, услуг) за налоговый (отчетный) период составляет не менее 70% (для отдельных ОКВЭД и категорий налогоплательщиков). </t>
  </si>
  <si>
    <t>Освобождаются (на 100% - с 1 по 3 гг.; 77% - 4 г.; 55% - 5 г.; 36% - 6 г.; 18% - 7 г.)  от налогообложения инвесторы, включенные в реестр инвестиционных проектов; организации, являющиеся стороной регионального СПИК; организации-участники РИП</t>
  </si>
  <si>
    <t>Закон Калужской области от 10.11.2003 № 263-ОЗ "О налоге на имущество организаций" (в ред. от 27.11.2009 № 599-ОЗ)</t>
  </si>
  <si>
    <t xml:space="preserve"> Отсутствие недоимки в бюджеты бюджетной системы и внебюджетные фонды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(не применяется в 2022 г.). Налогоплательщик не находится в процессе ликвидации или реорганизации, а также процедуре банкротства. Суммарный объем капвложений в течение первых 3-х лет реализации инвестиционного проекта свыше 100 млн. рублей. Размер среднемесячной зарплаты не ниже пятикратной величины прожиточного минимума/трехкратной (для текстильной промышленности) для трудоспособного населения. Для проектов по производству и реализации легковых автомобилей (коды ОКЭВД: 29.10.2; 45.11.1) - выручка от реализации (производство и реализация легковых автомобилей) в общем объеме выручки за налоговый (отчетный) период не менее 70% и среднегодовой уровень локализации производства не менее 45%. </t>
  </si>
  <si>
    <t>(1) ограниченный - в течение 36 календарных месяцев (96 мес. для проектов по производству и реализация легковых автомобилей)</t>
  </si>
  <si>
    <t xml:space="preserve"> Отсутствие недоимки в бюджеты бюджетной системы и внебюджетные фонды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(не применяется в 2022 г.). Налогоплательщик не находится в процессе ликвидации или реорганизации, а также процедуре банкротства. Размер среднемесячной зарплаты не ниже пятикратной величины прожиточного минимума для трудоспособного населения (не применяется в 2022 г.). Выручка от реализации по установленным кодам ОКВЭД (производство и реализация легковых автомобилей) в общем объеме выручки за налоговый (отчетный) период составляет не менее 70%.</t>
  </si>
  <si>
    <t xml:space="preserve">Инвесторы, осуществляющие инвестиционную деятельность на территории Калужской области
</t>
  </si>
  <si>
    <t>Освобождаются от налогообложения инвесторы, реализующие (реализовавшие) инвестиционные проекты, целью которых является выпуск двигателей внутреннего сгорания и (или) коробок передач в соответствии с установленными Законом кодами ОКВЭД</t>
  </si>
  <si>
    <t xml:space="preserve"> ст.4/п.1/пп.1.6</t>
  </si>
  <si>
    <t xml:space="preserve"> Отсутствие недоимки в бюджеты бюджетной системы и внебюджетные фонды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(не применяется в 2022 г.). Размер среднемесячной зарплаты не ниже пятикратной величины прожиточного минимума/трехкратной (для текстильной промышленности) для трудоспособного населения (не применяется в 2022 г.). Налогоплательщик не находится в процессе ликвидации или реорганизации, а также процедуре банкротства. </t>
  </si>
  <si>
    <t>Организации, признаваемые участниками федерального специального инвестиционного контракта (федеральный СПИК)</t>
  </si>
  <si>
    <t>Освобождаются (на 100% - с 1 по 3 гг.; 77% - 4 г.; 55% - 5 г.; 36% - 6 г.; 18% - 7 г.) от налогообложения организации, признаваемые участниками федерального СПИК</t>
  </si>
  <si>
    <t xml:space="preserve"> ст.4/п.11</t>
  </si>
  <si>
    <t xml:space="preserve"> Отсутствие недоимки в бюджеты бюджетной системы и внебюджетные фонды за работников, осуществляющих трудовую деятельность на территории Калужской области; просроченной задолженности по денежным обязательствам перед Калужской областью (не применяется 2022 г.). Размер среднемесячной зарплаты не ниже пятикратной величины прожиточного минимума/трехкратной (для текстильной промышленности) для трудоспособного населения (не применяется в 2022 г.). Налогоплательщик не находится в процессе ликвидации или реорганизации, а также процедуре банкротства. </t>
  </si>
  <si>
    <t xml:space="preserve">Инвесторы, включенные в реестр инвестиционных проектов, организации, являющиеся стороной федерального и регионального СПИК; организации-участники РИП </t>
  </si>
  <si>
    <t>Освобождаются от налогообложения инвесторы, включенными в РИП, а также иные организации-налогоплательщики, указанными в статье, в отношении объектов недвижимого имущества, переданных частично в аренду для целей, не предусмотренных пунктом 10 статьи, в размере 80% исчисленного к уплате налога</t>
  </si>
  <si>
    <t>Закон Калужской области от 10.11.2003 № 263-ОЗ "О налоге на имущество организаций" (в ред. от 28.05.2018 № 332-ОЗ; от 27.09.2022 № 263-ОЗ)</t>
  </si>
  <si>
    <t>Освобождаются от налогообложения организации, получившие статус резидента ТОСЭР (на 100% - в течение 5 налоговых периодов; 50% - в течение 6 и 7 налоговых  периодов г.; 32% - в течение с 7 по 10 налоговый период)</t>
  </si>
  <si>
    <t>Коды ОКВЭД установлены постановлением Правительства РФ от 13.11.2017 № 1370 "О создании территории опережающего социально-экономического развития "Сосенский", постановлением Правительства РФ от 21.11.2020 № 1895 "О создании территории опережающего социально-экономического развития "Кондрово"</t>
  </si>
  <si>
    <t xml:space="preserve">Освобождаются от уплаты налога отдельные социальные категории граждан - на одно транспортное средство мощностью двигателя до 150 л.с.
</t>
  </si>
  <si>
    <t xml:space="preserve"> Инвалиды, один из родителей ребенка-инвалида, а также один из родителей инвалида старше 18 лет, признанного недееспособным
</t>
  </si>
  <si>
    <t>Освобождаются от уплаты налога отдельные социальные категории граждан - на одно транспортное средство мощностью двигателя до 150 л.с.,  для одного родителя ребенка-инвалида - не более 250 л.с.</t>
  </si>
  <si>
    <t xml:space="preserve">Один из членов многодетной семьи, зарегистрированной на территории Калужской области в качестве многодетной семьи </t>
  </si>
  <si>
    <t>Отсутствие недоимки в бюджеты бюджетной системы. 
Для юридических лиц - отсутствие просроченной задолженности по денежным обязательствам перед Калужской областью.</t>
  </si>
  <si>
    <t>(1) ограниченный - в течение первых 3 последовательных налоговых периодов</t>
  </si>
  <si>
    <t xml:space="preserve">Граждане, подвергшиеся радиационному воздействию вследствие ядерных испытаний на Семипалатинском полигоне
</t>
  </si>
  <si>
    <t>Отсутствие: недоимки в бюджеты бюджетной системы; просроченной задолженности по денежным обязательствам перед Калужской областью. В 2017-2023 гг. для  организаций и ИП по объектам: "Автобусы"; "Грузовые автомобили"; "Другие самоходные транспортные средства, машины и механизмы на пневматическом и гусеничном ходу", оснащенным газобаллонным оборудованием и (или) имеющим тип двигателя "газовый", понижение ставки на 80%.</t>
  </si>
  <si>
    <t>Закон Калужской области от 18.12.2008 № 501-ОЗ "Об установлении ставок налога, взимаемого в связи с применением упрощенной системы налогообложения, для отдельных категорий налогоплательщиков" (в ред. от 29.09.2014 № 605-ОЗ)</t>
  </si>
  <si>
    <t xml:space="preserve">Российские организации и ИП, зарегистрированные после 1 января 2015 года и осуществляющие научные исследования и разработки </t>
  </si>
  <si>
    <t>Пониженная (5%) ставка налога для налогоплательщиков, осуществляющих установленные Законом виды деятельности 
(объект налогообложения "доходы-расходы")</t>
  </si>
  <si>
    <t>Налогоплательщики, осуществляющие установленные Законом основные виды деятельности в сферах:  добыча полезных ископаемых; обеспечение электрической, газом, паром; кондиционирование воздуха; водоснабжение; водоотведение, организация сбора и утилизации отходов, деятельность по ликвидации загрязнений; деятельность в области культуры, спорта, организации досуга и развлечений; предоставление прочих  услуг</t>
  </si>
  <si>
    <t>Пониженная (10%) ставка налога для налогоплательщиков, осуществляющих установленные Законом виды деятельности 
(объект налогообложения "доходы-расходы")</t>
  </si>
  <si>
    <t>ИП, впервые зарегистрированные после 1 января 2016 года, осуществляющие установленные Законом основные виды деятельности в сферах: растениеводство и животноводство, охота; производство пищевых продуктов;  производство одежды; здравоохранения и социальных услуг</t>
  </si>
  <si>
    <t xml:space="preserve">Закон Калужской области от 18.12.2008 № 501-ОЗ "Об установлении ставок налога, взимаемого в связи с применением упрощенной системы налогообложения, для отдельных категорий налогоплательщиков" (в ред. от 05.03.2022 № 199-ОЗ) </t>
  </si>
  <si>
    <t>Налогоплательщики, осуществляющие установленные Законом основные виды деятельности в сферах: торговля оптовая и розничная; ремонт автотранспортных средств и мотоциклов; транспортировка и хранение</t>
  </si>
  <si>
    <t>Пониженная (3%) ставка налога - объект налогообложения "доходы", (10%) - объект налогообложения "доходы-расходы" для налогоплательщиков, осуществляющих установленные Законом виды деятельности</t>
  </si>
  <si>
    <t>Поддержка субъектов малого и среднего предпринимательства в условиях  санкционного давления</t>
  </si>
  <si>
    <t xml:space="preserve">3 п.п.; 5 п.п. </t>
  </si>
  <si>
    <t>разделы G, H</t>
  </si>
  <si>
    <t xml:space="preserve">Закон Калужской области от 18.12.2008 № 501-ОЗ "Об установлении ставок налога, взимаемого в связи с применением упрощенной системы налогообложения, для отдельных категорий налогоплательщиков" (в ред. от 16.06.2022 № 234-ОЗ) </t>
  </si>
  <si>
    <t>ст.1/абз.12,13,14</t>
  </si>
  <si>
    <t xml:space="preserve">Субъекты малого и среднего предпринимательства, являющиеся правообладателями программ для электронных вычислительных машин, включенных в установленном порядке в единый реестр российских программ для электронных вычислительных машин и баз данных </t>
  </si>
  <si>
    <t>Пониженная (1%) ставка налога -объект налогообложения "доходы", (5%) - объект налогообложения "доходы-расходы"</t>
  </si>
  <si>
    <t>(1) ограниченный - в течение более 2 налоговых периодов в пределах 2 календарных лет</t>
  </si>
  <si>
    <t>Закон Камчатского края от 26.11.2021 № 6 "О некоторых вопросах налогового регулирования в Камчатском крае"</t>
  </si>
  <si>
    <t xml:space="preserve">Организации - резиденты СПВ либо резиденты свободного порта Владивосток </t>
  </si>
  <si>
    <t>Пониженная (0% - с 1 по 5 гг.; 10% - с 6 по 10 гг.) ставка налога для организаций, получивших статус резидента  СПВ</t>
  </si>
  <si>
    <t xml:space="preserve">Организации - резиденты ТОР либо резиденты свободного порта Владивосток </t>
  </si>
  <si>
    <t>Пониженная (0% - с 1 по 5 гг.; 10% - с 6 по 10 гг.) ставка налога для организаций, получивших статус резидента ТОСЭР</t>
  </si>
  <si>
    <t>ст.3/ч.3/п.1</t>
  </si>
  <si>
    <t>Участники региональных инвестиционных проектов</t>
  </si>
  <si>
    <t>(1) ограниченный - в течение срока окупаемости инвестиционного проекта, но не более 7 лет</t>
  </si>
  <si>
    <t xml:space="preserve">Пониженная (10% - с 1 по 5 гг.; 13,5% - на срок окупаемости инвестиций, но не более 7 лет) ставка налога для участников региональных инвестиционных проектов, включенных в реестр </t>
  </si>
  <si>
    <t>ст.3/ч.3/п.2</t>
  </si>
  <si>
    <t xml:space="preserve">
Организация не применяет специальных налоговых режимов; не является участником консолидированной группы налогоплательщиков; не является резидентом ОЭЗ любого типа или ТОСЭР. 
</t>
  </si>
  <si>
    <t xml:space="preserve"> Статус регионального оператора по обращению с твердыми коммунальными отходами в соответствии с Федеральным законом от 24.06.1998 № 89-ФЗ "Об отходах производства и потребления"</t>
  </si>
  <si>
    <t>ст.3/ч.3/п. 3</t>
  </si>
  <si>
    <t xml:space="preserve"> РИП, являющиеся  участниками специальных инвестиционных контрактов</t>
  </si>
  <si>
    <t>ст.3/ч.8/п 1</t>
  </si>
  <si>
    <t>Указанные в пунктах 1 и 2 статьи 286.1 Налогового кодекса Российской Федерации применительно к объектам основных средств, для участников СПИК, не менее 70% составляют доходы от осуществления одного или нескольких определенных видов экономической деятельности</t>
  </si>
  <si>
    <t>Налогоплательщики, указанные в п.1 и 2 ст.286.1 НКРФ применительно к объектам основных средств</t>
  </si>
  <si>
    <t>ст.3/ч.8/п 2</t>
  </si>
  <si>
    <t>Организация реализует инвестиционный проект, которому в соответствии с Законом Камчатского края от 22.09.2008 № 129 "О государственной поддержке инвестиционной деятельности в Камчатском крае" присвоен статус особо значимого инвестиционного проекта, целью которого является производство товаров, работ, услуг от осуществления одного или нескольких  видов экономической деятельности</t>
  </si>
  <si>
    <t>ст.8/ч.3</t>
  </si>
  <si>
    <t>Пониженная (1,1% - до 01.01.2013 г.; далее - 1,5%) ставка налога для организаций, основными видами деятельности которых являются вылов и (или) переработка рыбы и морепродуктов, переработка и хранение сельскохозяйственной продукции</t>
  </si>
  <si>
    <t>ст.8/ч.4</t>
  </si>
  <si>
    <t xml:space="preserve">Пониженная (0% -1-й год; 0,6% -2-й год; 1,1% - 3-й год; 1,5% - 4-й год) ставка налога для организаций, реализующих особо значимые инвестиционные проекты по добыче полезных ископаемых </t>
  </si>
  <si>
    <t>ст.8/ч.8/п.1</t>
  </si>
  <si>
    <t>ст.8/ч.8/п.2</t>
  </si>
  <si>
    <t>ст.8/ч.8/п.3</t>
  </si>
  <si>
    <t>ст.8/ч.8/п.6</t>
  </si>
  <si>
    <t xml:space="preserve">Организации, применяющие специальные налоговые режимы в отношении одного объекта недвижимого имущества, облагаемого по его кадастровой стоимости, площадью не более 50 кв.м, или изъятие 50 кв.м из налогооблагаемой базы </t>
  </si>
  <si>
    <t>ст.6/ч.3/п.1</t>
  </si>
  <si>
    <t xml:space="preserve">Граждане, подвергшиеся воздействию радиации вследствие катастрофы на Чернобыльской АЭС, граждане из подразделений особого риска </t>
  </si>
  <si>
    <t>ст.6/ч.3/п.2</t>
  </si>
  <si>
    <t>Освобождаются от налогообложения отдельные социальные категории Граждан - в части не более одного из зарегистрированных на конкретного налогоплательщика легкового автомобиля или мотоцикла</t>
  </si>
  <si>
    <t>ст.6/ч.3/п.3</t>
  </si>
  <si>
    <t>Инвалиды всех категорий, один из родителей ребенка-инвалида</t>
  </si>
  <si>
    <t xml:space="preserve">Освобождаются от налогообложения инвалиды всех категорий - в части не более одного из зарегистрированных на конкретного налогоплательщика легкового автомобиля, имеющего мощность двигателя до 100 л.с. </t>
  </si>
  <si>
    <t>ст.6/ч.3/п.4</t>
  </si>
  <si>
    <t>Пониженная (2%) ставка налога для организаций и ИП, применяющих УСН (объект налогообложения "доходы"), осуществляющих один или нескольких видов деятельности:  рыбоводство и / или переработка и консервирование фруктов и овощей</t>
  </si>
  <si>
    <t>Пониженная (3%) ставка налога для организаций и ИП, применяющих УСН (объект налогообложения "доходы"), осуществляющих один или нескольких видов деятельности:  производство молочной продукции; хлеба и мучных кондитерских изделий, разработка компьютерного программного обеспечения; деятельность в области информационных технологий; ремонт компьютеров; образования; предоставление социальных услуг</t>
  </si>
  <si>
    <t>Пониженная (5%) ставка налога для организаций и ИП, применяющих УСН по доходам, осуществляющих один или нескольких видов деятельности:  производство целлюлозы; издательской, полиграфической деятельности; производство химических веществ и химических продуктов; резиновых и пластмассовых изделий; изделий металлургии; готовых металлических изделий, кроме машин и оборудования; компьютеров, электронных и оптических изделий; электрического оборудования автотранспортных средств; техническое обслуживания и ремонт автотранспортных средств; ремонт предметов личного потребления; деятельность гостиниц и прочих мест для временного проживания; водного транспорта; аренда и лизинг; общая и специальная врачебная практика; стирка и химическая чистка; физкультурно-оздоровительная деятельность</t>
  </si>
  <si>
    <t xml:space="preserve">Резидент отвечает требованиям, установленным пунктом 1 статьи 284(4) НКРФ, и выполняет условия, предусмотренные пунктом 2 статьи 284(4) НКРФ. Размер ставки зависит объема капвложений. Если объем законченных капитальных вложений, превышает остаточную стоимость этого имущества на последнее число месяца, предшествующего дате начала осуществления капитальных вложений: 
- в 100 раз и более - 0%; 
- в 50 раз, но не более чем в 100 раз - 0,05%; 
- в 10 раз, но не более чем в 50 раз - 0,3% </t>
  </si>
  <si>
    <t>ст.6/ч.3/п.5</t>
  </si>
  <si>
    <t>Освобождаются от налогообложения налогоплательщиков - одного из родителей многодетной семьи  в части не более одного из зарегистрированных на конкретного налогоплательщика легкового автомобиля, грузового автомобиля, автобуса, трактора, снегохода, моторной лодки или катера</t>
  </si>
  <si>
    <t>ст.6/ч.3/п.6</t>
  </si>
  <si>
    <t>Налогоплательщики - в части зарегистрированных на них транспортных средств, использующих газ в качестве моторного топлива, электромобилей.</t>
  </si>
  <si>
    <t>Освобождаются от налогообложения налогоплательщиков-владельцев транспортных средств, использующих газ в качестве моторного топлива, электромобилей.</t>
  </si>
  <si>
    <t>Пониженная (50%)  сумма налога для налогоплательщиков - владельцев гибридных автомобилей.</t>
  </si>
  <si>
    <t>Организации и ИП, имеющие лицензию на осуществление деятельности по перевозкам внутренним водным транспортом, морским транспортом пассажиров, состоящие на учете в "Российском морском регистре судоходства", и ведущие деятельность в соотв. с №132-ФЗ</t>
  </si>
  <si>
    <t xml:space="preserve">Пониженная (50%) сумма налога для организаций и индивидуальных предпринимателей, имеющих лицензию на осуществление деятельности по перевозкам внутренним водным транспортом, морским транспортом пассажиров, на которых зарегистрированы водные транспортные средства, состоящие на учете в федеральном автономном учреждении "Российский морской регистр судоходства" </t>
  </si>
  <si>
    <t>Для организаций и ИП впервые зарегистрированных после вступления в силу Закона Камчатского края от 29.11.2019 № 400 "О внесении изменений в отдельные законодательные акты Камчатского края о налогах" и осуществляющих предпринимательскую деятельность в сфере услуг по предоставлению мест для временного проживания; средняя численность работников
не превышает 10 человек.</t>
  </si>
  <si>
    <t>Организации и ИП,  осуществляющие предпринимательскую деятельность в сфере услуг по предоставлению мест для временного проживания.</t>
  </si>
  <si>
    <t>Пониженная (0%) ставка налога для  ИП впервые зарегистрированных после вступления в силу Закона Камчатского края от 29.11.2019 N 400 "О внесении изменений в отдельные законодательные акты Камчатского края о налогах" и осуществляющих предпринимательскую деятельность в сфере услуг по предоставлению мест для временного проживания</t>
  </si>
  <si>
    <t>ст.8/ч.8/п.4</t>
  </si>
  <si>
    <t>ст.8/ч.8/п.5</t>
  </si>
  <si>
    <t xml:space="preserve">Поддержка ресурс снабжающих организаций </t>
  </si>
  <si>
    <t>Доход от осуществления льготируемого вида деятельности, установленного законом не менее 50%. В 2020 году налогоплательщик применял исключительно систему налогообложения в виде единого налога на вмененный доход</t>
  </si>
  <si>
    <t>Организации и индивидуальные предприниматели, применяющие упрощенную систему налогообложения и осуществляющие деятельность по предоставлению продуктов питания и напитков. Организации и индивидуальные предприниматели, перешедшие на упрощенную систему налогообложения с единого налога на вмененный доход</t>
  </si>
  <si>
    <t>Закон Камчатского края от 26.11.2021 № 6 "О некоторых вопросах налогового регулирования в Камчатском крае" (в ред. от 27.05.2022 № 83)</t>
  </si>
  <si>
    <t>ст.8/ч.8/п.7</t>
  </si>
  <si>
    <t>Жилые помещения и машино-места введены в эксплуатацию не ранее 1 января 2023 года, предоставлены для использования физическими лицами на основании договоров аренды (найма) для целей, не связанных с осуществлением предпринимательской деятельности</t>
  </si>
  <si>
    <t>Организации - осуществляющие в качестве основного вида деятельности деятельность по аренде и управлению собственным или арендованным жилым недвижимым имуществом либо деятельность по управлению фондами</t>
  </si>
  <si>
    <t>Освобождаются от налогообложения организации, осуществляющие деятельность по аренде и управлению собственным или арендованным жилым недвижимым имуществом</t>
  </si>
  <si>
    <t>Развитие жилищного строительства</t>
  </si>
  <si>
    <t>68.20.1; 66.3</t>
  </si>
  <si>
    <t>ст.4/ч.13</t>
  </si>
  <si>
    <t xml:space="preserve">Доход от осуществления льготируемого вида деятельности, установленного законом более 50% </t>
  </si>
  <si>
    <t>Организации и ИП, осуществляющие установленный вид деятельности</t>
  </si>
  <si>
    <t>Поддержка субъектов малого и среднего предпринимательства в условиях напряженной геополитической обстановки и распространения коронавирусной инфекции</t>
  </si>
  <si>
    <t>55; 56; 59.14; 85.41; 88.91; 93</t>
  </si>
  <si>
    <t>Закон Камчатского края от 26.11.2021 № 6 "О некоторых вопросах налогового регулирования в Камчатском крае" (в ред. от 25.11.2022 № 136)</t>
  </si>
  <si>
    <t>ст.4/ч.14</t>
  </si>
  <si>
    <t>Включение в единый реестр российских программ для электронных вычислительных машин и баз данных в соответствии со статьей 121 Федерального закона от 27.07.2006 № 149-ФЗ "Об информации, информационных технологиях и о защите информации", и (или) имеющих документ о государственной аккредитации организации</t>
  </si>
  <si>
    <t>Организации и ИП, применяющие упрощенную систему налогообложения и выбравшие объект налогообложения в виде доходов, уменьшенных на величину расходов и осуществляющие деятельность в области информационных технологий</t>
  </si>
  <si>
    <t>Пониженная (5%) ставка налога</t>
  </si>
  <si>
    <t>Поддержка субъектов малого и среднего предпринимательства во исполнение Указа Президента Российской Федерации от 02.03.2022 № 83 «О мерах по обеспечению ускоренного развития отрасли информационных технологий в Российской Федерации» и Указа Президента Российской Федерации от 16.03.2022 
№ 121 «О мерах по обеспечению социально-экономической стабильности и защиты населения в Российской Федерации»</t>
  </si>
  <si>
    <t>ст.4/ч.15</t>
  </si>
  <si>
    <t>Организации и ИП, применяющие упрощенную систему налогообложения и выбравшие объект налогообложения в виде доходов и осуществляющие деятельность в области информационных технологий</t>
  </si>
  <si>
    <t>Пониженная (1%) ставка налога</t>
  </si>
  <si>
    <t>ст.8/ч.7.1</t>
  </si>
  <si>
    <t>Основного вида экономической деятельности налогоплательщика в Едином государственном реестре юридических лиц с 01 марта 2022 года указан вид деятельности, классифицируемый по группировке 59.14 "Деятельность в области демонстрации кинофильмов"</t>
  </si>
  <si>
    <t xml:space="preserve">Пониженная (1%) ставка в отношении организаций, осуществляющих деятельность в области демонстрации кинофильмов
</t>
  </si>
  <si>
    <t>ст.8/ч.8/п.8</t>
  </si>
  <si>
    <t>Ведение раздельного бухгалтерского учета объектов основных средств, расположенных в границах индустриального (промышленного) парка и за их пределами, с налогового периода в котором управляющая компания включена в реестр в соответствии с требованиями, определенными постановлениями Правительства Российской Федерации от 04.08.2015 № 794 "Об индустриальных (промышленных) парках и управляющих компаниях индустриальных (промышленных) парков"</t>
  </si>
  <si>
    <t>Организации - управляющие компании индустриальных (промышленных) парков</t>
  </si>
  <si>
    <t xml:space="preserve">Освобождаются от налогообложения организации  управляющие компании индустриальных (промышленных) парков
</t>
  </si>
  <si>
    <t>2.2 п.п</t>
  </si>
  <si>
    <t>ст.8/ч.8/п.9</t>
  </si>
  <si>
    <t>Владение на праве собственности или ином законном основании газопроводами газораспределительной сети с давлением до 1,2 МПа включительно, созданного в рамках региональной программы Камчатского края "Газификация жилищно-коммунального хозяйства, промышленных и иных организаций в Камчатском крае"</t>
  </si>
  <si>
    <t>Организации, владеющие газораспределительными сетями</t>
  </si>
  <si>
    <t>Освобождаются от налогообложения организации, которые владеют на праве собственности или ином законном основании газораспределительной сетью</t>
  </si>
  <si>
    <t>Обеспечение  газификации населенных пунктов согласно пункту 8 перечня поручений по реализации Послания Президента Российской Федерации Федеральному Собранию Российской Федерации от 21.04.2021 № Пр-753</t>
  </si>
  <si>
    <t>Закон Кемеровской области от 28.11.2002 № 95-ОЗ "О транспортном налоге" (в ред. от 13.01.2003 № 121-ОЗ; от 20.04.2022 № 40-ОЗ)</t>
  </si>
  <si>
    <t>ст.6/п.20</t>
  </si>
  <si>
    <t>Пенсионеры, получающие страховую пенсию по старости, инвалиды I, II, III групп, получающие страховую пенсию по инвалидности или пенсию по инвалидности, ветераны боевых действий, граждане, подвергшиеся воздействию радиации</t>
  </si>
  <si>
    <t>Освобождаются от уплаты налога пенсионеры, получающие страховую пенсию по старости, инвалиды I, II, III групп, получающие страховую пенсию по инвалидности или пенсию по инвалидности, ветераны боевых действий, граждане, подвергшиеся воздействию радиации - в отношении катеров и моторных лодок с мощностью двигателя до 100 л.с. (до 73,55 кВт) включительно</t>
  </si>
  <si>
    <t>ст.6/п.8; ст.6/п.9</t>
  </si>
  <si>
    <t>ст.6/п.23</t>
  </si>
  <si>
    <t>ст.6/п.21</t>
  </si>
  <si>
    <t>Освобождаются от уплаты налога организации, использующие труд инвалидов - в отношении грузовых автомобилей и других самоходных транспортных средств, машин и механизмов на пневматическом и гусеничном ходу</t>
  </si>
  <si>
    <t>Закон Кемеровской области от 28.11.2002 № 95-ОЗ "О транспортном налоге" (в ред. от 23.09.2015 № 77-ОЗ; от 20.04.2022 № 40-ОЗ)</t>
  </si>
  <si>
    <t>ст.6/п.10</t>
  </si>
  <si>
    <t>Члены семей работников угледобывающих предприятий, расположенных на территории Кемеровской области - Кузбасса, погибших (умерших) в результате несчастных случаев на производстве (родители, вдовы (вдовцы), не вступившие в повторный брак; дети в возрасте до 18 лет включительно и (или) дети, обучающиеся по очной форме обучения по основным образовательным программам в организациях, осуществляющих образовательную деятельность, до окончания ими такого обучения, но не дольше чем до достижения ими возраста 23 лет)</t>
  </si>
  <si>
    <t>Освобождаются от уплаты налога члены семей погибших шахтеров (в сумме не более 2100 руб.)</t>
  </si>
  <si>
    <t>100% от ставок налога (но не более 2100 руб.)</t>
  </si>
  <si>
    <t>Закон Кемеровской области от 28.11.2002 № 95-ОЗ "О транспортном налоге" (в ред. от 24.12.2018 № 116-ОЗ; от 20.04.2022 № 40-ОЗ)</t>
  </si>
  <si>
    <t>ст.6/п.11</t>
  </si>
  <si>
    <t>Освобождаются от уплаты налога родители (приемные родители, опекуны, попечители) ребенка-инвалида - в отношении автомобиля с мощностью двигателя до 200 л. с. (до 147,1 кВт) включительно</t>
  </si>
  <si>
    <t>Расширение на территории Кемеровской области - Кузбасса государственной поддержки многодетных семей и семей, в которых воспитываются дети-инвалиды</t>
  </si>
  <si>
    <t>ст.6/п.1; ст.6/п.2; ст.6/п.3</t>
  </si>
  <si>
    <t>Освобождаются от уплаты налога пенсионеры, инвалиды I и II группы (в сумме не более 2100 руб.) - в отношении автомобилей, мотоциклов и мотороллеров, самоходных транспортных средства, машин и механизмов на пневматическом и гусеничном ходу</t>
  </si>
  <si>
    <t>Закон Кемеровской области от 28.11.2002 № 95-ОЗ "О транспортном налоге" (в ред. от 13.07.2005 № 80-ОЗ; от 20.04.2022 № 40-ОЗ)</t>
  </si>
  <si>
    <t>Освобождаются от уплаты налога инвалиды III группы (в сумме не более 1400 руб.) - в отношении автомобилей, мотоциклов и мотороллеров, самоходных транспортных средства, машин и механизмов на пневматическом и гусеничном ходу</t>
  </si>
  <si>
    <t>100% от ставок налога (но не более 1400 руб.)</t>
  </si>
  <si>
    <t>ст.6/п.18</t>
  </si>
  <si>
    <t xml:space="preserve">Освобождаются от уплаты налога специализированные учреждения и центры социальной помощи - в отношении автобусов с мощностью двигателя до 200 л. с. (до 147,1 кВт) и грузовых автомобилей с мощностью двигателя до 150 л. с. (до 110,33 кВт) включительно
</t>
  </si>
  <si>
    <t>Обеспечение доступности качественного образования, отвечающего запросам населения и перспективным задачам инновационного социально ориентированного развития Кемеровской области - Кузбасса</t>
  </si>
  <si>
    <t>ст.6/п.19</t>
  </si>
  <si>
    <t>ст.6/п.16</t>
  </si>
  <si>
    <t xml:space="preserve">Организация осуществляет подготовку специалистов по специальностям: водитель автомобиля категорий "В", "С"; тракторист-машинист сельскохозяйственного производства категорий "А", "В", "С", "D", "Е", "F"
</t>
  </si>
  <si>
    <t>ст.6/п.17</t>
  </si>
  <si>
    <t>Освобождаются от уплаты налога образовательные организации в сельских территориях - в отношении автобусов с мощностью двигателя до 200 л. с. (до 147,1 кВт) и грузовых автомобилей с мощностью двигателя до 150 л. с. (до 110,33 кВт) включительно</t>
  </si>
  <si>
    <t>ст.6/п.14</t>
  </si>
  <si>
    <t>Освобождаются от уплаты налога сельскохозяйственные товаропроизводители - в отношении всех видов транспортных средств, кроме легковых автомобилей</t>
  </si>
  <si>
    <t>ст.6/п.22</t>
  </si>
  <si>
    <t>Освобождаются от уплаты налога организации потребительской кооперации - в отношении грузовых автомобилей и других самоходных транспортных средств, машин и механизмов на пневматическом и гусеничном ходу</t>
  </si>
  <si>
    <t>Для организаций, использующих труд инвалидов – доля инвалидов должна составлять не менее 50% от общего числа работников. Доля заработной платы инвалидов должна составлять не менее 25% от расходов на оплату труда. При определении общего числа-работников инвалидов в среднесписочную численность работников не включаются инвалиды, работающие по совместительству и договорам гражданско-правового характера. Льгота не распространяется на организации, производящие и реализующие подакцизные товары и полезные ископаемые</t>
  </si>
  <si>
    <t>Закон Кемеровской области - Кузбасса от 26.11.2003 № 60-ОЗ "О налоге на имущество организаций" (в ред. от 16.05.2006 № 60-ОЗ; от 29.11.2021 № 120-ОЗ; от 30.11.2022 № 132-ОЗ)</t>
  </si>
  <si>
    <t>Уменьшение (на 30%) суммы налога в отношении имущества региональных и муниципальных автомобильных дорог</t>
  </si>
  <si>
    <t>В размере 30%</t>
  </si>
  <si>
    <t>Закон Кемеровской области - Кузбасса от 26.11.2003 № 60-ОЗ "О налоге на имущество организаций" (в ред. от 08.04.2004 № 22-ОЗ; от 29.11.2021 № 120-ОЗ; от 30.11.2022 № 132-ОЗ)</t>
  </si>
  <si>
    <t>Органы государственной власти Кемеровской области - Кузбасса</t>
  </si>
  <si>
    <t>Освобождаются от уплаты налога организации в отношении имущества, используемого для осуществления возложенных на органы власти функций</t>
  </si>
  <si>
    <t>Повышение эффективности управления и распоряжения государственным имуществом и земельными ресурсами на территории Кемеровской области - Кузбасса</t>
  </si>
  <si>
    <t>В размере 100%</t>
  </si>
  <si>
    <t>Закон Кемеровской области от 26.11.2008 № 101-ОЗ "О налоговых льготах субъектам инвестиционной, инновационной и производственной деятельности, управляющим организациям технопарков, базовым организациям технопарков, резидентам территорий опережающего социально-экономического развития и особых экономических зон"</t>
  </si>
  <si>
    <t>Доля доходов от реализации товаров (работ, услуг) и имущественных прав, полученных в результате реализации инвестиционного проекта, должна составлять не менее 70% от общего объема доходов</t>
  </si>
  <si>
    <t>(1) ограниченный - в течение 5 лет с момента включения в Перечень</t>
  </si>
  <si>
    <t>Закон Кемеровской области от 26.11.2008 № 101-ОЗ "О налоговых льготах субъектам инвестиционной, инновационной и производственной деятельности, управляющим организациям технопарков, базовым организациям технопарков, резидентам территорий опережающего социально-экономического развития и особых экономических зон" (в ред. от 28.05.2013 № 64-ОЗ; от 03.02.2023 № 4-ОЗ)</t>
  </si>
  <si>
    <t>Закон Кемеровской области от 26.11.2008 № 101-ОЗ "О налоговых льготах субъектам инвестиционной, инновационной и производственной деятельности, управляющим организациям технопарков, базовым организациям технопарков, резидентам территорий опережающего социально-экономического развития и особых экономических зон" (в ред. от 08.07.2015 № 72-ОЗ)</t>
  </si>
  <si>
    <t>ст.1/п.2/пп.1; ст.1-3/п.2/пп.1</t>
  </si>
  <si>
    <t>10(3) п.п.</t>
  </si>
  <si>
    <t>ст.1/п.2/пп.10; ст.1-3/п.2/пп.10</t>
  </si>
  <si>
    <t>ст.1/п.2/пп.11; ст.1-3/п.2/пп.11</t>
  </si>
  <si>
    <t>ст.1/п.2/пп.12; ст.1-3/п.2/пп.12</t>
  </si>
  <si>
    <t>ст.1/п.2/пп.13; ст.1-3/п.2/пп.13</t>
  </si>
  <si>
    <t>ст.1/п.2/пп.14; ст.1-3/п.2/пп.14</t>
  </si>
  <si>
    <t>ст.1/п.2/пп.15; ст.1-3/п.2/пп.15</t>
  </si>
  <si>
    <t>ст.1/п.2/пп.16; ст.1-3/п.2/пп.16</t>
  </si>
  <si>
    <t>ст.1/п.2/пп.17; ст.1-3/п.2/пп.17</t>
  </si>
  <si>
    <t>ст.1/п.2/пп.18; ст.1-3/п.2/пп.18</t>
  </si>
  <si>
    <t>ст.1/п.2/пп.19; ст.1-3/п.2/пп.19</t>
  </si>
  <si>
    <t>ст.1/п.2/пп.2; ст.1-3/п.2/пп.2</t>
  </si>
  <si>
    <t>ст.1/п.2/пп.20; ст.1-3/п.2/пп.20</t>
  </si>
  <si>
    <t>ст.1/п.2/пп.21; ст.1-3/п.2/пп.21</t>
  </si>
  <si>
    <t>ст.1/п.2/пп.22; ст.1-3/п.2/пп.22</t>
  </si>
  <si>
    <t>ст.1/п.2/пп.3; ст.1-3/п.2/пп.3</t>
  </si>
  <si>
    <t>ст.1/п.2/пп.4; ст.1-3/п.2/пп.4</t>
  </si>
  <si>
    <t>ст.1/п.2/пп.5; ст.1-3/п.2/пп.5</t>
  </si>
  <si>
    <t>ст.1/п.2/пп.6; ст.1-3/п.2/пп.6</t>
  </si>
  <si>
    <t>ст.1/п.2/пп.7; ст.1-3/п.2/пп.7</t>
  </si>
  <si>
    <t>ст.1/п.2/пп.8; ст.1-3/п.2/пп.8</t>
  </si>
  <si>
    <t>ст.1/п.2/пп.9; ст.1-3/п.2/пп.9</t>
  </si>
  <si>
    <t>(1) ограниченный - в течение 10 лет с момента включения в реестр технопарков</t>
  </si>
  <si>
    <t>Закон Кемеровской области от 26.11.2008 № 101-ОЗ "О налоговых льготах субъектам инвестиционной, инновационной и производственной деятельности, управляющим организациям технопарков, базовым организациям технопарков, резидентам территорий опережающего социально-экономического развития и особых экономических зон" (в ред. от 28.05.2013 № 64-ОЗ)</t>
  </si>
  <si>
    <t>Субъекты производственной деятельности, включенные в Перечень товаропроизводителей в соответствии с Законом Кемеровской области "О государственной поддержке инвестиционной, инновационной и производственной деятельности в Кемеровской области"</t>
  </si>
  <si>
    <t>Закон Кемеровской области от 26.11.2008 № 101-ОЗ "О налоговых льготах субъектам инвестиционной, инновационной и производственной деятельности, управляющим организациям технопарков, базовым организациям технопарков, резидентам территорий опережающего социально-экономического развития и особых экономических зон" (в ред. от 30.09.2016 № 70-ОЗ)</t>
  </si>
  <si>
    <t>Доходы от деятельности, осуществляемой при исполнении соглашения об осуществлении деятельности на ТОСЭР, составляют не менее 90% всех доходов. Ведётся раздельный учет доходов (расходов), полученных (понесенных) от деятельности, осуществляемой при исполнении соглашения об осуществлении деятельности на ТОСЭР, и доходов (расходов), полученных (понесенных) при осуществлении иной деятельности</t>
  </si>
  <si>
    <t>Закон Кемеровской области от 26.11.2008 № 101-ОЗ "О налоговых льготах субъектам инвестиционной, инновационной и производственной деятельности, управляющим организациям технопарков, базовым организациям технопарков, резидентам территорий опережающего социально-экономического развития и особых экономических зон" (в ред. от 30.09.2016 № 70-ОЗ; от 30.11.2022 № 132-ОЗ)</t>
  </si>
  <si>
    <t>Освобождаются от уплаты налога (в 1-5 гг.); уменьшение на 50% суммы налога (в 6-10 гг.) для резидентов ТОСЭР</t>
  </si>
  <si>
    <t>В размере 100% - с 1 по 5 гг.; в размере 50% - с 6 по 10 гг.</t>
  </si>
  <si>
    <t>Закон Кемеровской области от 28.01.2010 № 5-ОЗ "О налоговых льготах субъектам инвестиционной деятельности, осуществляющим деятельность по добыче природного газа (метана) из угольных месторождений на территории Кемеровской области - Кузбасса" (в ред. от 30.11.2022 № 132-ОЗ)</t>
  </si>
  <si>
    <t>Инвестиционный проект должен быть включен в Перечень инвестиционных проектов Кемеровской области. Осуществление капитальных вложений в основные средства, используемые для добычи природного газа (метана) из угольных месторождений на территории Кемеровской области - Кузбасса</t>
  </si>
  <si>
    <t>Освобождаются от уплаты налога в отношении имущества, созданного и (или) приобретенного в результате реализации инвестиционного или инновационного проекта</t>
  </si>
  <si>
    <t>Закон Кемеровской области от 06.05.2015 № 32-ОЗ "Об установлении налоговой ставки в размере 0 % для налогоплательщиков - индивидуальных предпринимателей, применяющих упрощенную систему налогообложения, патентную систему налогообложения" (в ред. от 04.07.2022 № 67-ОЗ)</t>
  </si>
  <si>
    <t>15 п.п.;6 п.п.</t>
  </si>
  <si>
    <t>Средняя численность работников не должна превышать за отчетный (налоговый) период 10 человек. Размер доходов от реализации не должен превышать 6 млн. рублей</t>
  </si>
  <si>
    <t>ст.6/п.15</t>
  </si>
  <si>
    <t>Освобождаются от уплаты налога образовательные организации и организации для детей-сирот - в отношении автобусов с мощностью двигателя до 200 л. с. (до 147,1 кВт) и грузовых автомобилей с мощностью двигателя до 150 л. с. (до 110,33 кВт) включительно</t>
  </si>
  <si>
    <t>Закон Кемеровской области от 28.11.2002 № 95-ОЗ "О транспортном налоге" (в ред. от 24.12.2019 № 159-ОЗ; от 20.04.2022 № 40-ОЗ)</t>
  </si>
  <si>
    <t>ст.6/п.13</t>
  </si>
  <si>
    <t>Закон Кемеровской области - Кузбасса от 15.11.2021 № 114-ОЗ "Об установлении налоговых ставок единого сельскохозяйственного налога на территории Кемеровской области - Кузбасса" (в ред. от 20.04.2022 № 39-ОЗ); Ранее Закон Кемеровской области от 23.11.2018 № 91-ОЗ)</t>
  </si>
  <si>
    <t>5 п.п. - 2022; 3 п.п. - 2023; 1 п.п. - 2024</t>
  </si>
  <si>
    <t>Налоговое стимулирование привлечения инвестиций в определенные виды деятельности, поддержка несырьевого экспорта и диверсификация экономики Кемеровской области - Кузбасса</t>
  </si>
  <si>
    <t>ст.1/п.1/пп.1/стр.2</t>
  </si>
  <si>
    <t>Закон Кемеровской области от 18.07.2019 № 52-ОЗ "Об инвестиционном налоговом вычете по налогу на прибыль организаций" (в ред. от 06.08.2020 № 87-ОЗ; от 20.04.2022 № 38-ОЗ)</t>
  </si>
  <si>
    <t xml:space="preserve">Закон Кемеровской области от 18.07.2019 № 52-ОЗ "Об инвестиционном налоговом вычете по налогу на прибыль организаций" (в ред. от 20.04.2022 № 38-ОЗ) </t>
  </si>
  <si>
    <t>Закон Кемеровской области от 02.06.2011 № 64-ОЗ "О налоговых льготах организациям, осуществляющим деятельность по переработке отходов на территории Кемеровской области" (в ред. от 18.07.2019 № 50-ОЗ; от 30.11.2022 № 132-ОЗ)</t>
  </si>
  <si>
    <t>Освобождаются от налогообложения организации производства прочих изделий из бумаги и картона</t>
  </si>
  <si>
    <t>Пониженные ставки налога для налогоплательщиков, для организаций по производству прочих изделий из бумаги и картона:5% - объект налогообложения "доходы-расходы"; 3% - объект налогообложения "доходы"</t>
  </si>
  <si>
    <t>Освобождаются от налогообложения организации производства химических волокон</t>
  </si>
  <si>
    <t>Освобождаются от налогообложения организации производства прочих резиновых изделий</t>
  </si>
  <si>
    <t>Освобождаются от налогообложения организации производства огнеупорных изделий</t>
  </si>
  <si>
    <t>Пониженные ставки налога для организаций по производству огнеупорных изделий : 5% - объект налогообложения "доходы-расходы"; 3% - объект налогообложения "доходы"</t>
  </si>
  <si>
    <t>Освобождаются от налогообложения организации обработки и утилизации отходов</t>
  </si>
  <si>
    <t>Пониженные ставки налога для обработки и утилизации отходов: 5% - объект налогообложения "доходы-расходы"; 3% - объект налогообложения "доходы"</t>
  </si>
  <si>
    <t>Освобождаются от налогообложения организации деятельности по демонтажу техники</t>
  </si>
  <si>
    <t>Пониженные ставки налога для организаций для деятельности по демонтажу техники: 5% - объект налогообложения "доходы-расходы"; 3% - объект налогообложения "доходы"</t>
  </si>
  <si>
    <t>Освобождаются от налогообложения организации обработки вторичного неметаллического сырья</t>
  </si>
  <si>
    <r>
      <t>Закон Кемеровской области от 02.06.2011 № 64-ОЗ "О налоговых льготах организациям, осуществляющим деятельность по переработке отходов на территории Кемеровской области" (в ред. от 18.07.2019 № 50-ОЗ</t>
    </r>
    <r>
      <rPr>
        <u/>
        <sz val="10"/>
        <rFont val="Times New Roman"/>
        <family val="1"/>
        <charset val="204"/>
      </rPr>
      <t>;</t>
    </r>
    <r>
      <rPr>
        <sz val="10"/>
        <rFont val="Times New Roman"/>
        <family val="1"/>
        <charset val="204"/>
      </rPr>
      <t xml:space="preserve"> от 30.11.2022 № 132-ОЗ)</t>
    </r>
  </si>
  <si>
    <t>Освобождаются от налогообложения организации предоставления услуг в области ликвидации последствий загрязнений</t>
  </si>
  <si>
    <t>(1) ограниченный - в течение периода, в котором достигается предельная величина выпадающих доходов</t>
  </si>
  <si>
    <t>Пониженная ставка (10%) налога на прибыль для участников РИП</t>
  </si>
  <si>
    <t>Создание благоприятного инвестиционного климата на территории Кемеровской области - Кузбасса</t>
  </si>
  <si>
    <t>Закон Кемеровской области - Кузбасса от 24.12.2019 № 160-ОЗ "О региональных инвестиционных проектах в Кемеровской области - Кузбассе" (в ред. от 30.11.2022 № 132-ОЗ)</t>
  </si>
  <si>
    <t>Освобождаются от уплаты налога (в 1-5 гг.); уменьшение на 50% суммы налога (в 6-10 гг.) для участников РИП</t>
  </si>
  <si>
    <t xml:space="preserve"> Закон Кемеровской области от 26.11.2008 № 99-ОЗ "О налоговых ставках при применении упрощенной системы налогообложения" (в ред. от 16.11.2020 № 122-ОЗ; от 30.11.2022 № 132-ОЗ)</t>
  </si>
  <si>
    <t>Пониженные ставки налога: 5% - объект налогообложения "доходы-расходы"; 1% - объект налогообложения "доходы" для включенных в реестр социально ориентированных некоммерческих организаций</t>
  </si>
  <si>
    <t>Расширение государственной поддержки социально ориентированных некоммерческих организаций, зарегистрированных на территории Кемеровской области - Кузбасса в связи с распространением новой коронавирусной инфекции</t>
  </si>
  <si>
    <t>Пониженные ставки налога: 9% в 2021 г., 12% в 2022 г. - объект налогообложения "доходы-расходы"; 3% в 2021 г., 4,5% в 2022 г. - объект налогообложения "доходы"</t>
  </si>
  <si>
    <t>Обеспечение для плательщиков единого налога на вмененный доход комфортных условий для перехода на применение упрощенной системы налогообложения в связи с отменой с 1 января 2021 года системы налогообложения в виде единого налога на вмененный доход для отдельных видов деятельности</t>
  </si>
  <si>
    <t>6 п.п. в 2021; 3 п.п. в 2022; 3 п.п. в 2021; 1,5 п.п. в 2022</t>
  </si>
  <si>
    <t>Участники национального проекта "Производительность труда", осуществляющие обработку древесины и производство изделий из дерева и пробки, кроме мебели, производство изделий из соломки и материалов для плетения</t>
  </si>
  <si>
    <t>Участники национального проекта "Производительность труда", осуществляющие полиграфическую деятельность и копирование носителей информации</t>
  </si>
  <si>
    <t>Участники национального проекта "Производительность труда", осуществляющие забор, очистку и распределение воды</t>
  </si>
  <si>
    <t>Участники национального проекта "Производительность труда", осуществляющие сбор и обработку сточных вод</t>
  </si>
  <si>
    <t>Участники национального проекта "Производительность труда", осуществляющие транспортную вспомогательную деятельность</t>
  </si>
  <si>
    <t>Участники национального проекта "Производительность труда", осуществляющие деятельность почтовой связи и курьерскую деятельность</t>
  </si>
  <si>
    <t>Закон Кемеровской области - Кузбасса от 13.05.2020 № 52-ОЗ "О налоговых льготах участникам специальных инвестиционных контрактов"</t>
  </si>
  <si>
    <t>Совокупный объем расходов и недополученных доходов бюджетов бюджетной системы Российской Федерации, образующихся в связи с применением мер стимулирования деятельности в сфере промышленности в отношении инвестиционного проекта, реализуемого в соответствии со специальным инвестиционным контрактом, не превышает 50 процентов объема капитальных вложений в инвестиционный проект, размер которых предусмотрен специальным инвестиционным контрактом</t>
  </si>
  <si>
    <t>Пониженные (0% - с 1 по 5 гг.; 5% - с 6 по 10 гг.; 10% - с 11 по 15 гг.; 15% - до окончания специального инвестиционного контракта) ставки налога для участников СПИК</t>
  </si>
  <si>
    <t>17 (18) п.п. - с 1 по 5 гг.; 12 (13) п.п. - с 6 по 10 гг.; 7 (8) п.п. - с 11 по 15 гг.; 2 (3) п.п. - с 16 г.</t>
  </si>
  <si>
    <t>Закон Кемеровской области - Кузбасса от 13.05.2020 № 52-ОЗ "О налоговых льготах участникам специальных инвестиционных контрактов" (в ред. от 30.11.2022 № 132-ОЗ)</t>
  </si>
  <si>
    <t>Освобождаются от уплаты налога (в 1-5 гг.); уменьшение на 50% суммы налога (в 6-10 гг.) для участников СПИК</t>
  </si>
  <si>
    <t>Закон Кемеровской области - Кузбасса от 26.11.2003 № 60-ОЗ "О налоге на имущество организаций" (в ред. от 30.06.2021 № 64-ОЗ; от 29.11.2021 № 120-ОЗ; от 30.11.2022 № 132-ОЗ)</t>
  </si>
  <si>
    <t>Уменьшение (на 95%) суммы налога в отношении введенного в эксплуатацию с 01.01.2021 имущества медицинских организаций</t>
  </si>
  <si>
    <t>В размере 95%</t>
  </si>
  <si>
    <t>Закон Кемеровской области от 28.11.2002 № 95-ОЗ "О транспортном налоге" (в ред. от 20.11.2019 № 124-ОЗ; от 20.04.2022 № 40-ОЗ)</t>
  </si>
  <si>
    <t>ст.6/п.12</t>
  </si>
  <si>
    <t>Закон Кемеровской области - Кузбасса от 26.11.2003 № 60-ОЗ "О налоге на имущество организаций" (в ред. от 16.02.2022 № 15-ОЗ; от 31.05.2023 № 31-ОЗ)</t>
  </si>
  <si>
    <t>ст.4/п.1/пп.3/абз.1</t>
  </si>
  <si>
    <t xml:space="preserve">Освобождаются от уплаты налога (2023-2026 гг.; уменьшение на 50% суммы налога (в 2022 г.) </t>
  </si>
  <si>
    <t>В размере 100% - 2023-2026 гг.; в размере 50% - 2022 г.</t>
  </si>
  <si>
    <t>40.20</t>
  </si>
  <si>
    <t>Закон Кемеровской области - Кузбасса от 26.11.2003 № 60-ОЗ "О налоге на имущество организаций" (в ред. от 20.04.2022 № 39-ОЗ; от 29.10.2022 № 118-ОЗ)</t>
  </si>
  <si>
    <t>Среднесписочная численность работников не менее 90% от среднесписочной численности работников по состоянию на 01.03.2022 или снижена не более чем на 1 человека от среднесписочной численности работников по состоянию на 01.03.2022, или среднесписочная численность работников превышает среднесписочную численность работников по состоянию на 01.03.2022, или осуществление в 2022 году деятельности без привлечения наемных работников</t>
  </si>
  <si>
    <t>Организации, включенные по состоянию на 01.03.2022 в соответствии с Федеральным законом "О развитии малого и среднего предпринимательства в Российской Федерации" в единый реестр субъектов малого и среднего предпринимательства</t>
  </si>
  <si>
    <t>В размере 50%</t>
  </si>
  <si>
    <t>Закон Кемеровской области - Кузбасса от 26.11.2003 № 60-ОЗ "О налоге на имущество организаций" (в ред. от 20.04.2022 № 39-ОЗ; от 30.11.2022 № 132-ОЗ)</t>
  </si>
  <si>
    <t>Организации в отношении объектов недвижимого имущества, введенных в эксплуатацию в рамках реализации федерального проекта "Культурная среда", входящего в состав национального проекта "Культура"</t>
  </si>
  <si>
    <t>Закон Кемеровской области от 26.11.2008 № 99-ОЗ "О налоговых ставках при применении упрощенной системы налогообложения" (в ред. от 20.04.2022 № 39-ОЗ; от 29.10.2022 № 118-ОЗ)</t>
  </si>
  <si>
    <t>7,5 (3) п.п.</t>
  </si>
  <si>
    <t>ст.1/п.2/пп.15-1; ст.1-3/п.2/пп.15-1</t>
  </si>
  <si>
    <t>Организации, включенные в единый реестр субъектов МСП</t>
  </si>
  <si>
    <t>Освобождаются от уплаты налога ветераны боевых действий (в сумме не более 2100 руб.) - в отношении автомобилей, мотоциклов и мотороллеров, самоходных транспортных средства, машин и механизмов на пневматическом и гусеничном ходу</t>
  </si>
  <si>
    <t>Граждане, подвергшиеся воздействию радиации вследствие катастрофы на Чернобыльской АЭС, граждане из подразделений особого риска, категории которых установлены пунктом 1 Постановления Верховного Совета Российской Федерации "О распространении действия Закона РСФСР "О социальной защите граждан, подвергшихся воздействию радиации вследствие катастрофы на Чернобыльской АЭС" на граждан из подразделений особого риска", граждане, подвергшиеся радиационному воздействию вследствие ядерных испытаний на Семипалатинском полигоне, граждане, подвергшиеся воздействию радиации вследствие аварии в 1957 году на производственном объединении "Маяк" и сбросов радиоактивных отходов в реку Теча</t>
  </si>
  <si>
    <t>Освобождаются от уплаты налога граждане, подвергшиеся воздействию радиации, (в сумме не более 2100 руб.) - в отношении автомобилей, мотоциклов и мотороллеров, самоходных транспортных средства, машин и механизмов на пневматическом и гусеничном ходу</t>
  </si>
  <si>
    <t>Закон Кемеровской области - Кузбасса от 26.11.2003 № 60-ОЗ "О налоге на имущество организаций" (в ред. от 04.07.2022 № 67-ОЗ; от 29.10.2022 № 118-ОЗ; от 30.11.2022 № 132-ОЗ)</t>
  </si>
  <si>
    <t>По итогам налогового периода в сумме всех доходов организации не менее 70 процентов составляют доходы, указанные в пункте 1.15 статьи 284 Налогового кодекса Российской Федерации</t>
  </si>
  <si>
    <t>Организации, осуществляющие деятельность в области информационных технологий, начиная с налогового периода получения документа о государственной аккредитации организации, осуществляющей деятельность в области информационных технологий, в порядке, установленном федеральным законодательством</t>
  </si>
  <si>
    <t>Уменьшение (на 50%) суммы налога в отношении объектов недвижимого имущества организаций IT отрасли</t>
  </si>
  <si>
    <t xml:space="preserve">Закон Кемеровской области от 26.11.2008 № 99-ОЗ "О налоговых ставках при применении упрощенной системы налогообложения" (в ред. от 04.07.2022 № 67-ОЗ; от 29.10.2022 № 118-ОЗ) </t>
  </si>
  <si>
    <t xml:space="preserve">Закон Кемеровской области от 26.11.2008 № 99-ОЗ "О налоговых ставках при применении упрощенной системы налогообложения" (в ред. от 26.05.2022 № 55-ОЗ; от 30.11.2022 № 132-ОЗ) </t>
  </si>
  <si>
    <t>Пониженные ставки налога: 5% - объект налогообложения "доходы-расходы"; 1% - объект налогообложения "доходы" для налогоплательщиков, с которыми заключено соглашение по развитию туризма</t>
  </si>
  <si>
    <t>Закон Кемеровской области - Кузбасса от 26.11.2003 № 60-ОЗ "О налоге на имущество организаций" (в ред. от 29.11.2021 № 120-ОЗ; от 30.11.2022 № 132-ОЗ)</t>
  </si>
  <si>
    <t>Уменьшение (на 50%) суммы налога для организаций потребительской кооперации</t>
  </si>
  <si>
    <t>Уменьшение (на 50%) суммы налога для организаций по ремонту компьютеров, предметов личного потребления и хозяйственно-бытового назначения</t>
  </si>
  <si>
    <t>Закон Кемеровской области от 28.11.2002 № 95-ОЗ "О транспортном налоге" (в ред. от 11.10.2022 № 113-ОЗ; от 02.12.2022 № 134-ОЗ; от 23.12.2022 № 162-ОЗ)</t>
  </si>
  <si>
    <t>ст.6/п.24</t>
  </si>
  <si>
    <t>Лица, направленные пунктами отбора на военную службу по контракту, военными комиссариатами, расположенными не на территории Кузбасса, предоставляют документы, подтверждающие право на льготу, в налоговые органы самостоятельно</t>
  </si>
  <si>
    <t>Добровольцы, к которым в целях настоящего Закона относятся граждане, направленные начиная с 24 февраля 2022 года пунктами отбора на военную службу по контракту, военными комиссариатами для заключения в целях участия в специальной военной операции контракта о прохождении военной службы либо контракта о пребывании в добровольческом формировании (контракта о содействии в выполнении задач, возложенных на ВСРФ) и заключившие соответствующий контракт</t>
  </si>
  <si>
    <t>Освобождаются от уплаты налога налогоплательщики в отношении всех транспортных средств, зарегистрированных на налогоплательщика, имеющего право на льготу</t>
  </si>
  <si>
    <t>Оказание налоговой поддержки мобилизованным гражданам</t>
  </si>
  <si>
    <t>Закон Кемеровской области от 28.11.2002 № 95-ОЗ "О транспортном налоге" (в ред. от 11.10.2022 № 113-ОЗ)</t>
  </si>
  <si>
    <t>ст.6/п.25</t>
  </si>
  <si>
    <t>Граждане, призванные военными комиссариатами, расположенными на территории Кемеровской области – Кузбасса, на военную службу по мобилизации в Вооруженные Силы Российской Федерации в соответствии с Указом Президента Российской Федерации от 21 сентября 2022 года № 647 "Об объявлении частичной мобилизации в Российской Федерации"</t>
  </si>
  <si>
    <t>Закон Кемеровской области от 18.07.2019 № 52-ОЗ "Об инвестиционном налоговом вычете по налогу на прибыль организаций" (в ред. от 30.11.2022 № 132-ОЗ)</t>
  </si>
  <si>
    <t>ст.1/п.1/пп.1/стр.25</t>
  </si>
  <si>
    <t>Налогоплательщики, осуществляющие деятельность в сфере телекоммуникаций</t>
  </si>
  <si>
    <t>ст.1/п.1/пп.2/стр.53</t>
  </si>
  <si>
    <t>Участники национального проекта "Производительность труда", осуществляющие обработку и утилизацию неопасных отходов</t>
  </si>
  <si>
    <t xml:space="preserve">Закон Кемеровской области от 26.11.2008 № 99-ОЗ "О налоговых ставках при применении упрощенной системы налогообложения" (в ред. от 16.12.2022 № 147-ОЗ) </t>
  </si>
  <si>
    <t>ст.1-11</t>
  </si>
  <si>
    <t>Субъекты МСП, имеющие статус социального предприятия в соответствии с Федеральным законом "О развитии малого и среднего предпринимательства в Российской Федерации"</t>
  </si>
  <si>
    <t>Пониженные ставки налога: 5% - объект налогообложения "доходы-расходы"; 1% - объект налогообложения "доходы"</t>
  </si>
  <si>
    <t>Расширение государственной поддержки социальным предприятиям, зарегистрированным на территории Кузбасса</t>
  </si>
  <si>
    <t>Закон Кемеровской области от 26.11.2008 № 101-ОЗ "О налоговых льготах субъектам инвестиционной, инновационной и производственной деятельности, управляющим организациям технопарков, базовым организациям технопарков, резидентам территорий опережающего социально-экономического развития и особых экономических зон" (в ред. от 03.023.2023 № 4-ОЗ)</t>
  </si>
  <si>
    <t>ст.5-4/п.2/пп.1</t>
  </si>
  <si>
    <t>(1) ограниченный - в течение 20 лет с момента включения в резиденты ОЭЗ</t>
  </si>
  <si>
    <t>Пониженная (0% - с 1 по 5 гг.; 5% - с 6 по 10 гг.; 13,5% - с 11 по 20 гг.) ставка налога для резидентов ОЭЗ</t>
  </si>
  <si>
    <t>Повышение промышленного потенциала Кемеровской области – Кузбасса</t>
  </si>
  <si>
    <t>17 п.п. - с 1 по 5 гг.; 12 п.п. - с 6 по 10 гг.; 3,5 п.п. - с 11 по 20 гг.</t>
  </si>
  <si>
    <t>Закон Кемеровской области от 28.11.2002 № 95-ОЗ "О транспортном налоге" (в ред. от 03.02.2023 № 4-ОЗ)</t>
  </si>
  <si>
    <t>ст.6/п.26</t>
  </si>
  <si>
    <t>(1) ограниченный - в течение 1-10 лет с даты регистрации транспортного средства</t>
  </si>
  <si>
    <t>Освобождаются от уплаты налога резиденты ОЭЗ в отношении грузовых автомобилей, автобусов и других самоходных машин и механизмов на пневматическом и гусеничном ходу</t>
  </si>
  <si>
    <t>Закон Кемеровской области - Кузбасса от 26.11.2003 № 60-ОЗ "О налоге на имущество организаций" (в ред. от 24.11.2017 № 99-ОЗ)</t>
  </si>
  <si>
    <t>Закон Кемеровской области от 26.11.2008 № 101-ОЗ "О налоговых льготах субъектам инвестиционной, инновационной и производственной деятельности, управляющим организациям технопарков, базовым организациям технопарков, резидентам территорий опережающего социально-экономического развития и особых экономических зон" (в ред. от 24.11.2010 № 114-ОЗ)</t>
  </si>
  <si>
    <t>Закон Кемеровской области от 26.11.2008 № 101-ОЗ "О налоговых льготах субъектам инвестиционной, инновационной и производственной деятельности, управляющим организациям технопарков, базовым организациям технопарков, резидентам территорий опережающего социально-экономического развития и особых экономических зон" (в ред. от 28.05.2013 № 64-ОЗ); Ранее Закон Кемеровской области от 26.11.2008 № 99-ОЗ (в ред. от 24.11.2010 № 113-ОЗ)</t>
  </si>
  <si>
    <t>Пониженная (5%) ставка налога для управляющих компаний зон экономического благоприятствования (объект налогообложения "доходы-расходы")</t>
  </si>
  <si>
    <t>Пониженная (5%) ставка налога для участников зон экономического благоприятствования (объект налогообложения "доходы-расходы")</t>
  </si>
  <si>
    <t>Закон Кемеровской области - Кузбасса от 26.11.2003 № 60-ОЗ "О налоге на имущество организаций" (в ред. от 20.11.2019 № 125-ОЗ)</t>
  </si>
  <si>
    <t>1,5 п.п. - 2020 г.; 1,0 п.п. - 2021 г.; 0,5 п.п. - с 2022 г.</t>
  </si>
  <si>
    <t>Закон Кемеровской области - Кузбасса от 26.11.2003 № 60-ОЗ "О налоге на имущество организаций" (в ред. от 15.12.2021 № 134-ОЗ)</t>
  </si>
  <si>
    <t>Договор аренды заключен до 01.11.2021 на срок не менее года; дополнительное соглашение к договору аренды заключено до 31.12.2021; здания и помещения зарегистрированы в государственном органе; основным видом экономической деятельности арендатора в соответствии со сведениями, содержащимися в едином государственном реестре юридических лиц, едином государственном реестре индивидуальных предпринимателей по состоянию на 01.11.2021, является один из видов экономической деятельности, указанных в пункте 9 настоящей статьи, а также виды экономической деятельности, относящиеся к разделу G "Торговля оптовая и розничная; ремонт автотранспортных средств и мотоциклов" Общероссийского классификатора видов экономической деятельности ОК 029-2014</t>
  </si>
  <si>
    <t>Закон Кировской области от 27.07.2016 № 692-ЗО "О налоге на имущество организаций в Кировской области"; Ранее Закон от 27.11.2003 № 209-ЗО (в ред. от 02.11.2007 № 178-ЗО)</t>
  </si>
  <si>
    <t>Отсутствует задолженность по платежам в бюджеты бюджетной системы РФ на 1-е число месяца, следующего за отчетным (налоговым) периодом. Налогоплательщик не находится в процессе ликвидации или реорганизации, а также в процедуре банкротства. Размер среднемесячной заработной платы в организации не ниже 1,5 МРОТ. Отсутствует просроченная задолженность по выплате заработной платы работникам на 1-е число месяца, следующего за отчетным (налоговым) периодом</t>
  </si>
  <si>
    <t>Закон Кировской области от 27.07.2016 № 692-ЗО "О налоге на имущество организаций в Кировской области"; Ранее Закон от 27.11.2003 № 209-ЗО (в ред. от 08.10.2012 № 200-ЗО)</t>
  </si>
  <si>
    <t>Закон Кировской области от 27.07.2016 № 692-ЗО "О налоге на имущество организаций в Кировской области"; Ранее Закон от 27.11.2003 № 209-ЗО (в ред. от 07.10.2014 № 463-ЗО)</t>
  </si>
  <si>
    <t>Закон Кировской области от 27.07.2016 № 692-ЗО "О налоге на имущество организаций в Кировской области"; Ранее Закон от 27.11.2003 № 209-ЗО (в ред. от 28.05.2015 № 539-ЗО)</t>
  </si>
  <si>
    <t>Закон Кировской области от 27.07.2016 № 692-ЗО "О налоге на имущество организаций в Кировской области"; Ранее Закон от 27.11.2003 № 209-ЗО (в ред. от 01.02.2006 № 402-ЗО)</t>
  </si>
  <si>
    <t>ст.6/ч.1/п.8; ст.2/ч.2</t>
  </si>
  <si>
    <t xml:space="preserve">Организация на сумму льготы приобретает акции с/х товаропроизводителей и (или) вкладывает в их уставные капиталы и (или) паевые фонды указанных организаций молодняк племенных животных, семена зерновых культур, новые с/х машины, тракторы, специализированные транспортные средства и (или) оборудование либо денежные средства, используемые в этом же налоговом периоде на приобретение какого-либо из перечисленного имущества.
Отсутствует задолженность по платежам в бюджеты бюджетной системы РФ по состоянию на 1-е число месяца, следующего за отчетным (налоговым) периодом. 
Налогоплательщик не находится в процессе ликвидации или реорганизации, а также в процедуре банкротства. 
Размер среднемесячной заработной платы в организации не ниже 2 МРОТ.
Отсутствует просроченная задолженность по выплате заработной платы на 1-е число месяца, следующего за отчетным (налоговым) периодом. </t>
  </si>
  <si>
    <t xml:space="preserve">Организации, осуществляющие переработку и консервирование мяса и мясной пищевой продукции, переработку и консервирование фруктов и овощей, производство молочной продукции, производство муки из зерновых культур, производство дистиллированных питьевых алкогольных напитков, производство пищевого спирта
</t>
  </si>
  <si>
    <r>
      <t>Освобождаются от налогообложения организации, основной вид деятельности которых относится к переработке и консервированию мяса и мясной пищевой продукции, переработке и консервированию фруктов и овощей, производству молочной продукции, производству муки из зерновых культур, производству дистиллированных питьевых алкогольных напитков, производству пищевого спирта, а также в течение налогового периода приобретают акции организаций - сельскохозяйственных товаропроизводителей, зарегистрированных на территории Кировской области, при их размещении организациями - сельскохозяйственными товаропроизводителями и (или) вкладывают в уставные (складочные) капиталы и (или) паевые фонды указанных организаций молодняк сельскохозяйственных племенных животных, семена зерновых культур, новые (ранее не использованные) сельскохозяйственные машины, тракторы, специализированные транспортные средства и (или) оборудование либо денежные средства, используемые в том же налоговом периоде сельскохозяйственными товаропроизводителями на приобретение какого-либо из перечисленного имущества, на сумму средств, высвобождающихся в случае применения в этом налоговом периоде налоговой ставки 0 процентов.                                         Ранее-</t>
    </r>
    <r>
      <rPr>
        <i/>
        <sz val="10"/>
        <rFont val="Times New Roman"/>
        <family val="1"/>
        <charset val="204"/>
      </rPr>
      <t>Пониженная (0%) налоговая ставка  - до 01.01.2023 года</t>
    </r>
  </si>
  <si>
    <t>Закон Кировской области от 27.07.2016 № 692-ЗО "О налоге на имущество организаций в Кировской области"; Ранее Закон от 27.11.2003 № 209-ЗО (в ред. от 03.10.2011 № 49-ЗО)</t>
  </si>
  <si>
    <t>ст.6/ч.1/п.13; ст.2/п.8</t>
  </si>
  <si>
    <t>(1) ограниченный - в течение 5 лет осуществления деятельности на территории парковой зоны</t>
  </si>
  <si>
    <t>Освобождаются от налогообложения резиденты парковой зоны - в отношении имущества, используемого для ведения деятельности на территории парковой зоны, перечень которого ежегодно утверждается уполномоченным органом исполнительной власти Кировской области</t>
  </si>
  <si>
    <t>ст.6/ч.1/п.9; ст.2/ч.4</t>
  </si>
  <si>
    <t>Заключение инвестиционного соглашения. Ненахождение в процессе ликвидации (реорганизации), процедуре банкротства. Отсутствует задолженность по платежам в бюджеты бюджетной системы РФ. Отсутствует просроченная задолженность по выплате заработной платы работникам на 1-е число месяца, следующего за отчетным (налоговым) периодом. Размер заработной платы в организации не ниже 2 МРОТ</t>
  </si>
  <si>
    <t>Частные инвесторы, реализующие приоритетные инвестиционные проекты на территории Кировской области</t>
  </si>
  <si>
    <t>(1) ограниченный - в течение срока окупаемости инвестиционного проекта, но не более 5 налоговых периодов</t>
  </si>
  <si>
    <t>Освобождаются от налогообложения частные инвесторы, реализующие приоритетные инвестиционные проекты на территории Кировской области - в отношении предназначенных для реализации приоритетного инвестиционного проекта вновь построенных, новых приобретенных, реконструированных, модернизированных, введенных в эксплуатацию и принятых к бухгалтерскому учету со дня начала финансирования приоритетного инвестиционного проекта до начала текущего налогового периода объектов основных средств</t>
  </si>
  <si>
    <t>ст.6/ч.1/п.12</t>
  </si>
  <si>
    <t>Отсутствует задолженность по платежам в бюджеты бюджетной системы РФ на 1-е число месяца, следующего за отчетным (налоговым) периодом. 
Размер заработной платы в организации не ниже 2 МРОТ.</t>
  </si>
  <si>
    <t>Освобождаются от налогообложения организации - участники СПИК</t>
  </si>
  <si>
    <t>ст.6/ч.1/п.10; ст.2/ч.7</t>
  </si>
  <si>
    <t>(1) ограниченный - в течение 10 лет после года подписания договора о парковой зоне</t>
  </si>
  <si>
    <t>Освобождаются от налогообложения организации - управляющие компании парковой зоны - в отношении имущества, используемого для функционирования парковой зоны интенсивного развития</t>
  </si>
  <si>
    <t>ст.6/ч.1/п.11</t>
  </si>
  <si>
    <t>Освобождаются от налогообложения организации - резиденты ТОСЭР - в отношении имущества, вновь созданного и (или) приобретенного в целях ведения деятельности на территории ТОСЭР</t>
  </si>
  <si>
    <t>Закон Кировской области от 27.07.2016 № 692-ЗО "О налоге на имущество организаций в Кировской области"; Ранее Закон от 27.11.2003 № 209-ЗО (в ред. от 05.11.2015 № 579-ЗО)</t>
  </si>
  <si>
    <t>ст.4/ч.2/абз.1; ст.2/ч.1.1/абз.2</t>
  </si>
  <si>
    <t xml:space="preserve">Организации - собственники имущества, налоговая база в отношении которого определяется как кадастровая стоимость (административно-деловые центры и торговые центры) </t>
  </si>
  <si>
    <t>Пониженная (1,4% - в 2021 году, 1,5% - в 2022 году, 1,5% - в 2023 году, 1.6% - в 2024 году; 1,7 - в 2025 году; 2,0% - в 2026 году и последующие годы - для юридических лиц, зарегистрированных в соответствии с Федеральным законом от 08.08.2001 № 129-ФЗ "О государственной регистрации юридических лиц и индивидуальных предпринимателей " по адресу местонахождения на территории Кировской области; 2% - в 2023 году и последующие годы - для остальных юридических лиц) ставка налога в отношении административно-деловых центров, торговых центров (комплексов), включая помещения в них, а также в отношении нежилых помещений, назначение, разрешенное использование или наименование которых предусматривает размещение офисов, торговых объектов, объектов общественного питания и бытового обслуживания либо которые фактически используются для размещения офисов, торговых объектов, объектов общественного питания и бытового обслуживания</t>
  </si>
  <si>
    <t>0,6 п.п. - 2021; 0,5 п.п. - 2022; 0,5 п.п. - 2023</t>
  </si>
  <si>
    <t>ст.5/п.1/пп.6; ст.5/п.3/пп.9</t>
  </si>
  <si>
    <t xml:space="preserve">Доля дохода за налоговый период от реализации произведенной ими сельскохозяйственной продукции, включая продукцию ее первичной переработки, произведенную ими из сельскохозяйственного сырья собственного производства, составляет не менее 70%. </t>
  </si>
  <si>
    <t xml:space="preserve">Освобождаются от уплаты налога сельскохозяйственные товаропроизводители (с 2020 г. - в отношении грузовых автотранспортных средств). 
</t>
  </si>
  <si>
    <t>Герои Советского Союза, Герои Российской Федерации, Герои Социалистического Труда и полные кавалеры ордена Славы</t>
  </si>
  <si>
    <t>Инвалиды 1 группы</t>
  </si>
  <si>
    <t>Предоставление документов:
- копия договора аренды земельного участка с установленным видом разрешенного использования - для ведения личного подсобного хозяйства;
- выписка из похозяйственной книги об учете физического лица в качестве гражданина, ведущего личное подсобное хозяйство, заверенная администрацией муниципального образования</t>
  </si>
  <si>
    <t>Инвалиды 2, 3 групп, инвалиды боевых действий, указанные в пп. 2, 3, 6 ст. 4 Федерального закона "О ветеранах"</t>
  </si>
  <si>
    <t xml:space="preserve">В отношении одного из транспортных средств. 
Среднедушевой доход ниже величины прожиточного минимума на душу населения, установленной в Кировской области </t>
  </si>
  <si>
    <t>Закон Кировской области от 08.10.2012 № 199-ЗО "О пониженной налоговой ставке налога на прибыль организаций, подлежащего зачислению в областной бюджет, для отдельных категорий налогоплательщиков"; Ранее Закон от 31.12.2002 № 126-ЗО</t>
  </si>
  <si>
    <t>Пониженная налоговая ставка применяется в соответствии с положениями ст.284.4 НКРФ</t>
  </si>
  <si>
    <t xml:space="preserve"> (1) ограниченный - в течение срока действия СПИК</t>
  </si>
  <si>
    <t>Отсутствие задолженности по платежам в бюджеты бюджетной системы РФ. Наемные работники работают по трудовым договорам. Размер среднемесячной заработной платы не менее 2 МРОТ</t>
  </si>
  <si>
    <t>Средняя численность наемных работников не превышает 15 человек за календарный год. Предельный размер доходов от реализации не превышает 1/10 предельного размера дохода за календарный год, предусмотренного п.4 ст.346.13 НК РФ. Доля доходов от реализации товаров (работ, услуг) по итогам налогового периода при осуществлении установленных Законом видов предпринимательской деятельности в общем объеме доходов от реализации товаров (работ, услуг) должна быть не менее 70% - п.4 ст.346.20 НК РФ</t>
  </si>
  <si>
    <t xml:space="preserve"> (1) ограниченный - в течение 2 налоговых периодов непрерывно</t>
  </si>
  <si>
    <t>Средняя численность наемных работников не превышает 15 человек за календарный год. Предельный размер доходов от реализации не превышает 1/10 предельного размера дохода за календарный год, предусмотренного пп.1 п.6 ст.346.45 НК РФ</t>
  </si>
  <si>
    <t>Закон Кировской области от 29.12.2020 № 443-ЗО "Об установлении на территории Кировской области на налоговый период 2021 года налоговых ставок для налогоплательщиков, применяющих упрощенную систему налогообложения"</t>
  </si>
  <si>
    <t xml:space="preserve">Пониженная (1% - по объекту налогообложения «доходы»; 5% - по объекту налогообложения «доходы, уменьшенные на величину расходов») </t>
  </si>
  <si>
    <t xml:space="preserve">Инвестиционный налоговый вычет в размере 90% суммы расходов налогоплательщиков </t>
  </si>
  <si>
    <t xml:space="preserve">Инвестиционный налоговый вычет в размере 50% суммы расходов налогоплательщиков </t>
  </si>
  <si>
    <t xml:space="preserve">Заключение договора финансирования деятельности по созданию объектов инфраструктуры
</t>
  </si>
  <si>
    <t>Инвестиционный налоговый вычет в размере 85% суммы расходов налогоплательщиков  текущего периода</t>
  </si>
  <si>
    <t xml:space="preserve"> Заключение договора о комплексном освоении территории
</t>
  </si>
  <si>
    <t xml:space="preserve">Организации, в отношении расходов на создание объектов транспортной и коммунальной инфраструктуры, безвозмездно переданных в государственную собственность Кировской области или муниципальную собственность муниципальных образований Кировской области         </t>
  </si>
  <si>
    <t xml:space="preserve">Инвестиционный налоговый вычет в размере 100% суммы расходов налогоплательщиков </t>
  </si>
  <si>
    <t>Организации и индивидуальные предприниматели, у которых по итогам налогового периода 2021 года в общем объеме доходов  налогоплательщиков не менее 70% составили доходы от видов деятельности, предусмотренные перечнем отраслей российской экономики, требующих поддержки для восстановления предпринимательской деятельности</t>
  </si>
  <si>
    <t xml:space="preserve">Пониженная (3% - по объекту налогообложения «доходы»; 7,5% - по объекту налогообложения «доходы, уменьшенные на величину расходов») ставка для налогоплательщиков, у которых по итогам налогового периода 2021 года в общем объеме доходов  налогоплательщиков не менее 70% составили доходы от видов деятельности, предусмотренные перечнем отраслей российской экономики, требующих поддержки для восстановления предпринимательской деятельности </t>
  </si>
  <si>
    <t>Освобождаются от налогообложения организации - в отношении объектов газораспределительных сетей, принятых к бухгалтерскому учету в качестве объектов основных средств начиная с 1 января 2022 года</t>
  </si>
  <si>
    <t xml:space="preserve">(1) ограниченный - в течение 2 налоговых периодов после налогового периода, в котором налогоплательщик зарегистрировался на территории Кировской области </t>
  </si>
  <si>
    <t xml:space="preserve">Пониженная (1% - в 2022 году, 3% - в 2023-2024 годах - по объекту налогообложения «доходы»; 5% - в 2022 году, 7,5% - в 2023-2024 годах - по объекту налогообложения «доходы, уменьшенные на величину расходов») ставка налога для налогоплательщиков, которые зарегистрированы в 2022-2023 годах на территории Кировской области в качестве юридических лиц и индивидуальных предпринимателей в связи с переменой ими соответственно места нахождения и места жительства  </t>
  </si>
  <si>
    <t>Освобождаются от налогообложения организации, относящиеся в соответствии с Законом Российской Федерации от 19 июня 1992 года № 3085-1 "О потребительской кооперации (потребительских обществах, их союзах) в Российской Федерации" к организациям потребительской кооперации, в отношении объектов недвижимого имущества, расположенных на территориях сельских населенных пунктов Кировской области</t>
  </si>
  <si>
    <t>Закон Кировской области от 26.07.2022 № 93-ЗО "Об установлении на территории Кировской области налоговых ставок для отдельных категорий налогоплательщиков, применяющих упрощенную систему налогообложения"</t>
  </si>
  <si>
    <t>Наличие государственной аккредитации Министерства цифрового развития, связи и массовых коммуникаций Российской Федерации; доля доходов от реализации ИТ-технологий - не менее 90%</t>
  </si>
  <si>
    <t xml:space="preserve">Организации, осуществляющие деятельность в области информационных технологий </t>
  </si>
  <si>
    <t>Закон Кировской области от 24.11.2022 № 122-ЗО "Об освобождении от уплаты транспортного налога отдельных категорий налогоплательщиков" (в ред. от 05.07.2023 № 188-ЗО)</t>
  </si>
  <si>
    <t>В отношении всех транспортных средств</t>
  </si>
  <si>
    <t>Граждане, призванные в соответствии с Указом Президента Российской Федерации от 21 сентября 2022 сентября № 647 «Об объявлении частичной мобилизации в Российской Федерации» на военную службу по мобилизации в Вооруженные Силы Российской Федерации и зачисленных в списки личного состава воинских частей</t>
  </si>
  <si>
    <t>Освобождаются от уплаты налога в отношении всех зарегистрированных транспортных средств граждане, призванные в соответствии с Указом Президента Российской Федерации от 21 сентября 2022 сентября № 647 «Об объявлении частичной мобилизации в Российской Федерации» на военную службу по мобилизации в Вооруженные Силы Российской Федерации и зачисленных в списки личного состава воинских частей</t>
  </si>
  <si>
    <t>Граждане, принимающие (принимавшие) участие в специальной военной операции, заключившие и выполняющие (выполнявшие) контракт о прохождении военной службы в Вооруженных Силах Российской Федерации или контракт о добровольном содействии в выполнении задач, возложенных на Вооруженные силы Российской Федерации</t>
  </si>
  <si>
    <t>Освобождаются от уплаты налога в отношении всех зарегистрированных транспортных средств граждане, принимающие (принимавшие) участие в специальной военной операции, заключившие и выполняющие (выполнявшие) контракт о прохождении военной службы в Вооруженных Силах Российской Федерации или контракт о добровольном содействии в выполнении задач, возложенных на Вооруженные силы Российской Федерации</t>
  </si>
  <si>
    <t>Граждане, находящиеся (находившиеся) на военной службе в войсках национальной гвардии Российской Федерации и принимающие (принимавшие) участие в специальной военной операции</t>
  </si>
  <si>
    <t>Освобождаются от уплаты налога в отношении всех зарегистрированных транспортных средств граждане, находящиеся (находившиеся) на военной службе в войсках национальной гвардии Российской Федерации и принимающие (принимавшие) участие в специальной военной операции</t>
  </si>
  <si>
    <t>Закон Кировской области от 27.07.2016 № 692-ЗО "О налоге на имущество организаций в Кировской области" (в ред. от 05.10.2022 № 116-ЗО)</t>
  </si>
  <si>
    <t>ст.6/ч.1/п.7</t>
  </si>
  <si>
    <t>Перечень объектов газификации (распределительные газопроводы, межпоселковые газопроводы, газопроводы-отводы, газораспределительные станции) вновь созданных (построенных) в отчетном году, ежегодно утверждаемый органом исполнительной власти Кировской области, осуществляющим координацию мероприятий по газификации и развитию газоснабжения на территории Кировской области, по установленной им форме</t>
  </si>
  <si>
    <t>Организации - в отношении объектов газификации</t>
  </si>
  <si>
    <t>Освобождаются от налогообложения организации - в отношении объектов газификации, принятых к бухгалтерскому учету в качестве объектов основных средств начиная с 1 января 2022 года</t>
  </si>
  <si>
    <t>Закон Кировской области от 24.11.2022 № 123-ЗО «Об установлении на территории Кировской области на налоговые периоды 2023-2025 годов налоговых ставок для отдельных категорий налогоплательщиков, применяющих упрощенную систему налогообложения»</t>
  </si>
  <si>
    <t>Среднемесячная заработная плата работников составляет не менее 3-МРОТ. Среднесписочная численность работников за соответствующий налоговый период составляет не менее 70% среднесписочной численности работников  за предшествующий налоговый период и не менее 3человек - для индивидуальных предпринимателей, не менее 4человек - для юридических лиц</t>
  </si>
  <si>
    <t>Организации и индивидуальные предприниматели, которые в 4 квартале 2020 года применяли систему налогообложения в виде единого налога на вмененный доход, при условии выплаты заработной платы в размере, установленном законом, и сохранения численности работников в количестве, установленном законом</t>
  </si>
  <si>
    <t>Пониженная (1% - по объекту налогообложения «доходы»; 5% - по объекту налогообложения «доходы, уменьшенные на величину расходов») организациям и индивидуальным предпринимателям, которые в 4 квартале 2020 года применяли систему налогообложения в виде ЕНВД, при условии выплаты заработной платы в размере, установленном законом, и сохранения численности работников в количестве, установленном законом</t>
  </si>
  <si>
    <t>Поддержка субъектов малого и среднего предпринимательства в период восстановления экономики после негативных последствий, связанных с распространием новой коронавирусной инфекции</t>
  </si>
  <si>
    <t>Среднесписочная численность работников за соответствующий налоговый период составляет не менее 70 % среднесписочной численности работников  за предшествующий налоговый период и не менее трех человек - для индивидуальных предпринимателей, не менее четырех человек - для юридических лиц</t>
  </si>
  <si>
    <t>Организации и индивидуальные предприниматели, которые в 4 квартале 2020 года применяли систему налогообложения в виде единого налога на вмененный доход, при условии сохранения численности работников в количестве, установленном законом</t>
  </si>
  <si>
    <t>Пониженная (3% - по объекту налогообложения «доходы»; 7,5% - по объекту налогообложения «доходы, уменьшенные на величину расходов») организациям и индивидуальным предпринимателям, которые в 4 квартале 2020 года применяли систему налогообложения в виде ЕНВД, при условии сохранения численности работников в количестве, установленном законом</t>
  </si>
  <si>
    <t>Организации и индивидуальные предприниматели, у которых в общем объеме доходов не менее 70% составили доходы от видов деятельности, относящихся к обрабатывающим производствам, при условии выплаты заработной платы в размере, установленном законом, и сохранения численности работников в количестве, установленном законом</t>
  </si>
  <si>
    <t>Пониженная (1% - по объекту налогообложения «доходы»; 5% - по объекту налогообложения «доходы, уменьшенные на величину расходов») организациям и индивидуальным предпринимателям, у которых в общем объеме доходов не менее 70% составили доходы от видов деятельности, относящихся к обрабатывающим производствам, при условии выплаты заработной платы в размере, установленном законом, и сохранения численности работников в количестве, установленном законом</t>
  </si>
  <si>
    <t>10; 11; 13; 14; 15; 16; 17; 18; 20; 21; 22; 23; 24; 25; 26; 27; 28; 29; 30; 31; 32; 33</t>
  </si>
  <si>
    <t>Пониженная (3% - по объекту налогообложения «доходы»; 7,5% - по объекту налогообложения «доходы, уменьшенные на величину расходов») организациям и индивидуальным предпринимателям, у которых в общем объеме доходов не менее 70% составили доходы от видов деятельности, относящихся к обрабатывающим производствам, при условии выплаты заработной платы в размере, установленном законом, и сохранения численности работников в количестве, установленном законом</t>
  </si>
  <si>
    <t>Доходы от производства изделий народных художественных промыслов, торговли розничной сувенирами, изделиями народных художественных промыслов и деятельности в области демонстрации кинофильмов за соответствующий налоговый (отчетный) период составили не менее 70%  доходов в общем объеме доходов</t>
  </si>
  <si>
    <t xml:space="preserve">Организации и индивидуальные предприниматели, осуществляющие производство изделий народных художественных промыслов, торговлю розничную сувенирами, изделиями народных художественных промыслов и деятельность в области демонстрации кинофильмов </t>
  </si>
  <si>
    <t xml:space="preserve">Пониженная (1% - по объекту налогообложения "доходы"; 5% - по объекту налогообложения "доходы, уменьшенные на величину расходов") организациям и индивидуальным предпринимателям, осуществляющим производство изделий народных художественных промыслов, торговлю розничную сувенирами, изделиями народных художественных промыслов и деятельность в области демонстрации кинофильмов </t>
  </si>
  <si>
    <t xml:space="preserve"> Социально ориентированные некоммерческие организации</t>
  </si>
  <si>
    <t>Пониженная (1% - по объекту налогообложения "доходы"; 5%  - по объекту налогообложения "доходы, уменьшенные на величину расходов") социально ориентированным некоммерческим организациям</t>
  </si>
  <si>
    <t>Среднесписочная численность работников за соответствующий налоговый период составляет не менее 70% среднесписочной численности работников, отраженной налогоплательщиком в предоставляемой в налоговый орган отчетности за предшествующий налоговый период и не менее 3человек - для индивидуальных предпринимателей, не менее 4человек - для юридических лиц</t>
  </si>
  <si>
    <t xml:space="preserve"> Организации и индивидуальные предприниматели, у которых в общем объеме доходов не менее 70% составили доходы от видов деятельности по предоставлению продуктов питания и напитков</t>
  </si>
  <si>
    <t>Пониженная (3% - по объекту налогообложения «доходы»; 7,5% - по объекту налогообложения «доходы, уменьшенные на величину расходов») организациям и индивидуальным предпринимателям, у которых в общем объеме доходов не менее 70% составили доходы от видов деятельности по предоставлению продуктов питания и напитков</t>
  </si>
  <si>
    <t>Организации и индивидуальные предприниматели, у которых в общем объеме доходов не менее 70% составили доходы от видов деятельности, требующих поддержки для восстановления предпринимательской деятельности по установленному законом перечню</t>
  </si>
  <si>
    <t>Пониженная (3% - по объекту налогообложения «доходы»; 7,5% - по объекту налогообложения «доходы, уменьшенные на величину расходов») организациям и индивидуальным предпринимателям, у которых в общем объеме доходов не менее 70% составили доходы от видов деятельности, требующих поддержки для восстановления предпринимательской деятельности по установленному законом перечню</t>
  </si>
  <si>
    <t>47.72; 47.71.3; 55; 72; 79; 85.11; 85.41; 86.90.4; 88.91; 90; 93</t>
  </si>
  <si>
    <t>Закон Кировской области от 28.11.2002 № 114-ЗО "О транспортном налоге в Кировской области" (в ред. от 31.05.2023 № 177-ЗО)</t>
  </si>
  <si>
    <t>Для физических лиц, являющихся владельцами двух и более транспортных средств, - по выбору за одно транспортное средство. Предоставление подтверждающего документа: паспорт транспортного средства (распечатанная копия электронного паспорта транспортного средства), в котором содержатся сведения об электрическом типе двигателя</t>
  </si>
  <si>
    <t xml:space="preserve">Организации и физические лица – в отношении транспортных средств (за исключением водных и воздушных транспортных средств), приводимых в движение исключительно электрическим двигателем (электрическими двигателями) и заряжаемых с помощью внешнего источника электроэнергии </t>
  </si>
  <si>
    <t>Освобождаются от уплаты налога организаций и физических лиц – в отношении транспортных средств (за исключением водных и воздушных транспортных средств), приводимых в движение исключительно электрическим двигателем (электрическими двигателями) и заряжаемых с помощью внешнего источника электроэнергии (для физических лиц, являющихся владельцами двух и более транспортных средств, - по выбору за одно транспортное средство)</t>
  </si>
  <si>
    <t xml:space="preserve">Стимулирование использования колесных транспортных средств с электрическими двигателями </t>
  </si>
  <si>
    <t>Закон Кировской области от 28.11.2002 № 114-ЗО "О транспортном налоге в Кировской области" (в ред. от 31.05.2023 № 178-ЗО)</t>
  </si>
  <si>
    <t>ст.5/п.1/пп.8</t>
  </si>
  <si>
    <t xml:space="preserve">В отношении одного из транспортных средств. Предоставление документа, подтверждающего наличие оборудования для использования природного газа в качестве моторного топлива, перечень которых устанавливается Правительством Кировской области </t>
  </si>
  <si>
    <t>Физические лица - владельцы транспортных средств, оборудованных для использования природного газа в качестве моторного топлива</t>
  </si>
  <si>
    <t>Освобождаются от уплаты налога физических лиц - владельцев транспортных средств, оборудованных для использования природного газа в качестве моторного топлива, в отношении одного из следующих транспортных средств: - легкового автомобиля с мощностью двигателя до 110 л.с. вкл.; - грузового автомобиля с мощностью двигателя до 110 л.с. вкл.</t>
  </si>
  <si>
    <t>ст.5/п.3/пп.6</t>
  </si>
  <si>
    <t>Пониженная (50%) ставка налога для физических лиц - владельцев транспортных средств, оборудованных для использования природного газа в качестве моторного топлива, в отношении одного из следующих транспортных средств:
- легкового автомобиля с мощностью двигателя от 110 до 150 л.с. вкл.;
- грузового автомобиля с мощностью двигателя от 110 до 150 л.с. вкл.</t>
  </si>
  <si>
    <t>Закон Костромской области от 24.11.2003 №153-ЗКО "О налоге на имущество организаций на территории Костромской области" (в ред. от 25.11.2022 №292-7-ЗКО)</t>
  </si>
  <si>
    <t xml:space="preserve">ст.4/ч.1/п.1 </t>
  </si>
  <si>
    <t>Включение в Реестр инвестиционных проектов Костромской области. Имущество не передано в пользование или аренду третьим лицам. Льгота в форме освобождения в размере 100% предоставляется на срок 3, 4 и 5 последовательных н.п. в зависимости от объема инвестиций (10-100 млн. руб.; 100-300 млн. руб.; свыше 300 млн. руб.),  далее для инвесторов, не являющихся участниками промышленных округов, льгота в форме освобождения в размере 75%, 55%, 35%, но не более чем в течение 3 последовательных н.п.</t>
  </si>
  <si>
    <t xml:space="preserve">Инвесторы, заключившие инвестиционное соглашение с предоставлением льготы в пределах срока окупаемости инвестиционного проекта  
</t>
  </si>
  <si>
    <t>(1) ограниченный - в течение 5 налоговых периодов; в течение не более 3 налоговых периодов</t>
  </si>
  <si>
    <t>Освобождаются от уплаты налога (на срок 3-5 лет в зависимости от объема капвложений). 
Далее - пониженные (на 75% - 1-й г.; на 55% - 2-й г.; на 35% - 3-й г.) суммы налога для инвесторов, заключивших инвестиционное соглашение, осуществивших в течение первых 3 лет реализации инвестиционного проекта капитальные вложения в установленных законом объемах (от 10 млн. рублей и выше)</t>
  </si>
  <si>
    <t>2,2 п.п. - с 3 по 5 гг.; 
75% / 55% / 35% от суммы налога</t>
  </si>
  <si>
    <t xml:space="preserve">раздел А; кл. 10; 11; 13; 14; 15; 16; 31; подкл. 17.1; кл. 18; 58; подкл. 19.2; кл. 20; 22; 23; 24; 25; 26; 27; 28; 29; 30; 32 (за искл. подкл. 32.2; 32.3; 32.4); кл. 38; раздел D; кл. 36; 55; раздел Н (за искл. кл. 53); кл. 72; раздел Р; раздел Q; кл. 93; 61; 62; 63; гр. 41.20; 42.13; 42.91; 42.99   
</t>
  </si>
  <si>
    <t>Закон Костромской области от 24.11.2003 №153-ЗКО "О налоге на имущество организаций на территории Костромской области" (в ред. от 26.06.2013 №382-5-ЗКО)</t>
  </si>
  <si>
    <t>Включение в Реестр инвестиционных проектов Костромской области. Имущество не передано в пользование или аренду третьим лицам. Льгота в форме освобождения в размере 100% предоставляется на срок 3, 4 и 5 последовательных н.п. в зависимости от объема инвестиций (10-100 млн. руб.; 100-300 млн. руб.; свыше 300 млн. руб.)</t>
  </si>
  <si>
    <t>Закон Костромской области от 24.11.2003 №153-ЗКО "О налоге на имущество организаций на территории Костромской области" (в ред. от 26.04.2016 №95-6-ЗКО)</t>
  </si>
  <si>
    <t>Инвесторы, заключившие  до 13 августа 2019 года инвестиционное соглашение в форме специального инвестиционного контракта (СПИК) по реализации инвестиционного проекта</t>
  </si>
  <si>
    <t>Освобождаются от уплаты налога инвесторы, заключившие инвестиционное соглашение  в форме специального инвестиционного контракта (СПИК)</t>
  </si>
  <si>
    <t>Закон Костромской области от 24.11.2003 №153-ЗКО "О налоге на имущество организаций на территории Костромской области" (в ред. от 20.09.2018 №433-6-ЗКО)</t>
  </si>
  <si>
    <t>Закон Костромской области от 26.06.2013 №381-5-ЗКО "О применении пониженной ставки налога на прибыль организаций, подлежащего зачислению в областной бюджет, для инвесторов, реализующих инвестиционные проекты на территории Костромской области" (в ред от 01.02.2023 №322-7-ЗКО); ранее Закон от 03.03.2006 №8-4-ЗКО</t>
  </si>
  <si>
    <t>(1) ограниченный - в течение срока окупаемости инвестиционного проекта, но не более расчетного срока окупаемости инвестиционного проекта</t>
  </si>
  <si>
    <t>Закон Костромской области от 26.06.2013 №381-5-ЗКО "О применении пониженной ставки налога на прибыль организаций, подлежащего зачислению в областной бюджет, для инвесторов, реализующих инвестиционные проекты на территории Костромской области" (в ред от 01.02.2023 №322-7-ЗКО)</t>
  </si>
  <si>
    <t>Закон Костромской области от 29.12.2011 №172-5-ЗКО "О понижении налоговой ставки налога на прибыль организаций для отдельных категорий налогоплательщиков, осуществляющих деятельность на территории Костромской области" (в ред от 01.02.2023 №322-7-ЗКО)</t>
  </si>
  <si>
    <t xml:space="preserve"> Закон Костромской области от 23.10.2012 №292-5-ЗКО "Об установлении ставки налога, взимаемого в связи с применением упрощенной системы налогообложения" (в ред. от 20.03.2023 №332-7-ЗКО)</t>
  </si>
  <si>
    <t>Создание условий для эффективного функционирования и развития малого и среднего предпринимательства и увеличение его вклада в решение задач социально-экономического развития Костромской области</t>
  </si>
  <si>
    <t>раздел А (за искл. кл. 03); 
раздел С; подгр. 38.32.2; 38.32.3; 38.32.4; 38.32.5  раздела E;
подгр. 58.11.1; 58.11.3; гр. 58.13; 58.14; 58.19; 59.20; кл. 62, 63 раздела J; гр. 95.12 раздела S</t>
  </si>
  <si>
    <t>Закон Костромской области от 18.05.2015 №676-5-ЗКО "Об установлении налоговой ставки в размере 0% для индивидуальных предпринимателей при применении упрощенной системы налогообложения и патентной системы налогообложения на территории Костромской области" (в ред. от 20.03.2023 №333-7-ЗКО)</t>
  </si>
  <si>
    <t>По итогам н.п. доля доходов от реализации товаров (работ, услуг) при осуществлении видов предпринимательской деятельности, в отношении которых применялась налоговая ставка в размере 0 процентов, в общем объеме доходов от реализации товаров (работ, услуг) должна быть не менее 70% (п.4 ст. 346.20 НКРФ). 
Впервые зарегистрированные ИП после 20.05.2015</t>
  </si>
  <si>
    <t xml:space="preserve">Пониженная (0%) ставка налога для индивидуальных предпринимателей, впервые зарегистрированных после вступления в силу закона и осуществляющих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 </t>
  </si>
  <si>
    <t>10.1-33.20, 43.22, 62.01, 62.02, 72, 74.20, 77.2, 85.11, 85.12, 88, 95.23, 95.29, 96.01, 96.04</t>
  </si>
  <si>
    <t>Закон Костромской области от 18.05.2015 №676-5-ЗКО "Об установлении налоговой ставки в размере 0% для индивидуальных предпринимателей при применении упрощенной системы налогообложения и патентной системы налогообложения на территории Костромской области" (в ред. от 21.06.2022 №225-7-ЗКО)</t>
  </si>
  <si>
    <t>(1) ограниченный - в течение 2 налоговых периодов в течение 2 календарных лет</t>
  </si>
  <si>
    <t xml:space="preserve">Пониженная (0%) ставка налога для индивидуальных предпринимателей, впервые зарегистрированных после вступления в силу закона и осуществляющих установленные законом виды предпринимательской деятельности в производственной и (или) социальной сферах, а также в сфере бытовых услуг населению </t>
  </si>
  <si>
    <t>Закон Костромской области от 28.11.2002 №80-ЗКО "О транспортном налоге" (в ред. от 26.04.2022 №203-7-ЗКО)</t>
  </si>
  <si>
    <t>Закон Костромской области от 28.11.2002 №80-ЗКО "О транспортном налоге"</t>
  </si>
  <si>
    <t>Мужчины, достигшие возраста - 60 лет, женщины, достигшие возраста 55 лет</t>
  </si>
  <si>
    <t>Закон Костромской области от 28.11.2002 №80-ЗКО "О транспортном налоге" (в ред. от 25.12.2015 №51-6-ЗКО)</t>
  </si>
  <si>
    <t>Пониженная (на 50%) сумма налога для одного из родителей (усыновителей, опекунов, попечителей) ребенка-инвалида - в  отношении легковых автомобилей с мощностью двигателя до 150 л.с. (до 110,33 кВт) вкл.</t>
  </si>
  <si>
    <t>Закон Костромской области от 28.11.2002 №80-ЗКО "О транспортном налоге" (в ред. от 25.11.2022 №287-7-ЗКО)</t>
  </si>
  <si>
    <t xml:space="preserve"> Один из родителей (опекунов, попечителей) в многодетной семье, имеющей на своем содержании и воспитании 3 и более детей в возрасте до 18 лет и (или) совершеннолетних детей, обучающихся по очной форме обучения в образовательных организациях, но не более чем до достижения ими 23 лет</t>
  </si>
  <si>
    <t>Проживание в сельской местности (вне городов и районных центров). Льгота предоставляется на одно транспортное средство</t>
  </si>
  <si>
    <t xml:space="preserve">Доля дохода от реализации сельскохозяйственной продукции не менее 70% в общем доходе от реализации товаров (работ, услуг). 
Льгота не распространяется на легковые автомобили с мощностью двигателя свыше 150 л.с.
Задолженность по налогам, сборам, и другим обязательным платежам в консолидированный бюджет Костромской области не превышает 10 тыс. руб. </t>
  </si>
  <si>
    <t>Закон Костромской области от 28.11.2002 №80-ЗКО "О транспортном налоге" (в ред. от 28.02.2014 №494-5-ЗКО)</t>
  </si>
  <si>
    <t>Закон Костромской области от 28.11.2002 №80-ЗКО "О транспортном налоге" (в ред. от 27.11.2018 №481-6-ЗКО)</t>
  </si>
  <si>
    <t>Закон Костромской области от 24.11.2003 №153-ЗКО "О налоге на имущество организаций на территории Костромской области" (в ред. от 24.10.2022 №278-7-ЗКО)</t>
  </si>
  <si>
    <t>Имущество: принято на учет в качестве объектов основных средств после даты включения организации в реестр резидентов ТОР, создаваемых на территориях моногородов; 
используется для осуществления деятельности, предусмотренной соглашением об осуществлении деятельности на территории ТОР, и расположено на земельных участках, на которых осуществляется реализация инвестиционного проекта</t>
  </si>
  <si>
    <t>(1) ограниченный - в течение 5 последовательных налоговых периодов, но не более срока действия соглашения об осуществлении деятельности на территории ТОР</t>
  </si>
  <si>
    <t xml:space="preserve">Освобождаются от уплаты налога организации, получившие статус резидента ТОР (моногород) </t>
  </si>
  <si>
    <t>Закон Костромской области от 20.04.2019 №545-6-ЗКО "Об установлении пониженной налоговой ставки налога на прибыль организаций, подлежащего зачислению в областной бюджет, для организаций, получивших статус резидента территории опережающего развития, созданной на территории монопрофильного муниципального образования Костромской области (моногорода)" (в ред. от 24.10.2022 №278-7-ЗКО)</t>
  </si>
  <si>
    <t>Пониженная (5% - с 1 по 5 гг.; 16% - с 6 по 10 гг.) ставка налога для организаций, получивших статус резидента ТОР (моногород)</t>
  </si>
  <si>
    <t>Закон Костромской области от 18.06.2019 №559-6-ЗКО "Об установлении пониженной налоговой ставки налога на прибыль организаций, подлежащего зачислению в областной бюджет, для организаций - участников региональных инвестиционных проектов, налогоплательщиков - участников специальных инвестиционных контрактов"</t>
  </si>
  <si>
    <t>Пониженная (на 4,5%) ставка налога для организаций - участников РИП в течение срока, установленного абзацем первым пп. 2 п. 3 ст. 284.3 НК РФ</t>
  </si>
  <si>
    <t>Закон Костромской области от 18.06.2019 №559-6-ЗКО "Об установлении пониженной налоговой ставки налога на прибыль организаций, подлежащего зачислению в областной бюджет, для организаций - участников региональных инвестиционных проектов, налогоплательщиков - участников специальных инвестиционных контрактов" (в ред. от 17.06.2020 №704-6-ЗКО)</t>
  </si>
  <si>
    <t>Соответствие требованиям статьи 25.16 НК РФ.
Условия применения пониженной налоговой ставки определены статьей 284.9 НК РФ</t>
  </si>
  <si>
    <t>(2) не установлено - дата снятия статуса СПИК</t>
  </si>
  <si>
    <t>Закон Костромской области от 26.05.2020 №688-6-ЗКО "О применении инвестиционного налогового вычета по налогу на прибыль организаций на территории Костромской области" (в ред. от 19.09.2022 №261-7-ЗКО)</t>
  </si>
  <si>
    <t>Доходы от одного или нескольких установленных законом видов деятельности составляют не менее 70% доходов от общей суммы доходов налогоплательщика по итогам предыдущего налогового периода.
Осуществление расходов, учитываемых при определении инвестиционного налогового вычета, в размере не менее 30 млн. рублей. Право на применение инвестиционного налогового вычета распространяется на объекты основных средств, определенные п. 4 ст. 286.1 НК РФ, за исключением автомобилей легковых. Инвестиционный налоговый вычет устанавливается в размере 50% суммы расходов, учитываемых при определении инвестиционного налогового вычета, текущего налогового (отчетного) периода, и не может превышать предельную величину инвестиционного налогового вычета</t>
  </si>
  <si>
    <t>Инвестиционный налоговый вычет  в отношении расходов налогоплательщиков, указанных в пп. 1 и 2 п. 2 ст. 286.1 НК РФ, применительно к объектам основных средств, относящимся к организациям или обособленным подразделениям организаций, расположенным на территории Костромской области</t>
  </si>
  <si>
    <t>классы 10; 16; 20; 23; 28; 29; 30 раздела C; 35.11 раздела D; 
в 2022-2023гг. раздел C (за искл. групп 11.01-11.05, классов 12, 19), класс 61 раздела J</t>
  </si>
  <si>
    <t>Закон Костромской области от 24.11.2003 №153-ЗКО "О налоге на имущество организаций на территории Костромской области" (в ред. от 09.07.2019 №578-6-ЗКО)</t>
  </si>
  <si>
    <t>Закон Костромской области от 24.11.2003 №153-ЗКО "О налоге на имущество организаций на территории Костромской области" (в ред. от 18.06.2019 №560-6-ЗКО)</t>
  </si>
  <si>
    <t>Организации-участники региональных инвестиционных проектов (РИП), указанные в статье 25.9 НК РФ</t>
  </si>
  <si>
    <t>(1) ограниченный - в течение 3 или 5 налоговых периодов</t>
  </si>
  <si>
    <t>Закон Костромской области от 24.11.2003 №153-ЗКО "О налоге на имущество организаций на территории Костромской области" (в ред. от 17.06.2020 №704-6-ЗКО)</t>
  </si>
  <si>
    <t>Обеспечение приоритета профилактики в сфере охраны здоровья и развития первичной медико-санитарной помощи, включая повышение доступности и качества первичной медико-санитарной помощи детям в Костромской области</t>
  </si>
  <si>
    <t>Закон Костромской области от 04.12.2020 №33-7-ЗКО "Об установлении ставки налога, взимаемого в связи с применением упрощенной системы налогообложения на 2021 год" (в ред. от 29.11.2021 №156-7-ЗКО); ранее Закон от 14.05.2020 №682-6-ЗКО</t>
  </si>
  <si>
    <t>подкл. 32.1 раздела С; подгр. 45.11.2, 45.11.3, 45.19.2, 45.19.3, 45.40.2, 45.40.3, гр. 45.32, 47.19, 47.82, 47.89, подкл. 47.4, 47.5, 47.6, 47.7, подгр. 47.99.2 раздела G; подкл. 49.3, 49.4, гр. 51.21, подкл. 51.1, вид 52.21.21, подгр. 52.23.1 раздела H; 55, 56 раздела I; подкл. 82.3 раздела N; гр. 85.41 раздела P; подгр. 86.90.4, гр. 86.23, 88.91 раздела Q; кл. 90, подгр. 91.04.1, гр. 91.02, кл. 93 раздела R; кл. 95 (за искл. гр. 95.12), гр. 96.01, 96.02, 96.04 раздела S</t>
  </si>
  <si>
    <t>Пониженная (4%) (до 01.01.2021 - 2%)  налоговая ставка для организаций и индивидуальных предпринимателей, осуществляющих установленные законом виды деятельности (объект налогообложения "доходы")</t>
  </si>
  <si>
    <t>подкл. 32.1, подгр. 32.99.8 раздела С; подгр. 45.11.2, 45.11.3, 45.19.2, 45.19.3, 45.40.2, 45.40.3, гр. 45.32, 47.19, 47.82, 47.89, подкл. 47.4, 47.5, 47.6, 47.7, подгр. 47.99.2 раздела G; подкл. 49.3, 49.4, гр. 51.21, подкл. 51.1, вид 52.21.21, подгр. 52.23.1 раздела Н; кл. 55, 56 раздела I; подкл. 82.3 раздела N; гр. 85.41 раздела Р; подгр. 86.90.4, гр. 86.23, 88.91 раздела Q; кл. 90, подгр. 91.04.1, гр. 91.02, кл. 93 разделав R; кл. 95, гр. 96.01, 96.02, 96.04 раздела S</t>
  </si>
  <si>
    <t>Закон Костромской области от 28.11.2002 №80-ЗКО "О транспортном налоге" (в ред. от 21.04.2020 №681-6-ЗКО)</t>
  </si>
  <si>
    <t>Закон Костромской области от 04.12.2020 №33-7-ЗКО "Об установлении ставки налога, взимаемого в связи с применением упрощенной системы налогообложения на 2021 год" (в ред. от 29.11.2021 №156-7-ЗКО)</t>
  </si>
  <si>
    <t>Организации и индивидуальные предприниматели, осуществляющие деятельность в области информации и связи, деятельность административную и сопутствующие дополнительные услуги</t>
  </si>
  <si>
    <t>Пониженная (7,5%) налоговая ставка для организаций и индивидуальных предпринимателей, осуществляющих деятельность в области информации и связи, деятельность административную и сопутствующие дополнительные услуги (объект налогообложения "доходы-расходы")</t>
  </si>
  <si>
    <t>Пониженная (2%) налоговая ставка для организаций и индивидуальных предпринимателей, осуществляющих деятельность в области информации и связи, деятельность административную и сопутствующие дополнительные услуги (объект налогообложения "доходы")</t>
  </si>
  <si>
    <t xml:space="preserve"> Закон Костромской области от 23.10.2012 №292-5-ЗКО "Об установлении ставки налога, взимаемого в связи с применением упрощенной системы налогообложения" (в ред. от 29.11.2021 №155-7-ЗКО)</t>
  </si>
  <si>
    <t xml:space="preserve">Организации и индивидуальные предприниматели, осуществляющие установленные законом виды деятельности </t>
  </si>
  <si>
    <t>Закон Костромской области от 21.12.2021 №169-7-ЗКО "Об установлении ставки налога, взимаемого в связи с применением упрощенной системы налогообложения на 2022 год"</t>
  </si>
  <si>
    <t xml:space="preserve">подгр. 45.11.2, 45.11.3, 45.19.2, 45.19.3, 45.40.2, 45.40.3, гр. 45.32, 47.19, 47.82, 47.89, подкл. 47.4, 47.5, 47.6, 47.7, подгр. 47.99.2 раздела G; подкл. 49.3, 49.4, гр. 51.21, подкл.51.1, вид 52.21.21; подгр. 52.23.1 раздела H; классы 55, 56 раздела I; гр. 59.14 раздела J; класс 79, подкл. 82.3 раздела N; гр. 85.41 раздела P; подгр. 86.90.4, гр. 86.23, 88.91 раздела Q; класс 90, подгр. 91.04.1, гр. 91.02, класс 93 раздела R; класс 95 (за искл. гр. 95.12), гр. 96.01, 96.02, 96.04 раздела S  </t>
  </si>
  <si>
    <t xml:space="preserve">подгр. 45.11.2, 45.11.3, 45.19.2, 45.19.3, 45.40.2, 45.40.3, гр. 45.32, 47.19, 47.82, 47.89, подкл. 47.4, 47.5, 47.6, 47.7, подгр. 47.99.2 раздела G; подкл. 49.3, 49.4, гр. 51.21, подкл.51.1, вид 52.21.21; подгр. 52.23.1 раздела H; классы 55, 56 раздела I; гр. 59.14 раздела J; класс 79, подкл. 82.3 раздела N; гр. 85.41 раздела P; подгр. 86.90.4, гр. 86.23, 88.91 раздела Q; класс 90, подгр. 91.04.1, гр. 91.02, класс 93 раздела R; класс 95, гр. 96.01, 96.02, 96.04 раздела S  </t>
  </si>
  <si>
    <t>Медицинские организации, оказывающие медицинскую помощь пациентам с онкологическими заболеваниями на основании лицензии на осуществление медицинской деятельности по работам (услугам) "радиология", "радиотерапия", "рентгенология", "сестринское дело", при наличии структурного подразделения и коечного фонда по профилю медицинской помощи "радиология"</t>
  </si>
  <si>
    <t>Закон Костромской области от 24.11.2003 №153-ЗКО "О налоге на имущество организаций на территории Костромской области" (в ред. от 21.12.2021 №174-7-ЗКО)</t>
  </si>
  <si>
    <t>ст.4/ч.3.3</t>
  </si>
  <si>
    <t>Заключение доп. соглашения с арендаторами о снижении (освобождении от уплаты) арендной платы в отношении арендуемого недвижимого имущества, налоговая база по которому определяется исходя из кадастровой стоимости.
1) договор аренды заключен до 1 октября 2021 года;
2) доп. соглашение к договору аренды о снижении (освобождении от уплаты) арендной платы заключено после 1 ноября 2021; 3) сумма совокупного снижения (освобождения от уплаты) арендной платы по доп. соглашению к договору аренды составляет не менее 50 процентов от арендной платы, предусмотренной каждым договором аренды</t>
  </si>
  <si>
    <t>Организации, зарегистрированные на территории Костромской области, имеющие основной вид экономической деятельности 68.2, информация о котором содержится в Едином государственном реестре юридических лиц по состоянию на 1 января 2021 года</t>
  </si>
  <si>
    <t>Закон Костромской области от 28.11.2002 №80-ЗКО "О транспортном налоге" (в ред. от 12.07.2022 №234-7-ЗКО)</t>
  </si>
  <si>
    <t xml:space="preserve"> Закон Костромской области от 23.10.2012 №292-5-ЗКО "Об установлении ставки налога, взимаемого в связи с применением упрощенной системы налогообложения" (в ред. от 24.10.2022 №277-7-ЗКО)</t>
  </si>
  <si>
    <t>Наличие документа о государственной аккредитации организации. Доходы от основного вида деятельности составляют не менее 70% доходов от предпринимательской деятельности</t>
  </si>
  <si>
    <t xml:space="preserve">Организации и индивидуальные предприниматели, осуществляющие вид экономической деятельности, предусмотренный группой 62.01 раздела J "Деятельность в области информации и связи" </t>
  </si>
  <si>
    <t>Пониженная (5%) ставка налога для организаций и индивидуальных предпринимателей, осуществляющих установленные законом виды деятельности (объект налогообложения "доходы - расходы")</t>
  </si>
  <si>
    <t>группаа 62.01 раздела J</t>
  </si>
  <si>
    <t xml:space="preserve"> Закон Костромской области от 23.10.2012 №292-5-ЗКО "Об установлении ставки налога, взимаемого в связи с применением упрощенной системы налогообложения" (в ред.от 24.10.2022 №277-7-ЗКО)</t>
  </si>
  <si>
    <t>Пониженная (2%) ставка налога для организаций и индивидуальных предпринимателей, осуществляющих установленные законом виды деятельности (объект налогообложения "доходы")</t>
  </si>
  <si>
    <t>ст.5/ч.1/п.1.19</t>
  </si>
  <si>
    <t>Не вступление в повторный брак.
Льгота предоставляется на одно транспортное средство</t>
  </si>
  <si>
    <t>Супруга (супруг) погибшего (умершего) ветерана боевых действий</t>
  </si>
  <si>
    <t>Освобождаются от уплаты налога супруга (супруг) погибшего (умершего) ветерана боевых действий, не вступившая (не вступивший) в повторный брак, в отношении легковых автомобилей с мощностью двигателя до 150 л.с. (до 110,33 кВт) включительно и мотоциклов</t>
  </si>
  <si>
    <t xml:space="preserve">Закон Костромской области от 24.11.2003 №153-ЗКО "О налоге на имущество организаций на территории Костромской области" (в ред. от 24.05.2022 №219-7-ЗКО)
</t>
  </si>
  <si>
    <t>Строительство газопроводов газораспределительной сети давлением до 1,2 МПа включительно, в отношении газопроводов, введенных в эксплуатацию начиная с 1 января 2022 года</t>
  </si>
  <si>
    <t>Организации, осуществляющие строительство газопроводов в рамках реализации мероприятий по догазификации населенных пунктов на территории Костромской области в соответствии с актами Правительства Российской Федерации</t>
  </si>
  <si>
    <t>Освобождаются от уплаты налога организации, осуществляющие строительство газопроводов в рамках реализации мероприятий по догазификации населенных пунктов на территории Костромской области в соответствии с актами Правительства Российской Федерации</t>
  </si>
  <si>
    <t>Повышение качества и надежности предоставления жилищно-коммунальных услуг населению Костромской области, создание комфортных условий проживания граждан</t>
  </si>
  <si>
    <t>группа 42.21 раздела F</t>
  </si>
  <si>
    <t>Среднемесячный размер начисленной заработной платы по отношению к величине прожиточного минимуму имеет значение не менее 1,5 (1 для с/х товаропроизводителей). Отсутствие недоимки по налогам, сборам и (или) задолженности по пеням, штрафам, процентам. Организация не находится в процессе ликвидации или процедуре банкротства. Ведет раздельный учет доходов (расходов) от деятельности, осуществляемой на территории индустриального (промышленного) парка, и иных доходов (расходов)</t>
  </si>
  <si>
    <t>Среднемесячный размер начисленной заработной платы по отношению к величине прожиточного минимуму имеет значение не менее 1,5 (1 для с/х товаропроизводителей). 
Отсутствие недоимки по налогам, сборам и (или) задолженности по пеням, штрафам, процентам. Организация не находится в процессе ликвидации или процедуре банкротства. Ведет раздельный учет доходов (расходов) от деятельности в рамках СПИК и иных доходов (расходов)</t>
  </si>
  <si>
    <t>Организации-резиденты территорий опережающего социально-экономического развития (ТОР)</t>
  </si>
  <si>
    <t>Пониженная (5% - с 1 по 5 гг.; 10% - с 6 по 10 гг.) ставка налога для организаций, получивших статус резидента ТОР - в отношении прибыли, полученной от деятельности, осуществляемой при исполнении соглашения об осуществлении деятельности на территории ТОР</t>
  </si>
  <si>
    <t xml:space="preserve">Организации - участники региональных инвестиционных проектов (РИП), указанных в подпункте 1 пункта 1 статьи 25-9 НКРФ </t>
  </si>
  <si>
    <t>(1) ограниченный - пока суммарный объем льготы не оставит величину, равную 50% объема осуществленных в целях реализации РИП капитальных вложений, но не позднее 01.01.2029</t>
  </si>
  <si>
    <t xml:space="preserve">Пониженная (10%) ставка налога для организаций - участников региональных инвестиционных проектов, указанных в подпункте 1 пункта 1 статьи 25-9 НКРФ </t>
  </si>
  <si>
    <t>(1) ограниченный - в течение 2 налоговых периода</t>
  </si>
  <si>
    <t>(1) ограниченный - в течение 2 налоговых периода в пределах 2 календарных лет</t>
  </si>
  <si>
    <t>Доля доходов от указанных видов предпринимательской деятельности составляет не менее 70% в общей сумме доходов за налоговый (отчетный) период. 
При осуществлении  деятельности в области информационных технологий - наличие государственной аккредитации.</t>
  </si>
  <si>
    <t>Организаций и ИП, реализующие инвестиционные проекты, которые включены в раздел "сопровождаемые" реестра инвестиционных проектов Курганской области</t>
  </si>
  <si>
    <t>Налогоплательщики,  зарегистрированные по состоянию на 1 января 2020 года вне территории Курганской области</t>
  </si>
  <si>
    <t>Налогоплательщики, зарегистрированные по состоянию на 1 января 2020 года вне территории Курганской области.</t>
  </si>
  <si>
    <t>Пониженная (1 %) ставка для  организаций и ИП, зарегистрированных на территории Курганской области после 1 января 2020 года в связи с переменой ими соответственно места нахождения организации, места жительства ИП (объект налогообложения  "доходы")</t>
  </si>
  <si>
    <t>Пониженная (5 %) ставка для  организаций и ИП, зарегистрированных на территории Курганской области после 1 января 2020 года в связи с переменой ими соответственно места нахождения организации, места жительства ИП (объект налогообложения  "доходы - расходы")</t>
  </si>
  <si>
    <t>Пониженная (5%) ставка налога для организаций и ИП, осуществляющих виды предпринимательской деятельности в сфере розничной торговли, предоставления продуктов питания и напитков, в населенных пунктах с численностью населения  до 1 000 человек
(объект налогообложения "доходы-расходы")</t>
  </si>
  <si>
    <t>Повышение финансовой устойчивости сельскохозяйственных товаропроизводителей</t>
  </si>
  <si>
    <t>Имущество используется в целях реализации соглашения об осуществлении деятельности на территории ТОР</t>
  </si>
  <si>
    <t>Освобождаются от налогообложения организации, получившие статус резидента ТОР, созданной на территориях моногородов в Курганской области - в отношении вновь созданного или приобретенного и освоенного (введенного в эксплуатацию) имущества, используемого в целях реализации соглашения об осуществлении деятельности на территории ТОР</t>
  </si>
  <si>
    <t>Физические лица, входящие в состав многодетной семьи</t>
  </si>
  <si>
    <t>Физические лица, получающие страховую пенсию по старости либо достигшие возраста 55 лет для женщин и 60 лет для мужчин</t>
  </si>
  <si>
    <t>Физические лица, подвергшиеся воздействию радиации ("Маяк", "Теча")</t>
  </si>
  <si>
    <t>Ветераны боевых действий на территории Российской Федерации и территории других государств</t>
  </si>
  <si>
    <t xml:space="preserve">Закон Курганской области от 28.11.2012 № 65 "О патентной системе налогообложения на территории Курганской области" (в ред. от 26.11.2014 № 84) </t>
  </si>
  <si>
    <t xml:space="preserve">Закон Курганской области от 28.11.2012 № 65 "О патентной системе налогообложения на территории Курганской области" (в ред. от 26.02.2021 № 3) </t>
  </si>
  <si>
    <t xml:space="preserve">Осуществление предпринимательской деятельности на территории муниципальных образований с численностью населения до 1 000 человек
</t>
  </si>
  <si>
    <t>ИП,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 на территории муниципальных образований с численностью населения до 1 000 человек</t>
  </si>
  <si>
    <t>Закон Курганской области от 24.11.2009 № 502 "О налоговых ставках для организаций и индивидуальных предпринимателей, применяющих упрощенную систему налогообложения, на территории Курганской области" (в ред. от 08.06.2023 № 24)</t>
  </si>
  <si>
    <t>ст.1/п.8</t>
  </si>
  <si>
    <t>Налогоплательщики, в отношении которых по состоянию на 1 января 2023 года в едином реестре субъектов малого и среднего предпринимательства содержатся сведения, указывающие на то, что юридическое лицо или индивидуальный предприниматель является социальным предприятием.</t>
  </si>
  <si>
    <t>Пониженная (1 %) ставка для организаций и индивидуальных предпринимателей, признанных социальными предприятиями в соответствии с Федеральным законом от 24 июля 2007 года № 209-ФЗ "О развитии малого и среднего предпринимательства в Российской Федерации" (объект налогообложения "доходы")</t>
  </si>
  <si>
    <t>Поддержка налогоплательщиков, осуществляющих деятельность, направленную на достижение общественно полезных целей</t>
  </si>
  <si>
    <t>Пониженная (5 %) ставка для организаций и индивидуальных предпринимателей, признанных социальными предприятиями в соответствии с Федеральным законом от 24 июля 2007 года N 209-ФЗ "О развитии малого и среднего предпринимательства в Российской Федерации" (объект налогообложения "доходы-расходы")</t>
  </si>
  <si>
    <t>Для налогоплательщиков, осуществляющих свою деятельность на территории Курской области по кодам ОКВЭД2 раздела Р "Образование": организация или ИП созданы (зарегистрированы) после 1 января 2010 года; удельный вес доходов от установленных видов деятельности составляет не менее 70% в общем объеме. Для учредителей (научные учреждения, образовательные организации высшего образования) - деятельность заключается в практическом применении (внедрении) результатов интеллектуальной деятельности (программ для электронных вычислительных машин, баз данных, изобретений, полезных моделей, промышленных образцов, селекционных достижений, топологий интегральных микросхем, секретов производства (ноу-хау), исключительные права на которые принадлежат указанным научным учреждениям (в том числе совместно с другими лицами)</t>
  </si>
  <si>
    <t>Организации и индивидуальные предприниматели, осуществляющие виды деятельности в сфере образования по установленным кодам ОКВЭД; 
Организации, учрежденные бюджетными и автономными научными учреждениями хозяйственных обществ и хозяйственных партнерств; Организации, учрежденные образовательными организациями высшего образования, являющимися бюджетными и автономными учреждениями, хозяйственных обществ и хозяйственных партнерств</t>
  </si>
  <si>
    <t>Ведение раздельного учета недвижимого имущества, подлежащего налогообложению и льготируемого. 
Период применения льготы: 
с 2019 года: сумма инвестиций в основной капитал не менее 100 млн.руб. - на 3 налоговых периода; не менее 2000 млн.руб. - на 5 налоговых периодов. 
ранее: для проектов, предусматривающих осуществление строительно-монтажных работ - на 3 налоговых периода; не предусматривающих осуществление строительно-монтажных работ - на 2 налоговых периода</t>
  </si>
  <si>
    <t xml:space="preserve"> (1) ограниченный - в течение 5 налоговых периодов подряд</t>
  </si>
  <si>
    <t>Закон Курской области от 21.10.2002 № 44-ЗКО "О транспортном налоге" (в ред. от 24.11.2004 № 55-ЗКО; от 14.04.2020 № 27-ЗКО)</t>
  </si>
  <si>
    <t>Герои Советского Союза, Герои Социалистического Труда, Герои Российской Федерации, лица, награжденные орденом Ленина, кавалеры орденов Славы трех степеней, родители погибших (умерших) Героев Советского Союза, Героев Российской Федерации, кавалеров орденов Славы трех степеней, ветераны Великой Отечественной войны, ветераны боевых действий, почетные граждане Курской области, инвалиды, один из родителей (усыновителей) или опекунов (попечителей; приемных родителей) ребенка-инвалида, участники ликвидации последствий катастрофы на Чернобыльской АЭС, лица, имеющие трех и более детей в возрасте до 18 лет и детей, достигших совершеннолетия, обучающихся по очной форме обучения в образовательных организациях (за исключением организаций дополнительного образования) до окончания такого обучения, но не дольше, чем до достижения ими возраста 23 лет, лица, достигшие возраста 55 лет для женщин и 60 лет для мужчин, пенсионеры</t>
  </si>
  <si>
    <t>Закон Курской области от 21.10.2002 № 44-ЗКО "О транспортном налоге" (в ред. от 19.12.2011 № 107-ЗКО; от 14.04.2020 № 27-ЗКО)</t>
  </si>
  <si>
    <t>Организации или их обособленные подразделения находятся на территории Курской области и реализуют инвестиционный проект, одобренный комиссией по оценке эффективности инвестиционных проектов. Льгота применяется в течении одного налогового периода, если проект направлен на развитие существующего производства, или пяти налоговых периодов, если создается новое производство.</t>
  </si>
  <si>
    <t xml:space="preserve"> (1) ограниченный - в течение 5 налоговых периодов подряд </t>
  </si>
  <si>
    <t>26.51; 27.11; 27.12; 10.41; 20.15; 20.60; 10.82; 61</t>
  </si>
  <si>
    <t xml:space="preserve">Арендаторы по состоянию на 1 марта 2020 года (1 октября 2021 года) включены в ЕРСМСП и осуществляют деятельность в наиболее пострадавших отраслях; 
Договор аренды недвижимого имущества заключен до 1 марта 2020 года  (1 октября 2021 года) </t>
  </si>
  <si>
    <t>Закон Курской области от 21.10.2002 № 44-ЗКО "О транспортном налоге" (в ред. от 22.08.2019 № 50-ЗКО; от 14.04.2020 № 27-ЗКО)</t>
  </si>
  <si>
    <t>На одно транспортное средство (на усмотрение владельца).</t>
  </si>
  <si>
    <t xml:space="preserve">Физические лица в отношении легковых автомобилей с электрическим двигателем и заряжаемых с помощью внешнего источника электроэнергии (электромобилей)
</t>
  </si>
  <si>
    <t>Закон Курской области от 21.10.2002 № 44-ЗКО "О транспортном налоге" (в ред. от 02.06.2020 № 44-ЗКО; от 07.12.2021 №116-ЗКО)</t>
  </si>
  <si>
    <t xml:space="preserve">Организации и индивидуальные предприниматели - в отношении автобусов, используемых для осуществления указанных видов деятельности
</t>
  </si>
  <si>
    <t>Освобождаются от уплаты налога, подлежащего уплате за 2020 год, в размере 30% ( в 2021 году - в размере 9%) от установленной налоговой ставки индивидуальные предприниматели и организации, осуществляющие регулярные перевозки пассажиров и багажа автобусами</t>
  </si>
  <si>
    <t>Налогоплательщики осуществляют виды экономической деятельности, установленные данным Законом</t>
  </si>
  <si>
    <t xml:space="preserve">(2) не установлено - дата снятия статуса участнитка СПИК </t>
  </si>
  <si>
    <t>(1) ограниченный - до прекращения существования ОЭЗ</t>
  </si>
  <si>
    <t xml:space="preserve">Направление средств в размере недополученных в отчетном налоговом периоде доходов консолидированного бюджета Курской области на проведение модернизации или реконструкции объектов централизованных систем водоснабжения и (или) водоотведения в течение двух налоговых периодов, следующих за отчетным
</t>
  </si>
  <si>
    <t xml:space="preserve"> Гарантирующие организации, осуществляющие холодное водоснабжение и водоотведение населению и иным потребителям Курской области
</t>
  </si>
  <si>
    <t>Освобождаются от налогообложения гарантирующие  организации, осуществляющие холодное водоснабжение</t>
  </si>
  <si>
    <t>Повышение рентабельности и инвестиционной привлекательности отрасли молочного животноводства, стимулирование развития крупных молочных комплексов</t>
  </si>
  <si>
    <t>Освобождаются от налогообложения организации - участники СПИК  - в отношении недвижимого имущества, относящегося к основным средствам, вновь созданного или приобретенного в ходе реализации инвестиционного проекта</t>
  </si>
  <si>
    <t>Налогоплательщики, использующие  компримированный природный газ в качестве моторного топлива</t>
  </si>
  <si>
    <t>(1) ограниченный - в течение 3 календарных лет</t>
  </si>
  <si>
    <t xml:space="preserve"> В отношении автомобилей грузовых, других самоходных транспортных средств, машин и механизмов на пневматическом и гусеничном ходу
</t>
  </si>
  <si>
    <t xml:space="preserve">Налогоплательщики - организации, имеющие статус резидента особой экономической зоны промышленно-производственного типа (ОЭЗ)
</t>
  </si>
  <si>
    <t>Закон Курской области от 04.05.2010 № 35-ЗКО "Об установлении дифференцированных ставок налога, взимаемого в связи с применением упрощенной системы налогообложения, для отдельных категорий налогоплательщиков" (в ред. от 01.04.2022 № 17-ЗКО)</t>
  </si>
  <si>
    <t xml:space="preserve">Деятельность осуществляется на территории Курской области, сведения о признании социальным предприятием содержатся в едином реестре субъектов малого и среднего предпринимательства
</t>
  </si>
  <si>
    <t xml:space="preserve">Субъекты малого и среднего предпринимательства, признанные социальными предприятиями
</t>
  </si>
  <si>
    <t>Поддержка субъектов малого и среднего предпринимательства, признанных социальными предприятиями</t>
  </si>
  <si>
    <t>Закон Курской области от 04.05.2010 № 35-ЗКО "Об установлении дифференцированных ставок налога, взимаемого в связи с применением упрощенной системы налогообложения, для отдельных категорий налогоплательщиков" (в ред. от 10.11.2022 № 116-ЗКО)</t>
  </si>
  <si>
    <t>ст.1.6</t>
  </si>
  <si>
    <t>Деятельность осуществляется на территории Курской области, организации включены в единый реестр субъектов малого и среднего предпринимательства, получили документ о государственной аккредитации организаций, осуществляющих деятельность в области информационных технологий, и (или) являющихся правообладателями программ для электронных вычислительных машин или баз данных, включенных в единый реестр российских программ для электронных вычислительных машин и баз данных</t>
  </si>
  <si>
    <t>Организации-субъекты малого и среднего предпринимательства, осуществляющие деятельность в области информационных технологий</t>
  </si>
  <si>
    <t>Пониженная ставка налога для налогоплательщиков-организаций, выбравших в качестве объекта налогообложения: "доходы" - 1%; "доходы-расходы" - 5%</t>
  </si>
  <si>
    <t>Оказание региональных мер поддержки отрасли в связи с введением санкционных органичений</t>
  </si>
  <si>
    <t>62.01; 62.02.1; 62.02.4; 62.03.13; 62.09</t>
  </si>
  <si>
    <t>Закон Курской области от 26.11.2003 № 57-ЗКО "О налоге на имущество организаций" (в ред. от 01.04.2022 № 12-ЗКО)</t>
  </si>
  <si>
    <t>ст.4/п.15</t>
  </si>
  <si>
    <t>Объем инвестиций по РИП не менее 2 000 млн. рублей, отсутствие недоимки и задолженности</t>
  </si>
  <si>
    <t>Освобождаются от налогообложения организации - участники РИП - в отношении недвижимого имущества, относящегося к основным средствам, вновь созданного или приобретенного в ходе реализации инвестиционного проекта</t>
  </si>
  <si>
    <t>Закон Курской области от 26.11.2003 № 57-ЗКО "О налоге на имущество организаций" (в ред. от 07.10.2022 № 77-ЗКО)</t>
  </si>
  <si>
    <t xml:space="preserve">Деятельность осуществляется на территории Курской области, организациям предоставляются субсидии из бюджетов
</t>
  </si>
  <si>
    <t>Организации, осуществляющие деятельность в области исполнительских искусств</t>
  </si>
  <si>
    <t>Освобождаются от налогообложения организации, осуществляющие деятельность в области исполнительских искусств</t>
  </si>
  <si>
    <t xml:space="preserve">Снижение налоговой нагрузки на учреждения культуры в постпандемийный период для укрепления материального положения  </t>
  </si>
  <si>
    <t>7.</t>
  </si>
  <si>
    <t>Закон Курской области от 26.11.2003 № 57-ЗКО "О налоге на имущество организаций" (в ред. от 10.11.2022 № 116-ЗКО)</t>
  </si>
  <si>
    <t>Деятельность осуществляется на территории Курской области по видам экономической деятельности, установленным данным Законом</t>
  </si>
  <si>
    <t xml:space="preserve"> (1) ограниченный - в течение 1 налогового периода </t>
  </si>
  <si>
    <t>Пониженная (1%) ставка налога для организаций, осуществляющих деятельность в области информационных технологий</t>
  </si>
  <si>
    <t>61; 63.11; 63.11.1; 63.11.9</t>
  </si>
  <si>
    <t>Закон Курской области от 21.10.2002 № 44-ЗКО "О транспортном налоге" (в ред. от 14.04.2020 № 27-ЗКО; от 29.11.2022 № 140-ЗКО)</t>
  </si>
  <si>
    <t>ст.3/п.2/пп."е"</t>
  </si>
  <si>
    <t>Заключение контракта о добровольном содействии в выполнении задач, возложенных на ВС РФ, или призыв на военную службу по мобилизации в ВС РФ, на одно транспортное средство.</t>
  </si>
  <si>
    <t xml:space="preserve">Физические лица, участвующие в специальной военной операции
</t>
  </si>
  <si>
    <t xml:space="preserve"> (1) ограниченный - в течение 2 налоговых периодов </t>
  </si>
  <si>
    <t>Освобождаются от уплаты налога физические лица, участвующие в специальной военной операции</t>
  </si>
  <si>
    <t>Оказание региональных мер поддержки лицам, участвующим в специальной военной операции</t>
  </si>
  <si>
    <t>Закон Ленинградской области от 08.04.1996 № 7-оз "О налогообложении организаций потребительской кооперации Ленинградской области"</t>
  </si>
  <si>
    <t>С 01.01.2019 - без условий. 
До 01.01.2019 - высвобожденные средства направляются на социальные нужды пенсионеров по инвалидности, на развитие общественных организаций инвалидов, обеспечение занятости пенсионеров по инвалидности, сохранение и увеличение числа рабочих мест для них</t>
  </si>
  <si>
    <t xml:space="preserve">Среднесписочная численность работников на территории одного из указанных муниципальных районов не менее 10 человек.  
Выручка от реализации товаров (работ, услуг), произведенных (выполненных, оказанных) на территории одного из указанных муниципальных районов не менее 70% </t>
  </si>
  <si>
    <t>Заключение с Правительством Ленинградской области договора о предоставлении режима государственной поддержки инвестиционной деятельности.
Инвесторы реализуют (реализовали) на территории Ленинградской области инвестиционный проект согласно кодам экономической деятельности, указанным в законе, с использованием собственных и(или) привлеченных средств путем осуществления вложений</t>
  </si>
  <si>
    <t>Областной закон Ленинградской области от 19.03.2020 № 29-оз "Об установлении налоговой ставки по налогу на прибыль организаций для организаций, которым присвоен статус регионального оператора по обращению с твердыми коммунальными отходами, на территории Ленинградской области"</t>
  </si>
  <si>
    <t>Налоговая ставка применяется к прибыли регионального оператора по обращению с твердыми коммунальными отходами от деятельности в рамках договора на оказание услуг по обращению с твердыми коммунальными отходами</t>
  </si>
  <si>
    <t>Организации, которым присвоен статус регионального оператора по обращению с твердыми коммунальными отходами в соответствии с Федеральным законом от 24 июня 1998 года № 89-ФЗ "Об отходах производства и потребления".</t>
  </si>
  <si>
    <t>Освобождаются от уплаты налога на прибыль организаций, которым присвоен статус регионального оператора по обращению с твердыми коммунальными отходами</t>
  </si>
  <si>
    <t xml:space="preserve"> Стимулирование развития деятельности по предотвращению вредного воздействия отходов производства и потребления на здоровье человека и окружающую среду.
</t>
  </si>
  <si>
    <t>(1) ограниченный - на любые 6 последовательных календарных лет в течение 8 календарных лет, следующих за календарным годом, в котором присвоен статус индустриального (промышленного) парка</t>
  </si>
  <si>
    <t>Заключение с участием Российской Федерации специального инвестиционного контракта, стороной которого является Ленинградская область,
осуществившие вложения в размере не менее 50 млрд рублей в ходе реализации инвестиционного проекта, на срок действия специального инвестиционного контракта</t>
  </si>
  <si>
    <t>(1) ограниченный - в течение 4 / 6 налоговых периодов</t>
  </si>
  <si>
    <t>Закон Ленинградской области от 06.04.2020 № 36-оз "О применении на территории Ленинградской области инвестиционного налогового вычета по налогу на прибыль организаций"</t>
  </si>
  <si>
    <t>Закон Ленинградской области от 12.04.2021 № 44-оз "Об отдельных мерах стимулирования в сфере промышленности Ленинградской области и о внесении изменений в отдельные законодательные акты Ленинградской области"</t>
  </si>
  <si>
    <t xml:space="preserve">Заключение с участием Российской Федерации специального инвестиционного контракта, стороной которого является Ленинградская область.  Отсутствие минимального объема вложений
</t>
  </si>
  <si>
    <t>(1) ограниченный - до прекращения действия контракта</t>
  </si>
  <si>
    <t>(1) ограниченный - на срок фактической окупаемости инвестиционных затрат</t>
  </si>
  <si>
    <t xml:space="preserve">Заключение с участием Российской Федерации специального инвестиционного контракта, стороной которого является Ленинградская область. 
</t>
  </si>
  <si>
    <t>Доля участия Ленинградской области и(или) муниципальных образований Ленинградской области в УК этой организации - более 50%  и/или представители Ленинградской области и(или) муниципальных образований входят в попечительский совет или иные органы управления такой организации. 
Оказание одного или нескольких видов услуг, в частности, консультационных, аудиторских, обучающих, финансовых, юридических, организационно-технических, научно-исследовательских, направленных на содействие развитию малого предпринимательства, является основным видом деятельности организации.</t>
  </si>
  <si>
    <t>Льгота: применяется, начиная со следующего за календарным годом, в котором присвоен статус индустриального (промышленного), парка;  
не предоставляется в отношении объектов промышленной инфраструктуры, бывших ранее в эксплуатации на территории Ленинградской области (за искл. объектов промышленной инфраструктуры, полученных после 1 января 2014 года в результате реорганизации или в качестве взноса в уставный капитал (уставный фонд) управляющей компании, а также объектов промышленной инфраструктуры, реконструкцию и(или) модернизацию которых осуществила управляющая компания).</t>
  </si>
  <si>
    <t>Освобождаются от уплаты налога  частные общеобразовательные организации - в отношении имущества, используемого для осуществления образовательного процесса</t>
  </si>
  <si>
    <t>(1) ограниченный - на период действия концессионных соглашений</t>
  </si>
  <si>
    <t>(1) ограниченный - на период применения режима государственной поддержки</t>
  </si>
  <si>
    <t>(2) не установлено/ 01.01.2024 в части организаций участников КГН</t>
  </si>
  <si>
    <t>Снижение (освобождение от уплаты) арендной платы арендаторам,  деятельность которых приостановлена, в соответствии с  нормативными правовыми актами, изданными в целях обеспечения санитарно-эпидемиологического благополучия населения на территории Российской Федерации в связи с распространением новой коронавирусной инфекции при условии не применения к арендаторам штрафов, пеней, процентов за пользование чужими денежными средствами за нарушение условий и сроков оплаты договоров аренды за период начиная с даты введения режима повышенной готовности на территории Ленинградской области и заканчивая 1 октября 2020 года включительно</t>
  </si>
  <si>
    <t>Организации-арендодатели, осуществляющие экономическую деятельность ОКВЭД 68.20, и имеющие действующие договора  аренды объекта недвижимости или его части с арендатором (арендаторами), деятельность которого (которых) приостановлена, заключенный (заключенные) не позднее 1 марта 2020 года,   и освободил арендатора (арендаторов) от уплаты арендной платы или понизил ежемесячную арендную плату в размере не менее чем на 50 процентов платы, предусмотренной договором (договорами) аренды, на срок приостановления деятельности арендатора (арендаторов) в связи с введением режима повышенной готовности на территории Ленинградской области</t>
  </si>
  <si>
    <t>Пониженная (0% - с 1 по 5 гг.; 1,1% - с 6 по 10 гг.) ставка налога  для  организаций, получивших статус резидента ТОСЭР</t>
  </si>
  <si>
    <t xml:space="preserve"> ст.1/ч.6</t>
  </si>
  <si>
    <t>Участие в  консолидированной группы налогоплательщиков</t>
  </si>
  <si>
    <t>Организации - участников консолидированной группы налогоплательщиков, осуществляющие деятельность по коду Общероссийского классификатора видов экономической деятельности ОК 029-2014 (КДЕС Ред. 2) 19.2, устанавливается в размере 0,11 процента</t>
  </si>
  <si>
    <t>Пониженная (0,11%) ставка налога для организаций - участников консолидированной группы налогоплательщиков, осуществляющих деятельность по коду Общероссийского классификатора видов экономической деятельности ОК 029-2014 (КДЕС Ред. 2) 19.2</t>
  </si>
  <si>
    <t>2,09 п.п.</t>
  </si>
  <si>
    <t>Легковой автомобиль с мощностью двигателя до 150 л.с.</t>
  </si>
  <si>
    <t>ст.3/абз.3</t>
  </si>
  <si>
    <t>ст.3/абз.4</t>
  </si>
  <si>
    <t xml:space="preserve"> ст.3/п.1,абз.14</t>
  </si>
  <si>
    <t xml:space="preserve"> Легковой автомобиль с мощностью двигателя до 150 л.с.</t>
  </si>
  <si>
    <t xml:space="preserve">Граждане из числа инвалидов, имеющих ограничения способности к трудовой деятельности II и III степени, признанные инвалидами до 1 января 2010 года без указания срока переосвидетельствования (право на освобождение от уплаты налога сохраняется без проведения дополнительного переосвидетельствования), граждане из числа инвалидов, имеющих ограничения способности к трудовой деятельности II и III степени, признанные инвалидами до 1 января 2010 года с определением срока переосвидетельствования (право на освобождение от уплаты налога сохраняется до наступления срока очередного переосвидетельствования),
</t>
  </si>
  <si>
    <t>Освобождаются от уплаты налога налогоплательщики, граждане из числа инвалидов-в отношении легковых автомобилей с мощностью двигателя до 150 л.с. включительно</t>
  </si>
  <si>
    <t xml:space="preserve"> ст.3/п.1,абз.15</t>
  </si>
  <si>
    <t>Мотоцикл или мотороллер, легковой автомобиль с мощностью двигателя до 150 л.с., катер, моторная лодка или другое водное транспортное средство (за исключением яхт и других парусно-моторных судов, гидроциклов)  до 30 л с. . В отношении транспортных средств , зарегистрированных налогоплательщиками до 1 января 2020 года, произведены на территории РФ или СССР (до 1991 года). В отношении транспортных средств, зарегистрированных налогоплательщиками после 1 января 2020 года , если указанные транспортные средства произведены на территории Евразийского экономического союза</t>
  </si>
  <si>
    <t xml:space="preserve">Пенсионеры, а также лица, достигшие возраста, необходимого для назначения трудовой/страховой пенсии по старости, либо получающие пенсию по старости в соответствии с законодательством Российской Федерации, либо достигшие возраста 60 лет для мужчин, 55 лет для женщин, 
</t>
  </si>
  <si>
    <t>Освобождаются от уплаты налога пенсионеры, в отношении транспортных средств- мотоциклов или мотороллер, а также
 легковых автомобилей с мощностью двигателя до 150 л.с. включительно</t>
  </si>
  <si>
    <t xml:space="preserve"> ст.3/п.1,абз.16</t>
  </si>
  <si>
    <t>Освобождаются от уплаты налога пенсионеры, в отношении легковых автомобилей с мощностью двигателя до 100 л.с.  и мотоциклов (мотороллеров) с мощностью двигателя до 40 л.с.</t>
  </si>
  <si>
    <t xml:space="preserve"> ст.3/п.1,абз.17</t>
  </si>
  <si>
    <t xml:space="preserve"> Легковой автомобиль с мощностью двигателя до 150 л.с. включительно; моторная лодка или другое водное транспортное средство (за исключением яхт и других парусно-моторных судов, гидроциклов) с мощностью двигателя до 30 лошадиных сил включительно. В отношении транспортных средств (автомобилей легковых, мотоциклов и мотороллеров), зарегистрированных налогоплательщиками до 1 января 2020 года, право на применение налоговых льгот предоставляется при условии, что указанные транспортные средства произведены на территории РФ или СССР (до 1991 года). В отношении транспортных средств, зарегистрированных налогоплательщиками после 1 января 2020 года включительно, право на применение налоговых льгот, предусмотренных настоящей статьей, предоставляется при условии, что указанные транспортные средства произведены на территории Евразийского экономического союза.</t>
  </si>
  <si>
    <t xml:space="preserve">Супруги военнослужащих, лиц рядового и начальствующего состава органов внутренних дел, Государственной противопожарной службы и органов государственной безопасности, погибших при исполнении обязанностей военной службы (служебных обязанностей), не вступившие в повторный брак </t>
  </si>
  <si>
    <t>Освобождаются от уплаты налога, в отношении легковых автомобилей с мощностью двигателя до 150 л.с.,  моторная лодка или другое водное транспортное средство (за исключением яхт и других парусно-моторных судов, гидроциклов) с мощностью двигателя до 30 лошадиных сил включительно</t>
  </si>
  <si>
    <t>Со дня выпуска мотоцикла (мотороллера) прошло более 15 лет.  За один мотоцикл (мотороллер), зарегистрированный на граждан указанной категории.</t>
  </si>
  <si>
    <t>Пониженная (50% от ставки) ставка налога для владельцев мотоциклов (мотороллеров) с мощностью двигателя до 50 л.с. вкл.</t>
  </si>
  <si>
    <t>Льгота предоставляется за каждое транспортное средство.
Льгота предоставляется на основании документа, подтверждающего, что транспортное средство приводится в движение исключительно электрическим двигателем.</t>
  </si>
  <si>
    <t>Налогоплательщики, на которых зарегистрированы транспортные средства, которые приводятся в движение исключительно электрическим двигателем</t>
  </si>
  <si>
    <t>Освобождаются от уплаты налога налогоплательщики, на которых зарегистрированы транспортные средства, которые приводятся в движение исключительно электрическим двигателем</t>
  </si>
  <si>
    <t>Развитие рынка электромобилей а в Ленинградской области</t>
  </si>
  <si>
    <t>(1) ограниченный - непрерывно в течение 2 налоговых периодов</t>
  </si>
  <si>
    <t xml:space="preserve">Организации  потребительской кооперации, а также для хозяйственных обществ, единственными учредителями которых является потребительские общества и их союзы  </t>
  </si>
  <si>
    <t>Пониженная (2%) ставка налога для организации потребительской кооперации, а также для хозяйственных обществ, единственными учредителями которых является потребительские общества и их союзы  , осуществляющих деятельность в соответствии с  Законом (объект налогообложения "доходы")</t>
  </si>
  <si>
    <t>Развитие организаций  потребительской кооперации  в Ленинградской области</t>
  </si>
  <si>
    <t xml:space="preserve">Организации и индивидуальные предприниматели имеющие статус социального предприятия
</t>
  </si>
  <si>
    <t xml:space="preserve">Пониженная (1%) ставка налога для организаций и ИП, выбравших объектом налогообложения доходы и имеющих статус социального предприятия
</t>
  </si>
  <si>
    <t>Развитие малого, среднего предпринимательства в Ленинградской области</t>
  </si>
  <si>
    <t>Организации и индивидуальные предприниматели являющиеся правообладателями программ для электронных вычислительных машин, включенных в единый реестр российских программ для электронных вычислительных машин и баз данных, и(или) получивших документ о государственной аккредитации организации, осуществляющей деятельность в области информационных технологий.</t>
  </si>
  <si>
    <t xml:space="preserve">Пониженная (1%) ставка налога для организаций и ИП, выбравших объектом налогообложения доходы
</t>
  </si>
  <si>
    <t>Коэффициенты: 0,9 - для Волховского, Кировского, Тосненского муниципальных районов; 0,8 - для Бокситогорского, Волосовского, Кингисеппского, Киришского, Ломоносовского, Лужского, Приозерского, Сланцевского, Тихвинского муниципальных районов и Сосновоборского городского округа; 0,7 - для Лодейнопольского, Подпорожского муниципальных районов. 
Льгота не распространяется на следующие виды деятельности: развозная и разносная розничная торговля; 
оказание автотранспортных услуг по перевозке грузов грузовым специализированным/ неспециализированным автомобильным транспортом, пассажиров (внутригородские / пригородные / междугородные / международные пассажирские перевозки автомобильным (автобусным) транспортом, подчиняющиеся расписанию; такси);
оказание услуг по перевозке пассажиров, грузов водным транспортом.</t>
  </si>
  <si>
    <t>Закон Липецкой области от 27.11.2003 №80-ОЗ "О налоге на имущество организаций в Липецкой области" (в ред. от 28.11.2013 №215-ОЗ, от 26.12.2022 №255-ОЗ)</t>
  </si>
  <si>
    <t>ст.4/ч.2/п.1,2</t>
  </si>
  <si>
    <t>Пониженная (50%) сумма налога для организаций-сельхозтоваропроизводителей, занимающихся молочным и/ или мясным скотоводством</t>
  </si>
  <si>
    <t>Уменьшение суммы налога/Пониженная налоговая ставка</t>
  </si>
  <si>
    <t>50% от исчисленной суммы налога (1,1 п.п. - 2014-2022гг.;
2,2 п.п. - до 01.01.2014)</t>
  </si>
  <si>
    <t>Закон Липецкой области от 27.11.2003 №80-ОЗ "О налоге на имущество организаций в Липецкой области" (в ред. от 01.04.2016 №509-ОЗ; от 26.12.2022 №255-ОЗ)</t>
  </si>
  <si>
    <t>Имущество расположено на территории индустриального (промышленного) парка.
Соответствие индустриального (промышленного) парка и его управляющей компании требованиям, установленным Правительством РФ</t>
  </si>
  <si>
    <t xml:space="preserve">Управляющие компании индустриальных (промышленных) парков </t>
  </si>
  <si>
    <t>Пониженная (50%) сумма налога для управляющих компаний индустриальных (промышленных) парков - в отношении имущества, используемого для функционирования индустриального (промышленного) парка</t>
  </si>
  <si>
    <t xml:space="preserve">50% от исчисленной суммы налога (1,1 п.п. - 2014-2022гг.) </t>
  </si>
  <si>
    <t>Закон Липецкой области от 27.11.2003 №80-ОЗ "О налоге на имущество организаций в Липецкой области" (в ред. от 27.12.2019 №346-ОЗ)</t>
  </si>
  <si>
    <t xml:space="preserve">ст.2/п.4/абз.4
</t>
  </si>
  <si>
    <t>Пониженная (0,3%) ставка налога для торговых объектов,  используемых для розничной торговли и расположенных в населенных пунктах с численностью населения до 500 человек</t>
  </si>
  <si>
    <t>Закон Липецкой области от 27.11.2003 №80-ОЗ "О налоге на имущество организаций в Липецкой области" (в ред. от 26.12.2022 №255-ОЗ)</t>
  </si>
  <si>
    <t>Закон Липецкой области от 27.11.2003 №80-ОЗ "О налоге на имущество организаций в Липецкой области" (в ред. от 11.05.2004 №105-ОЗ; от 26.12.2022 №255-ОЗ)</t>
  </si>
  <si>
    <t>Закон Липецкой области от 27.11.2003 №80-ОЗ "О налоге на имущество организаций в Липецкой области" (в ред. от 26.11.2004 №134-ОЗ, от 26.12.2022 №255-ОЗ)</t>
  </si>
  <si>
    <t>(1) ограниченный - на фактический срок окупаемости проекта, но не более 8 лет в с/х и 5 лет в иных отраслях</t>
  </si>
  <si>
    <t>Закон Липецкой области от 27.11.2003 №80-ОЗ "О налоге на имущество организаций в Липецкой области" (в ред. от 04.04.2007 №39-ОЗ, от 18.11.2021 №6-ОЗ, от 26.12.2022 №255-ОЗ)</t>
  </si>
  <si>
    <t>Организации, которым до 01.01.2022 был присвоен статус участников ОЭЗ регионального уровня (РУ)</t>
  </si>
  <si>
    <t>Закон Липецкой области от 27.11.2003 №80-ОЗ "О налоге на имущество организаций в Липецкой области" (в ред. от 27.03.2009 №258-ОЗ, от 26.12.2022 №255-ОЗ)</t>
  </si>
  <si>
    <t>Закон Липецкой области от 27.11.2003 №80-ОЗ "О налоге на имущество организаций в Липецкой области" (в ред. от 25.11.2010 №445-ОЗ)</t>
  </si>
  <si>
    <t>Закон Липецкой области от 27.11.2003 №80-ОЗ "О налоге на имущество организаций в Липецкой области" (в ред. от 31.10.2011 №563-ОЗ, от 26.12.2022 №255-ОЗ)</t>
  </si>
  <si>
    <t xml:space="preserve">Освобождаются от уплаты налога резиденты индустриальных (промышленных) парков </t>
  </si>
  <si>
    <t>Закон Липецкой области от 27.11.2003 №80-ОЗ "О налоге на имущество организаций в Липецкой области" (в ред. от 11.06.2019 №263-ОЗ, от 26.12.2022 №255-ОЗ)</t>
  </si>
  <si>
    <t>Закон Липецкой области от 27.11.2003 №80-ОЗ "О налоге на имущество организаций в Липецкой области" (в ред. от 27.12.2021 №39-ОЗ, от 26.12.2022 №255-ОЗ)</t>
  </si>
  <si>
    <t>Освобождаются от налогообложения объекты недвижимого имущества,  используемые для розничной торговли и расположенные в населенных пунктах с численностью населения до 500 человек</t>
  </si>
  <si>
    <t>Закон Липецкой области от 27.11.2003 №80-ОЗ "О налоге на имущество организаций в Липецкой области" (в ред. от 02.08.2022 №132-ОЗ)</t>
  </si>
  <si>
    <t xml:space="preserve">Организации, осуществляющие деятельность в сфере телекоммуникаций; разработку компьютерного программного обеспечения, консультационные услуги в данной области и другие сопутствующие услуги
</t>
  </si>
  <si>
    <t>Пониженная (50%) сумма налога для организаций, осуществляющих деятельность в сфере телекоммуникаций; разработку компьютерного программного обеспечения, консультационные услуги в данной области и другие сопутствующие услуги; деятельность по обработке данных, предоставление услуг по размещению информации и связанную с этим деятельность</t>
  </si>
  <si>
    <t>Оказание поддержки организациям, осуществляющим деятельность в сфере информационных технологий и связи</t>
  </si>
  <si>
    <t>50% от исчисленной суммы налога</t>
  </si>
  <si>
    <t>61;62.0;63.11</t>
  </si>
  <si>
    <t>Закон Липецкой области от 27.11.2003 №80-ОЗ "О налоге на имущество организаций в Липецкой области" (в ред. от 29.10.2018 №211-ОЗ, от 26.12.2022 №255-ОЗ)</t>
  </si>
  <si>
    <t xml:space="preserve"> ст.4.1/абз.1</t>
  </si>
  <si>
    <t xml:space="preserve">Налогоплательщики, применяющие специальные налоговые режимы, в отношении объектов недвижимости (административно-деловых центров, торговых центров, помещений в них, офисов, торговых объектов, объектов общественного питания и бытового обслуживания)
</t>
  </si>
  <si>
    <t>Вычет из налогооблагаемой базы 150 кв. метров  площади объекта недвижимого имущества (административно-деловых центров, торговых центров, помещений в них, офисов, торговых объектов, объектов общественного питания и бытового обслуживания), принадлежащего налогоплательщику, применяющему специальный налоговый режим</t>
  </si>
  <si>
    <t>Закон Липецкой области от 29.05.2008 №151-ОЗ "О применении пониженной ставки налога на прибыль организаций, подлежащего зачислению в областной бюджет"</t>
  </si>
  <si>
    <t>(1) ограниченный - на фактический срок окупаемости, но не более 5 лет</t>
  </si>
  <si>
    <t xml:space="preserve">Ведение раздельного учета доходов (расходов), полученных (понесенных) от деятельности, осуществляемой на территории ОЭЗ, и доходов (расходов), полученных (понесенных) при осуществлении деятельности за пределами территории ОЭЗ
</t>
  </si>
  <si>
    <t xml:space="preserve"> Резиденты федеральной ОЭЗ промышленно-производственного типа на территории Липецкой области </t>
  </si>
  <si>
    <t>Пониженная (0% - с 01.01.2012; 13,5% - до 01.01.2012)  ставка налога первые 5 лет (в случае выпуска экспортно ориентированной и (или) импортозамещающей продукции 7 лет - до 01.01.2023), 5% - с 6-го по 10-й годы, 13,5% - с 11-го года ) ставка налога для резидентов федеральной ОЭЗ промышленно-производственного типа на территории Липецкой области - в отношении прибыли, полученной от деятельности, осуществляемой на территории ОЭЗ</t>
  </si>
  <si>
    <t>4,5 п.п. - 2009-2011 гг;
с 2012 г - 18 п.п., 13 (12 п.п.) и 3,5 п.п.</t>
  </si>
  <si>
    <t>Закон Липецкой области от 29.05.2008 №151-ОЗ "О применении пониженной ставки налога на прибыль организаций, подлежащего зачислению в областной бюджет" (в ред. от 27.12.2021 №39-ОЗ)</t>
  </si>
  <si>
    <t>Ведение раздельного учета доходов и расходов, осуществление деятельности на территории ОЭЗ, и от деят-ти за пределами территорий ОЭЗ РУ. Если доля экспортно ориентированной или импортозамещающей продукции в общем объеме доходов не менее 50% - на 7 лет с момента получения прибыли</t>
  </si>
  <si>
    <t>Организации, которым до 01.01.2022 был присвоен статус участника ОЭЗ регионального уровня (РУ)</t>
  </si>
  <si>
    <t>(1) ограниченный - в течение 5/7 лет с момента получения прибыли, но не позднее 01.01.2023</t>
  </si>
  <si>
    <t>Закон Липецкой области от 29.05.2008 №151-ОЗ "О применении пониженной ставки налога на прибыль организаций, подлежащего зачислению в областной бюджет" (в ред. от 25.11.2010 №445-ОЗ)</t>
  </si>
  <si>
    <t>(1) ограниченный - в течение 5 лет с даты постановки на учет  объектов инфраструктуры</t>
  </si>
  <si>
    <t>Закон Липецкой области от 29.05.2008 №151-ОЗ "О применении пониженной ставки налога на прибыль организаций, подлежащего зачислению в областной бюджет" (в ред. от 31.10.2011 №563-ОЗ)</t>
  </si>
  <si>
    <t>(1) ограниченный - на фактический срок реализации проекта, но не более 5 лет</t>
  </si>
  <si>
    <t>Закон Липецкой области от 29.05.2008 №151-ОЗ "О применении пониженной ставки налога на прибыль организаций, подлежащего зачислению в областной бюджет" (в ред. от 01.04.2016 №509-ОЗ)</t>
  </si>
  <si>
    <t>Закон Липецкой области от 29.05.2008 №151-ОЗ "О применении пониженной ставки налога на прибыль организаций, подлежащего зачислению в областной бюджет" (в ред. от 29.10.2018 №212-ОЗ)</t>
  </si>
  <si>
    <t>(1) ограниченный - пока объем льготы не достигнет объема капитальных вложений, осуществленных в целях реализации РИП (пп.2 п. 3 ст. 284.3 НК РФ)</t>
  </si>
  <si>
    <t>(1) ограниченный - до утраты статуса участника СПИК, но не позднее периода, когда объем расходов и льготы превысил 50% от объема кап. вложений в инвест. проект (п. 3 ст. 284.9 НК РФ)</t>
  </si>
  <si>
    <t xml:space="preserve">Пониженная (17,9%, 16,9% - в 2022-2024 гг.) ставка налога для организаций - участников специальных инвестиционных контрактов
</t>
  </si>
  <si>
    <t>Закон Липецкой области от 13.11.2019 №310-ОЗ "О применении инвестиционного налогового вычета по налогу на прибыль организаций на территории Липецкой области"</t>
  </si>
  <si>
    <t>Закон Липецкой области от 13.11.2019 №310-ОЗ "О применении инвестиционного налогового вычета по налогу на прибыль организаций на территории Липецкой области" (в ред. от 09.12.2022 №227-ОЗ)</t>
  </si>
  <si>
    <t>Организации или обособленные подразделения организаций, расположенные на территории Липецкой области, являющиеся участниками национального проекта "Производительность труда"</t>
  </si>
  <si>
    <t>Инвестиционный налоговый вычет (размер ставки 10%) для организаций или обособленных подразделений, расположенных на территории Липецкой области, являющихся участниками национального проекта "Производительность труда"</t>
  </si>
  <si>
    <t>Закон Липецкой области от 25.11.2002 №20-ОЗ "О транспортном налоге в Липецкой области" (в ред. от 25.10.2022 №209-ОЗ)</t>
  </si>
  <si>
    <t>ст.7/ч.1/п.1,3</t>
  </si>
  <si>
    <t>Герои Советского Союза и РФ, лица, награжденные орденом Славы трех степеней,  ветераны</t>
  </si>
  <si>
    <t>Закон Липецкой области от 25.11.2002 №20-ОЗ "О транспортном налоге в Липецкой области" (в ред. от 14.07.2011 №505-ОЗ, от 25.10.2022 №209-ОЗ)</t>
  </si>
  <si>
    <t>Закон Липецкой области от 25.11.2002 №20-ОЗ "О транспортном налоге в Липецкой области" (в ред. от 11.11.2003 №76-ОЗ, от 25.10.2022 №209-ОЗ)</t>
  </si>
  <si>
    <t>ст.7/ч.2/п.1,2</t>
  </si>
  <si>
    <t>Пониженные суммы налога для лиц, получающих пенсии - в отношении: легковых автомобилей до 100 л.с. вкл. - на 5/6 от суммы налога; легковых автомобилей свыше 100 л.с. до 150 л.с.  вкл. - на 75% от суммы налога; мотоциклов и мотороллеров с мощностью двигателя до 40 л.с.  вкл. - на 75% от суммы налога</t>
  </si>
  <si>
    <t>Закон Липецкой области от 25.11.2002 №20-ОЗ "О транспортном налоге в Липецкой области" (в ред. от 26.11.2004 №133-ОЗ, от 25.10.2022 №209-ОЗ)</t>
  </si>
  <si>
    <t>Закон Липецкой области от 25.11.2002 №20-ОЗ "О транспортном налоге в Липецкой области" (в ред. от 05.09.2005 №212-ОЗ, от 25.10.2022 №209-ОЗ)</t>
  </si>
  <si>
    <t>Закон Липецкой области от 25.11.2002 №20-ОЗ "О транспортном налоге в Липецкой области" (в ред. от 18.11.2021 №6-ОЗ, от 25.10.2022 №209-ОЗ)</t>
  </si>
  <si>
    <t>Организации - резиденты особой экономической зоны и организации, которым до 01.01.22 был присвоен статус участника ОЭЗ регионального уровня (РУ)</t>
  </si>
  <si>
    <t>Освобождаются от уплаты налога резиденты особой экономической зоны  и организации, которым до 01.01.2022 был присвоен статус участника ОЭЗ регионального уровня (РУ)</t>
  </si>
  <si>
    <t>Закон Липецкой области от 25.11.2002 №20-ОЗ "О транспортном налоге в Липецкой области" (в ред. от 01.10.2012 №62-ОЗ, от 25.10.2022 №209-ОЗ)</t>
  </si>
  <si>
    <t>Закон Липецкой области от 25.11.2002 №20-ОЗ "О транспортном налоге в Липецкой области" (в ред. от 11.06.2019 №263-ОЗ, от 25.10.2022 №209-ОЗ)</t>
  </si>
  <si>
    <t>Закон Липецкой области от 25.11.2002 №20-ОЗ "О транспортном налоге в Липецкой области" (в ред. от 27.12.2021 №39-ОЗ, от 25.10.2022 №209-ОЗ)</t>
  </si>
  <si>
    <t>Вдова (вдовец), родители, дети лиц, которые являлись военнослужащими, лицами, проходящими службу в войсках национальной гвардии Российской Федерации и имеющими специальное звание полиции, и погибли при выполнении задач в ходе специальной военной операции на территориях Украины, Донецкой Народной Республики и Луганской Народной Республики, Запорожской и Херсонской областей</t>
  </si>
  <si>
    <t>Освобождаются от уплаты налога вдова (вдовец), родители, дети лиц, которые являлись военнослужащими, лицами, проходящими службу в войсках национальной гвардии Российской Федерации и имеющими специальное звание полиции, и погибли при выполнении задач в ходе специальной военной операции на территориях Украины, Донецкой Народной Республики и Луганской Народной Республики, Запорожской и Херсонской областей</t>
  </si>
  <si>
    <t>Закон Липецкой области от 24.12.2008 №233-ОЗ "Об установлении налоговой ставки для организаций и ИП, применяющих упрощенную систему налогообложения"</t>
  </si>
  <si>
    <t>Закон Липецкой области от 24.12.2008 №233-ОЗ "Об установлении налоговой ставки для организаций и ИП, применяющих упрощенную систему налогообложения" (в ред. от 15.06.2015 №413-ОЗ)</t>
  </si>
  <si>
    <t>Закон Липецкой области от 24.12.2008 №233-ОЗ "Об установлении налоговой ставки для организаций и ИП, применяющих упрощенную систему налогообложения" (в ред. от 11.11.2015 №455-ОЗ)</t>
  </si>
  <si>
    <t xml:space="preserve">Организации и ИП, осуществляющие установленные Законом виды деятельности в производственной, социальной и научной сферах, а также сфере бытовых услуг </t>
  </si>
  <si>
    <t>Закон Липецкой области от 08.11.2012 №80-ОЗ "О патентной системе налогообложения в Липецкой области" (в ред. от 15.06.2015 №413-ОЗ)</t>
  </si>
  <si>
    <t>Закон Липецкой области от 25.02.2022 №64-ОЗ "О приостановлении действия отдельных положений статей 2 и 4 Закона Липецкой области "Об установлении налоговой ставки для организаций и ИП, применяющих упрощенную систему налогообложения" и установлении пониженных налоговых ставок"  (ранее  Закон от 18.03.2021 №509-ОЗ)</t>
  </si>
  <si>
    <t>Закон Липецкой области от 24.12.2008 №233-ОЗ "Об установлении налоговой ставки для организаций и ИП, применяющих упрощенную систему налогообложения" (в ред. от 02.08.2022 №133-ОЗ)</t>
  </si>
  <si>
    <t>ст.4.1/ч.1/п.1,2</t>
  </si>
  <si>
    <t>Организации и ИП, являющиеся правообладателями программ для ЭВМ или баз данных</t>
  </si>
  <si>
    <t>Пониженная (1%) ставка налога, если объект налогообложения доходы и пониженная (5%) ставка налога, если объект налогообложения доходы, уменьшенные на величину расходов, для организаций и ИП, являющихся правообладателями программ для ЭВМ или баз данных, включенных в единый реестр российских программ для ЭВМ и баз данных, или получивших аккредитацию организации, осуществляющей деятельность в области информационных технологий</t>
  </si>
  <si>
    <t>Поддержка малого и среднего предпринимательства данной отрасли</t>
  </si>
  <si>
    <t xml:space="preserve">Поддержка экономики, малого и среднего предпринимательства
</t>
  </si>
  <si>
    <t>ст.4.1/ч.2/п.1,2</t>
  </si>
  <si>
    <t>Пониженная (1%) ставка налога, если объект налогообложения доходы и пониженная (5%) ставка налога, если объект налогообложения доходы, уменьшенные на величину расходов, для организаций и ИП, признанных в установленном ФЗ от 24 июля 2007 года № 209-ФЗ "О развитии малого и среднего предпринимательства в Российской Федерации" порядке социальным предприятием и сведения о наличии статуса социального предприятия которых внесены в единый реестр субъектов малого и среднего предпринимательства</t>
  </si>
  <si>
    <t>Стимулирование развития социального предпринимательства на территории области</t>
  </si>
  <si>
    <t xml:space="preserve">Пониженная (0 %  -  с 1 по 5 гг.; 10 % - с 6 по 10 гг,) ставка налога   </t>
  </si>
  <si>
    <t>Имущество принято на учет в качестве объектов основных средств после даты включения соответствующей организации в реестр резидентов территории ТОСЭР и ранее не учитывалось на балансе в качестве объектов основных средств иными лицами.</t>
  </si>
  <si>
    <t>(1) ограниченный - на 5 лет</t>
  </si>
  <si>
    <t>Закон Магаданской области от 20.11.2003 № 382-ОЗ "О введении на территории Магаданской области налога на имущество организаций" (в ред. от 29.07.2022 № 2729-ОЗ)</t>
  </si>
  <si>
    <t>С момента передачи недвижимого имущества, входящего в состав объекта концессионного соглашения, и (или) иного передаваемого по концессионному соглашению имущества и (или) ввода (частичного ввода) объекта концессионного соглашения в эксплуатацию и постановки его на государственный кадастровый учет и (или) государственной регистрации прав на недвижимое имущество и до передачи объекта концессионного соглашения концеденту и возврата иного переданного концессионеру недвижимого имущества.</t>
  </si>
  <si>
    <t>Организации, заключившие в соответствии с Федеральным законом от 21 июля 2005 г. № 115-ФЗ "О концессионных соглашениях" концессионные соглашения с Магаданской областью или с муниципальными образованиями Магаданской области</t>
  </si>
  <si>
    <t>Освобождаются от налогообложения организации в отношении недвижимого имущества, входящего в состав объекта концессионного соглашения и (или) иного передаваемого по концессионному соглашению имущества, на период действия концессионных соглашений</t>
  </si>
  <si>
    <t xml:space="preserve">Неработающие граждане, имеющие транспортные средства (автомобили, мотоциклы, мотороллеры, автобусы, другие самоходные машины, механизмы, моторные лодки), достигшие возраста 50 лет для женщин и 55 лет для мужчин </t>
  </si>
  <si>
    <t>Один из родителей (приемных родителей, усыновителей, опекунов) имеющий трех и более детей в возрасте до 18 лет, не пользующийся льготами по другим предусмотренным настоящей статьей основаниям, в отношении следующих категорий транспортных средств, находящихся в их собственности, - автомобилей легковых с мощностью двигателя до 100 л.с. (до 73,55 кВт) включительно и автомобилей легковых с мощностью двигателя свыше 100 л.с. до 150 л.с. (свыше 73,55 кВт до 110,33 кВт) включительно</t>
  </si>
  <si>
    <t>Средняя численность работников за налоговый период не превышает 15 человек в случае осуществления предпринимательской деятельности с привлечением наемных работников. 
Предельный размер доходов от реализации, полученных ИП при осуществлении установленных видов экономической деятельности не превышает:
в 1-й год осуществления предпринимательской деятельности - 15 млн. рублей;
во 2-й год осуществления предпринимательской деятельности - 30 млн. рублей.</t>
  </si>
  <si>
    <t>Пониженная (0%) ставка налога для ИП, впервые зарегистрированных и осуществляющих деятельность в производственной, социальной и научной сферах, а также сфере бытовых услуг населению</t>
  </si>
  <si>
    <t>Пониженная  (1%)  ставка налога  для организаций и ИП, признанных социальным предприятием</t>
  </si>
  <si>
    <t>(1) ограниченный - на 1 год</t>
  </si>
  <si>
    <t>Пониженная  (5%)  ставка налога  для организаций и ИП, признанных социальным предприятием</t>
  </si>
  <si>
    <t>Закон Магаданской области от 28.07.2022 № 2727-ОЗ "Об установлении на территории Магаданской области на 2022 год налоговой ставки по налогу на имущество организаций в отношении объектов спорта"</t>
  </si>
  <si>
    <t xml:space="preserve">Объекты недвижимого имущества (объект НИ) являются в соответствии с Федеральным законом от  04.12.2007 № 329-ФЗ "О физической культуре и спорте в Российской Федерации" объектами спорта и удовлетворяют в течение налогового периода следующим критериям: объект НИ создан и (или) приобретен, реконструирован без привлечения средств федерального, областного и местного бюджетов не ранее 1 января 2019 года; площадь объекта НИ составляет не менее 1 500,0 м2;
назначение, разрешенное использование или наименование объекта НИ в соответствии со сведениями, содержащимися в ЕГРН или документах технического учета (инвентаризации) объекта НИ, предусматривает его использование для проведения физкультурных и (или) спортивных мероприятий и (или) объект НИ включен во Всероссийский реестр объектов спорта; </t>
  </si>
  <si>
    <t>Собственник или арендатор объекта НИ согласно сведениям, содержащимся в ЕГРЮЛ, ЕГРИП, осуществляет один из следующих видов экономической деятельности в соответствии с ОКВЭД ОК 029-2014 (КДЕС Ред. 2): 93.1 "Деятельность в области спорта", 93.11 "Деятельность спортивных объектов", 93.12 "Деятельность спортивных клубов", 93.13 "Деятельность фитнес-центров", 93.19 "Деятельность в области спорта прочая"</t>
  </si>
  <si>
    <t>Пониженная (1,1 %) ставка по налогу на имущество организаций в отношении имущества, признаваемого объектом спорта</t>
  </si>
  <si>
    <t>Улучшение инвестиционного климата, поддержка бизнес-сообщества, инвестирующего в строительство объектов спорта на территории региона</t>
  </si>
  <si>
    <t>93.1; 93.11; 93.12; 93.13; 93.19</t>
  </si>
  <si>
    <t>Закон Магаданской области от 02.08.2022 № 2731-ОЗ "Об установлении налоговой ставки по налогу, взимаемому в связи с применением патентной системы налогообложения, для впервые зарегистрированных индивидуальных предпринимателей"</t>
  </si>
  <si>
    <t>Средняя численность наемных работников, определяемая в порядке, устанавливаемом федеральным органом исполнительной власти, уполномоченным в области статистики, за налоговый период не превышает 5 человек в случае осуществления предпринимательской деятельности с привлечением наемных работников</t>
  </si>
  <si>
    <t>Индивидуальные предприниматели впервые зарегистрированные после вступления в силу настоящего Закона и осуществляющие предпринимательскую деятельность в производственной, социальной и (или) научной сферах, а также в сфере бытовых услуг населению</t>
  </si>
  <si>
    <t>Пониженная (0%) ставка налога для ИП, впервые зарегистрированных и осуществляющих деятельность в производственной, социальной и (или) научной сферах, а также сфере бытовых услуг населению</t>
  </si>
  <si>
    <t>Закон Магаданской области от 24.11.2022 № 2762-ОЗ "Об освобождении от уплаты транспортного налога за 2021 год налогоплательщиков - физических лиц, призванных на военную службу по мобилизации или поступивших на военную службу по контракту либо заключивших контракт о добровольном содействии в выполнении задач, возложенных на Вооруженные Силы Российской Федерации"</t>
  </si>
  <si>
    <t>Физические лица, проживающие на территории Магаданской области, призванные на военную службу по мобилизации в Вооруженные Силы Российской Федерации или заключившие контракт о прохождении военной службы в соответствии с пунктом 7 статьи 38 Федерального закона от 28 марта 1998 года N 53-ФЗ "О воинской обязанности и военной службе" либо контракт о добровольном содействии в выполнении задач, возложенных на Вооруженные Силы Российской Федерации</t>
  </si>
  <si>
    <t>(1) ограниченный - распространяется на правоотношения, связанные с исчислением транспортного налога за налоговый период 2021 г.</t>
  </si>
  <si>
    <t xml:space="preserve">Освобождаются от уплаты налога участники СВО в отношении автомобилей легковых с мощностью двигателя до 150 л.с. (до 110,33 кВт) включительно, автомобилей грузовых с мощностью двигателя до 150 л.с. (до 110,33 кВт) включительно, катеров, моторных лодок и других водных транспортных средств с мощностью двигателя до 30 л.с. (до 22,07 кВт) включительно, мотоциклов и мотороллеров.
</t>
  </si>
  <si>
    <t>Закон Магаданской области от 29.12.2022 № 2782-ОЗ "Об установлении на территории Магаданской области на 2022 и 2023 годы налоговых ставок для организаций и индивидуальных предпринимателей, применяющих упрощенную систему налогообложения и осуществляющих деятельность в области информационных технологий"</t>
  </si>
  <si>
    <t>Организации и индивидуальные предприниматели являются правообладателями программ для электронных вычислительных машин и баз данных, включенных в единый реестр российских программ для электронных вычислительных машин и баз данных, и (или) получили государственную аккредитацию российских организаций, осуществляющих деятельность в области информационных технологий, в порядке, устанавливаемом Правительством Российской Федерации.</t>
  </si>
  <si>
    <t>Организации и индивидуальные предприниматели, осуществляющие деятельность в области информационных технологий, зарегистрированные на территории Магаданской области, признанные субъектами малого и среднего предпринимательства в соответствии с Федеральным законом от 24.07.2007 N 209-ФЗ "О развитии малого и среднего предпринимательства в Российской Федерации" и включенные в единый реестр субъектов малого и среднего предпринимательства.</t>
  </si>
  <si>
    <t>Пониженная (1%) ставка налога в случае, если объектом налогообложения являются доходы</t>
  </si>
  <si>
    <t>Пониженная (5%) ставка налога в случае, если объектом налогообложения являются доходы, уменьшенные на величину расходов</t>
  </si>
  <si>
    <t>Закон Магаданской области от 29.12.2022 № 2783-ОЗ "О применении на территории Магаданской области инвестиционного налогового вычета по налогу на прибыль организаций" (в ред. от 20.04.2023 № 2804-ОЗ)</t>
  </si>
  <si>
    <t xml:space="preserve">ст.1/абз.2 </t>
  </si>
  <si>
    <t>Право на применение ИНВ устанавливается в отношении расходов, указанных в пп. 1 и 2 п.2 ст. 286.1 НК РФ, применительно к объектам основных средств, относящихся к организациям или обособленным подразделениям организаций, основной вид экономической деятельности которых в соответствии с ОКВЭД ОК 029-2014 (КДЕС Ред. 2) относится к классу 61 "Деятельность в сфере телекоммуникаций"</t>
  </si>
  <si>
    <t>Организации или обособленные подразделения организаций, расположенные на территории Магаданской области, основной вид экономической деятельности которых в соответствии с Общероссийским классификатором видов экономической деятельности ОК 029-2014 (КДЕС Ред. 2) относится к классу 61 "Деятельность в сфере телекоммуникаций"</t>
  </si>
  <si>
    <t>Уменьшение суммы налога (авансового платежа), подлежащих зачислению в бюджет Магаданской области, на инвестиционный налоговый вычет</t>
  </si>
  <si>
    <t>Улучшение инвестиционного климата, создание благоприятных условий для обеспечения стабильной работы сетей связи</t>
  </si>
  <si>
    <t>Право на применение ИНВ устанавливается в отношении расходов, указанных в пп. 9 п.2 ст.286.1 НК РФ, в виде стоимости имущества (включая денежные средства), безвозмездно переданного организациями (их обособленными подразделениями) образовательным организациям, реализующим образовательные программы среднего профессионального образования, имеющие государственную аккредитацию, при условии их нахождения на территории Магаданской области</t>
  </si>
  <si>
    <t>Улучшение инвестиционного климата, поддержка образовательных учреждений и привлечение дополнительных средств на их развитие</t>
  </si>
  <si>
    <t>Направление высвобожденных средств на социальную защиту инвалидов. 
Число инвалидов в организации составляет не менее 90% от общей численности. Целями уставной деятельности организаций являются - улучшение материального положения и социальная реабилитация инвалидов, непреследование извлечения прибыли. 
Прибыль должна направляться на реализацию уставных целей этих организаций и не распределяться между участниками. 
Льгота не распространяется на водные и воздушные транспортные средства. Льготы не предоставляются, если общественная организация инвалидов осуществляет приобретение и реализацию ценных бумаг, имущественных и неимущественных прав.</t>
  </si>
  <si>
    <t>Направление общей суммы высвобожденных средств на социальную защиту инвалидов, обеспечение занятости инвалидов, сохранение и увеличение числа рабочих мест для них. 
Среднесписочная численность работающих - не менее 50 человек. 
Инвалиды составляют не менее 30% от общей численности работающих, а доля расходов на оплату их труда - не менее 20%; либо от общей численности работающих инвалиды и лица, получающие пенсию по старости, составляют не менее 0%, а доля расходов на оплату их труда - составляет не менее 35%. 
Размер среднемесячной заработной платы инвалидов и лиц, получающих пенсию по старости - составляет не ниже величины прожиточного минимума по МО для трудоспособного населения. 
Применяется труд только тех инвалидов, которым рекомендована трудовая деятельность учреждениями медико-социальной экспертизы.</t>
  </si>
  <si>
    <t xml:space="preserve">Физические лица, на которых распространяется действие Закона Российской Федерации «О статусе Героев Советского Союза, Героев Российской Федерации и полных кавалеров ордена Славы», Федерального закона «О ветеранах», Федерального закона «О социальной защите инвалидов в Российской Федерации», Закона Российской Федерации «О социальной защите граждан, подвергшихся воздействию радиации вследствие катастрофы на Чернобыльской АЭС» </t>
  </si>
  <si>
    <t>Освобождаются от уплаты налога отдельные социальные категории граждан - в отношении автомобилей легковых с мощностью двигателя до 150 л.с. (до 110,33 кВт) вкл., мотоциклов и мотороллеров с мощностью двигателя до 50 л.с. (до 36,8 кВт) вкл.;
Пониженная (50%) налоговая ставка для инвалидов III группы - в отношении автомобилей легковых с мощностью двигателя до 150 л.с. (до 110,33 кВт) вкл., мотоциклов и мотороллеров с мощностью двигателя до 50 л.с. (до 36,8 кВт) вкл.</t>
  </si>
  <si>
    <t>Направление высвобожденных средств на развитие организации. 
Образовательная организация создана физическим лицом или физическими лицами и (или) юридическим лицом, юридическими лицами или их объединениями (за искл. иностранных религиозных организаций), деятельность которых осуществляется по дополнительному профессиональному образованию специалистов, имеющих высшее образование, по программе профессиональной переподготовки с присвоением квалификации "Мастер делового администрирования - Master of Business Administration (MBA)". Выручка от реализации услуг по обучению по указанной программе (MBA) составляет не менее 50% в выручке от реализации продукции, товаров, работ, услуг).   
Выручка организации от деятельности по обеспечению функционирования образовательных организаций составляет не менее 50% в выручке от использования объектов недвижимости и инженерной инфраструктуры.</t>
  </si>
  <si>
    <t>Льгота распространяется на одного из родителей (законных представителей) в многодетной семье. 
Льгота предоставляется не более чем по одному транспортному средству по заявлению налогоплательщика на основании документа, подтверждающего статус заявителя</t>
  </si>
  <si>
    <t>(1) ограниченный - в течение 3,5,7 налоговых периодов</t>
  </si>
  <si>
    <t>(1) ограниченный - в течение 3-8 лет в зависимости от целевой направленности проекта</t>
  </si>
  <si>
    <t xml:space="preserve">Пониженные ставки налога для участников инвестиционных проектов - в отношении созданного и (или) приобретенного имущества, а также в отношении объектов основных средств в случае их достройки, дооборудования, реконструкции, модернизации, технического перевооружения при реализации:
в зависимости от сферы деятельности: 
стратегический ИП: 1) 0% - 1-й г.; 0,5% - с 2 по 5 гг.; 1,5% - с 6 по 8 гг. или 2) 0% - с 1 по 3 гг.; 0,5% - с 4 по 6 гг.; 1,1% - с 7 по 8 гг. 
приоритетный ИП: 1) 0% - 1-й г.; 0,5% - с 2 по 3 гг.; 1,5% - с 4 по 5 гг. или 2) 0% - с 1 по 3 гг.; 1,1% - с 4 по 5 гг.
значимый ИП: 1) 0% - 1-й г.; 1,1% - с 2 по 3 гг.
</t>
  </si>
  <si>
    <t>Общая выставочная площадь зала составляет не менее 200000 кв. м.;
Площадь, сдаваемая в аренду под иные виды деятельности, составляют менее 10 процентов от общей площади объекта недвижимого имущества;
Направление высвобожденных средств на развитие организации.</t>
  </si>
  <si>
    <t>Освобождаются от уплаты налога организации, на балансе которых учтены объекты недвижимости с выставочными залами, используемыми для проведения выставок</t>
  </si>
  <si>
    <t>Инвестор осуществил капитальные вложения:
- в новое строительство объекта основных средств стоимостью не менее 50 млн. рублей, который впервые введен в эксплуатацию;
- не менее 50 млн. рублей в новое строительство административно-делового центра и (или) помещений, являющихся частью одного административно-делового центра.
Сумма налоговой льготы не может превышать общего объема капитальных вложений.</t>
  </si>
  <si>
    <t>Закон Московской области от 24.11.2004 № 151/2004-ОЗ "О льготном налогообложении в Московской области" (в ред. от 25.04.2022 № 59/2022-ОЗ)</t>
  </si>
  <si>
    <t>ст.26.18/п.5/пп.1/абз.2</t>
  </si>
  <si>
    <t>ст.26.18/п.5/пп.1/абз.3</t>
  </si>
  <si>
    <t>(1) ограниченный - в течение 4(5) последовательных налоговых периодов</t>
  </si>
  <si>
    <t>ст.26.18/п.5/пп.2</t>
  </si>
  <si>
    <t>Инвестор осуществил капитальные вложения:
- стоимостью не менее 50 млн. рублей, в т.ч. в строительство (модернизацию, реконструкцию) объекта основных средств, осуществляющий определенный в приложении 2 к Закону вид деятельности;
- стоимостью не менее 1 млрд. рублей, в т.ч. в строительство (модернизацию, реконструкцию) объекта основных средств, осуществляющий определенный в приложении 3 к Закону вид деятельности и не относится к субъекту МСП;
- стоимостью не менее 100 млн. рублей, в т.ч. в строительство (модернизацию, реконструкцию) объекта основных средств, осуществляющий определенный в приложении 3 к Закону вид деятельности и относится к субъекту МСП.</t>
  </si>
  <si>
    <t>Пониженные ставки налога для инвесторов в отношении созданного имущества, а также в отношении объектов основных средств в случае их достройки, дооборудования, реконструкции, модернизации, технического перевооружения при реализации:
0% - 1-й г.; 0,5% - с 2 по 3 гг.; 1,5% - с 4 по 5 гг.</t>
  </si>
  <si>
    <t>2,2 / 1,7 / 0,7 п.п</t>
  </si>
  <si>
    <t>85; 86; 87; 88; 90; 91; 93; 96.04; 79.90.1; 79.90.2; 71.12.12; 71.20.1; 71.20.3; 71.20.4; 72; 73.20; 74.10; 74.90.9; 61; 62; 63; 21; 26; 28.23; 30.3; 32.5; 68.10.12; 68.10.22; 68.10.23; 68.20.2; 68.32.2; 35.22.11; 35.22.21; 35.30.14; 35.30.2; 35.30.3; 35.30.4; 35.30.5; 36.0; 37.0; 38.11; 38.2; 01; 02; 03.2; 10; 11.07; 13; 14; 15; 16; 17; 18; 19; 20; 22; 23; 24; 25; 27; 28; 29; 30; 31; 32; 33; 35.1; 35.2; 49.31; 49.39.32; 49.41; 49.50.12; 49.50.22; 50.30; 50.40; 51.10.1; 51.21.1; 51.22; 52.21.12; 52.21.2; 52.22.2; 52.23.19</t>
  </si>
  <si>
    <t>ст.26.18/п.5/пп.3</t>
  </si>
  <si>
    <t>Инвестор осуществил капитальные вложения:
- стоимостью не менее 200 млн. рублей, в т.ч. в строительство (модернизацию, реконструкцию) объекта основных средств, осуществляющий определенный в приложении 3 к Закону вид деятельности и не относится к субъекту МСП;
- стоимостью не менее 50 млн. рублей, в т.ч. в строительство (модернизацию, реконструкцию) объекта основных средств, осуществляющий определенный в приложении 3 к Закону вид деятельности и относится к субъекту МСП.</t>
  </si>
  <si>
    <t>Пониженные ставки налога для инвесторов в отношении созданного имущества, а также в отношении объектов основных средств в случае их достройки, дооборудования, реконструкции, модернизации, технического перевооружения при реализации:
0% - 1-й г.; 1,1% - с 2 по 3 гг.</t>
  </si>
  <si>
    <t>2,2 / 1,1 п.п</t>
  </si>
  <si>
    <t>01; 02; 03.2; 10; 11.07; 13; 14; 15; 16; 17; 18; 19; 20; 22; 23; 24; 25; 27; 28; 29; 30; 31; 32; 33; 35.1; 35.2; 49.31; 49.39.32; 49.41; 49.50.12; 49.50.22; 50.30; 50.40; 51.10.1; 51.21.1; 51.22; 52.21.12; 52.21.2; 52.22.2; 52.23.19</t>
  </si>
  <si>
    <t>ст.26.18/п.5/пп.4</t>
  </si>
  <si>
    <t>Инвестор осуществил капитальные вложения:
- стоимостью не менее 500 млн. рублей, в т.ч. в строительство (модернизацию, реконструкцию) объекта основных средств, осуществляющий определенный в приложении 2 к Закону вид деятельности и не относится к субъекту МСП;
- стоимостью не менее 3 млрд. рублей, в т.ч. в строительство (модернизацию, реконструкцию) объекта основных средств, осуществляющий определенный в приложении 3 к Закону вид деятельности и не относится к субъекту МСП.</t>
  </si>
  <si>
    <t>(1) ограниченный - в течение 8 последовательных налоговых периодов</t>
  </si>
  <si>
    <t>Пониженные ставки налога для инвесторов в отношении созданного имущества, а также в отношении объектов основных средств в случае их достройки, дооборудования, реконструкции, модернизации, технического перевооружения при реализации:
0% - 1-й г.; 0,5% - с 2 по 5 гг.; 1,5% - с 6 по 8 гг.</t>
  </si>
  <si>
    <t>ст.26.18/п.5/пп.5</t>
  </si>
  <si>
    <t>Пониженные ставки налога для инвесторов в отношении созданного имущества, а также в отношении объектов основных средств в случае их достройки, дооборудования, реконструкции, модернизации, технического перевооружения при реализации:
0% - с 1 по 3 гг.; 1,1% - с 4 по 5 гг.</t>
  </si>
  <si>
    <t>68.10.12; 68.10.22; 68.20.2; 68.32.2; 55.1; 55.2; 55.3</t>
  </si>
  <si>
    <t>ст.26.18/п.5/пп.6</t>
  </si>
  <si>
    <t>Пониженные ставки налога для инвесторов в отношении созданного имущества, а также в отношении объектов основных средств в случае их достройки, дооборудования, реконструкции, модернизации, технического перевооружения при реализации:
0% - с 1 по 3 гг.; 0,5% - с 4 по 6 гг.; 1,1% - с 7 по 8 гг.</t>
  </si>
  <si>
    <t>2,2 / 1,7 / 1,1 п.п</t>
  </si>
  <si>
    <t>ст.26.18/п.7.1</t>
  </si>
  <si>
    <t>Инвестор осуществил капитальные вложения:
- в новое строительство объекта основных средств стоимостью не менее 50 млн. рублей, который впервые введен в эксплуатацию;
- не менее 50 млн. рублей в новое строительство административно-делового центра и (или) помещений, являющихся частью одного административно-делового центра;
- объект основных средств поставлен на учет с 01.01.2018</t>
  </si>
  <si>
    <t>Инвестор осуществил капитальные вложения:
- в новое строительство объекта основных средств стоимостью не менее 50 млн. рублей, который впервые введен в эксплуатацию;
- не менее 50 млн. рублей в новое строительство административно-делового центра и (или) помещений, являющихся частью одного административно-делового центра.
Создание объекта основных средств повлекло увеличение среднесписочной численности работников инвестора,  более чем на 50 единиц.</t>
  </si>
  <si>
    <t>(1) ограниченный - в течение 10 последовательных налоговых периодов (срока действия СПИК)</t>
  </si>
  <si>
    <t>СПИК предусматривает производство промышленной продукции или внедрение в промышленное производство наилучших доступных технологий. 
Для участников СПИК - доходы от реализации товаров, произведенных в результате реализации специального инвестиционного контракта, составляют менее 90% всех доходов.</t>
  </si>
  <si>
    <t>Объем капитальных вложений, осуществленных участником РИП за период:
не превышающий 3 лет со дня включения организации в реестр участников РИП, либо за период с 01.01.2016 до 01.01.2019 по выбору налогоплательщика, при условии, что инвестиционной декларацией предусмотрено осуществление капитальных вложений в объеме от 50 миллионов до 500 миллионов рублей;
не превышающий 5 лет со дня включения организации в реестр участников РИП, либо за период с 01.01.2016 до 01.01.2021 года по выбору налогоплательщика, при условии, что инвестиционной декларацией предусмотрено осуществление капитальных вложений в объеме не менее 500 миллионов рублей.</t>
  </si>
  <si>
    <t>(1) ограниченный - пока общий объем льгот по налогу на прибыль и налогу на имущество, полученный участником РИП, не составит величину, равную объему осуществленных капвложений</t>
  </si>
  <si>
    <t>(1) ограниченный - в течение 4  налоговых периода</t>
  </si>
  <si>
    <t>Ставка в размере 1,1% применяется при условии осуществления капитальных вложений по региональному инвестиционному проекту в объеме не менее 500 млн. рублей. 
Объем капитальных вложений, осуществленных участником РИП за период:
не превышающий 3 лет со дня включения организации в реестр участников РИП, либо за период с 01.01.2016 до 01.01.2019 по выбору налогоплательщика, при условии, что инвестиционной декларацией предусмотрено осуществление капитальных вложений в объеме от 50 миллионов до 500 миллионов рублей;
не превышающий 5 лет со дня включения организации в реестр участников РИП, либо за период с 01.01.2016 до 01.01.2021 года по выбору налогоплательщика, при условии, что инвестиционной декларацией предусмотрено осуществление капитальных вложений в объеме не менее 500 миллионов рублей.</t>
  </si>
  <si>
    <t>(1) ограниченный - в течение 5-7 налоговых периодов</t>
  </si>
  <si>
    <t>(1) ограниченный - до даты прекращения действия концессионного соглашения</t>
  </si>
  <si>
    <t>На балансе организации учтены автомобильные дороги общего пользования, а также организации, заключившие концессионное соглашение с Московской областью о создании и эксплуатации автомобильных дорог общего пользования</t>
  </si>
  <si>
    <t>Организациям, на балансе которых учтены автомобильные дороги общего пользования, а также организации, заключившие концессионное соглашение с Московской областью о создании и эксплуатации автомобильных дорог общего пользования</t>
  </si>
  <si>
    <t>Удельный вес доходов от осуществления производства пива составляет в общей сумме доходов организации не менее 70%. 
Среднесписочная численность работников организации, осуществляющих трудовую деятельность на территории МО, составляет более 100 человек за налоговый период. 
Сумма уплаченного в бюджет МО акциза на пиво за каждый налоговый период применения льготы, превышает сумму акциза, уплаченного в предшествующем году. 
Размер среднемесячной заработной платы работников организации превышает среднемесячную заработную плату в МО.</t>
  </si>
  <si>
    <t>Направление высвобожденных средств на развитие организации, а также на приобретение железнодорожного транспорта и оборудования. 
Удельный вес доходов от осуществления установленных видов деятельности, составляет в общей сумме доходов организации не менее 50%. 
Размер среднемесячной заработной платы работников организации превышает среднемесячную заработную плату в МО за предшествующий налоговый период не менее чем на 50%. 
Среднесписочная численность работников организации составляет более 25 человек за налоговый период, в котором организация заявила налоговую льготу. 
Сумма уплаченных в бюджет МО налоговых платежей превышает сумму налоговых платежей, уплаченных за период, предшествующий периоду, в котором организация заявила налоговую льготу. 
Объем капитальных вложений организации для целей приобретения и (или) модернизации железнодорожного транспорта и оборудования за налоговый период, в котором организация заявила налоговую льготу, составляет не менее 50 млн. руб.</t>
  </si>
  <si>
    <t xml:space="preserve">Имущество вновь построено и впервые введено в эксплуатацию с 01.01.2018 по 31.12.2025, а право собственности на него зарегистрировано организацией в течение одного года после ввода его в эксплуатацию. 
Направление высвобожденных средств на развитие организации .
Среднесписочная численность работников на территории МО более 50 человек за налоговый период применения льготы. 
Сумма уплаченного НДФЛ превышает сумму НДФЛ за предшествующий налоговый период. 
Размер среднемесячной заработной платы работников превышает среднемесячную заработную плату в МО. 
Сумма льготы в каждом налоговом периоде не может превышать 35% от стоимости приобретенного имущества, а за весь срок применения льготы не может превышать стоимость приобретенного имущества и при этом не может быть более:
50 млн. рублей, если среднесписочная численность работников, осуществляющих трудовую деятельность на территории МО, составляет не менее 50 человек за каждый период применения льгот; 
1 млрд. рублей, если среднесписочная численность работников, осуществляющих трудовую деятельность на территории МО, составляет не менее 500 человек за каждый период применения льгот. </t>
  </si>
  <si>
    <t>(1) ограниченный - в течение 4 последовательных налоговых периода</t>
  </si>
  <si>
    <t>Имущество вновь построено и впервые введено в эксплуатацию с 01.01.2018 по 31.12.2025, а право собственности на него зарегистрировано организацией в течение одного года после ввода его в эксплуатацию. 
Направление высвобожденных средств на развитие организации .
Среднесписочная численность работников на территории МО более 50 человек за налоговый период применения льготы. 
Сумма уплаченного НДФЛ превышает сумму НДФЛ за предшествующий налоговый период. 
Размер среднемесячной заработной платы работников превышает среднемесячную заработную плату в МО.</t>
  </si>
  <si>
    <t xml:space="preserve">Направление высвобожденных средств на развитие организации. 
Наличие заключенного между организацией и уполномоченным органом государственной власти МО соглашения об условиях эксплуатации комплекса. 
Требования к комплексу по обращению с отходами производства и потребления:
введен в эксплуатацию не позднее 1 марта 2020 года;
производственная (проектная) мощность - не менее 300 тыс. тонн в год;
имущество комплекса и его производственные характеристики соответствуют критериям, определенным в приложении 6 к Закону МО № 151/2004-ОЗ. 
</t>
  </si>
  <si>
    <t>Лица, которые впервые приобрели в собственность недвижимое имущество на территории Московской области:
в целях настоящей статьи под недвижимым имуществом понимается жилой дом, квартира, с месяца постановки на кадастровый учет которого прошло не более трех лет</t>
  </si>
  <si>
    <t>ст.26.32.1</t>
  </si>
  <si>
    <t>ст.26.33</t>
  </si>
  <si>
    <t>ст.26.34</t>
  </si>
  <si>
    <t>Закон Московской области от 24.11.2004 № 151/2004-ОЗ "О льготном налогообложении в Московской области" (в ред. от 04.04.2023 № 43/2023-ОЗ)</t>
  </si>
  <si>
    <t>ст.26.34.1</t>
  </si>
  <si>
    <t>Пониженная (на 1%) ставка налога газораспределительных организаций, на балансе которых учтены объекты газораспределения и газопотребления, созданные в рамках мероприятий по социальной газификации населенных пунктов Московской области</t>
  </si>
  <si>
    <t>1% от ставок налога</t>
  </si>
  <si>
    <t>ст.26.35</t>
  </si>
  <si>
    <t>Освобождаются от уплаты налога семьи, воспитывающие детей-инвалидов - в отношении транспортных средств с мощностью двигателя до 200 л.с. (до 147,1 кВт) вкл. (автомобили, автобусы)</t>
  </si>
  <si>
    <t>ст.26.36</t>
  </si>
  <si>
    <t xml:space="preserve">Организации признаются в соответствии с законодательством РФ управляющими компаниями ОЭЗ ТВТ, располагаются и продвигаются на территории МО, и учитывают на балансе в качестве объектов ОС недвижимое имущество, созданное в целях реализации соглашений о создании ОЭЗ ТВТ, находятся на территории ОЭЗ ТВТ, располагаются и продвигаются на территории Московской области;
полностью или частично обеспечиваются за счет бюджетных инвестиций из бюджета МО;
направление высвобожденных средств на развитие организации. </t>
  </si>
  <si>
    <t>ст.26.37</t>
  </si>
  <si>
    <t>Организации должны осуществлять деятельность в области информационных технологий, разрабатывать и реализовывать разработанные ими программы для ЭВМ, базы данных на материальном носителе или в форме электронного документа по каналам связи независимо от вида договора и (или) оказывающие услуги (выполняющие работы) по разработке, адаптации, модификации программ для ЭВМ, баз данных (программных средств и информационных продуктов вычислительной техники), устанавливающие, тестирующие и сопровождающие программы для ЭВМ, базы данных;
соответствие организациями условиям, установленным абзацами третьим и четвертым пункта 1.15 статьи 284 Налогового кодекса Российской Федерации;
наличие государственной аккредитации;
направление высвобожденных средств на развитие организации</t>
  </si>
  <si>
    <t xml:space="preserve">Организации сферы информационно-коммуникационных технологий
</t>
  </si>
  <si>
    <t>Пониженная (на 50%) ставка налога для организаций, осуществляющих деятельность в области информационных технологий, разрабатывающих и реализующих разработанные ими программы для ЭВМ, базы данных на материальном носителе или в форме электронного документа по каналам связи независимо от вида договора и (или) оказывающих услуги (выполняющих работы) по разработке, адаптации, модификации программ для ЭВМ, баз данных (программных средств и информационных продуктов вычислительной техники), устанавливающих, тестирующих и сопровождающих программы для ЭВМ, базы данных</t>
  </si>
  <si>
    <t>ст.26.38</t>
  </si>
  <si>
    <t>(1) ограниченный - в течение от 5 до 7 последовательных налоговых периодов, но не позднее срока действия статуса управляющей компании технопарков</t>
  </si>
  <si>
    <t>ст.26.39</t>
  </si>
  <si>
    <t>(1) ограниченный - в течение от 3 последовательных месяцев</t>
  </si>
  <si>
    <t>Закон Московской области от 24.11.2004 № 151/2004-ОЗ "О льготном налогообложении в Московской области" (в ред. от 28.04.2023 № 64/2023-ОЗ)</t>
  </si>
  <si>
    <t>ст.26.40</t>
  </si>
  <si>
    <t>Физическое лицо, призванное на военную службу по мобилизации в Вооруженные Силы Российской Федерации в соответствии с Указом Президента Российской Федерации от 21.09.2022 №647 «Об объявлении частичной мобилизации в Российской Федерации» либо заключившее контракт о добровольном содействии в выполнении задач, возложенных на Вооруженные Силы Российской Федерации, с Министерством обороны Российской Федерации; Льгота не более чем по одному транспортному средству с мощностью двигателя до 150 лошадиных сил (до 110,33 кВт) включительно</t>
  </si>
  <si>
    <t>Военнослужащие, принимающие участие в СВО на территориях ДНР, ЛНР, Запорожской, Херсонской областях и Украины</t>
  </si>
  <si>
    <t>Освобождаются от уплаты налога военнослужащие, принимающие участие в СВО</t>
  </si>
  <si>
    <t>01; 21.2;26.20; 28; 29; 30; 33.17; 38.32.54; 49.20; 49.3; 49.4; 52.21.11; 52.21.12; 52.21.19; 52.24; 52.29; 55; 62 (за искл. 62.09); 63.11; 77.39.12; 79</t>
  </si>
  <si>
    <t xml:space="preserve">Организации, осуществляющие основные виды экономической деятельности, установленные в приложении 3 Закона, и осуществляющие деятельность на территориях городских округов Московской области, указанных в приложении 4 Закона
</t>
  </si>
  <si>
    <t>Организации, заключившие Договор о комплексном развитии территории, одним из условий которого является направление средств организации на переселение граждан из многоквартирных домов, подлежащих сносу, в объеме не менее планируемого к использованию в соответствии с настоящей статьей размера инвестиционного налогового вычета. При этом договором должно быть предусмотрено, что доля общей площади расселения аварийного жилищного фонда и жилищного фонда, соответствующего критериям, установленным пунктом 2.2.2 ППМО от 26.01.2021 N 29/3 "О порядке комплексного развития территорий в Московской области", должна составлять не менее 10 % от площади планируемого к строительству жилья;</t>
  </si>
  <si>
    <t>Закон Московской области от 19.07.2019 № 162/2019-ОЗ "Об инвестиционном налоговом вычете в Московской области" (в ред. от 04.04.2023 № 46/2023-ОЗ)</t>
  </si>
  <si>
    <t>Программы для ЭВМ и базы данных должны одновременно соответствовать следующим требованиям:
исключительные права на такие программы принадлежат правообладателям, зарегистрированным в качестве юридического лица на территории Московской области на дату осуществления расходов, указанных в статье 2.2 настоящего Закона;
стоимость передачи права использования таких программ по лицензионному договору должна быть не менее 500000 рублей</t>
  </si>
  <si>
    <t>Организации, осуществляющие расходы  на оплату работ (услуг) по установке, тестированию, адаптации, модификации программ для ЭВМ и баз данных, включенных в единый реестр российских программ для ЭВМ и баз данных</t>
  </si>
  <si>
    <t>Инвестиционный налоговый вычет для организаций (50 % суммы расходов на оплату работ (услуг) по установке, тестированию, адаптации, модификации программ для ЭВМ и баз данных, включенных в единый реестр российских программ для ЭВМ и баз данных (размер ставки 10%)</t>
  </si>
  <si>
    <t>61; 62; 63; 70; 71; 72; 73; 74; 80.20; 85</t>
  </si>
  <si>
    <t>Пониженная (10%) ставка налога для организаций и индивидуальных предпринимателей, применяющих упрощенную систему налогообложения, объектом налогообложения которых признаются доходы, уменьшенные на величину расходов, и осуществляющих определенные виды деятельности,  установленные в приложении 1 Закона</t>
  </si>
  <si>
    <t>Закон Московской области от 12.02.2009 № 9/2009-ОЗ "О ставках налога, взимаемого в связи с применением упрощенной системы налогообложения" (в ред. от 09.04.2015 № 48/2015-ОЗ, от 07.10.2015 № 152/2015-ОЗ)</t>
  </si>
  <si>
    <t>Закон Московской области от 12.02.2009 № 9/2009-ОЗ "О ставках налога, взимаемого в связи с применением упрощенной системы налогообложения" (в ред. от 18.04.2022 № 45/2022-ОЗ)</t>
  </si>
  <si>
    <t>Организации, имеющие государственную аккредитацию;
отвечают условиям, установленным абзацами третьим и четвертым пункта 1.15 статьи 284 Налогового кодекса Российской Федерации;
доля доходов от реализации ИТ-технологий – не менее 70 процентов</t>
  </si>
  <si>
    <t xml:space="preserve">Закон Московской области от 21.11.2003 № 150/2003-ОЗ "О налоге на имущество организаций в Московской области" (в ред. от 29.11.2021 № 230/2021-ОЗ, от 28.11.2016 № 141/2016-ОЗ)
</t>
  </si>
  <si>
    <t xml:space="preserve">В отношении объектов недвижимого имущества, налоговая база по которым определяется как их кадастровая стоимость, а именно жилых помещений, по которым до 1 февраля года, следующего за истекшим налоговым периодом, налогоплательщиком представлены в налоговые органы по месту нахождения объекта недвижимого имущества сведения о том, что указанные жилые помещения не учтены в течение налогового периода на балансе в качестве объектов основных средств в порядке, установленном для ведения бухгалтерского учета, и со дня принятия указанных объектов к бухгалтерскому учету прошло не более одного года
</t>
  </si>
  <si>
    <t>Среди членов организации инвалиды и их законные представители (один из родителей, усыновителей, опекун, попечитель) составляют не менее 80% от общего числа членов, состоящих на учете в указанных организациях). 
Льгота  не распространяется на прибыль от производства и реализации подакцизных товаров, минерального сырья, других полезных ископаемых, а также иных товаров в соответствии с перечнем, утверждаемым Правительством РФ.</t>
  </si>
  <si>
    <t>Инвалиды составляют не менее 50% от общей численности работников, а их доля в фонде оплаты труда - не менее 25%. 
Льгота  не распространяется на прибыль от производства и реализации подакцизных товаров, минерального сырья, других полезных ископаемых, а также иных товаров в соответствии с перечнем, утверждаемым Правительством РФ.</t>
  </si>
  <si>
    <t xml:space="preserve">Исполнение условий соглашения о господдержке инвестиционной деятельности на территории Мурманской области или специального инвестиционного контракта, заключенного от имени Мурманской области без участия Российской Федерации. 
Льгота не распространяется на стратегические инвестиционные проекты Мурманской области, направленные на достройку, дооборудование, реконструкцию, модернизацию, техническое перевооружение, расширение действующего производства. </t>
  </si>
  <si>
    <t>Пониженная (13,5%; 12,5% - 2017-2022 гг.) ставка налога для организаций, реализующих стратегические инвестиционные проекты Мурманской области в рамках соглашений об инвестиционной деятельности или специального инвестиционного контракта (СПИК без участия РФ)</t>
  </si>
  <si>
    <t xml:space="preserve">Исполнение условий соглашения о господдержке инвестиционной деятельности на территории Мурманской области или специального инвестиционного контракта, заключенного от имени Мурманской области без участия Российской Федерации. 
Льгота не распространяется на приоритетные инвестиционные проекты Мурманской области, направленные на достройку, дооборудование, реконструкцию, модернизацию, техническое перевооружение, расширение действующего производства. </t>
  </si>
  <si>
    <t>Пониженная (13,5%; 12,5% - 2017-2022 гг.) ставка налога для организаций, реализующих приоритетные инвестиционные проекты Мурманской области в рамках соглашений об инвестиционной деятельности или специального инвестиционного контракта (СПИК без участия РФ)</t>
  </si>
  <si>
    <t xml:space="preserve">С организацией заключено соглашение о господдержке инвестиционной деятельности на территории Мурманской области или специальный инвестиционный контракт, заключенный от имени Мурманской области без участия Российской Федерации. </t>
  </si>
  <si>
    <t>Пониженная (17%; 16% - 2017-2022 гг.) ставка налога для организаций, реализующих стратегические инвестиционные проекты Мурманской области, направленные на достройку, дооборудование, реконструкцию, модернизацию, техническое перевооружение, расширение действующего производства, в рамках соглашений об инвестиционной деятельности или специального инвестиционного контракта (СПИК без участия РФ)</t>
  </si>
  <si>
    <t>Пониженная (17%; 16% - 2017-2022 гг.) ставка налога для организаций, реализующих приоритетные инвестиционные проекты Мурманской области, направленные на достройку, дооборудование, реконструкцию, модернизацию, техническое перевооружение, расширение действующего производства, в рамках соглашений об инвестиционной деятельности или специального инвестиционного контракта (СПИК без участия РФ)</t>
  </si>
  <si>
    <t xml:space="preserve">Объем капитальных вложений по РИП составляет: 
не менее 50 млн. рублей в течение срока, не превышающего 3 года со дня включения организации в реестр участников РИП; 
не менее 500 млн. рублей в течение срока, не превышающего 5 лет со дня включения организации в реестр участников РИП. </t>
  </si>
  <si>
    <t>(1) ограниченный - до окончания срока действия СПИК, но не позднее 2025 года вкл.</t>
  </si>
  <si>
    <t>(2) не установлено - 
дата снятия статуса  резидента АЗРФ</t>
  </si>
  <si>
    <t>Инвестиционный налоговый вычет (70%  в отношении расходов, указанных в пп. 1 и 2 п. 2 ст. 286.1 НК РФ, применительно к объектам основных средств, относящимся к третьей - седьмой амортизационным группам Классификации основных средств; размер ставки 
10 %) для организаций, заключивших соглашение о государственной поддержке инвестиционной деятельности на территории Мурманской области или специальный инвестиционный контракт, заключенный от имени Мурманской области без участия Российской Федерации, реализующих стратегические инвестиционные проекты Мурманской области, объем капитальных вложений в которые на территории Мурманской области составляет 100 миллиардов рублей и более (с учетом налога на добавленную стоимость)  за период, составляющий не более 10 лет начиная со дня заключения соглашения или специального инвестиционного контракта, осуществляющие деятельность, отнесенную в соответствии с ОКВЭД к подклассу 07.1 "Добыча и обогащение железных руд"</t>
  </si>
  <si>
    <t>Инвестиционный налоговый вычет (90%  в отношении расходов, указанных в пп. 1 и 2 п. 2 ст. 286.1 НК РФ, применительно к объектам основных средств, относящимся к третьей - седьмой амортизационным группам Классификации основных средств; размер ставки 
10 % для налогоплательщиков, основной вид экономической деятельности которых соответствует группе 03.11 "Рыболовство морское", группе 52.24 "Транспортная обработка грузов" ОКВЭД; 7 % для налогоплательщиков, основным видом экономической деятельности которых являются иные виды экономической деятельности, за исключением относящихся к группе 03.11 "Рыболовство морское", группе 52.24 "Транспортная обработка грузов" ОКВЭД.) для организаций, заключивших соглашения о сотрудничестве с федеральным оператором либо региональным оператором национального проекта "Производительность труда", с годовым объемом выручки до 30 миллиардов рублей</t>
  </si>
  <si>
    <t>Стимулирование модернизации и обновления материально-технической базы функционирования сельскохозяйственного производства. Содействие повышению эффективности деятельности организаций рыболовства и рыбопереработки</t>
  </si>
  <si>
    <t>ст.1/п4.3</t>
  </si>
  <si>
    <t>Исполнение условий соглашения о государственной поддержке инвестиционной деятельности на территории Мурманской области или СПИК от имени Мурманской области без участия Российской Федерации, заключенного до 01.01.2018. Общий объем вложений составляет не менее 150%  от остаточной стоимости этого же имущества до осуществления указанных выше работ по состоянию на 1-е число налогового периода, в котором заключено указанное соглашение.</t>
  </si>
  <si>
    <t>Исполнение условий соглашения о государственной поддержке инвестиционной деятельности на территории Мурманской области или СПИК от имени Мурманской области без участия Российской Федерации, заключенного до 01.01.2018. Имущество учтено на счете учета основных средств после заключения соглашения о государственной поддержке инвестиционной деятельности на территории Мурманской области. 
Общий объем вложений составляет не менее 100%  от остаточной стоимости этого же имущества до осуществления указанных выше работ по состоянию на 1-е число налогового периода, в котором заключено указанное соглашение.</t>
  </si>
  <si>
    <t>Исполнение условий соглашения о государственной поддержке инвестиционной деятельности на территории Мурманской области или СПИК от имени Мурманской области без участия Российской Федерации, заключенного до 01.01.2018. Имущество учтено на счете учета основных средств после заключения соглашения о государственной поддержке инвестиционной деятельности на территории Мурманской области. 
Общий объем вложений составляет не менее 50%  от остаточной стоимости этого же имущества до осуществления указанных выше работ по состоянию на 1-е число налогового периода, в котором заключено указанное соглашение.</t>
  </si>
  <si>
    <t xml:space="preserve">Организации, реализующие приоритетные инвестиционные проекты Мурманской области в рамках соглашения или СПИК, заключенного до 1 января 2018 </t>
  </si>
  <si>
    <t>Закон Мурманской области от 26.11.2003 № 446-01-ЗМО "О налоге на имущество организаций" (в ред. от 04.06.2020 № 2503-01-ЗМО, от 21.12.2020 № 2576-01-ЗМО)</t>
  </si>
  <si>
    <t xml:space="preserve">Осуществление деятельности  в отраслях экономики, в наибольшей степени пострадавших в условиях ухудшения ситуации в результате распространения новой коронавирусной инфекции, по Перечням утвержденным Правительством Российской Федерации и Правительством Мурманской области </t>
  </si>
  <si>
    <t xml:space="preserve">Для организаций, осуществляющих деятельность в отраслях экономики, в наибольшей степени пострадавших в условиях ухудшения ситуации в результате распространения новой коронавирусной инфекции, по Перечням утвержденным Правительством Российской Федерации и Правительством Мурманской области. 
Не распространяется на организации, применившие ставку налога, установленную пунктом 10.1 статьи 1 настоящего Закона, а также на организации, являющиеся получателями бюджетных ассигнований на оказание государственных (муниципальных) услуг (выполнение работ)
</t>
  </si>
  <si>
    <t xml:space="preserve"> Пониженная (на 50%) сумма налога (сумм авансовых платежей по налогу) за 2020 и 2021 годы на имущество  организаций, основным видом экономической деятельности которых по состоянию на 1 марта 2020 года является вид экономической деятельности, указанный в перечнях отраслей экономики, в наибольшей степени пострадавших в условиях ухудшения ситуации в результате распространения новой коронавирусной инфекции, утвержденных Правительством Российской Федерации, Правительством Мурманской области</t>
  </si>
  <si>
    <t xml:space="preserve">Один из родителей (усыновителей, приемных родителей) в семье, имеющей в составе трех и более детей, в том числе усыновленных, приемных детей, в возрасте до 18 лет и (или) до 23 лет (за исключением приемных детей),  при условии обучения детей, достигших 18 лет, в образовательных организациях по очной форме обучения </t>
  </si>
  <si>
    <t>ст.6/п.1/абз.9</t>
  </si>
  <si>
    <t>ст.6/п.1/абз.10</t>
  </si>
  <si>
    <t>ст.6/п.1/абз.11</t>
  </si>
  <si>
    <t>Закон Мурманской области от 18.11.2002 № 368-01-ЗМО "О транспортном налоге" (в ред. от 30.11.2022 № 2818-01-ЗМО)</t>
  </si>
  <si>
    <t>ст.6/п.1.3</t>
  </si>
  <si>
    <t xml:space="preserve"> Лица, призванные на военную службу по мобилизации в Вооруженные силы Российской Федерации, лица, являющиеся участниками специальной военной операции, либо супруги указанных лиц</t>
  </si>
  <si>
    <t>Освобождаются от уплаты налога лица, призванные на военную службу по мобилизации в Вооруженные силы Российской Федерации в соответствии с Указом Президента Российской Федерации от 21.09.2022 № 647 "Об объявлении частичной мобилизации в Российской Федерации", лиц, являющихся участниками специальной военной операции, либо супругов указанных лиц – за одно транспортное средство, мощность двигателя которого является наибольшей, из зарегистрированных на указанных лиц</t>
  </si>
  <si>
    <t>Лица, получающие пенсии (пенсии по старости, страховые пенсии (трудовые пенсии), пенсии для нетрудоспособных лиц); 
Лица, соответствующие условиям, необходимым для назначения пенсии, действовавшим на 31 декабря 2018 года (страховые (трудовые) пенсии, пенсии для нетрудоспособных лиц)</t>
  </si>
  <si>
    <t>Пониженная (от 10%  до 25%) ставка налога для лиц, получающих пенсии, и для лиц, соответствующих условиям, необходимым для назначения пенсии в соответствии с федеральным законодательством, действовавшим на 31 декабря 2018 год - в отношении автомобилей легковых с мощностью двигателя до 150 л.с. (до 110,33 кВт) вкл., мотоциклов и мотороллеров</t>
  </si>
  <si>
    <t>Пониженная (от 10%  до 80%) ставка налога для лиц, имеющих на иждивении трех и более несовершеннолетних детей, - в отношении  мотоциклов и мотороллеров, автобусы с мощностью двигателя до 200 л.с. (до 147,1 кВт) вкл.</t>
  </si>
  <si>
    <t>Пониженная (27,1%) ставка налога  для транспортных организаций и организаций, транспортные средства которых осуществляют регулярные пассажирские перевозки с предоставлением льготного проезда отдельным категориям граждан в порядке, установленном законодательством Российской Федерации и законодательством Мурманской области, - в отношении автобусов с мощностью двигателя свыше 200 л.с. (свыше 147,1 кВт)</t>
  </si>
  <si>
    <t>Создание условий для эффективного транспортного обслуживания населения</t>
  </si>
  <si>
    <t xml:space="preserve"> Повышение предпринимательской активности и развитие малого и среднего бизнеса</t>
  </si>
  <si>
    <t xml:space="preserve">Закон Мурманской области от 03.03.2009 № 1075-01-ЗМО "Об установлении дифференцированных налоговых ставок в зависимости от категорий налогоплательщиков по налогу, взимаемому в связи с применением упрощенной системы налогообложения" </t>
  </si>
  <si>
    <t>Пониженная (10%; 5% - 2020-2025 гг.) ставка налога для организаций и ИП, осуществляющих деятельность, предусмотренную отдельными разделами ОКВЭД, установленными Законом (объект налогообложения "доходы-расходы")</t>
  </si>
  <si>
    <t xml:space="preserve">Пониженная 5% - с 1 по 3 год; 10% - с 4 по 6 год)  ставка по налогу, взимаемому в связи с применением упрощенной системы налогообложения, для организаций и ИП, получивших статус резидента АЗРФ, в случае если объектом налогообложения являются доходы, уменьшенные на величину расходов </t>
  </si>
  <si>
    <t>Организации и ИП, зарегистрированные и осуществляющие на территории Мурманской области  иные виды деятельности, предусмотренные ОКВЭД , не указанные в п.1 и п. 2  статьи 1 .</t>
  </si>
  <si>
    <t>Пониженная (5% - 2020-2025 гг.) ставка налога для организаций и ИП, осуществляющих на территории Мурманской области  иные виды деятельности, предусмотренные ОКВЭД</t>
  </si>
  <si>
    <t xml:space="preserve">Пониженная (1% - с 1 по 3 год; 3% - с 4 по 6 год) я ставка по налогу, взимаемому в связи с применением упрощенной системы налогообложения, для организаций и ИП, получивших статус резидента АЗРФ,  в случае если объектом налогообложения являются доходы </t>
  </si>
  <si>
    <t>Организации и ИП, зарегистрированные и осуществляющие на территории Мурманской области  иные виды деятельности, предусмотренные ОКВЭД , не указанные в п.1 и п. 2  статьи 1-1 .</t>
  </si>
  <si>
    <t>Пониженная (1% - 2020-2022 гг.) ставка налога для организаций и ИП, осуществляющих на территории Мурманской области  иные виды деятельности, предусмотренные ОКВЭД , не указанные в п.1 и п. 2  статьи
 1-1 .</t>
  </si>
  <si>
    <t xml:space="preserve">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 </t>
  </si>
  <si>
    <t xml:space="preserve">Пониженная (0%) ставка налога для ИП, впервые зарегистрированных и осуществляющих установленные Законом виды предпринимательской деятельности в производственной и (или) социальной сферах, а также бытовых услуг населению </t>
  </si>
  <si>
    <t>Закон Нижегородской области от 14.03.2006 № 21-З "О предоставлении льгот по налогу на прибыль организаций" (в ред. от 05.10.2017 № 109-З, от 30.04.2019 № 35-З)</t>
  </si>
  <si>
    <t>Организация: отвечает требованиям и условиям, предусмотренным п.1 ст.284.4 НК РФ; исполняет условия соглашений об осуществлении деятельности на территории ТОСЭР</t>
  </si>
  <si>
    <t xml:space="preserve"> Пониженная ставка налога: первые пять лет - 0%, следующие с шестого по  десятый год - 3%, с одиннадцатого по сорок девятый -12,5% для организаций, признанных резидентами особой экономической зоны промышленно-производственного типа,</t>
  </si>
  <si>
    <t>17 (18) п.п.; 14 (15) п.п.; 4,5 п.п.</t>
  </si>
  <si>
    <t xml:space="preserve">Пониженная ставка налога для организаций, являющихся участниками СПИК, указанных в п.1. ст.25.16 НК РФ: 1) 0 процентов - при условии обеспечения организацией размера средней заработной платы не ниже средней заработной платы в Нижегородской области  по итогам отчетного (налогового) периода;
2) 8,5 процента - при невыполнении условия, указанного в пункте 1 </t>
  </si>
  <si>
    <t>17 (18) п.п.; 8,5 (9,5) п.п.</t>
  </si>
  <si>
    <t>1 п.п.-4,5 п.п.</t>
  </si>
  <si>
    <t>0,5п.п.-4,5п.п.</t>
  </si>
  <si>
    <t>Закон Нижегородской области от 27.11.2003 № 109-З "О налоге на имущество организаций" (в ред. от 11.06.2004 № 58-З, от 03.07.2012 № 84-З)</t>
  </si>
  <si>
    <t>Закон Нижегородской области от 27.11.2003 № 109-З "О налоге на имущество организаций" (в ред. от 11.06.2004 № 58-З, от 06.05.2016 № 70-З)</t>
  </si>
  <si>
    <t>Закон Нижегородской области от 27.11.2003 № 109-З "О налоге на имущество организаций" (в ред. от 11.06.2004 № 58-З, от 06.04.2016 № 34-З)</t>
  </si>
  <si>
    <t>Закон Нижегородской области от 27.11.2003 № 109-З "О налоге на имущество организаций" (в ред. от 11.06.2004 № 58-З, от 07.07.2006 № 65-З)</t>
  </si>
  <si>
    <t>Закон Нижегородской области от 27.11.2003 № 109-З "О налоге на имущество организаций" (в ред. от 14.12.2005 № 195-З, от 03.04.2018 № 19-З)</t>
  </si>
  <si>
    <t>Закон Нижегородской области от 27.11.2003 № 109-З "О налоге на имущество организаций" (в ред. от 28.09.2015 № 137-З, от 02.10.2019 № 110-З)</t>
  </si>
  <si>
    <t xml:space="preserve"> (1) ограниченный - до окончания действия концессионного соглашения</t>
  </si>
  <si>
    <t>Закон Нижегородской области от 27.11.2003 № 109-З "О налоге на имущество организаций" (в ред. от 02.02.2016 № 9-З, от 08.11.2017 № 152-З, от 08.11.2021 № 123-З)</t>
  </si>
  <si>
    <t>Достижения объема производства напитков на территории Нижегородской области: в 2015 г. - не менее 25000 тыс. декалитров, в 2016-2018 гг. - не менее 24000 тыс. декалитров ежегодно, в последующие годы - не менее 27500 тыс. декалитров ежегодно</t>
  </si>
  <si>
    <t>Закон Нижегородской области от 27.11.2003 № 109-З "О налоге на имущество организаций" (в ред. от 01.02.2017 № 9-З, от 22.10.2020 № 106-З)</t>
  </si>
  <si>
    <t>Закон Нижегородской области от 27.11.2003 № 109-З "О налоге на имущество организаций" (в ред. от 05.10.2017 № 109-З, от 30.04.2019 № 35-З)</t>
  </si>
  <si>
    <t>Объект расположен полностью или частично в границах Нижегородской области и создан после 01.01.2018</t>
  </si>
  <si>
    <t>Закон Нижегородской области от 27.11.2003 № 109-З "О налоге на имущество организаций" (в ред. от 03.05.2011 № 49-З, от 06.05.2016 № 70-З)</t>
  </si>
  <si>
    <t>(1) ограниченный - на срок окупаемости инвестиционного проекта, но не более 5 лет</t>
  </si>
  <si>
    <t xml:space="preserve"> В отношении имущества, создаваемого, приобретаемого в рамках реализации инвестиционного проекта, в отношении которого заключен специальный инвестиционный контракт, по ежеквартальному перечню, утвержденному уполномоченным Правительством Нижегородской области органом исполнительной власти  Нижегородской области</t>
  </si>
  <si>
    <t>Пониженные ставки для организаций,  являющихся  участниками  СПИК, указанных в пункте 1 статьи 25.16 НК РФ:
1) в размере 0 процентов - при условии обеспечения организацией размера средней заработной платы не ниже средней заработной платы в Нижегородской области  по итогам отчетного (налогового) периода;
2) в размере 1,1 процента - при невыполнении условия, указанного в пункте 1</t>
  </si>
  <si>
    <t xml:space="preserve">  В отношении имущества, модернизируемого, реконструируемого в рамках реализации инвестиционного проекта, в отношении которого заключен специальный инвестиционный контракт, по ежеквартальному перечню, утвержденному уполномоченным Правительством Нижегородской области органом исполнительной власти  Нижегородской области</t>
  </si>
  <si>
    <t>Пониженные (от 0,25% до 1,65% ) ставки налога для организаций при реализации приоритетного инвестиционного проекта,   в   отношении  которого  заключен специальный    инвестиционный   контракт, предусматривающего модернизацию, реконструкцию имущества организации (ставки в зависимости от удельного веса стоимости модернизации, реконструкции объекта в его остаточной стоимости и выполнения определенного  условия)</t>
  </si>
  <si>
    <t>1,95 п.п.-0,55 п.п.</t>
  </si>
  <si>
    <t xml:space="preserve"> Организациям  в отношении гостиниц, расположенных в принадлежащих налогоплательщику зданиях (строениях, сооружениях) или помещениях в зданиях (строениях,  сооружениях)</t>
  </si>
  <si>
    <t>Пониженная ( 1,0% ) ставка налога для  организаций  в отношении гостиниц, расположенных в принадлежащих налогоплательщику зданиях (строениях, сооружениях) или помещениях в зданиях (строениях,  сооружениях)</t>
  </si>
  <si>
    <t>1,0 п.п.-1,2 п.п.</t>
  </si>
  <si>
    <t>Закон Нижегородской области от 28.11.2002 № 71-З "О транспортном налоге" (в ред. от 03.11.2006 № 135-З, от 30.11.2007 № 172-З)</t>
  </si>
  <si>
    <t>Отсутствие у налогоплательщика недоимки по платежам в консолидированный бюджет Нижегородской области по состоянию на 1 января текущего налогового периода</t>
  </si>
  <si>
    <t>Закон Нижегородской области от 28.11.2002 № 71-З "О транспортном налоге" (в ред. от 15.10.2004 №117-З, от 05.03.2009 № 17-З)</t>
  </si>
  <si>
    <t>Закон Нижегородской области от 28.11.2002 № 71-З "О транспортном налоге" (в ред. от 30.05.2005 № 60-З,  от 02.03.2016 № 25-З)</t>
  </si>
  <si>
    <t>Закон Нижегородской области от 28.11.2002 № 71-З "О транспортном налоге" (в ред. от 01.07.2010 № 103-З, от 08.11.2017 № 148-З)</t>
  </si>
  <si>
    <t>Закон Нижегородской области от 28.11.2002 № 71-З "О транспортном налоге" (в ред. от 01.07.2010 № 103-З, от 03.09.2019 № 88-З)</t>
  </si>
  <si>
    <t xml:space="preserve">Для организаций и индивидуальных предпринимателей, основной вид экономической деятельности которых по состоянию на 01.03.2020 был отражен в Едином государственном реестре юридических лиц или Едином государственном реестре индивидуальных предпринимателей в соответствии с кодом 49.41 "Деятельность автомобильного грузового транспорта" ОКВЭД ОК 029-2014 (КДЕС Ред. 2), в отношении грузовых автомобилей с мощностью двигателя свыше 250 л.с. </t>
  </si>
  <si>
    <t>Организации и ИП  осуществляющие грузовые перевозки</t>
  </si>
  <si>
    <t>Организации и ИП - владельцы автомобилей,  осуществляющего магистральные междугородные и  (или)  международные  перевозки</t>
  </si>
  <si>
    <t>Уменьшение суммы налога на 30% от платы  возмещения  вреда, причиняемого автомобильным дорогам общего пользования федерального значения транспортными средствами, имеющими максимальную массу свыше 12 тонн</t>
  </si>
  <si>
    <t>Закон Нижегородской области от 30.12.2020 № 172-З "Об установлении налоговых ставок для отдельных категорий налогоплательщиков, применяющих упрощенную систему налогообложения" (в ред. от 03.03.2021 № 12-З)</t>
  </si>
  <si>
    <t>При одновременном соблюдении следующих условий: 1. Если за соответствующий налоговый период не менее 70% дохода составил доход от осуществления вида экономической деятельности; 2. Если размер средней заработной платы налогоплательщика за соответствующий налоговый период составил не менее 55000 руб.</t>
  </si>
  <si>
    <t>Юридические лица и ИП, зарегистрированные на территории Нижегородской области, основным видом экономической деятельности которых является вид экономической деятельности, предусмотренный классом 62 "Разработка компьютерного программного обеспечения, консультационные услуги в данной области и другие сопутствующие услуги"</t>
  </si>
  <si>
    <t>Пониженная ставка  в размере 1% в случае, если объектом налогообложения являются доходы, и в размере 5 % в случае, если объектом налогообложения являются доходы, уменьшенные на величину расходов, для юридических лиц и ИП, зарегистрированных на территории Нижегородской области, основным видом экономической деятельности которых является вид экономической деятельности, предусмотренный классом 62 "Разработка компьютерного программного обеспечения, консультационные услуги в данной области и другие сопутствующие услуги"</t>
  </si>
  <si>
    <t>Пониженная (на 25%) ставка налога для организаций и ИП в отношении грузовых автомобилей с мощностью двигателя свыше 250 л.с.</t>
  </si>
  <si>
    <t>Закон Нижегородской области от 30.12.2020 № 172-З "Об установлении налоговых ставок для отдельных категорий налогоплательщиков, применяющих упрощенную систему налогообложения" (в ред. от 14.07.2022 № 91-З)</t>
  </si>
  <si>
    <t>Закон Нижегородской области от 30.12.2020 № 172-З "Об установлении налоговых ставок для отдельных категорий налогоплательщиков, применяющих упрощенную систему налогообложения" (в ред. от 05.08.2022 № 108-З)</t>
  </si>
  <si>
    <t>При одновременном соблюдении следующих условий: 1. Если сокращение фактической численности работающих на отчетную дату составило не более 10% сравнению с фактической численностью на 01.03.2022; 2. Если за отчетный (налоговый) период по сравнению с аналогичным периодом прошлого года произошло снижение выручки от реализации товаров (работ, услуг) либо выручка от реализации товаров (работ, услуг) не увеличилась</t>
  </si>
  <si>
    <t>45, 49.3, 49.4, 52</t>
  </si>
  <si>
    <t>При одновременном соблюдении следующих условий: 1. Если за отчетный (налоговый) период снижение выручки от реализации товаров (работ, услуг) составило более 20% по сравнению с выручкой от реализации товаров (работ, услуг) за аналогичный период прошлого года; 2. Если сокращение фактической численности работающих на отчетную дату составило не более 10% по сравнению с фактической численностью на 01.01.2022</t>
  </si>
  <si>
    <t>Закон Нижегородской области от 28.11.2002 № 71-З "О транспортном налоге" (в ред. от 07.11.2022 № 151-З)</t>
  </si>
  <si>
    <t>ст.7/п.2/абз.15</t>
  </si>
  <si>
    <t>Граждане Российской Федерации, призванные на военную службу по мобилизации в соответствии с Указом Президента Российской Федерации от 21 сентября 2022 года N 647 "Об объявлении частичной мобилизации в Российской Федерации" или поступившие на военную службу по контракту либо заключившие контракт о добровольном содействии в выполнении задач, возложенных на Вооруженные Силы РФ в ходе проведения СВО по демилитаризации и денацификации Украины</t>
  </si>
  <si>
    <t>Освобождаются от уплаты налога отдельная  категория граждан - на легковые автомобили с мощностью двигателя до 150 л.с., на мотоциклы с мощностью двигателя до 36 л.с. и моторные лодки с мощностью двигателя до 30 л.с. (вкл.)</t>
  </si>
  <si>
    <t xml:space="preserve">Закон Нижегородской области от 11.08.2021 № 97-З "О применении на территории Нижегородской области инвестиционного налогового вычета по налогу на прибыль организаций" </t>
  </si>
  <si>
    <t>Размер ИНВ в совокупности по всем видам расходов составляет не более 90 % суммы расходов, составляющей первоначальную стоимость основного средства; Размер налоговой ставки по налогу на прибыль организаций, подлежащему зачислению в бюджет Нижегородской области, для определения предельной величины инвестиционного налогового вычета составляет 5%; Право на применение ИНВ осуществляется в порядке и на условиях, установленных статьей 286.1 НК РФ</t>
  </si>
  <si>
    <t>Организациям, основной вид экономической деятельности которых согласно Общероссийскому классификатору видов экономической деятельности ОК 029-2014 (КДЕС Ред. 2) в разделе С "Обрабатывающие производства" относится к следующим классам: 10 "Производство пищевых продуктов"; 14 "Производство одежды"; 15 "Производство кожи и изделий из кожи";16 "Обработка древесины и производство изделий из дерева и пробки, кроме мебели, производство изделий из соломки и материалов для плетения"; 17 "Производство бумаги и бумажных изделий"; 26 "Производство компьютеров, электронных и оптических изделий"; 31 "Производство мебели"; 32 "Производство прочих готовых изделий"</t>
  </si>
  <si>
    <t>Инвестиционный налоговый вычет для  организаций, основной вид экономической деятельности которых согласно ОКВЭД ОК 029-2014 (КДЕС Ред. 2) в разделе С "Обрабатывающие производства" относится к следующим классам: 10 "Производство пищевых продуктов"; 14 "Производство одежды"; 15 "Производство кожи и изделий из кожи";16 "Обработка древесины и производство изделий из дерева и пробки, кроме мебели, производство изделий из соломки и материалов для плетения"; 17 "Производство бумаги и бумажных изделий"; 26 "Производство компьютеров, электронных и оптических изделий"; 31 "Производство мебели"; 32 "Производство прочих готовых изделий"</t>
  </si>
  <si>
    <t>14,15,16,17,26,31,32</t>
  </si>
  <si>
    <t>Закон Нижегородской области от 11.08.2021 № 97-З "О применении на территории Нижегородской области инвестиционного налогового вычета по налогу на прибыль организаций" (в ред. от 20.12.2022 № 205-З)</t>
  </si>
  <si>
    <t>Размер ИНВ: 80% расходов при условии , что стоимость переданного имущества составляет от 15 до 25 млн. рублей; 70%  расходов при условии , что стоимость переданного имущества составляет от 7 до 15 млн. рублей; 60%  расходов при условии , что стоимость переданного имущества составляет не более 7 млн. руб.; Размер налоговой ставки по налогу на прибыль организаций, подлежащему зачислению в бюджет Нижегородской области, для определения предельной величины инвестиционного налогового вычета составляет 5%; Право на применение ИНВ осуществляется в порядке и на условиях, установленных статьей 286.1 НК РФ</t>
  </si>
  <si>
    <t xml:space="preserve">Организациям, которым компенсируются расходы в виде стоимости имущества (включая денежные средства), безвозмездно переданного образовательным организациям, реализующим основные общеобразовательные программы начального общего образования, основного общего образования, среднего общего образования, профессиональные образовательные программы среднего профессионального образования (программы подготовки квалифицированных рабочих, служащих, программы подготовки специалистов среднего звена), имеющим государственную аккредитацию, при условии их нахождения на территории Нижегородской области
</t>
  </si>
  <si>
    <t>Инвестиционный налоговый вычет для  организаций, которым компенсируются расходы в виде стоимости имущества (включая денежные средства), безвозмездно переданного образовательным организациям, реализующим основные общеобразовательные программы начального общего образования, основного общего образования, среднего общего образования, профессиональные образовательные программы среднего профессионального образования (программы подготовки квалифицированных рабочих, служащих, программы подготовки специалистов среднего звена), имеющим государственную аккредитацию</t>
  </si>
  <si>
    <t xml:space="preserve">поддержка образовательных организаций </t>
  </si>
  <si>
    <t>Организациям, которым компенсируются расходы в виде пожертвований, осуществляемых находящимся на территории Нижегородской области: - государственным областным и (или) муниципальным учреждениям культуры клубного типа (клубам, дворцам и домам культуры, домам народного творчества); музеям; библиотекам; организациям, осуществляющим деятельность в области исполнительских искусств (театральные, концертные организации, оркестры); - некоммерческим организациям (фондам) на формирование целевого капитала в целях поддержки государственных и муниципальных учреждений, указанных выше</t>
  </si>
  <si>
    <t>Инвестиционный налоговый вычет для  организаций, которым компенсируются расходы в виде пожертвований, осуществляемых находящимся на территории Нижегородской области:
- государственным областным и (или) муниципальным учреждениям культуры клубного типа (клубам, дворцам и домам культуры, домам народного творчества); музеям; библиотекам; организациям, осуществляющим деятельность в области исполнительских искусств (театральные, концертные организации, оркестры);
- некоммерческим организациям (фондам) на формирование целевого капитала в целях поддержки государственных и муниципальных учреждений, указанных выше</t>
  </si>
  <si>
    <t>поддержка организаций культуры и некоммерческих организаций</t>
  </si>
  <si>
    <t>Размер ИНВ в совокупности по всем видам расходов составляет не более 90% суммы расходов, составляющей первоначальную стоимость основного средства; Размер налоговой ставки по налогу на прибыль организаций, подлежащему зачислению в бюджет Нижегородской области, для определения предельной величины инвестиционного налогового вычета составляет 5%; Право на применение ИНВ осуществляется в порядке и на условиях, установленных ст.286.1 НК РФ</t>
  </si>
  <si>
    <t>Организациям, которые участвуют в федеральном проекте "Создание Национального центра физики и математики" - в отношении имущества, создаваемого, приобретаемого, модернизируемого, реконструируемого для реализации данного проекта</t>
  </si>
  <si>
    <t>Инвестиционный налоговый вычет для организаций, которые участвуют в федеральном проекте "Создание Национального центра физики и математики" - в отношении имущества, создаваемого, приобретаемого, модернизируемого, реконструируемого для реализации данного проекта
Состав объектов федерального проекта "Создание Национального центра физики и математики", подпадающих под инвестиционный налоговый вычет, определяется Правительством Нижегородской области</t>
  </si>
  <si>
    <t>Закон Нижегородской области от 28.11.2002 № 71-З "О транспортном налоге" (в ред. от 11.05.2023 № 48-З)</t>
  </si>
  <si>
    <t>ст.7/п.2/абз.16</t>
  </si>
  <si>
    <t>В отношении  автомобилей, используемых профессиональными аварийно-спасательными службами и профессиональными аварийно-спасательными формированиями для проведения аварийно-спасательных работ</t>
  </si>
  <si>
    <t>Организации, находящиеся в ведении федерального органа исполнительной власти, осуществляющего функции по выработке и реализации государственной политики, нормативно-правовому регулированию, а также по надзору и контролю в области гражданской обороны, защиты населения и территорий от чрезвычайных ситуаций природного и техногенного характера, обеспечения пожарной безопасности и безопасности людей на водных объектах</t>
  </si>
  <si>
    <t>Освобождаются от уплаты налога организации, находящиеся в ведении МЧС России, в части автомобилей, которые используются профессиональными аварийно-спасательными службами и профессиональными аварийно-спасательными формированиями для проведения аварийно-спасательных работ</t>
  </si>
  <si>
    <t>поддержка организаций, находящихся в ведении МЧС России</t>
  </si>
  <si>
    <t>одержание противопожарных (пожарно-спасательных и спасательных) служб субъекта РФ</t>
  </si>
  <si>
    <t>Закон Нижегородской области от 27.11.2003 № 109-З "О налоге на имущество организаций" (в ред. от 04.10.2022 № 138-З)</t>
  </si>
  <si>
    <t>ст.2.1/ч.1/п.29</t>
  </si>
  <si>
    <t>Организации, основной вид деятельности которых обозначен в Общероссийском классификаторе видов экономической деятельности ОК 029-2014 (КДЕС Ред. 2) кодом 55.1 "Деятельность гостиниц и прочих мест для временного проживания"  - в отношении: а) вновь построенных гостиниц, введенных в эксплуатацию после 1 октября 2022 года;
б) помещений, используемых для размещения гостиниц, во вновь построенных зданиях, введенных в эксплуатацию после 1 октября 2022 года</t>
  </si>
  <si>
    <t>Освобождаются от уплаты налога организации, основной вид деятельности которых обозначен в Общероссийском классификаторе видов экономической деятельности ОК 029-2014 (КДЕС Ред. 2) кодом 55.1 "Деятельность гостиниц и прочих мест для временного проживания"</t>
  </si>
  <si>
    <t>2,2 п.п.
2,0 п.п.</t>
  </si>
  <si>
    <t>Закон Нижегородской области от 27.11.2003 № 109-З "О налоге на имущество организаций" (в ред. от 06.06.2023 № 70-З)</t>
  </si>
  <si>
    <t>ст.2.1/ч.1/п.30</t>
  </si>
  <si>
    <t>Организации - в отношении объектов недвижимого имущества, предоставляемых в безвозмездное пользование учреждениям УИС для использования в целях проживания осужденных к принудительным работам и организации исполнения наказания в виде принудительных работ</t>
  </si>
  <si>
    <t>Освобождаются от уплаты налога организации в отношении объектов недвижимого имущества, предоставляемых в безвозмездное пользование учреждениям УИС для использования в целях проживания осужденных к принудительным работам и организации исполнения наказания в виде принудительных работ, на основании договора безвозмездного пользования имуществом</t>
  </si>
  <si>
    <t xml:space="preserve">2,2 п.п.
</t>
  </si>
  <si>
    <t>Закон Нижегородской области от 27.11.2003 № 109-З "О налоге на имущество организаций" (в ред. от 03.04.2023 № 33-З)</t>
  </si>
  <si>
    <t>ст.2.1/ч.1.12</t>
  </si>
  <si>
    <t>Одним из видов экономической деятельности организации являются виды экономической деятельности, предусмотренные кодами 55.2 "Деятельность по предоставлению мест для краткосрочного проживания" и 55.3 "Деятельность по предоставлению мест для временного проживания в кемпингах, жилых автофургонах и туристических автоприцепах" ОКВЭД ОК 029-2014 (КДЕС Ред. 2), при условии, что доля доходов по одному из них за соответствующий налоговый период составила не менее 50 процентов</t>
  </si>
  <si>
    <t xml:space="preserve">Организации, включенные в единый Реестр субъектов эко-рекреационного туризма и субъектов аграрно-познавательного туризма Нижегородской области, в отношении основных средств в целях временного размещения туристов </t>
  </si>
  <si>
    <t xml:space="preserve">Пониженная ставка в размере 0,55% для организаций,  включенных в единый Реестр субъектов эко-рекреационного туризма и субъектов аграрно-познавательного туризма Нижегородской области, в отношении основных средств в целях временного размещения туристов </t>
  </si>
  <si>
    <t>Развитие туризма в Нижегородской области, а также создание социально-экономического ресурса для развития села и новых рабочих мест для местного населения</t>
  </si>
  <si>
    <t>55.2, 55.3</t>
  </si>
  <si>
    <t>Закон Нижегородской области от 30.12.2020 № 172-З "Об установлении налоговых ставок для отдельных категорий налогоплательщиков, применяющих упрощенную систему налогообложения" (в ред. от 03.04.2023 № 33-З)</t>
  </si>
  <si>
    <t>Одним из видов экономической деятельности организаций являются виды экономической деятельности, предусмотренные подклассами 55.2 и 55.3 класса 55 "Деятельность по предоставлению мест для временного проживания" Общероссийского классификатора видов экономической деятельности ОК 029-2014 (КДЕС Ред. 2), при условии, что доля доходов по одному из них за соответствующий налоговый период составила не менее 50%</t>
  </si>
  <si>
    <t>Зарегистрированные на территории Нижегородской области юридические лица и ИП, включенные в единый Реестр субъектов эко-рекреационного туризма и субъектов аграрно-познавательного туризма Нижегородской области</t>
  </si>
  <si>
    <t>Пониженная ставка  в размере 1% в случае, если объектом налогообложения являются доходы, и в размере 5 % в случае, если объектом налогообложения являются доходы, уменьшенные на величину расходов, для зарегистрированных
 юридических лиц и ИП, включенных в единый Реестр субъектов эко-рекреационного туризма и субъектов аграрно-познавательного туризма Нижегородской области</t>
  </si>
  <si>
    <t>развитие туризма в Нижегородской области, а также создание социально-экономического ресурса для развития села и новых рабочих мест для местного населения</t>
  </si>
  <si>
    <t>Закон Новгородской области от 31.10.2013 № 373-ОЗ "О налоговых ставках на территории Новгородской области" (в ред. от 28.11.2022 № 219-ОЗ)</t>
  </si>
  <si>
    <t>(1) ограниченный - на срок окупаемости</t>
  </si>
  <si>
    <t>(1) ограниченный - на срок действия соглашения с управляющей компанией</t>
  </si>
  <si>
    <t>Доходы от деятельности, осуществляемой при исполнении соглашений об осуществлении деятельности соответственно на ТОСЭР, составляют не менее 90% всех доходов, учитываемых при определении налоговой базы по налогу на прибыль. Ведется раздельный учет доходов (расходов), полученных (понесенных) от деятельности при исполнении соглашений об осуществлении деятельности соответственно на ТОСЭР, и доходов (расходов), полученных (понесенных) при осуществлении иной деятельности</t>
  </si>
  <si>
    <t xml:space="preserve">Организации - резиденты территорий опережающего развития, созданные на территории моногородов Новгородской области </t>
  </si>
  <si>
    <t>(2) не установлено - дата снятия статуса резидента ТОР</t>
  </si>
  <si>
    <t>Ведется раздельный учет доходов (расходов), полученных (понесенных) от деятельности осуществляемой на территории ОЭЗ, и доходов (расходов), полученных (понесенных) при осуществлении деятельности за пределами территории ОЭЗ</t>
  </si>
  <si>
    <t>(1) ограниченный - на срок действия статуса резидента ОЭЗ</t>
  </si>
  <si>
    <t>(2) не установлено - дата прекращения статуса резидента ОЭЗ</t>
  </si>
  <si>
    <t>(2) не установлено - до окончания срока действия лицензионного договора</t>
  </si>
  <si>
    <t>Пониженная (0% ) ставка налога для организаций, осуществляющих деятельность по предоставлению по лицензионному договору прав использования результатов интеллектуальной деятельности, исключительные права на которые принадлежат налогоплательщику и зарегистрированы в федеральном органе исполнительной власти по интеллектуальной собственности</t>
  </si>
  <si>
    <t>Закон Новгородской области от 30.09.2008 № 384-ОЗ "О налоге на имущество организаций" (в ред. от 01.06.2022 № 121-ОЗ)</t>
  </si>
  <si>
    <t>ст.4-1/ч.2</t>
  </si>
  <si>
    <t>(1) ограниченный - на 3, 5 или 7 лет в зависимости от вида инвестиционного проекта</t>
  </si>
  <si>
    <t>Освобождаются от уплаты налога организации, реализующих инвестиционные проекты, одобренные Правительством Новгородской области</t>
  </si>
  <si>
    <t>2,2 п.п. - с 1 по 3, 5, 7 год в зависимости от вида инвестиционного проекта</t>
  </si>
  <si>
    <t>ст.4-1/ч.3</t>
  </si>
  <si>
    <t>Освобождаются от уплаты налога организации - резиденты ТОСЭР в отношении имущества, используемого для осуществления деятельности, предусмотренной соглашением об осуществлении деятельности на территории ТОСЭР</t>
  </si>
  <si>
    <t>ст.4-1/ч.4</t>
  </si>
  <si>
    <t>(1) ограниченный - на срок не более 5 лет</t>
  </si>
  <si>
    <t>Освобождаются от уплаты налога организации - управляющие компании и резиденты региональных промышленных площадок, управляющих компаний, резидентов и базовых организаций технопарков и управляющих компаний (управляющих организаций) бизнес-инкубаторов - в отношении имущества, которое используется для осуществления деятельности на территориях региональных промышленных площадок, технопарков и бизнес-инкубаторов</t>
  </si>
  <si>
    <t>Закон Новгородской области от 30.09.2008 № 384-ОЗ "О налоге на имущество организаций" (в ред. от 27.10.2017 № 155-О, в ред. от 26.09.2022 № 181-ОЗ)</t>
  </si>
  <si>
    <t>ст.4-1/ч.5</t>
  </si>
  <si>
    <t>(1) ограниченный - на период действия соглашения между резидентами бизнес-инкубаторов и управляющей компанией (управляющей организацией) бизнес-инкубатора</t>
  </si>
  <si>
    <t>Освобождаются от уплаты налога организации - резиденты бизнес-инкубаторов в отношении имущества, которое используется в целях ведения деятельности в бизнес-инкубаторах</t>
  </si>
  <si>
    <t>ст.4-1/ч.6</t>
  </si>
  <si>
    <t>(1) ограниченный - на срок действия статуса управляющей компании индустриального (промышленного) парка, но не более 10 лет</t>
  </si>
  <si>
    <t>Освобождаются от налога организации - управляющие компании индустриальных (промышленных) парков в отношении имущества, которое используется в целях ведения деятельности на территориях индустриальных (промышленных) парков</t>
  </si>
  <si>
    <t>ст.4-1/ч.7</t>
  </si>
  <si>
    <t>(1) ограниченный - на период действия договора с управляющей компанией, но не более 10 лет</t>
  </si>
  <si>
    <t>Освобождаются от уплаты налога организаций - резидентов индустриальных (промышленных) парков в отношении имущества, которое используется в целях ведения деятельности на территориях индустриальных (промышленных) парков</t>
  </si>
  <si>
    <t>ст.4-1/ч.8</t>
  </si>
  <si>
    <t>(1) ограниченный - на срок действия СПИК</t>
  </si>
  <si>
    <t>Освобождаются от уплаты налога организации- участники СПИК в отношении недвижимого имущества (за искл. жилых помещений), построенного, реконструированного в результате реализации СПИК</t>
  </si>
  <si>
    <t>Пониженная (0%) ставка для организаций-участников СПИК в отношении движимого имущества (за искл. транспортных средств, которые были зарегистрированы на территории Новгородской области до заключения СПИК, а также легковых автомобилей, мотоциклов, спортивных, туристских и прогулочных судов), приобретенного в течение срока действия СПИК</t>
  </si>
  <si>
    <t>Закон Новгородской области от 30.09.2008 № 384-ОЗ "О налоге на имущество организаций" (в ред. от 28.02.2023 № 277-ОЗ)</t>
  </si>
  <si>
    <t>ст.4-1/ч.10</t>
  </si>
  <si>
    <t>Пониженная (0,2%) ставка налога в отношении недвижимого имущества административно-деловых центров и торговых центров (комплексов) и помещений в них; нежилых помещений, назначение, разрешенное использование или наименование которых в соответствии со сведениями, содержащимися в Едином государственном реестре недвижимости, или документами технического учета (инвентаризации) объектов недвижимости предусматривают размещение офисов торговых объектов, объектов общественного питания и бытового обслуживания либо которые фактически используются для размещения офисов, торговых объектов, объектов общественного питания и бытового обслуживания</t>
  </si>
  <si>
    <t>ст.4-1/ч.1</t>
  </si>
  <si>
    <t>Выручка от указанных видов экономической деятельности должна составлять не менее 70 процентов в общем объеме выручки от реализации товаров (работ, услуг) за налоговый период, в котором налогоплательщик применяет налоговую льготу</t>
  </si>
  <si>
    <t xml:space="preserve">Организации, осуществляющие виды экономической деятельности, включенные в раздел С "Обрабатывающие производства" Общероссийского классификатора видов экономической деятельности ОК 029-2014 </t>
  </si>
  <si>
    <t>Освобождаются от уплаты налога организации в отношении впервые принятого к бухгалтерскому учету в Российской Федерации, но не ранее 1 января 2021 года, в качестве объектов основных средств вновь созданного (построенного), приобретенного (не входящего до приобретения в состав налоговой базы иных налогоплательщиков) недвижимого имущества (за исключением жилых помещений) (далее - льготируемое недвижимое имущество) организаций, зарегистрированных в установленном порядке на территории Новгородской области, осуществляющих согласно сведениям, содержащимся в Едином государственном реестре юридических лиц, виды экономической деятельности, включенные в "Обрабатывающие производства" Общероссийского классификатора видов экономической деятельности ОК 029-2014 (КДЕС Ред. 2), принятого Приказом Федерального агентства по техническому регулированию и метрологии от 31 января 2014 года N 14-ст.</t>
  </si>
  <si>
    <t xml:space="preserve">Раздел С  </t>
  </si>
  <si>
    <t>ст.4-1/ч.9</t>
  </si>
  <si>
    <t>Осуществление специально созданными газораспределительными организациями исключительно мероприятий по догазификации населенных пунктов Новгородской области либо осуществление газораспределительными организациями мероприятий по газификации, в том числе догазификации, населенных пунктов Новгородской области только в отношении имущества, принадлежащего для реализации указанных мероприятий. Согласие налогоплательщика на признание сведений, составляющих налоговую тайну, общедоступными (в части сведений о сумме исчисленного и уплаченного налога, сведений об объектах налогообложения, являющихся льготируемым недвижимым имуществом, сведений о полученных налоговых льготах по налогу), данное в соответствии со статьей 102 Налогового кодекса РФ, на весь период применения налоговой льготы.</t>
  </si>
  <si>
    <t>Газораспределительные организации, которым принадлежат на праве собственности построенные или приобретенные за счет внебюджетных средств в рамках реализации региональной программы газификации Новгородской области на 2021 - 2030 годы, принятые на бухгалтерский учет в качестве основных средств с 1 января 2021 года, вновь созданные в рамках догазификации объекты газораспределения и (или) газораспределительные газопроводы, указанные в Плане мероприятий региональной программы газификации</t>
  </si>
  <si>
    <t>Освобождаются от уплаты налога в отношении принадлежащих газораспределительным организациям на праве собственности, построенных или приобретенных за счет внебюджетных средств в рамках реализации региональной</t>
  </si>
  <si>
    <t xml:space="preserve">Развитие газоснабжения и газификации, а также ускорение догазификации населенных пунктов Новгородской области </t>
  </si>
  <si>
    <t>Освобождаются от уплаты налога общественные организации инвалидов - в отношении транспортных средств, использующихся для осуществления уставной деятельности</t>
  </si>
  <si>
    <t xml:space="preserve">Закон Новгородской области от 30.09.2008 № 379-ОЗ "О транспортном налоге" </t>
  </si>
  <si>
    <t>Закон Новгородской области от 30.09.2008 № 379-ОЗ "О транспортном налоге" (в ред. от 24.06.2010 № 779-ОЗ)</t>
  </si>
  <si>
    <t>Освобождаются от уплаты налога в отношении транспортных средств, зарегистрированных в установленном законодательством Российской Федерации порядке не ранее даты внесения в реестр резидентов особой экономической зоны записи о регистрации указанной организации</t>
  </si>
  <si>
    <t>Закон Новгородской области от 30.09.2008 № 379-ОЗ "О транспортном налоге" (в ред. от 26.09.2022 № 182-ОЗ)</t>
  </si>
  <si>
    <t>ст.4/ч.2/п.5</t>
  </si>
  <si>
    <t>Пониженная (50%) ставка налога для отдельных пенсионеров - в отношении легковых автомобилей с мощностью двигателя до 200 л.с. вкл.</t>
  </si>
  <si>
    <t>(1) ограниченный - на период действия соглашения с управляющей компанией технопарка (на срок 5 лет)</t>
  </si>
  <si>
    <t>ст.1/абз.7</t>
  </si>
  <si>
    <t>ст.1/абз.9</t>
  </si>
  <si>
    <t>Налогоплательщики- социальные предприятия</t>
  </si>
  <si>
    <t>Закон Новгородской области от 31.03.2009 № 487-ОЗ "О ставке налога, взимаемого в связи с применением упрощенной системы налогообложения" (в ред. от 30.08.2022 № 169-ОЗ)</t>
  </si>
  <si>
    <t>Для налогоплательщиков являющихся правообладателями программ для ЭВМ и баз данных</t>
  </si>
  <si>
    <t>раздел J, класс 62,63</t>
  </si>
  <si>
    <t>ст.1/абз.18</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</si>
  <si>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</si>
  <si>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14.05.2005 № 293-ОЗ)</t>
  </si>
  <si>
    <t>Пониженная (20%) ставка налога для инвалидов Великой Отечественной войны  - в отношении грузовых автомобилей до 150 л.с. вкл.</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</si>
  <si>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04.07.2012 № 240-ОЗ)</t>
  </si>
  <si>
    <t>Пониженная (20%) ставка налога  для граждан, подвергшихся радиационному воздействию вследствие ядерных испытаний на Семипалатинском полигоне - в отношении грузовых автомобилей до 150 л.с. вкл.</t>
  </si>
  <si>
    <t>Освобождаются от налогообложения граждане, подвергшиеся воздействию радиации вследствие аварии в 1957 году на производственном объединении "Маяк" и сбросов радиоактивных отходов в реку Теча  - в отношении легковых автомобилей до 150 л.с. вкл., мотоциклов и мотороллеров, других самоходных транспортных средств, машин и механизмов на пневматическом и гусеничном ходу</t>
  </si>
  <si>
    <t>Пониженная (20%) ставка налога для граждан, подвергшихся воздействию радиации вследствие аварии в 1957 году на производственном объединении "Маяк" и сбросов радиоактивных отходов в реку Теча  - в отношении грузовых автомобилей до 150 л.с. вкл.</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</si>
  <si>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05.03.2013 № 299-ОЗ)</t>
  </si>
  <si>
    <t>Освобождаются от налогообложения один из родителей в многодетной семье  - в отношении легковых автомобилей до 150 л.с. вкл., мотоциклов и мотороллеров, других самоходных транспортных средств, машин и механизмов на пневматическом и гусеничном ходу</t>
  </si>
  <si>
    <t xml:space="preserve">Освобождаются от налогообложения  пенсионеры по старости (до 01.01.2019), граждане по достижении возраста 55 лет для женщин и 60 лет для мужчин, а граждане, которым назначена страховая пенсия по старости ранее указанного возраста, - с момента назначения такой пенсии (после 01.01.2019)  - в отношении мотоциклов и мотороллеров до 40 л.с. вкл. </t>
  </si>
  <si>
    <t>Освобождаются от налогообложения инвалиды (за искл. инвалидов ВОВ и инвалидов боевых действий)- в отношении мотоциклов и мотороллеров до 40 л.с. вкл.</t>
  </si>
  <si>
    <t>Пониженная (5%) ставка налога для инвалидов  (за искл. инвалидов ВОВ и инвалидов боевых действий) - в отношении других самоходных транспортных средств, машин и механизмов на пневматическом и гусеничном ходу</t>
  </si>
  <si>
    <t>Пониженная (20%) ставка налога для инвалидов  (за искл. инвалидов ВОВ и инвалидов боевых действий) - в отношении легковых автомобилей до 150 л.с. вкл.</t>
  </si>
  <si>
    <t>Пониженная (20%) ставка налога для инвалидов  (за искл. инвалидов ВОВ и инвалидов боевых действий) - в отношении грузовых автомобилей до 150 л.с. вкл.</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</si>
  <si>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30.11.2018 № 305-ОЗ)</t>
  </si>
  <si>
    <t>Освобождаются от налогообложения один из родителей (усыновителей, опекунов, попечителей), на иждивении которого находится ребенок-инвалид -  в отношении мотоциклов и мотороллеров до 40 л.с. вкл.</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</si>
  <si>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31.10.2014 № 475-ОЗ)</t>
  </si>
  <si>
    <t>Обеспечение доступности услуг общественного пассажирского транспорта для населения Новосибирской области</t>
  </si>
  <si>
    <t>Пониженная (10%) ставка налога организациям, использующие природный газ в качестве моторного топлива - в части ставок на грузовые автомобили и другие самоходные транспортные средства, машины и механизмы на пневматическом и гусеничном ходу</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</si>
  <si>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30.06.2015 № 572-ОЗ)</t>
  </si>
  <si>
    <t>Поддержка и обеспечение устойчивого развития начинающих свою деятельность субъектов малого и среднего предпринимательства путем привлечения к применению упрощенной системы налогообложения большего количества физических лиц, осуществляющих неофициальную предпринимательскую деятельность без регистрации в качестве индивидуального предпринимателя</t>
  </si>
  <si>
    <t>Виды деятельности для ИП, зарегистрированных после: 
1 июля 2015  года - в соответствии с п.1 ст. 5.4; 
1 января 2016 года - в соответствии с п.2 ст. 5.4; 
1 января 2017 года - в соответствии с п.3 ст. 5.4.</t>
  </si>
  <si>
    <t xml:space="preserve">(1) ограниченный - непрерывно не более 2 налоговых периодов в пределах 2 календарных лет </t>
  </si>
  <si>
    <t>Поддержка и обеспечение устойчивого развития начинающих свою деятельность субъектов малого предпринимательства путем привлечения к применению патентной системы налогообложения большего количества физических лиц, осуществляющих неофициальную предпринимательскую деятельность без регистрации в качестве индивидуального предпринимателя</t>
  </si>
  <si>
    <t>Проект прошел конкурсный отбор. Общие условия применения льготы установлены п.2 ст.7 Закона НСО от 29.06.2016 № 75-ОЗ "Об отдельных вопросах государственного регулирования инвестиционной деятельности, осуществляемой в форме капитальных вложений на территории Новосибирской области". Порядок организации и проведения конкурса утверждены постановлением Правительства НСО от 19.03.2014 N 104-п "О государственной поддержке инвестиционной деятельности, осуществляемой в форме капитальных вложений на территории Новосибирской области". Сумма полученной льготы  в отчетном периоде не должна превышать предельной суммы налоговых льгот, установленных Правительством Новосибирской области по результатам конкурсного отбора инвестиционных проектов.</t>
  </si>
  <si>
    <t>(1) ограниченный - на период срока окупаемости проекта, но в пределах срока фактической окупаемости вложенных инвесторами инвестиций</t>
  </si>
  <si>
    <t>В соответствии с кодами ОКВЭД перспективных направлений инвестиционной деятельности, утвержденных постановлением Правительства НСО от 29.09.2011 № 418-п</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</si>
  <si>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29.06.2016 № 77-ОЗ)</t>
  </si>
  <si>
    <t>(1) ограниченный - на период действия СПИК</t>
  </si>
  <si>
    <t>(2) не установлено - дата прекращения СПИК</t>
  </si>
  <si>
    <t>Раздел С (классы 10-33)</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</si>
  <si>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12.04.2004 № 176-ОЗ)</t>
  </si>
  <si>
    <t>Жилищно-строительные, гаражные кооперативы, кооперативы овощехранилищ, садоводческие или огороднические некоммерческие товарищества, товарищества собственников жилья (с 1 января 2022 года - садоводческие или огороднические некоммерческие товарищества)</t>
  </si>
  <si>
    <t>Освобождаются от уплаты жилищно-строительные, гаражные кооперативы, кооперативы овощехранилищ, садоводческие или огороднические некоммерческие товарищества, товарищества собственников жилья - в отношении имущества, используемого для осуществления уставной деятельности, за искл. имущества, сдаваемого в аренду (с 1 января 2022 года - садоводческие или огороднические некоммерческие товарищества)</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</si>
  <si>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29.11.2012 № 281-ОЗ)</t>
  </si>
  <si>
    <t xml:space="preserve">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05.03.2013 № 299-ОЗ) </t>
  </si>
  <si>
    <t xml:space="preserve">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18.12.2015 № 30-ОЗ) </t>
  </si>
  <si>
    <t xml:space="preserve">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06.07.2018 № 270-ОЗ) </t>
  </si>
  <si>
    <t>В соответствии с кодами ОКВЭД постановления Правительства РФ от 16.03.2018 N 268 "О создании ТОСЭР "Линево" и постановления Правительства РФ от 12.04.2019 N 429 "О создании ТОСЭР "Горный"</t>
  </si>
  <si>
    <t xml:space="preserve">Раздел С </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</si>
  <si>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19.07.2022 № 242-ОЗ)</t>
  </si>
  <si>
    <t>Промышленные предприятия, осуществляющие деятельность, относящуюся к видам экономической деятельности "Обрабатывающие производства", "Производство электроэнергии тепловыми электростанциями, в том числе деятельность по обеспечению работоспособности электростанций" и "Деятельность в сфере телекоммуникаций"</t>
  </si>
  <si>
    <t>Инвестиционный налоговый вычет в размере 90% суммы расходов, составляющей первоначальную стоимость ОС на приобретение, сооружение и т.д., или 90% суммы расходов, составляющей величину изменения первоначальной стоимости ОС в случаях достройки, дооборудования, реконструкции и т.д. соответствующих объектов ОС (за искл. расходов на ликвидацию ОС). Размер налоговой ставки  для определения предельной величины ИНВ - 5%. Сумма, превышающая предельную величину ИНВ, может быть учтена не более чем в 5 последующих последовательных налоговых периодах</t>
  </si>
  <si>
    <t>Стимулирование инвестиционной активности на территории Новосибирской области, дополнительная поддержка ИТ-сектора региона</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</si>
  <si>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02.11.2018 № 296-ОЗ)</t>
  </si>
  <si>
    <t>Все разделы, кроме раздела К</t>
  </si>
  <si>
    <t>(1) ограниченный - на период реализации проекта (для ставки 13,5%), до 01.01.2023 (для ставки 14,5%)</t>
  </si>
  <si>
    <t>Пониженная (13,5%) ставка налога для промышленных предприятий, участвующих в реализации проектов, включенных в сводный реестр проектов программы реиндустриализации экономики Новосибирской области до 2025 года, утвержденной постановлением Правительства Новосибирской области от 01.04.2016 № 89-п. Пониженная (14,5%) ставка налога для промышленных предприятий, обеспечивших превышение налоговой базы отчетного (налогового) периода не менее чем в 1,3 раза по отношению к налоговой базе аналогичного периода предыдущего года, если выручка от ВЭД "обрабатывающие производства" составляет не менее 70% от общей суммы выручки от реализации произведенной продукции (работ, услуг)</t>
  </si>
  <si>
    <t>Обеспечение высокого качества образования в системе подведомственных Минобразования НСО профессиональных образовательных организаций в соответствии с переспективными задачами СЭР НСО, а также обеспечение соответствия высокого качества образования имеющимся запросам населения и перспективным задачам СЭР НСО</t>
  </si>
  <si>
    <t>85.14; 85.21</t>
  </si>
  <si>
    <t>59.13; 85.21; 85.22; 85.41; 90.01; 90.04; 91.01;  91.02</t>
  </si>
  <si>
    <t>93.11, 93.12, 93.19</t>
  </si>
  <si>
    <t xml:space="preserve">Повышение качества оказываемых услуг в учреждениях социальной защиты и поддержки населения (в т.ч. за счет своевременного обновления и поддержания в исправном состоянии оборудования, использования более качественных материалов, привлечения к оказанию услуг более квалифицированного персонала)  за счет снижения налоговой нагрузки при уплате налога на прибыль организаций </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</si>
  <si>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06.07.2018 № 270-ОЗ)</t>
  </si>
  <si>
    <t>Пониженные (0% - с 1 по 5 гг.; 10% - с 6 по 10 гг.) ставки налога для организаций, получивших статус резидента ТОСЭР - от деятельности, осуществляемой при исполнении соглашений об осуществлении деятельности на территории опережающего социально-экономического развития</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</si>
  <si>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05.10.2021 № 107-ОЗ)</t>
  </si>
  <si>
    <t>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05.10.2021 № 108-ОЗ)</t>
  </si>
  <si>
    <t xml:space="preserve">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05.10.2021 № 108-ОЗ) </t>
  </si>
  <si>
    <t>По итогам налогового периода в сумме всех доходов организации не менее 70% составляют доходы, указанные в пункте 1.15 статьи 284 НК РФ</t>
  </si>
  <si>
    <t xml:space="preserve">Организации, осуществляющие деятельность в области информационных технологий, получившие государственную аккредитацию в порядке, установленном федеральным законодательством, выбравшие в качестве объекта налогообложения доходы, уменьшенные на величину расходов </t>
  </si>
  <si>
    <t>Пониженная (5%) налоговая ставка организациям, осуществляющим деятельность в области ИТ</t>
  </si>
  <si>
    <t>Ускорение развития ИТ-отрасли Новосибирской области, повышение привлекательности ИТ-компаний для квалифицированных ИТ-специалистов, улучшение условий ведения предпринимательской деятельности</t>
  </si>
  <si>
    <t xml:space="preserve">15 п.п.
</t>
  </si>
  <si>
    <t xml:space="preserve">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19.07.2022 № 242-ОЗ) </t>
  </si>
  <si>
    <t xml:space="preserve">Организации, осуществляющие деятельность в области информационных технологий, получившие государственную аккредитацию в порядке, установленном федеральным законодательством - в отношении имущества, используемого ими для осуществления своей уставной деятельности, при условии, что по итогам налогового периода в сумме всех доходов организации не менее 70% составляют доходы, указанные в п. 1.15 ст. 284 НК РФ </t>
  </si>
  <si>
    <t xml:space="preserve">Освобождаются от уплаты налога организации, осуществляющие деятельность в области информационных технологий, получившие государственную аккредитацию в порядке, установленном федеральным законодательством - в отношении имущества, используемого ими для осуществления своей уставной деятельности
</t>
  </si>
  <si>
    <t xml:space="preserve">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05.10.2022 № 244-ОЗ) </t>
  </si>
  <si>
    <t>ст.8.11/п.16</t>
  </si>
  <si>
    <t>Организации освобождаются от налога на имущество организаций после ввода в эксплуатацию имущества независимо от действия, изменения или отмены действия государственной программы, Региональной программы, в рамках реализации которых оно было построено (реконструировано) и введено в эксплуатацию</t>
  </si>
  <si>
    <t>Организации - в отношении имущества, построенного (реконструированного) в соответствии с приложением N 1 к подпрограмме "Газификация" государственной программы Новосибирской области "Жилищно-коммунальное хозяйство Новосибирской области", утвержденной постановлением Правительства Новосибирской области от 16 февраля 2015 года N 66-п, и введенного в эксплуатацию после 1 января 2016 года, с Региональной программой газификации жилищно-коммунального хозяйства, промышленных и иных организаций на территории Новосибирской области, утвержденной постановлением Правительства Новосибирской области от 30 марта 2022 года N 144-п</t>
  </si>
  <si>
    <t>Освобождаются от уплаты налога организации - в отношении имущества, построенного (реконструированного) в соответствии с приложением № 1 к подпрограмме "Газификация" государственной программы Новосибирской области "Жилищно-коммунальное хозяйство Новосибирской области" и введенного в эксплуатацию после 1 января 2016 года, с Региональной программой газификации жилищно-коммунального хозяйства, промышленных и иных организаций на территории Новосибирской области</t>
  </si>
  <si>
    <t>Развитие газотранспортной системы в Новосибирской области, создание технической возможности для развития газораспределительной системы на территории Новосибирской области</t>
  </si>
  <si>
    <t xml:space="preserve">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16.12.2022 № 284-ОЗ) </t>
  </si>
  <si>
    <t>ст.8.11/п.17</t>
  </si>
  <si>
    <t>Концессионеры - в отношении объектов теплоснабжения, централизованных систем горячего водоснабжения, холодного водоснабжения и (или) водоотведения или отдельных объектов таких систем, переданных концессионеру и (или) созданных концессионером в соответствии с концессионным соглашением</t>
  </si>
  <si>
    <t xml:space="preserve">Концессионеры </t>
  </si>
  <si>
    <t>Освобождаются от уплаты налога концессионеры - в отношении объектов теплоснабжения, централизованных систем горячего водоснабжения, холодного водоснабжения и (или) водоотведения или отдельных объектов таких систем, переданных концессионеру и (или) созданных концессионером в соответствии с концессионным соглашением</t>
  </si>
  <si>
    <t>Обеспечение модернизации государственного и муниципального имущества в отношении объектов теплоснабжения, централизованных систем горячего водоснабжения, холодного водоснабжения и (или) водоотведения, отдельных объектов таких систем за счет средств частных инвесторов посредством заключения концессионных соглашений</t>
  </si>
  <si>
    <t xml:space="preserve">Закон Новосибирской области от 16.10.2003 № 142-ОЗ "О налогах и особенностях налогообложения отдельных категорий налогоплательщиков в Новосибирской области" (в ред. от 21.12.2022 № 308-ОЗ) </t>
  </si>
  <si>
    <t>ст.8.11/п.18</t>
  </si>
  <si>
    <t>Организации, применяющие упрощенную систему налогообложения и включенные в единый реестр субъектов малого и среднего предпринимательства</t>
  </si>
  <si>
    <t>Организации, применяющие упрощенную систему налогообложения и включенные в единый реестр субъектов малого и среднего предпринимательства, - в отношении нежилых помещений, включенных в перечень объектов недвижимого имущества, в отношении которых налоговая база по налогу на имущество организаций и налогу на имущество физических лиц определяется как кадастровая стоимость, и расположенных в многоквартирных домах</t>
  </si>
  <si>
    <t>Освобождаются от уплаты налога организации, применяющие упрощенную систему налогообложения и включенные в единый реестр субъектов малого и среднего предпринимательства, - в отношении нежилых помещений, включенных в перечень объектов недвижимого имущества, в отношении которых налоговая база по налогу на имущество организаций и налогу на имущество физических лиц определяется как кадастровая стоимость, и расположенных в многоквартирных домах</t>
  </si>
  <si>
    <t>Поддержка организаций, являющихся субъектами малого и среднего предпринимательства Новосибирской области, осуществляющих деятельность в объектах недвижимого имущества, расположенных в многоквартирных домах</t>
  </si>
  <si>
    <t>Закон Омской области от 24.11.2008 № 1106-ОЗ "Об установлении пониженной ставки налога на прибыль организаций" (в ред. от 03.02.2012 № 1426-ОЗ, от 27.06.2016 № 1892-ОЗ)</t>
  </si>
  <si>
    <t xml:space="preserve">В 2012-2016 годах: осуществление капитальных вложений в основные средства, предназначенные для производства полипропилена, на общую сумму не менее 2 млрд. рублей;
обеспечение в текущем году, но не ранее 1 января 2012 года, ввода в эксплуатацию имущественного комплекса по производству полипропилена с проектной мощностью не менее 180 тыс. тонн в год.
 В 2017-2021 годах: осуществление капитальных вложений в основные средства, предназначенные для производства полипропилена, на общую сумму не менее 500 млн. рублей; 
обеспечение ввода в эксплуатацию имущественного комплекса по производству полипропилена с проектной мощностью не менее 210 тыс. тонн в год или увеличение проектной мощности существующего имущественного комплекса по производству полипропилена до 210 тыс. тонн в год                                                                                                                                                                       </t>
  </si>
  <si>
    <t xml:space="preserve">Промышленные предприятия, осуществляющие производство полипропилена </t>
  </si>
  <si>
    <t>Условие предоставления льготы - наличие действующего договора об инвестиционном налоговом кредите по налогу на прибыль, заключаемого в соответствии с требованиями  Закона Омской области от 25.12.2012 № 1505-ОЗ "Об инвестиционном налоговом кредите". 
Льгота не распространяется на организации, занимающиеся производством подакцизных товаров, а также добычей и реализацией полезных ископаемых, за искл. общераспространенных полезных ископаемых</t>
  </si>
  <si>
    <t>Закон Омской области от 24.11.2008 № 1106-ОЗ "Об установлении пониженной ставки налога на прибыль организаций" (в ред. от 27.06.2016 № 1892-ОЗ, от 29.11.2019 № 2201-ОЗ)</t>
  </si>
  <si>
    <t>Организация создана не ранее 01.01.2016. 
Доля доходов от осуществления деятельности по производству катализаторов нефтепереработки  составляет не менее 70% в сумме всех доходов. 
Осуществление на территории Омской области в течение не более 5 календарных лет подряд капитальных вложений в основные средства, предназначенные для производства катализаторов нефтепереработки, на общую сумму не менее 8 млрд. рублей. 
Обеспечение ввода в эксплуатацию имущественного комплекса по производству катализаторов нефтепереработки с проектной мощностью не менее 16 тыс. тонн в год
Льгота не распространяется на организации, занимающиеся производством подакцизных товаров, а также добычей и реализацией полезных ископаемых, за исключением общераспространенных полезных ископаемых</t>
  </si>
  <si>
    <t>Объем капитальных вложений, определяющих сумму финансирования РИП не может быть менее:
50 млн. рублей при осуществления капитальных вложений в срок, не превышающий 3 лет со дня включения организации в реестр участников;
500 млн. рублей при условии осуществления капитальных вложений в срок, не превышающий 5 лет со дня включения организации в реестр участников РИП. 
Каждый РИП реализуется единственным участником. 
 Российская организация, которая получила статус участника РИП и которая непрерывно в течение указанных в НК РФ налоговых периодов применения налоговых ставок, отвечает одновременно требованиям: 
- государственная регистрация на территории субъекта РФ, в котором реализуется РИП;
- организация не имеет в своем составе обособленных подразделений, расположенных за пределами территории субъекта РФ, в котором реализуется РИП;
- организация не применяет специальных налоговых режимов;
- организация не является участником КГН;
- организация не является НКО, банком, страховой организацией (страховщиком), НПФ, профессиональным участником рынка ценных бумаг, клиринговой организацией;
- организация не является резидентом ОЭЗ любого типа или ТОСЭР;
- организация ранее не была участником РИП и не является участником (правопреемником участника) иного  РИПа</t>
  </si>
  <si>
    <t>(1) ограниченный - пока объем льготы не достигнет объема капитальных вложений, осуществленных в целях реализации РИП</t>
  </si>
  <si>
    <t xml:space="preserve">Пониженная (10%) ставка налога для участников региональных инвестиционных проектов </t>
  </si>
  <si>
    <t>Закон Омской области от 24.11.2008 № 1106-ОЗ "Об установлении пониженной ставки налога на прибыль организаций" (в ред. от 29.06.2017 № 1987-ОЗ, от 29.01.2019 № 2201-ОЗ, от 23.06.2022 № 2490-ОЗ)</t>
  </si>
  <si>
    <t>Организации, признаваемые участниками СПИК, в соответствии со статьей 25.16 НК РФ:
заключение СПИК в соответствии с Федеральным законом от 31 декабря 2014 года № 488-ФЗ "О промышленной политике в Российской Федерации" и при этом не является участником КГН,
 резидентом ОЭЗ любого типа или ТОСЭР, 
участником (правопреемником участника) РИП, 
участником СЭЗ и (или) резидентом свободного порта Владивосток,  не применяющие специальные налоговые режимы</t>
  </si>
  <si>
    <t>Организации - участники  специальных инвестиционных контрактов (СПИК)</t>
  </si>
  <si>
    <t>Пониженные (0%  в течении пяти налоговых периодов, 5%  с шестого по десятый налоговый период, 13,5% по истечении десяти налоговых периодов) ставки  налога 
для организаций, являющихся резидентами ОЭЗ</t>
  </si>
  <si>
    <t>Закон Омской области от 20.10.2022 № 2514-ОЗ "О налоге на имущество организаций"; ранее Закон от 21.11.2003 № 478-ОЗ</t>
  </si>
  <si>
    <t xml:space="preserve">Включение объектов основных средств в Перечень  объектов недвижимого имущества, в отношении которых налоговая база определяется как кадастровая стоимость </t>
  </si>
  <si>
    <t>Пониженные (1,6% - 2023 г.; 1,7% - 2024 г.; 1,8% - 2025 г.) ставки налога для организаций - в отношении объектов недвижимого имущества, указанных в подпунктах 1, 2 пункта 1 статьи 378.2 НК РФ (административно-деловые центры и торговые центры (комплексы) и помещения в них; нежилые помещения для размещения офисов, торговых объектов, объектов общественного питания и бытового обслуживания)</t>
  </si>
  <si>
    <t xml:space="preserve">0,4 п.п. - 2023; 
0,3 п.п. - 2024; 
0,2 п.п. - 2025 </t>
  </si>
  <si>
    <t>Объекты недвижимого имущества, указанные в подпункте 4 пункта 1 статьи 378.2  НК РФ, налоговая база в отношении которых определяется как кадастровая стоимость</t>
  </si>
  <si>
    <t xml:space="preserve">Налогоплательщики, имеющие квартиры, части квартир, комнаты </t>
  </si>
  <si>
    <t>Налогоплательщики, имеющие жилые дома, их части, объекты незавершенного строительства,  гаражи, машино-места, помещения, а также жилых строений, садовых домов, хозяйственных строений или сооружений, расположенных на земельных участках, предоставленных для ведения личного подсобного хозяйства, огородничества, садоводства или индивидуального жилищного строительства</t>
  </si>
  <si>
    <t>Объекты недвижимого имущества, указанные в пп. 1, 2 п. 1 статьи 378.2 НК РФ (административно-деловые центры и торговые центры (комплексы) и помещения в них; нежилые помещения для размещения офисов, торговых объектов, объектов общественного питания и бытового обслуживания)</t>
  </si>
  <si>
    <t>Освобождаются от уплаты налога организации - в отношении гражданских аэродромов</t>
  </si>
  <si>
    <t>Освобождаются от уплаты налога организации - в отношении аэропортов</t>
  </si>
  <si>
    <t>Реализация в текущем налоговом периоде образовательных программ дошкольного образования, имущество, введенное в эксплуатацию не ранее 1 января 2013 года</t>
  </si>
  <si>
    <t>Образовательные организации, реализующие программы дошкольного образования</t>
  </si>
  <si>
    <t xml:space="preserve">Освобождаются от уплаты налога в отношении имущества, введенного в эксплуатацию не ранее 1 января 2013 года, предназначенного и используемого данными организациями для реализации образовательной программы дошкольного образования, осуществления присмотра и ухода за детьми дошкольного возраста
</t>
  </si>
  <si>
    <t>Реализация в текущем налоговом периоде образовательных программ начального общего, основного общего, среднего общего образования, имущество, введенное в эксплуатацию не ранее 1 января 2014 года, в том числе после реконструкции</t>
  </si>
  <si>
    <t>Освобождаются от уплаты налога организации, осуществляющие установленные Законом виды деятельности - в отношении не бывшего ранее в эксплуатации имущества производственного назначения, созданного, приобретенного за плату</t>
  </si>
  <si>
    <t>Осуществление капитальных вложений в основные средства, предназначенные для предоставления гостиничных услуг, на общую сумму не менее 500 млн. рублей (с 2020 г. - не менее 350 млн. руб.). 
Обеспечение ввода в эксплуатацию имущественного комплекса для предоставления гостиничных услуг с проектной мощностью номерного фонда не менее 150  (с 2020 г. - не менее 100 номеров) номеров.</t>
  </si>
  <si>
    <t>Освобождаются от уплаты налога организации, предоставляющие гостиничные услуги - в отношении имущества, предназначенного и используемого для предоставления гостиничных услуг</t>
  </si>
  <si>
    <t>Здания и сооружения являются  объектами спорта и имеют ледовые площадки с искусственным льдом в соответствии с Федеральным законом от 04.12.2007 № 329-ФЗ "О физической культуре и спорте в Российской Федерации".  
организация является некоммерческой организацией (до 01.01.2020).</t>
  </si>
  <si>
    <t>Освобождаются от уплаты налога  организации - в отношении зданий и сооружений, являющихся объектами спорта и имеющих ледовые площадки с искусственным льдом</t>
  </si>
  <si>
    <t>Освобождаются от уплаты налога промышленные предприятия - в отношении имущества, предназначенного и используемого данными организациями для производства катализаторов нефтепереработки</t>
  </si>
  <si>
    <t>Освобождаются от уплаты налога организации, осуществляющие разведение крупного рогатого скота - в отношении имущества, предназначенного и используемого данными организациями для разведение крупного рогатого скота</t>
  </si>
  <si>
    <t xml:space="preserve"> ст.4/п.1/пп.10</t>
  </si>
  <si>
    <t>Заключение соглашения о реализации корпоративной программы повышения конкурентоспособности (далее - Корпоративная программа) с Министерством промышленности и торговли Российской Федерации в порядке, установленном постановлением Правительства Российской Федерации от 23 февраля 2019 года 
№ 191 "О государственной поддержке организаций, реализующих корпоративные программы повышения конкурентоспособности, и внесении изменения в Правила предоставления из федерального бюджета субсидии в виде имущественного взноса Российской Федерации в государственную корпорацию "Банк развития и внешнеэкономической деятельности (Внешэкономбанк)". 
Осуществление   производства продукции, являющейся предметом Корпоративной программы</t>
  </si>
  <si>
    <t>Освобождаются от уплаты налога организации - в отношении имущества  предназначенного и используемого для производства продукции, являющейся предметом Корпоративной программы</t>
  </si>
  <si>
    <t xml:space="preserve">
Наличие сведений об организации в реестре Парков и управляющих компаний Парков (далее - Реестр);
организация не является участником КГН, резидентом ТОСЭР, участником (правопреемником участника) РИП, участником СПИК; 
организация не занимается производством подакцизных товаров, а также добычей и реализацией полезных ископаемых.</t>
  </si>
  <si>
    <t>Освобождаются от уплаты налога организации - в отношении объектов недвижимого имущества расположенных и используемых на территории соответствующего Парка</t>
  </si>
  <si>
    <t>Освобождаются от уплаты налога  организации, являющиеся резидентами Парка, - в отношении объектов недвижимого имущества расположенных и используемых на территории соответствующего Парка</t>
  </si>
  <si>
    <t>Заключение концессионного соглашения в соответствии с Федеральным законом от 21 июля 2005 года № 115-ФЗ "О концессионных соглашениях" (далее - Соглашение), - и осуществление капитальных вложений в имущество, создаваемое в рамках реализации Соглашения, на общую сумму не менее 300 млн. рублей.</t>
  </si>
  <si>
    <t xml:space="preserve">Организации, заключившие Соглашение
</t>
  </si>
  <si>
    <t xml:space="preserve"> (1) ограниченный - в течение срока действия Соглашения</t>
  </si>
  <si>
    <t xml:space="preserve"> Освобождаются от уплаты налога организации, заключившие Соглашение 
</t>
  </si>
  <si>
    <t>ст.4/п.2/пп.1</t>
  </si>
  <si>
    <t>Освобождаются от уплаты налога в размере 50% организации, которым предоставлен инвестиционный налоговый кредит - в отношении имущества производственного назначения</t>
  </si>
  <si>
    <t>ст.4/п.2/пп.2</t>
  </si>
  <si>
    <t>Объем капитальных вложений, определяющих сумму финансирования РИП не может быть менее:
50 млн. рублей при осуществления капитальных вложений в срок, не превышающий 3 лет со дня включения организации в реестр участников;
500 млн. рублей при условии осуществления капитальных вложений в срок, не превышающий 5 лет со дня включения организации в реестр участников РИП. 
Каждый РИП реализуется единственным участником.
Российская организация, которая получила статус участника РИП и которая непрерывно в течение указанных в НК РФ налоговых периодов применения налоговых ставок, отвечает одновременно требованиям: 
- государственная регистрация на территории субъекта РФ, в котором реализуется РИП;
- организация не имеет в своем составе обособленных подразделений, расположенных за пределами территории субъекта РФ, в котором реализуется РИП;
- организация не применяет специальных налоговых режимов;
- организация не является участником КГН;
- организация не является НКО, банком, страховой организацией (страховщиком), НПФ, профессиональным участником рынка ценных бумаг, клиринговой организацией;
- организация не является резидентом ОЭЗ любого типа или ТОСЭР;
- организация ранее не была участником РИП и не является участником (правопреемником участника) иного  РИПа</t>
  </si>
  <si>
    <t>Освобождаются от уплаты налога в размере 50% организации-участники РИП - в отношении имущества, не бывшего ранее в эксплуатации, созданного или приобретенного при реализации регионального инвестиционного проекта</t>
  </si>
  <si>
    <t>ст.4/п.2/пп.3</t>
  </si>
  <si>
    <t>Организации, признаваемые участниками СПИК, в соответствии со статьей 25.16 НК РФ:
заключение СПИК в соответствии с Федеральным законом от 31 декабря 2014 года № 488-ФЗ "О промышленной политике в Российской Федерации" и при этом не является участником КГН,
 резидентом ОЭЗ любого типа или ТОСЭР, 
участником (правопреемником участника) РИП, 
участником СЭЗ и (или) резидентом свободного порта Владивосток,  не применяющее специальные налоговые режимы</t>
  </si>
  <si>
    <t>Освобождаются от уплаты налога в размере 50% организации, заключившие СПИК, - в отношении имущества, не бывшего ранее в эксплуатации, созданного или приобретенного при реализации регионального инвестиционного проекта</t>
  </si>
  <si>
    <t>Освобождаются от уплаты налога в размере 100% в течении пяти налоговых периодов, 55% в течение шестого по налогового периода, 18% в течение седьмого налогового периода организации - в отношении  следующих объектов недвижимого имущества: наружные газопроводы, подводные газопроводы, подземные газопроводы, надземные газопроводы, устройства электрохимической защиты стальных газопроводов от коррозии, газораспределительные станции, пункты редуцирования газа, газорегуляторные пункты, блочные газорегуляторные пункты, шкафные пункты редуцирования газа (шкафные газорегуляторные пункты), газорегуляторные установки</t>
  </si>
  <si>
    <t>100% от ставок налога - с 1по 5 гг.;
55% от ставок налога - 6 г.;
18% от ставок налога - 7 г.</t>
  </si>
  <si>
    <t xml:space="preserve"> ст.4/п.4</t>
  </si>
  <si>
    <t>В 2018-2027 годах обеспечение на текущий год зоосанитарного статуса собственных свиноводческих хозяйств на уровне IV компартмента. 
Проектная мощность свинокомплекса в текущем году - не менее 60 тыс. голов в год.
Имущество создано или приобретено за плату; модернизировано (реконструировано) на 50% по отношению к первоначальной стоимости - не ранее 01.01.2018</t>
  </si>
  <si>
    <t>(1) ограниченный - в течение 20 последовательных налоговых периодов</t>
  </si>
  <si>
    <t>Освобождаются от уплаты налога в размере 100% в отношении имущества созданного/модернизированного после 01.01.2018,  в размере 45% (условие) в отношении имущества созданного/модернизированного до 01.01.2018 организации, осуществляющие разведение свиней, - в отношении имущества предназначенного и используемого для разведения свиней и для кормопроизводства</t>
  </si>
  <si>
    <t>100% от ставок налога в течение двадцати последовательных налоговых периодов;
 далее (условие) 
45% от ставок налога  в течение десяти последовательных налоговых периодов</t>
  </si>
  <si>
    <t>Закон Омской области от 21.11.2003 № 478-ОЗ "О налоге на имущество организаций" (в ред. от 03.02.2012 № 1426-ОЗ, от 24.06.2016 № 1892-ОЗ)</t>
  </si>
  <si>
    <t>Закон Омской области от 21.11.2003 № 478-ОЗ "О налоге на имущество организаций" (в ред. от 28.12.2016 № 1940-ОЗ, от 25.05.2020 № 2271-ОЗ, 23.06.202 № 2490-ОЗ, от 26.11.2020 № 2322-ОЗ)</t>
  </si>
  <si>
    <t xml:space="preserve">Включение объектов основных средств в Перечень  объектов недвижимого имущества, в отношении которых налоговая база определяется как кадастровая стоимость, применение организациями специальных режимов налогообложения </t>
  </si>
  <si>
    <t>Включение объектов основных средств в Перечень  объектов недвижимого имущества, в отношении которых налоговая база определяется как кадастровая стоимость, используемых для размещения административно-управленческого персонала, не переданных в пользование третьим лицам. Доля доходов по итогам соответствующего налогового периода составила не менее 70 %  в сумме всех доходов за указанный период по одному или нескольким видам экономической деятельности, предусмотренным разделом С "Обрабатывающие производства" Общероссийского классификатора видов экономической деятельности ОК 029-2014 (КДЕС Ред. 2)</t>
  </si>
  <si>
    <t>Пониженная (0,5%) ставка налога для организаций, осуществляющих установленные Законом виды деятельности  в отношении отдельных объектов недвижимого имущества, которые используются для размещения административно-управленческого персонала</t>
  </si>
  <si>
    <t>Закон Омской области от 21.11.2003 № 478-ОЗ "О налоге на имущество организаций" (в ред. от 25.05.2020 № 2271-ОЗ, от 26.11.2020 № 2322-ОЗ)</t>
  </si>
  <si>
    <t>Получение не менее 70% дохода от осуществления на территории Омской области установленных законом видов экономической деятельности</t>
  </si>
  <si>
    <t xml:space="preserve">Пониженная (1,1%) ставка налога в отношении недвижимого имущества организаций </t>
  </si>
  <si>
    <t>Закон Омской области от 21.11.2003 № 478-ОЗ "О налоге на имущество организаций" (в ред. от 03.02.2014 № 1609-ОЗ, от 16.07.2014 № 1769-ОЗ, от 22.03.2018 № 2057-ОЗ, от 23.04.2019 № 2164-ОЗ, от 29.11.2019 № 2201-ОЗ, от 28.05.2020 № 2389-ОЗ, от 20.07.2022 №2504-ОЗ)</t>
  </si>
  <si>
    <t>Освобождаются от уплаты налога за 2022 год в размере 50% от установленной налоговой ставки</t>
  </si>
  <si>
    <t>Льгота применяется в отношении одного объекта недвижимого имущества по выбору налогоплательщика (пп. 1, 2 п. 1 статьи 378.2 НКРФ) при следующих условиях: 
объект недвижимого имущества принадлежит налогоплательщику на праве собственности или ином законном основании не менее чем 3 календарных года; среднесписочная численность работников  - не менее 5 человек.</t>
  </si>
  <si>
    <t>Вычет из налогооблагаемой базы величины кадастровой стоимости  500 кв. м площади объекта недвижимого имущества, налоговая база в отношении которого определяется как кадастровая стоимость</t>
  </si>
  <si>
    <t xml:space="preserve"> Закон Омской области от 18.11.2002 № 407-ОЗ "О транспортном налоге" (в ред. от 01.03.2004 № 511-ОЗ, от 23.03.2016 № 1860-ОЗ)</t>
  </si>
  <si>
    <t>Мощность двигателя до 200 л.с. включительно либо  мотоцикла или мотороллера независимо от мощности двигателя</t>
  </si>
  <si>
    <t>Участники и инвалиды Великой Отечественной войны, а также ветераны и инвалиды боевых действий и бывшие несовершеннолетние узники концлагерей, гетто и других мест принудительного содержания, созданных фашистами и их союзниками в период второй мировой войны</t>
  </si>
  <si>
    <t>Освобождаются от уплаты налога отдельные социальные категории граждан в отношении одного легкового автомобиля, мотоцикла или мотороллера</t>
  </si>
  <si>
    <t>ст.3/п.1/пп.2.1</t>
  </si>
  <si>
    <t>Граждане Российской Федерации, призванные на военную службу по мобилизации в Вооруженные Силы Российской Федерации в соответствии с Указом Президента Российской Федерации от 21 сентября 2022 года № 647 "Об объявлении частичной мобилизации в Российской Федерации" (далее - мобилизованные граждане)</t>
  </si>
  <si>
    <t>Освобождаются от уплаты налога мобилизованные граждане  в отношении одного легкового автомобиля, мотоцикла или мотороллера</t>
  </si>
  <si>
    <t xml:space="preserve">Транспортные средства используются организацией для осуществления уставной деятельности, с мощностью двигателя до 100 л.с. включительно
</t>
  </si>
  <si>
    <t xml:space="preserve">Организации автомобильного и электрического транспорта общего пользования </t>
  </si>
  <si>
    <t xml:space="preserve">Освобождаются от уплаты налога организации автомобильного и электрического транспорта общего пользования по транспортным средствам, осуществляющим перевозки пассажиров (кроме такси, включая маршрутные)  </t>
  </si>
  <si>
    <t>Лица, подвергшиеся воздействию радиации вследствие катастрофы на Чернобыльской АЭС, аварии в 1957 году на производственном объединении "Маяк" и сбросов радиоактивных отходов в реку Теча,  вследствие ядерных испытаний на Семипалатинском полигоне</t>
  </si>
  <si>
    <t>По одному зарегистрированному на физическое лицо транспортному средству.
Мощность двигателя до 200 л.с. включительно либо  мотоцикла или мотороллера независимо от мощности двигателя. 
Медаль "Материнская слава" в соответствии с Законом Омской области "О государственных наградах Омской области, наградах высших органов государственной власти Омской области и почетных званиях Омской области"</t>
  </si>
  <si>
    <t>Освобождаются от уплаты налога многодетные матери в отношении одного легкового автомобиля,  мотоцикла или мотороллера</t>
  </si>
  <si>
    <t xml:space="preserve"> Закон Омской области от 18.11.2002 № 407-ОЗ "О транспортном налоге" (в ред. от 21.07.2020 № 2284-ОЗ, от 25.11.2021 № 2426-ОЗ)</t>
  </si>
  <si>
    <t>Освобождаются от уплаты налога лица, имеющие трех и более несовершеннолетних детей  в отношении одного легкового автомобиля,  мотоцикла или мотороллера</t>
  </si>
  <si>
    <t>Осуществление в текущем налоговом периоде перевозки пассажиров по муниципальным и межмуниципальным маршрутам регулярных перевозок, транспортные средства оборудованы  для использования природного газа в качестве моторного топлива, зарегистрированные на указанных налогоплательщиков не ранее 1 января 2021 года, год выпуска которых совпадает с годом регистрации транспортных средств на указанных налогоплательщиков либо выпущенных годом ранее, используемых для осуществления данных перевозок</t>
  </si>
  <si>
    <t>Налогоплательщики, осуществляющие в текущем налоговом периоде перевозку пассажиров по муниципальным и межмуниципальным маршрутам регулярных перевозок</t>
  </si>
  <si>
    <t>Освобождаются от уплаты налога организации, являющиеся резидентами ОЭЗ</t>
  </si>
  <si>
    <t>Налогоплательщики, собственники легковых автомобилей, оборудованных исключительно электрическими двигателями (далее - электромобили), - по одному зарегистрированному на указанного налогоплательщика электромобилю</t>
  </si>
  <si>
    <t>Налогоплательщики, собственники электромобилей</t>
  </si>
  <si>
    <t>Закон Омской области от 16.07.2015 № 1768-ОЗ "Об отдельных вопросах установления налоговой ставки в размере 0% для индивидуальных предпринимателей, применяющих упрощенную систему налогообложения и (или) патентную систему налогообложения" (в ред. от 25.04.2022 № 2504-ОЗ, ранее закон от 28.10.2020 № 2317-ОЗ, от 28.10.2020 № 2317-ОЗ 02.05.2017 № 1972-ОЗ)</t>
  </si>
  <si>
    <t>Впервые зарегистрированные индивидуальные предприниматели. Осуществление определенных видов деятельности. 
Применение упрощенной системы налогообложения. Доля доходов от установленных Законом видов предпринимательской деятельности в общем объеме доходов должна быть не менее 70% (п.4 ст.346.20 НКРФ)</t>
  </si>
  <si>
    <t xml:space="preserve">Пониженная (0%) ставка налога для ИП, впервые зарегистрированных </t>
  </si>
  <si>
    <t>Закон Омской области от 25.05.2020 № 2270-ОЗ "Об установлении налоговых ставок для налогоплательщиков, применяющих упрощенную систему налогообложения" (в ред. от 28.10.2020 № 2304-ОЗ, от 18.02.2022 № 2468-ОЗ)</t>
  </si>
  <si>
    <t xml:space="preserve">Не менее 70% дохода, рассчитанного исходя из данных, содержащихся в книге учета доходов и расходов организаций и индивидуальных предпринимателей, за соответствующий налоговый период составил доход от осуществления одного из видов экономической деятельности, предусмотренных Законом </t>
  </si>
  <si>
    <t xml:space="preserve">Пониженная (1%) ставка налога для налогоплательщиков, выбравших в качестве объекта налогообложения "доходы".
Пониженная (5%) ставка налога для налогоплательщиков, выбравших в качестве объекта налогообложения "доходы уменьшенные на величину расходов" </t>
  </si>
  <si>
    <t>Закон Омской области от 25.05.2020 № 2270-ОЗ "Об установлении налоговых ставок для налогоплательщиков, применяющих упрощенную систему налогообложения" (в ред. от 28.10.2020 № 2304-ОЗ)</t>
  </si>
  <si>
    <t>Закон Оренбургской области от 03.10.2014 № 2509/697-V-ОЗ "О ставках налога на прибыль организаций отдельным категориям налогоплательщиков"; Ранее Законы: от 12.09.2013 № 1751/528-V-ОЗ; от 22.08.2012 № 1026/294-V-ОЗ; от 31.08.2011 № 393/74-V-ОЗ; от 28.09.2010 № 3820/892-IV-ОЗ</t>
  </si>
  <si>
    <t>(1) ограниченный - в течение срока действия договора, но не более 3 налоговых периодов</t>
  </si>
  <si>
    <t>24.20; 24.45.7</t>
  </si>
  <si>
    <t>Закон Оренбургской области от 23.12.2019 № 2016/532-VI-ОЗ "Об установлении на территории Оренбургской области налоговых ставок по  налогу на прибыль организаций для налогоплательщиков-участников специальных инвестиционных контрактов"</t>
  </si>
  <si>
    <t>Исполнение условий  специального инвестиционного контракта о реализации инвестиционного проекта, соответствующего требованиям федерального законодательства</t>
  </si>
  <si>
    <t>(1) ограниченный - в течение срока действия СПИК, не более чем двадцать лет</t>
  </si>
  <si>
    <t>(2) не установлено - до снятия статуса налогоплательщика - участника СПИК</t>
  </si>
  <si>
    <t>Пониженная ( 0% - с 1 по 5 гг.; 5% -с 6 по 10 гг,; 10% - с 11 по 15 гг.; 13,5% - с 16 и в последующие налоговые периоды) ставка налога на прибыль организаций  для налогоплательщиков - участников специальных инвестиционных контрактов</t>
  </si>
  <si>
    <t>17 п.п. - с 1 по 5 гг.; 
12 п.п - с 6 по 10 гг.;       7 п.п. - с 11 по 15 гг;            3,5 п.п. - с 16 и в последующие</t>
  </si>
  <si>
    <t xml:space="preserve"> Расходные обязательства по полномочиям в сфере поддержки промышленности</t>
  </si>
  <si>
    <t>Закон Оренбургской области от 23.12.2019 № 2014/531-VI-ОЗ "Об инвестиционном налоговом вычете по налогу на прибыль организаций  в Оренбургской области"</t>
  </si>
  <si>
    <t>Произведенные расходы на приобретение и модернизацию, достройку, дооборудование, реконструкцию, техническое перевооружение, другие аналогичные процедуры, кроме частичной ликвидации, в отношении основных средств, относящихся к 3-10 амортизационным группам.                                           Организация является плательщиком налога на прибыль организаций</t>
  </si>
  <si>
    <t>Организации - налогоплательщики, осуществляющие определенный  вид экономической деятельности или в отношении определенной категории объектов основных средств</t>
  </si>
  <si>
    <t>(1) ограниченный - в течение периода для достижения предельной величины инвестиционного налогового вычета</t>
  </si>
  <si>
    <t>Инвестиционный налоговый вычет (12%)</t>
  </si>
  <si>
    <t>Закон Оренбургской области от 01.11.2021 № 63/34-VII-ОЗ "Об установлении налоговой ставки по налогу на прибыль организаций для налогоплательщиков - резидентов особых экономических зон, созданных на территории Оренбургской области"</t>
  </si>
  <si>
    <t>Исполнение условий соглашений об осуществлении деятельности на территории ОЭЗ</t>
  </si>
  <si>
    <t>(1) ограниченный - в течение периода деятельности ОЭЗ</t>
  </si>
  <si>
    <t>(2) не установлено - до снятия статуса резидента ОЭЗ</t>
  </si>
  <si>
    <t>Пониженная ( 0% - с 1 по 5 гг.; 5% -с 6 по 10 гг,; 13,5% - с 11 г., но не более срока существования ОЭЗ) ставка налога для налогоплательщиков-резидентов ОЭЗ - в отношении прибыли, полученной от деятельности, осуществляемой  на территории ОЭЗ</t>
  </si>
  <si>
    <t>17 п.п. - с 1 по 5 гг.; 
12 п.п - с 6 по 10 гг.;                  3,5 п.п. - с 11 г., но не более срока существования ОЭЗ</t>
  </si>
  <si>
    <t xml:space="preserve">ст.9/ч.1/п.2 
</t>
  </si>
  <si>
    <t>При возникновении у налогоплательщика права на получение льгот по нескольким основаниям льгота предоставляется по одному основанию по выбору налогоплательщика. Для лиц, на которых зарегистрированы два и более транспортных средства, льгота предоставляется не более чем по одному транспортному средству, имеющему наиболее мощные двигатель, тягу реактивного двигателя или валовую вместимость. С 01.01.2019 - льгота не предоставляются в отношении автомобилей легковых с мощностью двигателя свыше 250 л. с., мотоциклов и мотороллеров - свыше 40 л. с., грузовых автомобилей - свыше 250 л. с., снегоходов, мотосаней - свыше 50 л. с., катеров, моторных лодок и других водных транспортных средств - свыше 100 л. с., яхт и других парусно-моторных судов - свыше 100 л. с., гидроциклов - свыше 100 л. с., самолетов, вертолетов и иных воздушных судов, имеющих двигатели, и самолетов, имеющих реактивные двигатели, с года выпуска которых прошло менее 5 лет.</t>
  </si>
  <si>
    <t>Участники Великой Отечественной войны и приравненные к ним лица</t>
  </si>
  <si>
    <t>Освобождаются от уплаты налога участники Великой Отечественной войны и приравненные к ним лица</t>
  </si>
  <si>
    <t xml:space="preserve">ст.9/ч.1/п.3 
</t>
  </si>
  <si>
    <t>Категории граждан, подвергшихся воздействию радиации вследствие чернобыльской катастрофы, в соответствии с Законом Российской Федерации "О социальной защите граждан, подвергшихся радиации вследствие катастрофы на Чернобыльской АЭС"</t>
  </si>
  <si>
    <t>Освобождаются от уплаты налога категории граждан, подвергшихся воздействию радиации вследствие чернобыльской катастрофы</t>
  </si>
  <si>
    <t>ст.9/ч.1/п.11</t>
  </si>
  <si>
    <t>Муниципальные учреждения в сфере образования</t>
  </si>
  <si>
    <t>Освобождаются от уплаты налога муниципальные учреждения, созданные для выполнения работ, оказания услуг в целях обеспечения реализации предусмотренных законодательством Российской Федерации полномочий органов местного самоуправления в сфере образования</t>
  </si>
  <si>
    <t>ст.9/ч.1/п.12</t>
  </si>
  <si>
    <t>Муниципальные учреждения в сфере культуры и искусства</t>
  </si>
  <si>
    <t>Освобождаются от уплаты налога муниципальные учреждения, созданные для выполнения работ, оказания услуг в целях обеспечения реализации предусмотренных законодательством Российской Федерации полномочий органов местного самоуправления в сфере культуры</t>
  </si>
  <si>
    <t>ст.9/ч.1/п.13</t>
  </si>
  <si>
    <t>Государственные учреждения в сфере образования</t>
  </si>
  <si>
    <t>Освобождаются от уплаты налога государственные учреждения, созданные для выполнения работ, оказания услуг в целях обеспечения реализации предусмотренных законодательством Российской Федерации полномочий органов исполнительной власти Оренбургской области в сфере образования</t>
  </si>
  <si>
    <t>ст.9/ч.1/п.16</t>
  </si>
  <si>
    <t>Государственные учреждения в сфере культуры и искусства</t>
  </si>
  <si>
    <t>Освобождаются от уплаты налога государственные учреждения, созданные для выполнения работ, оказания услуг в целях обеспечения реализации предусмотренных законодательством Российской Федерации полномочий органов исполнительной власти Оренбургской области в сфере культуры и искусства</t>
  </si>
  <si>
    <t xml:space="preserve">ст.9/ч.1/п.17 
</t>
  </si>
  <si>
    <t>Органы законодательной (представительной) и исполнительной власти</t>
  </si>
  <si>
    <t>Освобождаются от уплаты налога органы законодательной (представительной) и исполнительной власти Оренбургской области</t>
  </si>
  <si>
    <t>Обеспечение эффективного и качественного управления финансами и использования государственного имущества</t>
  </si>
  <si>
    <t>ст.9/ч.1/п.18</t>
  </si>
  <si>
    <t>Органы местного самоуправления</t>
  </si>
  <si>
    <t>Освобождаются от уплаты налога органы местного самоуправления муниципальных образований Оренбургской области</t>
  </si>
  <si>
    <t>Стимулирование социально-экономического развития муниципальных образований; обеспечение эффективного и качественного управления финансами и использования государственного имущества</t>
  </si>
  <si>
    <t>Обеспечение эффективности сельскохозяйственного производства, доступности и качества государственных услуг в сфере сельского хозяйства, регулирования рынков сельскохозяйственной продукции, сырья и продовольствия обеспечение охраны и воспроизводства объектов животного мира и среды их обитания на территории Оренбургской области</t>
  </si>
  <si>
    <t>ст.9/ч.1/п.21</t>
  </si>
  <si>
    <t>Учреждения, выполняющие функции в сфере пожарной безопасности, защиты населения и территорий от чрезвычайных ситуаций, спасания людей на водных объектах, учредителями которых являются органы исполнительной власти Оренбургской области</t>
  </si>
  <si>
    <t>Освобождаются от уплаты налога учреждения, выполняющие функции в сфере пожарной безопасности, защиты населения и территорий от чрезвычайных ситуаций, спасания людей на водных объектах, учредителями которых являются органы исполнительной власти Оренбургской области</t>
  </si>
  <si>
    <t>ст.9/ч.1/п.22</t>
  </si>
  <si>
    <t>Учреждения, выполняющие функции в сфере пожарной безопасности, защиты населения и территорий от чрезвычайных ситуаций, спасания людей на водных объектах, учредителями которых являются органы местного самоуправления муниципальных образований Оренбургской области</t>
  </si>
  <si>
    <t>Освобождаются от уплаты налога учреждения, выполняющие функции в сфере пожарной безопасности, защиты населения и территорий от чрезвычайных ситуаций, спасания людей на водных объектах, учредителями которых являются органы местного самоуправления муниципальных образований Оренбургской области</t>
  </si>
  <si>
    <t>Закон Оренбургской области от 16.11.2002 № 322/66-III-ОЗ "О транспортном налоге" (в ред. от 01.11.2021 №  65/35-VII-ОЗ)</t>
  </si>
  <si>
    <t>ст.9/ч.1/п.26</t>
  </si>
  <si>
    <t>При возникновении у налогоплательщика права на получение льгот по нескольким основаниям льгота предоставляется по одному основанию по выбору налогоплательщика. Для лиц, на которых зарегистрированы два и более транспортных средства, льгота предоставляется не более чем по одному транспортному средству, имеющему наиболее мощные двигатель, тягу реактивного двигателя или валовую вместимость. Льгота предоставляется сроком на десять лет начиная с месяца регистрации транспортного средства. Льгота не предоставляются в отношении автомобилей легковых с мощностью двигателя свыше 250 л. с., мотоциклов и мотороллеров - свыше 40 л. с., грузовых автомобилей - свыше 250 л. с., снегоходов, мотосаней - свыше 50 л. с., катеров, моторных лодок и других водных транспортных средств - свыше 100 л. с., яхт и других парусно-моторных судов - свыше 100 л. с., гидроциклов - свыше 100 л. с., самолетов, вертолетов и иных воздушных судов, имеющих двигатели, и самолетов, имеющих реактивные двигатели, с года выпуска которых прошло менее 5 лет.</t>
  </si>
  <si>
    <t>Освобождаются от уплаты налога резиденты особой экономической зоны, созданной на территории Оренбургской области, в отношении транспортных средств, зарегистрированных на указанных резидентов после дня внесения записи о регистрации резидента в реестре резидентов особой экономической зоны</t>
  </si>
  <si>
    <t>ст.9/ч.1/п.27</t>
  </si>
  <si>
    <t>При возникновении у налогоплательщика права на получение льгот по нескольким основаниям льгота предоставляется по одному основанию по выбору налогоплательщика. Для лиц, на которых зарегистрированы два и более транспортных средства, льгота предоставляется не более чем по одному транспортному средству, имеющему наиболее мощные двигатель, тягу реактивного двигателя или валовую вместимость. Льгота предоставляется сроком на десять лет начиная с месяца регистрации транспортного средства. 
Льгота не предоставляются в отношении автомобилей легковых с мощностью двигателя свыше 250 л. с., мотоциклов и мотороллеров - свыше 40 л. с., грузовых автомобилей - свыше 250 л. с., снегоходов, мотосаней - свыше 50 л. с., катеров, моторных лодок и других водных транспортных средств - свыше 100 л. с., яхт и других парусно-моторных судов - свыше 100 л. с., гидроциклов - свыше 100 л. с., самолетов, вертолетов и иных воздушных судов, имеющих двигатели, и самолетов, имеющих реактивные двигатели, с года выпуска которых прошло менее 5 лет.</t>
  </si>
  <si>
    <t>Управляющие компании особой экономической зоны, созданной на территории Оренбургской области</t>
  </si>
  <si>
    <t>Освобождаются от уплаты налога управляющие компании особой экономической зоны, созданной на территории Оренбургской области, в отношении транспортных средств, зарегистрированных на управляющие компании после дня заключения с уполномоченным Правительством Российской Федерации федеральным органом исполнительной власти соглашения об управлении особой экономической зоной</t>
  </si>
  <si>
    <t>При возникновении у налогоплательщика права на получение льгот по нескольким основаниям льгота предоставляется по одному основанию по выбору налогоплательщика. Для лиц, на которых зарегистрированы два и более транспортных средства, льгота предоставляется не более чем по одному транспортному средству, имеющему наиболее мощные двигатель, тягу реактивного двигателя или валовую вместимость. Льгота не предоставляются в отношении автомобилей легковых с мощностью двигателя свыше 250 л. с., мотоциклов и мотороллеров - свыше 40 л. с., грузовых автомобилей - свыше 250 л. с., снегоходов, мотосаней - свыше 50 л. с., катеров, моторных лодок и других водных транспортных средств - свыше 100 л. с., яхт и других парусно-моторных судов - свыше 100 л. с., гидроциклов - свыше 100 л. с., самолетов, вертолетов и иных воздушных судов, имеющих двигатели, и самолетов, имеющих реактивные двигатели, с года выпуска которых прошло менее 5 лет.</t>
  </si>
  <si>
    <t>При возникновении у налогоплательщика права на получение льгот по нескольким основаниям льгота предоставляется по одному основанию по выбору налогоплательщика. Наибольший удельный вес доходов у организации составляют доходы от пассажирских перевозок, по транспортным средствам, осуществляющим перевозки пассажиров (кроме легкового такси и автобусов (микроавтобусов), работающих в платном режиме маршрутных такси). С 01.01.2019 - льгота не предоставляются в отношении автомобилей легковых с мощностью двигателя свыше 250 л. с., мотоциклов и мотороллеров - свыше 40 л. с., грузовых автомобилей - свыше 250 л. с., снегоходов, мотосаней - свыше 50 л. с., катеров, моторных лодок и других водных транспортных средств - свыше 100 л. с., яхт и других парусно-моторных судов - свыше 100 л. с., гидроциклов - свыше 100 л. с., самолетов, вертолетов и иных воздушных судов, имеющих двигатели, и самолетов, имеющих реактивные двигатели, с года выпуска которых прошло менее 5 лет.</t>
  </si>
  <si>
    <t>При возникновении у налогоплательщика права на получение льгот по нескольким основаниям льгота предоставляется по одному основанию по выбору налогоплательщика. Удельный вес доходов от реализации сельскохозяйственной продукции в общей сумме доходов составляет 70% и более. С 01.01.2019 - льгота не предоставляются в отношении автомобилей легковых с мощностью двигателя свыше 250 л. с., мотоциклов и мотороллеров - свыше 40 л. с., грузовых автомобилей - свыше 250 л. с., снегоходов, мотосаней - свыше 50 л. с., катеров, моторных лодок и других водных транспортных средств - свыше 100 л. с., яхт и других парусно-моторных судов - свыше 100 л. с., гидроциклов - свыше 100 л. с., самолетов, вертолетов и иных воздушных судов, имеющих двигатели, и самолетов, имеющих реактивные двигатели, с года выпуска которых прошло менее 5 лет.</t>
  </si>
  <si>
    <t>Пониженная (10%) ставка налога для налогоплательщиков, применяющих УСН (объект налогообложения "доходы-расходы")</t>
  </si>
  <si>
    <t>(1) ограниченный - в течение 2 налоговых периодов непрерывно</t>
  </si>
  <si>
    <t xml:space="preserve">01; 02.30.11; 02.30.12; 02.30.13; 03; 10; 11; 13; 14; 15; 16; 17; 18; 20; 21; 22; 23; 24; 25; 26; 27; 28; 29; 31; 32; 33.14; 33.20; 38.3; 58.1; 59.20; 72; 85.11; 85.41; 87.20; 87.30; 87.90; 88; 93.11 01.61; 10.11.4; 10.13.2; 10.31; 10.41; 10.61.2; 10.61.3; 13.10.9; 13.30.3; 13.92.2; 13.99.4; 4.11.2; 14.12.2; 14.13.3; 14.14.4; 14.19.5; 14.20.2; 14.31.2; 14.39.2; 15.20.5; 16.24; 16.29.3; 18.14; 23.70.2; 25.50.1; 25.61; 25.62; 25.99.3; 31.02.2; 31.09.2; 32.12.6; 32.13.2; 32.99; 33.12; 33.13; 38.32; 58.19; 81.30; 88.10; 88.91; 95.12; 95.21; 95.22; 95.22.1; 95.22.2; 95.23; 95.24; 95.24.1; 95.24.2; 95.25; 95.25.1; 95.25.2; 95.29; 95.29.1; 95.29.11; 95.29.12; 95.29.13; 95.29.2; 95.29.3; 95.29.4; 95.29.41; 95.29.42; 95.29.43; 95.29.5; 95.29.6; 95.29.7; 95.29.9; 96.04 </t>
  </si>
  <si>
    <t>(1) ограниченный - в течение 2 налоговых периодов в пределах двух календарных лет непрерывно</t>
  </si>
  <si>
    <t>Закон Оренбургской области от 27.11.2003 № 613/70-III-ОЗ "О налоге на имущество организаций" (в ред. от 03.11.2017 № 582/143-VI-ОЗ, от 26.10.2022 № 502/203-VII-ОЗ)</t>
  </si>
  <si>
    <t>Освобождаются от уплаты налога организации, осуществляющие виды деятельности, входящие в подкласс 01.4 "Животноводство" класса 01 "Растениеводство и животноводство, охота и предоставление соответствующих услуг в этих областях" раздела А "Сельское, лесное хозяйство, охота, рыболовство и рыбоводство" Общероссийского классификатора видов экономической деятельности", в отношении имущества, используемого непосредственно для производства, переработки и хранения хозяйственной продукции, при одновременном соблюдении организацией в течение налогового периода следующих условий: выручка от указанного вида деятельности составляет не менее 70,0 процента в общей сумме выручки от реализации продукции (выполнения работ, оказания услуг); среднемесячная начисленная заработная плата на одного работника составляет не менее двукратной величины минимального размера оплаты труда, установленного федеральным законодательством, с применением к нему районного коэффициента, установленного федеральным законодательством; сохранение поголовья сельскохозяйственных животных и птицы.</t>
  </si>
  <si>
    <t>ст.9/абз.9-11</t>
  </si>
  <si>
    <t>Осуществление организацией видов деятельности, входящих в подкласс "Образование профессиональное" класса "Образование" раздела P "Образование" ОКВЭД  и нахождение постоянно действующего исполнительного органа некоммерческой организации на территории Оренбургской области или расположение филиалов некоммерческой организации на территориях монопрофильных муниципальных образований (моногородов) Оренбургской области.</t>
  </si>
  <si>
    <t>Освобождаются от уплаты налога организации - в отношении объектов социально-культурной сферы, используемых ими для нужд образования (в редакции 27.11.2003). Пониженная (0,25% -2019 г.; 0,7% - 2020 г.; 1,5% - 2021 г.) ставка налога для коммерческих организаций, учредителем которых является Российская Федерация, осуществляющих деятельность в сфере образования  (в редакции от 29.11.2018).</t>
  </si>
  <si>
    <t>Закон Оренбургской области от 27.11.2003 № 613/70-III-ОЗ "О налоге на имущество организаций" (в ред. от 22.08.2012 № 1025/293-V-ОЗ, от 26.10.2022 № 502/203-VII-ОЗ)</t>
  </si>
  <si>
    <t>(1) ограниченный - на срок не более 3 лет в отношении каждого вновь созданного и (или) приобретаемого нового (не бывшего в эксплуатации) имущества в рамках реализации инвестиционного проекта</t>
  </si>
  <si>
    <t>Закон Оренбургской области от 27.11.2003 № 613/70-III-ОЗ "О налоге на имущество организаций" (в ред. от 03.11.2017 № 576/139-VI-ОЗ, от 26.10.2022 № 502/203-VII-ОЗ)</t>
  </si>
  <si>
    <t>ст.10/ч.2</t>
  </si>
  <si>
    <t>Освобождаются от налогообложения резиденты ТОСЭР - в отношении имущества, созданного и (или) приобретенного в целях ведения деятельности на территориях ТОСЭР и расположенного в границах территорий ТОСЭР (100 % - с 1 по 5 гг.; 50 % - с 6 по 10 гг.)</t>
  </si>
  <si>
    <t>Закон Оренбургской области от 27.11.2003 № 613/70-III-ОЗ "О налоге на имущество организаций" (в ред. от 27.04.2018 № 1042/267-VI-ОЗ, от 26.10.2022 № 502/203-VII-ОЗ)</t>
  </si>
  <si>
    <t xml:space="preserve">Организации, выступающие управляющими компаниями индустриальных (промышленных) парков, включенных в реестр индустриальных (промышленных) парков Оренбургской области в соответствии с Законом Оренбургской области "Об индустриальных (промышленных) парках Оренбургской области"
</t>
  </si>
  <si>
    <t>(1) ограниченный - на срок не более 3 лет в отношении каждого вновь созданного и (или) приобретаемого нового (не бывшего в эксплуатации) имущества в рамках реализации  Соглашения</t>
  </si>
  <si>
    <t>Закон Оренбургской области от 27.11.2003 № 613/70-III-ОЗ "О налоге на имущество организаций" (в ред. от 29.11.2018 № 1344/349-VI-ОЗ, от 26.10.2022 № 502/203-VII-ОЗ)</t>
  </si>
  <si>
    <t>Закон Оренбургской области от 27.11.2003 № 613/70-III-ОЗ "О налоге на имущество организаций" (в ред. от 24.09.2019 № 1767/457-VI-ОЗ, от 26.10.2022 № 502/203-VII-ОЗ)</t>
  </si>
  <si>
    <t>(1) ограниченный - в течение 2019-2030 гг.</t>
  </si>
  <si>
    <t>Освобождаются от налогообложения негосударственные и немуниципальные некоммерческие организации - в отношении имущества среднегодовой стоимостью свыше 100 миллионов рублей, принятого на учет с 1 января 2019 года и используемого для нужд культуры, осуществляющие виды деятельности, входящие в группу 91.02 "Деятельность музеев" подкласса 91.0 "Деятельность библиотек, архивов, музеев и прочих объектов культуры" класса 91 "Деятельность библиотек, архивов, музеев и прочих объектов культуры" раздела R "Деятельность в области культуры, спорта, организации досуга и развлечений" Общероссийского классификатора видов экономической деятельности, удельный вес доходов которых от осуществления данных видов деятельности составляет в общей сумме их доходов не менее 50 процентов.</t>
  </si>
  <si>
    <t>Закон Оренбургской области от 27.11.2003 № 613/70-III-ОЗ "О налоге на имущество организаций" (в ред. от 01.03.2021 № 2717/732-VI-ОЗ, от 26.10.2022 № 502/203-VII-ОЗ)</t>
  </si>
  <si>
    <t xml:space="preserve">Негосударственные и немуниципальные организации
</t>
  </si>
  <si>
    <t xml:space="preserve">раздел R "Деятельность в области культуры, спорта, организации досуга и развлечений" класс 93 "Деятельность в области спорта, отдыха и развлечений"  подкласс 93.1 "Деятельность в области спорта" группа 93.11 "Деятельность спортивных объектов" </t>
  </si>
  <si>
    <t>ст.10/ч.4</t>
  </si>
  <si>
    <t>Освобождаются от уплаты налога  в размере 75% исчисленной суммы налога организации, применяющие специальные режимы налогообложения, в отношении объектов недвижимости, налоговая база по которым определяется как кадастровая стоимость</t>
  </si>
  <si>
    <t>1,65 п.п</t>
  </si>
  <si>
    <t>Закон Оренбургской области от 27.11.2003 № 613/70-III-ОЗ "О налоге на имущество организаций" (в ред. от 26.10.2022 № 502/203-VII-ОЗ)</t>
  </si>
  <si>
    <t>Государственные учреждения</t>
  </si>
  <si>
    <t>Освобождаются от уплаты налога государственные учреждения, созданные для выполнения работ, оказания услуг в целях обеспечения реализации предусмотренных федеральным законодательством полномочий органов исполнительной власти Оренбургской области в сфере здравоохранения, - в отношении вновь созданного и приобретаемого нового (не бывшего в эксплуатации) имущества, принятого на учет с 1 января 2022 года и используемого для оказания стационарных и амбулаторных видов медицинской помощи, что подтверждается данными о лицензиях на осуществление медицинской деятельности, содержащимися в едином реестре лицензий.</t>
  </si>
  <si>
    <t>Освобождаются от уплаты налога организации, осуществляющие виды деятельности, входящие в подклассы 01.1 - 01.5 класса 01 "Растениеводство и животноводство, охота и предоставление соответствующих услуг в этих областях" раздела A "Сельское, лесное хозяйство, охота, рыболовство и рыбоводство" Общероссийского классификатора видов экономической деятельности, - в отношении вновь созданного имущества, принятого на учет с 1 января 2023 года и используемого непосредственно для производства, переработки и хранения сельскохозяйственной продукции, при одновременном соблюдении организацией в течение налогового периода следующих условий: выручка от указанных видов деятельности составляет не менее 70,0 процента в общей сумме выручки от реализации продукции (выполнения работ, оказания услуг). При этом доля выручки от видов деятельности, входящих в подкласс 01.4 "Животноводство" класса 01 "Растениеводство и животноводство, охота и предоставление соответствующих услуг в этих областях" раздела A "Сельское, лесное хозяйство, охота, рыболовство и рыбоводство" Общероссийского классификатора видов экономической деятельности", составляет не менее 10,0 процента в общей сумме выручки от вышеуказанных видов деятельности, среднемесячная начисленная заработная плата на одного работника составляет не менее 1,75 величины минимального размера оплаты труда, установленного федеральным законодательством, с применением к нему районного коэффициента, установленного федеральным законодательством.</t>
  </si>
  <si>
    <t>раздел А: подкласс 01.1-01.5 класса 01</t>
  </si>
  <si>
    <t>ст.10/ч.1/п.9</t>
  </si>
  <si>
    <t xml:space="preserve">Освобождаются от налогообложения организации - в отношении объектов недвижимого имущества, предназначенных для обеспечения деятельности детской железной дороги и реализации программ дополнительного образования детей, направленных на проведение профессионально-ориентационной работы среди молодежи в сфере железнодорожного транспорта.
</t>
  </si>
  <si>
    <t>Закон Оренбургской области от 27.11.2003 № 613/70-III-ОЗ "О налоге на имущество организаций" (в ред. от 23.12.2019 № 2018/533-VI-ОЗ, от 26.10.2022 № 502/203-VII-ОЗ)</t>
  </si>
  <si>
    <t>ст.10/ч.1/п.10</t>
  </si>
  <si>
    <t>Заключение специального инвестиционного контракта</t>
  </si>
  <si>
    <t>(1) ограниченный - в течение срока действия СПИК, но не более 5 лет</t>
  </si>
  <si>
    <t>Освобождаются от налогообложения организации - участники специальных инвестиционных контрактов - в отношении вновь созданного и (или) приобретенного нового (не бывшего в эксплуатации) имущества в рамках реализации специальных инвестиционных контрактов.</t>
  </si>
  <si>
    <t>Закон Оренбургской области от 27.11.2003 № 613/70-III-ОЗ "О налоге на имущество организаций" (в ред. от 30.03.2023 № 702/264-VII-ОЗ)</t>
  </si>
  <si>
    <t>ст.10/ч.1/п.11</t>
  </si>
  <si>
    <t>Освобождаются от налогообложения газораспределительные организации, основным видом деятельности которых является распределение газообразного топлива по газораспределительным сетям (код вида экономической деятельности в соответствии с Общероссийским классификатором видов экономической деятельности 35.22), - в отношении объектов газораспределительной системы, вновь созданных (построенных) и введенных в эксплуатацию после 1 января 2023 года в рамках утвержденной региональной программы газификации жилищно-коммунального хозяйства, промышленных и иных организаций Оренбургской области.</t>
  </si>
  <si>
    <t>Повышение качества и надежности предоставления жилищно-коммунальных услуг населению, создание безопасных и благоприятных условий проживания граждан</t>
  </si>
  <si>
    <t>ст.10/ч.1/п.12</t>
  </si>
  <si>
    <t>Заключение концессионного соглашения с Оренбургской областью в целях создания объекта здравоохранения на территории Оренбургской области</t>
  </si>
  <si>
    <t>Освобождаются от налогообложения организации-концессионеры, заключившие с Оренбургской областью концессионные соглашения в целях создания объекта здравоохранения на территории Оренбургской области, - в отношении имущества, переданного концессионеру и (или) созданного (реконструированного) им в соответствии с концессионным соглашением.</t>
  </si>
  <si>
    <t>Освобождаются от уплаты налога на 70% от исчисленной суммы налога организации, осуществляющие виды деятельности, входящие в подклассы 01.1 - 01.5 класса 01 "Растениеводство и животноводство, охота и предоставление соответствующих услуг в этих областях" раздела A "Сельское, лесное хозяйство, охота, рыболовство и рыбоводство" ОКВЭД, в отношении имущества, используемого непосредственно для производства, переработки и хранения сельскохозяйственной продукции, при одновременном соблюдении условий: выручка от указанных видов деятельности составляет не менее 70,0 процента в общей сумме выручки. При этом доля выручки от видов деятельности, входящих в подкласс 01.4 "Животноводство"  составляет не менее 10,0 процента в общей сумме выручки от вышеуказанных видов деятельности; среднемесячная начисленная заработная плата на одного работника составляет не менее 1,75 величины минимального размера оплаты труда, установленного федеральным законодательством, с применением к нему районного коэффициента, установленного федеральным законодательством</t>
  </si>
  <si>
    <t>1,54 п.п.</t>
  </si>
  <si>
    <t>Организация определена решением органа местного самоуправления в качестве гарантирующего поставщика услуг холодного водоснабжения и водоотведения</t>
  </si>
  <si>
    <t>В организацию предоставляются при наличии медицинских показаний путевки на санаторно-курортное лечение, осуществляемое в целях профилактики основных заболеваний граждан, имеющих право на получение государственной социальной помощи</t>
  </si>
  <si>
    <t>Закон Орловской области от 25.11.2003 № 364-ОЗ "О налоге на имущество организаций" (в ред. от 25.11.2021 № 2697-ОЗ)</t>
  </si>
  <si>
    <t>Осуществление деятельности в соответствии с Законом РФ от 19.06.1992 № 3085-1 "О потребительской кооперации (потребительских обществах, их союзах) в Российской Федерации"; Налоговая база в отношении объектов определяется как кадастровая стоимость имущества</t>
  </si>
  <si>
    <t>Организации потребительской кооперации, осуществляющие свою деятельность в соответствии с Законом Российской Федерации от 19 июня 1992 года № 3085-1 "О потребительской кооперации (потребительских обществах, их союзах) в Российской Федерации"</t>
  </si>
  <si>
    <t>Пониженная (0,4 %) ставка налога для организаций потребительской кооперации</t>
  </si>
  <si>
    <t>Обеспечение территориальной доступности социально значимых продовольственных товаров</t>
  </si>
  <si>
    <t>ст.3/ч.1./п.10</t>
  </si>
  <si>
    <t>Размер среднемесячной заработной платы в организации не ниже 2,5 величины прожиточного минимума; доля дохода от реализации продукции по видам деятельности класса 10 "Производство пищевых продуктов" не менее 70%; отсутствие задолженности по налогам; иные условия, установленные Законом</t>
  </si>
  <si>
    <t>(1) ограниченный - в течение 3-7 налоговых периодов в зависимости от объема инвестиций</t>
  </si>
  <si>
    <t>Освобождаются  от уплаты налога организации, реализующие инвестиционные проекты, включенные в реестр - в отношении имущества, созданного и (или) приобретенного в результате реализации инвестиционного проекта в течение первых 3 лет его реализации со дня включения инвестиционного проекта в реестр, за исключением переданного в аренду, лизинг</t>
  </si>
  <si>
    <t>ст.3/ч.1/п.10.1</t>
  </si>
  <si>
    <t xml:space="preserve">Доля дохода по установленным Законом видам деятельности не менее 70%; реализация инвестиционного проекта или программы модернизации производства, включенные соответственно в реестр инвестиционных проектов или реестр модернизации производства; иные условия, установленные Законом </t>
  </si>
  <si>
    <t>(1) ограниченный - в течение 1-3 налоговых периодов в зависимости от объема инвестиций</t>
  </si>
  <si>
    <t>ст.3/ч.1/п.14</t>
  </si>
  <si>
    <t>Реинвестирование высвободившихся вследствие льготного налогообложения средств в развитие индустриального парка</t>
  </si>
  <si>
    <t>ст.3/ч.1/п.16.1</t>
  </si>
  <si>
    <t xml:space="preserve">Освобождаются от уплаты налога организации, осуществляющие холодное водоснабжение и (или) водоотведение на территории Орловской области </t>
  </si>
  <si>
    <t>Закон Орловской области от 25.11.2003 № 364-ОЗ "О налоге на имущество организаций" (в ред. от 26.11.2021 № 2711-ОЗ)</t>
  </si>
  <si>
    <t>Организации, заключившие концессионные соглашения о строительстве объектов образования, концедентом (стороной) по которым выступает орловская область</t>
  </si>
  <si>
    <t>Освобождаются от уплаты налога организации, заключившие концессионные соглашения  о строительстве объектов образования, концедентом  (стороной) по которому выступает Орловская область</t>
  </si>
  <si>
    <t>Снижение числа воспитанников общеобразовательных учреждений, обучаемых во вторую смену</t>
  </si>
  <si>
    <t>Закон Орловской области от 25.11.2003 № 364-ОЗ "О налоге на имущество организаций" (в ред. от 04.05.2022 № 2741-ОЗ)</t>
  </si>
  <si>
    <t>В отношении имущества, налоговая база в отношении которого определяется как кадастровая стоимость имущества</t>
  </si>
  <si>
    <t>Некоммерческие организации, осуществляющие основной вид деятельности группы 88.99 "Предоставление прочих социальных услуг без обеспечения проживания" ОКВЭД</t>
  </si>
  <si>
    <t>Освобождаются от уплаты налога некоммерческие организации, осуществляющие основной вид деятельности группы 88.99 "Предоставление прочих социальных услуг без обеспечения проживания" ОКВЭД</t>
  </si>
  <si>
    <t>Повышение доступности социальных услуг в Орловской области</t>
  </si>
  <si>
    <t>Организации, учредителем которых выступают муниципальные образования Орловской области</t>
  </si>
  <si>
    <t>Освобождаются от уплаты налога организации, учредителем которых выступают муниципальные образования Орловской области</t>
  </si>
  <si>
    <t>Закон Орловской области от 25.11.2003 № 364-ОЗ "О налоге на имущество организаций" (в ред. от 01.06.2022 № 2755-ОЗ)</t>
  </si>
  <si>
    <t>Организации - собственники вновь создаваемых газораспределительных сетей</t>
  </si>
  <si>
    <t>Освобождаются от уплаты налога организации - в отношении объектов газораспределительных сетей, вновь созданных и введенных в эксплуатацию с 1 января 2022 года в рамках программы газификации жилищно-коммунального хозяйства, промышленных и иных организаций Орловской области</t>
  </si>
  <si>
    <t>Улучшение социально-экономических условий жизни населения Орловской области</t>
  </si>
  <si>
    <t>(1) ограниченный - непрерывно не более 2 налоговых периодов в пределах 2 календарных лет</t>
  </si>
  <si>
    <t xml:space="preserve">(1) ограниченный - непрерывно не более 2 налоговых периодов </t>
  </si>
  <si>
    <t>Закон Орловской области от 28.09.2018 № 2262-ОЗ "Об установлении на 2019-2021 годы налоговых ставок для отдельных категорий налогоплательщиков, применяющих упрощенную систему налогообложения" (в ред. от 31.08.2021 № 2655-ОЗ); Ранее Закон от 05.09.2015 № 1833-ОЗ</t>
  </si>
  <si>
    <t>Удельный вес дохода от осуществления в качестве основного одного из указанных видов экономической деятельности за соответствующий налоговый период составляет не менее 70% в общей сумме доходов. 
Размер среднемесячной заработной платы в расчете на одного работника за налоговый период, в котором налогоплательщик применил льготу должен быть не ниже 2 МРОТ.
Отсутствие задолженности по налогам, сборам и другим обязательным платежам в бюджеты всех уровней</t>
  </si>
  <si>
    <t>Закон Орловской области от 28.09.2018 № 2262-ОЗ "Об установлении на 2019-2021 годы налоговых ставок для отдельных категорий налогоплательщиков, применяющих упрощенную систему налогообложения" (в ред. от 31.08.2021 № 2655-ОЗ); Ранее Закон от 09.09.2011 № 1271-ОЗ</t>
  </si>
  <si>
    <t>Удельный вес дохода от осуществления в качестве основного одного из указанных видов экономической деятельности за соответствующий налоговый период - не менее 70%.
Размер среднемесячной заработной платы в расчете на одного работника за налоговый период, в котором налогоплательщик применил льготу должен быть не ниже 2 МРОТ.
Отсутствие задолженности по налогам, сборам и другим обязательным платежам в бюджеты всех уровней</t>
  </si>
  <si>
    <t xml:space="preserve">Закон Орловской области от 31.08.2021 № 2655-ОЗ "Об установлении на 2022-2024 годы налоговых ставок для отдельных категорий налогоплательщиков, применяющих упрощенную систему налогообложения" (в ред. от 26.11.2021 № 2712-ОЗ) </t>
  </si>
  <si>
    <t>Удельный вес дохода от реализации товаров (работ, услуг) по установленному виду деятельности  за соответствующий налоговый период - не менее 70 процентов.</t>
  </si>
  <si>
    <t xml:space="preserve">Закон Орловской области от 31.08.2021 № 2655-ОЗ "Об установлении на 2022-2024 годы налоговых ставок для отдельных категорий налогоплательщиков, применяющих упрощенную систему налогообложения" (в ред. от 04.05.2022 № 2742-ОЗ) </t>
  </si>
  <si>
    <t xml:space="preserve">Удельный вес дохода от реализации товаров (работ, услуг) при осуществлении установленных видов экономической деятельности за соответствующий налоговый период составляет не менее 70 процентов в общей сумме доходов от реализации товаров (работ, услуг), определяемых в соответствии со статьей 346.15 НК РФ;  размер среднемесячной заработной платы в расчете на одного работника, должен быть не ниже 2 минимальных размеров оплаты труда, установленных законодательством РФ на соответствующий налоговый период </t>
  </si>
  <si>
    <t>Пониженная (на 50%) ставка налога для одного из родителей в многодетной семье, имеющей трех и более детей, - в отношении легкового автомобиля и автобуса с мощностью двигателя не более 250 л.с. (183,88 кВт), мотоциклов и мотороллеров с мощностью двигателя не более 40 л. с. (29,42 кВт)</t>
  </si>
  <si>
    <t>Бывшие несовершеннолетних узников концлагерей, гетто, других мест принудительного содержания, созданных фашистами и их союзниками в период Второй мировой войны</t>
  </si>
  <si>
    <t>Пониженная (на 50%) ставка налога для членов семей погибших (умерших) инвалидов войны, участников Великой Отечественной войны и ветеранов боевых действий - в отношении легкового автомобиля с мощностью двигателя не более 150 л.с. (110,33 кВт)</t>
  </si>
  <si>
    <t>Закон Орловской области от 26.11.2002 № 289-ОЗ "О транспортном налоге" (в ред. от 13.07.2022 № 2771-ОЗ)</t>
  </si>
  <si>
    <t>ст.3/ч.2/п.2.1</t>
  </si>
  <si>
    <t xml:space="preserve">Ветераны Великой Отечественной войны и ветераны боевых действий на территории СССР, на территории Российской Федерации и территориях других государств в соответствии с Федеральным законом от 12 января 1995 года N 5-ФЗ "О ветеранах" </t>
  </si>
  <si>
    <t>Освобождаются от уплаты налога ветераны Великой Отечественной войны и ветераны боевых действий на территории СССР, на территории Российской Федерации и территориях других государств в соответствии с Федеральным законом от 12 января 1995 года N 5-ФЗ "О ветеранах"</t>
  </si>
  <si>
    <t>Закон Орловской области от 26.11.2002 № 289-ОЗ "О транспортном налоге" (в ред. от 12.12.2022 № 2852-ОЗ)</t>
  </si>
  <si>
    <t>ст.3/ч.2/п.2.2</t>
  </si>
  <si>
    <t xml:space="preserve">Граждане, призванные на военную службу по мобилизации или проходящие военную службу по контракту, заключенному в соответствии с пунктом 7 статьи 38 Федерального закона от 28 марта 1998 года N 53-ФЗ "О воинской обязанности и военной службе", либо заключившие контракт о добровольном содействии в выполнении задач, возложенных на Вооруженные Силы Российской Федерации </t>
  </si>
  <si>
    <t>Освобождаются от уплаты налога граждане, призванные на военную службу по мобилизации или проходящие военную службу по контракту</t>
  </si>
  <si>
    <t>Закон Орловской области от 26.11.2002 № 289-ОЗ "О транспортном налоге" (в ред. от 03.11.2022 № 2835-ОЗ)</t>
  </si>
  <si>
    <t>ст.3/ч.2/п.4.1</t>
  </si>
  <si>
    <t>Среднесписочная численность инвалидов среди участников составляет не менее 50 %</t>
  </si>
  <si>
    <t>Освобождаются от уплаты налога общественные организации инвалидов, уставный капитал которых полностью состоит из вкладов общероссийских общественных организаций инвалидов, если среднесписочная численность инвалидов среди их работников составляет не менее 50 процентов</t>
  </si>
  <si>
    <t>(1) ограниченный - до выполнения установленных законом условий</t>
  </si>
  <si>
    <t>Закон Орловской области от 05.09.2014 № 1650-ОЗ "О понижении налоговой ставки налога на прибыль организаций, зачисляемого в областной бюджет, для организаций, осуществляющих инвестиционную деятельность на территории Орловской области" (в ред. от 08.12.2020 № 2549-ОЗ)</t>
  </si>
  <si>
    <t>Соответствие требованиям статьи 25.16 НК РФ</t>
  </si>
  <si>
    <t>Организации - участники специальных инвестиционных контрактов, отвечающих требованиям статьи 25.16 Налогового кодекса Российской Федерации</t>
  </si>
  <si>
    <t>Пониженная (10%) ставка налога для организаций - участников специальных инвестиционных контрактов</t>
  </si>
  <si>
    <t>Закон Орловской области от 13.06.2019 № 2351-ОЗ "О понижении налоговых ставок налога на прибыль организаций, зачисляемого в областной бюджет, для организаций - резидентов территории опережающего социально-экономического развития "Мценск"</t>
  </si>
  <si>
    <t>Организация получила в соответствии с Федеральным законом  от 29.12.2014 № 473-ФЗ "О территориях опережающего социально-экономического развития в Российской Федерации" статус резидента территории опережающего развития</t>
  </si>
  <si>
    <t>Закон Орловской области от 04.03.2020 № 2456-ОЗ "О понижении налоговых ставок налога на прибыль организаций, зачисляемого в областной бюджет, для организаций - резидентов особой экономической зоны промышленно производственного типа "Орел"</t>
  </si>
  <si>
    <t>Организация получила в соответствии с Федеральным законом  от 22.07.2005 № 116-ФЗ "Об особых экономических зонах в Российской Федерации" статус резидента особой экономической зоны</t>
  </si>
  <si>
    <t>Закон Орловской области от 08.12.2020 № 2548-ОЗ "О применении на территории Орловской области инвестиционного налогового вычета по налогу на прибыль организаций"</t>
  </si>
  <si>
    <t>Не менее 70% выручки от реализации товаров (работ, услуг) в рамках реализации инвестиционных проектов по итогам предыдущего налогового периода формируется по установленным Законом видам деятельности; в рамках реализации инвестиционного проекта осуществлен минимальный объем капитальных вложений</t>
  </si>
  <si>
    <t xml:space="preserve">Организации, включенные в реестр инвестиционных проектов Орловской области </t>
  </si>
  <si>
    <t xml:space="preserve">Инвестиционный налоговый вычет (до 10 %) </t>
  </si>
  <si>
    <t xml:space="preserve">За исключением унитарных предприятий. Среднесписочная численность сотрудников не менее численности за предшествующий налоговый период, но не менее 2 человек. 
Среднегодовая заработная плата сотрудников  не менее чем в 1,5 раза превышает среднегодовую величину прожиточного минимума для трудоспособного населения, но не менее заработной платы за предшествующий налоговый период. 
Отсутствует задолженность по налогам, сборам, страховым взносам, пеням, штрафам, процентам (приостановлено до 01.01.2024). </t>
  </si>
  <si>
    <t xml:space="preserve"> (1) ограниченный - в течение 3 налоговых периодов непрерывно с даты получения статуса резидента</t>
  </si>
  <si>
    <t xml:space="preserve"> (1) ограниченный - в течение 2 налоговых периодов со дня регистрации непрерывно</t>
  </si>
  <si>
    <t xml:space="preserve"> (1) ограниченный - в течение 2 налоговых периодов непрерывно в течение 2 календарных лет</t>
  </si>
  <si>
    <t>Закон Пензенской области от 18.09.2002 № 397-ЗПО "О введении в действие транспортного налога на территории Пензенской области" (в ред. от 27.11.2003 № 542-ЗПО, от 17.07.2020 №3532-ЗПО)</t>
  </si>
  <si>
    <t>ст.3-1/ч.1/п.1; ст.3-1/ч.1/п.2</t>
  </si>
  <si>
    <t>Освобождаются от уплаты налога инвалиды I и II групп - в отношении автомобиля легкового и (или) мотоцикла с мощностью двигателя до 100 л.с. (до 73,55 кВт) вкл. Пониженная (на 45 % - 5%  с 01.01.2020) сумма налога  для инвалидов  I и II групп в отношении автомобилей от 100 лс. и выше в зависимости от мощности двигателя автомобиля.</t>
  </si>
  <si>
    <t>(1) ограниченный - в течение 3 налоговых периодов непрерывно с даты получения статуса резидента</t>
  </si>
  <si>
    <t>(1) ограниченный - в течение 3 лет с момента ввода в эксплуатацию объектов</t>
  </si>
  <si>
    <t>(1) ограниченный - в течение 5 лет с момента ввода в эксплуатацию объектов</t>
  </si>
  <si>
    <t>Закон Пензенской области от 27.11.2003 № 544-ЗПО "Об установлении и введении в действие на территории Пензенской области налога на имущество организаций" (в ред. от 26.11.2013 № 2472-ЗПО); Закон Пензенской области от 30.06.2009 № 1755-ЗПО "Об инвестициях и государственно-частном партнерстве в Пензенской области"</t>
  </si>
  <si>
    <t>ст.2-7/ч.1/п.1; 
ст.10-2/ч.2/п.2</t>
  </si>
  <si>
    <t>Закон Пензенской области от 27.11.2003 № 544-ЗПО "Об установлении и введении в действие на территории Пензенской области налога на имущество организаций" (в ред. от 26.11.2013 № 2472-ЗПО); 
Закон Пензенской области от 30.06.2009 № 1755-ЗПО "Об инвестициях и государственно-частном партнерстве в Пензенской области" (в ред. от 03.04.2014 № 2537-ЗПО)</t>
  </si>
  <si>
    <t>ст.2-7/ч.1/п.3/а.2; 
ст.10-2/ч.4/п.2</t>
  </si>
  <si>
    <t>(1) ограниченный - в течение 6 лет с момента ввода в эксплуатацию объектов</t>
  </si>
  <si>
    <t>Закон Пензенской области от 27.11.2003 № 544-ЗПО "Об установлении и введении в действие на территории Пензенской области налога на имущество организаций" (в ред. от 26.11.2013 № 2472-ЗПО); 
Закон Пензенской области от 30.06.2009 № 1755-ЗПО "Об инвестициях и государственно-частном партнерстве в Пензенской области"</t>
  </si>
  <si>
    <t>ст.2-7/ч.1/п.2; 
ст.10-2/ч.3</t>
  </si>
  <si>
    <t>Организации, являющиеся сельскохозяйственными товаропроизводителями и реализующие на территории Пензенской области приоритетные инвестиционные проекты в сфере сельского хозяйства, не подпадающие по признаки вновь созданных предприятий (а также стратегически значимые инвестиционные проекты в сфере сельского хозяйства до 01.01.2022 г.)</t>
  </si>
  <si>
    <t>(1) ограниченный - в течение 4 лет с момента ввода в эксплуатацию объектов</t>
  </si>
  <si>
    <t>Пониженная (1,4%) ставка налога для организаций, являющихся сельскохозяйственными товаропроизводителями и реализующих на территории Пензенской области приоритетные инвестиционные проекты в сфере сельского хозяйства (а также стратегически значимые инвестиционные проекты в сфере сельского хозяйства до 01.01.2022 г.)</t>
  </si>
  <si>
    <t>Закон Пензенской области от 18.09.2002 № 397-ЗПО "О введении в действие транспортного налога на территории Пензенской области" (в ред. от 30.06.2011 № 2082-ЗПО); 
Закон Пензенской области от 30.06.2009 № 1755-ЗПО "Об инвестициях и государственно-частном партнерстве в Пензенской области"</t>
  </si>
  <si>
    <t>100%  от суммы налога</t>
  </si>
  <si>
    <t>Закон Пензенской области от 04.07.2014 № 2571-ЗПО "О понижении налоговой ставки налога на прибыль организаций, подлежащего зачислению в бюджет Пензенской области" (в ред. от 20.06.2017 № 3062-ЗПО); 
Закон Пензенской области от 30.06.2009 № 1755-ЗПО "Об инвестициях и государственно-частном партнерстве в Пензенской области"</t>
  </si>
  <si>
    <t>(1) ограниченный - до окончания срока действия СПИК, но не позднее 31.12.2025</t>
  </si>
  <si>
    <t>Условия и коды ОКВЭД установлены постановлениями Правительства РФ от 16.03.2018 № 277, от 05.07.2018 № 785, определяющих создание в Пензенской области ТОР</t>
  </si>
  <si>
    <t>Резиденты территорий опережающего развития (ТОР)</t>
  </si>
  <si>
    <t>Пониженная (5% - с 1 по 5 гг.; 10% - с 6 по 10 гг.) ставка налога  для организаций, получивших статус резидента ТОР, - в отношении прибыли от деятельности в рамках соглашения об осуществлении деятельности на территории ТОР</t>
  </si>
  <si>
    <t>ТОР "Сердобск": 01.13; 10.1; 10.2; 10.3; 10.51.3; 10.6; 10.8; 13; 14; 15; 16; 28.3; 28.92; 28.93; 31.03; 32; 85; 86.90.4; 93; 01.19; 01.3; 10; 11.07; 22; 23; 24; 25; 26; 27; 28; 29 (за искл. 29.3); 30; 31; 38; 62; 72.1.
ТОР "Заречный": 16; 22; 23; 25; 26; 27; 28; 29; 30; 32; 33; 62; 63; 72</t>
  </si>
  <si>
    <t>Закон Пензенской области от 27.11.2003 №544-ЗПО "Об установлении и введении в действие на территории Пензенской области налога на имущество организаций" (в ред. от 28.06.2018 № 3199-ЗПО)</t>
  </si>
  <si>
    <t>ТОР "Сердобск": 01.13; 10.1; 10.2; 10.3; 10.51.3; 10.6; 10.8; 13; 14; 15; 16; 28.3; 28.92; 28.93; 31.03; 32; 85; 86.90.4; 93; 01.19; 01.3; 10; 11.07; 22; 23; 24; 25; 26; 27; 28; 29 (за искл. 29.3); 30; 31; 38; 62; 72.1..
ТОР "Заречный": 16; 22; 23; 25; 26; 27; 28; 29; 30; 32; 33; 62; 63; 72</t>
  </si>
  <si>
    <t>Закон Пензенской области от 18.09.2002 № 397-ЗПО "О введении в действие транспортного налога на территории Пензенской области"(в ред. от 20.11.2019 № 3411-ЗПО); 
Закон Пензенской области от 30.06.2009 № 1755-ЗПО "Об инвестициях и государственно-частном партнерстве в Пензенской области" (в ред. от 20.11.2019 № 3411-ЗПО);</t>
  </si>
  <si>
    <t>Закон Пензенской области от 27.11.2003 № 544-ЗПО "Об установлении и введении в действие на территории Пензенской области налога на имущество организаций" (в ред. от 20.11.2019 № 3411-ЗПО); 
Закон Пензенской области от 30.06.2009 № 1755-ЗПО "Об инвестициях и государственно-частном партнерстве в Пензенской области" (в ред. от 20.11.2019 № 3411-ЗПО)</t>
  </si>
  <si>
    <t>ст.2-7/ч.1/п.3/а.1; 
ст.10-2/ч.4-1/п.1</t>
  </si>
  <si>
    <t xml:space="preserve">Закон Пензенской области от 27.11.2003 № 544-ЗПО "Об установлении и введении в действие на территории Пензенской области налога на имущество организаций" (в ред. от 30.04.2020 № 3497-ЗПО); 
</t>
  </si>
  <si>
    <t>0,4 п.п.-2020 г.; 0,2 п.п. -2021 г.</t>
  </si>
  <si>
    <t>Закон Пензенской области от 18.09.2002 № 397-ЗПО "О введении в действие транспортного налога на территории Пензенской области" (в ред. от 17.07.2020 №3532-ЗПО)</t>
  </si>
  <si>
    <t>Освобождаются от уплаты налога ветераны боевых действий - в отношении автомобиля легкового с мощностью двигателя до 100 л.с. (до 73,55 кВт) вкл. Пониженная (на 45 % - 5%  с 01.01.2020) сумма налога  для ветеранов боевых действий в отношении автомобилей от 100 лс. и выше в зависимости от мощности двигателя автомобиля</t>
  </si>
  <si>
    <t>Закон Пензенской области от 30.06.2009 № 1754-ЗПО "Об установлении налоговых ставок отдельным категориям налогоплательщиков при применении упрощенной системы налогообложения" (в ред. от 21.12.2020 №3588-ЗПО)</t>
  </si>
  <si>
    <t xml:space="preserve"> Пониженная (2021 г. - 2%, 2022 г. - 4%) ставка налога для организаций и индивидуальных предпринимателей, занятых в  отдельных отраслях экономики (объект налогообложения "доходы") </t>
  </si>
  <si>
    <t>4 п.п.-2021 г.; 2 п.п. -2022 г.</t>
  </si>
  <si>
    <t xml:space="preserve">Налогоплательщики в IT-сфере; 
среднесписочная численность сотрудников за налоговый период, в котором применяется налоговая ставка составляет не менее среднесписочной численности сотрудников, отраженной налогоплательщиком в сведениях о среднесписочной численности за предшествующий налоговый период, предоставляемых в налоговый орган, но не менее трех человек; среднегодовая начисленная заработная плата сотрудников за отчетный налоговый период, в расчете на одного сотрудника, составляет не менее двух с половиной минимальных размеров оплаты труда, установленных федеральным законом, но не менее среднегодовой начисленной заработной платы за предшествующий налоговый период; по итогам налогового периода доля доходов от реализации товаров (работ, услуг) составляет не менее 70%;  на дату окончания отчетного налогового периода отсутствует задолженность по налогам, сборам, страховым взносам, пеням, штрафам, процентам (приостановлено до 01.01.2024).
</t>
  </si>
  <si>
    <t xml:space="preserve">Пониженная (1%)  ставка налога для организаций и индивидуальных предпринимателей, осуществляющих деятельность в IT-сфере (объект налогообложения "доходы")
</t>
  </si>
  <si>
    <t>Пониженная (5%) ставка налога для предпринимателей, впервые зарегистрированных
на территории Пензенской области в 2021-2024 годах,  на 2 налоговых периода (объект налогообложения "доходы-расходы")</t>
  </si>
  <si>
    <t>Пониженная (1%) ставка налога для предпринимателей, впервые зарегистрированных
на территории Пензенской области в 2021-2024 годах,   на два налоговых периода (объект налогообложения "доходы")</t>
  </si>
  <si>
    <t>Пониженный размер потенциально возможного к получению годового дохода (коэффициент 0,85) индивидуальными предпринимателями, осуществляющими деятельность в отдельных районах Пензенской области</t>
  </si>
  <si>
    <t>Пониженный размер потенциально возможного к получению годового дохода (коэффициент 0,7) индивидуальными предпринимателями, осуществляющими деятельность в отдельных районах Пензенской области</t>
  </si>
  <si>
    <t>Закон Пензенской области от 18.09.2002 № 397-ЗПО "О введении в действие транспортного налога на территории Пензенской области" (в ред. от 06.08.2021 №3694-ЗПО)</t>
  </si>
  <si>
    <t>Физическое лицо,  имеющее трех и более несовершеннолетних детей (родных, усыновленных (удочеренных), находящихся под опекой (попечительством))</t>
  </si>
  <si>
    <t>Освобождаются от уплаты налога физические лица, имеющие трех и более несовершеннолетних детей (родных, усыновленных (удочеренных), находящихся под опекой (попечительством)), в отношении автомобиля легкового с мощностью двигателя до 150 л.с. включительно и пониженная на 50% сумма налога  в отношении автомобилей от 150 л.с. и выше</t>
  </si>
  <si>
    <t>Закон Пензенской области от 18.09.2002 № 397-ЗПО "О введении в действие транспортного налога на территории Пензенской области" (в ред. от 06.08.2021 № №3694-ЗПО)</t>
  </si>
  <si>
    <t>Физическое лицо,  имеющее ребенка-инвалида (родного, усыновленного (удочеренного), находящегося под опекой (попечительством))</t>
  </si>
  <si>
    <t xml:space="preserve">Освобождаются от уплаты налога  физические лица,  имеющие ребенка-инвалида (родного, усыновленного (удочеренного), находящегося под опекой (попечительством))в отношении автомобиля легкового с мощностью двигателя до 150 л.с. включительно и пониженная на 50% сумма налога  в отношении автомобилей от 150 л.с. и выше  </t>
  </si>
  <si>
    <t xml:space="preserve">Закон Пензенской области от 27.11.2003 № 544-ЗПО "Об установлении и введении в действие на территории Пензенской области налога на имущество организаций" (в ред. от 20.12.2021 №3773-ЗПО) 
</t>
  </si>
  <si>
    <t>Пониженная (0%) ставка налога для организаций, заключивших с Российской Федерацией концессионные соглашения в соответствии с Федеральным законом от 21 июля 2005 года №115-ФЗ"О концессионных соглашениях", в отношении имущества, переданного организации и (или) созданного организацией в рамках реализации данных соглашений</t>
  </si>
  <si>
    <t>Закон Пензенской области от 26.11.2003 № 544-ЗПО "Об установлении и введении в действие на территории Пензенской области налога на имущество организаций" (в ред. от 11.03.2022 №3807-ЗПО)</t>
  </si>
  <si>
    <t>Пониженная ( 0 % ) ставка налога для газораспределительных организаций, имеющих на балансе объекты газораспределительной системы, находящиеся на территории Пензенской области, и участвующих в реализации мероприятий по догазификации населенных пунктов на территории Пензенской области в рамках региональной программы «Газификация Пензенской области на 2019 - 2023 годы», за исключением  объектов недвижимого имущества, налоговая база в отношении которых определяется как кадастровая стоимость</t>
  </si>
  <si>
    <t xml:space="preserve">Закон Пензенской области от 27.11.2003 № 544-ЗПО "Об установлении и введении в действие на территории Пензенской области налога на имущество организаций" (в ред. от 28.11.2022 №3889-ЗПО)
</t>
  </si>
  <si>
    <t xml:space="preserve">ст.2-7/ч.1/п.7
</t>
  </si>
  <si>
    <t>Организации, являющиеся сельскохозяйственными товаропроизводителями и реализующие на территории Пензенской области стратегически значимые инвестиционные проекты в сфере сельского хозяйства, не подпадающие под признаки вновь созданных предприятий</t>
  </si>
  <si>
    <t>Пониженная (0,4%) ставка налога для организаций, являющихся сельскохозяйственными товаропроизводителями и реализующих на территории Пензенской области стратегически значимые инвестиционные проекты в сфере сельского хозяйства</t>
  </si>
  <si>
    <t>Закон Пензенской области от 18.09.2002 № 397-ЗПО "О введении в действие транспортного налога на территории Пензенской области" (в ред. от 25.11.2022 №3927-ЗПО)</t>
  </si>
  <si>
    <t>ст.3-1/ч.1-4/абз.1</t>
  </si>
  <si>
    <t>Граждане Российской Федерации, принимающие (принимавшие) участие в проведении специальной военной операции</t>
  </si>
  <si>
    <t>Освобождаются от уплаты налога граждане Российской Федерации, принимающие (принимавшие) участие в проведении специальной военной операции, из числа лиц, призванных на военную службу по мобилизации в Вооруженные Силы Российской Федерации в соответствии с Указом Президента Российской Федерации от 21 сентября 2022 года № 647 "Об объявлении частичной мобилизации в Российской Федерации", лиц, проходящих военную службу в Вооруженных Силах Российской Федерации по контракту, и лиц, заключивших контракт о добровольном содействии в выполнении задач, возложенных на Вооруженные Силы Российской Федерации</t>
  </si>
  <si>
    <t>Закон Пензенской области от 18.09.2002 № 397-ЗПО "О введении в действие транспортного налога на территории Пензенской области" (в ред. от 21.04.2023 №4011-ЗПО)</t>
  </si>
  <si>
    <t>ст.3-1/ч.1-4/абз.2</t>
  </si>
  <si>
    <t>Освобождаются от уплаты налога граждане Российской Федерации, принимающие (принимавшие) участие в проведении специальной военной операции, из числа лиц, призванных на военную службу по мобилизации в Вооруженные Силы Российской Федерации в соответствии с Указом Президента Российской Федерации от 21 сентября 2022 года № 647 "Об объявлении частичной мобилизации в Российской Федерации", лиц, проходящих военную службу по контракту, лиц, заключивших контракт о добровольном содействии в выполнении задач, возложенных на Вооруженные Силы Российской Федерации, и лиц, проходящих военную службу (службу) в войсках национальной гвардии Российской Федерации, на которых в соответствии с законодательством Российской Федерации зарегистрированы транспортные средства, освобождаются от уплаты транспортного налога на территории Пензенской области за налоговые периоды 2022 и 2023 годов.</t>
  </si>
  <si>
    <t>Доходы от реализации промышленной продукции, произведенной в ходе реализации СПИК - не менее 90% всех доходов; Ведение раздельного учета доходов, полученных от реализации товаров, произведенных в ходе реализации СПИК, и доходов, полученных при осуществлении иной хозяйственной деятельности. Право на применение налоговой ставки предоставляется на срок начиная с налогового периода, в котором в соответствии с данными налогового учета была получена первая прибыль от реализации товаров, произведенных в ходе реализации СПИК, и до окончания налогового периода, в котором СПИК прекращает свое действие.</t>
  </si>
  <si>
    <t>Юридические лица, являющиеся субъектами деятельности в сфере промышленности, реализующие на территории Пермского края инвестиционный проект по созданию либо модернизации и (или) освоению промышленных производств в рамках заключенного СПИК без участия Российской Федерации</t>
  </si>
  <si>
    <t>(1) ограниченный - на период действия статуса участника СПИК</t>
  </si>
  <si>
    <t xml:space="preserve">Пониженная (13,5%) ставка налога для юридических лиц, реализующих на территории Пермского края инвестиционный проект по созданию либо модернизации и (или) освоению промышленных производств, в отношении которого заключен специальный инвестиционный контракт (СПИК) до 13 августа 2019 года без участия РФ </t>
  </si>
  <si>
    <t>ст.4.1/абз.1</t>
  </si>
  <si>
    <t xml:space="preserve">Льгота применяется:
ко всей налоговой базе в случае, если доходы от реализации товаров, произведенных в результате реализации инвестиционного проекта, в отношении которого заключен СПИК - не менее 90% всех доходов;
к налоговой базе от деятельности, осуществляемой в рамках реализации инвестиционного проекта, в отношении которого заключен СПИК, при условии ведения раздельного учета доходов и расходов.
Выбранный способ должен быть закреплен в учетной политике.
Льгота применяется пока совокупный объем расходов и недополученных доходов бюджетов в связи с применением мер стимулирования в отношении инвестиционного проекта, не превысил 50% объема капитальных вложений в инвестиционный проект, размер которых предусмотрен СПИК. </t>
  </si>
  <si>
    <t>Юридические лица, являющиеся субъектами деятельности в сфере промышленности, реализующие на территории Пермского края инвестиционные проекты, в том числе по созданию либо модернизации и (или) освоению промышленных производств в рамках СПИК, заключенного с участием Российской Федерации</t>
  </si>
  <si>
    <t>(1) ограниченный - на период действия статуса участника СПИК, но не позднее отчетного (налогового) периода, в котором совокупный объем расходов и недополученных доходов бюджетов бюджетной системы РФ превысил 50% объема капитальных вложений в инвестиционный проект</t>
  </si>
  <si>
    <t>Пониженная (0%) ставка налога для юридических лиц, реализующих на территории Пермского края инвестиционный проект, в том числе по созданию либо модернизации и (или) освоению промышленных производств, в отношении которого заключен СПИК с участием Российской Федерации</t>
  </si>
  <si>
    <t xml:space="preserve">Соответствие требованиям, установленным Правительством Российской Федерации, и дополнительным требованиям, установленным Правительством Пермского края.
Право на применение пониженной налоговой ставки возникает на период действия статуса резидента, управляющей компании индустриальных (промышленных) парков.
</t>
  </si>
  <si>
    <t>(1) ограниченный - на период действия статуса резидента / управляющей компании индустриального парка</t>
  </si>
  <si>
    <t>Пониженная (13,5%; 12,5% - в 2018-2020 гг.) ставка налога для резидентов и управляющих компаний индустриальных (промышленных) парков</t>
  </si>
  <si>
    <t>При условии соответствия требованиям, установленным Правительством Пермского края. 
Право на применение пониженной налоговой ставки возникает на период действия статуса резидента, управляющей компании технопарков в сфере высоких технологий</t>
  </si>
  <si>
    <t>(1) ограниченный - на период действия статуса резидента / управляющей компании технопарка</t>
  </si>
  <si>
    <t xml:space="preserve">Пониженная (13,5%; 12,5% - в 2018-2020 гг.) ставка налога для резидентов и управляющих компаний технопарков в сфере высоких технологий </t>
  </si>
  <si>
    <t>Исполнение условий соглашений об осуществлении деятельности на территории опережающего развития (ТОР), заключенных в соответствии с порядком, установленным Правительством Пермского края</t>
  </si>
  <si>
    <t>Организации, получившие статус резидентов ТОР, созданных на территории моногородов</t>
  </si>
  <si>
    <t>Пониженная (5% - с 1 по 5 гг.; 10% - с 6 по 10 гг.) ставка налога для резидентов ТОР - в отношении прибыли, полученной от деятельности, осуществляемой при исполнении соглашений об осуществлении деятельности на территории ТОР, созданной на территории моногорода</t>
  </si>
  <si>
    <t>Закон Пермского края от 13.11.2017 № 141-ПК "О налоге на имущество организаций на территории Пермского края и о внесении изменений в Закон Пермской области "О налогообложении в Пермском крае";
Ранее: Закон Пермской области от 30.08.2001 № 1685-296</t>
  </si>
  <si>
    <t>Осуществление видов экономической деятельности: сельское хозяйство, охота и лесное хозяйство; рыболовство, рыбоводство; добыча полезных ископаемых; обрабатывающие производства; производство и распределение электроэнергии, газа и воды; строительство; транспорт и связь.
Сохранение суммарного объема товаров, продукции (работ, услуг) в натуральном выражении, произведенных организацией в рамках основного вида экономической деятельности, не ниже уровня предшествующего налогового периода.</t>
  </si>
  <si>
    <t>Организации, осуществляющие установленные законом виды деятельности</t>
  </si>
  <si>
    <t>Пониженная (50% - с 1 по 3 гг.) сумма налога (до 31.12.2022 - пониженная (0,6% - 1 г.; 1,1% - с 2 по 3 гг.) ставка налога) в отношении введенных в эксплуатацию основных средств, которые приобретены за плату или изготовлены, сооружены организацией самостоятельно, фактически используемых в установленных законом видах экономической деятельности</t>
  </si>
  <si>
    <t>до 31.12.2022: 1,6 п.п. - 1-й г.;
1,1 п.п. - 2-3-й гг.;
 с 2023 г.: 50% от суммы налога - с 1 по 3 гг.</t>
  </si>
  <si>
    <t>Закон Пермского края от 13.11.2017 № 141-ПК "О налоге на имущество организаций на территории Пермского края и о внесении изменений в Закон Пермской области "О налогообложении в Пермском крае";
Ранее: Закон Пермской области от 30.08.2001 № 1685-296 (в ред. от 11.12.2012 № 160-ПК)</t>
  </si>
  <si>
    <t>Закон Пермского края от 13.11.2017 № 141-ПК "О налоге на имущество организаций на территории Пермского края и о внесении изменений в Закон Пермской области "О налогообложении в Пермском крае";
Ранее: Закон Пермской области от 30.08.2001 № 1685-296 (в ред. от 26.11.2003 № 1095-223)</t>
  </si>
  <si>
    <t>Пониженная (50% - с 2023 г.) сумма налога (в 2004 - 2022 гг. - пониженная (1,1%) ставка налога) для нефтедобывающих организаций - в отношении малодебитных скважин с отбором нефти 3 тонны в сутки и менее</t>
  </si>
  <si>
    <t xml:space="preserve">1,1 п.п. - в 2004 - 2022 гг.;
50% от суммы налога - с 2023 г. </t>
  </si>
  <si>
    <t>Закон Пермского края от 13.11.2017 № 141-ПК "О налоге на имущество организаций на территории Пермского края и о внесении изменений в Закон Пермской области "О налогообложении в Пермском крае";
Ранее: Закон Пермской области от 30.08.2001 № 1685-296 (в ред. от 02.03.2006 № 2886-651)</t>
  </si>
  <si>
    <t>Освобождаются от налогообложения (в 2006 - 2022 гг. - пониженная (0%) ставка налога) организации в отношении автомобильных дорог общего пользования регионального или межмуниципального значения, автомобильных дорог общего пользования местного значения</t>
  </si>
  <si>
    <t>Освобождаются от налогообложения жилищные и жилищно-строительные кооперативы, дачно-строительные и гаражные кооперативы, садоводческие товарищества, товарищества собственников жилья - в отношении имущества, используемого для осуществления уставной деятельности</t>
  </si>
  <si>
    <t>Организации - балансодержатели имущества, предназначенного для решения задач по предупреждению и ликвидации чрезвычайных ситуаций</t>
  </si>
  <si>
    <t>Закон Пермского края от 13.11.2017 № 141-ПК "О налоге на имущество организаций на территории Пермского края и о внесении изменений в Закон Пермской области "О налогообложении в Пермском крае";
Ранее: Закон Пермской области от 30.08.2001 № 1685-296 (в ред. от 07.10.2009 № 491-ПК)</t>
  </si>
  <si>
    <t>ст.4/ч.5</t>
  </si>
  <si>
    <t>Пониженная (4,55% - с 2023 г.) сумма налога (в 2010 - 2021 гг. - освобождение от налогообложения; в 2022 г. - пониженная (0,1%) ставка налога) для организаций, оказывающих услуги по финансовой аренде (лизингу), аренде воздушных транспортных средств и оборудования, в отношении авиационной техники, являющейся предметом договора лизинга или аренды, а также организаций - собственников воздушных судов с реактивными двигателями - в отношении этих судов</t>
  </si>
  <si>
    <t xml:space="preserve"> 2,2 п.п. - в 2010 - 2021 гг.;
 2,1 п.п. - в 2022 г.;
95,45% от суммы налога - с 2023 г. </t>
  </si>
  <si>
    <t xml:space="preserve">Общая площадь помещений, в отношении которых осуществлена государственная регистрация права собственности, составляет не менее 99% общей площади здания и кадастровая стоимость 1-го квадратного метра здания (помещения в здании) по состоянию на 1 января года, являющегося налоговым периодом, составляет не менее 30000 руб. </t>
  </si>
  <si>
    <t xml:space="preserve">50% от суммы налога
</t>
  </si>
  <si>
    <t>Статус субъекта малого предпринимательства; налогоплательщик стоит на учёте в налоговых органах в течение не менее 3 лет; средняя численность работников не менее 5 человек; выручка за предшествующий период не менее 3 млн руб. (с 2022 г. вышеуказанные условия не распространяются на микропредприятия)</t>
  </si>
  <si>
    <t xml:space="preserve">Одновременное соблюдение следующих условий:
1) менее 20% общей площади здания используется для размещения офисов, офисной инфраструктуры, торговых объектов, объектов общественного питания и (или) бытового обслуживания;
2) площадь помещений, в отношении которых осуществлена государственная регистрация права собственности составляет не менее 99% общей площади здания;
3) налогоплательщик не имеет задолженности по налогам и сборам. </t>
  </si>
  <si>
    <t xml:space="preserve">Одновременное соблюдение следующих условий:
1) гостинице присвоена категория «пять звезд», «четыре звезды» или «три звезды»; 2) здание гостиницы введено в эксплуатацию после 1 января 2019 года; 3) объем осуществленных капитальных вложений составляет не менее 500 млн. руб.;  4) общая площадь помещений, в отношении которых осуществлена государственная регистрация права собственности составляет не менее 99% от общей площади здания; 5) отсутствие у организации задолженности по налогам и сборам.  </t>
  </si>
  <si>
    <t>(1) ограниченный - в течение периода пока объем полученной льготы не достиг/превысил сумму вложений, но не более 10 лет</t>
  </si>
  <si>
    <t>Вложения в объект культурного наследия в течении не более 3-х любых календарных лет подряд начиная с 1 января 2019 года составили от 100 млн руб. (вкл.) и более или на сумму 25 000 руб. (вкл.) и более на один кв. метр.  
Отсутствие у организации  задолженности по налогам и сборам.</t>
  </si>
  <si>
    <t>Юридическое лицо, реализующее на территории Пермского края инвестиционный проект по созданию либо модернизации и (или) освоению промышленных производств, в отношении которого заключен СПИК без участия Российской Федерации или с участием Российской Федерации</t>
  </si>
  <si>
    <t>Освобождаются от уплаты налога (01.01.2020 - 14.03.2022 - пониженная (0%) ставка налога) юридические лица, заключившие СПИК до 13 августа 2019 года без участия Российской Федерации или с участием Российской Федерации - в отношении объектов основных средств, предназначенных для производства промышленной продукции, созданных (построенных, приобретенных за плату) и освоенных (введенных в эксплуатацию) налогоплательщиком в рамках реализации инвестиционного проекта по созданию либо модернизации и (или) освоению промышленного производства, в отношении которого заключен СПИК.</t>
  </si>
  <si>
    <t>Ведение раздельного учета объектов налогообложения, в отношении которых применяется указанная льгота. 
Выполнение требований к минимальному объему капитальных вложений или к минимальному количеству новых постоянных рабочих мест, установленных постановлением Правительства РФ о создании соответствующей ТОР.</t>
  </si>
  <si>
    <t>(1) ограниченный - на период статуса резидента ТОР (моногород)</t>
  </si>
  <si>
    <t>Освобождаются от налогообложения резиденты ТОР - в отношении имущества, вновь созданного (приобретенного) в рамках реализации соглашения об осуществлении деятельности на территории ТОР, созданной на территории моногорода</t>
  </si>
  <si>
    <t>Ведение раздельного учета объектов налогообложения, в отношении которых эта ставка применяется.
Соответствие требованиям, установленным Правительством Российской Федерации, и дополнительным требованиям, установленным Правительством Пермского края.</t>
  </si>
  <si>
    <t>Освобождаются от уплаты налога (01.07.2018 - 31.12.2022 - пониженная (0%) ставка налога) организации в отношении имущества, используемого управляющими компаниями индустриальных (промышленных) парков</t>
  </si>
  <si>
    <t xml:space="preserve">Освобождаются от уплаты налога (01.07.2018 - 31.12.2022 - пониженная (0%) ставка налога) организации в отношении имущества, используемого управляющими компаниями технопарков в сфере высоких технологий </t>
  </si>
  <si>
    <t>(1) ограниченный - на период действия статуса резидента индустриального парка</t>
  </si>
  <si>
    <t>Пониженная (50%) сумма налога (01.07.2018 - 31.12.2022 - пониженная (1,1%) ставка налога) для резидентов индустриальных (промышленных) парков в отношении объектов основных средств, расположенных в границах территории индустриального (промышленного) парка и предназначенных для осуществления промышленного производства промышленной продукции</t>
  </si>
  <si>
    <t>(1) ограниченный - на период действия статуса резидента технопарка</t>
  </si>
  <si>
    <t>Пониженная (50%) сумма налога (01.07.2018 - 31.12.2022 - пониженная (1,1%) ставка налога) для резидентов технопарков в сфере высоких технологий в отношении объектов основных средств, расположенных в границах территории технопарка в сфере высоких технологий и предназначенных для оказания услуг по размещению и развитию резидентов технопарка, производства, запуска и выведения на рынок высокотехнологичной продукции, технологий, работ, услуг</t>
  </si>
  <si>
    <t>Закон Пермского края от 01.04.2015 № 466-ПК "Об установлении налоговых ставок для отдельных категорий налогоплательщиков, применяющих упрощенную систему налогообложения, и о внесении изменений в Закон Пермской области "О налогообложении в Пермском крае"; Ранее: Закон Пермской области от 30.08.2001 № 1685-296 (в ред. от 23.11.2010 № 718-ПК)</t>
  </si>
  <si>
    <t>Доход от осуществления видов экономической деятельности за предыдущий отчетный (налоговый) период  составил не менее 70% в общем объеме полученных доходов. 
Средняя численность наемных работников за предшествующий календарный год не превышает 15 человек.</t>
  </si>
  <si>
    <t>72; 
раздел P, за искл. вида 85.41.91; 
раздел Q, за искл. вида 86.90.4</t>
  </si>
  <si>
    <t>ИП, впервые зарегистрированные после вступления в силу Закона и осуществляющие установленные Законом виды предпринимательской деятельности в производственной, социальной и (или) научной сферах, а также в сфере оказания бытовых услуг населению и услуг по предоставлению мест для временного проживания</t>
  </si>
  <si>
    <t>Пониженная (0%) ставка налога для впервые зарегистрированных ИП и осуществляющих установленные Законом виды предпринимательской деятельности в производственной, социальной и (или) научной сферах, а также в сфере оказания бытовых услуг населению и услуг по предоставлению мест для временного проживания (с 01.01.2021) согласно установленному законом перечню</t>
  </si>
  <si>
    <t>6 п.п.
15 п.п.</t>
  </si>
  <si>
    <t>Закон Пермского края от 01.04.2015 № 465-ПК "О патентной системе налогообложения в Пермском крае, установлении налоговой ставки в размере 0 процентов для отдельной категории налогоплательщиков, применяющих патентную систему налогообложения, и о внесении изменения в Закон Пермской области "О налогообложении в Пермском крае"</t>
  </si>
  <si>
    <t>Закон Пермского края от 25.12.2015 № 589-ПК "О транспортном налоге на территории Пермского края и о внесении изменения в Закон Пермской области "О налогообложении в Пермском крае";
Ранее: Закон от 30.08.2001 № 1685-296 (в ред. от 29.12.2004 № 1932-416)</t>
  </si>
  <si>
    <t>Льгота предоставляется на одну единицу транспортных средств начиная с налогового периода, в котором у налогоплательщика возникло право на льготу.</t>
  </si>
  <si>
    <t>Налогоплательщики, достигшие возраста, при котором возникает право на пенсию по старости,  либо в случае достижения возраста женщинами - 55 лет, мужчинами - 60 лет</t>
  </si>
  <si>
    <t>Пониженная (50%) сумма налога для налогоплательщиков, достигших возраст, при котором возникает право на пенсию по старости, либо в случае достижения возраста женщинами - 55 лет, мужчинами - 60 лет - в отношении: легковых автомобилей с мощностью двигателя до 125 л.с. (100 л.с. до 01.01.2019) вкл.; мотоциклов (мотороллеров); катеров, моторных лодок с мощностью двигателя до 50 л.с. вкл.; самоходных транспортных средств, машин и механизмов на пневматическом и гусеничном ходу</t>
  </si>
  <si>
    <t>Закон Пермского края от 25.12.2015 № 589-ПК "О транспортном налоге на территории Пермского края и о внесении изменения в Закон Пермской области "О налогообложении в Пермском крае";
Ранее: Закон от 30.08.2001 № 1685-296 (в ред. от 11.12.2012 № 161-ПК)</t>
  </si>
  <si>
    <t xml:space="preserve">Закон Пермского края от 23.06.2020 № 544-ПК "Об установлении налоговой ставки по налогу на прибыль организаций для организаций, которым присвоен статус регионального оператора по обращению с твердыми коммунальными отходами"  </t>
  </si>
  <si>
    <t>Закон Пермского края от 10.09.2020 г. № 550-ПК "Об инвестиционном налоговом вычете по налогу на прибыль организаций в Пермском крае"</t>
  </si>
  <si>
    <t>Заключенное инвестиционное соглашение с Правительством Пермского края для реализации приоритетного инвестиционного проекта Пермского края, которому присвоена соответствующая категория приоритетного инвестиционного проекта Пермского края (ПИП).
При реализации малого или среднего приоритетного инвестиционного проекта Пермского, необходимо соблюдение одного из условий:
1) объем инвестиций в рамках реализации ПИП Пермского края, которому присвоена категория - не менее 10% от величины среднегодовой выручки за три календарных года, предшествующих налоговому периоду, в котором налогоплательщик заключил инвестиционное соглашение;
2) если основным видом деятельности налогоплательщика в соответствии с ОКВЭД является вид деятельности класса 20 "Производство химических веществ и химических продуктов", объем инвестиций в рамках реализации инвестиционного проекта Пермского края, которому присвоена категория - не менее 20% от величины среднегодовой выручки за три календарных года, предшествующих налоговому периоду, в котором применяется инвестиционный налоговый вычет.
С 2022 года право применения ставок в размере 1% и 10% предоставляется при заключении малого или среднего ПИП соответственно только субъектам МСП.</t>
  </si>
  <si>
    <t>Инвестиционный налоговый вычет (50% суммы расходов на создание и приобретение основных средств; 50% расходов на научно-исследовательские и опытно-конструкторские работы;
30% расходов на модернизацию и реконструкцию основных средств; 30% расходов на создание объектов транспортной, коммунальной и социальной инфраструктур организаций-застройщиков, производящих комплексное развитие территорий. Минимальный размер ставки по налогу не ниже: 1% для категории малого ПИП (для субъекта МСП); 10% для категории среднего ПИП (для субъекта МСП); 14,5% для категории крупного ПИП) для налогоплательщиков, заключивших инвестиционное соглашение на реализацию ПИП Пермского края, которому присвоена соответствующая категория ПИП.</t>
  </si>
  <si>
    <t>16 п.п. / 7 п.п. / 2,5 п.п.</t>
  </si>
  <si>
    <t>Освобождаются от налогообложения жилищно-строительные кооперативы или иные специализированные потребительские кооперативы в отношении объектов жилищного фонда, введенных в эксплуатацию по результатам получения этими кооперативами от признанного банкротом застройщика объекта незавершенного строительства для погашения требований участников строительства</t>
  </si>
  <si>
    <t xml:space="preserve">Одновременное соблюдение следующих условий:
1) местоположение здания на земельном участке, вид разрешенного использования которого предусматривает размещение только объектов промышленности, производства, административных зданий промышленности, материально-технического, продовольственного снабжения, сбыта и заготовок промышленности;
2) по результатам мероприятий в целях определения вида фактического использования установлено: не менее 50% общей площади здания используется для размещения рабочих мест работников, обеспечивающих его производственную деятельность; на земельном участке, на котором расположено здание (строение, сооружение), или на смежных земельных участках расположены объекты промышленности и (или) производства;
3) отсутствие задолженности по налогам и сборам;
4) площадь помещений, в отношении которых осуществлена государственная регистрация права собственности составляет не менее 99% общей площади здания.  </t>
  </si>
  <si>
    <t>Объект основных средств в течение 3-х лет не должен быть продан, передан по договору дарения, мены, внесен в виде вклада в уставный капитал, а также внесен в счет вклада по договору о совместной деятельности.
Льгота применяется пока совокупный объем расходов и недополученных доходов бюджетов в связи с применением мер стимулирования в отношении инвестиционного проекта не превысил 50% объема капитальных вложений в инвестиционный проект, размер которых предусмотрен СПИК.</t>
  </si>
  <si>
    <t>Юридическое лицо, реализующее на территории Пермского края инвестиционный проект, в том числе по созданию либо модернизации и (или) освоению промышленных производств, в отношении которого заключен СПИК без участия Российской Федерации или с участием Российской Федерации</t>
  </si>
  <si>
    <t>Освобождаются от уплаты налога (01.01.2020 - 14.03.2022 - пониженная (0%) ставка налога) юридические лица, заключившие СПИК без участия Российской Федерации или с участием Российской Федерации - в отношении объектов основных средств, предназначенных для производства промышленной продукции, созданных (построенных, приобретенных за плату) и освоенных (введенных в эксплуатацию) налогоплательщиком в рамках реализации инвестиционного проекта, в отношении которого заключен СПИК</t>
  </si>
  <si>
    <t>Пониженная (4%) ставка налога для налогоплательщиков, осуществляющих деятельность в сфере общественного питания
(объект налогообложения "доходы")</t>
  </si>
  <si>
    <t>Пониженная (7%) ставка налога для налогоплательщиков - резидентов технопарков в сфере высоких технологий 
(объект налогообложения "доходы-расходы")</t>
  </si>
  <si>
    <t>Пониженная (7%) ставка налога для налогоплательщиков - резидентов индустриальных (промышленных) парков
(объект налогообложения "доходы-расходы")</t>
  </si>
  <si>
    <t>Пониженная (2%) ставка налога для налогоплательщиков, являющихся резидентами технопарков в сфере высоких технологий 
(объект налогообложения "доходы")</t>
  </si>
  <si>
    <t>Пониженная (2%) ставка налога для налогоплательщиков, являющихся резидентами индустриальных (промышленных) парков
(объект налогообложения "доходы")</t>
  </si>
  <si>
    <t xml:space="preserve">Основной вид деятельности налогоплательщика на 01.03.2020 г., согласно данным ЕГРЮЛ или ЕГРИП соответствует одному из видов деятельности, установленных Законом. </t>
  </si>
  <si>
    <t>Пониженная (5%) ставка налога для налогоплательщиков, основной вид деятельности которых включен в перечень наиболее пострадавших отраслей от распространения коронавируса
(объект налогообложения "доходы-расходы")</t>
  </si>
  <si>
    <t xml:space="preserve"> Основной вид деятельности налогоплательщика на 01.03.2020 г., согласно данным ЕГРЮЛ или ЕГРИП соответствует одному из видов деятельности, установленных Законом. </t>
  </si>
  <si>
    <t>Пониженная (1%) ставка налога для налогоплательщиков, основной вид деятельности которых включен в перечень наиболее пострадавших отраслей от распространения коронавируса
(объект налогообложения "доходы")</t>
  </si>
  <si>
    <t>Для ИП: физическое лицо, зарегистрированное в качестве ИП, по состоянию на 01.09.2021 г. не состояло на учете в качестве ИП в соответствии со сведениями, содержащимися в ЕГРИП.</t>
  </si>
  <si>
    <t>(1) ограниченный - в течение 3 налоговых периодов в пределах 3 следующих подряд календарных лет</t>
  </si>
  <si>
    <t>При условии, что с года выпуска транспортного средства прошло не более 7 лет включительно.</t>
  </si>
  <si>
    <t>Стимулирование развития зарядной инфраструктуры для зарядки электрического автомобильного транспорта и спроса на электрический автомобильный транспорт</t>
  </si>
  <si>
    <t>Освобождаются от налогообложения организации - в отношении объектов недвижимого имущества, предназначенных для обеспечения деятельности детской железной дороги и реализации программ дополнительного образования, направленных на проведение профессионально-ориентационной работы среди молодежи в сфере железнодорожного транспорта</t>
  </si>
  <si>
    <t xml:space="preserve">Основной вид деятельности налогоплательщика на 01.03.2022 г., согласно данным ЕГРЮЛ или ЕГРИП соответствует одному из видов деятельности, установленных Законом. </t>
  </si>
  <si>
    <t>Пониженная (5%) ставка налога для налогоплательщиков, основной вид деятельности которых включен в перечень наиболее пострадавших отраслей
(объект налогообложения "доходы-расходы")</t>
  </si>
  <si>
    <t xml:space="preserve"> Основной вид деятельности налогоплательщика на 01.03.2022 г., согласно данным ЕГРЮЛ или ЕГРИП соответствует одному из видов деятельности, установленных Законом. </t>
  </si>
  <si>
    <t>Пониженная (1%) ставка налога для налогоплательщиков, основной вид деятельности которых включен в перечень наиболее пострадавших отраслей
(объект налогообложения "доходы")</t>
  </si>
  <si>
    <t>Закон Пермского края от 03.10.2022 № 117-ПК "Об установлении налоговой ставки по налогу на прибыль организаций для организаций - резидентов особых экономических зон, созданных на территории Пермского края, и о внесении изменения в статью 3 Закона Пермского края "О транспортном налоге на территории Пермского края и о внесении изменения в Закон Пермской области "О налогообложении в Пермском крае"</t>
  </si>
  <si>
    <t>Ведение раздельного учета доходов (расходов), полученных (понесенных) от деятельности, осуществляемой на территориях ОЭЗ, и доходов (расходов), полученных (понесенных) при осуществлении деятельности за пределами территорий ОЭЗ.</t>
  </si>
  <si>
    <t>(1) ограниченный - на период действия статуса резидента ОЭЗ</t>
  </si>
  <si>
    <t>Пониженная (0% - с 1 по 5 гг.; 5% - с 6 по 10 гг.; 13,5% - с 11 г.) ставка налога для резидентов особых экономических зон промышленно-производственного типа (ОЭЗ), созданных на территории Пермского края, от деятельности, осуществляемой на территории ОЭЗ</t>
  </si>
  <si>
    <t>17 п.п. - с 1 по 5 гг.; 
12 п.п. - с 6 по 10 гг.
3,5 п.п. - с 11 г.</t>
  </si>
  <si>
    <t>Закон Пермского края от 25.12.2015 № 589-ПК "О транспортном налоге на территории Пермского края и о внесении изменения в Закон Пермской области "О налогообложении в Пермском крае";
Ранее: Закон от 30.08.2001 № 1685-296 (в ред. от 03.10.2022 № 117-ПК)</t>
  </si>
  <si>
    <t>Грузовые автомобили и другие самоходные транспортные средства, машины и механизмы на пневматическом и гусеничном ходу зарегистрированы после приобретения организацией статуса резидента ОЭЗ.</t>
  </si>
  <si>
    <t>(1) ограниченный - в течение 10 лет, но не позднее даты утраты статуса резидента ОЭЗ</t>
  </si>
  <si>
    <t>Освобождаются от уплаты налога организации - резиденты ОЭЗ, созданных на территории Пермского края, в отношении: грузовых автомобилей и других самоходных транспортных средств, машин и механизмов на пневматическом и гусеничном ходу, зарегистрированных после приобретения организацией статуса резидента ОЭЗ.</t>
  </si>
  <si>
    <t>Закон Пермского края от 01.04.2015 № 466-ПК "Об установлении налоговых ставок для отдельных категорий налогоплательщиков, применяющих упрощенную систему налогообложения, и о внесении изменений в Закон Пермской области "О налогообложении в Пермском крае" (в ред. от 09.11.2022 № 127-ПК)</t>
  </si>
  <si>
    <t>ст.1/ч.6/абз.3</t>
  </si>
  <si>
    <t>Доход от осуществления указанного вида экономической деятельности за предыдущий отчетный (налоговый) период - не менее 70% в общем объеме полученных доходов.</t>
  </si>
  <si>
    <t>Налогоплательщики, осуществляющие деятельность, входящую в вид 85.41.91 "Деятельность по организации отдыха детей и их оздоровления" и подгруппу 86.90.4 "Деятельность санаторно-курортных организаций"</t>
  </si>
  <si>
    <t>85.41.91; 
86.90.4</t>
  </si>
  <si>
    <t>ст.1/ч.6/абз.4</t>
  </si>
  <si>
    <t>Закон Пермского края от 08.10.2015 № 549-ПК "О регулировании действия законодательства Пермского края о налогах и сборах в отношении налогоплательщиков, с которыми заключен специальный инвестиционный контракт, об установлении налоговых ставок по налогу на имущество организаций и по налогу на прибыль организаций для указанной категории налогоплательщиков и о внесении изменения в Закон Пермской области "О налогообложении в Пермском крае" (в ред. от 09.11.2022 № 126-ПК)</t>
  </si>
  <si>
    <t>Пониженная (13,5%) ставка налога для юридических лиц, реализующих на территории Пермского края инвестиционный проект, в том числе по созданию либо модернизации и (или) освоению промышленных производств, в отношении которого заключен СПИК без участия Российской Федерации после 14 марта 2022 года</t>
  </si>
  <si>
    <t>Закон Пермского края от 13.11.2017 № 141-ПК "О налоге на имущество организаций на территории Пермского края и о внесении изменений в закон Пермской области "О налогообложении в Пермском крае" (в ред. от 03.04.2023 № 167-ПК)</t>
  </si>
  <si>
    <t>Одновременное соблюдение следующих условий:
1) общая площадь логистического центра составляет свыше 15 тыс. кв. метров;
2) объект недвижимого имущества введен в эксплуатацию в срок не позднее 5 лет с момента присвоения инвестиционному проекту статуса ПИП;
3) инвестиционному проекту присвоен статус ПИП в период с 1 января 2021 года по 31 декабря 2027 года (включительно).</t>
  </si>
  <si>
    <t>Организации, заключившие инвестиционные соглашения в целях реализации ПИП</t>
  </si>
  <si>
    <t>Освобождаются от налогообложения организации в отношении имущества, фактически используемого для логистического центра</t>
  </si>
  <si>
    <t>Закон Псковской области от 30.11.2020 №2123-ОЗ "О льготах по налогу на имущество организаций и транспортному налогу на территории Псковской области"; ранее законы: от 29.11.2019 №2007-ОЗ; от 14.12.2018 №1900-ОЗ; от 26.12.2017 № 1832-ОЗ; от 29.11.2016 № 1712-ОЗ; от 12.01.2016 № 1622-ОЗ; от 05.06.2015 № 1537-ОЗ; от 07.03.2014 № 1370-ОЗ; от 10.12.2012 № 1228-ОЗ)</t>
  </si>
  <si>
    <t>ст.2/ч.1/п.1/п.п."а"</t>
  </si>
  <si>
    <t>Закон Псковской области от 30.11.2020 №2123-ОЗ "О льготах по налогу на имущество организаций и транспортному налогу на территории Псковской области"; ранее законы: от 29.11.2019 № 2007-ОЗ; от 14.12.2018 № 1900-ОЗ; от 26.12.2017 № 1832-ОЗ; от 29.11.2016 № 1712-ОЗ; от 12.01.2016 № 1622-ОЗ; от 05.06.2015 № 1537-ОЗ; от 07.03.2014 № 1370-ОЗ; от 10.12.2012 № 1228-ОЗ</t>
  </si>
  <si>
    <t>ст.2/ч.1/п.1/п.п."б"</t>
  </si>
  <si>
    <t>Закон Псковской области от 30.11.2020 №2123-ОЗ "О льготах по налогу на имущество организаций и транспортному налогу на территории Псковской области"; ранее законы: от 29.11.2019 №2007-ОЗ; от 14.12.2018 №1900-ОЗ; от 26.12.2017 № 1832-ОЗ; от 29.11.2016 № 1712-ОЗ; от 12.01.2016 № 1622-ОЗ; от 05.06.2015 № 1537-ОЗ; от 07.03.2014 № 1370-ОЗ; от 10.12.2012 № 1228-ОЗ</t>
  </si>
  <si>
    <t>ст.2/ч.1/п.1/п.п."в"</t>
  </si>
  <si>
    <t>Закон Псковской области от 30.11.2020 № 2123-ОЗ "О льготах по налогу на имущество организаций и транспортному налогу на территории Псковской области"; ранее Законы: от 29.11.2019 №2007-ОЗ; от 14.12.2018 №1900-ОЗ; от 25.11.2003 № 316-ОЗ</t>
  </si>
  <si>
    <t>ст.2/ч.1/п.1/п.п."г"</t>
  </si>
  <si>
    <t>Закон Псковской области от 30.11.2020 №2123-ОЗ "О льготах по налогу на имущество организаций и транспортному налогу на территории Псковской области"; ранее Законы: от 29.11.2019 №2007-ОЗ; от 14.12.2018 №1900-ОЗ; от 26.12.2017 № 1832-ОЗ; от 29.11.2016 № 1712-ОЗ; от 12.01.2016 № 1622-ОЗ; от 05.06.2015 № 1537-ОЗ; от 07.03.2014 № 1370-ОЗ; от 10.12.2012 № 1228-ОЗ</t>
  </si>
  <si>
    <t>ст.2/ч.1/п.2/п.п."а"</t>
  </si>
  <si>
    <t>Уменьшение (на 50% ) суммы налога организациям потребительской кооперации</t>
  </si>
  <si>
    <t>Закон Псковской области от 30.11.2020 №2123-ОЗ "О льготах по налогу на имущество  организаций и транспортному налогу на территории Псковской области" (в ред. от 30.11.2021 № 2216-ОЗ); ранее Закон от 25.11.2003 № 316-ОЗ (в ред. от 29.11.2016 № 1707-ОЗ)</t>
  </si>
  <si>
    <t>Закон Псковской области от 30.11.2020 № 2123-ОЗ "О льготах по налогу на имущество организаций и транспортному налогу на территории Псковской области"; ранее законы: от 29.11.2019 №2007-ОЗ; от 14.12.2018 №1900-ОЗ; от 26.12.2017 № 1832-ОЗ; от 29.11.2016 № 1712-ОЗ; от 11.01.2005 № 407-ОЗ; от 11.02.2004 № 337-ОЗ; от 11.06.2003 № 276-ОЗ</t>
  </si>
  <si>
    <t>ст.3/ч.1/п.1/п.п."а"</t>
  </si>
  <si>
    <t>Закон Псковской области от 30.11.2020 №2123-ОЗ "О льготах по налогу на имущество организаций и транспортному налогу на территории Псковской области"; ранее законы: от 29.11.2019 №2007-ОЗ; от 14.12.2018 № 1900-ОЗ; от 26.12.2017 № 1832-ОЗ; от 29.11.2016 № 1712-ОЗ; от 14.02.2003 № 249-ОЗ (в ред. от 11.06.2003 № 276-ОЗ)</t>
  </si>
  <si>
    <t>ст.3/ч.1/п.1/п.п."б"</t>
  </si>
  <si>
    <t>Закон Псковской области от 30.11.2020 № 2123-ОЗ "О льготах по налогу на имущество организаций и транспортному налогу на территории Псковской области"; ранее законы: от 29.11.2019 №2007-ОЗ; от 14.12.2018 №1900-ОЗ; от 26.12.2017 № 1832-ОЗ</t>
  </si>
  <si>
    <t>ст.3/ч.1/п.1/п.п."г"</t>
  </si>
  <si>
    <t xml:space="preserve">Среднедушевой годовой доход семьи не превышает величину прожиточного минимума на душу населения, устанавливаемого в Псковской области, за отчетный год. Предоставляется на одно из транспортных средств </t>
  </si>
  <si>
    <t>Закон Псковской области от 30.11.2020 №2123-ОЗ "О льготах по налогу на имущество организаций и транспортному налогу на территории Псковской области"; ранее законы: от 29.11.2019 №2007-ОЗ; от 14.12.2018 №1900-ОЗ; от 10.04.2017 № 1755-ОЗ; от 29.11.2016 № 1712-ОЗ)</t>
  </si>
  <si>
    <t>ст.3/ч.1/п.1/п.п."в"</t>
  </si>
  <si>
    <t>Закон Псковской области от 30.11.2020 №2123-ОЗ "О льготах по налогу на имущество организаций и транспортному налогу на территории Псковской области" ранее законы: от 29.11.2019 №2007-ОЗ; от 07.11.2019 № 1990-ОЗ</t>
  </si>
  <si>
    <t>ст.3/ч.1/п.1/п.п."д"</t>
  </si>
  <si>
    <t xml:space="preserve">Предоставляется на одно транспортное средство  </t>
  </si>
  <si>
    <t>Освобождаются от уплаты налога граждане, призванные для прохождения военной службы по призыву - в отношении  транспортных средств с мощностью двигателя до 150 л.с. (до 110,33 кВт) вкл.</t>
  </si>
  <si>
    <t>Закон Псковской области от 30.11.2020 №2123-ОЗ "О льготах по налогу на имущество организаций и транспортному налогу на территории Псковской области"; ранее Законы: от 29.11.2019 №2007-ОЗ; от 14.12.2018 №1900-ОЗ; от 26.12.2017 № 1832-ОЗ; от 29.11.2016 № 1712-ОЗ; от 12.01.2016 № 1622-ОЗ; от 05.06.2015 № 1537-ОЗ; от 07.03.2014 № 1370-ОЗ</t>
  </si>
  <si>
    <t>ст.3/ч.1/п.2/п.п."г"</t>
  </si>
  <si>
    <t>Осуществление круглогодичной доставки  хлебобулочных изделий и иных товаров первой необходимости населению, проживающему в сельской местности, по графикам, согласованным с органами местного самоуправления муниципальных образований области специализированными или специально оборудованными для торговли транспортными средствами</t>
  </si>
  <si>
    <t>Закон Псковской области от 30.11.2020 №2123-ОЗ "О льготах по налогу на имущество организаций и транспортному налогу на территории Псковской области"; ранее законы: от 29.11.2019 №2007-ОЗ; от 14.12.2018 №1900-ОЗ; от 26.12.2017 № 1832-ОЗ; от 29.11.2016 № 1712-ОЗ; от 12.01.2016 № 1622-ОЗ; от 05.06.2015 № 1537-ОЗ; от 07.03.2014 № 1370-ОЗ</t>
  </si>
  <si>
    <t>ст.3/ч.1/п.2/п.п."д"</t>
  </si>
  <si>
    <t>Закон Псковской области от 30.11.2020 № 2123-ОЗ "О льготах по налогу на имущество организаций и транспортному налогу на территории Псковской области"; ранее законы: от 29.11.2019 №2007-ОЗ; от 14.12.2018 №1900-ОЗ; от 26.12.2017 № 1832-ОЗ; от 29.11.2016 № 1712-ОЗ; от 12.01.2016 № 1622-ОЗ; от 05.06.2015 № 1537-ОЗ; от 07.03.2014 № 1370-ОЗ; от 10.12.2012 № 1228-ОЗ</t>
  </si>
  <si>
    <t>ст.3/ч.1/п.2/п.п."е"</t>
  </si>
  <si>
    <t>ст.3/ч.1/п.2/п.п."ж"</t>
  </si>
  <si>
    <t>Закон Псковской области от 30.11.2020 №2123-ОЗ "О льготах по налогу на имущество организаций и транспортному налогу на территории Псковской области"; ранее законы: от 29.11.19 №2007-ОЗ; от 14.12.2018 №1900-ОЗ; от 26.12.2017 № 1832-ОЗ; от 29.11.2016 № 1712-ОЗ; от 12.01.2016 № 1622-ОЗ; от 05.06.2015 № 1537-ОЗ; от 07.03.2014 № 1370-ОЗ; от 10.12.2012 № 1228-ОЗ</t>
  </si>
  <si>
    <t>ст.3/ч.1/п.2/п.п."а"</t>
  </si>
  <si>
    <t>ст.3/ч.1/п.2/п.п."в"</t>
  </si>
  <si>
    <t>Инвесторы, реализующие инвестиционные проекты, утвержденные Правительством Псковской области</t>
  </si>
  <si>
    <t>(1) ограниченный - в течение 5 - 12 лет, но не позднее 01.01.2025</t>
  </si>
  <si>
    <t>Пониженная (13,5% ) ставка налога для инвесторов по инвестиционным проектам, утвержденным Правительством Псковской области</t>
  </si>
  <si>
    <t>(1) ограниченный - в течение 5 - 12 лет</t>
  </si>
  <si>
    <t>Освобождаются от уплаты налога инвесторы - по инвестиционным проектам, утвержденным Правительством Псковской области</t>
  </si>
  <si>
    <t>Закон Псковской области от 30.11.2020 № 2123-ОЗ "О льготах по налогу на имущество организаций и транспортному налогу на территории Псковской области" (в ред от 03.11.2022 № 2296-ОЗ); ранее закон от 25.11.2003 № 316-ОЗ</t>
  </si>
  <si>
    <t>ст.2/ч.1/п.4/п.п."а"</t>
  </si>
  <si>
    <t xml:space="preserve">Уменьшение (на 13 %) суммы налога  в отношении имущества организаций, используемого для осуществления установленных видов деятельности  </t>
  </si>
  <si>
    <t xml:space="preserve"> раздел A  </t>
  </si>
  <si>
    <t>ст.2/ч.1/п.4/п.п."б"</t>
  </si>
  <si>
    <t xml:space="preserve">Закон Псковской области от 30.11.2020 № 2123-ОЗ "О льготах по налогу на имущество организаций и транспортному налогу на территории Псковской области" (в ред от 03.11.2022 № 2296-ОЗ); ранее закон от 25.11.2003 № 316-ОЗ </t>
  </si>
  <si>
    <t>ст.2/ч.1/п.4/п.п."в"</t>
  </si>
  <si>
    <t>ст.2/ч.1/п.4/п.п."г"</t>
  </si>
  <si>
    <t>ст.2/ч.1/п.4/п.п."д"</t>
  </si>
  <si>
    <t>ст.2/ч.1/п.4/п.п."е"</t>
  </si>
  <si>
    <t xml:space="preserve"> раздел Q</t>
  </si>
  <si>
    <t>ст.2/ч.1/п.4/п.п."ж"</t>
  </si>
  <si>
    <t xml:space="preserve"> раздел R </t>
  </si>
  <si>
    <t>Уменьшение (на 77%) суммы налога в отношении  помещений, расположенных в   административно-деловых центрах и торговых центрах (комплексах) общей площадью свыше 1000 кв. метров, налоговая база в отношении которых определяется как кадастровая стоимость</t>
  </si>
  <si>
    <t>Закон Псковской области от 29.11.2010 № 1022-ОЗ "О ставках налога, взимаемого в связи с применением упрощенной системы налогообложения"</t>
  </si>
  <si>
    <t>Закон Псковской области от 29.11.2010 № 1022-ОЗ "О ставках налога, взимаемого в связи с применением упрощенной системы налогообложения" (в ред. от 05.05.2017 № 1770-ОЗ)</t>
  </si>
  <si>
    <t xml:space="preserve">Закон Псковской области от 29.11.2010 № 1022-оз "О ставках налога, взимаемого в связи с применением упрощенной системы налогообложения" (в ред. от 12.05.2015 № 1521-ОЗ )
</t>
  </si>
  <si>
    <t>Закон Псковской области от 05.10.2012 № 1199-ОЗ "О патентной системе налогообложения" (в ред. от 12.05.2015 № 1521-ОЗ )</t>
  </si>
  <si>
    <t>Средняя численность работников не менее 3 человек</t>
  </si>
  <si>
    <t>Закон Псковской области от 30.11.2020 №2123-ОЗ "О льготах по налогу на имущество организаций и транспортному налогу на территории Псковской области"; ранее закон от 29.11.2019 № 2007-ОЗ</t>
  </si>
  <si>
    <t>ст.2/ч.1/
п. 1/п.п."д"</t>
  </si>
  <si>
    <t>Уменьшение (на 50%) суммы налога для организаций, осуществляющих деятельность почтовой связи общего пользования и обеспечивающих функционирование почтовых отделений в малых и отдаленных населенных пунктах области</t>
  </si>
  <si>
    <t>Закон Псковской области от 30.11.2020 №2123-ОЗ "О льготах по налогу на имущество организаций и транспортному налогу на территории Псковской области"; ранее закон от 29.11.2019 №2007-ОЗ (в ред. от 08.06.2020 № 2085-ОЗ)</t>
  </si>
  <si>
    <t>ст.2/ч.1/п.1/п.п."е"</t>
  </si>
  <si>
    <t>Получение с 2017 года грантов Президента РФ по результатам конкурсов, проведенных Фондом - оператором президентских грантов по развитию гражданского общества, получателями субсидий и грантов в рамках программ, реализуемых федеральными органами исполнительной власти, исполнительными органами Псковской области, органами местного самоуправления муниципальных образований Псковской области, исполнителями общественно полезных услуг, поставщиками социальных услуг</t>
  </si>
  <si>
    <t>Закон Псковской области от 30.11.2020 №2123-ОЗ "О льготах по налогу на имущество организаций и транспортному налогу на территории Псковской области"; ранее закон от 29.11.2019 №2007-ОЗ (в ред. от 02.05.2020 № 2067-ОЗ)</t>
  </si>
  <si>
    <t>ст.3/ч.1/п.1/п.п."е"</t>
  </si>
  <si>
    <t>Освобождаются от уплаты налога организации, осуществляющие регулярные перевозки пассажиров и багажа автомобильным транспортом  по муниципальным маршрутам регулярных перевозок, межмуниципальным маршрутам регулярных перевозок, в отношении автобусов</t>
  </si>
  <si>
    <t>ст.3/ч.1/п.1/п.п."ж"</t>
  </si>
  <si>
    <t xml:space="preserve">(2) не установлено  </t>
  </si>
  <si>
    <t>Закон Псковской области от 30.11.2020 №2123-ОЗ "О льготах по налогу на имущество организаций и транспортному налогу на территории Псковской области"; ранее закон от 29.11.2019 №2007-ОЗ (в ред от 02.05.2020 № 2067-ОЗ)</t>
  </si>
  <si>
    <t>ст.3/ч.1/п.2/п.п."з"</t>
  </si>
  <si>
    <t xml:space="preserve">Среднесписочная численность инвалидов среди  работников составляет не менее 50 процентов </t>
  </si>
  <si>
    <t xml:space="preserve">Пониженная ставка налога  организациям, уставной капитал которых полностью состоит из вкладов всероссийских (общероссийских) общественных организаций инвалидов </t>
  </si>
  <si>
    <t>Закон Псковской области от 30.11.2020 № 2123-ОЗ "О льготах по налогу на имущество организаций и транспортному налогу на территории Псковской области" (в ред от 29.12.2020 № 2143-ОЗ); ранее закон от 29.11.2019 № 2007-ОЗ</t>
  </si>
  <si>
    <t>ст.3/ч.1/п.2/п.п."б"</t>
  </si>
  <si>
    <t xml:space="preserve">Закон Псковской области от 30.11.2020 № 2123-ОЗ "О льготах по налогу на имущество организаций и транспортному налогу на территории Псковской области" </t>
  </si>
  <si>
    <t xml:space="preserve">ст.3/ч.1/п.3 </t>
  </si>
  <si>
    <t xml:space="preserve">Уменьшается сумма исчисленного транспортного налога инвалидам I и II групп на сумму транспортного налога,  исчисленного для легкового автомобиля с мощностью двигателя 100 л.с. (73,55 кВт) по налоговой ставке, установленной в налоговом периоде, за который исчислен налог, - в отношении одного легкового автомобиля с мощностью двигателя свыше 100 л.с. до 150 л.с.(свыше 73,55 кВт до 110,33 кВт) </t>
  </si>
  <si>
    <t xml:space="preserve">Уменьшается (на 50%) сумма исчисленного транспортного налога за налоговые периоды 2021 - 2023 годов
организациям 
</t>
  </si>
  <si>
    <t xml:space="preserve">Закон Псковской области от 30.11.2020 № 2123-ОЗ "О льготах по налогу на имущество организаций и транспортному налогу на территории Псковской области"  </t>
  </si>
  <si>
    <t xml:space="preserve">Уменьшается (на 50%) сумма исчисленного транспортного налога  за налоговые периоды 2021 - 2023 годов физическим лицам  </t>
  </si>
  <si>
    <t>Организации потребительской кооперации,  хозяйственные общества</t>
  </si>
  <si>
    <t xml:space="preserve">Пониженная (2% - на 2021 год, 3,5% - на 2022 год, 5 % - на 2023 год) ставка налога, взимаемого в связи с применением упрощенной системы налогообложения  (объект налогообложения "доходы") для организаций потребительской кооперации, а также хозяйственных обществ, единственными учредителями которых являются потребительские общества и их союзы
</t>
  </si>
  <si>
    <t>Инвестиционный налоговый вычет в размере 90 % суммы расходов, составляющих первоначальную стоимость основного средства (расходы на приобретение, сооружение, изготовление, доставку и т.д.) и 90 % суммы изменения первоначальной стоимости основных средств в случае достройки, дооборудования, реконструкции, модернизации и т.д., но не более размера предельной величины инвестиционного налогового вычета, рассчитываемой по ставке 5 %</t>
  </si>
  <si>
    <t>Закон Псковской области от 30.11.2020 №2123-ОЗ "О льготах по налогу на имущество организаций и транспортному налогу на территории Псковской области" (в ред. От 31.03.2022 №2247-ОЗ)</t>
  </si>
  <si>
    <t>ст.2/ч.1/п.1/п.п."ж"</t>
  </si>
  <si>
    <t xml:space="preserve">Закон Псковской области от 30.11.2020 №2123-ОЗ "О льготах по налогу на имущество организаций и транспортному налогу на территории Псковской области"  (в ред. От 31.01.2023 №2339-ОЗ)
</t>
  </si>
  <si>
    <t>ст.3/ч.1/п.1/п.п."з"</t>
  </si>
  <si>
    <t>Предоставляется на один легковой автомобиль</t>
  </si>
  <si>
    <t>Граждане, призванные на военную службу по мобилизации в Вооруженные Силы Российской Федерации, или их супруги</t>
  </si>
  <si>
    <t xml:space="preserve">Освобождаются от уплаты налога граждане,  призванные на военную службу по мобилизации в Вооруженные Силы Российской Федерации, или их супруги за один легковой автомобиль за налоговый период 2021 года </t>
  </si>
  <si>
    <t>Не определен</t>
  </si>
  <si>
    <t>Закон Псковской области от 30.11.2020 №2123-ОЗ "О льготах по налогу на имущество организаций и транспортному налогу на территории Псковской области" (в ред. от 31.01.2023 №2339-ОЗ)</t>
  </si>
  <si>
    <t>Предоставляется на один легковой автомобиль  при участии в СВО граждан, призванных на военную службу по мобилизации в Вооруженные Силы Российской Федерации</t>
  </si>
  <si>
    <t xml:space="preserve">Освобождаются от уплаты налога граждане, призванные на военную службу по мобилизации в Вооруженные Силы Российской Федерации,   принимающие (принимавшие) участие в СВО, или их супруги за один легковой автомобиль за налоговый период 2022 года  </t>
  </si>
  <si>
    <t>ст.3/ч.1/п.1/п.п."и"</t>
  </si>
  <si>
    <t xml:space="preserve">Предоставляется на один легковой автомобиль при участии в СВО военнослужащих  </t>
  </si>
  <si>
    <t>Военнослужащие (за исключением мобилизованных граждан), проходящие (проходившие) военную службу в Вооруженных Силах Российской Федерации по контракту, или их супруги</t>
  </si>
  <si>
    <t>Освобождаются от уплаты налога военнослужащие (за исключением мобилизованных граждан), проходящие (проходившие) военную службу в Вооруженных Силах Российской Федерации по контракту и принимающие (принимавшие) участие в СВО, или их супруги за один легковой автомобиль за налоговые периоды 2021 и 2022 годов</t>
  </si>
  <si>
    <t>ст.3/ч.1/п.1/п.п."к"</t>
  </si>
  <si>
    <t xml:space="preserve">Предоставляется на один легковой автомобиль за налоговый период 2021 года при участии военнослужащих, проходящих службу в органах ФСБ,  в СВО в 2022 году, за налоговый период 2022 года - при участии военнослужащих, проходящих службу в органах ФСБ, в СВО в 2023 году </t>
  </si>
  <si>
    <t>Военнослужащие, проходящие службу в органах федеральной службы безопасности, дислоцированных на территории Псковской области, или их супруги</t>
  </si>
  <si>
    <t>Освобождаются от уплаты налога военнослужащие, проходящие службу в органах ФСБ, дислоцированных на территории Псковской области, и принимавшие участие в СВО в 2022 году, или их супруги за один легковой автомобиль за налоговый период 2021 года, а также военнослужащие ФСБ, принимающие (принимавшие) участие в СВО в 2023 году, или их супруги за один легковой автомобиль за налоговый период 2022 года</t>
  </si>
  <si>
    <t>ст.3/ч.1/п.1/п.п."л"</t>
  </si>
  <si>
    <t xml:space="preserve">Предоставляется на один легковой автомобиль  за налоговый период 2021 года при участии сотрудников Росгвардии в СВО в 2022 году, 
за налоговый период 2022 года - при  участии  сотрудников Росгвардии в СВО в 2023 году </t>
  </si>
  <si>
    <t>Военнослужащие, проходящие службу в Управлении Федеральной службы войск национальной гвардии Российской Федерации по Псковской области, лица, проходящие службу в Управлении Федеральной службы войск национальной гвардии Российской Федерации по Псковской области, которые имеют специальное звание полиции, или их супруги</t>
  </si>
  <si>
    <t>Освобождаются от уплаты налога военнослужащие, проходящие службу в Управлении Федеральной службы войск национальной гвардии Российской Федерации по Псковской области, лица, проходящие службу в Управлении Федеральной службы войск национальной гвардии Российской Федерации по Псковской области, которые имеют специальное звание полиции (далее - сотрудники Росгвардии) , и принимавшие участие в СВО в 2022 году, или их супруги за один легковой автомобиль за налоговый период 2021 года, а также  сотрудники Росгвардии, принимающие (принимавшие) участие в СВО в 2023 году, или их супруги за один легковой автомобиль за налоговый период 2022 года</t>
  </si>
  <si>
    <t>ст.3/ч.1/п.1/п.п."м"</t>
  </si>
  <si>
    <t xml:space="preserve">Предоставляется на один легковой автомобиль  за налоговый период 2021 года при участии сотрудников ОВД в СВО в 2022 году,
 за налоговый период 2022 года - при  участии   сотрудников ОВД в СВО в 2023 году </t>
  </si>
  <si>
    <t>Сотрудники ОВД, проходящие службу в УМВД России по Псковской области, в подчиненных УМВД России по Псковской области органах, которым присвоено специальное звание, или их супруги</t>
  </si>
  <si>
    <t>Освобождаются от уплаты налога сотрудники ОВД, проходящие службу в УМВД России по Псковской области, в подчиненных УМВД России по Псковской области органах, которым присвоено специальное звание (далее - сотрудники ОВД), и принимавшие участие в СВО в 2022 году, или их супруги за один легковой автомобиль за налоговый период 2021 года, а также сотрудники ОВД, принимающие (принимавшие) участие в СВО в 2023 году, или их супруги за один легковой автомобиль за налоговый период 2022 года</t>
  </si>
  <si>
    <t>Закон Псковской области от 30.11.2020 № 2123-ОЗ "О льготах по налогу на имущество организаций и транспортному налогу на территории Псковской области" (в ред. от 31.01.2023 № 2339-ОЗ)</t>
  </si>
  <si>
    <t>ст.3/ч.1/п.1/п.п."н"</t>
  </si>
  <si>
    <t xml:space="preserve">Предоставляется на один легковой автомобиль за налоговый период 2021 года при участии  сотрудников УИС в СВО в 2022 году,
 за налоговый период 2022 года - при  участии  сотрудников УИС в СВО в 2023 году </t>
  </si>
  <si>
    <t>Сотрудники УИС, проходящие службу в Управлении МВД России по Псковской области, в подчиненных Управлению МВД России по Псковской области органах, которым присвоено специальное звание, или их супруги</t>
  </si>
  <si>
    <t>Освобождаются от уплаты налога сотрудники уголовно-исполнительной системы, проходящие службу в УФСИН по Псковской области по должностям, по которым предусмотрено присвоение специального звания, которым присвоено специальное звание , и принимавшие участие в СВО в 2022 году, или их супруги за один легковой автомобиль за налоговый период 2021 года, а также сотрудники ОВД, принимающие (принимавшие) участие в СВО в 2023 году, или их супруги за один легковой автомобиль за налоговый период 2022 года</t>
  </si>
  <si>
    <t>Закон Псковской области от 29.11.2010 № 1022-ОЗ "О ставках налога, взимаемого в связи с применением упрощенной системы налогообложения" ( в ред. от 03.11.2022 № 2296-ОЗ)</t>
  </si>
  <si>
    <t>Налогоплательщики, осуществляющие деятельность в области информационных технологий по установленным кодам ОКВЭД2</t>
  </si>
  <si>
    <t>Пониженная (1% ) ставка налога для налогоплательщиков, зарегистрированных и осуществляющих деятельность на территории Псковской области в области информационных технологий, получивших документы о государственной аккредитации (объект налогообложения "доходы")</t>
  </si>
  <si>
    <t>Развитие информационных технологий</t>
  </si>
  <si>
    <t>Раздел J подкласс 62.0  группа 63.11, раздел M группа 69.20</t>
  </si>
  <si>
    <t>Закон Псковской области от 29.11.2010 № 1022-ОЗ "О ставках налога, взимаемого в связи с применением упрощенной системы налогообложения" (в ред. от 03.11.2022 № 2296-ОЗ)</t>
  </si>
  <si>
    <t>Пониженная (5% ) ставка налога для налогоплательщиков, зарегистрированных и осуществляющих деятельность на территории Псковской области в области информационных технологий, получивших документы о государственной аккредитации (объект налогообложения "доходы")</t>
  </si>
  <si>
    <t xml:space="preserve"> ст.3/п.3/пп. "ж"</t>
  </si>
  <si>
    <t>Организации, заключившие соглашение о взаимодействии при реализации мероприятий Государственной программы Псковской области «Развитие информационного общества», заключенное с Правительством Псковской области</t>
  </si>
  <si>
    <t>Развитие цифровых технологий и обеспечение стабильности развития информационной инфраструктуры в ключевых отраслях экономики, социальной сферы и государственного управления</t>
  </si>
  <si>
    <t>Областной закон от 10.05.2012 № 843-ЗС "О региональных налогах и некоторых вопросах налогообложения в Ростовской области"; ранее Закон от 27.11.2003 № 43-ЗС (в ред. от 19.11.2004 № 189-ЗС)</t>
  </si>
  <si>
    <t>Исполнение условий инвестдоговора, заключенного с Правительством Ростовской области.  
Объем капвложений от 0,5 до 300 млн рублей (в зависимости от района либо города, где осуществляется деятельность), за исключением капвложений в отношении имущества, предназначенного для эксплуатации другими лицами и переданного в аренду или иное возмездное пользование. Отсутствие задолженности перед бюджетом, просроченной задолженности по зарплате, процедур по признанию налогоплательщика банкротом</t>
  </si>
  <si>
    <t>(1) ограниченный - в течение срока окупаемости инвестиционного проекта, но не более чем на 5 лет</t>
  </si>
  <si>
    <t>01.01.2023 - льгота длящегося характера</t>
  </si>
  <si>
    <t>Пониженная (1,1%) ставка налога для организаций - в отношении вновь созданного (приобретенного) в рамках реализации инвестпроекта имущества организаций</t>
  </si>
  <si>
    <t>Областной закон от 10.05.2012 № 843-ЗС "О региональных налогах и некоторых вопросах налогообложения в Ростовской области"; ранее Закон от 27.11.2003 № 43-ЗС  (в ред. от 25.06.2006 № 519-ЗС)</t>
  </si>
  <si>
    <t>Областной закон от 10.05.2012 № 843-ЗС "О региональных налогах и некоторых вопросах налогообложения в Ростовской области"; ранее Закон от 27.11.2003 № 43-ЗС  (в ред. от 28.04.2011 № 580-ЗС)</t>
  </si>
  <si>
    <t>Исполнение условий инвестдоговора, заключенного с Правительством Ростовской области. 
Объем капвложений от 300 млн. рублей и выше. 
В рамках  реализации инвестпроекта на территории  индустриального (промышленного) парка, расположенного на территории Ростовской области, - вложение инвестиций независимо от объема. 
Отсутствие задолженности перед бюджетом, просроченной задолженности по зарплате, процедур по признанию налогоплательщика банкротом.</t>
  </si>
  <si>
    <t>Освобождаются от уплаты налога организации - в отношении вновь созданного (приобретенного) в рамках реализации инвестпроекта</t>
  </si>
  <si>
    <t>Областной закон от 10.05.2012 № 843-ЗС "О региональных налогах и некоторых вопросах налогообложения в Ростовской области" (в ред. от 04.05.2016 № 510-ЗС)</t>
  </si>
  <si>
    <t>Получение статуса резидента ТОР в соответствии с Федеральным законом от 29.12.2014 № 473-ФЗ "О территориях опережающего развития в Российской Федерации". 
Исполнение условий соглашения об осуществлении деятельности на территории ТОР</t>
  </si>
  <si>
    <t>Резиденты территории опережающего  развития (ТОР)</t>
  </si>
  <si>
    <t>Освобождаются от уплаты налога организации, получившие статус резидента ТОР - в отношении имущества, вновь созданного (приобретенного) в рамках реализации соглашения об осуществлении деятельности на ТОР</t>
  </si>
  <si>
    <t>Областной закон от 10.05.2012 № 843-ЗС "О региональных налогах и некоторых вопросах налогообложения в Ростовской области" (в ред. от 25.12.2018 № 73-ЗС)</t>
  </si>
  <si>
    <t>Областной закон от 10.05.2012 № 843-ЗС "О региональных налогах и некоторых вопросах налогообложения в Ростовской области"; ранее Закон от 02.11.2001 № 186-ЗС</t>
  </si>
  <si>
    <t>(2) не установлено - 01.01.2025 (ст.284/п.1/абз.5 НК РФ)</t>
  </si>
  <si>
    <t>Пониженная (13,5%; 12,5% - 2017-2020 гг.) ставка налога для организаций-инвесторов - в отношении прибыли, полученной от реализации продукции (работ, услуг), произведенной на производственных мощностях, созданных (приобретенных) в рамках реализации инвестиционного проекта</t>
  </si>
  <si>
    <t>Областной закон от 10.05.2012 № 843-ЗС "О региональных налогах и некоторых вопросах налогообложения в Ростовской области" (в ред. от 01.03.2017 № 1011-ЗС)</t>
  </si>
  <si>
    <t>Организация отвечает требованиям пунктов статьи 25.16 НК РФ, не является участником консолидированной группы налогоплательщиков, резидентом ОЭЗ любого типа или ТОР, участником (правопреемником участника) регионального инвестиционного проекта, участником СЭЗ и (или) резидентом СПВ и не применяет специальные налоговые режимы</t>
  </si>
  <si>
    <t>Получение статуса резидента ТОР в соответствии с Федеральным законом от 29.12.2014 № 473-ФЗ. 
Исполнение условий соглашения об осуществлении деятельности на территории ТОР.
Доходы от деятельности, осуществляемой при исполнении соглашения об осуществлении деятельности на территории ТОР составляют не менее 90% всех доходов. 
Ведение раздельного учета доходов (расходов) от деятельности, осуществляемой при исполнении соглашения об осуществлении деятельности на территории ТОР, и доходов (расходов) при осуществлении иной деятельности (п.2 ст. 284.4 НКРФ)</t>
  </si>
  <si>
    <t>Резиденты территории опережающего социально-экономического развития (ТОР)</t>
  </si>
  <si>
    <t>(1) ограниченный - в течение 5 лет с периода, в котором была получена первая прибыль от деятельности в рамках соглашения ТОР</t>
  </si>
  <si>
    <t>Пониженная (0%) ставка налога для резидентов ТОР - в отношении деятельности, осуществляемой при исполнении соглашений об осуществлении деятельности на территории ТОР</t>
  </si>
  <si>
    <t>Областной закон от 10.05.2012 № 843-ЗС "О региональных налогах и некоторых вопросах налогообложения в Ростовской области"; ранее Закон от 02.11.2001 № 186-ЗС (в ред. от 18.09.2002 № 267-ЗС)</t>
  </si>
  <si>
    <t>Пониженная (13,5% (12,5% в 2017 - 2020 годах) ставка налога для организаций, уставный капитал которых полностью состоит из вкладов общественных организаций инвалидов</t>
  </si>
  <si>
    <t>Областной закон от 10.05.2012 № 843-ЗС "О региональных налогах и некоторых вопросах налогообложения в Ростовской области"; ранее Закон от 18.09.2002 № 265-ЗС</t>
  </si>
  <si>
    <t xml:space="preserve">Для граждан - по одному транспортному средству по их выбору. 
Для организаций - использование  автотранспортных средств для выполнения  уставной деятельности </t>
  </si>
  <si>
    <t>Областной закон от 10.05.2012 № 843-ЗС "О региональных налогах и некоторых вопросах налогообложения в Ростовской области" (в ред. от 24.10.2019 № 219-ЗС); ранее Областной закон от 18.09.2002 № 265-ЗС</t>
  </si>
  <si>
    <t>Ветераны Великой Отечественной войны, ветераны боевых действий; 
инвалиды Великой Отечественной войны и инвалиды боевых действий</t>
  </si>
  <si>
    <t xml:space="preserve">Областной закон от 10.05.2012 № 843-ЗС "О региональных налогах и некоторых вопросах налогообложения в Ростовской области" (в ред. от 23.06.2015 № 374-ЗС) </t>
  </si>
  <si>
    <t>Пониженная (10%) ставка налога для субъектов малого предпринимательства 
(объект налогообложения "доходы-расходы")</t>
  </si>
  <si>
    <t>Пониженная (0%) ставка налога для ИП, осуществляющих предпринимательскую деятельность в производственной, социальной и (или) научной сферах, а также в сфере бытовых услуг населению согласно установленному законом перечню 
(объект налогообложения "доходы")</t>
  </si>
  <si>
    <t xml:space="preserve">Областной закон от 10.05.2012 № 843-ЗС "О региональных налогах и некоторых вопросах налогообложения в Ростовской области" (в ред. от 29.11.2019 № 241-ЗС) </t>
  </si>
  <si>
    <t>Владельцы транспортных средств, использующих в качестве моторного топлива  природный газ</t>
  </si>
  <si>
    <t>Освобождаются от уплаты налога налогоплательщики - в отношении транспортных средств, использующих в качестве моторного топлива  природный газ</t>
  </si>
  <si>
    <t xml:space="preserve">Областной закон от 10.05.2012 № 843-ЗС "О региональных налогах и некоторых вопросах налогообложения в Ростовской области" (в ред. от 24.10.2019 № 219-ЗС) </t>
  </si>
  <si>
    <t>Инвалиды I и II группы, 
инвалиды с детства</t>
  </si>
  <si>
    <t>Освобождаются от уплаты налога один из родителей, опекунов или попечителей ребенка-инвалида - в отношении мотоциклов, мотороллеров или легковых автомобилей</t>
  </si>
  <si>
    <t>Областной закон от 10.05.2012 № 843-ЗС "О региональных налогах и некоторых вопросах налогообложения в Ростовской области" (в ред. от 01.08.2019 № 176-ЗС)</t>
  </si>
  <si>
    <t>Доходы от установленных Законом видов деятельности по итогам предыдущего налогового периода в совокупности - не менее 70%.
Право не предоставляется инвесторам, применяющим пониженную налоговую ставку в соответствии с п. 1 ч. 1 ст. 10  Областного закона</t>
  </si>
  <si>
    <t xml:space="preserve">Организации, осуществляющие переработку и консервирование мяса и мясной пищевой продукции, производство молочной продукции
</t>
  </si>
  <si>
    <t xml:space="preserve">Инвестиционный налоговый вычет (не более 90% суммы расходов, предусмотренных пп.1 и 2 п.2 ст.286.1 НКРФ применительно к объектам ОС) для организаций с основным видом экономической деятельности "Переработка и консервирование мяса и мясной пищевой продукции",  "Производство молочной продукции" </t>
  </si>
  <si>
    <t>Областной закон от 10.05.2012 № 843-ЗС "О региональных налогах и некоторых вопросах налогообложения в Ростовской области" (в ред. от 01.08.2019 № 176-ЗС, от 16.12.2021 № 638-ЗС)</t>
  </si>
  <si>
    <t>Организации - участники национального проекта "Производительность труда", с основным видом деятельности, соответствующим установленным кодам ОКВЭД</t>
  </si>
  <si>
    <t>Областной закон от 10.05.2012 № 843-ЗС "О региональных налогах и некоторых вопросах налогообложения в Ростовской области" (в ред. от 30.11.2020 № 399-ЗС)</t>
  </si>
  <si>
    <t>Областной закон от 10.05.2012 № 843-ЗС "О региональных налогах и некоторых вопросах налогообложения в Ростовской области" (в ред. от 29.07.2021 № 501-ЗС)</t>
  </si>
  <si>
    <t>Организации, осуществляющие пожертвования находящимся на территории Ростовской области государственным областными (или) муниципальным театрам, филармониям</t>
  </si>
  <si>
    <t>Инвестиционный налоговый вычет (не более 100% суммы расходов на пожертвования, предусмотренных пп.3 п.2 ст.286.1 НКРФ) для организаций, осуществляющих пожертвования государственным областным и (или) муниципальным театрам, филармониям</t>
  </si>
  <si>
    <t>Областной закон от 10.05.2012 № 843-ЗС "О региональных налогах и некоторых вопросах налогообложения в Ростовской области"
 (в ред. от 17.12.2020 № 417-ЗС)</t>
  </si>
  <si>
    <t xml:space="preserve"> Граждане из подразделений особого риска, указанные в пункте 1 постановления Верховного Совета Российской Федерации от 27 декабря 1991 года N 2123-1 "О распространении действия Закона РСФСР "О социальной защите граждан, подвергшихся воздействию радиации вследствие катастрофы на Чернобыльской АЭС" на граждан из подразделений особого риска"</t>
  </si>
  <si>
    <t>Областной закон от 10.05.2012 № 843-ЗС "О региональных налогах и некоторых вопросах налогообложения в Ростовской области" (в ред. от 17.05.2021 № 474-ЗС)</t>
  </si>
  <si>
    <t>Пониженная (0%) ставка налога для организаций - в отношении  объектов жилищного фонда, составляющих паевой инвестиционный фонд и используемых в отчетном (налоговом) периоде по назначению на основании договора найма</t>
  </si>
  <si>
    <t xml:space="preserve">Устойчивое территориальное планирование, развитие жилищного строительства 
и улучшение жилищных условий отдельным категориям граждан
</t>
  </si>
  <si>
    <t>Деятельность в отраслях, определяемых Правительством Российской Федерации. 
Коды основных видов экономической деятельности содержатся в ЕГРЮЛ либо в ЕГРИП, сведения внесены 
до 1 января 2021 года.
Выручка по основному виду деятельности должна составлять не менее 70 процентов</t>
  </si>
  <si>
    <t>Пониженная (4,5%) ставка налога для организаций и ИП, осуществляющих деятельность в наиболее пострадавших отраслях российской экономики 
(объект налогообложения "доходы")</t>
  </si>
  <si>
    <t xml:space="preserve">Деятельность в отраслях, определяемых Правительством Российской Федерации. 
Коды основных видов экономической деятельности содержатся в ЕГРЮЛ либо в ЕГРИП, сведения внесены 
до 1 января 2021 года.
Выручка по основному виду деятельности должна составлять не менее 70 процентов  </t>
  </si>
  <si>
    <t>Пониженная (7,5%) ставка налога для организаций и ИП, осуществляющих деятельность в наиболее пострадавших отраслях российской экономики 
(объект налогообложения "доходы-расходы")</t>
  </si>
  <si>
    <t>Деятельность в отраслях, определяемых Правительством Российской Федерации. 
Коды основных видов экономической деятельности содержатся в ЕГРИП, сведения внесены 
до 1 января 2021 года.
Выручка по основному виду деятельности должна составлять не менее 70 процентов</t>
  </si>
  <si>
    <t>Понижающий (0,75) коэффициент, применяемый к размеру потенциально возможного к получению годового дохода для ИП, применяющих патентную систему налогообложения</t>
  </si>
  <si>
    <t>Областной закон от 10.05.2012 № 843-ЗС "О региональных налогах и некоторых вопросах налогообложения в Ростовской области" (в ред. от 16.12.2021 № 638-ЗС)</t>
  </si>
  <si>
    <t>Принадлежность объектов газораспределительных сетей организациям на праве собственности, приняты к бухгалтерскому учету в качестве объектов основных средств после 1 января 2022 года и построены за счет внебюджетных средств</t>
  </si>
  <si>
    <t xml:space="preserve">Организации, находящиеся на территории Ростовской области  
</t>
  </si>
  <si>
    <t>Освобождаются от уплаты налога организации -  в отношении объектов газораспределительных сетей</t>
  </si>
  <si>
    <t>Осуществление деятельности на территории субъекта РФ, отсутствие обособленных подразделений, расположенных за пределами территории субъекта РФ, не применение специальных налоговых режимов, не участник КГН, не некоммерческая организация, не банк, не страховая организация, не резидент ОЭЗ любого типа или ТОР, организация не была участником РИП, и не является участником (правопреемником участника) иного реализуемого РИП.
С 01.01.2029 объем капвложений организации - участника РИП не менее 300 млрд рублей</t>
  </si>
  <si>
    <t xml:space="preserve">Участники региональных инвестиционных проектов (РИП), определенные в соответствии с Областным  законом «Об инвестициях в Ростовской области» </t>
  </si>
  <si>
    <t>Пониженная (10%) ставка налога для участников РИП в части сумм, зачисляемых в областной бюджет - в отношении прибыли от реализации товаров, произведенных в результате реализации инвестиционного проекта</t>
  </si>
  <si>
    <t>Областной закон от 10.05.2012 № 843-ЗС "О региональных налогах и некоторых вопросах налогообложения в Ростовской области" (в ред. от 24.03.2022 № 679-ЗС)</t>
  </si>
  <si>
    <t>Коды видов экономической деятельности содержатся в ЕГРЮЛ либо в ЕГРИП, сведения внесены на 1 марта 2022 года. Выручка по виду деятельности должна составлять не менее 70%</t>
  </si>
  <si>
    <t>Пониженная (1%) ставка налога для организаций и ИП, осуществляющих деятельность  по виду экономической деятельности "Деятельность туристических агентств" 
(объект налогообложения "доходы")</t>
  </si>
  <si>
    <t>Осуществление производства, выпуска и распространения средств массовой информации, включенных в областной реестр</t>
  </si>
  <si>
    <t>Пониженная (5%) ставка налога для организаций и ИП, осуществляющих деятельность по виду экономической деятельности "Производство хлеба и хлебобулочных изделий недлительного хранения"
(объект налогообложения "доходы-расходы")</t>
  </si>
  <si>
    <t>Пониженная (5%) ставка налога для организаций и ИП, осуществляющих деятельность по виду экономической деятельности "Производство макаронных изделий"
(объект налогообложения "доходы-расходы")</t>
  </si>
  <si>
    <t>Пониженная (5%) ставка налога для организаций и ИП, осуществляющих деятельность по виду экономической деятельности "Деятельность гостиниц и прочих мест для временного проживания"
(объект налогообложения "доходы-расходы")</t>
  </si>
  <si>
    <t>Пониженная (5%) ставка налога для организаций и ИП, осуществляющих деятельность по виду экономической деятельности " Разработка компьютерного программного обеспечения, консультационные услуги в данной области и другие сопутствующие услуги"
(объект налогообложения "доходы-расходы")</t>
  </si>
  <si>
    <t>Пониженная (5%) ставка налога для организаций и ИП, осуществляющих деятельность по виду экономической деятельности "Деятельность по обработке данных, предоставление услуг по размещению информации и связанная с этим деятельность"
(объект налогообложения "доходы-расходы")</t>
  </si>
  <si>
    <t>Пониженная (5%) ставка налога для организаций и ИП, осуществляющих деятельность по виду экономической деятельности "Деятельность туристических агентств" 
(объект налогообложения "доходы-расходы")</t>
  </si>
  <si>
    <t>Пониженная (5%) ставка налога для организаций и ИП, осуществляющих деятельность по виду экономической деятельности "Издание газет"
(объект налогообложения "доходы-расходы")</t>
  </si>
  <si>
    <t>Областной закон от 10.05.2012 № 843-ЗС "О региональных налогах и некоторых вопросах налогообложения в Ростовской области" (в ред. от 29.07.2022 № 726-ЗС)</t>
  </si>
  <si>
    <t xml:space="preserve"> ст.11/ч.5/п.8</t>
  </si>
  <si>
    <t>Пониженная (1%) ставка налога для организаций и ИП, осуществляющих деятельность по виду экономической деятельности "Деятельность в области демонстрации кинофильмов"
(объект налогообложения "доходы")</t>
  </si>
  <si>
    <t>Создание условий для доступа всех категорий населения к культурным ценностям</t>
  </si>
  <si>
    <t>Пониженная (5%) ставка налога для организаций и ИП, осуществляющих деятельность по виду экономической деятельности "Деятельность в области демонстрации кинофильмов"
(объект налогообложения "доходы-расходы")</t>
  </si>
  <si>
    <t>Заключение концессионного соглашения о создании и использовании (эксплуатации) трамвайной сети с Ростовской областью и (или) муниципальным образованием в Ростовской области, - в отношении недвижимого имущества, являющегося объектом концессионных соглашений, на условиях, предусмотренных статьей 13.2 Областного закона</t>
  </si>
  <si>
    <t xml:space="preserve">Организации, заключившие концессионные соглашения </t>
  </si>
  <si>
    <t>Освобождаются от уплаты налога организации, заключившие концессионные соглашения о создании и использовании (эксплуатации) трамвайной сети с Ростовской областью и (или) муниципальным образованием в Ростовской области</t>
  </si>
  <si>
    <t>Создание условий для устойчивого функционирования транспортной системы и повышение уровня безопасности дорожного движения в Ростовской области</t>
  </si>
  <si>
    <t>ст.4/ч.1.1/п.1</t>
  </si>
  <si>
    <t>Льгота в виде освобождения от уплаты налога на имущество организаций в размере 50 процентов суммы налога, исчисленного по ставке 2,2 процента в отношении объектов связи и центров обработки данных для организаций, основным видом деятельности которых в соответствии с Общероссийским классификатором видов экономической деятельности (ОКВЭД2) ОК 029-2014 (КДЕС РЕД. 2) является вид экономической деятельности, включенный в группировку «Деятельность в сфере телекоммуникаций» (код ОКВЭД 61)</t>
  </si>
  <si>
    <t xml:space="preserve">Организации, осуществляющие деятельность в сфере телекоммуникаций </t>
  </si>
  <si>
    <t>Освобождаются от уплаты налога в размере 50% суммы налога, исчисленного по ставке 2,2% организации в отношении объектов связи и центров обработки данных</t>
  </si>
  <si>
    <t>Создание устойчивой и безопасной информационно-телекоммуникационной инфраструктуры в целях внедрения цифровых технологий и платформенных решений в сфере государственного управления, приоритетных отраслях экономики и социальной сфере</t>
  </si>
  <si>
    <t>Инвестиционный налоговый вычет (не более 90% суммы расходов, предусмотренных пп.1 и 2 п.2 ст.286.1 НКРФ применительно к объектам ОС) для организаций с основным видом экономической деятельности "Деятельность в сфере телекоммуникаций"</t>
  </si>
  <si>
    <t xml:space="preserve"> Родители и не вступившие в повторный брак супруги инвалидов боевых действий, ветеранов боевых действий</t>
  </si>
  <si>
    <t>Освобождаются от уплаты налога родители и не вступившие в повторный брак супруги инвалидов боевых действий, ветеранов боевых действий, погибших при исполнении своих служебных обязанностей или умерших вследствие полученных при их исполнении ранения, контузии, увечья или заболевания</t>
  </si>
  <si>
    <t>Налогоплательщики в отношении электромобилей</t>
  </si>
  <si>
    <t>Освобождаются от уплаты налога  налогоплательщики в отношении электромобилей, приводимых в движение исключительно электрическим двигателем (электрическими двигателями)</t>
  </si>
  <si>
    <t>ст.7/ч.1.2</t>
  </si>
  <si>
    <t>Налогоплательщики в отношении гибридных автомобилей, приводимых в движение электрическими и иными видами двигателей</t>
  </si>
  <si>
    <t>Освобождаются от уплаты налога в размере 50% суммы налога, исчисленного по ставкам, установленным ст.5 Областного закона налогоплательщиков в отношении гибридных автомобилей, приводимых в движение электрическими и иными видами двигателей</t>
  </si>
  <si>
    <t>Областной закон от 10.05.2012 № 843-ЗС "О региональных налогах и некоторых вопросах налогообложения в Ростовской области" (в ред. от 28.10.2022 № 753-ЗС)</t>
  </si>
  <si>
    <t>ст.7/ч.1/п.13</t>
  </si>
  <si>
    <t>Мобилизованные граждане в Вооруженные Силы Российской Федерации в соответствии с Указом Президента Российской Федерации от 21.09.2022 № 647, граждане, заключившие на территории Ростовской области в связи с участием в специальной военной операции контракт о прохождении военной службы или контракт о пребывании в добровольческом формировании (о добровольном содействии в выполнении задач, возложенных на Вооруженные Силы Российской Федерации),  и члены их семей</t>
  </si>
  <si>
    <t>Освобождаются от уплаты  налога граждане, призванные на военную службу по мобилизации, граждане, заключившие контракт о прохождении военной службы или контракт о пребывании в добровольческом формировании, а также их супруга (супруг), несовершеннолетние дети, родители (усыновители)</t>
  </si>
  <si>
    <t>ст.4/ч.1.1/п.2</t>
  </si>
  <si>
    <t>Исполнение условий инвестдоговора, заключенного с Правительством Ростовской области.  
Объем капвложений от 300 млн рублей (в зависимости от района либо города, где осуществляется деятельность).
Отсутствие задолженности перед бюджетом, просроченной задолженности по зарплате, процедур по признанию налогоплательщика банкротом</t>
  </si>
  <si>
    <t>Освобождаются от уплаты налога в размере 50% суммы налога, исчисленного по ставке 2,2% организации в отношении имущества вновь созданного (приобретенного) в рамках реализации инвестпроекта</t>
  </si>
  <si>
    <t xml:space="preserve"> Освобождаются от уплаты налога организации в отношении  объектов жилищного фонда, составляющих паевой инвестиционный фонд и используемых в отчетном (налоговом) периоде по назначению на основании договора найма</t>
  </si>
  <si>
    <t>Выполнение обязательств государства по социальной поддержке граждан</t>
  </si>
  <si>
    <t xml:space="preserve"> Освобождаются от уплаты налога организации в отношении объектов жилищного фонда, составляющих паевой инвестиционный фонд и предоставленных юридическим лицам в отчетном (налоговом) периоде на основании договора аренды, предусматривающего целевое использование указанных объектов исключительно для проживания физических лиц</t>
  </si>
  <si>
    <t>Областной закон от 10.05.2012 № 843-ЗС "О региональных налогах и некоторых вопросах налогообложения в Ростовской области" (в ред. от 23.11.2022 № 775-ЗС)</t>
  </si>
  <si>
    <t>ст.7/ч.1.3</t>
  </si>
  <si>
    <t>Собственники, у которых в установленном  порядке зарегистрированы не менее 300 грузовых автомобилей с мощностью двигателя свыше 250 лошадиных сил (свыше 183,9 кВт)</t>
  </si>
  <si>
    <t xml:space="preserve">Организации, имеющие в собственности грузовые автомобили </t>
  </si>
  <si>
    <t>Освобождаются от уплаты налога в размере 25% суммы налога, исчисленного по ставкам, установленным статьей 5 Областного закона собственники грузовых автомобилей</t>
  </si>
  <si>
    <t xml:space="preserve">     </t>
  </si>
  <si>
    <t>Областной закон от 10.05.2012 № 843-ЗС "О региональных налогах и некоторых вопросах налогообложения в Ростовской области" (в ред. от 30.06.2023 № 891-ЗС)</t>
  </si>
  <si>
    <t>ст.10.1/ч. 4</t>
  </si>
  <si>
    <t>Предельная сумма расходов в виде безвозмездно переданных денежных средств, учитываемых при определении инвестиционного налогового вычета, составляет 20 млн. рублей</t>
  </si>
  <si>
    <t>Организации, осуществляющие безвозмездную передачу денежных средств образовательным организациям, реализующим образовательные программы среднего профессионального образования, имеющие государственную аккредитацию</t>
  </si>
  <si>
    <t>Инвестиционный налоговый вычет (не более 100% суммы расходов, указанных в пп.9 п.2 ст.286.1 НКРФ) для организаций, осуществляющих безвозмездную передачу денежных средств образовательным организациям, реализующим образовательные программы среднего профессионального образования, имеющие государственную аккредитацию</t>
  </si>
  <si>
    <t>Обеспечение доступности качественного профессионального образования, минимизация кадрового дефицита и обеспечение соответствия компетенций выпускников профессиональных образовательных организаций текущим и перспективным требованиям социально-экономического развития Ростовской области</t>
  </si>
  <si>
    <t>(1) ограниченный - на срок, установленный инвестиционным соглашением</t>
  </si>
  <si>
    <t xml:space="preserve">(1) ограниченный - в течение 5 налоговых периодов, начиная с налогового периода, в котором впервые получена прибыль  </t>
  </si>
  <si>
    <t>Соответствие  условиям ст. 5.3 Закона РО от 06.04.2009 № 33-ОЗ</t>
  </si>
  <si>
    <t xml:space="preserve">Организации-получатели господдержки, которым присвоен статус резидентов инвестиционных парков </t>
  </si>
  <si>
    <t>Участники специального инвестиционного контракта (СПИК)</t>
  </si>
  <si>
    <t>(1) ограниченный - в течение действия статуса участника СПИК.</t>
  </si>
  <si>
    <t>(2) не установлено - до утраты статуса участника СПИК</t>
  </si>
  <si>
    <t>Пониженная (0%) ставка для налогоплательщиков - участников специальных инвестиционных контрактов в соответствии со статьей 25.16.НК РФ</t>
  </si>
  <si>
    <t>Соответствие  условиям ст. 5.4 Закона РО от 06.04.2009 № 33-ОЗ</t>
  </si>
  <si>
    <t xml:space="preserve"> Участники регионального инвестиционного проекта (РИП)</t>
  </si>
  <si>
    <t>Пониженная (10%) ставка налога для организаций-участников РИП, указанных в пп. 1 п. 1 ст. 25.9 НКРФ</t>
  </si>
  <si>
    <t>Закон Рязанской области от 29.04.1998 № 68 "О налоговых льготах" (в ред. от 03.11.2022 № 75-ОЗ)</t>
  </si>
  <si>
    <t>ст.5.11</t>
  </si>
  <si>
    <t>Прибыль, полученная от предоставления прав использования результатов интеллектуальной деятельности, определенных в подпунктах 2, 3, 7, 8, 9, 10, 11, 13, 14, 14.1, 15 пункта 1 статьи 1225 Гражданского кодекса Российской Федерации</t>
  </si>
  <si>
    <t xml:space="preserve">Для организаций, осуществляющих деятельность по предоставлению по лицензионному договору прав использования результатов интеллектуальной деятельности
</t>
  </si>
  <si>
    <t xml:space="preserve">Пониженная (0%) ставка на прибыль организаций,  полученной от предоставления прав использования результатов интеллектуальной деятельности
 </t>
  </si>
  <si>
    <t xml:space="preserve">Создание благоприятных условий, способствующих активизации научно-технической и инновационной деятельности на территории Рязанской области
</t>
  </si>
  <si>
    <t>ст.6.1/ч.2/п.1</t>
  </si>
  <si>
    <t>Закон Рязанской области от 29.04.1998 № 68 "О налоговых льготах" (в ред. от 07.07.2022 № 37-ОЗ)</t>
  </si>
  <si>
    <t>ст.6.1/ч.2/п.8</t>
  </si>
  <si>
    <t xml:space="preserve">Льгота не предоставляется:
1) участникам консолидированных групп налогоплательщиков; 2) организациям, применяющим пониженные налоговые ставки налога на прибыль организаций в соответствии с главой 2 Закона Рязанской области от 29.04.1998 № 68 "О налоговых льготах"
3) организациям, применяющим льготы по налогу на имущество организаций в соответствии с главой 8.1 (за исключением пунктов 21, 27, 28 статьи 13.1, статей 13.6.2, 13.6.3, 13.6.4) Закона Рязанской области от 29.04.1998 № 68 "О налоговых льготах"
</t>
  </si>
  <si>
    <t xml:space="preserve">Организации-получатели господдержки, реализующие инвестиционный проект по производству импортозамещающей продукции
</t>
  </si>
  <si>
    <t xml:space="preserve"> Перечисление пожертвований государственным и муниципальным учреждениям осуществляющим деятельность в области культуры,  и некоммерческим организациям (фондам), находящимся на  территории Рязанской области</t>
  </si>
  <si>
    <t>Организации, перечислившие пожертвования государственным и муниципальным учреждениям осуществляющим деятельность в области культуры,  и некоммерческим организациям (фондам), находящимся на  территории Рязанской области</t>
  </si>
  <si>
    <t>Инвестиционный налоговый вычет (не более 90% суммы расходов на пожертвования, предусмотренных пп.3 п.2 ст.286.1 НКРФ; размер ставки 10%) для организаций, перечисливших пожертвования государственным, муниципальным учреждениям, осуществляющим деятельность в области культуры, и некоммерческим организациям (фондам), находящихся на территории  Рязанской области</t>
  </si>
  <si>
    <t>ст.6.1/ч.1/п.3</t>
  </si>
  <si>
    <t>Расходы применительно к объектам амортизируемого имущества, амортизация по которым учитывается в составе расходов на научные исследования и (или) опытно-конструкторские разработки, и (или) работникам, расходы на оплату труда, которых учитываются в составе указанных расходов, относящимся к организации или ее обособленным подразделениям, расположенным на территории Рязанской области</t>
  </si>
  <si>
    <t>Инвестиционный налоговый вычет (не более 90% суммы расходов на пожертвования, предусмотренных пп.3 п.2 ст.286.1 НКРФ; размер ставки 10%) в отношении расходов применительно к объектам амортизируемого имущества</t>
  </si>
  <si>
    <t>Закон Рязанской области от 29.04.1998 № 68 "О налоговых льготах" (в ред. от 21.07.2016 № 36-ОЗ, 03.11.2022 № 75-ОЗ)</t>
  </si>
  <si>
    <t xml:space="preserve">Освобождаются от уплаты налога  собственников объектов недвижимого имущества, входящих в состав расположенных на территории Рязанской области усадеб или усадебных комплексов, отнесенных к объектам культурного наследия регионального или местного (муниципального) значения (формулировка до 2023 г.)/с 01.01.2023 г. - организации, являющиеся собственниками объектов недвижимого имущества, отнесенных к объектам культурного наследия регионального или местного (муниципального) значения
</t>
  </si>
  <si>
    <t>(1) ограниченный - в течение действия СПИК, но до 31.12.2025</t>
  </si>
  <si>
    <t>Соответствие требованиям, указанным в 25.16 НК РФ.   Имущество, созданное или приобретенное в рамках реализации специального инвестиционного контракта</t>
  </si>
  <si>
    <t>Освобождаются от уплаты налога  управляющие компании индустриальных (промышленных) парков - в отношении имущества, приобретенного или созданного на территории индустриального (промышленного) парка, в течение 5 лет с месяца, следующего за месяцем принятия на учет указанного имущества</t>
  </si>
  <si>
    <t>(1) ограниченный - на срок действия соглашения</t>
  </si>
  <si>
    <t xml:space="preserve">Соответствие  условиям ст. 5.4 Закона РО от 06.04.2009 № 33-ОЗ </t>
  </si>
  <si>
    <t xml:space="preserve">Соответствие требованиям  пп. 1 п. 1 ст. 25.9 НК РФ </t>
  </si>
  <si>
    <t>Участники регионального инвестиционного проекта (РИП)</t>
  </si>
  <si>
    <t>(1) ограниченный - в течение 3 лет (инвестиции до 500 млн.), 5 лет (свыше 500 млн.)</t>
  </si>
  <si>
    <t>Получатели государственной поддержки - управляющие компании промышленных технопарков</t>
  </si>
  <si>
    <t>Пониженная (на 1,1% ) ставка налога - в отношении имущества, созданного (приобретенного, реконструированного, технически перевооруженного, модернизированного) на территории промышленного технопарка, расположенного на территории Рязанской области, и определенного инвестиционным соглашением, с 6 по 10 год, следующих после 5 лет освобождения от налога</t>
  </si>
  <si>
    <t xml:space="preserve">Пониженная (на 1,1% ) ставка налога - в отношении имущества, созданного (приобретенного, реконструированного, технически перевооруженного, модернизированного) на территории индустриального (промышленного) парка, расположенного на территории Рязанской области, и определенного инвестиционным соглашением, с 6 по 10 год, следующих после 5 лет освобождения от налога
</t>
  </si>
  <si>
    <t xml:space="preserve">Пониженная (на 1,1% ) ставка налога - в отношении имущества, созданного (приобретенного, реконструированного, технически перевооруженного, модернизированного) на территории индустриального (промышленного) парка, расположенного на территории Рязанской области, и определенного инвестиционным соглашением, с 6 по 10 год
</t>
  </si>
  <si>
    <t>ст.13.1/п.2.1</t>
  </si>
  <si>
    <t>Организации с ОКВЭД: 01.61</t>
  </si>
  <si>
    <t>Освобождаются от уплаты налога организации, предоставляющие услуги в области растениеводства</t>
  </si>
  <si>
    <t>Создание условий по развитию подотрасли растениеводства, увеличению производства продукции растениеводства, ее переработки, расширению ассортимента и повышение качества продуктов питания, продвижение на внутренние рынки и внешние рынки</t>
  </si>
  <si>
    <t>01.61</t>
  </si>
  <si>
    <t xml:space="preserve">ст.13.6.7 </t>
  </si>
  <si>
    <t>Имущество является объектом связи и (или) входит в состав центра обработки данных</t>
  </si>
  <si>
    <t>Организации с ОКВЭД: 61.10, 61.20, 62.09</t>
  </si>
  <si>
    <t xml:space="preserve">Пониженная (на 1,1%, 1,0%) ставка по налогу для организаций с деятельностью в области связи 
</t>
  </si>
  <si>
    <t xml:space="preserve">обеспечение ускоренного развития отрасли информационных технологий </t>
  </si>
  <si>
    <t xml:space="preserve">61.10, 61.20, 62.09 </t>
  </si>
  <si>
    <t>ст.13.1/п.29</t>
  </si>
  <si>
    <t>Имущество, созданное в результате догазификации в рамках Региональной программы газификации Рязанской области на 2021 - 2025 годы</t>
  </si>
  <si>
    <t>Освобождаются от уплаты налога газораспределительные организации, осуществляющие мероприятия по газификации, в том числе по догазификации населенных пунктов</t>
  </si>
  <si>
    <t xml:space="preserve">улучшение социально-экономических условий жизни населения Рязанской области; доведение уровня газификации к 1 января 2031 года до 95,8 % </t>
  </si>
  <si>
    <t>ст.10/ч.33.1</t>
  </si>
  <si>
    <t>Грузовые автомобили, автобусы, другие самоходные транспортные средства, машины и механизмы на пневматическом и гусеничном ходу, самолеты, вертолеты; легковые автомобили (из них с мощностью двигателя свыше 150 л. с. льгота предоставляется на одно транспортное средство по выбору налогоплательщика)</t>
  </si>
  <si>
    <t>Граждане, имеющие трех и более детей</t>
  </si>
  <si>
    <t>Пенсионеры, получающие пенсии, назначаемые в порядке, установленном пенсионным законодательством, пенсионеры Вооруженных Сил и правоохранительных органов Российской Федерации, лица, достигшие возраста 60 и 55 лет (соответственно мужчины и женщины)(формулировка до 01.01.2022)/ с 01.01.2022 - Пенсионеры, получающие пенсии, назначаемые в порядке, установленном пенсионным законодательством, пенсионеры Вооруженных Сил и правоохранительных органов Российской Федерации, ветераны боевых действий, лица, достигшие возраста 60 и 55 лет (соответственно мужчины и женщины)</t>
  </si>
  <si>
    <t>Герои Советского Союза, Герои Российской Федерации, граждане, награжденные орденами Славы трех степеней, и родители (супруги) погибших при исполнении служебных обязанностей Героев Советского Союза, Героев Российской Федерации</t>
  </si>
  <si>
    <t>Закон Рязанской области от 29.04.1998 № 68 "О налоговых льготах" (в ред. от 22.11.2002 № 77-ОЗ,от 03.11.2022 № 75-ОЗ)</t>
  </si>
  <si>
    <t xml:space="preserve">Организации, оказывающие услуги по перевозке пассажиров транспортом общего пользования (за исключением перевозки пассажиров легковыми таксомоторами и автобусами вместимостью до 15 пассажиров включительно) по установленным органами государственной власти или органами местного самоуправления тарифам (формулировка до 2023 г.)/ с 01.01.2023 - оказывающие услуги по перевозке пассажиров транспортом общего пользования, при условии предоставления мер социальной поддержки по оплате проезда, предусмотренных законодательством Российской Федерации и Рязанской области, в отношении автобусов вместимостью более 15 пассажиров
 </t>
  </si>
  <si>
    <t xml:space="preserve">Индивидуальные предприниматели, оказывающие услуги по перевозке пассажиров транспортом общего пользования (за исключением перевозки пассажиров легковыми таксомоторами и автобусами вместимостью до 15 пассажиров включительно) по установленным органами государственной власти или органами местного самоуправления тарифам (формулировка до 2023 г.)/ с 01.01.2023 - оказывающие услуги по перевозке пассажиров транспортом общего пользования, при условии предоставления мер социальной поддержки по оплате проезда, предусмотренных законодательством Российской Федерации и Рязанской области, в отношении автобусов вместимостью более 15 пассажиров </t>
  </si>
  <si>
    <t>Освобождаются от уплаты налога индивидуальные предприниматели, оказывающие услуги по перевозке пассажиров транспортом общего пользования</t>
  </si>
  <si>
    <t>Организации и физические лица   главы крестьянских (фермерских) хозяйств, занимающиеся производством сельскохозяйственной продукции</t>
  </si>
  <si>
    <t xml:space="preserve">Организация отвечает требованиям п. 1 ст. 284.4 НКРФ </t>
  </si>
  <si>
    <t xml:space="preserve">Владельцы транспортных средств, оснащенных исключительно электрическими двигателями </t>
  </si>
  <si>
    <t>Оснащение автобусов газобаллонным оборудованием и (или) наличие  двигателя - "газовый"</t>
  </si>
  <si>
    <t xml:space="preserve"> Закон Рязанской области от 29.04.1998 № 68 "О налоговых льготах" (в ред. от 03.11.2022 № 75-ОЗ)</t>
  </si>
  <si>
    <t>ст.10/ч.34.1</t>
  </si>
  <si>
    <t>Объекты налогообложения, указанные в пункте 1 статьи 358 части второй Налогового кодекса Российской Федерации</t>
  </si>
  <si>
    <t>Граждане, призванные на военную службу по мобилизации</t>
  </si>
  <si>
    <t>ст.10.3/ч.4</t>
  </si>
  <si>
    <t xml:space="preserve"> Граждане, принимавшие в составе подразделений особого риска непосредственное участие в испытаниях ядерного и термоядерного оружия, ликвидации аварий ядерных установок на средствах вооружения и военных объектах, а также военнослужащих в составе отдельных подразделений по сборке ядерных зарядов</t>
  </si>
  <si>
    <t xml:space="preserve">Пониженная (на 50%) сумма налога для граждан, принимавших в составе подразделений особого риска, имеющих легковые автомобили с мощностью двигателя до 150 л.с. включительно или мотоциклы (мотороллеры) - до 45 л.с. включительно
</t>
  </si>
  <si>
    <t xml:space="preserve">социальная </t>
  </si>
  <si>
    <t xml:space="preserve"> обеспечение исполнения обязательств по предоставлению мер социальной поддержки гражданам в соответствии с федеральным и региональным законодательством</t>
  </si>
  <si>
    <t>Оснащение легковых автомобилей, грузовых автомобилей, автобусов газобаллонным оборудованием и (или) наличие  двигателя - "газовый"</t>
  </si>
  <si>
    <t xml:space="preserve">Закон Рязанской области от 26.11.2003 № 85-ОЗ "О налоге на имущество организаций на территории Рязанской области" (в ред. от 13.11.2015 № 77-ОЗ, от 12.05.2021 № 24-ОЗ)
</t>
  </si>
  <si>
    <t xml:space="preserve"> ст.2/ч.2/п.1/пп."а"</t>
  </si>
  <si>
    <t xml:space="preserve">Организации - владельцы объектов недвижимого имущества, налоговая база которых определяется как кадастровая стоимость
</t>
  </si>
  <si>
    <t xml:space="preserve">Пониженная (0,3% - в 2016, 0,6% - в 2017, 0,9% - в 2018, 1,2% - в 2019, 1,5% - в 2020 г.; 1,0% - в 2021 и 2022 гг.) ставка налога - в отношении нежилых помещений для офисов, торговых объектов, объектов общественного питания и бытового обслуживания </t>
  </si>
  <si>
    <t>1,7 п.п. в 2016 г., 1,4 п.п. в 2017 г., 1,1 п.п. в 2018 г., 0,8 п.п. в 2019 г., 0,5 п.п. в 2020 г., 1,0 п.п. в 2021 г.и 2022 г.</t>
  </si>
  <si>
    <t>ст.13.6.6</t>
  </si>
  <si>
    <t>Объекты недвижимого имущества, указанные в статье 1.1 Закона Рязанской области от 26.11.2003 года № 85-ОЗ «О налоге на имущество организаций на территории Рязанской области», налоговая база которых определяется как кадастровая стоимость</t>
  </si>
  <si>
    <t xml:space="preserve">Пониженная (на 1,0%) ставка по налогу в отношении нежилых помещений для офисов, торговых объектов, объектов общественного питания и бытового обслуживания 
</t>
  </si>
  <si>
    <t>ст.13.6.5</t>
  </si>
  <si>
    <t xml:space="preserve">Пониженная (0,8%) ставка по налогу для организаций потребительской кооперации в отношении административно-деловых и торговых центров;
нежилых помещений для офисов, торговых объектов, объектов общественного питания и бытового обслуживания
</t>
  </si>
  <si>
    <t>Закон Рязанской области от 21.07.2016 № 35-ОЗ "Об установлении дифференцированных ставок налога, взимаемого в связи с применением упрощенной системы налогообложения, для отдельных категорий налогоплательщиков на территории Рязанской области" (в ред. от 27.11.2017 № 85-ОЗ, от 05.08.2021 № 48-ОЗ)</t>
  </si>
  <si>
    <t>Доходы от соответствующих видов деятельности составляют не менее 70% в общем объеме доходов, за исключением налогоплательщиков, предусмотренных пп. "б" п. 1 ч. 1 ст. 1 Закона</t>
  </si>
  <si>
    <t>Пониженная (1%) ставка налога для налогоплательщиков, осуществляющих деятельность в сфере образования и социальных услуг (объект налогообложения "доходы")</t>
  </si>
  <si>
    <t>Раздел Р (за искл. 85.42); 87; 88</t>
  </si>
  <si>
    <t>Пониженная (5%) ставка налога для налогоплательщиков, осуществляющих деятельность в сфере образования и социальных услуг (объект налогообложения "доходы-расходы")</t>
  </si>
  <si>
    <t>Основной вид экономической деятельности, заявленный в ЕГРЮЛ или ЕГРИП на конец налогового периода соответствует виду деятельности, указанному в группировке видов деятельности 32.99.8 Общероссийского классификатора видов экономической деятельности ОК 029-2014</t>
  </si>
  <si>
    <t>Пониженная (1%) ставка налога для резидентов ТОСЭР-моногород  (объект налогообложения "доходы")</t>
  </si>
  <si>
    <t>Перечень видов экономической деятельности установлен постановлением Правительства РФ о создании ТОСЭР "Лесной" от 13.11.2017 № 1368</t>
  </si>
  <si>
    <t xml:space="preserve"> Закон Рязанской области от 21.07.2016 № 35-ОЗ "Об установлении дифференцированных ставок налога, взимаемого в связи с применением упрощенной системы налогообложения, для отдельных категорий налогоплательщиков на территории Рязанской области" (в ред. от 23.08.2022 № 52-ОЗ)</t>
  </si>
  <si>
    <t>ст.1/ч.1/п.1 пп."и"</t>
  </si>
  <si>
    <t>Впервые осуществившие внешнеэкономические сделки начиная с 1 января 2020 года и включенные в единый реестр субъектов МСП</t>
  </si>
  <si>
    <t>Участники внешнеэкономической деятельности</t>
  </si>
  <si>
    <t>(1) ограниченный - в течение 2023-2025 гг</t>
  </si>
  <si>
    <t>Пониженная (1%) ставка налога для участников внешнеэкономической деятельности, получивших доход от сделок в области внешней торговли товарами, услугами, информацией и интеллектуальной собственностью</t>
  </si>
  <si>
    <t xml:space="preserve">Активизация инвестиционной деятельности и развитие экспорта на территории Рязанской области
</t>
  </si>
  <si>
    <t>Пониженная (5%) ставка налога для участников внешнеэкономической деятельности, получивших доход от сделок в области внешней торговли товарами, услугами, информацией и интеллектуальной собственностью</t>
  </si>
  <si>
    <t>ст.1/ч.1/п.2/пп."а"</t>
  </si>
  <si>
    <t>Доходы от осуществления указанных видов экономической деятельности  составляют не менее 70% в общем объеме доходов. 
Среднемесячная заработная плата работников - не менее 3-х установленных МРОТ труда на 1 января года, в котором применяется установленная налоговая ставка</t>
  </si>
  <si>
    <t>ст.1/ч.1/п.2/пп."б"</t>
  </si>
  <si>
    <t>Пониженная (2%) ставка налога для налогоплательщиков, применявших в 2020 г. ЕНВД (объект налогообложения "доходы")</t>
  </si>
  <si>
    <t>Пониженная (5%) ставка налога для налогоплательщиков, применявших в 2020 г. ЕНВД (объект налогообложения "доходы-расходы")</t>
  </si>
  <si>
    <t xml:space="preserve"> ст.1/ч.1/п.3/пп."в"</t>
  </si>
  <si>
    <t>Пониженная (3%) ставка налога для налогоплательщиков, применявших в 2020 г. ЕНВД (объект налогообложения "доходы")</t>
  </si>
  <si>
    <t>3п.п.</t>
  </si>
  <si>
    <t>Пониженная (7,5%) ставка налога для налогоплательщиков, применявших в 2020 г. ЕНВД (объект налогообложения "доходы-расходы")</t>
  </si>
  <si>
    <t>7,5п.п.</t>
  </si>
  <si>
    <t>Основной вид экономической деятельности, заявленный в ЕГРЮЛ или ЕГРИП на конец налогового периода соответствует виду деятельности, указанному в разделе С (за исключением 12) Общероссийского классификатора видов экономической деятельности ОК 029-2014. Включение в единый реестр субъектов малого и среднего предпринимательства</t>
  </si>
  <si>
    <t>Налогоплательщики, занятые в обрабатывающих производствах</t>
  </si>
  <si>
    <t>Пониженная (2%) ставка налога для налогоплательщиков, занятых в обрабатывающих производствах (объект налогообложения "доходы")</t>
  </si>
  <si>
    <t>Раздел С (за исключением 12)</t>
  </si>
  <si>
    <t xml:space="preserve">Налогоплательщики, занятые в обрабатывающих производствах </t>
  </si>
  <si>
    <t>Пониженная (5%) ставка налога для налогоплательщиков, занятых в обрабатывающих производствах (объект налогообложения "доходы-расходы")</t>
  </si>
  <si>
    <t>Основной вид экономической деятельности, заявленный в ЕГРЮЛ или ЕГРИП на конец налогового периода соответствует определенным в Законе видам деятельности, согласно Общероссийскому классификатора видов экономической деятельности ОК 029-2014. Включение в единый реестр субъектов малого и среднего предпринимательства</t>
  </si>
  <si>
    <t>Налогоплательщики, включенные в единый реестр МСП</t>
  </si>
  <si>
    <t xml:space="preserve"> 56; 59.14; 79; 86.90.4; 90; 91; 93; 96.04</t>
  </si>
  <si>
    <t xml:space="preserve">Налогоплательщики, включенные в единый реестр МСП </t>
  </si>
  <si>
    <t>ст.1/ч.1/п.3/пп."б1"</t>
  </si>
  <si>
    <t xml:space="preserve"> 49.3; 52.21.21; 55; 82.3; 95; 96.01; 96.02
</t>
  </si>
  <si>
    <t>Закон Рязанской области от 05.08.2015 № 52-ОЗ "Об установлении налоговой ставки в размере 0% для индивидуальных предпринимателей при применении упрощенной системы налогообложения и (или) патентной системы налогообложения на территории Рязанской области" (в ред. от 07.07.2022 № 42-ОЗ)</t>
  </si>
  <si>
    <t xml:space="preserve">Средняя численность работников за налоговый период не превышает 15 человек. 
</t>
  </si>
  <si>
    <t>ИП, впервые зарегистрированные и осуществляющие соответствующие виды деятельности в производственной, социальной и (или) научной сферах, а также в сфере бытовых услуг населению</t>
  </si>
  <si>
    <t>Пониженная (0%) ставка для ИП,  впервые зарегистрированных и осуществляющих соответствующие виды деятельности в производственной, социальной и (или) научной сферах, а также в сфере бытовых услуг населению</t>
  </si>
  <si>
    <t>01.1;01.2;01.3;01.4;01.5;02;03;10;10.9;13;14;15;17;18;20.41;21;22;23;24;25(за искл. 25.3; 25.4);26;27;28;29;30;31;32.2;32.3;32.4;32.99.8;33;55.1;55.2;55.3;62.01;72;85.11;85.12;85.13;85.14;85.41;86.21;86.22;87;88;90.01;90.02;90.03;91;93.1(за искл.93.12; 93.13);95.21;95.22;95.23;95.24;95.25.1;95.11;95.12;95.29;96.01</t>
  </si>
  <si>
    <t>Виды предпринимательской деятельности, согласно Приложению № 3 Закона Рязанской области от 05.08.2015 № 52-ОЗ</t>
  </si>
  <si>
    <t>ст.2/ч.1/п.6; ст.2/ч.1/п.11; ст.2/ч.1/п1/пп."о"</t>
  </si>
  <si>
    <t>(1) ограниченный - в течение действия статуса резидента ОЭЗ</t>
  </si>
  <si>
    <t>ст.2/ч.1/п.10; ст.2/ч.1/п.9/пп."б"</t>
  </si>
  <si>
    <t>Получение статуса резидента территории опережающего социально-экономического развития (ТОСЭР). 
Ведение налогоплательщиком раздельного бухгалтерского и налогового учета доходов (расходов), полученных (понесенных) от деятельности, осуществляемой при исполнении соглашения, и доходов (расходов), полученных (понесенных) при осуществлении иной деятельности. 
Доходы от деятельности, осуществляемой при исполнении соглашения, должны составлять не менее 90% всех доходов.</t>
  </si>
  <si>
    <t xml:space="preserve">Пониженная (2% - с 1 по 5 гг.; 10% - с 6 по 10 гг.) ставка налога для организаций - резидентов ТОСЭР </t>
  </si>
  <si>
    <t>Предоставление в налоговые органы согласованного бизнес-плана инвестиционного проекта. 
Ведение раздельного бухгалтерского учета имущества и доходов (расходов), полученных (понесенных) от деятельности в рамках каждого инвестиционного проекта. 
Доля стоимости имущества, ранее использовавшегося на территории Самарской области, составляет не более 30% от фактической стоимости инвестиционного проекта на дату подачи декларации по итогам налогового периода. 
Отсутствие у организации на момент подачи декларации по итогам налогового периода недоимки и задолженности по пеням и штрафам по налогам и сборам в консолидированный бюджет Самарской области. 
Налогоплательщик на момент подачи декларации по итогам налогового периода не находится в процессе ликвидации или банкротства.</t>
  </si>
  <si>
    <t xml:space="preserve">Организации-инвесторы, осуществляющие на территории Самарской области инвестиционные проекты </t>
  </si>
  <si>
    <t xml:space="preserve">(1) ограниченный - в течение 4 лет (при инвестициях от 100 до 500 млн. рублей), 5 лет (при инвестициях свыше 500 млн. рублей). В случае осуществления инвестиционного проекта в моногороде срок предоставления льготы увеличивается на 2 года. </t>
  </si>
  <si>
    <t>(2) не установлено- до 01.01.2025 статья 284 НК РФ</t>
  </si>
  <si>
    <t xml:space="preserve">Пониженная (13,5%) ставка налога для организаций-инвесторов, осуществляющих на территории Самарской области инвестиционные проекты стоимостью от 100 млн. рублей и выше </t>
  </si>
  <si>
    <t>Благотворительные организации, имеющие статус "Благотворительная организация в Самарской области"</t>
  </si>
  <si>
    <t>Среднесписочная численность работников, рабочие места которых в соответствии с трудовым законодательством находятся на территории Самарской области, составляет не менее 300 человек. 
Доля доходов от указанной деятельности составляет не менее 80% от общей суммы доходов</t>
  </si>
  <si>
    <t xml:space="preserve">Среднесписочная численность работников, рабочие места которых в соответствии с трудовым законодательством находятся на территории Самарской области, составляет не менее 1000 человек. 
Суммарная доля доходов от указанных видов деятельности составляет не менее 80% от общей суммы доходов. </t>
  </si>
  <si>
    <t>Наличие у парка статуса "агропромышленный парк Самарской области". 
Ведение раздельного учета доходов (расходов), полученных (понесенных) при выполнении ими функций, возложенных на управляющую компанию агропромышленного парка.</t>
  </si>
  <si>
    <t>Закон Самарской области от 07.11.2005 № 187-ГД "О пониженных ставках налога на прибыль, зачисляемого в областной бюджет" (в ред. от 23.03.2020 №  32-ГД)</t>
  </si>
  <si>
    <t>ст.2.1/ч.1/п."а"</t>
  </si>
  <si>
    <t>Заключение с уполномоченным органом исполнительной власти Самарской области соглашения о взаимодействии при реализации мероприятий национального проекта «Производительность труда и поддержка занятости» и одно из следующих соглашений или договор:
соглашение о сотрудничестве между организацией – участником национального проекта «Производительность труда и поддержка занятости» и автономной некоммерческой организацией «Федеральный центр компетенций в сфере производительности труда»;
соглашение о сотрудничестве между организацией – участником национального проекта «Производительность труда и поддержка занятости» и Региональным центром компетенций в сфере производительности труда Самарской области;
соглашение о сотрудничестве между организацией – участником национального проекта «Производительность труда и поддержка занятости» и консалтинговой организацией, которая имеет компетенции для оказания консалтинговых услуг при реализации предприятиями – участниками национального проекта «Производительность труда и поддержка занятости» комплекса мероприятий по достижению целей данного национального проекта; 
договор на оказание услуг между организацией – участником национального проекта «Производительность труда и поддержка занятости», Региональным центром компетенций в сфере производительности труда Самарской области и консалтинговой организацией, которая имеет компетенции для оказания консалтинговых услуг при реализации предприятиями – участниками национального проекта «Производительность труда и поддержка занятости» комплекса мероприятий по достижению целей данного национального проекта</t>
  </si>
  <si>
    <t>Инвестиционный налоговый вычет по налогу на прибыль (в 2020 году – 90 процентов;
в 2021 году – 80 процентов; 
в 2022 году – 70 процентов; 
в 2023 – 2024 годах – 50 процентов) от суммы расходов, указанных в подпунктах 1 и 2 пункта 2 статьи 286.1 части второй Налогового кодекса Российской Федерации
Размер ставки налога на прибыль организаций, зачисляемого в областной бюджет, для определения величины инвестиционного налогового вычета составит 10 процентов.</t>
  </si>
  <si>
    <t>Повышение производительности труда на средних и крупных предприятиях базовых несырьевых отраслей экономики</t>
  </si>
  <si>
    <t>ст.2.1/ч.1/п."б"</t>
  </si>
  <si>
    <t>Инвестиционный налоговый вычет по налогу на прибыль в размере  90 процентов от суммы расходов, указанных в подпунктах 1 и 2 пункта 2 статьи 286.1 части второй Налогового кодекса Российской Федерации
Размер ставки налога на прибыль организаций, зачисляемого в областной бюджет, для определения величины инвестиционного налогового вычета составит 10 процентов</t>
  </si>
  <si>
    <t>Соответствия требованиям к региональным инвестиционным проектам и их участникам, установленные Законом Самарской области от 20.07.2020 № 93-ГД,  на протяжении всего периода льготного налогообложения.</t>
  </si>
  <si>
    <t>(1) ограниченный - до отчетного (налогового) периода, в котором  разница между суммой налога, рассчитанной исходя из ставки налога в размере 20 %, и суммой налога, исчисленного с применением данной пониженной налоговой ставки, составила величину, равную объему капитальных вложений</t>
  </si>
  <si>
    <t>Поддержка инвестиционной деятельности на территории Самарской области</t>
  </si>
  <si>
    <t>Закон Самарской области от 07.11.2005 № 187-ГД "О пониженных ставках налога на прибыль, зачисляемого в областной бюджет" (в ред. от 06.05.2022 № 42-ГД)</t>
  </si>
  <si>
    <t>ст.2/ч.1/п.9/пп."г"</t>
  </si>
  <si>
    <t>Соответствие требованиям статьи 25.16 Налогового кодекса Российской Федерации</t>
  </si>
  <si>
    <t>Организации-участники специальных  инвестиционных проектов с участием Самарской области</t>
  </si>
  <si>
    <t>(1) ограниченный - в течение срока действия СПИК, но не позднее 2025 года включительно</t>
  </si>
  <si>
    <t xml:space="preserve">Пониженная (10%) ставка налога для организаций - участников специальных инвестиционных проектов
</t>
  </si>
  <si>
    <t>Создание экономических, организационных и правовых условий для обеспечения развития промышленности Самарской области и повышения ее конкурентоспособности</t>
  </si>
  <si>
    <t>Предоставление в налоговые органы согласованного бизнес-плана инвестиционного проекта. 
Ведение раздельного бухгалтерского и налогового учета имущества, созданного, реконструированного, модернизированного и (или) приобретенного для реализации инвестиционного проекта. 
Доля стоимости имущества, ранее использовавшегося на территории Самарской области, составляет не более 30% от фактической стоимости инвестиционного проекта на дату подачи декларации по итогам налогового периода (в случае модернизации и (или) реконструкции стоимость модернизируемого и (или) реконструируемого имущества до реконструкции и (или) модернизации должна составлять не более 30% от балансовой стоимости данного имущества после реконструкции и (или) модернизации). 
Отсутствие у организации на момент подачи декларации по итогам налогового периода недоимки и задолженности по пеням и штрафам по налогам и сборам. 
Налогоплательщик на момент подачи декларации по итогам налогового периода не находится в процессе ликвидации или банкротства.</t>
  </si>
  <si>
    <t xml:space="preserve">(1) ограниченный - в течение 2 /4 / 5 лет (при инвестициях до 100 млн. рублей / 100 -500 млн. рублей / свыше 500 млн. рублей). В случае осуществления инвестиционного проекта в моногороде срок предоставления льготы увеличивается на 2 года. </t>
  </si>
  <si>
    <t xml:space="preserve">Освобождаются от уплаты налога организации (кроме банков, других кредитных организаций, страховых организаций и организаций, получающих 70% и более дохода от сдачи в аренду основных средств, создаваемых в ходе реализации инвестиционных проектов, от всех доходов), осуществляющие инвестиционную деятельность на территории Самарской области по приоритетным видам экономической деятельности, соответствующим установленным кодам ОКВЭД - в отношении имущества, созданного или приобретенного в ходе реализации инвестиционного проекта (в т.ч. поступившего в виде вклада в уставный (складочный) капитал организации) и предназначенного для его реализации </t>
  </si>
  <si>
    <t xml:space="preserve">Вычет из налогооблагаемой базы величины кадастровой стоимости 50, 100, 150 кв.м - в зависимости от численности работников - в отношении объектов недвижимого имущества, налоговая база по которым определяется как их кадастровая стоимость </t>
  </si>
  <si>
    <t>Закон Самарской области от 25.11.2003 № 98-ГД "О налоге на имущество организаций на территории Самарской области" (в ред. от 06.05.2022 № 42-ГД)</t>
  </si>
  <si>
    <t>Соответствие требованиям статьи 25.16 Налогового кодекса Российской Федерации. Раздельное ведение бухгалтерского и налогового учета имущества, созданного (приобретенного), предназначенного и используемого в рамках реализации специального инвестиционного контракта. Отсутствие у льготополучателя задолженности по налогам и сборам, а также процедуры ликвидации (банкротства).</t>
  </si>
  <si>
    <t>(1) ограниченный - в течение 5 лет, но не позднее даты окончания срока действия специального инвестиционного контракта</t>
  </si>
  <si>
    <t>Пониженные ставки налога для организаций - участников специальных инвестиционных проектов</t>
  </si>
  <si>
    <t>Закон Самарской области от 25.11.2003 № 98-ГД "О налоге на имущество организаций на территории Самарской области" (в ред. от 14.11.2022 № 112-ГД)</t>
  </si>
  <si>
    <t xml:space="preserve">ст.4/ч.1/п.29; 
</t>
  </si>
  <si>
    <t>Налогоплательщик является соисполнителем и (или) участником региональной программы газификации жилищно-коммунального хозяйства, промышленных и иных организаций Самарской области на 2022-2031 годы</t>
  </si>
  <si>
    <t>Освобождаются от уплаты налога газораспределительные организации - в отношении объектов догазификации газораспределительных сетей, включенных в План мероприятий газификации жилищно-коммунального хозяйства, промышленных и иных организаций Самарской области на 2022-2031 годы и поставленных на учет после 01.01.2022</t>
  </si>
  <si>
    <t>Обеспечить подводку газа до границ негазифицированных домовладений, расположенных вблизи от внутрипоселковых газопроводов без привлечения средств населения</t>
  </si>
  <si>
    <t xml:space="preserve">Освобождаются от уплаты налога предприятия автомобильного транспорта, содержащие автоколонны войскового типа </t>
  </si>
  <si>
    <t>Налогоплательщики, достигшие в период с 01.01.2019 по 31.12.2027 года возраста 60 лет (мужчины), 55 лет (женщины), которым не установлена пенсия</t>
  </si>
  <si>
    <t xml:space="preserve">Пониженная (на 50%) ставка налога для организаций и физических лиц в отношении транспортных средств, использующих в качестве дополнительного моторного топлива компримированный (сжатый) природный газ
</t>
  </si>
  <si>
    <t>Закон Самарской области от 30.12.2015 № 140-ГД "О налоговой ставке в размере 0% для налогоплательщиков - индивидуальных предпринимателей, применяющих упрощенную систему налогообложения и (или) патентную систему налогообложения"</t>
  </si>
  <si>
    <t>(1) ограниченный - в течение не более 2 налоговых периодов со дня гос. регистрации ИП</t>
  </si>
  <si>
    <t>Закон Самарской области от 16.07.2021 № 63-ГД "Об установлении налоговых ставок для отдельных категорий налогоплательщиков применяющих упрощенную систему налогообложения"</t>
  </si>
  <si>
    <t>За отчетный (налоговый) период 2021 года уровень доходов снизился на 5% и более по отношению к уровню доходов за отчетный (налоговый) период 2019 года. Предельный размер дохода за отчетный (налоговый) период 2021 года не превышает 75 млн. рублей</t>
  </si>
  <si>
    <t>Организации и ИП, осуществляющие на 01.01.2021 деятельность в отраслях российской экономики, в наибольшей степени пострадавших в условиях ухудшения ситуации в результате распространения новой коронавирусной инфекции (перечень утвержден постановлением Правительства Российской Федерации от 20.04.2020 № 434)</t>
  </si>
  <si>
    <t>Пониженная ставка (2% - объектом  налогообложения являются доходы, 5% - объект налогообложения - доходы, уменьшенные на величину расходов) для организаций и ИП, осуществляющих на 01.01.2021 деятельность в отраслях российской экономики, в наибольшей степени пострадавших в условиях ухудшения ситуации в результате распространения новой коронавирусной инфекции</t>
  </si>
  <si>
    <t>4 п.п. / 10 п.п</t>
  </si>
  <si>
    <t>перечень утвержден постановлением Правительства Российской Федерации от 20.04.2020 № 434</t>
  </si>
  <si>
    <t>Не осуществление торговли подакцизными товарами, указанными в статье 181 Налогового кодекса Российской Федерации. За отчетный (налоговый) период 2021 и 2022 годов предельный размер дохода не превышает 10 млн. рублей</t>
  </si>
  <si>
    <t>ИП, впервые зарегистрированные с 01.07.2020, местом жительства и местом осуществления деятельности которых являются населенные пункты с численностью населения до 5 тыс. человек</t>
  </si>
  <si>
    <t>Пониженная ставка (2% - объектом  налогообложения являются доходы, 5% - объект налогообложения - доходы, уменьшенные на величину расходов) ИП, впервые зарегистрированные с 01.07.2020</t>
  </si>
  <si>
    <t xml:space="preserve"> За отчетный (налоговый) период 2021 и 2022 годов предельный размер дохода не превышает 50 млн. рублей</t>
  </si>
  <si>
    <t>Организации и ИП, получившие в установленном порядке статус социального предприятия</t>
  </si>
  <si>
    <t>Пониженная ставка (2% - объектом  налогообложения являются доходы, 5% - объект налогообложения - доходы, уменьшенные на величину расходов) для организаций и ИП, получивших статус социального предприятия</t>
  </si>
  <si>
    <t>Закон Самарской области от 16.07.2021 № 63-ГД "Об установлении налоговых ставок для отдельных категорий налогоплательщиков применяющих упрощенную систему налогообложения" (в ред от 30.12.2021 № 111-ГД)</t>
  </si>
  <si>
    <t xml:space="preserve"> За отчетный (налоговый) период 2021 год предельный размер дохода не превышает 30 млн. рублей</t>
  </si>
  <si>
    <t>Закон Самарской области от 16.07.2021 № 63-ГД "Об установлении налоговых ставок для отдельных категорий налогоплательщиков применяющих упрощенную систему налогообложения" (в ред от 20.06.2022 № 64-ГД)</t>
  </si>
  <si>
    <t>ст.2/абз.8</t>
  </si>
  <si>
    <t xml:space="preserve">Включение в реестр аккредитованных организаций, осуществляющих деятельность в области информационных технологий (постановление Правительства Российской Федерации от 18.06.2021 № 929) </t>
  </si>
  <si>
    <t>Организации, осуществляющие деятельность по ОКВЭД 62 и 63</t>
  </si>
  <si>
    <t>Пониженная ставка (1% - объектом  налогообложения являются доходы, 5% - объект налогообложения - доходы, уменьшенные на величину расходов) для организаций, осуществляющих  деятельность по ОКВЭД 62 и 63</t>
  </si>
  <si>
    <t>Стимулирование развития бизнеса и создания рабочих мест</t>
  </si>
  <si>
    <t>5 п.п. / 10 п.п</t>
  </si>
  <si>
    <t>62 и 63</t>
  </si>
  <si>
    <t>Закон Саратовской области от 24.11.2003 № 73-ЗСО "О введении на территории Саратовской области налога на имущество организаций" (в ред. от 28.11.2022 № 140-ЗСО)</t>
  </si>
  <si>
    <t xml:space="preserve">ст.3/п.2/пп."а"/абз.1 </t>
  </si>
  <si>
    <t>группировки 01, 02 раздела A, разделы С, F, H, D, группировки 60, 61 раздела J, группировка 75 раздела М, группировка 36 раздела E, группировка 55раздела I; группировка 93 раздела R</t>
  </si>
  <si>
    <t>ст.3/п.1/пп."а"/абз.1</t>
  </si>
  <si>
    <t xml:space="preserve">Освобождаются от уплаты налога религиозные организации области </t>
  </si>
  <si>
    <t>Закон Саратовской области от 25.11.2002 № 109-ЗСО "О введении на территории Саратовской области транспортного налога" (в ред. от 02.08.2007 №154-ЗСО)</t>
  </si>
  <si>
    <t>Закон Саратовской области от 25.11.2002 № 109-ЗСО "О введении на территории Саратовской области транспортного налога" (в ред. от 25.11.2002 № 109-ЗСО,  27.10.2022 № 116-ЗСО )</t>
  </si>
  <si>
    <t>Предоставляются в отношении одной единицы транспортного средства с мощностью двигателя до 150 л.с. (до 110,33 кВт) включительно в отношении легковых автомобилей, мотоциклов, мотороллеров, и дополнительно в отношении одной единицы катера или моторной лодки с мощностью двигателя до 150 л.с. (до 110,33 кВт) включительно</t>
  </si>
  <si>
    <t>Герои Советского Союза, Герои Российской Федерации, граждане, награжденные орденом Славы трех степеней, участники Великой Отечественной войны, ветераны боевых действий в соответствии с Федеральным законом "О ветеранах", граждане, которые были призваны на военную службу по мобилизации или заключили контракт в соответствии с пунктом 7 статьи 38 Федерального закона от 28 марта 1998 года N 53-ФЗ "О воинской обязанности и военной службе" либо контракт о добровольном содействии в выполнении задач, возложенных на Вооруженные Силы Российской Федерации</t>
  </si>
  <si>
    <t>Освобождаются от уплаты налога Герои Советского Союза, Герои Российской Федерации, граждане, награжденные орденом Славы трех степеней, участники Великой Отечественной войны, ветераны боевых действий в соответствии с Федеральным законом "О ветеранах", граждане, которые были призваны на военную службу по мобилизации или заключили контракт в соответствии с пунктом 7 статьи 38 Федерального закона от 28 марта 1998 года N 53-ФЗ "О воинской обязанности и военной службе" либо контракт о добровольном содействии в выполнении задач, возложенных на Вооруженные Силы Российской Федерации</t>
  </si>
  <si>
    <t xml:space="preserve">Закон Саратовской области от 25.11.2002 № 109-ЗСО "О введении на территории Саратовской области транспортного налога" </t>
  </si>
  <si>
    <t>По выбору физического лица, на которого зарегистрировано транспортное средств, только в отношении одной единицы транспортного средства с мощностью двигателя до 150 л.с. (до 110,33 кВт) включительно, относящегося к легковым автомобилям, мотоциклам, мотороллерам</t>
  </si>
  <si>
    <t>Граждане, подвергшиеся воздействию радиации вследствие ликвидации Чернобыльской катастрофы, а также категории граждан, приравненные к ним</t>
  </si>
  <si>
    <t xml:space="preserve">Освобождаются от  уплаты налога граждане, подвергшиеся воздействию радиации вследствие ликвидации Чернобыльской катастрофы, а также категории граждан, приравненные к ним </t>
  </si>
  <si>
    <t>Закон Саратовской области от 25.11.2002 № 109-ЗСО "О введении на территории Саратовской области транспортного налога" (в ред. от 23.04.2012 № 65-ЗСО)</t>
  </si>
  <si>
    <t>По выбору физического лица предоставляются только в отношении одной единицы транспортного средства, - легкового автомобиля, мотоцикла, мотороллера, и дополнительно в отношении одной единицы автобусов с мощностью двигателя до 200 л.с. (до 147,1 кВт) включительно,  для физических лиц, признаваемых налогоплательщиками по данному налогу, имеющих семь и более несовершеннолетних детей</t>
  </si>
  <si>
    <t>Родитель (усыновитель), на имя которого выдано удостоверение многодетной семьи, либо другой родитель (усыновитель) трех и более детей из числа указанных в удостоверении многодетной семьи, в отношении которых данный родитель (усыновитель) не лишен родительских прав и не ограничен в родительских правах</t>
  </si>
  <si>
    <t>Освобождаются от уплаты налога родитель (усыновитель), на имя которого выдано удостоверение многодетной семьи, либо другой родитель (усыновитель) трех и более детей из числа указанных в удостоверении многодетной семьи, в отношении которых данный родитель (усыновитель) не лишен родительских прав и не ограничен в родительских правах</t>
  </si>
  <si>
    <t>Закон Саратовской области от 25.11.2002 № 109-ЗСО "О введении на территории Саратовской области транспортного налога" (в ред. от 25.11.2013 № 200-ЗСО)</t>
  </si>
  <si>
    <t>По выбору физического лица только в отношении одной единицы транспортного средства, - легкового автомобиля, мотоцикла, мотороллера, по выбору физического лица, признаваемого налогоплательщиком по данному налогу, и дополнительно в отношении одной единицы транспортного средства - автобуса с мощностью двигателя до 200 л.с. (до 147,1 кВт) включительно,  для физических лиц, признаваемых налогоплательщиками по данному налогу, с которыми органами опеки и попечительства заключен договор о приемной семье, взявшей на воспитание семь и более детей-сирот и детей, оставшихся без попечения родителей</t>
  </si>
  <si>
    <t>Граждане, с которыми органами опеки и попечительства заключен договор о приемной семье, взявшей на воспитание трех и более детей-сирот и детей, оставшихся без попечения родителей</t>
  </si>
  <si>
    <t>Освобождаются от уплаты налога только в отношении одной единицы транспортного средства, - легкового автомобиля, мотоцикла, мотороллера, по выбору физического лица, признаваемого налогоплательщиком по данному налогу, и дополнительно в отношении одной единицы транспортного средства - автобуса с мощностью двигателя до 200 л.с. (до 147,1 кВт) включительно,  для физических лиц, признаваемых налогоплательщиками по данному налогу, с которыми органами опеки и попечительства заключен договор о приемной семье, взявшей на воспитание семь и более детей-сирот и детей, оставшихся без попечения родителей</t>
  </si>
  <si>
    <t>Закон Саратовской области от 28.04.2015 № 57-ЗСО "Об установлении налоговой ставки в размере 0 процентов для отдельных категорий налогоплательщиков при применении упрощенной и (или) патентной систем (системы) налогообложения на территории Саратовской области" (в ред. от 30.03.2021 № 30-ЗСО)</t>
  </si>
  <si>
    <t>Доля доходов от реализации товаров (работ, услуг) при осуществлении установленных видов предпринимательской деятельности в общем объеме доходов от реализации товаров (работ, услуг) должна быть не менее 70%;  ограничение предельного размера доходов от реализации, определяемых в соответствии со статьей 249 Налогового кодекса Российской Федерации</t>
  </si>
  <si>
    <t xml:space="preserve">Индивидуальные предприниматели, впервые зарегистрированные после вступления в силу Закона и осуществляющих предпринимательскую деятельность в производственной, социальной и (или) научной сферах, а также в сфере оказания услуг по предоставлению мест для временного проживания по установленным Законом видам </t>
  </si>
  <si>
    <t>Пониженная (0%) ставка налога для ИП, впервые зарегистрированных и осуществляющих предпринимательскую деятельность в производственной, социальной и (или) научной сферах, в сфере оказания услуг по предоставлению мест для временного проживания) по установленным Законом видам предпринимательской деятельности</t>
  </si>
  <si>
    <t xml:space="preserve"> деятельность в производственной и социальной сферах и (или) научных сферах , а также в сфере оказания услуг по предоставлению мест временного проживания по установленному Законом перечню </t>
  </si>
  <si>
    <t xml:space="preserve">Доля доходов от реализации товаров (работ, услуг) при осуществлении установленных видов предпринимательской деятельности в общем объеме доходов от реализации товаров (работ, услуг) должна быть не менее 70%;  ограничение предельного размера доходов от реализации, определяемых в соответствии со статьей 249 Налогового кодекса Российской Федерации
</t>
  </si>
  <si>
    <t>ст.3/п.2/пп."д"/абз.2</t>
  </si>
  <si>
    <t>Заключение договора аренды, субаренды, договора купли -продажи объектов основных средств с управляющей компанией промышленного технопарка</t>
  </si>
  <si>
    <t>(1) ограниченный - в течение 5 налоговых периодов с момента отражения капитальных вложений</t>
  </si>
  <si>
    <t>ст.3/п.2/пп."г"/абз.2</t>
  </si>
  <si>
    <t>Внесение сведений в реестр управляющих компаний промышленных технопарков</t>
  </si>
  <si>
    <t>ст.3/п.2/пп."б"/абз.1</t>
  </si>
  <si>
    <t>Участник СПИК</t>
  </si>
  <si>
    <t>ст.3/п.2/пп."д"/абз.1</t>
  </si>
  <si>
    <t>ст.3/п.2/пп."г"/абз.1</t>
  </si>
  <si>
    <t>Внесение сведений в реестр управляющих компаний индустриальных (промышленных) парков</t>
  </si>
  <si>
    <t>Управляющие компании индустриального (промышленного) парка</t>
  </si>
  <si>
    <t>Закон Саратовской области от 01.08.2007 № 131-ЗСО "О ставках налога на прибыль организаций в отношении инвесторов, осуществляющих инвестиционную деятельность на территории Саратовской области" (в ред. от 27.10.2021 №118-ЗСО)</t>
  </si>
  <si>
    <t>ст.1/п.1/п.п."в"/абз.1</t>
  </si>
  <si>
    <t>(1) ограниченный - до окончания срока действия СПИК</t>
  </si>
  <si>
    <t>(2) не установлено 
(п.3 ст. 25.16 НК РФ)</t>
  </si>
  <si>
    <t>ст.3/п.1/пп."б"/абз.1</t>
  </si>
  <si>
    <t xml:space="preserve">Освобождаются от уплаты налога организации - в отношении  имущества, переданного в безвозмездное пользование государственным общеобразовательным организациям области
</t>
  </si>
  <si>
    <t>Закон Саратовской области от 26.11.2019 № 118-ЗСО "Об инвестиционном налоговом вычете" (в ред. от 30.06.2020 №77-ЗСО)</t>
  </si>
  <si>
    <t>Группировки 01; 03 Раздела A; группироки 10; 21; 26; 27; 28; 29; 30; 31; 32 Раздела C</t>
  </si>
  <si>
    <t>ст.3/п.3/абз.1</t>
  </si>
  <si>
    <t>Пониженная (0% - с 1 по 5 гг.; 5% - с 6 по 10 гг.; 13,5% - до прекращения статуса резидента ОЭЗ) ставка налога для резидентов ОЭЗ</t>
  </si>
  <si>
    <t xml:space="preserve">17 (18) п.п. - с 1 по 5 гг.; 
12 (13) п.п. - с 6 по 10 гг.;                           3,5 (4,5) п.п. - с 11 до прекращения статуса резидента ОЭЗ                                   </t>
  </si>
  <si>
    <t>ст.3/п.2/пп."в"/абз.1</t>
  </si>
  <si>
    <t>Установка газораспределительными организациями, участвующими в региональной программе газификации жилищно-коммунального хозяйства, промышленных и иных организаций области, объектов, необходимых для создания технической возможности подключения не газифицированных домовладений.</t>
  </si>
  <si>
    <t>Региональные газораспределительные организации</t>
  </si>
  <si>
    <t xml:space="preserve">Пониженная (0,1%) ставка налога в отношении объектов догазификации газораспределительных сетей газораспределительных организаций, находящихся на территории области, поставленных на учет в качестве объектов основных средств в порядке, установленном для ведения бухгалтерского учета, зарегистрированные в установленном порядке после 1 января 2022 года, созданные в рамках региональной программы газификации жилищно-коммунального хозяйства, промышленных и иных организаций Саратовской области.
</t>
  </si>
  <si>
    <t>Газификация домовладений</t>
  </si>
  <si>
    <t>Закон Саратовской области от 25.11.2002 № 109-ЗСО "О введении на территории Саратовской области транспортного налога" (в ред. от 01.02.2022 № 12-ЗСО)</t>
  </si>
  <si>
    <t>ст.4/п.1/пп."н"</t>
  </si>
  <si>
    <t xml:space="preserve">Использование легковых автомобилей, приводимых в движение исключительно электрическим двигателем и заряжаемых с помощью внешнего источника электроэнергии (электромобилей)
</t>
  </si>
  <si>
    <t xml:space="preserve">Освобождаются от уплаты налога физические лица, в отношении легковых автомобилей, приводимых в движение исключительно электрическим двигателем и заряжаемых с помощью внешнего источника электроэнергии (электромобилей)
</t>
  </si>
  <si>
    <t>Поддержка экологического благополучия</t>
  </si>
  <si>
    <t>Закон Саратовской области от 25.11.2015 № 152-ЗСО "Об установлении дифференцированных налоговых ставок при применении упрощенной системы налогообложения для отдельных категорий налогоплательщиков на территории Саратовской области" (в ред. от 04.07.2022 № 92-ЗСО)</t>
  </si>
  <si>
    <t>Осуществления деятельности в определенных видах экономической деятельности</t>
  </si>
  <si>
    <t>Пониженные ставки налога (1%) для организаций и ИП, осуществляющих деятельность в IT- технологиях если объектом налогообложения являются доходы</t>
  </si>
  <si>
    <t>Пониженные ставки налога (5%) для организаций и ИП, осуществляющих деятельность в IT- технологиях если объектом налогообложения являются доходы, уменьшенные на величину расходов</t>
  </si>
  <si>
    <t>ст.3/п.2/пп."а"/абз.2</t>
  </si>
  <si>
    <t xml:space="preserve">(1) ограниченный - в течение 1 налогового периода </t>
  </si>
  <si>
    <t>ст.3/п.1/пп."в"/абз.1</t>
  </si>
  <si>
    <t>Участник РИП</t>
  </si>
  <si>
    <t xml:space="preserve">Пониженная (10%) ставка налога для организаций, включенных в реестр участников региональных инвестиционных проектов
</t>
  </si>
  <si>
    <t>ст.3/п.5/абз.1</t>
  </si>
  <si>
    <t>Организация включена в реестр субъектов малых и средних предприятий, среднемесячная заработная плата в расчете на одного работника составляет не менее 1,5 МРОТ на 1 января 2022 года</t>
  </si>
  <si>
    <t>Вычет из налогооблагаемой базы объектов, указанных в подпунктах 1 и 2 пункта 1 статьи 1.1 настоящего Закона,  величины кадастровой стоимости  объекта недвижимого имущества.</t>
  </si>
  <si>
    <t>в размере вычета 200 кв.метров общей площади</t>
  </si>
  <si>
    <t>Закон Саратовской области от 24.11.2003 № 73-ЗСО "О введении на территории Саратовской области налога на имущество организаций" (в ред. от 18.02.2021 № 17-ЗСО)</t>
  </si>
  <si>
    <t>Освобождаются от уплаты налога организации, осуществляющие  виды экономической деятельности, установленные Законом</t>
  </si>
  <si>
    <t>49.3; 49.4; 55; 56; 59.14; 79; 82.3; 86.90.4; 90; 91; 93; 96.04 ОКВЭД</t>
  </si>
  <si>
    <t>Организации, включенные в  Реестр организаций, реализующих инвестиционные проекты в соответствии с Перечнем приоритетных инвестиционных проектов Сахалинской области</t>
  </si>
  <si>
    <t>10; 11.06; 11.07; 05; 23.61; 23.62; 23.63; 25.1; 08.11; 16.1; 22.23; 41.2; 03.1; 42.11; 42.13; 61</t>
  </si>
  <si>
    <t>Закон Сахалинской области от 24.11.2003 № 442 "О налоге на имущество организаций" (в ред. от 28.11.2016 № 99-ЗО, от 06.07.2020 № 50-ЗО)</t>
  </si>
  <si>
    <t>Закон Сахалинской области от 24.11.2003 № 442 "О налоге на имущество организаций" (в ред. от 27.03.2023 № 22-ЗО)</t>
  </si>
  <si>
    <t>Предоставление квартир в аренду и (или) найм</t>
  </si>
  <si>
    <t xml:space="preserve">Управляющие компании паевых инвестиционных фондов </t>
  </si>
  <si>
    <t>Освобождаются от уплаты налога управляющие компании паевых инвестиционных фондов - в отношении квартир, предоставленных юридическим и (или) физическим лицам на основании договоров аренды или найма для проживания граждан в указанных квартирах</t>
  </si>
  <si>
    <t>Развитие рынка доступного арендного жилья</t>
  </si>
  <si>
    <t>Герои Советского Союза, Герои Российской Федерации, лица, награжденных орденом Славы трех степеней</t>
  </si>
  <si>
    <t>Инвалиды I и II групп, инвалиды с детства</t>
  </si>
  <si>
    <t>(1) ограниченный - непрерывно в течение 2 налоговых периодов со дня государственной регистрации</t>
  </si>
  <si>
    <t xml:space="preserve">Применение на территории Сахалинской области в 2020 году системы налогообложения в виде единого налога на вмененный доход для отдельных видов деятельности  </t>
  </si>
  <si>
    <t>Налогоплательщики, осуществляющие деятельность в сфере розничной торговли в торговых объектах</t>
  </si>
  <si>
    <t>Закон Сахалинской области от 10.02.2009 № 4-ЗО "Об установлении налоговой ставки для определенных категорий налогоплательщиков, применяющих упрощенную систему налогообложения" (в ред. от 08.11.2022 № 93-ЗО)</t>
  </si>
  <si>
    <t>ст.1-7/ч.1</t>
  </si>
  <si>
    <t xml:space="preserve">Выручка от указанного вида экономической деятельности в общем объеме выручки от реализации товаров (работ, услуг) составляет не менее 70% </t>
  </si>
  <si>
    <t>Налогоплательщики, осуществляющие торговлю розничную книгами в специализированных магазинах</t>
  </si>
  <si>
    <t>Пониженная (1%) ставка налога для налогоплательщиков, осуществляющих торговлю розничную книгами в специализированных магазинах с долей выручки от данного вида экономической деятельности не менее 70% (объект налогообложения "доходы")</t>
  </si>
  <si>
    <t xml:space="preserve">5 п.п. </t>
  </si>
  <si>
    <t>47.61</t>
  </si>
  <si>
    <t>ст.1-7/ч.2</t>
  </si>
  <si>
    <t>Пониженная (5%) ставка налога для налогоплательщиков, осуществляющих торговлю розничную книгами в специализированных магазинах с долей выручки от данного вида экономической деятельности не менее 70% (объект налогообложения "доходы, уменьшенные на величину расходов")</t>
  </si>
  <si>
    <t xml:space="preserve">10 п.п. </t>
  </si>
  <si>
    <t>ст.1-8/ч.1</t>
  </si>
  <si>
    <t>Включение в единый реестр субъектов малого и среднего предпринимательства; правообладание программами для электронных вычислительных машин, включенными в единый реестр российских программ для электронных вычислительных машин и баз данных в соответствии с постановлением Правительства РФ от 16.11.2015 N 1236; получение в соответствии с постановлением Правительства РФ от 30.09.2022 N 1729 выписки из реестра аккредитованных российских организаций, осуществляющих деятельность в области информационных технологий</t>
  </si>
  <si>
    <t>Налогоплательщики, выбравшие в качестве объекта налогообложения доходы, осуществляющие деятельность в области информационных технологий</t>
  </si>
  <si>
    <t>ст.1-8/ч.2</t>
  </si>
  <si>
    <t>Налогоплательщики, выбравшие в качестве объекта налогообложения доходы, уменьшенные на величину расходов,  осуществляющие деятельность в области информационных технологий</t>
  </si>
  <si>
    <t>Пониженная (5%) ставка налога для налогоплательщиков, осуществляющих деятельность в области информационных технологий (объект налогообложения "доходы, уменьшенные на величину расходов")</t>
  </si>
  <si>
    <t>(1) ограниченный - непрерывно не более 2 налоговых периодов в пределах 2 календарных лет со дня госрегистрации</t>
  </si>
  <si>
    <t>(1) ограниченный - на срок действия соглашения об осуществлении деятельности в ОЭЗ</t>
  </si>
  <si>
    <t xml:space="preserve">ст.2/п.1/пп.6;
ст.2/п.1/пп.7  </t>
  </si>
  <si>
    <t>(1) ограниченный - до окончания срока действия СПИК заключенных с РФ, без участия РФ</t>
  </si>
  <si>
    <t>Участники приоритетных инвестиционных проектов  по реконструкции и техническому перевооружения</t>
  </si>
  <si>
    <t>Резиденты ТОР Свердловской области</t>
  </si>
  <si>
    <t>Пониженные (5% - с 1 по 5 гг.; 10% - с 6 по 10 гг.) ставки налога для резидентов ТОР - в отношении прибыли, полученной от деятельности, осуществляемой при исполнении соглашений об осуществлении деятельности на территории ТОР</t>
  </si>
  <si>
    <t>Пониженная (10%) ставка налога для  налогоплательщиков, являющихся участниками региональных инвестиционных проектов</t>
  </si>
  <si>
    <t>Наличие статуса участника регионального инвестиционного проекта в сфере туризма в соответствии с Областным законом «О туризме и туристской деятельности в Свердловской области". 
Удельный вес доходов от осуществления одного или нескольких видов деятельности, указанных в Законе, составляет в общей сумме их доходов не менее 70%. 
Отсутствие задолженности по налогам и сборам в бюджеты всех уровней бюджетной системы на последнее число налогового (отчетного) периода</t>
  </si>
  <si>
    <t>Формирование современной конкуренто-способной туристской индустрии</t>
  </si>
  <si>
    <t xml:space="preserve"> Удельный вес доходов от осуществления установленных одного или нескольких видов деятельности составляет в общей сумме их доходов не менее 70%. Виды деятельности установлены Законом согласно ОКВЭД (ст.4/п.3).
Дополнительные условия по размеру среднемесячной заработной платы</t>
  </si>
  <si>
    <t>Участники национального проекта «Производительность труда и поддержка занятости"</t>
  </si>
  <si>
    <t>Инвестиционный налоговый вычет (не более 50% суммы расходов) для организаций, являющихся участниками соглашений о взаимодействии при реализации мероприятий национального проекта «Производительность труда и поддержка занятости", заключенных от имени Свердловской области Правительством Свердловской области в установленном порядке</t>
  </si>
  <si>
    <t xml:space="preserve">Закон Свердловской области от 06.12.2018 № 145-ОЗ "О применении на территории Свердловской области инвестиционного налогового вычета по налогу на прибыль организаций" (в ред. от 02.08.2023 № 72-ОЗ) </t>
  </si>
  <si>
    <t xml:space="preserve">Стоимость переданного имущества составляет не более 30 млн. рублей.
Образовательные программы должны иметь государственную аккредитацию. Образовательные организации являются участниками образовательно-производственных центров (кластеров), создаваемых на основе интеграции образовательных организаций, реализующих образовательные программы среднего профессионального образования, и организаций, действующих в реальном секторе экономики, в рамках федерального проекта «Профессионалитет» государственной программы Российской Федерации «Развитие образования» </t>
  </si>
  <si>
    <t>Организациям, безвозмездно передавшие имущество (включая денежные средства), за исключением легковых автомобилей, образовательным организациям, реализующим основные образовательные программы</t>
  </si>
  <si>
    <t>(1) ограниченный - в течение 2023-2026 гг.</t>
  </si>
  <si>
    <t>Инвестиционный налоговый вычет (не более 50% суммы расходов) для организаций, безвозмездно передавших имущество (включая денежные средства), за исключением легковых автомобилей, образовательным организациям, реализующим основные образовательные программы</t>
  </si>
  <si>
    <t>Пониженная (0,9%) ставка налога - до 31.12.2022,  пониженная (на 59%) сумма налога - с 2023 г. - для организаций, осуществляющих перевозку пассажиров трамваями и (или) троллейбусами</t>
  </si>
  <si>
    <t>1,3 п.п;
в размере вычета = 59% * ОС * ставка (НИО)</t>
  </si>
  <si>
    <t>Пониженная (1,1%) ставка налога - до 31.12.2022,  пониженная (на 50%) сумма налога - с 2023 г. - для организаций потребительской кооперации</t>
  </si>
  <si>
    <t>Создание условий для наиболее полного удовлетворения спроса населения на потребительские товары и услуги и обеспечения прав потребителей</t>
  </si>
  <si>
    <t>1,1 п.п;
в размере вычета = 50% * ОС * ставка (НИО)</t>
  </si>
  <si>
    <t>ст.3-1/п.9</t>
  </si>
  <si>
    <t>Пониженная (1,4%) ставка налога - до 31.12.2022,  пониженная (на 36%) сумма налога - с 2023 г. -для организаций, осуществляющих внутригородские и (или) пригородные перевозки пассажиров автомобильным транспортом общего пользования (кроме такси)</t>
  </si>
  <si>
    <t>0,8 п.п;
в размере вычета = 36% * ОС * ставка (НИО)</t>
  </si>
  <si>
    <t>ст.3-1/п.11</t>
  </si>
  <si>
    <t>Пониженная (2%) ставка налога - до 31.12.2022,  пониженная (на 9%) сумма налога - с 2023 г. - для организаций, осуществляющих добычу полезных ископаемых подземным способом</t>
  </si>
  <si>
    <t>0,2 п.п;
в размере вычета = 9% * ОС * ставка (НИО)</t>
  </si>
  <si>
    <t xml:space="preserve">
 ст.3-1/п.13</t>
  </si>
  <si>
    <t>Удельный вес доходов от осуществления установленных одного или нескольких видов деятельности составляет в общей сумме их доходов не менее 70%. 
Виды деятельности установлены Законом согласно ОКВЭД (ст.3/пп.2-3)</t>
  </si>
  <si>
    <t>Пониженные (0% - с 1 по 5 гг.; 1,1% - с 6-10 гг.) ставки налога - до 31.12.2023 г., пониженная (на 50%) сумма налога - с 2023 г. - для организаций, имеющих статус участника регионального инвестиционного проекта в сфере туризма - в отношении имущества, созданного или приобретенного в результате реализации регионального инвестиционного проекта в сфере туризма</t>
  </si>
  <si>
    <t>Освобождение от налогообложения/Пониженная налоговая ставка/Уменьшение суммы налога</t>
  </si>
  <si>
    <t>2,2 п.п.;
1,1 п.п;
в размере вычета = 50% * ОС * ставка (НИО)</t>
  </si>
  <si>
    <t xml:space="preserve"> ст.3-1/п.15</t>
  </si>
  <si>
    <t>Объем капитальных вложений в строительство и (или) реконструкцию каждой из которых составил более 1 млрд. рублей.
Достижение уровня заработной платы работников не менее среднеобластного значения за предшествующий период</t>
  </si>
  <si>
    <t>Организации-налогоплательщики в отношении гостиниц, введенных в эксплуатацию после 31 декабря 2015 года (на период 2019-2021);
 организации -налогоплательщики в отношении гостиниц без учета срока введения в эксплуатацию (с 2022)</t>
  </si>
  <si>
    <t>Пониженная (0,5%) ставка налога -  до 31.12.2023 г., пониженная (на 77%) сумма налога - с 2023 г. -  в отношении гостиниц</t>
  </si>
  <si>
    <t>1,7 п.п;
в размере вычета = 77% * ОС * ставка (НИО)</t>
  </si>
  <si>
    <t>Размер среднемесячной заработной платы работников  в отчетном (налоговом) периоде, за который уплачиваются авансовые платежи по налогу на имущество организаций (уплачивается налог на имущество организаций), составил не менее, указанного в части третьей статьи 2 Закона размера</t>
  </si>
  <si>
    <t>Размер среднемесячной заработной платы работников  в отчетном (налоговом) периоде, за который уплачиваются авансовые платежи по налогу на имущество организаций (уплачивается налог на имущество организаций), составил не менее, указанного в части четвертой статьи 2 Закона размера</t>
  </si>
  <si>
    <t>ст.3-1/п.17</t>
  </si>
  <si>
    <t>Пониженная (1,1%) ставка налога - до 31.12.2023 г., пониженная (на 50%) сумма налога - с 2023 г. - в отношении введенных в эксплуатацию после 31 декабря 2019 года объектов недвижимого имущества, относящихся к автомобильным газонаполнительным компрессорным станциям</t>
  </si>
  <si>
    <t xml:space="preserve">Освобождаются от уплаты налога религиозные организации - в отношении имущества, используемого ими для осуществления уставной деятельности </t>
  </si>
  <si>
    <t>Освобождаются от уплаты налога организации - резиденты ТОР - в отношении недвижимого имущества, расположенного на территориях ТОР, приобретенного после получения статуса резидента</t>
  </si>
  <si>
    <t>Жилые помещения переданы физическим и (или) юридическим лицам на основании договоров найма жилых помещений и (или) аренды и входящих в состав многоквартирных домов с жилой площадью каждого не менее 2400 квадратных метров жилых помещений и машино-мест.
Договоры не предполагают возможность использования соответствующего имущества для осуществления физическими лицами
предпринимательской деятельности</t>
  </si>
  <si>
    <t xml:space="preserve">Организации, осуществляющие деятельность по управлению фондами, в отношении являющихся частью паевых инвестиционных фондов 
</t>
  </si>
  <si>
    <t xml:space="preserve">Освобождаются от уплаты организации, осуществляющие деятельность по управлению фондами, в отношении являющихся частью паевых инвестиционных фондов и переданных физическим и (или) юридическим лицам на основании договоров найма жилых помещений и (или) аренды и входящих в состав многоквартирных домов с жилой площадью каждого не менее 2400 квадратных метров жилых помещений и машино-мест 
</t>
  </si>
  <si>
    <t xml:space="preserve">Удельный вес доходов от осуществления установленного вида деятельности составляет в общей сумме их доходов не менее 70%. 
До 2023 года - объем капитальных вложений в объекты основных средств в течение 4 лет подряд составил более 1 млрд. рублей.
С 2023 года - объем  капитальных вложений, осуществленных после 31 декабря 2018 года в объекты основных средств, составил более 1 млрд. рублей
</t>
  </si>
  <si>
    <t>(1) ограниченный - в течение 3 последовательных налоговых периодов - до 01.01.2023:
с 01.01.2023 - на 2023-2025 гг.</t>
  </si>
  <si>
    <t>Закон Свердловской области от 27.11.2003 № 35-ОЗ "Об установлении на территории Свердловской области налога на имущество организаций" (в ред. от 03.11.2022 № 117-ОЗ)</t>
  </si>
  <si>
    <t>Объем учебных часов по каждой из программ составляет не менее 136 часов.  Количество обучающихся детей по одной или нескольким программам в учебном году составило не менее 1000 человек. Объекты недвижимого имущества расположены по адресам мест осуществления образовательной деятельности, указанных в выданных таким организациям лицензиях на осуществление образовательной деятельности по подвиду "Дополнительное образование детей и взрослых".
 Объем капитальных вложений в строительство и (или) реконструкцию объектов после 31 декабря 2013 года в течение двух лет подряд составил более 150 млн. рублей. Достижение уровня заработной платы работников не менее среднеобластного значения за предшествующий период</t>
  </si>
  <si>
    <t>Организации, осуществлявшие на безвозмездной основе образовательную деятельность по дополнительным общеобразовательным (общеразвивающим) программам технической направленности</t>
  </si>
  <si>
    <t>Освобождаются от уплаты налога организации, осуществлявшие в учебном году, завершенном в налоговом периоде, предшествующем налоговому периоду, за который уплачивается налог на имущество организаций, на безвозмездной основе образовательную деятельность по дополнительным общеобразовательным (общеразвивающим) программам технической направленности</t>
  </si>
  <si>
    <t>Достижение целей национального проекта «Образование" на территории Свердловской области</t>
  </si>
  <si>
    <t>Объем капитальных вложений в строительство, реконструкцию и (или) приобретение каждого из объектов после 31 декабря 2017 года в течение 3-х лет подряд составил более 100 млн. рублей. Объекты переданы в пользование организациям, осуществляющим виды деятельности, входящие в группу "Деятельность музеев". Удельный вес доходов организации от осуществления установленных видов деятельности составляет в общей сумме их доходов не менее 70% начиная с налогового периода, следующего за налоговым периодом, в котором объем указанных капитальных вложений превысил 100 млн. рублей. С 2020 года - достижение уровня заработной платы работников не менее среднеобластного значения за предшествующий период</t>
  </si>
  <si>
    <t>Объем капитальных вложений в строительство каждого объекта с 1 января 2019 года составил более 1 млрд. рублей.
Объекты переданы в пользование организациям, осуществляющим виды деятельности, входящие в подгруппу «Деятельность концертных залов, театров, оперных зданий, мюзик-холлов, включая услуги билетных касс".
Удельный вес доходов от осуществления установленных видов деятельности составляет в общей сумме их доходов не менее 70%</t>
  </si>
  <si>
    <t>Освобождаются от уплаты налога организации в отношении объектов недвижимого имущества, переданных в пользование организациям, осуществляющим виды деятельности, входящие в подгруппу «Деятельность концертных залов, театров, оперных зданий, мюзик-холлов, включая услуги билетных касс"</t>
  </si>
  <si>
    <t>ст.3-1/п.23</t>
  </si>
  <si>
    <t xml:space="preserve"> На 2020-2022 гг. - размер среднемесячной заработной платы работников в налоговом периоде, за который уплачивается налог на имущество организаций, составил не менее размера, указанного в пункте 2-4 статьи 3 Закона. С 2023 года - достижение уровня заработной платы работников не менее среднеобластного значения за предшествующий период</t>
  </si>
  <si>
    <t>Освобождаются от уплаты налога - на 2020-2022 гг.,  пониженная (на 50%) сумма налога - на 2023-2024 гг. - для организаций, перешедших на применение специальных налоговых режимов не позднее 1 ноября 2019 года и применявших такие режимы в течение всего налогового периода, за который уплачивается налог на имущество организаций, в отношении объектов недвижимого имущества, налоговая база в отношении которых определяется как кадастровая стоимость, принадлежащих таким организациям на праве собственности или хозяйственного ведения по состоянию на 1 ноября 2019 года</t>
  </si>
  <si>
    <t>2,2 п.п;
в размере вычета = 50% * ОС * ставка (НИО)</t>
  </si>
  <si>
    <t>Освобождаются от уплаты налога организации в отношении объектов недвижимого имущества, налоговая база в отношении которых впервые определяется как кадастровая стоимость (введенных в эксплуатацию после 31 декабря 2019 года)</t>
  </si>
  <si>
    <t>Удельный вес доходов от осуществления установленных видов деятельности составляет в общей сумме их доходов не менее  30%.
Осуществляют хранение одного или нескольких документов, включенных в Государственный реестр уникальных документов Архивного фонда Российской Федерации</t>
  </si>
  <si>
    <t xml:space="preserve">Освобождаются от уплаты налога организации, осуществляющие виды деятельности, входящие в группу «Деятельность музеев" и хранение одного или нескольких документов, включенных в Государственный реестр уникальных документов Архивного фонда Российской Федерации, в отношении объектов недвижимого имущества, налоговая база в отношении которых определяется как кадастровая стоимость </t>
  </si>
  <si>
    <t xml:space="preserve">Организации, осуществляющие виды деятельности, входящие в подклассы «Образование общее", «Образование профессиональное", «Обучение профессиональное", «Деятельность больничных организаций" и (или) классы «Деятельность по уходу с обеспечением проживания", «Предоставление социальных услуг без обеспечения проживания" </t>
  </si>
  <si>
    <t xml:space="preserve">Освобождаются от уплаты налога организации, осуществляющие виды деятельности, входящие в подклассы «Образование общее", «Образование профессиональное", «Обучение профессиональное", «Деятельность больничных организаций" и (или) классы «Деятельность по уходу с обеспечением проживания", «Предоставление социальных услуг без обеспечения проживания", в отношении объектов недвижимого имущества, налоговая база в отношении которых определяется как кадастровая стоимость </t>
  </si>
  <si>
    <t>Закон Свердловской области от 27.11.2003 № 35-ОЗ "Об установлении на территории Свердловской области налога на имущество организаций" (в ред. от 34.03.2023 № 20-ОЗ)</t>
  </si>
  <si>
    <t>ст.3/п.2/пп.29</t>
  </si>
  <si>
    <t>Объем капитальных вложений в объекты составил не менее 100 млрд. рублей.
Объекты введены в эксплуатацию после 31.12.2023.
Размер среднемесячной заработной платы работников не менее среднеобластного значения за предшествующий период.
Количество обучающихся не менее 50 человек.
У организаций, которым передано имущество, удельный вес доходов от осуществления установленного вида деятельности в общей сумме их доходов не менее 90%</t>
  </si>
  <si>
    <t>Организации, передавшие объекты недвижимого имущества в пользование организациям, осуществляющим виды деятельности входящие в группу «Образование дошкольное"</t>
  </si>
  <si>
    <t>Освобождаются от уплаты налога организации, передавшие объекты недвижимого имущества в пользование организациям, осуществляющим виды деятельности входящие в группу «Образование дошкольное"</t>
  </si>
  <si>
    <t xml:space="preserve">Обеспечение государственных гарантий прав граждан на получение общедоступного и бесплатного дошкольного образования в дошкольных образовательных организациях
</t>
  </si>
  <si>
    <t>ст.3/п.2/пп.30</t>
  </si>
  <si>
    <t>Объем капитальных вложений в объекты составил не менее 200 млрд. рублей.
Объекты введены в эксплуатацию после 31.12.2023.
Размер среднемесячной заработной платы работников не менее среднеобластного значения за предшествующий период.
Количество обучающихся не менее 100 человек.
У организаций, которым передано имущество, удельный вес доходов от осуществления установленного вида деятельности в общей сумме их доходов не менее 90%</t>
  </si>
  <si>
    <t xml:space="preserve">Организации, передавшие объекты недвижимого имущества в пользование организациям, осуществляющим виды деятельности, входящие в группу «Образование начальное общее", в группу «Образование основное общее" и (или) в группу «Образование среднее общее" </t>
  </si>
  <si>
    <t xml:space="preserve">Освобождаются от уплаты налога организации, передавшие объекты недвижимого имущества в пользование организациям, осуществляющим виды деятельности, входящие в группу «Образование начальное общее", в группу «Образование основное общее" и (или) в группу «Образование среднее общее" </t>
  </si>
  <si>
    <t>Обеспечение доступности качественного образования, соответствующего требованиям инновационного социально-экономического развития Свердловской области</t>
  </si>
  <si>
    <t>82.12; 85.13; 85.14</t>
  </si>
  <si>
    <t>В отчетном (налоговом) периоде, за который уплачиваются авансовые платежи по налогу на имущество организаций (уплачивается налог на имущество организаций): размер среднемесячной заработной платы работников составил не менее 50% (в 2023 году - не менее 90%) размера среднеобластной заработной платы за предшествующий отчетному год, среднесписочная численность работников составила не менее 90% среднесписочной численности работников этих организаций в предшествующий отчетному году</t>
  </si>
  <si>
    <t xml:space="preserve"> Освобождаются от уплаты налога организации - 2020 г., пониженная (на 50%) сумма налога - 2022-2023 гг., - в отношении объектов недвижимого имущества, входящего в состав аэропортов и аэродромов </t>
  </si>
  <si>
    <t>ст.3/п.2/пп.31</t>
  </si>
  <si>
    <t>На 2022-2023 годы - объекты недвижимого имущества впервые поставленные на баланс в качестве объектов основных средств в период с 1 января 2022 года по 31 декабря 2023 года.
С 2024 года - объекты недвижимого имущества впервые поставленные на баланс в качестве объектов основных средств в 2024 году.</t>
  </si>
  <si>
    <t>Пониженная (на 50%) сумма налога на 2022-2023 годы, освобождение с 2024 года для организаций, осуществляющих виды деятельности, входящие в группу "Распределение газообразного топлива по газораспределительным сетям", которым принадлежат объекты недвижимого имущества, созданные в рамках реализации региональной программы газификации жилищно-коммунального хозяйства, промышленных и иных организаций Свердловской области и впервые поставленные на баланс в качестве объектов основных средств</t>
  </si>
  <si>
    <t>в размере вычета = 50% * ОС * ставка (НИО);
2,2 п.п.</t>
  </si>
  <si>
    <t>Удельный вес доходов от осуществления установленных видов деятельности составляет в общей сумме их доходов не менее 70%. 
Объекты недвижимого имущества общей площадью более 3000 кв. м, объем капитальных вложений в строительство которых в течение 3-х лет подряд составил более 1 млрд. рублей, введенные в эксплуатацию после 31 декабря 2012 года.
С 2020 года - достижение уровня заработной платы работников не менее среднеобластного значения за предшествующий период</t>
  </si>
  <si>
    <t>Закон Свердловской области от 27.11.2003 № 35-ОЗ "Об установлении на территории Свердловской области налога на имущество организаций" (в ред. от 22.11.2022 № 131-ОЗ)</t>
  </si>
  <si>
    <t>ст.3-1/п.19;
ст.3-1/п.21</t>
  </si>
  <si>
    <t>Достижение уровня заработной платы работников не менее среднеобластного значения за предшествующий период</t>
  </si>
  <si>
    <t>Организации-налогоплательщики в отношении объектов недвижимого имущества, введенных в эксплуатацию до 31 декабря 2019 года включительно, налоговая база в отношении которых определяется как кадастровая стоимость</t>
  </si>
  <si>
    <t xml:space="preserve">Пониженная (на 50%) сумма налога для организаций - в отношении введенных в эксплуатацию до 31 декабря 2019 года включительно объектов недвижимого имущества, налоговая база в отношении которых определяется как кадастровая стоимость </t>
  </si>
  <si>
    <t xml:space="preserve">За каждый такой зарегистрированный на них автобус       </t>
  </si>
  <si>
    <t>1. Формирование условий для улучшения положения и качества жизни пожилых людей, повышение степени их социальной защищенности, активизация участия пожилых людей в жизни общества (до 2021 года).
2. Количество пожилых граждан, охваченных мероприятиями школ пожилого возраста (с 2021 года)</t>
  </si>
  <si>
    <t>Учредитель - общественная организация инвалидов, не менее 50% работников которых являются инвалидами . 
За каждое зарегистрированное на таких организациях транспортное средство, за исключением легковых автомобилей с мощностью двигателя до 100 л.с. вкл.</t>
  </si>
  <si>
    <t>За каждый зарегистрированный грузовой автомобиль, соответствующий требованиям экологического класса 5 или более высокого экологического класса и используемый для осуществления международных автомобильных перевозок. Размер среднемесячной заработной платы работников в 2021 году - не менее 105%, в 2022-2024 годы - не менее 100% от среднеобластного уровня по видам экономической деятельности, входящим в класс "Деятельность сухопутного и трубопроводного транспорта", среднесписочная численность работников в 2021 году - не менее 100%, в 2022-2024 годы - не менее 90% (за налоговый период, предшествующий налоговому периоду, за который уплачивается транспортный налог)</t>
  </si>
  <si>
    <t>10; 11.07; 13; 14; 15; 16; 17; 18; 20; 22; 23; 24; 25; 26; 27; 28; 29; 30; 31; 32 (за исключением 32.12); 33; 72; 85.11; 85.4; 87; 88; 90.01; 90.02; 90.03; 91; 93; 38.32; 55</t>
  </si>
  <si>
    <t>Раздел А; 08; 10; 11; 13; 14; 15; 16; 17; 18; 20; 22; 23; 24; 25; 26; 27; 28; 29; 30; 31; 32 (за исключением 32.12);  Раздел D; 36; 38; Раздел F; 45; 47 (за исключением 47.77.2); 49; 51; 52; 53; Раздел I: 60; 61; 63; Раздел L; 72; 75; 77; Раздел P; 86; 87; 88; 90; 91; 93; 94; 95.1; 96</t>
  </si>
  <si>
    <t>Закон Смоленской области от 30.11.2011 № 114-з "О налоговых льготах"; ранее Закон от 06.10.2010 № 64-з</t>
  </si>
  <si>
    <t>(1) ограниченный - на период окупаемости проекта, но не более 3/5 лет в зависимости от объема капвложений</t>
  </si>
  <si>
    <t>Исполнение условий соглашений об осуществлении деятельности на территории ТОСЭР. Ведение раздельного учета имущества</t>
  </si>
  <si>
    <t>(2) не установлено - дата окончания срока действия СПИК</t>
  </si>
  <si>
    <t>Отсутствие задолженности по НДФЛ, региональным и местным налогам; 
Выплата работникам заработной платы не ниже двукратного МРОТ;
 Наличие в едином реестре субъектов малого и среднего предпринимательства (для субъектов МСП)</t>
  </si>
  <si>
    <t>(2) не установлено - дата прекращения действия соглашения о государственно-частном партнерстве</t>
  </si>
  <si>
    <t>Закон Смоленской области от 30.11.2011 № 114-з "О налоговых льготах" (в ред. от 27.10.2022 № 128-з)</t>
  </si>
  <si>
    <t>Закон Смоленской области от 27.11.2003 № 83-з "О налоге на имущество организаций" (в ред. от 28.03.2019 № 22-з, от 25.11.2021 № 142-з)</t>
  </si>
  <si>
    <t>Пониженная (0,8% в 2021 г., 1,2% в 2022 г., 1,6% в 2023 г.,2% в 2024 г. и последующие годы) ставка налога в отношении объектов недвижимого имущества, налоговая база по которым определяется как кадастровая стоимость (административно-деловые центры и торговые центры (комплексы) и помещения в них; нежилые помещения, назначение, разрешенное использование или наименование которых в соответствии со сведениями, содержащимися в ЕГРН, или документами технического учета (инвентаризации) объектов недвижимости предусматривает размещение офисов, торговых объектов, объектов общественного питания и бытового обслуживания либо которые фактически используются для размещения офисов, торговых объектов, объектов общественного питания и бытового обслуживания)</t>
  </si>
  <si>
    <t xml:space="preserve">                                             1,2 п.п. в 2021 г.                 0,8 п.п. в 2022 г.               0,4 п.п. в 2023 г.</t>
  </si>
  <si>
    <t>Освобождаются от уплаты налога организации в отношении газопроводов, находящихся в государственной собственности Смоленской области и закрепленных за ними на  праве хозяйственного ведения в период с 1 января 2021 по 31 декабря 2021 года</t>
  </si>
  <si>
    <t>Закон Смоленской области от 30.11.2011 № 114-з "О налоговых льготах" (в ред. от 27.10.2022 № 128-з); ранее Закон от 06.10.2010 № 64-з</t>
  </si>
  <si>
    <t>Закон Смоленской области от 08.07.2015 № 90-з "О налоговых льготах, предоставляемых инвесторам, реализовавшим приоритетные инвестиционные проекты Смоленской области" (в ред. от 28.02.2023 № 9-з)</t>
  </si>
  <si>
    <t>Ввод в эксплуатацию имущества, построенного, реконструированного, приобретенного  в результате реализации одобренного инвестиционного проекта, на сумму, составляющую не менее 70 процентов суммарного объема предусмотренных в одобренном инвестиционном проекте капитальных вложений</t>
  </si>
  <si>
    <t>(1) ограниченный - пока объем льготы за период ее применения не превысил сумму, предусмотренную в одобренном инвестиционном проекте Смоленской области</t>
  </si>
  <si>
    <t xml:space="preserve">Исполнение условий соглашений об осуществлении деятельности на территории ТОСЭР. </t>
  </si>
  <si>
    <t>Закон Смоленской области от 30.04.2020 № 29-з 
"Об инвестиционном налоговом вычете по налогу на прибыль организаций на территории Смоленской области"</t>
  </si>
  <si>
    <t>Организации, осуществляющие основные виды экономической деятельности, установленные Законом; субъекты МСП; налогоплательщики-резиденты областных государственных индустриальных парков; 
налогоплательщики, перечислившие пожертвования</t>
  </si>
  <si>
    <t>Инвестиционный налоговый вычет в размере 70 процентов суммы расходов для налогоплательщиков, осуществляющих основной вид экономической деятельности, указанный в  приложении к Закону; 
Инвестиционный налоговый вычет в размере  90 процентов, для налогоплательщиков налогоплательщиков-субъектов МСП, заключивших  с Министерством промышленности и торговли РФ соглашения о реализации корпоративной программы повышения конкурентоспособности в соответствии с Постановлением Правительства РФ от 23.02.2019 № 191; 
для налогоплательщиков-резидентов областных государственных индустриальных парков;
для налогоплательщиков, перечисливших пожертвования  областным государственным и (или) муниципальным учреждениям, осуществляющим деятельность в области культуры, расположенным на территории Смоленской области в размере не превышающим 10 млн. руб. за налоговый период</t>
  </si>
  <si>
    <t>Закон Смоленской области от 30.11.2011 № 114-з
"О налоговых льготах"; ранее Закон от 06.10.2010 № 64-з</t>
  </si>
  <si>
    <t>Освобождаются от налогообложения общественные организации инвалидов, среди членов которых инвалиды и их законные представители составляют не менее 80%;
организациями, уставный капитал которых полностью состоит из вкладов указанных общественных организаций -  если среднесписочная численность инвалидов среди их работников составляет не менее 50 %, а доля их заработной платы в фонде оплаты труда - не менее 25%;
организациями, единственным собственником имущества которых являются указанные общественные организации инвалидов</t>
  </si>
  <si>
    <t>Отсутствие задолженности по НДФЛ, региональным и местным налогам
 Наличие в едином реестре субъектов малого и среднего предпринимательства (для субъектов МСП)</t>
  </si>
  <si>
    <t>Отсутствие задолженности по НДФЛ, региональным и местным налогам; 
Выплата работникам заработной платы не ниже трехкратного МРОТ;
 Наличие в едином реестре субъектов малого и среднего предпринимательства (для субъектов МСП)</t>
  </si>
  <si>
    <t>(1) ограниченный - в течение 2012-2024 гг. (за искл. 2018 г.)</t>
  </si>
  <si>
    <t xml:space="preserve">Пониженная (на 25% -  экологический класс 4; на 30% - экологический класс 5; на 40% - экологический класс 6) ставка налога для налогоплательщиков, осуществляющих международные автомобильные перевозки грузов, - в отношении грузовых автомобилей с мощностью двигателя свыше 250 л.с. (свыше 183,9 кВт), используемых для осуществления международных автомобильных перевозок грузов </t>
  </si>
  <si>
    <t xml:space="preserve"> 25%, 30%, 40%
 от ставок налога</t>
  </si>
  <si>
    <t>Закон Смоленской области от 30.11.2011 № 114-з "О налоговых льготах" (в ред. от 12.09.2019 № 82-з; от 29.09.2021 № 95-з)</t>
  </si>
  <si>
    <t>Освобождаются от уплаты налога один из членов семьи , являющейся многодетной  в отношении одного транспортного средства с мощностью двигателя до 150 л.с.</t>
  </si>
  <si>
    <t xml:space="preserve">Закон Смоленской области от 21.04.2016 № 43-з "Об установлении в Смоленской области налоговой ставки в размере 0 процентов для налогоплательщиков - индивидуальных предпринимателей, применяющих упрощенную систему налогообложения, патентную систему налогообложения" </t>
  </si>
  <si>
    <t xml:space="preserve">Закон Смоленской области от 21.04.2016 № 43-з "Об установлении в Смоленской области налоговой ставки в размере 0% для налогоплательщиков - индивидуальных предпринимателей, применяющих упрощенную систему налогообложения, патентную систему налогообложения" </t>
  </si>
  <si>
    <t>Закон Смоленской области от 30.11.2016 № 122-з "О налоговых ставках для налогоплательщиков, применяющих упрощенную систему налогообложения, в случае если объектом налогообложения являются доходы, уменьшенные на величину расходов" (в ред. от 24.11.2022 № 141-з)</t>
  </si>
  <si>
    <t>Доходы от установленных видов деятельности должны составлять не менее 70% в общем объеме доходов налогоплательщика; с 2023 г. - обеспечение выплаты среднемесячной заработной платы работникам не ниже МРОТ</t>
  </si>
  <si>
    <t>Организации и индивидуальные предприниматели, осуществляющие установленные законом отдельные виды предпринимательской деятельности</t>
  </si>
  <si>
    <t xml:space="preserve"> Раздел C, раздел D, раздел E, раздел F, раздел H, раздел J, подгруппа 68.32.1, раздел M,раздел N  (за исключением классов 77, 78),раздел O, раздел P, раздел Q ,раздел R (за исключением класса 92), раздел S, раздел T, раздел U; с 2023 г. - раздел C; раздел F; раздел H; раздел J; раздел M;раздел N (за исключением класса 77, класса 78); раздел P; раздел Q (за исключением класса 86); раздел R (за исключением класса 92); раздел S; раздел T</t>
  </si>
  <si>
    <t xml:space="preserve">Пониженная (7%) ставка налога для налогоплательщиков, осуществляющих отдельные виды деятельности, установленные законом (объект налогообложения "доходы-расходы") </t>
  </si>
  <si>
    <t>Раздел A «Сельское, лесное хозяйство, охота, рыболовство и рыбоводство»; раздел B «Добыча полезных ископаемых» (в части видов предпринимательской деятельности, связанных с добычей и реализацией общераспространенных полезных ископаемых);раздел G «Торговля оптовая и розничная; ремонт автотранспортных средств и мотоциклов» ОКВЭД (за исключением подгруппы 46.71.2; подкласса 47.3); раздел I «Деятельность гостиниц и предприятий общественного питания»; класс 77 раздела N «Деятельность административная и сопутствующие дополнительные услуги»; с 2023 г. - раздел A; раздел B (в части видов предпринимательской деятельности, связанных с добычей и реализацией общераспространенных полезных ископаемых); раздел G "Торговля оптовая и розничная; ремонт автотранспортных средств и мотоциклов" ОКВЭД (за исключением подгруппы 46.71.2 группы 46.71  подкласса 46.7 класса 46; подкласса 47.3 класса 47); раздел I; класс 77 раздела N</t>
  </si>
  <si>
    <t>Закон Смоленской области от 30.11.2011 № 114-з "О налоговых льготах" (в ред. от 31.03.2022 № 19-з)</t>
  </si>
  <si>
    <t>Сохранение среднесписочной численности работников организации за 6 месяцев 2022 года не ниже 90% среднесписочной численности работников организации за первый квартал 2022 года; В общей сумме доходов доля выручки от реализации товаров (работ, услуг) от установленного вида экономической деятельности за отчетный (налоговый) период составляет не менее 70%</t>
  </si>
  <si>
    <t>Организации обрабатывающих производств</t>
  </si>
  <si>
    <t>(1) ограниченный - по 30.06.2022</t>
  </si>
  <si>
    <t>Пониженная (на 50%)  сумма налога для организаций основным видом деятельности которых является вид деятельности из числа включенных в раздел С "Обрабатывающие производства" ОКВЭД</t>
  </si>
  <si>
    <t>Снижение налоговой нагрузки на налогоплательщиков, сохранение численности работников, поддержка субъектов малого и среднего предпринимательства</t>
  </si>
  <si>
    <t>Неповышение в период с 24 февраля 2022 года по 30 июня 2022 года включительно арендной платы по договорам аренды, заключенным до 24 февраля 2022 года, в том числе в случае перезаключения договоров аренды в период с 24 февраля 2022 года по 30 июня 2022 года включительно, рассчитанной на 1 квадратный метр</t>
  </si>
  <si>
    <t xml:space="preserve">(1) ограниченный - по 30.06.2022 </t>
  </si>
  <si>
    <t>Пониженная (на 50%)  сумма налога для организаций-владельцев объектов недвижимого имущества, налоговая база которых определяется как кадастровая стоимость</t>
  </si>
  <si>
    <t>Закон Смоленской области от 30.11.2011 № 114-з "О налоговых льготах" (в ред. от 29.09.2022 № 82-з)</t>
  </si>
  <si>
    <t>Сохранение среднесписочной численности работников организации за 12 месяцев 2022 года не ниже 90 процентов среднесписочной численности работников организации за первый квартал 2022 года</t>
  </si>
  <si>
    <t xml:space="preserve">(1) ограниченный - по 31.12.2022 </t>
  </si>
  <si>
    <t>Пониженная (на 50%)  сумма налога для организаций осуществляющих деятельность по растениеводству и животноводству (за исключением охоты, отлова и отстрела диких животных)</t>
  </si>
  <si>
    <t>ст.1/ч.13</t>
  </si>
  <si>
    <t xml:space="preserve">Газораспределительные организации - владельцы объектов налогообложения в отношении газораспределительных сетей, введенных в эксплуатацию в рамках реализации мероприятий по догазификации населенных пунктов
</t>
  </si>
  <si>
    <t>Освобождаются от уплаты налога организации в отношении газораспределительных сетей, введенных в эксплуатацию на территории Смоленской области в период с 1 января 2022 года по 31 декабря 2025 года в рамках реализации мероприятий по догазификации населенных пунктов Смоленской области</t>
  </si>
  <si>
    <t xml:space="preserve">Закон Смоленской области от 14.11.2019 № 113-з "Об установлении налоговой ставки для налогоплательщиков, применяющих упрощенную систему налогообложения, в случае если объектом налогообложения являются доходы" (в ред. от 30.06.2022 № 75-з)
</t>
  </si>
  <si>
    <t>ст.1/ч.1.2</t>
  </si>
  <si>
    <t xml:space="preserve">Доходы от установленных видов деятельности должны составлять не менее 70% в общем объеме доходов налогоплательщика; 
включение сведений о налогоплательщике в  реестр субъектов МСП ; выплата работникам в течение налогового периода заработной платы составляет не ниже полуторакратного МРОТ
</t>
  </si>
  <si>
    <t xml:space="preserve">Пониженная (3%) ставка налога для налогоплательщиков, осуществляющих отдельные виды деятельности, установленные законом (объект налогообложения "доходы") </t>
  </si>
  <si>
    <t xml:space="preserve">Закон Смоленской области от 24.06.2021 № 71-з "О льготе по налогу на имущество организаций при осуществлении инвестиционной деятельности на территории Смоленской области"
</t>
  </si>
  <si>
    <t>Отсутствие задолженности по НДФЛ, региональным и местным налогам; 
Выплата работникам заработной платы не ниже двукратного МРОТ;
Согласие налогоплательщика на признание сведений, составляющих налоговую тайну, общедоступными на весь период применения льготы</t>
  </si>
  <si>
    <t>Организации, осуществляющие инвестиционную деятельность на территории Смоленской области</t>
  </si>
  <si>
    <t xml:space="preserve">(1) ограниченный - в течение 3, 5 или 10 налоговых периодов в зависимости от суммарного объема льготируемого недвижимого имущества
</t>
  </si>
  <si>
    <t>Освобождаются от уплаты налога на имущество организации обрабатывающих производств в отношении вновь созданного (построенного), приобретенного недвижимого имущества (за исключением жилых помещений), осуществляющие инвестиционную деятельность на территории Смоленской области, и зарегистрированные в установленном порядке на территории Смоленской области</t>
  </si>
  <si>
    <t>Развитие промышленности и повышение ее конкурентоспособности, стимулирование инвестиционной деятельности</t>
  </si>
  <si>
    <t>Закон Смоленской области от 30.06.2022 № 61-з "О налоговых льготах, предоставляемых резидентам особой экономической зоны промышленно-производственного типа, созданной на территории муниципального образования "Смоленский район" Смоленской области"</t>
  </si>
  <si>
    <t>Резиденты особой экономической зоны промышленно-производственного типа, созданной на территории муниципального образования "Смоленский район" Смоленской области</t>
  </si>
  <si>
    <t>(1) ограниченный - до 06.10.2070, но не более срока существования особой экономической зоны</t>
  </si>
  <si>
    <t xml:space="preserve">Пониженная (0% - с 1 по 7 гг.; 5% - с 8 по 10 гг.; 13,5% - по истечении 10 лет ) ставка налога для резидентов особой экономической зоны, в отношении прибыли, полученной от деятельности, осуществляемой на территории особой экономической зоны </t>
  </si>
  <si>
    <t>17 (18) п.п.; 
12 (13) п.п.;                                     3,5(4,5) п.п.</t>
  </si>
  <si>
    <t>Транспортные средства впервые зарегистрированные на территории Смоленской области после включения сведений о резиденте особой экономической зоны в реестр резидентов особой экономической зоны</t>
  </si>
  <si>
    <t>(1) ограниченный - в течение 10 налоговых периодов непрерывно, но не более срока существования особой экономической зоны</t>
  </si>
  <si>
    <t>Освобождаются от уплаты налога резиденты особой экономической зоны в отношении не более чем 10 транспортных средств (за исключением легковых автомобилей, мотоциклов, спортивных, туристских и прогулочных судов)</t>
  </si>
  <si>
    <t xml:space="preserve">Закон Смоленской области от 30.11.2011 № 114-з "О налоговых льготах" (в ред. от 29.09.2021 № 120-з)
</t>
  </si>
  <si>
    <t xml:space="preserve">Один из членов семьи (родитель, усыновитель), имеющей ребенка-инвалида, совместно проживающий с ребенком-инвалидом </t>
  </si>
  <si>
    <t>Освобождается от уплаты транспортного налога один из членов семьи (родитель, усыновитель), имеющей ребенка-инвалида, совместно проживающий с ребенком-инвалидом, в отношении одного транспортного средства (автомобиль легковой) с мощностью двигателя до 100 лошадиных сил (до 73,55 кВт) включительно</t>
  </si>
  <si>
    <t xml:space="preserve">ст.2/ч.13
</t>
  </si>
  <si>
    <t>Налогоплательщики, учитывающих на балансе не менее 500 грузовых автомобилей с мощностью двигателя свыше 250 л.с.</t>
  </si>
  <si>
    <t>Пониженная (на 13%) ставка налога для налогоплательщиков, учитывающих на балансе не менее 500 грузовых автомобилей с мощностью двигателя свыше 250 л.с. (свыше 183,9 кВт), - в отношении указанных грузовых автомобилей</t>
  </si>
  <si>
    <t>(2) не установлено - статья 284 НК РФ до 01.01.2023</t>
  </si>
  <si>
    <t>Инвестиционные проекты включены в государственный реестр инвестиционных проектов Тамбовской области между организацией и Правительством Тамбовской области заключено инвестиционное соглашение</t>
  </si>
  <si>
    <t>Льгота применяется начиная с налогового периода, в котором в соответствии с данными налогового учета была получена первая прибыль от деятельности, осуществляемой при исполнении соглашений об осуществлении деятельности на ТОР</t>
  </si>
  <si>
    <t>(2) не установлено - 
дата снятия статуса резидента ТОР</t>
  </si>
  <si>
    <t>Пониженная (0% - с 1 по 5 гг.; 10% - с 6 по 10 гг.) ставка налога для резидентов ТОР</t>
  </si>
  <si>
    <t>СПИК заключен в соответствии с главой 2.1 Федерального закона от 31.12.2014 № 488-ФЗ "О промышленной политике в Российской Федерации".</t>
  </si>
  <si>
    <t xml:space="preserve">Между управляющей компанией и Правительством Тамбовской области заключено инвестиционное соглашение. Инвестиционный проект направлен на обеспечение деятельности и предоставление условий для работы резидентов индустриальных (промышленных) парков, агропромышленных парков </t>
  </si>
  <si>
    <t xml:space="preserve">(1) ограниченный - в течение 2019-2024 гг  
</t>
  </si>
  <si>
    <t>Имущество расположено на территории ТОР и принято на учет резидентом в качестве объектов основных средств после даты включения организации в  Реестр и используется для осуществления деятельности, предусмотренной Соглашением о деятельности на ТОР</t>
  </si>
  <si>
    <t>Пониженная (0%) ставка налога для резидентов ТОР - в отношении имущества, созданного, модернизированного, приобретенного в целях введения деятельности осуществляемой при реализации соглашения об осуществлении деятельности на ТОР</t>
  </si>
  <si>
    <t xml:space="preserve">Доход от установленных Законом видам предпринимательской деятельности  должен составлять не менее 70%  доходов, определяемых в соответствии со статьей 346.15 НК РФ </t>
  </si>
  <si>
    <t>01.13; 01.41; 01.47.2; раздел С; 72.2; раздел Р; 87; 88; раздел R, 47.73; 55: 56: 59.14; 79; 82,3</t>
  </si>
  <si>
    <t>Закон Тамбовской области от 05.11.2015 № 577-З "Об установлении налоговой ставки в размере 0% для впервые зарегистрированных налогоплательщиков - индивидуальных предпринимателей, применяющих упрощенную систему налогообложения"</t>
  </si>
  <si>
    <t xml:space="preserve">ИП, впервые зарегистрированные </t>
  </si>
  <si>
    <t>Пониженная (0%) ставка налога для ИП, впервые зарегистрированных и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 и услуг по предоставлению мест для временного проживания</t>
  </si>
  <si>
    <t>Пониженная (0%) ставка налога для  ИП, впервые зарегистрированных и осуществляющие установленные Законом виды предпринимательской деятельности в производственной, социальной и (или) научной сферах, а также в сфере бытовых услуг населению</t>
  </si>
  <si>
    <t>Многодетные семья</t>
  </si>
  <si>
    <t>Освобождаются от уплаты налога один из родителей (законных представителей) в многодетной семье  в части легковых автомобилей с мощностью двигателя до 150 л.с. вкл. или грузового автомобиля с мощностью двигателя до  150 л.с. вкл., или автобуса с мощностью двигателя до 200 л.с. вкл., или мотоциклов</t>
  </si>
  <si>
    <t xml:space="preserve">Организации и физические лица - владельцы транспортным средством, оснащенным электрическими двигателями </t>
  </si>
  <si>
    <t xml:space="preserve">(1) ограниченный - в течение 2020-2023 гг  
</t>
  </si>
  <si>
    <t xml:space="preserve">Закон Тамбовской области от 20.12.2019 № 437-З "О применении на территории Тамбовской области инвестиционного налогового вычета по налогу на прибыль организаций отдельными категориями налогоплательщиков" (в ред. от 01.06.2022 № 99-З)
</t>
  </si>
  <si>
    <t>Заключенное с Правительством Тамбовской области соглашение о взаимодействии при реализации мероприятий национального проекта "Производительность труда и поддержка занятости".</t>
  </si>
  <si>
    <t xml:space="preserve">(1) ограниченный - в течение 2020-2024 гг  
</t>
  </si>
  <si>
    <t>Уменьшение суммы налога на инвестиционный налоговый вычет в размере не более 90%  суммы расходов, составляющей первоначальную стоимость основных средств в соответствии с абзацем 2 пункта 1 статьи 257 НК РФ, и (или) не более 90% суммы расходов, составляющей величину изменения первоначальной стоимости основных средств в случаях, указанных в пункте 2 статьи 257 НК РФ  (за исключением частичной ликвидации основных средств), непосредственно участвующих в производственном процессе и стоимость которых совокупно превышает 10 млн. рублей в налоговом периоде. Размер налоговой ставки по налогу на прибыль организаций, подлежащему зачислению в бюджет Тамбовской области, для определения предельной величины инвестиционного налогового вычета составляет 5%.</t>
  </si>
  <si>
    <t>Пониженная ставка в 2018 году (1,5%), в 2019 году (1,5%), в 2020 году (1,5%), в 2021 году (1,5%),  в 2022 году (1,5%), в 2023 году (1,75%) для организаций, уплачивающих налог исходя из кадастровой стоимости в отношении административно-деловых центров, торговых центров (комплексов), офисов, объектов общественного питания и бытового обслуживания, жилых домов и помещений</t>
  </si>
  <si>
    <t xml:space="preserve">Организации, применяющие специальные налоговые режимы  и уплачивающие налог на имущество организаций исходя из кадастровой стоимости </t>
  </si>
  <si>
    <t>Закон Тамбовской области от 28.11.2003 № 170-З "О налоге на имущество организаций на территории Тамбовской области" (в ред. от 29.04.2020  № 484-З)</t>
  </si>
  <si>
    <t>Закон Тамбовской области от 03.03.2009 № 499-З "Об установлении дифференцированных налоговых ставок отдельным категориям налогоплательщиков, применяющих упрощенную систему налогообложения" (в ред. от 03.08.2021  № 654-З)</t>
  </si>
  <si>
    <t>Доход от установленных Законом видам предпринимательской деятельности  должен составлять не менее 70%  доходов, определяемых в соответствии со статьей 346.15 НК РФ.  Код ОКВЭД ОК 029-2014 (КДЕС Ред. 2) определяется по виду деятельности, указанному в качестве основного в ЕГРЮ, ЕГРИП по состоянию на 01.07.2020.</t>
  </si>
  <si>
    <t>Закон Тамбовской области от 27.11.2015 № 587-З "Об установлении дифференцированных налоговых ставок отдельным категориям налогоплательщиков, применяющих упрощенную систему налогообложения, использующих в качестве объекта налогообложения доходы" (в ред. от 03.08.2021  № 654-З, от 01.06.2022  № 101-З)</t>
  </si>
  <si>
    <t>Право на применение налоговой ставки, установленной частью 1.1 настоящей статьи, предоставляется налогоплательщику при одновременном соблюдении следующих условий:
1) налогоплательщик зарегистрирован на территории Тамбовской области в качестве юридического лица или индивидуального предпринимателя;
2) доход налогоплательщика от осуществления видов предпринимательской деятельности, установленных частью 1.1 настоящей статьи, составляет не менее 70 процентов доходов, определяемых в соответствии со статьей 346.15 Налогового кодекса Российской Федерации за соответствующий налоговый (отчетный) период;
3) наличие у налогоплательщика статуса резидента технопарка, созданного на территории Тамбовской области.</t>
  </si>
  <si>
    <t xml:space="preserve">Налогоплательщики вправе применять указанную в части 4 настоящей статьи налоговую ставку при условии, если их доходы от осуществления данных видов предпринимательской деятельности составляют не менее 70 процентов доходов, определяемых в соответствии со статьей 346.15 Налогового кодекса Российской Федерации за соответствующий налоговый (отчетный) период.
</t>
  </si>
  <si>
    <t xml:space="preserve">Налогоплательщики вправе применять указанную в части 6 настоящей статьи налоговую ставку при одновременном соблюдении следующих условий:
1) налогоплательщик зарегистрирован на территории Тамбовской области в качестве юридического лица или индивидуального предпринимателя;
2) доход налогоплательщика от осуществления видов предпринимательской деятельности, установленных частью 6 настоящей статьи, составляет не менее 70 процентов доходов, определяемых в соответствии со статьей 346.15 Налогового кодекса Российской Федерации за соответствующий налоговый (отчетный) период;
3) объект капитального строительства используется для осуществления деятельности гостиниц и прочих мест для временного проживания, расположен на территории Тамбовской области и введен в эксплуатацию после 1 августа 2022 года.
</t>
  </si>
  <si>
    <t>Закон Тамбовской области от 27.11.2015 № 587-З "Об установлении дифференцированных налоговых ставок отдельным категориям налогоплательщиков, применяющих упрощенную систему налогообложения, использующих в качестве объекта налогообложения доходы" (в ред. от 22.07.2022 № 130-З)</t>
  </si>
  <si>
    <t xml:space="preserve">Для зарегистрированных на территории Тамбовской области юридических лиц и индивидуальных предпринимателей, признанных социальными предприятиями в Тамбовской области
</t>
  </si>
  <si>
    <t xml:space="preserve">Пониженная (1%) ставка налога для зарегистрированных на территории Тамбовской области юридических лиц и индивидуальных предпринимателей, признанных социальными предприятиями в Тамбовской области (объект налогообложения "доходы") </t>
  </si>
  <si>
    <t>Закон Тамбовской области от 03.03.2009 № 499-З "Об установлении дифференцированных налоговых ставок отдельным категориям налогоплательщиков, применяющих упрощенную систему налогообложения" (в ред. от 01.12.2022 № 190-З)</t>
  </si>
  <si>
    <t xml:space="preserve">Пониженная (5%) ставка налога для зарегистрированных на территории Тамбовской области юридических лиц и индивидуальных предпринимателей, признанных социальными предприятиями в Тамбовской области (объект налогообложения "доходы-расходы") </t>
  </si>
  <si>
    <t>Закон Тамбовской области от 28.11.2002 № 69-З "О транспортном налоге в Тамбовской области" (в ред. от 01.12.2022 № 187-З)</t>
  </si>
  <si>
    <t xml:space="preserve">ст.7/ч.1/п.13 </t>
  </si>
  <si>
    <t>В отношении всех зарегистрированных на их имя транспортных средств</t>
  </si>
  <si>
    <t>Граждане, призванные на военную службу по мобилизации в Вооруженные Силы РФ</t>
  </si>
  <si>
    <t>Освобождаются от уплаты налога граждане Российской Федерации, призванные в соответствии с Указом Президента Российской Федерации от 21 сентября 2022 года N 647 "Об объявлении частичной мобилизации в Российской Федерации" на военную службу по мобилизации в Вооруженные Силы Российской Федерации</t>
  </si>
  <si>
    <t xml:space="preserve">ст.7/ч.1/п.14 </t>
  </si>
  <si>
    <t>Лица, проходящие военную службу в Вооруженных Силах РФ</t>
  </si>
  <si>
    <t>Освобождаются от уплаты налога лица, проходящие военную службу в Вооруженных Силах Российской Федерации по контракту, лица, находящиеся на военной службе (службе) в войсках национальной гвардии Российской Федерации, в воинских формированиях и органах, указанных в пункте 6 статьи 1 Федерального закона от 31 мая 1996 года N 61-ФЗ "Об обороне", при условии их участия в специальной военной операции на территориях Донецкой Народной Республики, Луганской Народной Республики, Запорожской области, Херсонской области и Украины</t>
  </si>
  <si>
    <t xml:space="preserve">ст.7/ч.1/п.15 </t>
  </si>
  <si>
    <t>Лица, заключившие контракт о добровольном содействии в выполнении задач, возложенных на Вооруженные Силы РФ</t>
  </si>
  <si>
    <t>Освобождаются от уплаты налога лица, заключившие контракт о добровольном содействии в выполнении задач, возложенных на Вооруженные Силы Российской Федерации в ходе специальной военной операции на территориях Донецкой Народной Республики, Луганской Народной Республики, Запорожской области, Херсонской области и Украины с 24 февраля 2022 года</t>
  </si>
  <si>
    <t xml:space="preserve">ст.7/ч.1/п.16 </t>
  </si>
  <si>
    <t>Освобождаются от уплаты налога граждане из подразделений особого риска, указанные в Постановлении Верховного Совета Российской Федерации от 27 декабря 1991 года N 2123-1 "О распространении действия Закона РСФСР "О социальной защите граждан, подвергшихся воздействию радиации вследствие катастрофы на Чернобыльской АЭС" на граждан из подразделений особого риска", в части зарегистрированных на их имя (не более одного на владельца) легковых автомобилей с мощностью двигателя до 150 лошадиных сил включительно или мотоциклов</t>
  </si>
  <si>
    <t>Закон Тамбовской области от 28.11.2003 № 170-З "О налоге на имущество организаций на территории Тамбовской области" (в ред. от 25.11.2022 № 182-З)</t>
  </si>
  <si>
    <t xml:space="preserve">ст.3/ч.1/п.7 </t>
  </si>
  <si>
    <t xml:space="preserve">Объекты газораспределительных сетей, созданные в рамках реализации мероприятий по догазификации населенных пунктов на территории Тамбовской области в соответствии с "Программой газификации жилищно-коммунального хозяйства, промышленных и иных организаций Тамбовской области на 2022-2031 годы", утвержденной постановлением администрации Тамбовской области от 28 декабря 2021 года № 969
</t>
  </si>
  <si>
    <t xml:space="preserve">Газораспределительные организации
</t>
  </si>
  <si>
    <t>Освобождаются от налогообложения газораспределительные организации - в отношении объектов газораспределительных сетей, созданных в рамках реализации мероприятий по догазификации населенных пунктов на территории Тамбовской области в соответствии с "Программой газификации жилищно-коммунального хозяйства, промышленных и иных организаций Тамбовской области на 2022-2031 годы", утвержденной постановлением администрации Тамбовской области от 28 декабря 2021 года № 969</t>
  </si>
  <si>
    <t>Обеспечение газификации населенных пунктов</t>
  </si>
  <si>
    <t>49.50</t>
  </si>
  <si>
    <t xml:space="preserve">ст.3/ч.1/п.8 </t>
  </si>
  <si>
    <t xml:space="preserve">Налоговая льгота предоставляется начиная с первого числа месяца, следующего за месяцем, в котором объект введен в эксплуатацию, но не более чем на десять лет
</t>
  </si>
  <si>
    <t xml:space="preserve">Организации, осуществляющие деятельность по управлению закрытыми паевыми инвестиционными фондами
</t>
  </si>
  <si>
    <t>(1) ограниченный - в течение 10 лет с даты ввода объекта в эксплуатацию</t>
  </si>
  <si>
    <t>Освобождаются от налогообложения организации, осуществляющие деятельность по управлению закрытыми паевыми инвестиционными фондами, - в отношении объектов жилищного фонда, составляющих закрытый паевой инвестиционный фонд и предназначенных для предоставления в наем физическим лицам или в аренду юридическим лицам для использования исключительно для проживания физических лиц</t>
  </si>
  <si>
    <t xml:space="preserve">Обеспечение арендным жильем обучающихся </t>
  </si>
  <si>
    <t>Закон Тамбовской области от 28.11.2002 № 69-З "О транспортном налоге в Тамбовской области" (в ред. от 06.04.2023 № 259-З)</t>
  </si>
  <si>
    <t xml:space="preserve">ст.7/ч.1/п.17 </t>
  </si>
  <si>
    <t>Организации и физические лица-владельцы транспортным средством, оборудованным для использования природного газа в качестве моторного топлива</t>
  </si>
  <si>
    <t>Освобождаются от налогообложения организации и физические лица в отношении транспортных средств, оборудованных для использования природного газа в качестве моторного топлива</t>
  </si>
  <si>
    <t>Снижение негативного последствия влияния эксплуатации автомобильного транспорта на окружающую среду</t>
  </si>
  <si>
    <t>Создание условий для устойчивого развития агропромышленного комплекса Тверской области</t>
  </si>
  <si>
    <t>6.2.</t>
  </si>
  <si>
    <t>Освобождаются от уплаты налога организации - резиденты территорий опережающего социально-экономического развития, созданных на территории Тверской области - в отношении  недвижимого имущества, созданного или приобретенного в целях ведения деятельности на территории опережающего социально-экономического развития</t>
  </si>
  <si>
    <t xml:space="preserve">за искл.: подкласс 02.2, класс 06, подкласс 09.10, группы 11.01-11.06, класс 12, группа 17.12, группа 19.2, подклассы 45.1, 45.3, подгруппы 45.40.1-45.40.4, классы 46, 47, 49-51, подгруппа 52.10.4, классы 64-66, 68, 77, 84, 92, 94, 97-99 </t>
  </si>
  <si>
    <t>Оказание поддержки многодетным семьям</t>
  </si>
  <si>
    <t>Закон Тверской области от 06.11.2002 № 75-ЗО "О транспортном налоге в Тверской области" (в ред. от 29.11.2022 № 65-ЗО)</t>
  </si>
  <si>
    <t>ст.3/п.3/абз.7</t>
  </si>
  <si>
    <t>Герои Советского Союза, Герои Российской Федерации, полные кавалеры ордена Славы (далее - Герои и полные кавалеры ордена Славы), члены семей (вдова (вдовец), родители, дети в возрасте до 18 лет, дети старше 18 лет, ставшие инвалидами до достижения ими возраста 18 лет, и дети в возрасте до 23 лет, обучающиеся в организациях, осуществляющих образовательную деятельность, по очной форме обучения) умерших (погибших) Героев и полных кавалеров ордена Славы</t>
  </si>
  <si>
    <t>Освобождаются от уплаты налога Герои и полные кавалеры ордена Славы, члены семей (вдова (вдовец), родители, дети в возрасте до 18 лет, дети старше 18 лет, ставшие инвалидами до достижения ими возраста 18 лет, и дети в возрасте до 23 лет, обучающиеся в организациях, осуществляющих образовательную деятельность, по очной форме обучения) умерших (погибших) Героев и полных кавалеров ордена Славы</t>
  </si>
  <si>
    <t>Предоставляется налогоплательщикам, не применяющим пониженные налоговые ставки по налогу на прибыль организаций в соответствии с законодательством Тверской области, и налогоплательщикам, не являющимся получателями субсидии на возмещение затрат, связанных с уплатой части налога на прибыль организаций, зачисляемого в областной бюджет Тверской области, в отношении объектов основных средств (далее - ОС), относящихся к третьей - десятой амортизационным группам (включая относящиеся к восьмой - десятой амортизационным группам здания, сооружения, передаточные устройства), по месту нахождения организации и (или) по месту нахождения ее обособленных подразделений, к которым относятся указанные объекты</t>
  </si>
  <si>
    <t>Организации или обособленные подразделения организаций, реализующие приоритетные инвестиционные проекты Тверской области</t>
  </si>
  <si>
    <t>Инвестиционный налоговый вычет (в совокупности 50% суммы расходов, составляющей первоначальную стоимость ОС (абз.2 п.1 ст. 257 НКРФ), 50% суммы расходов, составляющей величину изменения первоначальной стоимости ОС (п. 2 ст. 257 НКРФ) (за искл. частичной ликвидации ОС)); размер ставки, применяемой для расчета предельной величины инвестиционного налогового вычета, составляет 5%</t>
  </si>
  <si>
    <t xml:space="preserve">Ведение раздельного учета доходов (расходов), полученных (понесенных) от деятельности, осуществляемой на территории ОЭЗ, и доходов (расходов), полученных (понесенных) при осуществлении деятельности за пределами территории ОЭЗ. и иные условия, установленные настоящим Законом </t>
  </si>
  <si>
    <t xml:space="preserve">Пониженная (12,5% - 2018-2020 гг.; 13,5% - с 2021 г.) ставка налога для организаций - резидентов ОЭЗ туристско-рекреационного типа, созданной на территории муниципального образования "Конаковский район" Тверской области - в отношении прибыли, полученной от деятельности, осуществляемой на территории ОЭЗ </t>
  </si>
  <si>
    <t>Закон Тверской области от 29.03.2021 № 7-ЗО "Об установлении пониженной налоговой ставки налога на прибыль организаций для организаций - резидентов территорий опережающего социально-экономического развития, созданных на территории Тверской области"</t>
  </si>
  <si>
    <t>(1) ограниченный - непрерывно в течение 5 налоговых периодов</t>
  </si>
  <si>
    <t>Пониженная (3%; 2% - в 2020 г. по отдельным видам деятельности) ставка налога для организаций и ИП, впервые зарегистрированных в течение 5 лет после вступления в силу Закона и осуществляющих установленные Законом виды предпринимательской деятельности (объект налогообложения "доходы")</t>
  </si>
  <si>
    <t>01; 02; 03; 10; 13; 14; 15; 16; 17; 18; 22; 23; 24; 25; 26; 27; 28; 29; 31; 32; 33; 52; 55; 58, 59; 69, 72, 73, 74, 75; 78, 79; 85; 86; 87; 88; 90; 91; 93; 95</t>
  </si>
  <si>
    <t xml:space="preserve">ст.9/ч.1 </t>
  </si>
  <si>
    <t>Ведение раздельного учета доходов, полученных от ведения деятельности на территории ОЭЗ технико-внедренческой деятельности в пределах, предусмотренных соглашениями о ведении технико-внедренческой деятельности. 
В случае ведения резидентом иной не запрещенной законом деятельности за пределами ОЭЗ, то резидент ОЭЗ освобождается от уплаты налога на сумму, пропорциональную доле выручки от деятельности на территории ОЭЗ в общей выручке.</t>
  </si>
  <si>
    <t xml:space="preserve">Реабилитированные граждане и лица, пострадавшие от политических репрессий </t>
  </si>
  <si>
    <t>Закон Томской области от 04.10.2002 № 77-ОЗ "О транспортном налоге" (в ред. от 18.08.2003 № 102-ОЗ, от 06.05.2019 № 39-ОЗ)</t>
  </si>
  <si>
    <t xml:space="preserve">В отношении одного транспортного средства по выбору налогоплательщика. 
Наличие документа, подтверждающего право на управление категорией транспортных средств "Другие самоходные транспортные средства, машины и механизмы на пневматическом и гусеничном ходу" </t>
  </si>
  <si>
    <t xml:space="preserve">Граждане, подвергшиеся воздействию радиации вследствие ЧАЭС, а также имеющие профессиональные заболевания, полученные в результате воздействия предприятий ядерно-топливного цикла, участники ликвидации последствий на ПО "Маяк", а также подвергшиеся радиационному воздействию в результате ядерных испытаний на Семипалатинском полигоне </t>
  </si>
  <si>
    <t>ст.9/ч.2/п.5</t>
  </si>
  <si>
    <t>ст.9/ч.2/п.6</t>
  </si>
  <si>
    <t>ст.9/ч.2/п.7</t>
  </si>
  <si>
    <t xml:space="preserve">Инвалиды вследствие военной травмы </t>
  </si>
  <si>
    <t xml:space="preserve">Закон Томской области от 04.10.2002 № 77-ОЗ "О транспортном налоге" (в ред. от 29.11.2022 № 118-ОЗ)
</t>
  </si>
  <si>
    <t>ст.9/ч.2/п.8</t>
  </si>
  <si>
    <t>В отношении одного транспортного средства (за исключением водных и воздушных транспортных средств) по выбору налогоплательщика</t>
  </si>
  <si>
    <t>Лица, зарегистрированные на территории Томской области, проходящие (проходившие) военную службу в Вооруженных Силах РФ по контракту, лица, находящиеся (находившиеся) на военной службе (службе) в войсках Росгвардии, в воинских формированиях и органах, указанных в п.6 ст. 1 ФЗ от 31.05.1996 № 61-ФЗ "Об обороне", лица, заключившие контракт о добровольном содействии в выполнении задач, возложенных на Вооруженные Силы РФ, при условии их участия в СВО</t>
  </si>
  <si>
    <t>Освобождаются от уплаты налога лица, зарегистрированные на территории Томской области, проходящие (проходившие) военную службу в Вооруженных Силах Российской Федерации по контракту, лица, находящиеся (находившиеся) на военной службе (службе) в войсках национальной гвардии Российской Федерации, в воинских формированиях и органах, указанных в пункте 6 статьи 1 Федерального закона от 31 мая 1996 года № 61-ФЗ "Об обороне", лица, заключившие контракт о добровольном содействии в выполнении задач, возложенных на Вооруженные Силы Российской Федерации, при условии их участия в специальной военной операции, проводимой с 24 февраля 2022 года</t>
  </si>
  <si>
    <t>Полномочия в рамках реализации мероприятий, связанных с профилактикой и устранением последствий распространения коронавирусной инфекции, с влиянием ухудшения геополитической и экономической ситуации на развитие отраслей экономики, а также связанных с проведением специальной военной операцией (код группы полномочий Минфином России не присвоен)</t>
  </si>
  <si>
    <t>ст.9/ч.2/п.9</t>
  </si>
  <si>
    <t>Лица, зарегистрированные на территории Томской области, призванные на военную службу по мобилизации в Вооруженные Силы РФ, в соответствии с Указом Президента РФ от 21.09.2022 № 647 "Об объявлении частичной мобилизации в Российской Федерации"</t>
  </si>
  <si>
    <t xml:space="preserve">Освобождаются от уплаты налога лица, зарегистрированные на территории Томской области, призванные на военную службу по мобилизации в Вооруженные Силы Российской Федерации, в соответствии с Указом Президента Российской Федерации от 21 сентября 2022 года № 647 "Об объявлении частичной мобилизации в Российской Федерации"
</t>
  </si>
  <si>
    <t>Закон Томской области от 27.11.2003 № 148-ОЗ "О налоге на имущество организаций" (в ред. от 28.06.2004 № 76-ОЗ; от 11.08.2004 № 131-ОЗ; от 29.11.2019 № 130-ОЗ; от 29.11.2022 № 119-ОЗ)</t>
  </si>
  <si>
    <t xml:space="preserve"> Выручка от указанных видов деятельности составляет не менее 70% общей суммы выручки от реализации товаров (работ, услуг)</t>
  </si>
  <si>
    <t xml:space="preserve">Организации по производству, переработке и хранению сельскохозяйственной продукции, выращиванию, лову и переработке рыбы и морепродуктов </t>
  </si>
  <si>
    <t xml:space="preserve">Освобождаются от налогообложения организации по производству, переработке и хранению сельскохозяйственной продукции, выращиванию, лову и переработке рыбы и морепродуктов </t>
  </si>
  <si>
    <t xml:space="preserve">Садоводческие, огороднические или дачные некоммерческие объединения граждан, а также садоводческие и огороднические некоммерческие товарищества
</t>
  </si>
  <si>
    <t>Направления высвобождаемых средств на
содержание, строительство, восстановление и реставрацию культовых зданий и сооружений,
осуществление благотворительной деятельности,
издание религиозной литературы, аудио- и видеоматериалов, приобретение предметов культового назначения</t>
  </si>
  <si>
    <t>Закон Томской области от 27.11.2003 № 148-ОЗ "О налоге на имущество организаций" (в ред. от 24.11.2009 № 257-ОЗ; от 28.12.2010 № 334-ОЗ; от 11.05.2011 № 70-ОЗ; от 15.11.2013 № 186-ОЗ; от 15.08.2014 № 115-ОЗ; от 29.11.2016 № 135-ОЗ; от 29.11.2019 № 130-ОЗ; от 29.11.2022 № 119-ОЗ)</t>
  </si>
  <si>
    <t>Протяженность линейной части межпоселкового газопровода составляет более 45 км, подведение газопровода усложнено естественными водными преградами и газопровод имеет не менее двух подводных переходов.</t>
  </si>
  <si>
    <t>Закон Томской области от 27.11.2003 № 148-ОЗ "О налоге на имущество организаций" (в ред. от 15.08.2014 № 115-ОЗ; от 12.11.2015 № 176-ОЗ; от 29.11.2019 № 130-ОЗ; от 29.11.2022 № 119-ОЗ)</t>
  </si>
  <si>
    <t>Объект распределения газа построен в рамках реализации государственных программ, введен в эксплуатацию после 1 января 2014 года</t>
  </si>
  <si>
    <t>Закон Томской области от 27.11.2003 № 148-ОЗ "О налоге на имущество организаций" (в ред. от 29.12.2015 № 208-ОЗ; от 29.11.2019 № 130-ОЗ; от 29.11.2022 № 119-ОЗ)</t>
  </si>
  <si>
    <t>Закон Томской области от 27.11.2003 № 148-ОЗ "О налоге на имущество организаций" (в ред. от 29.11.2016 № 135-ОЗ; от 05.04.2021 № 13-ОЗ)</t>
  </si>
  <si>
    <t>Организации-концессионеры, реализующие на территории Томской области инвестиционные проекты в рамках заключенных в соответствии с Федеральным законом от 21 июля 2005 года № 115-ФЗ "О концессионных соглашениях" концессионных соглашений</t>
  </si>
  <si>
    <t>(1) ограниченный - на период действия концессионных соглашений, заключенных до 31.12.2026</t>
  </si>
  <si>
    <t>(2) не установлено - дата завершения действия концессионных соглашений</t>
  </si>
  <si>
    <t>Освобождаются от налогообложения организации-концессионеры, реализующие на территории Томской области инвестиционные проекты в рамках заключенных в соответствии с Федеральным законом от 21 июля 2005 года № 115-ФЗ "О концессионных соглашениях" концессионных соглашений - в отношении имущества, переданного концессионеру и (или) созданного (реконструированного) им в соответствии с концессионным соглашением</t>
  </si>
  <si>
    <t>ст.4/ч1.1</t>
  </si>
  <si>
    <t xml:space="preserve">Профессиональные союзы, их объединения (ассоциации) </t>
  </si>
  <si>
    <t xml:space="preserve">Освобождаются от уплаты налога (в размере 50% от суммы налога) профессиональные союзы, их объединения (ассоциации) - в отношении зданий (строений, сооружений), помещений </t>
  </si>
  <si>
    <t>Имущество: расположено в границах ТОСЭР "Северск";
принято на учет в качестве объектов основных средств после получения организацией статуса резидента ТОСЭР "Северск";
ранее не было в эксплуатации и не учитывалось на балансе в качестве объектов основных средств иными организациями и физическими лицами.
Ведение резидентом раздельного учета имущества, созданного и (или) приобретенного для осуществления деятельности, предусмотренной соглашением об осуществлении деятельности на территории ТОСЭР "Северск".</t>
  </si>
  <si>
    <t>ст.2/п.3/пп.1</t>
  </si>
  <si>
    <t>(1) ограниченный - на срок 5 лет</t>
  </si>
  <si>
    <t>Закон Томской области от 18.03.2003 № 30-ОЗ "О предоставлении дополнительных налоговых льгот организациям, осуществляющим инвестиционную деятельность на территории Томской области" (в ред. от 13.11.2017 № 123-ОЗ; от 06.05.2019 № 39-ОЗ)</t>
  </si>
  <si>
    <t>ст.2/п.3-1</t>
  </si>
  <si>
    <t>ст.2/п.3-2/пп.1</t>
  </si>
  <si>
    <t>Субъекты инвестиционной деятельности, осуществляющие инвестиционную деятельность в соответствии с инвестиционным проектом и являющиеся резидентами промышленного парка в Томской области</t>
  </si>
  <si>
    <t>(1) ограниченный - на срок 5 лет, начиная с первого числа месяца, следующего за месяцем ввода в эксплуатацию соответствующего объекта основных средств</t>
  </si>
  <si>
    <t>Инвестиционный проект внесен в Реестр инвестиционных проектов Томской области. Раздельный учет доходов (расходов), полученных (произведенных) при осуществлении деятельности в рамках реализации инвестиционного проекта, и доходов (расходов), полученных (произведенных) при осуществлении иной деятельности. 
Общий размер льготы (в т.ч. льготы по налогу на имущество организаций) не более суммы прироста налогов, уплаченных в консолидированный бюджет Томской области. В случае выбытия объектов основных средств, на которые предоставлялась льгота, в течение года с момента ввода их в эксплуатацию ранее предоставленная сумма льготы уплачивается в областной бюджет</t>
  </si>
  <si>
    <t>(1) ограниченный - на срок 5 лет после ввода в объекта эксплуатацию</t>
  </si>
  <si>
    <t xml:space="preserve">Пониженная (0,5%) ставка налога для организаций потребительской кооперации в отношении зданий (строений, сооружений), помещений </t>
  </si>
  <si>
    <t>ст.4/ч.1.5/абз.2</t>
  </si>
  <si>
    <t xml:space="preserve"> Площадь объекта недвижимости менее 2 тыс. кв.м. Объект включен в Перечень, определяемый в соответствии с п.7 ст. 378.2 НК РФ, на 2019 год </t>
  </si>
  <si>
    <t>Применение коэффициентов, ограничивающих диапазон увеличения суммы налога, исчисленного в отношении этих объектов недвижимого имущества за налоговый период 2019 года: применительно к налоговому периоду 2021 года - 0,2</t>
  </si>
  <si>
    <t>ст.4/ч.1.5/абз.3</t>
  </si>
  <si>
    <t xml:space="preserve">Площадь объекта недвижимости менее 2 тыс. кв.м. Объект включен в Перечень, определяемый в соответствии с п.7 ст. 378.2 НК РФ, на 2019 год </t>
  </si>
  <si>
    <t>Применение коэффициентов, ограничивающих диапазон увеличения суммы налога, исчисленного в отношении этих объектов недвижимого имущества за налоговый период 2019 года: применительно к налоговому периоду 2022 года - 0,4</t>
  </si>
  <si>
    <t>ст.4/ч.1.5/абз.4</t>
  </si>
  <si>
    <t>Применение коэффициентов, ограничивающих диапазон увеличения суммы налога, исчисленного в отношении этих объектов недвижимого имущества за налоговый период 2019 года: применительно к налоговому периоду 2023 года - 0,6</t>
  </si>
  <si>
    <t>ст.4/ч.1.5.1/п.1</t>
  </si>
  <si>
    <t xml:space="preserve"> Площадь объекта недвижимости менее 2 тыс. кв.м. Объект включен в Перечень, определяемый в соответствии с п.7 ст. 378.2 НК РФ, начиная с 2020 года </t>
  </si>
  <si>
    <t xml:space="preserve">Пониженная (1,5%) ставка налога применительно к первому налоговому периоду налогообложения объектов недвижимого имущества в соответствии со статьей 378.2 НК РФ. </t>
  </si>
  <si>
    <t>ст.4/ч.1.5.1/п.2/абз.2</t>
  </si>
  <si>
    <t xml:space="preserve">Площадь объекта недвижимости менее 2 тыс. кв.м. Объект включен в Перечень, определяемый в соответствии с п.7 ст. 378.2 НК РФ, начиная с 2020 года </t>
  </si>
  <si>
    <t>Применение коэффициентов, ограничивающих диапазон увеличения суммы налога, исчисленного в отношении объектов недвижимого имущества, включенных в перечень в соответствии со статьей 378.2 НК РФ.
применительно ко второму налоговому периоду - 0,2;</t>
  </si>
  <si>
    <t>ст.4/ч.1.5.1/п.2/абз.3</t>
  </si>
  <si>
    <t>Применение коэффициентов, ограничивающих диапазон увеличения суммы налога, исчисленного в отношении объектов недвижимого имущества, включенных в перечень в соответствии со статьей 378.2 НК РФ.
применительно к третьему налоговому периоду - 0,4;</t>
  </si>
  <si>
    <t>ст.4/ч.1.5.1/п.2/абз.4</t>
  </si>
  <si>
    <t>Площадь объекта недвижимости менее 2 тыс. кв.м. Объект включен в Перечень, определяемый в соответствии с п.7 ст. 378.2 НК РФ, начиная с 2020 года</t>
  </si>
  <si>
    <t>Применение коэффициентов, ограничивающих диапазон увеличения суммы налога, исчисленного в отношении объектов недвижимого имущества, включенных в перечень в соответствии со статьей 378.2 НК РФ.
применительно к четвертому налоговому периоду - 0,6;</t>
  </si>
  <si>
    <t>ст.4/ч.1/п.18</t>
  </si>
  <si>
    <t>ст.29/ч.2</t>
  </si>
  <si>
    <t>01.01.2025 (ст.284 п.1 абз.5 НКРФ)</t>
  </si>
  <si>
    <t xml:space="preserve">Закон Томской области от 19.08.2002 № 67-ОЗ "О предоставлении дополнительных льгот общественным организациям инвалидов по налогу на прибыль организаций в части, зачисляемой в областной бюджет" </t>
  </si>
  <si>
    <t>Пониженная (до 01.01.2019 - 12,5%, с 01.01.2019 - 5%) ставка налога для резидентов ОЭЗ - отношении прибыли, полученной в течение пяти налоговых периодов, начиная с налогового периода, в котором в соответствии с данными налогового учета была получена первая прибыль
 от осуществления технико-внедренческой деятельности на территории г. Томска</t>
  </si>
  <si>
    <t xml:space="preserve">12 (13) п.п. - с 1 по 5 гг.; 
</t>
  </si>
  <si>
    <t>Пониженная (10%) ставка налога для резидентов ОЭЗ - отношении прибыли, полученной в период с шестого по десятый налоговый период включительно, начиная с налогового периода, в котором в соответствии с данными налогового учета была получена первая прибыль
 от осуществления технико-внедренческой деятельности на территории г. Томска</t>
  </si>
  <si>
    <t>7 (8) п.п. - с 6 по 10 гг.;</t>
  </si>
  <si>
    <t>Пониженная (13,5%; 12,5% в 2017-2030 гг.) ставка налога для резидентов ОЭЗ - отношении прибыли, полученной по истечении десяти налоговых периодов, начиная с налогового периода, в котором в соответствии с данными налогового учета была получена первая прибыль от осуществления технико-внедренческой деятельности на территории г. Томска</t>
  </si>
  <si>
    <t>3,5 п.п. - с 11 г. (2017-2024)
4,5 п.п. -с 11 г.</t>
  </si>
  <si>
    <t xml:space="preserve">Учреждения, исполняющие наказания и федеральные государственные унитарные предприятия уголовно-исполнительной системы на территории Томской области; 
</t>
  </si>
  <si>
    <t>Пониженная (13,5%) ставка налога для учреждений, исполняющих наказания, и федеральных государственных унитарных предприятий уголовно-исполнительной системы на территории Томской области</t>
  </si>
  <si>
    <t>Пониженная (13,5%) ставка налога для организаций, в которых работают лица, осужденные к исправительным работам и (или) освобожденные из мест лишения свободы</t>
  </si>
  <si>
    <t xml:space="preserve">Доход от реализации товаров, работ, услуг при производстве продукции и оказании услуг по установленным видам деятельности за налоговый (отчетный) период составляет не менее 70% в общем объеме дохода от реализации товаров (работ, услуг). 
Ведение раздельного учета доходов (расходов), полученных (произведенных) при производстве продукции и оказании услуг по установленным видам деятельности и доходов (расходов), полученных (произведенных) при производстве иной продукции и оказании иных услуг. 
</t>
  </si>
  <si>
    <t>Пониженная (13,5%) ставка налога для организаций, осуществляющих производство продукции и оказание услуг в сфере рыболовства и рыбоводства согласно установленным кодам ОКВЭД</t>
  </si>
  <si>
    <t>Инвестиционный проект внесен в Реестр инвестиционных проектов Томской области. 
Раздельный учет доходов (расходов), полученных (произведенных) при осуществлении деятельности в рамках реализации инвестиционного проекта, и доходов (расходов), полученных (произведенных) при осуществлении иной деятельности. 
Общий размер льготы (в т.ч. льготы по налогу на имущество организаций) не более суммы прироста налогов, уплаченных в консолидированный бюджет Томской области.</t>
  </si>
  <si>
    <t xml:space="preserve">Участник РИП соответствует требованиям п. 1 п. 1 ст. 25.9 НКРФ </t>
  </si>
  <si>
    <t xml:space="preserve">Пониженная (10%) ставка налога для участников РИП в Томской области, включенных в реестр участников РИП, указанных в пп. 1 п. 1 ст. 25.9 НКРФ </t>
  </si>
  <si>
    <t>Закон Томской области от 07.04.2009 № 51-ОЗ "Об установлении на территории Томской области налоговых ставок по налогу, взимаемому в связи с применением упрощенной системы налогообложения" (в ред. от 15.05.2015 № 48-ОЗ)</t>
  </si>
  <si>
    <t>Основной вид экономической деятельности должен содержаться в ЕГРЮЛ и ЕГРИП по состоянию на 01.06.2020; Доля доходов от реализации продукции и (или) оказанных услуг не менее 70% в общем объеме доходов</t>
  </si>
  <si>
    <t xml:space="preserve"> По итогам текущего отчетного (налогового) периода не менее 50% доходов составили доходы от видов деятельности, в отношении которых налогоплательщиками в 2020 году применялась система ЕНВД</t>
  </si>
  <si>
    <t>ст.1/ч.1/п.1-1</t>
  </si>
  <si>
    <t>Закон Томской области от 07.04.2009 № 51-ОЗ "Об установлении на территории Томской области налоговых ставок по налогу, взимаемому в связи с применением упрощенной системы налогообложения" (в ред. от 04.03.2022 № 1-ОЗ)</t>
  </si>
  <si>
    <t>Доля доходов от реализации продукции и (или) оказанных услуг не менее 70% в общем объеме доходов</t>
  </si>
  <si>
    <t>Организации и индивидуальные предприниматели, основной вид экономической деятельности, которых перечислен в Законе (объект налогообложения «доходы»).</t>
  </si>
  <si>
    <t>Пониженная (3%) ставка по налогу, взимаемому в связи с упрощённой системой налогообложения, для организаций и индивидуальных предпринимателей, основной вид экономической деятельности, которых перечислен в Законе (объект налогообложения «доходы»).</t>
  </si>
  <si>
    <t>Ввод в эксплуатацию объекта (объектов) недвижимого имущества на территории Тульской области в соответствии с инвестиционными проектами в объеме свыше 100 млн рублей (за исключением объектов недвижимого имущества, включенных в перечень объектов недвижимого имущества, в отношении которых налоговая база определяется как кадастровая стоимость)</t>
  </si>
  <si>
    <t>Ввод на территории Тульской области в соответствии с инвестиционными проектами в эксплуатацию объекта (объектов) недвижимого имущества и/или учет изменения первоначальной (восстановительной) стоимости объекта недвижимого имущества в результате достройки, дооборудования, технического перевооружения, модернизации или реконструкции - в объеме свыше 20 миллионов рублей (за исключением объектов недвижимого имущества, включенных в перечень объектов недвижимого имущества, в отношении которых налоговая база определяется как кадастровая стоимость)</t>
  </si>
  <si>
    <t xml:space="preserve">Фактическое осуществление на территории индустриального парка в течение пяти календарных лет (в период с 1 января 2015 года по 31 декабря 2019 года) капитальных вложений в соответствии с инвестиционным проектом в объеме свыше 3 млрд рублей
</t>
  </si>
  <si>
    <t>Ввод в эксплуатацию объекта (объектов) недвижимого имущества на территории Тульской области в соответствии с инвестиционными проектами в объеме свыше 100 млн рублей (за исключением объектов недвижимого имущества, включенных органом исполнительной власти Тульской области по управлению государственным имуществом Тульской области в перечень)</t>
  </si>
  <si>
    <t xml:space="preserve">(1) ограниченный - на срок действия налоговой ставки, предусмотренный пунктом 3 статьи 284.9 НК РФ
</t>
  </si>
  <si>
    <t>Пониженная (0% - с 1 по 8 гг.; 10% - с 9 и последующие налоговые периоды)  ставка налога для организаций-участников специальных инвестиционных контрактов</t>
  </si>
  <si>
    <t xml:space="preserve">Ведение раздельного учета имущества, которое создается, приобретается при реализации СПИК  </t>
  </si>
  <si>
    <t>(1) ограниченный - до окончания срока действия СПИК, но не более 10 налоговых периодов</t>
  </si>
  <si>
    <t>Пониженные (0% - с 1 по 5 гг.; 1,1% - с 6 по 7 гг.; 1,5% - с 8 по 10 гг.) ставки налога для организаций-участников специальных инвестиционных контрактов - в отношении имущества, созданного или приобретенного при реализации СПИК</t>
  </si>
  <si>
    <t>ст.2/ч.1-1</t>
  </si>
  <si>
    <t xml:space="preserve">Закон Тульской области от 18.12.2017 № 103-ЗТО "О льготном налогообложении налогоплательщиков - резидентов территорий опережающего развития, созданных на территории Тульской области" (в ред. от 29.11.2022 № 120-ЗТО) </t>
  </si>
  <si>
    <t>Получение статуса резидента ТОР.
Льготная ставка применяется с учетом особенностей, установленных статьей 284.4 НК РФ</t>
  </si>
  <si>
    <t>Организации - резиденты  территории опережающего социально-экономического развития (ТОР)</t>
  </si>
  <si>
    <t>Пониженные (0% - с 1 по 5 гг.; 10% - с 6 по 10 гг.) ставки налога для организаций-резидентов ТОР</t>
  </si>
  <si>
    <t xml:space="preserve">Получение статуса резидента ТОР. Ведение раздельного учета имущества, которое создается, приобретается для деятельности, осуществляемой при исполнении соглашения об осуществлении деятельности  на территории  ТОР.
Имущество принято на учет в качестве основных средств, при отсутствии недоимок по налогам, сборам, иным обязательным платежам в бюджеты бюджетной системы РФ на первое число каждого календарного года в течение срока применения пониженных налоговых ставок
</t>
  </si>
  <si>
    <t>Пониженные (0% - с 1 по 5 гг.; 1,1% - с 6 по 7 гг.; 1,5% - с 8 по 10 гг.) ставки налога для организаций-резидентов ТОР - в отношении имущества, расположенного на территории ТОР и созданного или приобретенного для деятельности, осуществляемой при исполнении соглашения об осуществлении деятельности в ТОР</t>
  </si>
  <si>
    <t xml:space="preserve">Организации - резиденты ОЭЗ </t>
  </si>
  <si>
    <t>Закон Тульской области от 28.11.2019 № 112-ЗТО "Об установлении пониженной налоговой ставки налога на прибыль организаций для организаций - участников региональных инвестиционных проектов  на территории Тульской области"</t>
  </si>
  <si>
    <t>Объем капитальных вложений по которым не может быть менее 100 млн. рублей.
Осуществление капитальных вложений в срок, не превышающий 3 лет со дня включения организации в реестр участников РИП</t>
  </si>
  <si>
    <t>Закон Тульской области от 28.11.2019 № 112-ЗТО "Об установлении пониженной налоговой ставки налога на прибыль организаций для организаций - участников региональных инвестиционных проектов  на территории Тульской области" (в ред. от 07.04.2022 № 16-ЗТО)</t>
  </si>
  <si>
    <t xml:space="preserve">Объем капитальных вложений по которым не может быть менее 100 млн. рублей.
Включение указанных организаций в реестр участников региональных инвестиционных проектов в 2022 году и осуществление капитальных вложений в срок, не превышающий трех лет со дня включения.
</t>
  </si>
  <si>
    <t>Инвестиционный налоговый вычет составляет 60% суммы расходов,  и не может быть более предельной величины инвестиционного налогового вычета, размер ставки 8%.</t>
  </si>
  <si>
    <t>Закон Тульской области от 01.07.2019 № 51-ЗТО "Об инвестиционном налоговом вычете" (в ред. от 18.07.2022 № 69-ЗТО)</t>
  </si>
  <si>
    <t xml:space="preserve">Заключившие в период с 1 января 2022 года по 31 декабря 2022 года с Правительством Тульской области соглашение о сотрудничестве, при реализации инвестиционного проекта на территории Тульской области и осуществивших в соответствии с указанным соглашением за период, составляющий не более трех лет со дня его заключения, инвестиции в Тульской области в объеме свыше 500 миллионов рублей, предельные размеры расходов, указанных в подпунктах 1 и 2 пункта 2 статьи 286.1 Налогового кодекса Российской Федерации </t>
  </si>
  <si>
    <t>Организации и обособленные подразделения организаций (за исключением организаций и обособленных подразделений организаций, являющихся субъектами естественных монополий)</t>
  </si>
  <si>
    <t>Закон Тульской области от 24.11.2003 № 414-ЗТО "О налоге на имущество организаций" (в ред. от 18.07.2022 № 68-ЗТО)</t>
  </si>
  <si>
    <t>В отношении имущества, используемого организациями для осуществления торговли автотранспортными средствами</t>
  </si>
  <si>
    <t xml:space="preserve">Организации, осуществляющие торговлю автотранспортными средствами </t>
  </si>
  <si>
    <t xml:space="preserve">Пониженная (1,0 - 2022 г.) ставка налога для организаций, осуществляющих торговлю автотранспортными средствами </t>
  </si>
  <si>
    <t>Закон Тульской области от 24.11.2003 № 414-ЗТО "О налоге на имущество организаций" (в ред. от 29.09.2022 № 82-ЗТО)</t>
  </si>
  <si>
    <t>ст.5-3</t>
  </si>
  <si>
    <t>Налогоплательщик осуществил на территории Тульской области строительство объектов социальной и инженерно-технической инфраструктуры образовательных организаций стоимостью свыше 800 миллионов рублей; налогоплательщик ранее не применял в соответствии с Законом Тульской области от 6 февраля 2010 года № 1390-ЗТО пониженные налоговые ставки по налогу на имущество организаций в отношении данных объектов и Законом Тульской области от 1 июля 2019 года № 51-ЗТО инвестиционный налоговый вычет в отношении данных объектов.</t>
  </si>
  <si>
    <t>Пониженная (0,3 %) ставка налога для налогоплательщиков, осуществляющих на территории Тульской области строительство объектов социальной инфраструктуры и объектов  инженерно-технической инфраструктуры</t>
  </si>
  <si>
    <t>Закон Тульской области от 24.11.2003 № 414-ЗТО "О налоге на имущество организаций" (в ред. от 29.10.2021 № 109-ЗТО)</t>
  </si>
  <si>
    <t>Налогоплательщик  УСН; зарегистрированные не менее 3 лет, предшествующих налоговому периоду, в котором налоговая база подлежит уменьшению. Среднемесячная заработная плата работников не менее среднемесячной заработной платы не ниже размера минимальной заработной платы, установленного региональным соглашением. Среднесписочная численность работников не менее 5 человек</t>
  </si>
  <si>
    <t>Налогоплательщики -в отношении объектов недвижимого имущества, включенного в перечень объектов недвижимости, налоговая база по которым исчисляется от кадастровой стоимости</t>
  </si>
  <si>
    <t>Снижение налоговой нагрузки на налогоплательщиков  УСН, которые ранее не являлись плательщиками налога на имущество организаций</t>
  </si>
  <si>
    <t>Налогоплательщик  УСН; зарегистрированные не менее 3 лет, предшествующих налоговому периоду, в котором налоговая база подлежит уменьшению. Среднемесячная заработная плата работников не менее среднемесячной заработной платы не ниже размера минимальной заработной платы, установленного региональным соглашением. Среднесписочная численность работников не менее 10 человек</t>
  </si>
  <si>
    <t>Налогоплательщик  УСН; зарегистрированные не менее 3 лет, предшествующих налоговому периоду, в котором налоговая база подлежит уменьшению. Среднемесячная заработная плата работников не менее среднемесячной заработной платы не ниже размера минимальной заработной платы, установленного региональным соглашением. Среднесписочная численность работников не менее 15 человек</t>
  </si>
  <si>
    <t>Налогоплательщик  УСН; зарегистрированные не менее 3 лет, предшествующих налоговому периоду, в котором налоговая база подлежит уменьшению. Среднемесячная заработная плата работников не менее среднемесячной заработной платы не ниже размера минимальной заработной платы, установленного региональным соглашением. Среднесписочная численность работников не менее 20 человек</t>
  </si>
  <si>
    <t>Налогоплательщик  УСН; зарегистрированные не менее 3 лет, предшествующих налоговому периоду, в котором налоговая база подлежит уменьшению. Среднемесячная заработная плата работников не менее среднемесячной заработной платы не ниже размера минимальной заработной платы, установленного региональным соглашением. Среднесписочная численность работников не менее 25 человек</t>
  </si>
  <si>
    <t>(1) ограниченный - в течении 7 налоговых периодов непрерывно</t>
  </si>
  <si>
    <t>Закон Тульской области от 24.11.2003 № 414-ЗТО "О налоге на имущество организаций" (в ред. от 20.12.2021 № 141-ЗТО)</t>
  </si>
  <si>
    <t xml:space="preserve">Налоговая льгота применяется управляющими компаниями индустриальных (промышленных) парков, внесенными в реестр  индустриальных (промышленных) парков и управляющих компаний индустриальных (промышленных) парков, соответствующих требованиям постановления Правительства Российской Федерации от 04.08.2015 № 794 , и управляющими компаниями промышленных технопарков, внесенными в реестр промышленных технопарков и управляющих компаний промышленных технопарков, соответствующих требованиям постановления Правительства Российской Федерации от 27.12.2019 № 1863 </t>
  </si>
  <si>
    <t>Организации, являющиеся управляющими компаниями индустриальных (промышленных) парков, промышленных технопарков, расположенных на территории Тульской области, - в отношении создаваемого для осуществления деятельности по управлению созданием, развитием и эксплуатацией индустриальных (промышленных) парков, промышленных технопарков недвижимого имущества, вводимого в эксплуатацию после 1 января 2022 года, учитываемого на балансе и расположенного на территории индустриального (промышленного) парка, промышленного технопарка</t>
  </si>
  <si>
    <t>(1) ограниченный - в течение 5 налоговых периодов, следующих непрерывно</t>
  </si>
  <si>
    <t>Освобождаются от уплаты налога организации, являющиеся управляющими компаниями индустриальных (промышленных) парков, промышленных технопарков, расположенных на территории Тульской области, - в отношении создаваемого для осуществления деятельности по управлению созданием, развитием и эксплуатацией индустриальных (промышленных) парков, промышленных технопарков недвижимого имущества, вводимого в эксплуатацию после 1 января 2022 года, учитываемого на балансе и расположенного на территории индустриального (промышленного) парка, промышленного технопарка</t>
  </si>
  <si>
    <t>В отношении имущества, являющегося объектом газораспределительных сетей, вновь создаваемого, модернизируемого, реконструируемого и вводимого в эксплуатацию в результате реализации региональной программы газификации жилищно-коммунального хозяйства, промышленных и иных организаций Тульской области, утвержденной постановлением правительства Тульской области от 23.12.2021 № 852,  учитываемого на балансе начиная с 1 января 2022 года и используемого газораспределительными организациями для транспортировки природного газа</t>
  </si>
  <si>
    <t>Организации, осуществляющие капитальные вложения в объекты газораспределительной сети</t>
  </si>
  <si>
    <t xml:space="preserve">(1) ограниченный - в течение 3 налоговых периодов, следующих непрерывно
</t>
  </si>
  <si>
    <t>Освобождаются от уплаты налога организации, осуществляющие капитальные вложения в объекты газораспределительной сети</t>
  </si>
  <si>
    <t>В отношении имущества, являющегося объектом, входящим в состав центра обработки данных, вновь создаваемого и вводимого в эксплуатацию в период с 1 января 2022 года по 31 декабря 2023 года включительно</t>
  </si>
  <si>
    <t>Организации, осуществляющие капитальные вложения в объеме не менее 100 млн. рублей в объекты, входящие в состав центра обработки данных</t>
  </si>
  <si>
    <t>Освобождаются от уплаты налога организации, осуществляющие капитальные вложения в объеме не менее 100 млн. рублей в объекты, входящие в состав центра обработки данных</t>
  </si>
  <si>
    <t>В отношении имущества, являющегося объектом связи, вновь создаваемого и вводимого в эксплуатацию в период с 1 января 2022 года по 31 декабря 2023 года включительно</t>
  </si>
  <si>
    <t>Организации, осуществляющие капитальные вложения в объекты связи</t>
  </si>
  <si>
    <t>Освобождаются от уплаты налога организации осуществляющие капитальные вложения в объекты связи</t>
  </si>
  <si>
    <t>Налогоплательщиком является арендодатель торговых центров или помещений в них, принадлежащих ему на праве собственности, включенных  в перечень объектов недвижимого имущества, в отношении которых налоговая база определяется как кадастровая стоимость;  на дату подачи декларации по налогу налогоплательщик имеет действующий договор (действующие договоры) аренды  с арендатором (арендаторами), деятельность которого (которых) приостановлена (запрещена), заключенный (заключенные) не позднее 1 марта 2020 года;  налогоплательщик освободил арендатора (арендаторов) от уплаты арендной платы или ее  в размере не менее чем на 50 процентов платы, в период действия режима повышенной готовности на территории Тульской области;  налогоплательщик с 1 марта 2020 года по 31 декабря 2020 года не устанавливал арендатору дополнительные платежи и не повышал платежи за иные услуги, оказываемые арендатору;  общая сумма уменьшения налога ограничивается суммой снижения (освобождения от уплаты) арендной платы арендаторам, но не более чем за три последовательных месяца; в случае, если сумма снижения (освобождения от уплаты) арендной платы превысит сумму налога по итогам налогового периода 2020 года, налогоплательщик вправе уменьшить сумму налога в последующих четырех налоговых периодах, следующих непрерывно.</t>
  </si>
  <si>
    <t>Организации, являющиеся арендодателями, освободившие (снизившие) от арендной платы арендаторов в 2020 году</t>
  </si>
  <si>
    <t>(1) ограниченный - в течение 4 налоговых периодов, следующих непрерывно</t>
  </si>
  <si>
    <t>Уменьшение суммы налога, исчисленной исходя из налоговой ставки  в размере 2,0 процента, на сумму снижения арендной платы арендаторами (или освобождения их от ее уплаты)</t>
  </si>
  <si>
    <t>Налогоплательщиком является арендодатель торговых центров или помещений в них, принадлежащих ему на праве собственности, включенных  в перечень объектов недвижимого имущества, в отношении которых налоговая база определяется как кадастровая стоимость;  на дату подачи декларации по налогу налогоплательщик имеет действующий договор (действующие договоры) аренды  с арендатором (арендаторами), деятельность которого (которых) приостановлена (запрещена), заключенный (заключенные) до 28 февраля 2022 года включительно и действующий по состоянию на 31 декабря 2022 года;  налогоплательщик в период с 1 марта 2022 года по 31 декабря 2022 года освободил арендатора (арендаторов) от уплаты арендной платы или понизил размер арендной платы на срок не менее двух, но не менее шести календарных месяца, следующих непрерывно в течении указанного периода;  налогоплательщик с 1 марта 2022 года по 31 декабря 2022 года не устанавливал арендатору дополнительные платежи и не повышал платежи за иные услуги, оказываемые арендатору;  общая сумма уменьшения налога ограничивается суммой снижения (освобождения от уплаты) арендной платы арендаторам, но не более чем за шесть  последовательных месяцев в 2022 году; в случае, если сумма снижения (освобождения от уплаты) арендной платы превысит сумму налога по итогам налогового периода 2022 года, налогоплательщик вправе уменьшить сумму налога в последующих четырех налоговых периодах, следующих непрерывно.</t>
  </si>
  <si>
    <t>Организации, являющиеся арендодателями, освободившие (снизившие) от арендной платы арендаторов в 2022 году</t>
  </si>
  <si>
    <t>Закон Тульской области от 27.10.2022 № 110-ЗТО "О льготном налогообложении в 2023 году"; ранее Законы: от 29.10.2021 № 106-ЗТО; от 29.10.2020 № 86-ЗТО; от 18.07.2019 № 61-ЗТО; от 25.10.2018 № 73-ЗТО; 13.07.2017 № 61-ЗТО; 15.07.2016 № 55-ЗТО; от 13.07.2015 № 2336-ЗТО; от 10.07.2014 № 2151-ЗТО; от 15.07.2013 № 1975-ЗТО</t>
  </si>
  <si>
    <t>Пониженные (0,4% - 2015-2020 гг.; 0,45% -  2021 г.; 0,5% - 2022 г.) ставки налога для организаций потребительской кооперации - в отношении объектов недвижимого имущества, налоговая база в отношении которых определяется как кадастровая стоимость</t>
  </si>
  <si>
    <t>Закон Тульской области от 27.10.2022 № 110-ЗТО "О льготном налогообложении в 2023 году"; ранее Законы: от 29.10.2021 № 106-ЗТО; от 29.10.2020 № 86-ЗТО; от 18.07.2019 № 61-ЗТО; от 25.10.2018 № 73-ЗТО; 13.07.2017 № 61-ЗТО</t>
  </si>
  <si>
    <t>Закон Тульской области от 27.10.2022 № 110-ЗТО "О льготном налогообложении в 2023 году"; ранее Законы: от 29.10.2021 № 106-ЗТО; от 29.10.2020 № 86-ЗТО; от 18.07.2019 № 61-ЗТО</t>
  </si>
  <si>
    <t>Закон Тульской области от 27.10.2022 № 110-ЗТО "О льготном налогообложении в 2023 году"; ранее Законы: от 29.10.2021 № 106-ЗТО; от 29.10.2020 № 86-ЗТО; от 18.07.2019 № 61-ЗТО ; от 25.10.2018 № 73-ЗТО; 13.07.2017 № 61-ЗТО; 15.07.2016 № 55-ЗТО; от 13.07.2015 № 2336-ЗТО; от 10.07.2014 № 2151-ЗТО; от 15.07.2013 № 1975-ЗТО</t>
  </si>
  <si>
    <t>Закон Тульской области от 29.10.2020 № 86-ЗТО "О льготном налогообложении в 2021 году"; 
Ранее Закон от 18.07.2019 № 61-ЗТО; от 25.10.2018 № 73-ЗТО</t>
  </si>
  <si>
    <t xml:space="preserve">Образовательные организации высшего образования, осуществляющие подготовку кадров со средним профессиональным и высшим образованием для организаций оборонно-промышленного комплекса Тульской области
</t>
  </si>
  <si>
    <t>Пониженная (0,92 % - 2019 г.; 1,1% - 2020 г.) ставка налога  для образовательных организаций высшего образования, осуществляющих подготовку кадров со средним профессиональным и высшим образованием для организаций оборонно-промышленного комплекса Тульской области</t>
  </si>
  <si>
    <t>ст.8/п.1/абз.2</t>
  </si>
  <si>
    <t>Транспортное средство не включено в Перечень легковых автомобилей средней стоимостью от 10 млн руб.
Предоставление документов, подтверждающих право на льготу.</t>
  </si>
  <si>
    <t>ст.8/п.1/абз.3</t>
  </si>
  <si>
    <t>ст.8/п.1/абз.4</t>
  </si>
  <si>
    <t>В отношении одной единицы транспортного средства, не включенного в Перечень легковых автомобилей средней стоимостью от 10 млн руб.
Требование к мощности легкового автомобиля (до 200 л.с.) вкл. введено с 01.01.2019
Предоставление документов, подтверждающих право на льготу.</t>
  </si>
  <si>
    <t>ст.8/п.1/абз.5</t>
  </si>
  <si>
    <t>ст.8/п.1/абз.6</t>
  </si>
  <si>
    <t>Закон Тульской области от 28.11.2002 № 343-ЗТО "О транспортном налоге" (в ред. от 04.05.2022 № 33-ЗТО)</t>
  </si>
  <si>
    <t>ст.8/п.1/абз.7</t>
  </si>
  <si>
    <t>В отношении одной единицы транспортного средства по выбору.
Транспортное средство не включено в Перечень легковых автомобилей средней стоимостью от 10 млн руб.
Предоставление документов, подтверждающих право на льготу.</t>
  </si>
  <si>
    <t>Категории граждан, подвергшихся воздействию радиации вследствие чернобыльской катастрофы, в соответствии с пунктами 1- 6 и 9 - 12 ст. 13 Закона РФ от 15.05.1991 № 1244-I "О социальной защите граждан, подвергшихся воздействию радиации вследствие катастрофы на Чернобыльской АЭС", а также граждане, принимавшие в составе подразделений особого риска непосредственное участие в испытаниях ядерного и термоядерного оружия, ликвидации аварий ядерных установок на средствах вооружения и военных объектах</t>
  </si>
  <si>
    <t>ст.8/п.1/абз.11</t>
  </si>
  <si>
    <t xml:space="preserve">Категории граждан, подвергшихся воздействию радиации вследствие чернобыльской катастрофы, в соответствии с пунктами 7 и 8  ст. 13 Закона РФ от 15.05.1991 № 1244-I  "О социальной защите граждан, подвергшихся воздействию радиации вследствие катастрофы на Чернобыльской АЭС" </t>
  </si>
  <si>
    <t>ст.8/п.1/абз.15</t>
  </si>
  <si>
    <t>ст.8/п.1/абз.16</t>
  </si>
  <si>
    <t>ст.8/п.1/абз.17</t>
  </si>
  <si>
    <t>ст.8/п.1/абз.20</t>
  </si>
  <si>
    <t>ст.8/п.1/абз.21</t>
  </si>
  <si>
    <t>ст.8/п.1/абз.22</t>
  </si>
  <si>
    <t>ст.8/п.1/абз.23</t>
  </si>
  <si>
    <t>ст.8/п.1/абз.25</t>
  </si>
  <si>
    <t>ст.8/п.1/абз.26</t>
  </si>
  <si>
    <t>ст.8/п.1/абз.29</t>
  </si>
  <si>
    <t>В отношении одной единицы транспортного средства по выбору.
Транспортное средство не включено в Перечень легковых автомобилей средней стоимостью от 10 млн руб.</t>
  </si>
  <si>
    <t>ст.8/п.1/абз.32</t>
  </si>
  <si>
    <t>ст.8/п.1/абз.34</t>
  </si>
  <si>
    <t>ст.8/п.1-1</t>
  </si>
  <si>
    <t>ст.8/п.1-2</t>
  </si>
  <si>
    <t>Закон Тульской области от 28.11.2002 № 343-ЗТО "О транспортном налоге" (в ред. от 21.12.2022 № 129-ЗТО)</t>
  </si>
  <si>
    <t>ст.8/п.1-3</t>
  </si>
  <si>
    <t>Организации, которым присвоен статус регионального оператора по обращению с твердыми коммунальными отходами на территории Тульской области</t>
  </si>
  <si>
    <t>Пониженная (50%) ставка налога для организаций, которым присвоен статус регионального оператора по обращению с твердыми коммунальными отходами на территории Тульской области</t>
  </si>
  <si>
    <t>ст.8-1/п.1/пп.1</t>
  </si>
  <si>
    <t>Гражданин, призванный на военную службу по мобилизации в Вооруженные Силы Российской Федерации в соответствии с Указом Президента Российской Федерации от 21 сентября 2022 года № 647 «Об объявлении частичной мобилизации в Российской Федерации», либо супруга (супруг) такого гражданина</t>
  </si>
  <si>
    <t>Освобождаются от уплаты налога граждане, призванные на военную службу по мобилизации в Вооруженные Силы Российской Федерации в соответствии с Указом Президента Российской Федерации от 21 сентября 2022 года № 647 «Об объявлении частичной мобилизации в Российской Федерации», либо супруга (супруг) такого гражданина</t>
  </si>
  <si>
    <t>ст.8-1/п.1/пп.2</t>
  </si>
  <si>
    <t>Гражданин, заключивший контракт в соответствии с пунктом 7 статьи 38 Федерального закона от 28 марта 1998 года № 53-ФЗ «О воинской обязанности и военной службе» либо контракт о добровольном содействии в выполнении задач, возложенных на Вооруженные Силы Российской Федерации, и принимающий (принимавший) участие в специальной военной операции, либо супруга (супруг) такого гражданина</t>
  </si>
  <si>
    <t>Освобождаются от уплаты налога граждане, заключившие контракт в соответствии с пунктом 7 статьи 38 Федерального закона от 28 марта 1998 года № 53-ФЗ «О воинской обязанности и военной службе» либо контракт о добровольном содействии в выполнении задач, возложенных на Вооруженные Силы Российской Федерации, и принимающие (принимавший) участие в специальной военной операции, либо супруга (супруг) такого гражданина</t>
  </si>
  <si>
    <t>Один из родителей погибшего (умершего) в ходе участия в специальной военной операции гражданина, призванного на военную службу по мобилизации  и гражданина, заключившего контракт, и (или) не вступившая (не вступивший) в повторный брак вдова (вдовец) погибшего (умершего) в ходе участия в специальной военной операции гражданина, призванного на военную службу по мобилизации и гражданина, заключившего контракт</t>
  </si>
  <si>
    <t>Освобождаются от уплаты налога один из родителей погибшего (умершего) в ходе участия в специальной военной операции гражданина, призванного на военную службу по мобилизации  и гражданина, заключившего контракт, и (или) не вступившая (не вступивший) в повторный брак вдова (вдовец) погибшего (умершего) в ходе участия в специальной военной операции гражданина, призванного на военную службу по мобилизации и гражданина, заключившего контракт</t>
  </si>
  <si>
    <t>Категория граждан, указанных в пунктах 1, 2 и 3 статьи 1 Закона Тульской области от 25 июля 2009 года № 1313-ЗТО «О мерах социальной поддержки инвалидов и ветеранов боевых действий, членов их семей, семей погибших (умерших, пропавших без вести), а также военнослужащих и сотрудников правоохранительных органов (уволенных с военной службы и службы в правоохранительных органах), получивших увечья, ранения, травмы, заболевания при исполнении служебных обязанностей»</t>
  </si>
  <si>
    <t>Освобождаются от уплаты налога категория граждан, указанных в пунктах 1, 2 и 3 статьи 1 Закона Тульской области от 25 июля 2009 года № 1313-ЗТО «О мерах социальной поддержки инвалидов и ветеранов боевых действий, членов их семей, семей погибших (умерших, пропавших без вести), а также военнослужащих и сотрудников правоохранительных органов (уволенных с военной службы и службы в правоохранительных органах), получивших увечья, ранения, травмы, заболевания при исполнении служебных обязанностей»</t>
  </si>
  <si>
    <t>Закон Тульской области от 26.10.2017 № 80-ЗТО "Об установлении  налоговых ставок при применении упрощенной системы налогообложения"; 
Ранее Закон от 26.09.2009 № 1329-ЗТО</t>
  </si>
  <si>
    <t>Закон Тульской области от 26.10.2017 № 80-ЗТО "Об установлении  налоговых ставок при применении упрощенной системы налогообложения" (в ред. от 25.02.2021 № 12-ЗТО)</t>
  </si>
  <si>
    <t>Закон Тульской области от 26.10.2017 № 80-ЗТО "Об установлении  налоговых ставок при применении упрощенной системы налогообложения" (в ред. от 20.12.2021 № 143-ЗТО)</t>
  </si>
  <si>
    <t>ст.1/ч.1-3</t>
  </si>
  <si>
    <t>Доход от осуществления одного или нескольких видов предпринимательской деятельности составляет не менее 70 процентов дохода, определяемого в соответствии со статьей 346.15 Налогового кодекса Российской Федерации, и размер среднемесячной заработной платы на одного работника не ниже размера минимальной заработной платы, установленного региональным соглашением о минимальной заработной плате в Тульской области</t>
  </si>
  <si>
    <t>Налогоплательщики, осуществляющие предпринимательскую деятельность,  относящуюся к следующим группировкам видов экономической деятельности:  разработка компьютерного программного обеспечения, консультационные услуги в данной области и другие сопутствующие услуги;  деятельность в области информационных технологий (за исключением - деятельность в области информационных услуг прочая)</t>
  </si>
  <si>
    <t>Пониженная (1%) ставка налога для налогоплательщиков, осуществляющих предпринимательскую деятельность,  относящуюся к следующим группировкам видов экономической деятельности:  разработка компьютерного программного обеспечения, консультационные услуги в данной области и другие сопутствующие услуги;  деятельность в области информационных технологий (за исключением - деятельность в области информационных услуг прочая) (объект налогообложения "доходы")</t>
  </si>
  <si>
    <t>Пониженная (5%) ставка налога для налогоплательщиков, осуществляющих предпринимательскую деятельность,  относящуюся к следующим группировкам видов экономической деятельности:  разработка компьютерного программного обеспечения, консультационные услуги в данной области и другие сопутствующие услуги;  деятельность в области информационных технологий (за исключением - деятельность в области информационных услуг прочая) (объект налогообложения "доходы-расходы")</t>
  </si>
  <si>
    <t>Закон Тульской области от 26.10.2017 № 80-ЗТО "Об установлении  налоговых ставок при применении упрощенной системы налогообложения"; 
Ранее Закон от 26.09.2009 № 1329-ЗТО (в ред. от 18.05.2015 № 2300-ЗТО)</t>
  </si>
  <si>
    <t>До 01.01.2018 - регистрация после 19.05.2015. Далее -регистрация после 01.01.2018.
С 01.01.2018 - льгота только для ИП.</t>
  </si>
  <si>
    <t>Закон Тульской области от 26.10.2017 № 80-ЗТО "Об установлении  налоговых ставок при применении упрощенной системы налогообложения"; 
Ранее Закон от 26.09.2009 № 1329-ЗТО (в ред. от 28.11.2015 № 2378-ЗТО)</t>
  </si>
  <si>
    <t xml:space="preserve">  ст.3/ч.3</t>
  </si>
  <si>
    <t>До 01.01.2018 - регистрация после 01.01.2016. Далее - регистрация после 01.01.2018. 
С 01.01.2018 - льгота только для ИП.</t>
  </si>
  <si>
    <t>Закон Тульской области от 26.10.2017 № 80-ЗТО "Об установлении  налоговых ставок при применении упрощенной системы налогообложения" (в ред. от 20.07.2021 № 71-ЗТО)</t>
  </si>
  <si>
    <t>ИП, впервые зарегистрированные  и осуществляющие предпринимательскую деятельность в производственной, социальной и научной сферах, а также в сфере бытовых услуг населению,  с 1.01.2020 - также услуг по предоставлению мест для временного проживания</t>
  </si>
  <si>
    <t xml:space="preserve">ИП, впервые зарегистрированные  и осуществляющие предпринимательскую деятельность в производственной, социальной и научной сферах, а также в сфере бытовых услуг населению           </t>
  </si>
  <si>
    <t>Закон Тюменской области от 24.10.2017 №74 "О предоставлении налоговых льгот на 2018 год и на плановый период 2019 и 2020 годов отдельным категориям налогоплательщиков" (в ред. от 29.11.2022 №66); Ранее Законы: от 08.11.2016 № 85; от 05.11.2015 № 113; от 21.11.2014 № 92; от 05.07.2013 № 48; от 11.07.2012 № 55; от 08.07.2011 № 38;  от 07.07.2010 № 34</t>
  </si>
  <si>
    <t>Держатели инвестиционных проектов Тюменской области</t>
  </si>
  <si>
    <t>Пониженная (14% - 2011-2023 гг.) ставка налога для держателей инвестиционных проектов Тюменской области</t>
  </si>
  <si>
    <t>Развитие в области обрабатывающих отраслей экономики, производство новых видов продукции, внедрение новых технологий производства</t>
  </si>
  <si>
    <t>3 п.п. - в 2017-2023 гг.;4 п.п. - в  2011- 2016 гг.</t>
  </si>
  <si>
    <t>Закон Тюменской области от 24.10.2017 № 74 "О предоставлении налоговых льгот на 2018 год и на плановый период 2019 и 2020 годов отдельным категориям налогоплательщиков" (в ред. от 29.11.2022 №66); Ранее Законы: от 08.11.2016 № 85; от 05.11.2015 № 113; от 21.11.2014 № 92</t>
  </si>
  <si>
    <t>Резиденты зон экономического развития, заключившие соглашение об осуществлении деятельности в зоне экономического развития в соответствии с Законом Тюменской области "О зонах экономического развития в Тюменской области"</t>
  </si>
  <si>
    <t>Пониженная (14% - 2015-2023 гг.) ставка налога для резидентов зон экономического развития</t>
  </si>
  <si>
    <t>3 п.п. - в 2017-2023 гг.; 4 п.п. - в  2015- 2016 гг.</t>
  </si>
  <si>
    <t>Закон Тюменской области от 24.10.2017 № 74 "О предоставлении налоговых льгот на 2018 год и на плановый период 2019 и 2020 годов отдельным категориям налогоплательщиков" (в ред. от 29.11.2022 №66); Ранее Законы: от 08.11.2016 № 85; от 05.11.2015 № 113; от 21.11.2014 № 92 (в ред. от 11.06.2015 № 61)</t>
  </si>
  <si>
    <t>Организации, осуществляющие строительство и эксплуатацию объектов обращения с отходами на основании концессионных соглашений</t>
  </si>
  <si>
    <t>Пониженная (14% - 2015-2023 гг.) ставка налога для организаций, осуществляющих строительство и эксплуатацию объектов обращения с отходами</t>
  </si>
  <si>
    <t>Упорядочение деятельности в сфере обращения с отходами, снижение тарифов на размещение отходов, исключение захоронения несортированных отходов на полигонах ТБО (Строительство завода по переработке ТБО)</t>
  </si>
  <si>
    <t>Закон Тюменской области от 24.10.2017 № 74 "О предоставлении налоговых льгот на 2018 год и на плановый период 2019 и 2020 годов отдельным категориям налогоплательщиков"; Ранее Законы: от 08.11.2016 № 85; от 05.11.2015 № 113 (в ред. от 09.12.2016 № 101)</t>
  </si>
  <si>
    <t>Организации, оказывающие комплексные услуги по выработке электрической энергии на базе собственного мобильного оборудования, пакетированного в стандартных 20-футовых контейнерах, парк которого составляет не менее 600 единиц</t>
  </si>
  <si>
    <t>Пониженная (14% - 2016-2023 гг.) ставка налога для организаций, оказывающим комплексные услуги по выработке электрической энергии на базе собственного мобильного оборудования</t>
  </si>
  <si>
    <t>Оказание услуг по выработке электрической энергии на базе собственного мобильного оборудования</t>
  </si>
  <si>
    <t>3 п.п. - в 2017-2023 гг.;
4 п.п. - в   2016 г.</t>
  </si>
  <si>
    <t>Закон Тюменской области от 24.10.2017 № 74 "О предоставлении налоговых льгот на 2018 год и на плановый период 2019 и 2020 годов отдельным категориям налогоплательщиков" (в ред. от 29.11.2022 №66); Ранее Законы: от 08.11.2016 № 85; от 05.11.2015 № 113 (в ред. от 08.11.2016 № 86).</t>
  </si>
  <si>
    <t>Организации, созданные после 1 января 2014 года и имеющие на балансе на начало налогового периода активы специализированного парка железнодорожных грузовых вагонов и вагонов-цистерн в количестве не менее 4000 единиц</t>
  </si>
  <si>
    <t>Пониженная (14% - 2016-2023 гг.) ставка налога для организаций, имеющих на балансе активы специализированного парка железнодорожных грузовых вагонов</t>
  </si>
  <si>
    <t>Развитие в регионе грузоперевозок ж/д транспортом</t>
  </si>
  <si>
    <t>Закон Тюменской области от 24.10.2017 № 74 "О предоставлении налоговых льгот на 2018 год и на плановый период 2019 и 2020 годов отдельным категориям налогоплательщиков" (в ред. от 29.11.2022 №66); Ранее Закон: от 08.11.2016 № 85 (в ред. от 29.06.2017 №40)</t>
  </si>
  <si>
    <t>Организации, осуществляющие предпринимательскую деятельность в сфере информационных технологий</t>
  </si>
  <si>
    <t>Пониженная (14% - 2017-2023 гг.) ставка налога для организаций, осуществляющих предпринимательскую деятельность в сфере информационных технологий</t>
  </si>
  <si>
    <t>Привлечение в регион крупных IT-компаний</t>
  </si>
  <si>
    <t>3 п.п. - с 2017-2023 гг.</t>
  </si>
  <si>
    <t>Закон Тюменской области от 24.10.2017 № 74 "О предоставлении налоговых льгот на 2018 год и на плановый период 2019 и 2020 годов отдельным категориям налогоплательщиков" (в ред. от 29.11.2022 №66)</t>
  </si>
  <si>
    <t>Пониженная (14% - 2018-2023 гг.) ставка налога для организаций художественных промыслов</t>
  </si>
  <si>
    <t>Обеспечение прав граждан на доступ к культурным ценностям и участие в культурной жизни</t>
  </si>
  <si>
    <t>3 п.п. - с 2018-2023 гг.</t>
  </si>
  <si>
    <t>Закон Тюменской области от16.12.2019 № 89 "О применении инвестиционного налогового вычета по налогу на прибыль организаций в Тюменской области" (в ред.от 29.11.2022 № 73)</t>
  </si>
  <si>
    <t>Пониженная (14% - 2020-2027 гг.) ставка налога для держателей инвестиционных проектов Тюменской области</t>
  </si>
  <si>
    <t>Организации относятся к категориям налогоплательщиков, указанным в пункте 11 статьи 286.1 Налогового кодекса Российской Федерации</t>
  </si>
  <si>
    <t>Организации, осуществляющие деятельность в сфере телекоммуникаций (61 «Деятельность в сфере телекоммуникаций» в соответствии с Общероссийским классификатором видов экономической деятельности ОК 029-2014). По итогам налогового периода доля доходов организации от реализации товаров (работ, услуг) при осуществлении деятельности в сфере телекоммуникаций должна составлять не менее 70 процентов</t>
  </si>
  <si>
    <t xml:space="preserve">Пониженная (14% - 2023-2027 гг.) ставка налога для организаций, осуществляющих деятельность в сфере телекоммуникаций </t>
  </si>
  <si>
    <t xml:space="preserve">Развитие информационно-телекоммуникационной инфраструктуры в малочисленных и труднодоступных населенных пунктах Тюменской области </t>
  </si>
  <si>
    <t>3 п.п. -  2023-2027 гг.</t>
  </si>
  <si>
    <t>61; Раздел J</t>
  </si>
  <si>
    <t xml:space="preserve"> Закон Тюменской области от 16.12.2019 № 90 "О  предоставлении налоговых льгот участникам региональных инвестиционных проектов, реализуемых в Тюменской области"</t>
  </si>
  <si>
    <t>Пониженная (10% - 2020-2028 гг.) ставка налога для организаций - участников региональных инвестиционных проектов, реализуемых в Тюменской области</t>
  </si>
  <si>
    <t xml:space="preserve">Закон Тюменской области от 01.06.2021 № 36 "Об установлении мер стимулирования деятельности в сфере промышленности, применяемых к инвестору, заключившему специальный инвестиционный контракт"
</t>
  </si>
  <si>
    <t>Наличие у налогоплательщика статуса участника специальных инвестиционных контрактов в соответствии со статьей 25.16  НК РФ, наличие Инвестиционного проекта в отношении которого заключен специальный инвестиционный контракт</t>
  </si>
  <si>
    <t>Пониженная (0,1% - с 2021 г в течение десяти налоговых периодов начиная с налогового периода, в котором в соответствии с данными налогового учета была получена первая прибыль от реализации товаров;  5 % в последующие 5 налоговых периодов;  10%  с последующих налоговых периодов) ставка налога для организаций, имеющих статус налогоплательщиков - участников специальных инвестиционных контрактов в соответствии со статьей 25.16 НК РФ, с учетом особенностей, установленных статьей 284.9 НК РФ</t>
  </si>
  <si>
    <t>1) 16,9 % в течение десяти налоговых периодов начиная с налогового периода, в котором в соответствии с данными налогового учета была получена первая прибыль от реализации товаров;
2) 12 % в течение следующих  пяти налоговых периодов;
3) 7 % в течение следующих налоговых периодов</t>
  </si>
  <si>
    <t xml:space="preserve">Льгота предоставляется в отношении объектов недвижимого имущества, созданных (приобретенных) после 1 января 2020 года в рамках реализации регионального инвестиционного проекта, на срок, составляющий пять налоговых периодов подряд начиная с налогового периода, в котором указанные объекты недвижимого имущества отнесены к объектам налогообложения
</t>
  </si>
  <si>
    <t>Освобождаются от налогообложения в 2020-2028 гг. (или  2020-2026 гг.)  организации - участники региональных инвестиционных проектов, реализуемых в Тюменской области в отношении объектов недвижимого имущества, созданных (приобретенных) после 1 января 2020 года в рамках реализации регионального инвестиционного проекта, на срок, составляющий пять налоговых периодов подряд начиная с налогового периода, в котором указанные объекты недвижимого имущества отнесены к объектам налогообложения</t>
  </si>
  <si>
    <t xml:space="preserve">2,2 п.п - в  2020-2028 гг. (2,2 п.п - в  2020-2026 гг для РИП с объемом капитальных вложений от 50 до 499.9 млн руб) 
</t>
  </si>
  <si>
    <t>ст.2 ч.1</t>
  </si>
  <si>
    <t xml:space="preserve">Наличие объектов недвижимого имущества, созданных (приобретенных) в рамках реализации инвестиционного проекта, в отношении которого заключен специальный инвестиционный контракт
</t>
  </si>
  <si>
    <t>Освобождаются от налогообложения (с 2021 г. в первые 10-ть налоговых периодов)/ Уменьшение суммы налога на 50% (в течение 5-ти налоговых периодов, следующих за первыми 10-ю налоговыми периодами)  в 2020-2028 гг. (или  2020-2026 гг. для организаций, имеющих статус налогоплательщиков - участников специальных инвестиционных контрактов в соответствии со статьей 25.16 НК РФ, в отношении имущества, созданного (приобретенного) в рамках реализации инвестиционного проекта, в отношении которого заключен специальный инвестиционный контракт</t>
  </si>
  <si>
    <t xml:space="preserve">Освобождение от налогообложения/Уменьшение суммы налога </t>
  </si>
  <si>
    <t>1) 2,2 % в течение десяти налоговых периодов начиная с налогового периода, в котором объекты недвижимого имущества отнесены к объектам налогообл-я в соответствии со ст.374 НК РФ
2) 1,1 процента в течение следующих  пяти налоговых периодов</t>
  </si>
  <si>
    <t>Закон Тюменской области от 29.11.2022 № 66 "О предоставлении налоговых льгот на 2023 год и на плановый период 2024 и 2025 годов отдельным категориям налогоплательщиков";  Ранее Законы: от 29.11.2021 № 91; от 30 11 2020 №86; от 25.10.2019 № 62; от 25.10.2018 № 95; от 24.10.2017 № 74; от 08.11.2016 № 85; от 05.11.2015 № 113; от 21.11.2014 № 92; от 05.07.2013 № 48; от 11.07.2012 № 55; от 08.07.2011 № 38</t>
  </si>
  <si>
    <t xml:space="preserve">  Организациям по переработке углеводородного сырья методом пиролиза с производством полиэтилена и прочей нефтехимической продукции с проектной мощностью не менее 1,5 миллиона тонн в год, в том числе производственные мощности которых находятся в стадии строительства, являющимся держателями инвестиционных проектов Тюменской области в соответствии с Законом Тюменской области "О государственной поддержке инвестиционной деятельности в Тюменской области"</t>
  </si>
  <si>
    <t>(1) ограниченный - в течение 2012-2025 гг.</t>
  </si>
  <si>
    <t>Освобождаются от налогообложения/ Пониженная (0% - 2012-2025 гг.) ставка налога для организаций по переработке углеводородного сырья методом пиролиза с производством полиэтилена и прочей нефтехимической продукции с проектной мощностью не менее 1,5 миллиона тонн в год, в том числе производственные мощности которых находятся в стадии строительства</t>
  </si>
  <si>
    <t>Комплексное развитие Тобольской промышленной площадки</t>
  </si>
  <si>
    <t>2,2 п.п - в  2012-2025 гг.</t>
  </si>
  <si>
    <t>Закон Тюменской области от 29.11.2022 № 66 "О предоставлении налоговых льгот на 2023 год и на плановый период 2024 и 2025 годов отдельным категориям налогоплательщиков"; Ранее Законы: от 29.11.2021 № 91; от 30 11 2020 №86; от 25.10.2019 № 62; от 25.10.2018 № 95; от 24.10.2017 № 74; от 08.11.2016 № 85; от 05.11.2015 № 113; от 21.11.2014 № 92</t>
  </si>
  <si>
    <t>Резиденты зон экономического развития, заключившие соглашение об осуществлении деятельности в зоне экономического развития</t>
  </si>
  <si>
    <t>(1) ограниченный - в течение 2015-2025 гг.</t>
  </si>
  <si>
    <t>Освобождаются от налогообложения/ Пониженная (0% - 2015-2025 гг.) ставка налога для организаций резидентов зон экономического развития</t>
  </si>
  <si>
    <t>2,2 п.п - в 2015-2025 гг.</t>
  </si>
  <si>
    <t>Закон Тюменской области от 29.11.2022 № 66 "О предоставлении налоговых льгот на 2023 год и на плановый период 2024 и 2025 годов отдельным категориям налогоплательщиков"; Ранее Законы: от 29.11.2021 № 91; от 30 11 2020 № 86; от 25.10.2019 № 62; от 25.10.2018 № 95; от 24.10.2017 № 74; от 08.11.2016 № 85, от 05.11.2015 № 113; от 21.11.2014 № 92 (в ред. от 11.06.2015 № 61)</t>
  </si>
  <si>
    <t>Освобождаются от налогообложения/ Пониженная (0% - 2015-2025 гг.) ставка налога для организаций, осуществляющих строительство и эксплуатацию объектов обращения с отходами</t>
  </si>
  <si>
    <t>Упорядочение деятельности в сфере обращения с отходами, снижение тарифов на размещение отходов, исключение захоронения несортированных отходов на полигонах ТБО (Строительство завода по переработке ТБО</t>
  </si>
  <si>
    <t>Закон Тюменской области от 29.11.2022 № 66 "О предоставлении налоговых льгот на 2023 год и на плановый период 2024 и 2025 годов отдельным категориям налогоплательщиков"; Ранее Законы: от 29.11.2021 № 91; от 30 11 2020 № 86; от 25.10.2019 № 62; от 25.10.2018 № 95; от 24.10.2017 № 74; от 08.11.2016 № 85; от 05.11.2015 № 113</t>
  </si>
  <si>
    <t>Организации, осуществляющие строительство и эксплуатацию оздоровительных комплексов и являющиеся держателями инвестиционных проектов Тюменской области в соответствии с Законом Тюменской области "О государственной поддержке инвестиционной деятельности в Тюменской области"</t>
  </si>
  <si>
    <t>Освобождаются от налогообложения/ Пониженная (0% - 2016-2025 гг.) ставка налога для организаций, осуществляющих строительство и эксплуатацию оздоровительных комплексов</t>
  </si>
  <si>
    <t>Строительство водно-термального оздоровительного комплекса с аквапарком, гостиницей, апартаментами и торговой зоной</t>
  </si>
  <si>
    <t>2,2 п.п - в 2016-2025 гг.</t>
  </si>
  <si>
    <t>Закон Тюменской области от 29.11.2022 № 66 "О предоставлении налоговых льгот на 2023 год и на плановый период 2024 и 2025 годов отдельным категориям налогоплательщиков"; Ранее Законы: от 29.11.2021 № 91; от 30 11 2020 №86; от 25.10.2019 № 62; от 25.10.2019 № 62; от 25.10.2018 № 95; от 24.10.2017 № 74; от 08.11.2016 № 85</t>
  </si>
  <si>
    <t>Организации, осуществляющие реконструкцию и эксплуатацию производственных объектов для размещения логистических складских комплексов и являющимся держателями инвестиционных проектов Тюменской области в соответствии с Законом Тюменской области "О государственной поддержке инвестиционной деятельности в Тюменской области"</t>
  </si>
  <si>
    <t>(1) ограниченный - в течение 2017-2025 гг.</t>
  </si>
  <si>
    <t>Освобождаются от налогообложения / Пониженная (0% - 2017-2025 гг.) ставка налога для организаций, осуществляющих создание логистического комплекса</t>
  </si>
  <si>
    <t>Создание логистического комплекса</t>
  </si>
  <si>
    <t>2,2 п.п - в 2017-2025 гг.</t>
  </si>
  <si>
    <t>Закон Тюменской области от 29.11.2022 № 66 "О предоставлении налоговых льгот на 2023 год и на плановый период 2024 и 2025 годов отдельным категориям налогоплательщиков";
Ранее Законы: от 29.11.2021 № 91; от 30 11 2020 № 86; от 25.10.2019 № 62; от 25.10.2018 № 95; от 24.10.2017 № 74; от 08.11.2016 № 85</t>
  </si>
  <si>
    <t>Организации, заключившие специальный инвестиционный контракт (СПИК)</t>
  </si>
  <si>
    <t>Освобождаются от налогообложения/ Пониженная (0% - 2017-2025 гг.) ставка налога для организаций, заключивших специальный инвестиционный контракт - в части имущества, созданного или модернизированного в рамках реализации СПИК</t>
  </si>
  <si>
    <t>Развитие промышленного производства</t>
  </si>
  <si>
    <t>Закон Тюменской области от 29.11.2022 № 66 "О предоставлении налоговых льгот на 2023 год и на плановый период 2024 и 2025 годов отдельным категориям налогоплательщиков";
Ранее Законы: от 29.11.2021 № 91; от 30.11.2020 № 86; от 25.10.2019 № 62; от 25.10.2018 № 95; от 24.10.2017 № 74; от 08.11.2016 № 85 (в ред. от 29.06.2017 №40)</t>
  </si>
  <si>
    <t>Освобождаются от налогообложения/ Пониженная (0% - 2017-2025 гг.) ставка налога для организаций, осуществляющих деятельность в сфере информационных технологий</t>
  </si>
  <si>
    <t>Закон Тюменской области от 29.11.2022 № 66 "О предоставлении налоговых льгот на 2023 год и на плановый период 2024 и 2025 годов отдельным категориям налогоплательщиков";
Ранее Законы: от 29.11.2021 № 91; от 30.11.2020 № 86; от 25.10.2019 № 62; от 25.10.2018 № 95; от 24.10.2017 № 74</t>
  </si>
  <si>
    <t>Организации - налогоплательщики в отношении объектов жилищного фонда, составляющих паевой инвестиционный фонд и используемых в отчетном (налоговом) периоде по назначению на основании договора найма</t>
  </si>
  <si>
    <t>(1) ограниченный - в течение 2018-2025 гг.</t>
  </si>
  <si>
    <t>Освобождаются от налогообложения/ Пониженная (0% - 2018-2025 гг.) ставка налога для организаций, предоставляющих арендное жильё</t>
  </si>
  <si>
    <t>Стимулирование рынка арендного жилья</t>
  </si>
  <si>
    <t>2,2 п.п - в 2018-2025 гг.</t>
  </si>
  <si>
    <t>Закон Тюменской области от 29.11.2022 № 66 "О предоставлении налоговых льгот на 2023 год и на плановый период 2024 и 2025 годов отдельным категориям налогоплательщиков";
Ранее Законы: от 29.11.2021 № 91;  от 30 11 2020 № 86; от 25.10.2019 № 62; от 25.10.2018 № 95; от 24.10.2017 № 74 (в ред. от 15.12.2017 № 108)</t>
  </si>
  <si>
    <t>Организации - налогоплательщики в отношении объектов жилищного фонда, составляющих паевой инвестиционный фонд и предоставленных юридическим лицам в отчетном (налоговом) периоде на основании договора аренды, предусматривающего целевое использование указанных объектов исключительно для проживания физических лиц</t>
  </si>
  <si>
    <t>Закон Тюменской области от 29.11.2022 № 66 "О предоставлении налоговых льгот на 2023 год и на плановый период 2024 и 2025 годов отдельным категориям налогоплательщиков";
Ранее Законы: от 29.11.2021 № 91; от 30.11.2020 № 86; от 25.10.2019 № 62; от 25.10.2018 № 95; от 24.10.2017 № 74 (в ред. от 15.12.2017 № 108)</t>
  </si>
  <si>
    <t>Объект, имеющий высокую энергетическую эффективность, соответствует перечню таких объектов, установленным Правительством Российской Федерации;
Для объекта, имеющего высокий класс энергетической эффективности, определен класс эффективности  в соответствии с законодательством Российской Федерации</t>
  </si>
  <si>
    <t>Организации - налогоплательщики в отношении вновь вводимых объектов, имеющих высокую энергетическую эффективность или в отношении вновь вводимых объектов, имеющих высокий класс энергетической эффективности</t>
  </si>
  <si>
    <t>Освобождаются от налогообложения/ Пониженная (0% - 2018-2025 гг.) ставка налога для организаций, осуществляющих инвестирование в энергоэффективные объекты</t>
  </si>
  <si>
    <t>Создание условий для инвестирования в энергоэффективные объекты</t>
  </si>
  <si>
    <t>Закон Тюменской области от 29.11.2022 № 66 "О предоставлении налоговых льгот на 2023 год и на плановый период 2024 и 2025 годов отдельным категориям налогоплательщиков";
Ранее Законы: от 29.11.2021 № 91; от 30.11.2020 № 86; от 25.10.2019 № 62; от 25.10.2018 № 95; от 24.10.2017 № 74 (в ред. от 16.02.2018 № 2); от 21.11.2014 № 92;.от 05.07.2013 № 48</t>
  </si>
  <si>
    <t>Организации - налогоплательщики в отношении имущества, переданного им органами местного самоуправления на праве хозяйственного ведения и используемого для утилизации (захоронения) твердых коммунальных отходов</t>
  </si>
  <si>
    <t>Освобождаются от налогообложения/ Пониженная (0%  - в 2018-2025 гг.; 2014-2015 гг.) ставка налога для организаций - в отношении имущества, используемого для утилизации (захоронения) тверды коммунальных отходов</t>
  </si>
  <si>
    <t>Упорядочение деятельности в сфере обращения с отходами, снижение тарифов на размещение отходов, исключение захоронения несортированных отходов на полигонах ТБО</t>
  </si>
  <si>
    <t>2,2 п.п - в  2018 -2025 гг.; в 2014 - 2015 гг.</t>
  </si>
  <si>
    <t>Закон Тюменской области от 29.11.2022 № 66 "О предоставлении налоговых льгот на 2023 год и на плановый период 2024 и 2025 годов отдельным категориям налогоплательщиков";
Ранее Законы: от 29.11.2021 № 91; от 30.11.2020 № 86; от 25.10.2019 № 62; от 25.10.2018 № 95; от 24.10.2017 № 74; от 08.11.2016 № 85; от 05.11.2015 № 113; от 21.11.2014 № 92; от 05.07.2013 № 48</t>
  </si>
  <si>
    <t>Льгота предоставляется  в отношении имущества, используемого для осуществления деятельности по созданию и функционированию индустриальных парков</t>
  </si>
  <si>
    <t>Организации, созданные Тюменской областью и (или) муниципальными образованиями Тюменской области</t>
  </si>
  <si>
    <t>(1) ограниченный - в течение 2014-2025 гг.</t>
  </si>
  <si>
    <t>Освобождаются от налогообложения/Пониженная (0% - в 2014-2025гг.) ставка налога для организаций, созданных Тюменской областью и (или) муниципальными образованиями Тюменской области, - в отношении имущества, используемого для осуществления деятельности по созданию и функционированию индустриальных парков</t>
  </si>
  <si>
    <t>Создание благоприятных условий для развития промышленности</t>
  </si>
  <si>
    <t>2,2 п.п - в 2014-2025 гг.</t>
  </si>
  <si>
    <t>Закон Тюменской области от 29.11.2022 № 66 "О предоставлении налоговых льгот на 2023 год и на плановый период 2024 и 2025 годов отдельным категориям налогоплательщиков";
Ранее Законы: от 29.11.2021 № 91; от 30.11.2020 № 86; от 25.10.2019 № 62; от 25.10.2018 № 95; от 24.10.2017 № 74; от 08.11.2016 № 85; от 05.11.2015 № 113; от 21.11.2014 № 92 (в ред. от 11.06.2015 №61)</t>
  </si>
  <si>
    <t>Организации по производству водки с проектной мощностью свыше 1,0 миллиона декалитров в год</t>
  </si>
  <si>
    <t>Освобождаются от налогообложения/ Пониженная (0% - в 2015-2025 гг.) ставка налога для местных товаропроизводителей водки</t>
  </si>
  <si>
    <t>Сохранение объемов производства алкогольной продукции местных производителей</t>
  </si>
  <si>
    <t>Закон Тюменской области от 29.11.2022 № 66 "О предоставлении налоговых льгот на 2023 год и на плановый период 2024 и 2025 годов отдельным категориям налогоплательщиков";
Ранее Законы: от 29.11.2021 № 91; от 30.11.2020 № 86; от 25.10.2019 № 62; от 25.10.2018 № 95; от 24.10.2017 № 74; от 08.11.2016 № 85; от 05.11.2015 № 113; от 21.11.2014 № 92 (в ред. от 11.06.2015 № 61)</t>
  </si>
  <si>
    <t>Резиденты муниципальных индустриальных площадок, включенных в реестр муниципальных индустриальных площадок Тюменской области</t>
  </si>
  <si>
    <t>Освобождаются от налогообложения/ Пониженная (0% - в 2015-2025 гг.) ставка налога для резидентов муниципальных индустриальных площадок</t>
  </si>
  <si>
    <t>Создание благоприятных условий для развития бизнеса</t>
  </si>
  <si>
    <t xml:space="preserve">Закон Тюменской области от 29.11.2022 № 66 "О предоставлении налоговых льгот на 2023 год и на плановый период 2024 и 2025 годов отдельным категориям налогоплательщиков";
Ранее Законы: от 29.11.2021 № 91; от 30.11.2020 № 86; от 25.10.2019 № 62; от 25.10.2018 № 95; от 24.10.2017 № 74; от 08.11.2016 № 85; от 05.11.2015 № 113; от 21.11.2014 № 92 </t>
  </si>
  <si>
    <t>Организации, осуществляющие транспортировку газа по газораспределительным сетям Тюменской области и реализующие региональные программы газификации, источниками финансирования которых являются внебюджетные средства</t>
  </si>
  <si>
    <t>Освобождаются от налогообложения/ Пониженная (0% - в 2015-2023 гг.) ставка налога для организаций, осуществляющих транспортировку газа по газораспределительным сетям Тюменской области</t>
  </si>
  <si>
    <t>Снижение тарифной нагрузки на конечных потребителей природного газа, повышение надежности и безопасности предоставления услуг газоснабжения, создание благоприятных условий для привлечения внебюджетных источников финансирования для развития газификации в регионе</t>
  </si>
  <si>
    <t>Закон Тюменской области от 29.11.2022 № 66 "О предоставлении налоговых льгот на 2023 год и на плановый период 2024 и 2025 годов отдельным категориям налогоплательщиков"; Ранее Законы: от 29.11.2021 № 91; от 30.11.2020 № 86; от 25.10.2019 № 62; от 25.10.2018 № 95; от 24.10.2017 № 74 (в ред. от 25.10.2018 № 94)</t>
  </si>
  <si>
    <t>Организациям по производству пива с проектной мощностью свыше 10 миллионов декалитров в год</t>
  </si>
  <si>
    <t>Освобождаются от налогообложения/ Пониженная (0% - в 2018-2023 гг.) ставка налога для местных товаропроизводителей пива</t>
  </si>
  <si>
    <t>2,2 п.п - в  2018-2023 гг.</t>
  </si>
  <si>
    <t>Закон Тюменской области от 29.11.2022 № 66 "О предоставлении налоговых льгот на 2023 год и на плановый период 2024 и 2025 годов отдельным категориям налогоплательщиков"; Ранее Закон от 29.11.2021 № 91</t>
  </si>
  <si>
    <t>В отношении объектов связи, впервые введенных в эксплуатацию после 1 июля 2022 года. По итогам налогового периода доля доходов организации от реализации товаров (работ, услуг) при осуществлении деятельности в сфере телекоммуникаций должна составлять не менее 70 процентов</t>
  </si>
  <si>
    <t>Организации, осуществляющие деятельность в сфере телекоммуникаций, в отношении объектов связи, впервые введенных в эксплуатацию после 1 июля 2022 года</t>
  </si>
  <si>
    <t>Уменьшение суммы налога/Пониженная (1,1 % - в 2022-2024 гг.) ставка налога для организаций, осуществляющих деятельность в сфере телекоммуникаций</t>
  </si>
  <si>
    <t>1,1 п.п - в  2022-2024 гг.</t>
  </si>
  <si>
    <t>Закон Тюменской области от 29.11.2022 № 66 "О предоставлении налоговых льгот на 2023 год и на плановый период 2024 и 2025 годов отдельным категориям налогоплательщиков"; Ранее Законы: от 29.11.2021 № 91; от 30.11.2020 № 86; от 25.10.2019 № 62; от 25.10.2018 № 95; от 24.10.2017 № 74; от 08.11.2016 № 85; от 05.11.2015 № 113 (в ред. от 09.12.2016 № 101)</t>
  </si>
  <si>
    <t>Уменьшение суммы налога/Пониженная (1,1% - в 2016-2023 г.) ставка налога для организаций, оказывающих комплексные услуги по выработке электрической энергии на базе собственного мобильного оборудования</t>
  </si>
  <si>
    <t>1,1 п.п. - с 2016-2023 г.</t>
  </si>
  <si>
    <t>Закон Тюменской области от 29.11.2022 № 66 "О предоставлении налоговых льгот на 2023 год и на плановый период 2024 и 2025 годов отдельным категориям налогоплательщиков"; Ранее Законы: от 29.11.2021 № 91; от 30.11.2020 № 86; от 25.10.2019 № 62; от 25.10.2018 № 95; от 24.10.2017 № 74; от 08.11.2016 № 85; от 05.11.2015 № 113 (в ред. от 08.11.2016 № 86)</t>
  </si>
  <si>
    <t>Уменьшение суммы налога/Пониженная (1,1% - в 2018-2023 гг.; 0 % - в 2016-2017 г.) ставка налога для организаций, имеющих активы специализированного парка железнодорожных грузовых вагонов</t>
  </si>
  <si>
    <t>1,1 п.п. - в 2018-2023 г.;
 2,2 п.п. - в 2016-2017 гг.</t>
  </si>
  <si>
    <t xml:space="preserve"> Закон Тюменской области от 30.11.2020 № 86 "О предоставлении налоговых льгот на 2021 год и на плановый период 2022 и 2023 годов отдельным категориям налогоплательщиков"
</t>
  </si>
  <si>
    <t>Льгота предоставляется в отношении воздушных судов, являющихся предметом финансовой аренды (лизинга) или аренды</t>
  </si>
  <si>
    <t>Лизинговые компании, - в отношении воздушных судов и имущества для использования в авиационной отрасли, являющихся предметом финансовой аренды (лизинга) или аренды</t>
  </si>
  <si>
    <t>Уменьшение суммы налога/ пониженная ставка налога (1,1 % в 2021-2023 гг.) для лизинговых компаний, в отношении воздушных судов и имущества для использования в авиационной отрасли, являющихся предметом финансовой аренды (лизинга) или аренды</t>
  </si>
  <si>
    <t>1,1 п.п. - 2021-2023 гг.</t>
  </si>
  <si>
    <t>Закон Тюменской области от 29.11.2022 № 66 "О предоставлении налоговых льгот на 2023 год и на плановый период 2024 и 2025 годов отдельным категориям налогоплательщиков";
Ранее Законы: от 29.11.2021 № 91; от 30.11.2020 № 86; от 25.10.2019 № 62; от 25.10.2018 № 95; от 24.10.2017 № 74; от 08.11.2016 № 85; от 05.11.2015 № 113; от 21.11.2014 № 92; от 05.07.2013 № 48; от 11.07.2012 № 55; от 08.07.2011 № 38; от 07.07.2010 № 34</t>
  </si>
  <si>
    <t>Организации по переработке нефти с проектной мощностью не менее 3 миллионов тонн в год, в том числе производственные мощности которых находятся в стадии строительства</t>
  </si>
  <si>
    <t>Уменьшение суммы налога /Пониженная (1,5% - в 2011-2023 гг.; 1% - в 2014 г.; 0,5% - в 2012-2013; 0% -в 2011 г.) ставка налога для организаций по переработке нефти - в части имущества, введенного в эксплуатацию после 1 января 2015 года</t>
  </si>
  <si>
    <t>Наращивание мощностей по переработке нефти</t>
  </si>
  <si>
    <t>0,7 п.п. - с 2011-2023 г. ; 1,1 п.п. - в 2014 г.; 1,7 п.п - в 2012-2013; 2,2 п.п -в 2011 г.</t>
  </si>
  <si>
    <t>Закон Тюменской области от 05.11.2019 № 62 "О предоставлении налоговых льгот на 2020 год и на плановый период 2021 и 2022 годов отдельным категориям налогоплательщиков";
Ранее Законы: от 25.10.2018 № 95; от 25.10.2018 № 95; от 24.10.2017 № 74; от 08.11.2016 № 85, от 05.11.2015 № 113; от 21.11.2014 № 92 (в ред. от 11.06.2015 № 61)</t>
  </si>
  <si>
    <t>Объем капитальных вложений  в ходе реализации инвестиционного проекта - от 300 млн рублей; Проект включен в реестр, формируемый в соответствии с распоряжением Правительства Тюменской области от 03.05.2007 № 304-рп "Об утверждении порядка формирования реестров инвестиционных проектов и инфраструктурных площадок в Тюменской области"; Осуществление видов деятельности по разделу С, за искл. подразделов 19, 21 и 24</t>
  </si>
  <si>
    <t>Организации, инвестиционные проекты которых включены в реестр инвестиционных проектов</t>
  </si>
  <si>
    <t>Пониженная (0% - 1-й гг.; 0,5% - 2-й гг.; 1% - 3-й гг.) ставка налога для организаций инвесторов - в отношении имущества введенного в эксплуатацию после 1 января 2017 года</t>
  </si>
  <si>
    <t>Стимулирование инвестиций в развитие промышленности</t>
  </si>
  <si>
    <t>Объект включен в перечень объектов недвижимого имущества, формирование и размещение которого осуществляется в соответствии со статьей 378.2 НК РФ</t>
  </si>
  <si>
    <t>Организации - владельцы объектов налогообложения в административно-деловых центрах и торговых центрах (комплексах) общей площадью свыше 5 000 кв. м и помещений в них, введенных в эксплуатацию до 1 января 2013 года</t>
  </si>
  <si>
    <t>Вычет из налогооблагаемой базы величины кадастровой стоимости 150 кв. м на одного н/плательщика - в отношении одного объекта недвижимого имущества</t>
  </si>
  <si>
    <t>Стимулирование хозяйствующих субъектов</t>
  </si>
  <si>
    <t>Автономные, бюджетные и казенные учреждения, созданные Тюменской областью и муниципальными образованиями, находящиеся на территории Тюменской области</t>
  </si>
  <si>
    <t>Освобождаются от налогообложения автономные, бюджетные и казенные учреждения - в отношении имущества, принадлежащего им на праве оперативного управления</t>
  </si>
  <si>
    <t>Органы законодательной (представительной) и исполнительной власти Тюменской области, органы местного самоуправления</t>
  </si>
  <si>
    <t>Освобождаются от налогообложения органы законодательной (представительной) и исполнительной власти Тюменской области, органы местного самоуправления</t>
  </si>
  <si>
    <t xml:space="preserve"> Содержание органов государственной власти субъектов РФ (государственных органов субъекта РФ) и органов местного самоуправления, отдельных государственных учреждений субъекта РФ и муниципальных учреждений. Группы полномочий</t>
  </si>
  <si>
    <t>Организации - балансодержатели автомобильных дорог общего пользования (за исключением федеральных автомобильных дорог), а также сооружений, являющихся их неотъемлемой технологической частью</t>
  </si>
  <si>
    <t>Освобождаются от налогообложения организации - в отношении автомобильных дорог общего пользования (за исключением федеральных автомобильных дорог), а также сооружений, являющихся их неотъемлемой технологической частью</t>
  </si>
  <si>
    <t>Организации по производству, переработке и хранению сельскохозяйственной продукции, выращиванию, лову и переработке рыбы и морепродуктов при условии, что выручка от указанных видов деятельности составляет не менее 70% общей суммы выручки от реализации продукции (работ, услуг)</t>
  </si>
  <si>
    <t>Профессиональные аварийно-спасательные службы, профессиональные аварийно-спасательные формирования, созданные органами исполнительной власти Тюменской области и органами местного самоуправления Тюменской области,  в отношении имущества используемого ими для осуществления возложенных на них функций</t>
  </si>
  <si>
    <t>Освобождаются от налогообложения организации профессиональных аварийно-спасательных служб, профессиональных аварийно-спасательных формирований, созданные органами исполнительной власти Тюменской области и органами местного самоуправления Тюменской области - в отношении имущества используемого ими для осуществления возложенных на них функций</t>
  </si>
  <si>
    <t>Территориальные органы управления и подразделений Государственной противопожарной службы Министерства Российской Федерации по делам гражданской обороны, чрезвычайным ситуациям и ликвидации последствий стихийных бедствий, финансируемые из областного и местных бюджетов, используемое ими для осуществления возложенных на них функций</t>
  </si>
  <si>
    <t>Освобождаются от налогообложения территориальные органы управления и подразделений Государственной противопожарной службы Министерства Российской Федерации по делам гражданской обороны, чрезвычайным ситуациям и ликвидации последствий стихийных бедствий, финансируемые из областного и местных бюджетов</t>
  </si>
  <si>
    <t>Организации, использующие имущество для производства, переработки и хранения сельскохозяйственной продукции, выращивания, лова и переработки рыбы</t>
  </si>
  <si>
    <t>Освобождаются от налогообложения организации - в отношении имущества, используемого для производства, переработки и хранения сельскохозяйственной продукции, выращивания, лова и переработки рыбы</t>
  </si>
  <si>
    <t>Организации, оказывающие потребителям жилищные и (или) коммунальные услуги и являющиеся исполнителями государственного заказа Тюменской области и (или) муниципального заказа</t>
  </si>
  <si>
    <t>Освобождаются от налогообложения организации, оказывающие потребителям жилищные и (или) коммунальные услуги и являющиеся исполнителями государственного заказа Тюменской области и (или) муниципального заказа, - в отношении объектов жилищного фонда и инженерной инфраструктуры жилищно-коммунального комплекса, используемых ими для выполнения указанных заказов</t>
  </si>
  <si>
    <t>ст.2/ч.1/п.10, ст.2/ч.1/п.10.1, ст.2/ч.1/п.10.2, ст.2/ч.1/п.10.3, ст.2/ч.1/п.10.4</t>
  </si>
  <si>
    <t>Организации - налогоплательщики в отношении объектов социально-культурной сферы, используемых ими для нужд культуры и искусства, образования, физической культуры и спорта, здравоохранения и социального обеспечения</t>
  </si>
  <si>
    <t>Освобождаются от налогообложения организации - в отношении объектов социально-культурной сферы, используемых ими для нужд культуры и искусства, образования, физической культуры и спорта, здравоохранения и социального обеспечения</t>
  </si>
  <si>
    <t xml:space="preserve">85 Раздел P; 86 Раздел Q; 87.2;87.3;87.9;88 Раздел Q; 90; 93.2; 93.1 раздела R; </t>
  </si>
  <si>
    <t>Группы полномочий (образование; культура; здравоохранение; социальная поддержка населения; физическая культура и спорт)</t>
  </si>
  <si>
    <t>Ветеринарно-санитарные утилизационные организации, занимающиеся сбором биологических отходов и их утилизацией путем переработки на мясокостную муку</t>
  </si>
  <si>
    <t>Освобождаются от налогообложения ветеринарно-санитарные утилизационные организации, занимающиеся сбором биологических отходов и их утилизацией путем переработки на мясокостную муку</t>
  </si>
  <si>
    <t>Медицинские организации по оказанию нейрохирургической специализированной медицинской помощи, производственные мощности которых находятся в стадии строительства и (или) ввода в эксплуатацию</t>
  </si>
  <si>
    <t xml:space="preserve">Освобождаются от налогообложения медицинские организации по оказанию нейрохирургической специализированной медицинской помощи, производственные мощности которых находятся в стадии строительства и (или) ввода в эксплуатацию </t>
  </si>
  <si>
    <t>Товарищества собственников жилья, жилищных и жилищно-строительных кооперативов</t>
  </si>
  <si>
    <t>Автономные некоммерческие организации, учредителями которых выступают органы государственной власти Тюменской области и (или) органы местного самоуправления, являющиеся исполнителями государственного заказа Тюменской области и (или) муниципального заказа</t>
  </si>
  <si>
    <t>Освобождаются от налогообложения автономные некоммерческие организации, учредителями которых выступают органы государственной власти Тюменской области и (или) органы местного самоуправления, являющиеся исполнителями государственного заказа Тюменской области и (или) муниципального заказа, - в отношении имущества, используемого ими для выполнения указанных заказов</t>
  </si>
  <si>
    <t>Закон Тюменской области от 27.11.2003 № 172 "О налоге на имущество организаций" (в ред. от 26.10.2022 № 54)</t>
  </si>
  <si>
    <t>Организации - в отношении объектов, впервые введённых в эксплуатацию после 1 января 2022 года и включенных в реестр объектов туристской индустрии Тюменской области, на срок, составляющий пять налоговых периодов подряд начиная с налогового периода, в котором указанные объекты недвижимого имущества отнесены к объектам налогообложения в соответствии со статьей 374 Налогового кодекса Российской Федерации</t>
  </si>
  <si>
    <t>Освобождаются от налогообложения организации - в отношении объектов, впервые введённых в эксплуатацию после 1 января 2022 года и включенных в реестр объектов туристской индустрии Тюменской области, на срок, составляющий пять налоговых периодов подряд начиная с налогового периода, в котором указанные объекты недвижимого имущества отнесены к объектам налогообложения в соответствии со статьей 374 Налогового кодекса Российской Федерации</t>
  </si>
  <si>
    <t>Поддержка организаций, создающих  объекты туристской индустрии</t>
  </si>
  <si>
    <t xml:space="preserve"> 55.1; 55.2; 55.3; 55.9 Раздел I </t>
  </si>
  <si>
    <t>Уменьшение суммы налога/ пониженная (80%) ставка налога для пенсионеров - в отношении грузовых автомобилей с мощностью двигателя до 100 л.с. вкл. или самоходных транспортных средств, машин и механизмов на пневматическом и гусеничном ходу с мощностью двигателя до 100 л.с. вкл.</t>
  </si>
  <si>
    <t xml:space="preserve">20% от суммы налога </t>
  </si>
  <si>
    <t xml:space="preserve">Уменьшение суммы налога/ пониженная (75%) ставка налога для пенсионеров - в отношении грузовых автомобилей с мощностью двигателя  свыше 100 л.с. до 120 л.с. вкл. </t>
  </si>
  <si>
    <t xml:space="preserve">25%  от суммы налога </t>
  </si>
  <si>
    <t>Уменьшение суммы налога/пониженная (80%) ставка налога для физических лиц, соответствующих условиям, необходимым для назначения пенсии - в отношении грузовых автомобилей с мощностью двигателя до 100 л.с. вкл. или самоходных транспортных средств, машин и механизмов на пневматическом и гусеничном ходу с мощностью двигателя до 100 л.с. вкл.</t>
  </si>
  <si>
    <t xml:space="preserve">20%  от суммы налога </t>
  </si>
  <si>
    <t>Уменьшение суммы налога/ пониженная (75%) ставка налога для физических лиц, соответствующих условиям, необходимым для назначения пенсии - в отношении грузовых автомобилей с мощностью двигателя  свыше 100 л.с. до 120 л.с. вкл.</t>
  </si>
  <si>
    <t>Герои Советского Союза, Герои Российской Федерации, граждане, награжденные орденом Славы трех степеней, а также их общественные объединения (организации)</t>
  </si>
  <si>
    <t>Освобождаются от уплаты налога Герои Советского Союза, Герои РФ, граждане, награжденные орденом Славы трех степеней, а также их общественные объединения (организации), использующие приобретаемые автотранспортные средства для выполнения своей уставной деятельности</t>
  </si>
  <si>
    <t>Граждане, подвергшиеся воздействию радиации вследствие чернобыльской катастрофы, в соответствии с Законом Российской Федерации "О социальной защите граждан, подвергшихся воздействию радиации вследствие катастрофы на Чернобыльской АЭС"</t>
  </si>
  <si>
    <t>Освобождаются от уплаты налога инвалиды всех категорий - в отношении автомобилей и мотоколясок</t>
  </si>
  <si>
    <t>Среднесписочная численность инвалидов составляет не менее 50%;
Доля заработной платы инвалидов в фонде оплаты труда составляет не менее 25%</t>
  </si>
  <si>
    <t>Хозяйственные общества, уставный капитал которых полностью состоит из вклада общественных организаций Всероссийского общества инвалидов, Всероссийского общества слепых, Всероссийского общества глухих</t>
  </si>
  <si>
    <t>Освобождаются от уплаты налога хозяйственные общества, уставный капитал которых полностью состоит из вклада общественных организаций Всероссийского общества инвалидов, Всероссийского общества слепых, Всероссийского общества глухих</t>
  </si>
  <si>
    <t>Предприятия автотранспорта общего пользования</t>
  </si>
  <si>
    <t>Освобождаются от уплаты налога предприятия автотранспорта общего пользования - в отношении транспортных средств, осуществляющие перевозки пассажиров (кроме такси)</t>
  </si>
  <si>
    <t>Сдерживание роста цен и тарифов на услуги пассажирского транспорта</t>
  </si>
  <si>
    <t>Хозяйственные товарищества и общества, производственные кооперативы, государственные и муниципальные унитарные предприятия, некоммерческие организации, крестьянские (фермерские хозяйства), предприниматели без образования юридического лица, занимающиеся производством сельскохозяйственной продукции</t>
  </si>
  <si>
    <t>Освобождаются от уплаты налога налогоплательщики, занимающиеся производством сельскохозяйственной продукции</t>
  </si>
  <si>
    <t>Поддержка сельхозпроизводителей</t>
  </si>
  <si>
    <t>Владельцы моторных лодок</t>
  </si>
  <si>
    <t>Освобождаются от уплаты налога владельцы моторных лодок с мотором мощностью не более 10 л.с. или 7,4 киловатт</t>
  </si>
  <si>
    <t>Транспортные средства находятся в государственной собственности Тюменской области и переданные  в безвозмездное пользование для осуществления полномочий Тюменской области</t>
  </si>
  <si>
    <t>Территориальные органы Министерства Российской Федерации по делам гражданской обороны, чрезвычайным ситуациям и ликвидации последствий стихийных бедствий, подразделения федеральной противопожарной службы Государственной противопожарной службы, центр управления в кризисных ситуациях территориального органа Министерства Российской Федерации по делам гражданской обороны, чрезвычайным ситуациям и ликвидации последствий стихийных бедствий, иные учреждения и организации Министерства Российской Федерации по делам гражданской обороны, чрезвычайным ситуациям и ликвидации последствий стихийных бедствий, дислоцированные на территории Тюменской области</t>
  </si>
  <si>
    <t>Освобождаются от уплаты налога территориальные органы управления и подразделения Государственной противопожарной службы</t>
  </si>
  <si>
    <t>Органы государственной власти Тюменской области и органы местного самоуправления</t>
  </si>
  <si>
    <t>Освобождаются от уплаты налога органы государственной власти Тюменской области и органы местного самоуправления</t>
  </si>
  <si>
    <t>Автономные, бюджетные и казенные учреждения, созданные Тюменской областью и муниципальными образованиями, находящимися на территории Тюменской области</t>
  </si>
  <si>
    <t>Освобождаются от уплаты налога автономные, бюджетные и казенные учреждения</t>
  </si>
  <si>
    <t>Группы полномочий (образование; культура; здравоохранение; содержание организаций социального обслуживания; содержание учреждений физической культуры и спорта)</t>
  </si>
  <si>
    <t>Образовательные организации независимо от их организационно-правовых форм</t>
  </si>
  <si>
    <t>Освобождаются от уплаты налога образовательные организации независимо от их организационно-правовых форм - в части непредпринимательской деятельности, предусмотренной уставом этих образовательных организаций</t>
  </si>
  <si>
    <t>Освобождаются от уплаты налога автономные некоммерческие организации, являющиеся исполнителями государственного заказа Тюменской области и (или) муниципального заказа, - в отношении транспортных средств, используемых ими для выполнения указанных заказов</t>
  </si>
  <si>
    <t>Ветеринарно-санитарные утилизационные предприятия, занимающиеся сбором биологических отходов и их утилизацией путем переработки на мясокостную муку</t>
  </si>
  <si>
    <t>Освобождаются от уплаты налога ветеринарно-санитарные утилизационные предприятия, занимающиеся сбором биологических отходов и их утилизацией путем переработки на мясокостную муку</t>
  </si>
  <si>
    <t xml:space="preserve">10.13.7 Раздел С
</t>
  </si>
  <si>
    <t>Физические лица - владельцы мотоциклов и мотороллеров отечественного производства и производства стран СНГ</t>
  </si>
  <si>
    <t>Освобождаются от уплаты налога владельцы мотоциклов и мотороллеров отечественного производства и производства стран СНГ</t>
  </si>
  <si>
    <t>Один из родителей (усыновителей), опекун, попечитель в многодетной семье</t>
  </si>
  <si>
    <t>Физические лица – владельцы электромобилей с мощностью двигателя до 150 л.с. (до 110,33 кВт) вкл.</t>
  </si>
  <si>
    <t>Освобождаются от уплаты налога. один из родителей (усыновителей), опекун, попечитель в многодетной семье - за один автобус с мощностью двигателя до 150 л.с. (до 110,33 кВт) включительно, не используемый в предпринимательской деятельности и являющийся единственным транспортным средством в многодетной семье</t>
  </si>
  <si>
    <t>ст.1/ч.5/п.19.6</t>
  </si>
  <si>
    <t>Ветераны Великой Отечественной войны, ветераны боевых действий - за один легковой автомобиль с мощностью двигателя до 150 л.с. (до 110,33 кВт) включительно</t>
  </si>
  <si>
    <t>Освобождаются от уплаты налога ветераны Великой Отечественной войны, ветераны боевых действий - за один легковой автомобиль с мощностью двигателя до 150 л.с. (до 110,33 кВт) вкл.</t>
  </si>
  <si>
    <t>ст.1/ч.5/п.19.7</t>
  </si>
  <si>
    <t>Физические лица, принимавшие непосредственное участие в составе подразделений особого риска в испытаниях ядерного и термоядерного оружия, ликвидации аварий ядерных установок на средствах вооружения и военных объектах – за один легковой автомобиль с мощностью двигателя до 150 л.с. (до 110,33 кВт) включительно</t>
  </si>
  <si>
    <t>Освобождаются от уплаты налога физические лица, принимавшие непосредственное участие в составе подразделений особого риска в испытаниях ядерного и термоядерного оружия, ликвидации аварий ядерных установок на средствах вооружения и военных объектах – за один легковой автомобиль с мощностью двигателя до 150 л.с. (до 110,33 кВт) вкл.</t>
  </si>
  <si>
    <t>ст.1/ч.5/п.19.8</t>
  </si>
  <si>
    <t>Граждане Российской Федерации, призванные в соответствии с Указом Президента Российской Федерации от 21.09.2022 № 647 «Об объявлении частичной мобилизации в Российской Федерации» на военную службу по мобилизации в Вооруженные Силы Российской Федерации, а также граждане Российской Федерации, заключившие контракт о прохождении военной службы или контракт о пребывании в добровольческом формировании (о добровольном содействии в выполнении задач, возложенных на Вооруженные Силы Российской Федерации) и принимающие (принимавшие) участие в специальной военной операции — за один легковой автомобиль с мощностью двигателя до 150 л.с. (до 110,33 кВт) включительно</t>
  </si>
  <si>
    <t>Освобождаются от уплаты налога граждане Российской Федерации, призванные в соответствии с Указом Президента Российской Федерации от 21.09.2022 № 647 «Об объявлении частичной мобилизации в Российской Федерации» на военную службу по мобилизации в Вооруженные Силы Российской Федерации, а также граждане Российской Федерации, заключившие контракт о прохождении военной службы или контракт о пребывании в добровольческом формировании (о добровольном содействии в выполнении задач, возложенных на Вооруженные Силы Российской Федерации) и принимающие (принимавшие) участие в специальной военной операции — за один легковой автомобиль с мощностью двигателя до 150 л.с. (до 110,33 кВт) вкл.</t>
  </si>
  <si>
    <t>Закон Тюменской области от 29.11.2022 № 66 "О предоставлении налоговых льгот на 2023 год и на плановый период 2024 и 2025 годов отдельным категориям налогоплательщиков";
Ранее Законы: от 29.11.2021 № 91; от 30.11.2020 № 86;  от 25.10.2019 № 62;  от 25.10.2018 № 95; от 24.10.2017 № 74; от 08.11.2016 № 85; от 05.11.2015 № 113; от 21.11.2014 № 92</t>
  </si>
  <si>
    <t xml:space="preserve">(1) ограниченный - в течение 2015-2025 гг. </t>
  </si>
  <si>
    <t>Освобождаются от уплаты налога организации, осуществляющие строительство и эксплуатацию объектов обращения с отходами</t>
  </si>
  <si>
    <t>100% от ставок налога - 2015-2025 гг.</t>
  </si>
  <si>
    <t>Закон Тюменской области от 29.11.2022 № 66 "О предоставлении налоговых льгот на 2023 год и на плановый период 2024 и 2025 годов отдельным категориям налогоплательщиков";
Ранее Законы: от 29.11.2021 № 91; от 30.11.2020 № 86;  от 25.10.2019 № 62; от 25.10.2018 № 95; от 24.10.2017 № 74 (в ред. от 06.06.2018 № 46)</t>
  </si>
  <si>
    <t xml:space="preserve">(1) ограниченный - в течение 2018-2025 гг. </t>
  </si>
  <si>
    <t>100% от ставок налога - 2018-2025 гг.</t>
  </si>
  <si>
    <t>Закон Тюменской области от 29.11.2022 № 66 "О предоставлении налоговых льгот на 2023 год и на плановый период 2024 и 2025 годов отдельным категориям налогоплательщиков";
Ранее Законы: от 29.11.2021 № 91; от 30.11.2020 № 86; от 25.10.2019 № 62; от 25.10.2018 № 95; от 08.11.2016 № 85; от 24.10.2017 № 74</t>
  </si>
  <si>
    <t>Организации, содержащие специальные формирования</t>
  </si>
  <si>
    <t xml:space="preserve">(1) ограниченный - в течение 2017-2023 гг. </t>
  </si>
  <si>
    <t>Освобождаются от уплаты налога организации, содержащие специальные формирования, - в отношении транспортных средств, поставленных на учет для предоставления Вооруженным силам Российской Федерации, в порядке, установленном Министерством обороны Российской Федерации</t>
  </si>
  <si>
    <t>100% от ставок налога - 2017-2023 гг.</t>
  </si>
  <si>
    <t xml:space="preserve"> Закон Тюменской области от 29.11.2022 № 66 "О предоставлении налоговых льгот на 2023 год и на плановый период 2024 и 2025 годов отдельным категориям налогоплательщиков";
Ранее Законы: от 29.11.2021 № 91; от 30.11.2020 № 86</t>
  </si>
  <si>
    <t>Уменьшение суммы налога в отношении воздушных судов, являющихся предметом финансовой аренды (лизинга) или аренды</t>
  </si>
  <si>
    <t>Лизинговые компании, в отношении воздушных судов, являющихся предметом финансовой аренды (лизинга) или аренды</t>
  </si>
  <si>
    <t>Уменьшение суммы налога/Пониженная ставка налога (50 % от ставки налога - 2021-2023 гг.) для лизинговых компаний, в отношении воздушных судов, являющихся предметом финансовой аренды (лизинга) или аренды</t>
  </si>
  <si>
    <t>Закон Тюменской области от 31.03.2015 № 21 "О моратории на повышение налоговой ставки для налогоплательщиков, применяющих упрощенную систему налогообложения" (в ред. от 18.03.2019 № 11; от 05.07.2023 № 30);
Ранее Законы: от 05.07.2013 № 48; от 11.07.2012 № 55; от 08.07.2011 № 38; от 07.07.2020 №34; от 06.07.2009 № 39; от 09.04.2009 № 22</t>
  </si>
  <si>
    <t>(1) ограниченный - в течение 2009-2028 гг.</t>
  </si>
  <si>
    <t>Пониженная (5% - в 2009-2028 гг.) ставка налога для организаций и ИП
(объект налогообложения "доходы-расходы")</t>
  </si>
  <si>
    <t>Создание условий для развития малого бизнеса и оказание государственной поддержки действующим субъектам малого предпринимательства</t>
  </si>
  <si>
    <t>10 п.п. - в 2009-2028 гг.</t>
  </si>
  <si>
    <t>Закон Тюменской области от 31.03.2015 № 21 "О моратории на повышение налоговой ставки для налогоплательщиков, применяющих упрощенную систему налогообложения" (в ред. от 06.06.2017 № 29; от 18.03.2019 № 11; от 29.11.2022 № 73)</t>
  </si>
  <si>
    <t>Доля доходов от реализации товаров (работ, услуг) по итогам налогового периода при осуществлении установленных Законом видов предпринимательской деятельности в сфере информационных технологий должна составлять не менее 70%;
Наличии у организации или учредителя (участника) организации, доля которого в уставном капитале организации составляет 50% и более, государственной аккредитации</t>
  </si>
  <si>
    <t>Организации, осуществляющие деятельность в сфере информационных технологий по установленном Законом видам предпринимательской деятельности</t>
  </si>
  <si>
    <t>(1) ограниченный - в течение 2017-2030 гг.</t>
  </si>
  <si>
    <t>Пониженная (1% - в 2017-2030 гг.) ставка налога для организаций, осуществляющих деятельность в сфере информационных технологий (объект налогообложения "доходы")</t>
  </si>
  <si>
    <t>5 п.п. - в 2017-2030 гг.</t>
  </si>
  <si>
    <t>46.51.2; Раздел G; 
58.2; 62.0; 63.1; 63.11; 63.11.1; 63.11.9 Раздел J</t>
  </si>
  <si>
    <t xml:space="preserve">Закон Тюменской области от 31.03.2015 № 21 "О моратории на повышение налоговой ставки для налогоплательщиков, применяющих упрощенную систему налогообложения" (в ред. от 30.11.2020 № 87; 03.11.2021 № 82; от 29.11.2022 № 73; от 05.07.2023 № 30)
</t>
  </si>
  <si>
    <t xml:space="preserve">Организации и индивидуальные предприниматели, применяющие упрощенную систему налогообложения с объектом налогообложения "доходы" (за исключением организаций, осуществляющие деятельность в сфере информационных технологий)
 </t>
  </si>
  <si>
    <t>Пониженная (1% - в 2020 г.; 3% - в 2021 г.; 4% - в 2022-2028 гг) ставка налога для организаций(объект налогообложения "доходы")</t>
  </si>
  <si>
    <t>Создание условий для развития малого бизнеса и оказание государственной поддержки действующим субъектам малого предпринимательства в условиях внешнего санкционнго давления на Российскую Федерацию и ограничения деятельности налогоплательщиков  в условиях распространения коронавирусной инфекции</t>
  </si>
  <si>
    <t xml:space="preserve">2 п.п. в 2022-2028 гг.;
5 п.п. - в 2020 г.; 
3 п.п. в 2021 г.
</t>
  </si>
  <si>
    <t xml:space="preserve">Закон Тюменской области от 31.03.2015 № 21 "О моратории на повышение налоговой ставки для налогоплательщиков, применяющих упрощенную систему налогообложения" (в ред. от 29.11.2021 №92)
</t>
  </si>
  <si>
    <t>45.2; 47.19; 47.4; 47.5; 47.6; 47.7 (кроме 47.73; 47.74; 47.76.2; 47.78.21;); 47.82; 47.89 Раздел G; 55.20; 56 (кроме 56.10.21; 56.10.22; 56.10.23; 56.10.24;) Раздел I; 59.14 Раздел J; 74.20 Раздел M; 79 Раздел N; 85.41.91 Раздел P; 86.90.3; 88.91 Раздел Q; 90 (кроме 90.03); 91.02; 91.04.1; 93 Раздел R; 95; 96.01; 96.02; 96.04 Раздел S</t>
  </si>
  <si>
    <t>Закон Тюменской области от 31.03.2015 № 20 "Об установлении  налоговой ставки в размере 0 процентов для отдельных категорий налогоплательщиков - индивидуальных предпринимателей при применении упрощенной системы налогообложения и патентной системы налогообложения в Тюменской области" (в ред. от 26.11.2015 № 128; от 29.06.2017 № 41; от 16.12.2019 № 92; от 29.10.2020 № 73; от 25.12.2020 № 104;  от 26.10.2022 № 54)</t>
  </si>
  <si>
    <t>Предельный размер доходов от реализации, полученных  при осуществлении установленного вида предпринимательской деятельности не превышает предельный размер дохода, предусмотренный п.4 ст.346.13 НКРФ, уменьшенный в 10 раз</t>
  </si>
  <si>
    <t>Индивидуальные предприниматели, применяющие упрощённую систему налогообложения, осуществляющие деятельность в производственной, социальной, научной сферах, в сфере бытовых услуг и услуг по предоставлению мест для временного проживания, впервые зарегистрированные после принятия Закона Тюменской области от 31.03.2015 № 20</t>
  </si>
  <si>
    <t>Пониженная (0% - в 2015-2024 гг. в течение 2 налоговых периодов) ставка налога для ИП, впервые зарегистрированных и осуществляющих установленные Законом виды предпринимательской деятельности в производственной, социальной, научной сферах, в сфере бытовых услуг населению и услуг по предоставлению мест для временного проживания</t>
  </si>
  <si>
    <t>15 п.п.; 
6 п.п. - в 2015-2024 гг. в течение 2 налоговых периодов</t>
  </si>
  <si>
    <t>01-03 Раздел A; 10-33 Раздел C; 38-39 Раздел Е; 41.10; 43.32 Раздел F; 45.20; 45.40.5; 47.78.22 Раздел G; 55; Раздел I; 58.19; 62 Раздел J; 72.1; 72.2; 74.10; 74.20; 74.30 Раздел M; 77.21; 77.22; 77.29;77.33; 79; 81.21.1; 81.22; 81.29.1; 81.29.2; 81.29.9; 81.30; 82.19 Раздел N; 85.11; 85.12; 85.13; 85.14 Раздел P; 86.2; 86.90.9; 87; 88 Раздел Q; 91.0; 93.11; 93.29.3; 93.29.9 Раздел R; 95.11; 95.12; 95.2; 96.01; 96.02; 96.03; 96.04 Раздел S</t>
  </si>
  <si>
    <t>Закон Тюменской области от 31.03.2015 № 20 "Об установлении  налоговой ставки в размере 0 процентов для отдельных категорий налогоплательщиков - индивидуальных предпринимателей при применении упрощенной системы налогообложения и патентной системы налогообложения в Тюменской области" (в ред.от 26.11.2015 № 128; от 29.06.2017 № 41; от 29.10.2020 № 73; от 26.10.2022 № 54)</t>
  </si>
  <si>
    <t>Средняя численность наемных работников за налоговый период не превышает 15 человек; 
Предельный размер доходов от реализации, полученных  при осуществлении установленного вида предпринимательской деятельности не превышает предельный размер дохода, предусмотренный п.6 ст.346.45 НКРФ, уменьшенный в 10 раз</t>
  </si>
  <si>
    <t>Индивидуальные предприниматели, применяющие патентную систему налогообложения, осуществляющие деятельность в производственной, социальной, научной сферах, в сфере бытовых услуг населению, впервые зарегистрированные после принятия Закона Тюменской области от 31.03.2015 № 20</t>
  </si>
  <si>
    <t>Пониженная (0% - в 2015-2024 гг. в течение 2 налоговых периодов) ставка налога для ИП, впервые зарегистрированных и осуществляющих виды предпринимательской деятельности в производственной, социальной, научной сферах, в сфере бытовых услуг населению, в отношении которых Законом Тюменской области "О патентной системе налогообложения для индивидуальных предпринимателей" введена патентная система налогообложения в Тюменской области</t>
  </si>
  <si>
    <t>6 п.п. - в 2015-2024 гг. в течение 2 налоговых периодов</t>
  </si>
  <si>
    <t>01-03 Раздел A; 10-33 Раздел C; 38-39 Раздел Е; 41.10; 43.32 Раздел F; 45.20; 45.40.5; 47.78.22 Раздел G; 55.20; 55.30 Раздел I; 58.19; 62 Раздел J; 72.1; 72.2; 74.10; 74.20; 74.30 Раздел M; 77.21; 77.22; 77.29; 77.33; 79; 81.21.1; 81.22; 81.29.1; 81.29.2; 81.29.9; 81.30; 82.19 Раздел N; 85.11; 85.12; 85.13; 85.14 Раздел P; 86.2; 86.90.9; 87; 88 Раздел Q; 91.0; 93.11; 93.29.3; 93.29.9 Раздел R; 95.11; 95.12; 95.2; 96.01; 96.02; 96.03; 96.04 Раздел S</t>
  </si>
  <si>
    <t>Закон Ульяновской области от 04.06.2007 № 71-ЗО "О налоговых ставках налога на прибыль организаций, подлежащих зачислению в областной бюджет Ульяновской области, в отношении отдельных категорий налогоплательщиков" (в ред. от 01.03.2013 № 21-ЗО, от 06.11.2014 № 166-ЗО)</t>
  </si>
  <si>
    <t>Организации, реализующие инвестиционные проекты, которым присвоен статус приоритетного инвестиционного проекта Ульяновской области</t>
  </si>
  <si>
    <t>(1) ограниченный - в течение срока окупаемости, но не более чем на 5 лет</t>
  </si>
  <si>
    <t>Улучшение инвестиционного климата Ульяновской области</t>
  </si>
  <si>
    <t>Закон Ульяновской области от 04.06.2007 № 71-ЗО "О налоговых ставках налога на прибыль организаций, подлежащих зачислению в областной бюджет Ульяновской области, в отношении отдельных категорий налогоплательщиков" (в ред. от 14.11.2022 № 116-ЗО)</t>
  </si>
  <si>
    <t>Организации, реализовавшие особо значимые инвестиционные проекты Ульяновской области</t>
  </si>
  <si>
    <t>Пониженная (12,5% в 2017-2023 годах, далее -13,5%) ставка налога для организаций, реализовавших особо значимые инвестиционные проекты Ульяновской области</t>
  </si>
  <si>
    <t>4,5 п.п. - 2017-2023 гг.;
3,5 п.п. - с 2024 г.</t>
  </si>
  <si>
    <t>Закон Ульяновской области от 04.06.2007 № 71-ЗО "О налоговых ставках налога на прибыль организаций, подлежащих зачислению в областной бюджет Ульяновской области, в отношении отдельных категорий налогоплательщиков" (в ред. от 29.11.2010 № 193-ЗО, от 14.11.2022 №116-ЗО)</t>
  </si>
  <si>
    <t>Доля дохода от оказания услуг, предусмотренных приоритетным туристским проектом Ульяновской области, по итогам календарного года превышает 80% в доходе от реализации товаров (работ, услуг).</t>
  </si>
  <si>
    <t>Закон Ульяновской области от 04.06.2007 № 71-ЗО "О налоговых ставках налога на прибыль организаций, подлежащих зачислению в областной бюджет Ульяновской области, в отношении отдельных категорий налогоплательщиков" (в ред. от 29.11.2018 № 140-ЗО; от 22.03.2019 № 14-ЗО)</t>
  </si>
  <si>
    <t>Пониженная (0%) ставка налога для резидентов портовой особой экономической зоны (ОЭЗ)- в отношении прибыли от деятельности, осуществляемой на территории ОЭЗ</t>
  </si>
  <si>
    <t>Закон Ульяновской области от 04.06.2007 № 71-ЗО "О налоговых ставках налога на прибыль организаций, подлежащих зачислению в областной бюджет Ульяновской области, в отношении отдельных категорий налогоплательщиков" (в ред. от 31.08.2013 № 177-ЗО; от 14.11.2022 № 116-ЗО)</t>
  </si>
  <si>
    <t>Право на льготу утрачивается с начала налогового периода, в котором организация лишена статуса организации, уполномоченной в сфере формирования и развития инфраструктуры промышленных зон. 
Организация включена в  перечень организаций, уполномоченных в сфере формирования и развития инфраструктуры промышленных зон, формируемый уполномоченный исполнительным органом государственной власти  Ульяновской области.</t>
  </si>
  <si>
    <t>Организации- Уполномоченные в сфере формирования и развития инфраструктуры промышленных зон</t>
  </si>
  <si>
    <t>Закон Ульяновской области от 04.06.2007 № 71-ЗО "О налоговых ставках налога на прибыль организаций, подлежащих зачислению в областной бюджет Ульяновской области, в отношении отдельных категорий налогоплательщиков" (в ред. от 06.11.2014 № 166-ЗО, от 14.11.2022 №116-ЗО)</t>
  </si>
  <si>
    <t>Для организации истек срок использования права на применение налоговой ставки в размере 0% для организаций, реализующих инвестиционные проекты. 
Организация, реализовавшая приоритетный инвестиционный проект, соответствует совокупности следующих требований:
- до истечения 3 лет с года возникновения права на льготу (13,5% для организаций, реализующих инвестиционные проекты) ввела в эксплуатацию все объекты ОС, предусмотренные бизнес-планом проекта; 
- в течение следующих 3 лет после реализации права на льготу  (13,5% для организаций, реализующих инвестиционные проекты) осуществила капитальные вложения и (или) совершила иные операции по увеличению производственных мощностей, находящихся на территории Ульяновской области, на общую сумму не менее 150 млн рублей. 
Организация включена в перечень организаций, реализовавших приоритетные инвестиционные проекты, формируемый уполномоченным исполнительным орган государственной власти Ульяновской области.</t>
  </si>
  <si>
    <t>Закон Ульяновской области от 04.06.2007 № 71-ЗО "О налоговых ставках налога на прибыль организаций, подлежащих зачислению в областной бюджет Ульяновской области, в отношении отдельных категорий налогоплательщиков" (в ред. от 26.10.2015 № 145-ЗО, от 14.11.2022 №116-ЗО)</t>
  </si>
  <si>
    <t>В случае наличия у организации права на применение льготы по налогу на прибыль в размере 13,5% по иным основаниям (ст. 1, 1.1, 1.2 или 1.8 Закона № 71-ЗО), указанная организация вправе применять пониженную налоговую ставку только по одному основанию по своему выбору.
Организация включена в перечень организаций, реализующих приоритетные проекты жилищного строительства, формируемый уполномоченным исполнительным орган государственной власти Ульяновской области</t>
  </si>
  <si>
    <t>Пониженная налоговая ставка устанавливается для организаций, реализующих проекты жилищного строительства</t>
  </si>
  <si>
    <t>Закон Ульяновской области от 04.06.2007 № 71-ЗО "О налоговых ставках налога на прибыль организаций, подлежащих зачислению в областной бюджет Ульяновской области, в отношении отдельных категорий налогоплательщиков" (в ред. от 26.10.2015 № 151-ЗО; от 28.12.2015 № 2016-ЗО, от 18.12.2020 № 159-ЗО)</t>
  </si>
  <si>
    <t>Доля дохода от реализации товаров (работ, услуг) по указанным видов экономической деятельности, составила  в течение соответствующего отчетного (налогового) периода не менее 70% в доходе организации</t>
  </si>
  <si>
    <t>Группировки 62 и 63 ОК 029-2014 (КДЕС Ред. 2)</t>
  </si>
  <si>
    <t>Организации - резиденты территорий опережающего социально-экономического развития (ТОР)</t>
  </si>
  <si>
    <t>Пониженная (0% - с 1 по 5 гг.; 10% - с 6 по 10 гг.) ставка налога для резидентов ТОР - в отношении прибыли от деятельности в рамках соглашения об осуществлении деятельности на ТОР</t>
  </si>
  <si>
    <t>Закон Ульяновской области от 02.09.2015 № 99-ЗО "О налоге на имущество организаций на территории Ульяновской области" (в ред. от 08.12.2022 № 125-ЗО); Ранее Закон от 26.11.2003 № 060-ЗО (в ред. от 31.07.2007 № 100-ЗО)</t>
  </si>
  <si>
    <t>Действие настоящего пункта не распространяется на организации, использующие сети, построенные за счет средств из внебюджетных источников в ходе реализации региональной программы газификации жилищно-коммунального хозяйства, промышленных и иных организаций в Ульяновской области на 2017 - 2021 годы, а также на организации, использующие сети для транспортировки природного газа только для обеспечения собственных нужд;</t>
  </si>
  <si>
    <t>организации - в отношении объектов имущества, входящего в состав сетей газораспределения</t>
  </si>
  <si>
    <t>Освобождаются от уплаты налога организации имеющие объекты имущества, входящего состава сетей газораспределения, расположенных на территории Ульяновской области</t>
  </si>
  <si>
    <t>2,2 п.п.
100% от ставки налога</t>
  </si>
  <si>
    <t>Закон Ульяновской области от 02.09.2015 № 99-ЗО "О налоге на имущество организаций на территории Ульяновской области" (в ред. от 08.12.2022 № 125-ЗО); Ранее Закон от 26.11.2003 № 060-ЗО (в ред. от 04.10.2005 № 083-ЗО)</t>
  </si>
  <si>
    <t>ст.4/ч1/п.7</t>
  </si>
  <si>
    <t>Не допускается отмена либо изменение налоговой льготы, а также сокращение сроков применения льготы, за исключением случаев, когда это обусловлено изменениями законодательства РФ</t>
  </si>
  <si>
    <t>(1) ограниченный - на срок фактической окупаемости, но не более чем на 5 лет</t>
  </si>
  <si>
    <t>Освобождаются от уплаты налога организации, реализующие инвестиционные проекты, которым присвоен статус приоритетного инвестиционного проекта Ульяновской области</t>
  </si>
  <si>
    <t>Закон Ульяновской области от 02.09.2015 № 99-ЗО "О налоге на имущество организаций на территории Ульяновской области" (в ред. от 08.12.2022 № 125-ЗО); Ранее Закон от 26.11.2003 № 060-ЗО (в ред. от 05.11.2009 № 176-ЗО)</t>
  </si>
  <si>
    <t>ст.4/ч1/п.8</t>
  </si>
  <si>
    <t>Освобождаются от уплаты налога организации, реализовавшие инвестиционные проекты, которым присвоен статус особо значимого инвестиционного проекта Ульяновской области</t>
  </si>
  <si>
    <t>Закон Ульяновской области от 02.09.2015 № 99-ЗО "О налоге на имущество организаций на территории Ульяновской области" (в ред. от 08.12.2022 № 125-ЗО); Ранее Закон от 26.11.2003 № 060-ЗО (в ред. от 29.11.2010 № 193-ЗО)</t>
  </si>
  <si>
    <t>ст.4/ч1/п.9</t>
  </si>
  <si>
    <t>В отношении имущества, используемого ими исключительно в целях оказания туристских услуг и услуг средств размещения  для временного проживания туристов, предусмотренных приоритетным туристским проектом Ульяновской области</t>
  </si>
  <si>
    <t>Освобождаются от уплаты налога организации, созданные с целью реализации туристских проектов, которым присвоен статус приоритетного туристского проекта Ульяновской области - в отношении имущества, используемого ими исключительно в целях оказания туристских услуг и услуг средств размещения для временного проживания туристов, предусмотренных приоритетным туристским проектом Ульяновской области</t>
  </si>
  <si>
    <t>Закон Ульяновской области от 02.09.2015 № 99-ЗО "О налоге на имущество организаций на территории Ульяновской области" (в ред. от 29.11.2018 № 140-ЗО; от 08.12.2022 № 125-ЗО); Ранее Закон от 26.11.2003 № 060-ЗО (в ред. от 30.03.2011 № 43-ЗО)</t>
  </si>
  <si>
    <t>Организации - резиденты  особой экономической зоны (ОЭЗ)</t>
  </si>
  <si>
    <t>Освобождаются от уплаты налога организации - резиденты портовой особой экономической зоны (ОЭЗ) - в отношении имущества, созданного или приобретенного в целях ведения деятельности на территории ОЭЗ, используемого в рамках соглашения о создании ОЭЗ и расположенного на территории данной ОЭЗ</t>
  </si>
  <si>
    <t>Управляющие компании  особой экономической зоны (ОЭЗ)</t>
  </si>
  <si>
    <t>Освобождаются от уплаты налога организации, признаваемые управляющими компаниями особых экономических зон (ОЭЗ) - в отношении недвижимого имущества, созданного в целях реализации соглашений о создании ОЭЗ</t>
  </si>
  <si>
    <t>Закон Ульяновской области от 02.09.2015 № 99-ЗО "О налоге на имущество организаций на территории Ульяновской области" (в ред. от 08.12.2022 № 125-ЗО); Ранее Закон от 26.11.2003 № 060-ЗО (в ред. от 31.08.2013 № 176-ЗО)</t>
  </si>
  <si>
    <t xml:space="preserve"> ст.4/ч1/п.10</t>
  </si>
  <si>
    <t>Освобождаются от уплаты налога организации которым присвоен статус организации, уполномоченной в сфере формирования и развития инфраструктуры промышленных зон</t>
  </si>
  <si>
    <t>Закон Ульяновской области от 02.09.2015 № 99-ЗО "О налоге на имущество организаций на территории Ульяновской области" (в ред. от 26.10.2015 № 145-ЗО, от 08.12.2022 № 125-ЗО)</t>
  </si>
  <si>
    <t xml:space="preserve"> ст.2/ч.2/п.9</t>
  </si>
  <si>
    <t>В случае наличия у организации права на применение льготы по налогу на имущество организаций в размере 0% по иным основаниям ( п. 1, 2, 3 или 8 ч. 2 ст. 2 Закона № 71-ЗО), указанная организация вправе применять налоговую ставку в размере 0% только по одному основанию по своему выбору.
Право на применение льготы прекращается с периода лишения статуса приоритетного проекта жилищного строительства.
Организация включена в перечень организаций, реализующих приоритетные проекты жилищного строительства, формируемый уполномоченным исполнительным орган государственной власти Ульяновской области</t>
  </si>
  <si>
    <t>Пониженная (0%) ставка налога для организаций, реализующих проекты жилищного строительства, которым присвоен статус приоритетного проекта жилищного строительства</t>
  </si>
  <si>
    <t>Закон Ульяновской области от 02.09.2015 № 99-ЗО "О налоге на имущество организаций на территории Ульяновской области" (в ред. от 06.04.2016 № 40-ЗО; от 08.12.2022 № 125-ЗО)</t>
  </si>
  <si>
    <t>(1) ограниченный - в течение срока соглашения о ГЧП</t>
  </si>
  <si>
    <t>Освобождаются от уплаты налога организации, заключившие концессионные соглашения или соглашения о государственно-частном партнерстве</t>
  </si>
  <si>
    <t>Закон Ульяновской области от 02.09.2015 № 99-ЗО "О налоге на имущество организаций на территории Ульяновской области" (в ред. от 27.09.2016 № 130-ЗО, от 08.12.2022 № 125-ЗО)</t>
  </si>
  <si>
    <t>Индустриальный (промышленный) парк и управляющая компания индустриального (промышленного) парка соответствует  требованиям, установленным постановлением Правительства РФ от 04.08.2015 № 794. 
Индустриальный (промышленный) парк расположен в границах территории моногорода, отнесенного к категории 1  в соответствии с распоряжением Правительства РФ от 29.07.2014 № 1398-р, у организации отсутствуют недоимки по налогам и сборам, и задолженности по уплате пеней и штрафов в бюджеты бюджетной системы РФ</t>
  </si>
  <si>
    <t>Освобождаются от уплаты налога организации, которые являются управляющими компаниями индустриальных (промышленных) парков, расположенных на территории Ульяновской области</t>
  </si>
  <si>
    <t>Закон Ульяновской области от 02.09.2015 № 99-ЗО "О налоге на имущество организаций на территории Ульяновской области" (в ред. от 22.09.2017 № 109-ЗО, от 22.11.2021 № 127-ЗО, от 08.12.2022 № 125-ЗО)</t>
  </si>
  <si>
    <t>(1) ограниченный - в течение 5 налоговых периодов с периода включения в реестр резидентов ТОР</t>
  </si>
  <si>
    <t>Освобождаются от уплаты налога организации, получившие статус резидента ТОР</t>
  </si>
  <si>
    <t>Закон Ульяновской области от 02.09.2015 № 99-ЗО "О налоге на имущество организаций на территории Ульяновской области" (в ред. от 30.08.2018 № 73-ЗО, от 08.12.2022 № 125-ЗО)</t>
  </si>
  <si>
    <t>Освобождаются от уплаты налога организации - резиденты технопарков, находящихся на территории Ульяновской области (далее также технопарки), сведения о которых внесены в реестр резидентов технопарков</t>
  </si>
  <si>
    <t>Освобождаются от уплаты налога организации - управляющие компании технопарков, сведения о которых внесены в реестр технопарков</t>
  </si>
  <si>
    <t>Закон Ульяновской области от 02.09.2015 № 99-ЗО "О налоге на имущество организаций на территории Ульяновской области" (в ред. от 06.05.2020 № 37-ЗО, от 08.12.2022 № 125-ЗО)</t>
  </si>
  <si>
    <t>Освобождаются от уплаты налога организации - участники региональных инвестиционных проектов</t>
  </si>
  <si>
    <t>Закон Ульяновской области от 02.09.2015 № 99-ЗО "О налоге на имущество организаций на территории Ульяновской области" (в ред. от 26.11.2021 № 135-ЗО, от 08.12.2022 № 125-ЗО)</t>
  </si>
  <si>
    <t>ст.4/ч.1/п.19</t>
  </si>
  <si>
    <t>Площадь объекта налогообложения составляет менее 150 кв.м. и он используется для осуществления предпринимательской деятельности</t>
  </si>
  <si>
    <t>Освобождаются от уплаты налога организации, применяющие упрощенную систему налогообложения в отношении объекта недвижимого имущества, (административно-деловые центры и торговые центры (комплексы) и помещения в них; нежилые помещения, назначение, разрешенное использование или наименование которых предусматривает размещение офисов, торговых объектов, объектов общественного питания и бытового обслуживания) - по выбору за один объект</t>
  </si>
  <si>
    <t>Закон Ульяновской области от 02.09.2015 № 99-ЗО "О налоге на имущество организаций на территории Ульяновской области" (в ред. от 22.09.2017 № 108-ЗО, от 08.12.2022 № 125-ЗО)</t>
  </si>
  <si>
    <t>Истечение срока использования указанными организациями права на применение налоговой льготы в виде освобождения от уплаты налога</t>
  </si>
  <si>
    <t xml:space="preserve">Пониженная (50%) сумма налога  для организаций, реализовавших особо значимый инвестиционный проект </t>
  </si>
  <si>
    <t>50 % исчисленной суммы налога
(1,1%)</t>
  </si>
  <si>
    <t>Пониженная (50%) сумма налога для организаций, уполномоченных в сфере формирования и развития инфраструктуры промышленных зон</t>
  </si>
  <si>
    <t>Закон Ульяновской области от 06.09.2007 № 130-ЗО "О транспортном налоге в Ульяновской области" (в ред от 25.01.2018 № 5-ЗО); Ранее Закон от 15.11.2002 № 056-ЗО (в ред. от 05.05.2003 № 015-ЗО)</t>
  </si>
  <si>
    <t>Для владельцев 2 и более транспортных средств - за одно транспортное средство по выбору</t>
  </si>
  <si>
    <t>Закон Ульяновской области от 06.09.2007 № 130-ЗО "О транспортном налоге в Ульяновской области"; Ранее Закон от 15.11.2002 № 056-ЗО (в ред. от 05.05.2003 № 015-ЗО)</t>
  </si>
  <si>
    <t>Закон Ульяновской области от 06.09.2007 № 130-ЗО "О транспортном налоге в Ульяновской области" (в ред. от 29.08.2022 № 74-ЗО)</t>
  </si>
  <si>
    <t>ст.3/ч.1/п.11.1</t>
  </si>
  <si>
    <t>Для владельцев 2 и более транспортных средств - за одно транспортное средство по выбору, для получения льготы необходимо наличие акта органа опеки и попечительства о назначении его опекуном инвалида, справку, подтверждающую факт установления инвалидности выданную инвалиду, опекуном которого он является</t>
  </si>
  <si>
    <t>Опекун (в случаях предусмотренных ФЗ от 24.04.2008 №48-ФЗ Об опеке и попечительстве", один из опекунов</t>
  </si>
  <si>
    <t>Освобождаются от уплаты налога опекун или один из опекунов признанного вступившим в законную силу решением суда недееспособным инвалида, причиной инвалидности которого является инвалидность с детства - в отношении автомобилей легковых с мощностью двигателя до 150 лошадиных сил включительно (для владельцев двух и более транспортных средств - по их выбору за одно транспортное средство)</t>
  </si>
  <si>
    <t>Закон Ульяновской области от 06.09.2007 № 130-ЗО "О транспортном налоге в Ульяновской области"</t>
  </si>
  <si>
    <t>Письменное заявление и свидетельство о государственной регистрации гражданского воздушного судна</t>
  </si>
  <si>
    <t>Освобождаются от уплаты налога физические лица - по легким и сверхлегким воздушным судам</t>
  </si>
  <si>
    <t>Закон Ульяновской области от 06.09.2007 № 130-ЗО "О транспортном налоге в Ульяновской области" (в ред от 25.09.2019 № 100-ЗО)</t>
  </si>
  <si>
    <t>Письменное заявление и паспорт транспортного средства</t>
  </si>
  <si>
    <t>Закон Ульяновской области от 06.09.2007 № 130-ЗО "О транспортном налоге в Ульяновской области" (в ред. от 31.05.2021 № 54-ЗО); Ранее Закон от 15.11.2002 № 056-ЗО (в ред. от 05.05.2003 № 015-ЗО)</t>
  </si>
  <si>
    <t>Сведения о добровольных пожарных содержатся в сводном реестре добровольных пожарных не менее 1 года. 
Для владельцев 2 и более транспортных средств - за одно транспортное средство по выбору</t>
  </si>
  <si>
    <t>Закон Ульяновской области от 06.09.2007 № 130-ЗО "О транспортном налоге в Ульяновской области" (в ред. от 24.10.2022 № 100-ЗО)</t>
  </si>
  <si>
    <t>Предоставление письменного заявления в налоговый орган, а также документов подтверждающих факт участия в проведении СВО в отношении принадлежащего ему транспортного средства</t>
  </si>
  <si>
    <t>Граждане, участвующие в проведении специальной военной операции в отношении мотоциклов, мотороллеров, легковых автомобилей (для владельцев 2 и более транспортных средств - за одно транспортное средство по выбору)</t>
  </si>
  <si>
    <t>Освобождаются от уплаты налога граждан, участвующих в проведении специальной военной операции из числа лиц, призванных на военную службу по мобилизации в ВС РФ, лиц, проходящих военную службу в ВС РФ по контракту, и лиц заключивших контракт о добровольном содействии в выполнении задач, возложенных на ВС РФ</t>
  </si>
  <si>
    <t>Социальная поддержка граждан, участвующих в проведении СВО</t>
  </si>
  <si>
    <t>Закон Ульяновской области от 03.03.2009 № 13-ЗО "О налоговых ставках налога, взимаемого с применением упрощенной системы налогообложения" (в ред. от 06.05.2020 № 36-ЗО; от 02.11.2020 №131-ЗО)</t>
  </si>
  <si>
    <t>Доля доходов от реализации товаров (работ, услуг) по итогам налогового периода при осуществлении установленных Законом видов предпринимательской деятельности в общем объеме доходов должна составлять не менее 70%. Наличие документа о государственной аккредитации, полученного в установленном Правительством Российской Федерации порядке.</t>
  </si>
  <si>
    <t xml:space="preserve">Группировки 62 и 63 ОКВЭД2 ОК 029-2014 (КДЕС Ред. 2)
</t>
  </si>
  <si>
    <t>Закон Ульяновской области от 03.03.2009 № 13-ЗО "О налоговых ставках налога, взимаемого с применением упрощенной системы налогообложения" (в ред от 28.12.2015 № 215-ЗО)</t>
  </si>
  <si>
    <t>Организации, впервые зарегистрированные в качестве юридических лиц или индивидуальных предпринимателей после 01.01.2016. За исключением ИП, впервые зарегистрированных и осуществляющих установленные Законом виды предпринимательской деятельности в производственной, социальной и научной сферах, а также в сфере бытовых услуг населению</t>
  </si>
  <si>
    <t>(1) ограниченный - в течение налогового периода за периодом, в котором была осуществлена госрегистрация, и следующего за ним налогового периода</t>
  </si>
  <si>
    <t>Закон Ульяновской области от 03.03.2009 № 13-ЗО "О налоговых ставках налога, взимаемого с применением упрощенной системы налогообложения" (в ред от 06.05.2020 № 35-ЗО; от 02.11.2020 № 131-ЗО (в ред. от 18.12.2020 № 158-ЗО))</t>
  </si>
  <si>
    <t>Доля доходов от реализации товаров (работ, услуг) по итогам налогового периода при осуществлении предпринимательской деятельности в общем объеме доходов должна составлять не менее 70%.</t>
  </si>
  <si>
    <t>Группировка 47.73 ОКВЭД2</t>
  </si>
  <si>
    <t>в соответствии с группировками 01, 02, 03, 10, 11, 13 - 17, 22, 23, 25, 41, 43 (за исключением вида экономической деятельности, классифицируемого в соответствии с группировкой 43.12.3), 60, 63.9, 72, 85.41 (за исключением дополнительного образования взрослых), 86.1, 86.21, 86.90, 88.10, 88.9, 91, 93.1 и 96.04 ОКВЭД 2</t>
  </si>
  <si>
    <t>Субъекты малого или среднего предпринимательства, за исключением ИП, впервые зарегистрированных и осуществляющих установленные Законом виды предпринимательской деятельности в производственной, социальной и научной сферах, а также в сфере бытовых услуг населению</t>
  </si>
  <si>
    <t>(1) ограниченный - в течение налогового периода, в котором была осуществлена госрегистрация, и следующего за ним налогового периода</t>
  </si>
  <si>
    <t>Закон Ульяновской области от 03.03.2009 № 13-ЗО "О налоговых ставках налога, взимаемого с применением упрощенной системы налогообложения" (в ред. от 28.12.2015 № 215-ЗО; от 28.10.2016 № 159-ЗО; от 06.05.20 № 36-ЗО)</t>
  </si>
  <si>
    <t>Пониженная (10%) ставка налога для налогоплательщиков, осуществляющие установленные Законом виды экономической деятельности (объект налогообложения "доходы-расходы")</t>
  </si>
  <si>
    <t>18; 31; 32; 37; 38; 59.1; 62; 71.11.1; 71.20.5 (за искл. случаев, когда соответствующий вид экономической деятельности осуществляется на станциях технического обслуживания); 73.1; 77; 78.1; 81.22; 82.91; 82.92; 93.2; 94.1 и 96.01 ОКВЭД2</t>
  </si>
  <si>
    <t>Закон Челябинской области от 28.11.2016 № 453-ЗО "О снижении налоговой ставки налога на прибыль организаций для отдельных категорий налогоплательщиков"; Ранее Закон от 23.06.2011 № 154-ЗО (в ред. от 30.12.2015 № 288-ЗО)</t>
  </si>
  <si>
    <t>Обеспечение ежегодного роста объёмов производства продукции обрабатывающих производств (металлургии, машиностроения), добычи железных руд и руд цветных металлов, благородных и редкоземельных металлов</t>
  </si>
  <si>
    <t>Закон Челябинской области от 28.11.2016 № 453-ЗО "О снижении налоговой ставки налога на прибыль организаций для отдельных категорий налогоплательщиков"; Ранее Закон от 23.06.2011 № 154-ЗО (в ред. от 12.05.2016 № 349-ЗО)</t>
  </si>
  <si>
    <t>(1) ограниченный - в течение 5 налоговых периодов, но не позднее 01.01.2025</t>
  </si>
  <si>
    <t>Создание комфортных условий на территории Челябинской области для развития предприятий, осуществляющих деятельность в сфере информационных технологий</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</si>
  <si>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Доля доходов от осуществления деятельности, предусмотренной соглашением о ГЧП, по итогам налогового периода составляет не менее 90% в общей сумме доходов.</t>
  </si>
  <si>
    <t>(1) ограниченный - в течение 5 налоговых периодов, в течение действия соглашения о ГЧП, но не позднее 01.01.2025</t>
  </si>
  <si>
    <t>(1) ограниченный - в течение 5 налоговых периодов в пределах срока действия концессионного соглашения, но не позднее 01.01.2025г.</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</si>
  <si>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СПИК заключен до 13 августа 2019 года.</t>
  </si>
  <si>
    <t>(1) ограниченный - в течение 6 налоговых периодов, но не позднее 01.01.2025</t>
  </si>
  <si>
    <t>Обеспечение ежегодного роста объёмов производства продукции обрабатывающих производств (металлургии, машиностроения), добычи железных руд и руд цветных металлов, благородных и редкоземельных металлов. Рост инвестиций в агропромышленный комплекс. Поддержка субъектов малого и среднего предпринимательства.</t>
  </si>
  <si>
    <t>Организации-инвесторы по приоритетным инвестиционным проектам по строительству и реконструкции</t>
  </si>
  <si>
    <t>(1) ограниченный - в течение 5 налоговых периодов, но не позднее 01.01.2025 (max 8 лет)</t>
  </si>
  <si>
    <t>Соответствие требованиям статьи 284.4 НК РФ: 1) государственная регистрация осуществлена на территории ТОР; 2) не имеет в своем составе обособленных подразделений, расположенных за пределами ТОР; 3) не применяет специальных налоговых режимов, предусмотренных НК РФ; 4) не является участником консолидированной группы налогоплательщиков; 5) не является некоммерческой организацией, банком, страховой организацией (страховщиком), негосударственным пенсионным фондом, профессиональным участником рынка ценных бумаг, клиринговой организацией; 6) не является резидентом ОЭЗ; 7) не является участником РИП. При выполнении условий, установленных ст. 284.4 НК РФ: 1) доходы от деятельности, осуществляемой при исполнении соглашений об осуществлении деятельности на территории ТОР составляют не менее 90% всех доходов; 2) ведется раздельный учет доходов (расходов), полученных (понесенных) от деятельности, осуществляемой при исполнении соглашений об осуществлении деятельности на территории ТОР, и доходов (расходов), полученных (понесенных) при осуществлении иной деятельности.</t>
  </si>
  <si>
    <t>Резиденты территорий опережающего развития (ТОР), до 01.01.2023 - резиденты территорий опережающего социально-экономического развития (ТОСЭР)</t>
  </si>
  <si>
    <t>Пониженная (0% - с 1 по 5 гг.; 10% - с 6 по 10 гг.) ставка налога для организаций - резидентов ТОР, созданных в Челябинской области - в отношении прибыли от деятельности в рамках соглашений об осуществлении деятельности на территории ТОР</t>
  </si>
  <si>
    <t>01; 02.2; 02.3; 03; 06; 07.10.1; 07.10.3; 07.2; 08; 09.1; 10; 11.01; 11.02; 11.03; 11.04; 11.05; 11.06; 12; 13; 14; 16; 17; 18; 19.1; 19.2; 20; 21; 22; 23; 24; 24.1; 24.2; 24.3; 24.41; 24.42; 24.43; 24.44; 24.5; 25; 26; 27; 28; 29.10.4; 30; 32; 38; 45.1; 45.3; 45.40.1; 45.40.2; 45.40.3; 45.40.4; 46; 47; 49; 50; 51; 52; 55; 56; 64; 65; 66; 68; 72; 77; 77.1; 77.2; 77.3; 84; 85; 92; 93; 94; 97; 98; 99</t>
  </si>
  <si>
    <t>Соответствие требованиям абз. 5 п. 1 ст. 284 НК РФ: ведение раздельного учета доходов (расходов), полученных (понесенных) от деятельности, осуществляемой на территории ОЭЗ, и доходов (расходов), полученных (понесенных) при осуществлении деятельности за пределами территории ОЭЗ.</t>
  </si>
  <si>
    <t>15 п.п. - с 1 по 5 гг.; 7 п.п. с 6 по 10 гг.; 3,5 п.п.- с 11 года</t>
  </si>
  <si>
    <t>Соответствие требованиям п. 1 ст.284.3: - доходы от реализации товаров, произведенных в рамках реализации инвестиционного проекта, в отношении которого установлен статус РИП, составляют не менее 90% всех доходов (если применяются пониженные ставки ко всей налоговой базе); - ведение раздельного учета доходов (расходов), полученных (понесенных) от деятельности, осуществляемой в рамках реализации указанного инвестиционного проекта, и доходов (расходов), полученных (понесенных) при осуществлении иной деятельности (если пониженные ставки применяются к налоговой базе от деятельности, осуществляемой в рамках реализации инвестиционного проекта, который имеет статус РИП). Соответствие требованию п. 1 ст.288.2 НК РФ: ведение раздельного учета доходов (расходов), полученных (произведенных) при реализации РИП, и доходов (расходов), полученных (произведенных) при осуществлении иной хозяйственной деятельности.</t>
  </si>
  <si>
    <t>Соответствие требованиям абз. 1 п. 1 ст. 25.16 НК РФ: организация не является участником консолидированной группы налогоплательщиков, резидентом особой экономической зоны любого типа или территории опережающего развития, участником (правопреемником участника) регионального инвестиционного проекта, участником свободной экономической зоны и (или) резидентом свободного порта Владивосток и не применяет специальные налоговые режимы. С учетом особенностей, установленных статьей 284.9 НК РФ: - доходы от реализации товаров, произведенных в рамках реализации инвестиционного проекта, в отношении которого заключен СПИК, составляют не менее 90% всех доходов (если применяются пониженные ставки ко всей налоговой базе); - ведение раздельного учета доходов (расходов), полученных (понесенных) от деятельности, осуществляемой в рамках реализации указанного инвестиционного проекта, и доходов (расходов), полученных (понесенных) при осуществлении иной деятельности (если пониженные ставки применяются к налоговой базе от деятельности, осуществляемой в рамках реализации инвестиционного проекта, в отношении которого заключен СПИК).</t>
  </si>
  <si>
    <t>Пониженная (0% - с 1 по 5 гг.; 13,5% - с 6 г.) ставка налога для организаций, являющихся участниками СПИК, заключенных в соответствии с гл. 2.1 Федерального закона от 31.12.2014 г. № 488-ФЗ "О промышленной политике в Российской Федерации" в целях внедрения или разработки и внедрения технологий, относящихся к первой группе современных технологий</t>
  </si>
  <si>
    <t>17 п.п. - с 1 по 5 гг.; 3,5 п.п. - с 6 года</t>
  </si>
  <si>
    <t>Участники специальных инвестиционных контрактов (СПИК), заключенных с Российской Федерацией, Челябинской областью и муниципальным образованием, в целях внедрения современных технологий, относящихся ко второй или к третьей группе</t>
  </si>
  <si>
    <t>Пониженная (13,5%) ставка налога для организаций, которые являются участниками СПИК, заключенных в соответствии с гл. 2.1 Федерального закона от 31.12.2014 г. № 488-ФЗ
"О промышленной политике в Российской Федерации" в целях внедрения или разработки и внедрения технологий, относящихся ко второй или к третьей группе современных технологий</t>
  </si>
  <si>
    <t>Условия, установленные пп.1 п.1 ст.25.9: 1) государственная регистрация осуществлена на территории субъекта РФ, в котором реализуется РИП; 2) не имеет в своем составе обособленных подразделений, расположенных за пределами территории субъекта РФ, в котором реализуется РИП; 3) не применяет специальных налоговых режимов, предусмотренных НК РФ; 4) не является участником КГН; 5) не является некоммерческой организацией, банком, страховой организацией (страховщиком), негосударственным ПФ, профессиональным участником рынка ценных бумаг, клиринговой организацией;
6) не является резидентом ОЭЗ или территории ТОСЭР; 7) ранее не была участником РИП и не является участником (правопреемником участника) иного реализуемого РИП. Выполнение условий, установленных п.1 ст.284.3 НК РФ: - доходы от реализации товаров, произведенных в рамках реализации инвестиционного проекта, в отношении которого установлен статус РИП, составляют не менее 90% всех доходов (если применяются пониженные ставки ко всей налоговой базе); - ведение раздельного учета доходов (расходов), полученных (понесенных) от деятельности, осуществляемой в рамках реализации указанного инвестиционного проекта, и доходов (расходов), полученных (понесенных) при осуществлении иной деятельности (если пониженная ставка применяется к налоговой базе от деятельности, осуществляемой в рамках реализации инвестиционного проекта, который имеет статус РИП).</t>
  </si>
  <si>
    <t>Закон Челябинской области от 28.11.2016 № 453-ЗО "О снижении налоговой ставки налога на прибыль организаций для отдельных категорий налогоплательщиков"; Ранее Закон от 23.06.2011 № 154-ЗО (в ред. от 05.10.2016 № 413-ЗО)</t>
  </si>
  <si>
    <t>Ведение раздельного учета доходов (расходов), полученных (понесенных) от деятельности, осуществляемой в рамках СПИК, и иных доходов (расходов).</t>
  </si>
  <si>
    <t>(1) ограниченный - до окончания срока действия СПИК, но не позднее 01.01.2025</t>
  </si>
  <si>
    <t>Закон Челябинской области от 28.11.2016 № 453-ЗО "О снижении налоговой ставки налога на прибыль организаций для отдельных категорий налогоплательщиков"; Ранее Закон от 23.06.2011 № 154-ЗО</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</si>
  <si>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Суммарный объем инвестиций по проекту составляет не менее 300 млн. руб. Выполнение финансово-экономических показателей инвестиционного проекта, установленных в инвестиционном соглашении. Ведение раздельного бухгалтерского учета операций, осуществляемых при реализации инвестиционного проекта.</t>
  </si>
  <si>
    <t>Налогоплательщик не находится в процессе ликвидации и (или) банкротства. Налогоплательщик не применяет пониженные налоговые ставки налога на прибыль организаций, подлежащего зачислению в областной бюджет, в соответствии с Законом Челябинской области от 28 ноября 2016 года № 453-ЗО "О снижении налоговой ставки налога на прибыль организаций для отдельных категорий налогоплательщиков".</t>
  </si>
  <si>
    <t>Закон Челябинской области от 04.09.2019 № 940-ЗО "О применении на территории Челябинской области инвестиционного налогового вычета по налогу на прибыль организаций" (в ред. от 01.11.2021 № 465-ЗО)</t>
  </si>
  <si>
    <t>Закон Челябинской области от 04.09.2019 № 940-ЗО "О применении на территории Челябинской области инвестиционного налогового вычета по налогу на прибыль организаций" (в ред. от 22.12.2020 № 291-ЗО, от 27.06.2022 № 612-ЗО)</t>
  </si>
  <si>
    <t>Налогоплательщик не находится в процессе ликвидации и (или) банкротства. Доходы организации составляют не менее 70 процентов от видов экономической деятельности, предусмотренных ОКВЭД, установленных Законом для получения преференции. Налогоплательщик не применяет пониженные налоговые ставки налога на прибыль организаций, подлежащего зачислению в областной бюджет, в соответствии с Законом Челябинской области от 28 ноября 2016 года № 453-ЗО "О снижении налоговой ставки налога на прибыль организаций для отдельных категорий налогоплательщиков".</t>
  </si>
  <si>
    <t>Организации образования; организации здравоохранения; организации предоставления мест для временного проживания (за исключением прочих мест); организации производства текстильных изделий; организации производства одежды; организации производства кожи и изделий из кожи; организации, осуществляющие деятельность в сфере телекоммуникаций</t>
  </si>
  <si>
    <t>Инвестиционный налоговый вычет (не более 90% расходов, указанных в пп. 1 и 2 п.2 ст.286.1 НКРФ; размер ставки 8,5%) для организаций, осуществляющих следующие виды экономической деятельности, предусмотренных ОКВЭД: образование; деятельность в области здравоохранения; деятельность по предоставлению мест для временного проживания (за исключением деятельности по предоставлению прочих мест для временного проживания); производство текстильных изделий; производство одежды; производство кожи и изделий из кожи, деятельность в сфере телекоммуникаций</t>
  </si>
  <si>
    <t>Стимулирование расходов на достройку, дооборудование, реконструкцию, модернизацию, техническое перевооружение объекта основных средств. Повышение конкурентоспособности туристической отрасли Челябинской области. Развитие промышленного комплекса Челябинской области, предоставление государственной поддержки субъектам деятельности в сфере промышленности в соответствии с Законом Челябинской области от 18.05.2015 № 201-ЗО. Поддержка организаций отрасли телекоммуникаций.</t>
  </si>
  <si>
    <t>85; 86; 55.1; 55.2; 55.3; 13; 14; 15; 61</t>
  </si>
  <si>
    <t>Расходные обязательства по полномочиям в сфере поддержки промышленности; Образование; Расходные обязательства по осуществлению полномочий в сфере здравоохранения</t>
  </si>
  <si>
    <t>Закон Челябинской области от 04.09.2019 № 940-ЗО "О применении на территории Челябинской области инвестиционного налогового вычета по налогу на прибыль организаций" (в ред. от 03.10.2022 № 661-ЗО)</t>
  </si>
  <si>
    <t>Пожертвования осуществлены учреждениям культуры, включенным в перечень государственных, муниципальных учреждений, осуществляющих деятельность в области культуры, и некоммерческим организациям (фондам), формирующим целевой капитал в целях поддержки указанных учреждений, местом нахождения которых является территория Челябинской области.</t>
  </si>
  <si>
    <t>Инвестиционный налоговый вычет (не более 50% (до 01.01.2023г. - не более 100%) расходов на пожертвования, указанных в пп. 3 п.2 ст.286.1 НКРФ; размер ставки 8,5%) для организаций, осуществляющих пожертвования государственным, муниципальным учреждениям, осуществляющим деятельность в области культуры</t>
  </si>
  <si>
    <t>Стимулирование привлечения внебюджетных источников финансирования в сферу культуры, мотивация жертвователей к оказанию поддержки именно государственным и муниципальным организациям культуры, что в свою очередь позволит сохранить сеть государственных и муниципальных организаций культуры, создать условия для их развития и освоения ими новых технологий культурной деятельности</t>
  </si>
  <si>
    <t>Налогоплательщик не применяет пониженные налоговые ставки налога на прибыль организаций, подлежащего зачислению в областной бюджет, в соответствии с Законом Челябинской области от 28 ноября 2016 года № 453-ЗО "О снижении налоговой ставки налога на прибыль организаций для отдельных категорий налогоплательщиков".</t>
  </si>
  <si>
    <t>Организации обрабатывающего производства по расходам на научные исследования и (или) опытно-конструкторские разработки (НИОКР)</t>
  </si>
  <si>
    <t>Инвестиционный налоговый вычет (не более 60% в отношении расходов налогоплательщика, указанных в подпункте 6 пункта 2 статьи 286.1 Налогового кодекса Российской Федерации, для организаций, осуществляющих виды экономической деятельности, относящиеся к разделу C "Обрабатывающие производства" Общероссийского классификатора видов экономической деятельности</t>
  </si>
  <si>
    <t>10, 11, 12, 13, 14, 15, 16, 17, 18, 19, 20, 21, 22, 23, 24, 25, 26, 27, 28, 29, 30, 31, 32, 33</t>
  </si>
  <si>
    <t>Закон Челябинской области от 04.09.2019 № 940-ЗО "О применении на территории Челябинской области инвестиционного налогового вычета по налогу на прибыль организаций" (в ред. от 30.05.2023 № 834-ЗО)</t>
  </si>
  <si>
    <t xml:space="preserve"> Безвозмездная передача имущества осуществлена образовательным организациям, находящимся на территории Челябинской области и реализующим образовательные программы среднего профессионального образования, имеющие государственную аккредитацию</t>
  </si>
  <si>
    <t>Организации, осуществляющие безвозмездную передачу имущества (включая денежные средства) образовательным организациям, находящимся на территории Челябинской области</t>
  </si>
  <si>
    <t>Инвестиционный налоговый вычет (не более 60%) в отношении расходов налогоплательщика в виде стоимости имущества (включая денежные средства), безвозмездно переданного образовательным организациям, находящимся на территории Челябинской области</t>
  </si>
  <si>
    <t>85.21</t>
  </si>
  <si>
    <t>Закон Челябинской области от 03.11.2022 № 699-ЗО "О налоге на имущество организаций"; Ранее законы: от 25.11.2016 № 449-ЗО; от 27.11.2003 № 189-ЗО (в ред. от 12.05.2016 № 348-ЗО)</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</si>
  <si>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Ведение раздельного учета имущества, созданного и (или) приобретенного в целях ведения деятельности, осуществляемой при исполнении соглашения об осуществлении деятельности на территории ТОР, и расположенного в границах территории ТОР.</t>
  </si>
  <si>
    <t>Освобождаются от уплаты налога (с 1 по 5 гг.; уменьшение суммы налога на 50% - с 6 по 10 гг.) организации - резиденты территорий опережающего развития (ТОР), созданные в Челябинской области, - в отношении имущества, созданного и (или) приобретенного в целях ведения деятельности, осуществляемой при исполнении соглашений об осуществлении деятельности на ТОР, и расположенного в границах ТОР (до 2023 года: пониженная 0% - с 1 по 5 гг.; 1,1% - с 6 по 10 гг. ставка налога для организаций - резидентов ТОСЭР)</t>
  </si>
  <si>
    <t>Осуществление государственной поддержки и стимулирование деятельности организаций-резидентов территорий опережающего развития</t>
  </si>
  <si>
    <t>2,2 п.п. - с 1 по 5 гг.; 1,1.п.п. - с 6 по 10 гг.</t>
  </si>
  <si>
    <t>Закон Челябинской области от 03.11.2022 № 699-ЗО "О налоге на имущество организаций"; Ранее Закон от 25.11.2016 № 449-ЗО</t>
  </si>
  <si>
    <t>Соответствует требованиям пп.1 п.1 ст. 25.9 НК РФ и п.1 ст.284.3 НК РФ. 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t>
  </si>
  <si>
    <t>Освобождаются от уплаты налога (до 2023 года: пониженная (0%) ставка налога) организации - участники РИП, включенные в реестр участников РИП - в отношении имущества, созданного, приобретенного, реконструированного и (или) модернизированного в ходе реализации РИП и предназначенного для производства товаров в соответствии с РИП</t>
  </si>
  <si>
    <t>Закон Челябинской области от 03.11.2022 № 699-ЗО "О налоге на имущество организаций"; Ранее законы: от 25.11.2016 № 449-ЗО (в ред. от 29.06.2020 № 174-ЗО); от 27.11.2003 № 189-ЗО (в ред. от 12.05.2016 № 348-ЗО)</t>
  </si>
  <si>
    <t>Выполнение финансово-экономических показателей инвестиционного проекта, предусмотренном в соглашении, в истекшем налоговом периоде. 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t>
  </si>
  <si>
    <t>(1) ограниченный - в течение 5 налоговых периодов; максимальный срок - не более 8 лет после включения в перечень приоритетных инвестиционных проектов</t>
  </si>
  <si>
    <t>Освобождаются от уплаты налога (до 2023 года: пониженная 0% - с 2020 по 2022 год, 1,1% - до 2020г, ставка налога) организации, реализующие инвестиционные проекты с 1 января 2016 года, включенные в перечень приоритетных инвестиционных проектов Челябинской области по строительству или в перечень приоритетных инвестиционных проектов Челябинской области по реконструкции и техническому перевооружению объектов основных средств - в отношении имущества, созданного, приобретенного, реконструированного и (или) модернизированного в ходе реализации приоритетных инвестиционных проектов и предназначенного для использования в производстве товаров (выполнении работ, оказании услуг)</t>
  </si>
  <si>
    <t>1,1 п.п. - до 2020г., 2,2 п.п. - с 2020г.</t>
  </si>
  <si>
    <t>Объект недвижимого имущества создан (приобретен) после 1 января 2021 года (ранее - после 1 января 2017 года). В отношении указанного недвижимого имущества - за исключением многоквартирных домов и наружных инженерных коммуникаций к ним, жилых помещений, воздушных и морских судов, судов внутреннего плавания, а также объектов недвижимого имущества, приобретенных у аффилированных или взаимозависимых лиц. 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t>
  </si>
  <si>
    <t>(1) ограниченный - в течение 1 налогового периода, но не позднее 3-х лет после постановки на учет в качестве объектов ОС</t>
  </si>
  <si>
    <t>Освобождаются от уплаты налога (до 2023 года: пониженная (0%) ставка налога) организации - в отношении объектов недвижимого имущества первоначальной стоимостью не менее 8 млн. рублей и предназначенных для использования в производстве товаров (выполнении работ, оказании услуг)</t>
  </si>
  <si>
    <t>Закон Челябинской области от 03.11.2022 № 699-ЗО "О налоге на имущество организаций"; Ранее Закон от 25.11.2016 № 449-ЗО (в ред. от 03.03.2022 № 543-ЗО)</t>
  </si>
  <si>
    <t>Объект недвижимого имущества, создан после 1 января 2021 года. Первоначальная стоимость объекта недвижимого имущества - не менее 700 млн рублей каждый. 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t>
  </si>
  <si>
    <t>Освобождаются от уплаты налога (до 2023 года: пониженная (0%) ставка налога) организации - в отношении объектов недвижимого имущества, предназначенных для проведения физкультурных и (или) спортивных мероприятий</t>
  </si>
  <si>
    <t>ст.4/ч.6</t>
  </si>
  <si>
    <t>Освобождаются от уплаты налога (до 2023 года: пониженная (0%) ставка налога) организации, являющиеся стороной соглашений о ГЧП, заключенных с Челябинской областью - в отношении имущества, созданного и (или) реконструированного указанными организациями и предназначенного для осуществления деятельности, предусмотренной соглашениями о ГЧП</t>
  </si>
  <si>
    <t>Закон Челябинской области от 03.11.2022 № 699-ЗО "О налоге на имущество организаций"; Ранее Закон от 25.11.2016 № 449-ЗО (в ред. от 03.06.2022 № 586-ЗО)</t>
  </si>
  <si>
    <t>Участники концессионных соглашений с МО и ЧО</t>
  </si>
  <si>
    <t>Освобождаются от уплаты налога (до 2023 года: пониженная (0%) ставка налога) организации, являющиеся стороной концессионных соглашений, заключенных с муниципальным образованием Челябинской области с участием Челябинской области - в отношении имущества, определенного концессионными соглашениями, созданного и (или) реконструированного указанными организациями в ходе реализации концессионных соглашений</t>
  </si>
  <si>
    <t>(1) ограниченный - на срок действия концессионных соглашений</t>
  </si>
  <si>
    <t>Освобождаются от уплаты налога (до 2023 года: пониженная (0%) ставка налога) организации, являющиеся стороной концессионных соглашений, заключенных с Челябинской областью - в отношении имущества, определенного концессионными соглашениями, переданного указанным организациям и (или) созданного ими в соответствии с концессионными соглашениями, на срок действия концессионных соглашений</t>
  </si>
  <si>
    <t>Освобождаются от уплаты налога (до 2023 года: пониженная (0%) ставка налога) организации, являющиеся стороной СПИК, заключенных с Челябинской областью без участия Российской Федерации - в отношении имущества, созданного, приобретенного, реконструированного и (или) модернизированного в ходе реализации СПИК и предназначенного для производства промышленной продукции, предусмотренной СПИК</t>
  </si>
  <si>
    <t>Освобождаются от уплаты налога (до 2023 года: пониженная (0%) ставка налога) организации- участники СПИК, заключенных с Российской Федерацией и Челябинской областью - в отношении имущества, созданного, приобретенного, реконструированного и (или) модернизированного в ходе реализации СПИК и предназначенного для производства промышленной продукции, предусмотренной СПИК</t>
  </si>
  <si>
    <t>Закон Челябинской области от 03.11.2022 № 699-ЗО "О налоге на имущество организаций"; Ранее Закон от 25.11.2016 № 449-ЗО (в ред. от 04.05.2021 № 352-ЗО)</t>
  </si>
  <si>
    <t>Соответствие требованиям абз. 1 п. 1 статьи 25.16 НК РФ: организация не является участником КГН, резидентом ОЭЗ любого типа или ТОР, участником (правопреемником участника) РИП, участником СЭЗ и (или) резидентом свободного порта Владивосток и не применяет специальные налоговые режимы, предусмотренные ч. 2 НК РФ. Организация ведет раздельный учет имущества, созданного, приобретенного, реконструированного и (или) модернизированного в ходе реализации инвестиционного проекта, предусмотренного СПИК, и предназначенного для серийного производства промышленной продукции на основе современной технологии, на разработку и внедрение которой заключен СПИК. 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t>
  </si>
  <si>
    <t>Освобождаются от уплаты налога (с 1 по 5 гг.; уменьшение суммы налога на 50% - с 6 г.) (до 2023 года: пониженная 0% - с 1 по 5 гг.; 1,1% - с 6 года ставка налога) организации - участники СПИК, заключенных в соответствии с гл. 2.1 Федерального закона "О промышленной политике в Российской Федерации" в целях внедрения или разработки и внедрения технологий, относящихся к первой группе современных технологий - в отношении имущества созданного, приобретенного, реконструированного и (или) модернизированного в ходе реализации инвестиционного проекта, предусмотренного СПИК, и предназначенного для серийного производства промышленной продукции на основе современной технологии, на разработку и внедрение которой заключен СПИК</t>
  </si>
  <si>
    <t>2,2 п.п. - с 1 по 5 гг.; 1,1.п.п. - с 6 года</t>
  </si>
  <si>
    <t>Закон Челябинской области от 03.11.2022 № 699-ЗО "О налоге на имущество организаций"; Ранее законы: от 25.11.2016 № 449-ЗО; от 27.11.2003 № 189-ЗО (в ред. от 30.12.2015 № 289-ЗО)</t>
  </si>
  <si>
    <t>(1) ограниченный - в течение 6 налоговых периодов; в отношении вновь вводимого с 01.01.2023г. имущества - в течение 10 налоговых периодов</t>
  </si>
  <si>
    <t>Освобождаются от уплаты налога (до 2023 года: пониженная (0%) ставка налога) организации - резиденты индустриального (промышленного) парка, включенного в реестр индустриальных (промышленных) парков, управляющих компаний индустриальных (промышленных) парков в Челябинской области - в отношении имущества, используемого в деятельности организации на территориях индустриального (промышленного) парка и расположенного на территории индустриального (промышленного) парка</t>
  </si>
  <si>
    <t>Закон Челябинской области от 03.11.2022 № 699-ЗО "О налоге на имущество организаций"; Ранее Закон от 25.11.2016 № 449-ЗО (в ред. от 29.06.2020 № 173-ЗО)</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</si>
  <si>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Ведение раздельного учета имущества, используемого в деятельности организации на территории промышленного технопарка и расположенного на территории промышленного технопарка.</t>
  </si>
  <si>
    <t>Управляющие компании промышленного технопарка</t>
  </si>
  <si>
    <t>Освобождаются от уплаты налога (до 2023 года: пониженная (0%) ставка налога) организации - управляющие компании промышленных технопарков, включенных в реестр промышленных технопарков, управляющих компаний промышленных технопарков в Челябинской области - в отношении имущества, используемого в деятельности организации на территории промышленного технопарка и расположенного на территории промышленного технопарка</t>
  </si>
  <si>
    <t>Освобождаются от уплаты налога (до 2023 года: пониженная (0%) ставка налога) организации - резиденты промышленного технопарка, включенные в реестр резидентов промышленного технопарка - в отношении имущества, используемого в деятельности организации на территории промышленного технопарка и расположенного на территории промышленного технопарка</t>
  </si>
  <si>
    <t>Закон Челябинской области от 03.11.2022 № 699-ЗО "О налоге на имущество организаций"; Ранее Закон от 25.11.2016 № 449-ЗО (в ред. от 29.06.2020 № 173-ЗО, от 01.11.2021г. № 464-ЗО)</t>
  </si>
  <si>
    <t>ст.4/ч.16</t>
  </si>
  <si>
    <t>Освобождаются от уплаты налога (до 2023 года: пониженная (0%) ставка налога) организации - участники национального проекта "Производительность труда"</t>
  </si>
  <si>
    <t>ст.4/ч.17</t>
  </si>
  <si>
    <t>В отношении организации принято решение о государственной аккредитации в порядке, установленном Правительством РФ. Доля доходов от реализации экземпляров программ для ЭВМ, баз данных, передачи имущественных прав на программы для ЭВМ, базы данных, от оказания услуг (выполнения работ) по разработке, адаптации и модификации программ для ЭВМ, баз данных (программных средств и информационных продуктов вычислительной техники), а также услуг (работ) по установке, тестированию и сопровождению указанных программ для ЭВМ, баз данных по итогам налогового периода составляет не менее 70% (ранее - 90%) в общей сумме доходов. 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t>
  </si>
  <si>
    <t>Закон Челябинской области от 03.11.2022 № 699-ЗО "О налоге на имущество организаций"; Ранее Закон от 25.11.2016 № 449-ЗО (в ред. от 07.06.2022 № 611-ЗО)</t>
  </si>
  <si>
    <t>ст.4/ч.18</t>
  </si>
  <si>
    <t>Доля доходов от реализации товаров (работ, услуг) по такому виду деятельности по итогам налогового периода составляет не менее 70% от всех доходов организации, учитываемых при определении налоговой базы. 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t>
  </si>
  <si>
    <t>ст.4/ч.19</t>
  </si>
  <si>
    <t>Закон Челябинской области от 03.11.2022 № 699-ЗО "О налоге на имущество организаций"; Ранее законы: от 25.11.2016 № 449-ЗО; от 27.11.2003 № 189-ЗО (в ред. от 30.11.2004 № 317-ЗО)</t>
  </si>
  <si>
    <t>ст.4/ч.20</t>
  </si>
  <si>
    <t>Садоводческие и огороднические некоммерческие товарищества</t>
  </si>
  <si>
    <t>Освобождаются от уплаты налога садоводческие и огороднические некоммерческие товарищества - в отношении имущества, используемого для осуществления их уставной деятельности (до 2023 года: пониженная (0%) ставка налога для садоводческих и огороднических объединений граждан)</t>
  </si>
  <si>
    <t>Закон Челябинской области от 03.11.2022 № 699-ЗО "О налоге на имущество организаций"; Ранее Закон от 25.11.2016 № 449-ЗО (в ред. от 31.01.2018 № 661-ЗО)</t>
  </si>
  <si>
    <t>ст.4/ч.21</t>
  </si>
  <si>
    <t>Объекты соответствуют перечню объектов, имеющих высокую энергетическую эффективность, установленным Правительством РФ или в соответствии с законодательством РФ для них предусмотрено определение классов их энергетической эффективности. 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t>
  </si>
  <si>
    <t>ст.4/ч.22</t>
  </si>
  <si>
    <t>Освобождаются от уплаты налога газораспределительные организации, реализующие мероприятия по догазификации негазифицированных домовладений в газифицированных населенных пунктах Челябинской области, - в отношении объектов недвижимого имущества, относящихся к объектам газораспределительной сети, созданных после 1 января 2022 года в рамках реализации указанных мероприятий</t>
  </si>
  <si>
    <t>Обеспечение надежного газоснабжения потребителей в Челябинской области; повышение доступности услуг по снабжению природным газом населения и предприятий жилищно-коммунального комплекса</t>
  </si>
  <si>
    <t>Закон Челябинской области от 03.11.2022 № 699-ЗО "О налоге на имущество организаций"; Ранее Закон от 25.11.2016 № 449-ЗО (в ред. от 01.06.2020 № 154-ЗО)</t>
  </si>
  <si>
    <t>ст.4/ч.23</t>
  </si>
  <si>
    <t>Освобождаются от уплаты налога (до 2023 года: пониженная (0%) ставка налога) организации - в отношении объектов недвижимого имущества, предназначенных для перехода между объектами недвижимости</t>
  </si>
  <si>
    <t>ст.4/ч.24</t>
  </si>
  <si>
    <t>Освобождаются от уплаты налога (до 2023 года: пониженная (0%) ставка налога) организации - в отношении принадлежащих им на праве собственности жилых помещений, расположенных в многоквартирных домах и предоставленных гражданам по договорам найма жилых помещений, в наемных домах социального использования и предоставленных гражданам по договорам найма жилых помещений жилищного фонда социального использования и (или) договорам найма жилых помещений</t>
  </si>
  <si>
    <t>Закон Челябинской области от 03.11.2022 № 699-ЗО "О налоге на имущество организаций"; Ранее Закон от 25.11.2016 № 449-ЗО (в ред. от 03.07.2018 № 746-ЗО)</t>
  </si>
  <si>
    <t>ст.4/ч.25</t>
  </si>
  <si>
    <t>Освобождаются от уплаты налога (до 2023 года: пониженная (0%) ставка налога) организации в отношении имущества гостиниц категории "три звезды", "четыре звезды" или "пять звезд"</t>
  </si>
  <si>
    <t>Закон Челябинской области от 03.11.2022 № 699-ЗО "О налоге на имущество организаций"; Ранее Закон от 25.11.2016 № 449-ЗО (в ред. от 29.06.2020 № 174-ЗО)</t>
  </si>
  <si>
    <t>ст.4/ч.26</t>
  </si>
  <si>
    <t xml:space="preserve">Организация с 2017 года является получателем грантов Президента Российской Федерации (по результатам конкурсов, проведенных Фондом-оператором президентских грантов по развитию гражданского общества), получателями субсидий и грантов в рамках программ, реализуемых федеральными органами исполнительной власти, получателем субсидий и грантов в рамках программ, реализуемых органами исполнительной власти Челябинской области, органами местного самоуправления, исполнителями общественно полезных услуг, поставщиками социальных услуг. 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t>
  </si>
  <si>
    <t>Закон Челябинской области от 03.11.2022 № 699-ЗО "О налоге на имущество организаций"; Ранее законы: от 25.11.2016 № 449-ЗО; от 27.11.2003 № 189-ЗО</t>
  </si>
  <si>
    <t>ст.4/ч.27</t>
  </si>
  <si>
    <t>Приоритетные направления благотворительной деятельности определены Законом. 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t>
  </si>
  <si>
    <t>Уменьшение (на 50% от суммы благотворительных пожертвований, но не более 50% суммы налога, подлежащей уплате) суммы налога для организаций, осуществляющих благотворительную деятельность на территории Челябинской области по приоритетным направлениям благотворительной деятельности в Челябинской области</t>
  </si>
  <si>
    <t>Группы полномочий 
(Образование; Культура; Расходные обязательства по осуществлению полномочий в сфере здравоохранения; Социальная поддержка населения; Физическая культура и спорт)</t>
  </si>
  <si>
    <t>Закон Челябинской области от 03.11.2022 № 699-ЗО "О налоге на имущество организаций"</t>
  </si>
  <si>
    <t>ст.4/ч.28</t>
  </si>
  <si>
    <t>Организации-владельцы детских железных дорог</t>
  </si>
  <si>
    <t>Освобождаются от уплаты налога организации, имеющие на балансе детские железные дороги, расположенные на территории Челябинской области, - в отношении железной дороги и железнодорожных платформ, используемых для организации работы детских железных дорог</t>
  </si>
  <si>
    <t>Закон Челябинской области от 25.11.2016 № 449-ЗО "О налоге на имущество организаций"; Ранее Закон от 27.11.2003 № 189-ЗО (в ред. от 23.06.2011 № 155-ЗО)</t>
  </si>
  <si>
    <t>Налогоплательщик не находится в процессе ликвидации и (или) банкротства. Отсутствует задолженность по налогам, сборам и другим обязательным платежам в бюджеты всех уровней. Суммарный объем инвестиций по инвестиционному проекту составляет не менее 300 миллионов рублей. Выполнение финансово-экономических показателей инвестиционного проекта, установленных в инвестиционном соглашении. Ведение раздельного бухгалтерского учета операций, осуществляемых при реализации инвестиционного проекта.</t>
  </si>
  <si>
    <t>Закон Челябинской области от 25.11.2016 № 449-ЗО "О налоге на имущество организаций"; Ранее Закон от 27.11.2003 № 189-ЗО (в ред. от 05.10.2016 № 412-ЗО)</t>
  </si>
  <si>
    <t>Раздельный учет имущества, которое создается, приобретается, реконструируется и (или) модернизируется в ходе реализации СПИК. Исполнение условий СПИК, заключенных с Челябинской областью без участия Российской Федерации в 2016 году.</t>
  </si>
  <si>
    <t>Освобождаются от уплаты налога физические лица, подвергшиеся воздействию радиации (ЧАЭС, ПО "Маяк", река Теча, Семипалатинский полигон) - в отношении одного транспортного средства с мощностью двигателя до 180 л.с. (до 132,39 кВт) включительно (кроме снегоходов, мотосаней, катеров, моторных лодок и других водных транспортных средств, яхт и других парусно-моторных судов, гидроциклов, самолетов, вертолетов и иных воздушных судов, имеющих двигатели)</t>
  </si>
  <si>
    <t>Освобождаются от уплаты налога Герои Советского Союза, Герои Российской Федерации, полные кавалеры ордена Славы, Герои Социалистического Труда и полные кавалеры ордена Трудовой Славы - в отношении одного транспортного средства с мощностью двигателя до 180 лошадиных сил (до 132,39 кВт) включительно (кроме снегоходов, мотосаней, катеров, моторных лодок и других водных транспортных средств, яхт и других парусно-моторных судов, гидроциклов, самолетов, вертолетов и иных воздушных судов, имеющих двигатели)</t>
  </si>
  <si>
    <t>Признание особых заслуг данных категорий граждан перед государством</t>
  </si>
  <si>
    <t>Освобождаются от уплаты налога инвалиды ВОВ, инвалиды боевых действий, военнослужащие и лица рядового и начальствующего состава ОВД, ставшие инвалидами вследствие ранения, контузии, увечья, полученных при исполнении обязанностей военной службы (служебных обязанностей), участники ВОВ - в отношении одного транспортного средства с мощностью двигателя до 180 л.с. (до 132,39 кВт) включительно (кроме снегоходов, мотосаней, катеров, моторных лодок и других водных транспортных средств, яхт и других парусно-моторных судов, гидроциклов, самолетов, вертолетов и иных воздушных судов, имеющих двигатели)</t>
  </si>
  <si>
    <t>Поддержание правовых гарантий социальной защиты ветеранов в Российской Федерации и создание условий, обеспечивающих им достойную жизнь</t>
  </si>
  <si>
    <t>Освобождаются от уплаты налога семьи, имеющие детей - инвалидов, а также инвалиды I и II групп - в отношении одного транспортного средства с мощностью двигателя до 180 л.с. (до 132,39 кВт) включительно (кроме снегоходов, мотосаней, катеров, моторных лодок и других водных транспортных средств, яхт и других парусно-моторных судов, гидроциклов, самолетов, вертолетов и иных воздушных судов, имеющих двигатели)</t>
  </si>
  <si>
    <t>Поддержание правовых гарантий социальной защиты инвалидов в Российской Федерации</t>
  </si>
  <si>
    <t>Закон Челябинской области от 28.11.2002 № 114-ЗО "О транспортном налоге" (в ред. от 29.10.2009 № 487-ЗО)</t>
  </si>
  <si>
    <t>Организации автомобильного транспорта</t>
  </si>
  <si>
    <t>ст.4/п.1/пп.7-1</t>
  </si>
  <si>
    <t>Организация включена по состоянию на 1 марта 2020 года в единый реестр субъектов малого и среднего предпринимательства в соответствии с Федеральным законом "О развитии малого и среднего предпринимательства в Российской Федерации". Не предоставляется в отношении транспортных средств, переданных в аренду.</t>
  </si>
  <si>
    <t>01.01.2019 - для ИП; 01.01.2020 - для организаций</t>
  </si>
  <si>
    <t>(1) ограниченный - по 31.12.2019 - для ИП; по 31.12.2020 - для организаций</t>
  </si>
  <si>
    <t>(2) не установлено - 01.01.2020 - для ИП; 01.01.2021 - для организаций</t>
  </si>
  <si>
    <t>Освобождаются от уплаты транспортного налога организации - управляющие компании индустриальных (промышленных) парков, включенных в реестр индустриальных (промышленных) парков, управляющих компаний индустриальных (промышленных) парков в Челябинской области - по автомобилям грузовым, автобусам и другим самоходным машинам и механизмам на пневматическом и гусеничном ходу (кроме мотосаней и снегоходов)</t>
  </si>
  <si>
    <t>Освобождаются от уплаты транспортного налога организации и ИП - резиденты ОЭЗ, созданных на территории Челябинской области,
- по автомобилям грузовым, автобусам и другим самоходным машинам и механизмам на пневматическом и гусеничном ходу (кроме мотосаней и снегоходов)</t>
  </si>
  <si>
    <t>(1) ограниченный - в течение 10 налоговых периодов, но не ранее даты регистрации в качестве резидента ОЭЗ</t>
  </si>
  <si>
    <t>Закон Челябинской области от 28.11.2002 № 114-ЗО "О транспортном налоге" (в ред. от 03.10.2022 № 662-ЗО)</t>
  </si>
  <si>
    <t>ст.4/п.1/пп.7-9</t>
  </si>
  <si>
    <t>Не представляется по транспортным средствам, исчисление суммы налога по которым производится с учетом повышающего коэффициента в соответствии с пунктом 2 статьи 362 Налогового кодекса Российской Федерации. Не предоставляется в отношении транспортных средств, переданных в аренду.</t>
  </si>
  <si>
    <t>Физические лица и организации - владельцы транспортных средств, оснащенных исключительно электрическими двигателями</t>
  </si>
  <si>
    <t>Освобождаются от уплаты транспортного налога физические лица и организации - по транспортным средствам, оснащенным исключительно электрическими двигателями</t>
  </si>
  <si>
    <t>Закон Челябинской области от 28.11.2002 № 114-ЗО "О транспортном налоге" (в ред. от 24.06.2010 № 596-ЗО, от 02.10.2018 № 775-ЗО, от 30.10.2018 № 801-ЗО, от 28.11.2019 № 44-ЗО, от 06.10.2021 № 445-ЗО)</t>
  </si>
  <si>
    <t>В отношении одного транспортного средства. Не предоставляется в отношении транспортных средств, переданных в аренду.</t>
  </si>
  <si>
    <t>Пониженная (1 руб./л.с.) ставка налога по автомобилям легковым с мощностью двигателя до 180 л.с. (до 132,39 кВт) включительно, мотоциклам и мотороллерам с мощностью двигателя до 36 л.с. (до 26,47 кВт) включительно: до 01.01.2022г. - для пенсионеров, а также физических лиц, соответствующих условиям, необходимым для назначения пенсии в соответствии с законодательством РФ, действовавшим на 31.12.18., и многодетных семей, имеющих 3 и более детей в возрасте до 18 лет; после 01.01.2022г.- для пенсионеров, а также физических лиц, соответствующих условиям, необходимым для назначения пенсии в соответствии с законодательством РФ, действовавшим на 31.12.18.</t>
  </si>
  <si>
    <t>Поддержание правовых гарантий социальной защиты пенсионеров в Российской Федерации и создание условий, обеспечивающих им достойную жизнь, активную деятельность. Повышение уровня жизни многодетных семей, обеспечение условий для полноценного воспитания, развития и образования детей из многодетных семей</t>
  </si>
  <si>
    <t>78 - 95% от ставок налога - до 2020 г.; 68 - 98% от ставок налога - с 2020 г.</t>
  </si>
  <si>
    <t>В отношении одного транспортного средства. В случае, если право на налоговую льготу имеют несколько налогоплательщиков - членов одной многодетной семьи, налоговая льгота предоставляется одному из указанных налогоплательщиков. Не предоставляется в отношении транспортных средств, переданных в аренду.</t>
  </si>
  <si>
    <t>Пониженная (1 руб./л.с.) ставка налога для семей, признанных многодетными в соответствии с Законом Челябинской области "О статусе и дополнительных мерах социальной поддержки многодетной семьи в Челябинской области" - по автомобилям легковым с мощностью двигателя до 180 л.с. (до 132,39 кВт)
включительно, мотоциклам и мотороллерам с мощностью двигателя до 36 л.с. (до 26,47 кВт) включительно</t>
  </si>
  <si>
    <t>Повышение уровня жизни многодетных семей, обеспечение условий для полноценного воспитания, развития и образования детей из многодетных семей</t>
  </si>
  <si>
    <t>Закон Челябинской области от 28.11.2002 № 114-ЗО "О транспортном налоге" (в ред. от 27.11.2003 № 185-ЗО, от 30.11.2004 № 318-ЗО, от 28.11.2019 № 44-ЗО, от 09.04.2020 № 128-ЗО)</t>
  </si>
  <si>
    <t>Физические лица - владельцы грузовых автомобилей мощностью до 150 л.с. (вкл.)</t>
  </si>
  <si>
    <t>Пониженная (60%) ставка налога для физических лиц - по грузовым автомобилям, с даты выпуска которых прошло более 10 лет, мощность которых до 150 л.с. (до 110,33 кВт) включительно</t>
  </si>
  <si>
    <t>Повышение уровня жизни граждан</t>
  </si>
  <si>
    <t>40% от ставок налога</t>
  </si>
  <si>
    <t>Закон Челябинской области от 28.11.2002 № 114-ЗО "О транспортном налоге" (в ред. от 30.11.2004 № 318-ЗО, от 28.11.2019 № 44-ЗО)</t>
  </si>
  <si>
    <t>Физические лица - владельцы мотоциклов и мотороллеров мощностью свыше 35 л.с.</t>
  </si>
  <si>
    <t>Закон Челябинской области от 28.11.2002 № 114-ЗО "О транспортном налоге" (в ред. от 24.11.2005 № 421-ЗО, 28.11.2019 № 44-ЗО)</t>
  </si>
  <si>
    <t>Пониженная (80%) ставка налога для физических лиц по легковым автомобилям, мощность которых составляет до 70 л.с. включительно</t>
  </si>
  <si>
    <t>Закон Челябинской области от 25.12.2015 № 277-ЗО "Об установлении налоговых ставок при применении упрощенной системы налогообложения на территории Челябинской области" (в ред. от 28.11.2019 № 43-ЗО, от 03.06.2022 № 587-ЗО); Ранее Закон от 30.04.2009 № 418-ЗО</t>
  </si>
  <si>
    <t>Организации и ИП, осуществляющие виды деятельности, определенные законом (объект налогообложения "доходы-расходы")</t>
  </si>
  <si>
    <t>Пониженная (10%) ставка налога для организаций и ИП, осуществляющих установленные Законом виды деятельности (объект налогообложения "доходы-расходы")</t>
  </si>
  <si>
    <t>Закон Челябинской области от 25.12.2015 № 277-ЗО "Об установлении налоговых ставок при применении упрощенной системы налогообложения на территории Челябинской области" (в ред. от 28.11.2019 № 43-ЗО, от 03.06.2022 № 587-ЗО)</t>
  </si>
  <si>
    <t>Доля доходов от реализации товаров (работ, услуг) по указанным видам деятельности за отчетный (налоговый) период составляет не менее 70% в общем объеме доходов от реализации товаров (работ, услуг).</t>
  </si>
  <si>
    <t>Пониженная (7%) ставка налога для организаций и ИП, осуществляющих установленные Законом виды деятельности (объект налогообложения "доходы- расходы")</t>
  </si>
  <si>
    <t>01.1; 01.2; 01.3; 01.4; 01.5; 01.6; 03; 10; 11; 12; 13; 14; 15; 16; 17; 18; 19; 20; 21; 22; 23; 24; 25; 26; 27; 28; 29; 30; 31; 32; 33; 35; 36; 37; 38; 41; 42; 47.71.3; 47.72.1; 47.73; 47.82; 55.2; 55.3; 58; 68.32.1; 68.32.2; 72; 75; 79; 81.29.2; 85; 86.1; 86.2; 86.90.1; 86.90.2; 86.90.4; 86.90.9; 87; 88; 93.1; 95.12</t>
  </si>
  <si>
    <t>Закон Челябинской области от 25.12.2015 № 277-ЗО "Об установлении налоговых ставок при применении упрощенной системы налогообложения на территории Челябинской области" (в ред. от 20.04.2021 № 344-ЗО, от 03.06.2022 № 587-ЗО)</t>
  </si>
  <si>
    <t>Пониженная (5%) ставка налога для организаций и ИП, осуществляющих установленные Законом виды деятельности (объект налогообложения "доходы- расходы")</t>
  </si>
  <si>
    <t>10; 11; 12; 13; 14; 15; 16; 17; 18; 19; 20; 21; 22; 23; 24; 25; 26; 27; 28; 29; 30; 31; 32; 33; 45.20.5; 55; 56; 61; 72; 79; 90; 91; 93</t>
  </si>
  <si>
    <t>Закон Челябинской области от 25.12.2015 № 277-ЗО "Об установлении налоговых ставок при применении упрощенной системы налогообложения на территории Челябинской области" (в ред. от 03.06.2022 № 587-ЗО)</t>
  </si>
  <si>
    <t>Осуществление предпринимательской деятельности, направленной на достижение общественно полезных целей, способствующей решению социальных проблем граждан и общества и осуществляемой в соответствии с условиями, предусмотренными ч.1 ст. 24.1 Федерального закона от 24.07.2007 № 209-ФЗ "О развитии малого и среднего предпринимательства в Российской Федерации".</t>
  </si>
  <si>
    <t>Организации и ИП, осуществляющие деятельность в сфере социального предпринимательства (объект налогообложения "доходы-расходы")</t>
  </si>
  <si>
    <t>Пониженная (5%) ставка налога для организаций и ИП, осуществляющих деятельность в сфере социального предпринимательства в соответствии с законодательством Российской Федерации (объект налогообложения "доходы- расходы")</t>
  </si>
  <si>
    <t>Организация включена в реестр социально ориентированных некоммерческих организаций в соответствии с постановлением Правительства Российской Федерации от 30.07.2021г. № 1290 "О реестре социально ориентированных некоммерческих организаций".</t>
  </si>
  <si>
    <t>Организации, включенные в реестр СОНКО (объект налогообложения "доходы-расходы")</t>
  </si>
  <si>
    <t>Пониженная (5%) ставка налога для организаций, включенных в реестр социально ориентированных некоммерческих организаций в соответствии с постановлением Правительства Российской Федерации от 30 июля 2021 года № 1290 "О реестре социально ориентированных некоммерческих организаций" (объект налогообложения "доходы- расходы")</t>
  </si>
  <si>
    <t>Закон Челябинской области от 25.12.2015 № 277-ЗО "Об установлении налоговых ставок при применении упрощенной системы налогообложения на территории Челябинской области" (в ред. от 25.11.2016 № 448-ЗО, от 28.11.2019 № 43-ЗО, от 03.06.2022 № 587-ЗО)</t>
  </si>
  <si>
    <t>ст.1/ч.7/п. с 1 по 11</t>
  </si>
  <si>
    <t>Доля доходов от реализации товаров (работ, услуг) по указанным видам деятельности за отчетный (налоговый) период - не менее 70% в общем объеме доходов. Не применяется в отношении организаций, созданных в результате реорганизации, юридических и физических лиц, признаваемых аффилированными и (или) взаимозависимыми с организациями, созданными до 1 января 2016 года, в случае осуществления юридическими и физическими лицами, созданными после 1 января 2016 года, вида деятельности "Оптовая и розничная торговля" и (или) видов деятельности, которые осуществлялись их аффилированными и (или) взаимозависимыми лицами до 1 января 2016 года.</t>
  </si>
  <si>
    <t>Организации и ИП, осуществляющие установленные Законом виды деятельности (объект налогообложения "доходы")</t>
  </si>
  <si>
    <t>01.1; 01.2; 01.3; 01.4; 01.5; 01.6; 03; 10; 11; 12; 13; 14; 15; 16; 17; 18; 19; 20; 21; 22; 23; 24; 25; 26; 27; 28; 29; 30; 31; 32; 33; 58; 85.11; 86.1; 87; 88; 90.04;91.01; 95.12</t>
  </si>
  <si>
    <t>ст.1/ч.7/п. с 12 по 17</t>
  </si>
  <si>
    <t>Доля доходов от реализации товаров (работ, услуг) по указанным видам деятельности за отчетный (налоговый) период составляет не менее 70% в общем объеме доходов от реализации товаров (работ, услуг). С 2017 г. - по 2 видам деятельности. С 2020 г. - по 9 видам деятельности.</t>
  </si>
  <si>
    <t>37; 38; 39; 55.2; 55.3; 72</t>
  </si>
  <si>
    <t>Закон Челябинской области от 25.12.2015 № 277-ЗО "Об установлении налоговых ставок при применении упрощенной системы налогообложения на территории Челябинской области" (в ред. от 28.11.2019 № 43-ЗО, от 01.06.2020 № 156-ЗО, от 03.06.2022 № 587-ЗО)</t>
  </si>
  <si>
    <t>Организации народных художественных промыслов и мастера народных художественных промыслов (объект налогообложения "доходы")</t>
  </si>
  <si>
    <t>Пониженная (3% - с 2021 года, 1% - в 2020 году) для организаций и ИП, которые в соответствии с законодательством Российской Федерации являются организациями народных художественных промыслов или мастерами народных художественных промыслов (объект налогообложения "доходы")</t>
  </si>
  <si>
    <t>3 п.п. с 2021 года, 5 п.п - в 2020 году;</t>
  </si>
  <si>
    <t>Организации и ИП, осуществляющие деятельность в сфере социального предпринимательства (объект налогообложения "доходы")</t>
  </si>
  <si>
    <t>Пониженная (1%) для организаций и ИП, осуществляющих деятельность в сфере социального предпринимательства в соответствии с законодательством Российской Федерации (объект налогообложения "доходы")</t>
  </si>
  <si>
    <t>Организации, включенные в реестр СОНКО (объект налогообложения "доходы")</t>
  </si>
  <si>
    <t>Пониженная (1%) для организаций, включенных в реестр социально ориентированных некоммерческих организаций в соответствии с постановлением Правительства Российской Федерации от 30 июля 2021 года № 1290 "О реестре социально ориентированных некоммерческих организаций" (объект налогообложения "доходы")</t>
  </si>
  <si>
    <t>Организации и ИП, осуществляющие виды деятельности, определенные законом (объект налогообложения "доходы")</t>
  </si>
  <si>
    <t>Пониженная (1%) для организаций и ИП, осуществляющих установленные Законом виды деятельности (объект налогообложения "доходы")</t>
  </si>
  <si>
    <t>Закон Челябинской области от 28.01.2015 № 101-ЗО "Об установлении налоговой ставки в размере 0% для индивидуальных предпринимателей при применении упрощенной системы налогообложения и патентной системы налогообложения на территории Челябинской области"</t>
  </si>
  <si>
    <t>01; 02; 03; 10; 11; 12; 13; 13.92.2; 13.99.4; 14; 14.11.2; 14.12.2; 14.13.3; 14.14.4; 14.19.5; 14.20.2; 14.31.2; 14.39.2; 15; 15.20.5; 16; 17; 18; 19; 20; 21; 22; 23; 24; 25; 25.99.3; 26; 27; 28; 29; 30; 31; 32; 32.13.2; 33; 33.12; 33.13; 38.11; 38.12; 38.21; 38.22; 38.31; 38.32; 41.10; 43.21; 43.22; 43.29; 43.31; 43.32; 43.33; 43.34; 43.39; 43.91; 43.99; 45.11.2; 45.11.3; 45.19.2; 45.19.3; 45.20; 45.32; 45.40.2; 45.40.3; 47.19; 47.4; 47.5; 47.6; 47.7; 47.82; 47.89; 47.91.2; 47.99.2; 49.31; 49.32; 49.39; 49.41; 49.42; 51.10; 51.21; 52.23.1; 55.10; 55.20; 55.30; 55.90; 56.10; 56.21; 56.29; 56.30; 58.11; 58.12; 58.13; 58.14; 58.19; 59.11; 59.12; 59.13; 59.14; 60.10; 60.20; 62.01; 62.02; 63.12; 63.91; 63.99; 72.11; 72.19; 72.20; 73.12; 74.10; 74.20; 74.30; 77.21; 77.22; 77.29; 77.31; 77.33; 79.11; 79.12; 79.90; 81.21.1; 81.22; 81.29.1; 81.29.2; 81.29.9; 81.30; 82.19; 82.30; 85; 86.21; 86.22; 86.23; 86.90; 87.90; 88.10; 88.91; 88.99; 90.01; 90.02; 90.03; 90.04; 91.01; 91.02; 91.03; 91.04; 93.11; 93.12; 93.13; 93.19; 93.21; 93.29; 93.29.3; 93.29.9; 95.11; 95.12; 95.21; 95.22; 95.23; 95.24; 95.25.1; 95.25.2; 95.29.1; 95.29.2; 95.29.3; 95.29.4; 95.29.5; 95.29.6; 95.29.7; 95.29.9; 96.01; 96.02; 96.03; 96.04; 96.09</t>
  </si>
  <si>
    <t>ИП, впервые зарегистрированные после вступления в силу Закона и осуществляющие установленные Законом виды предпринимательской деятельность в производственной, социальной и (или) научной сферах, а также в сфере бытовых услуг населению</t>
  </si>
  <si>
    <t>01.1; 01.19.2; 01.2; 01.3; 01.4; 01.5; 01.6; 01.61; 01.62; 01.63; 01.70; 02.10; 02.30; 03; 10.11; 10.12; 10.13; 10.2; 10.3; 10.41; 10.42; 10.5; 10.51; 10.52; 10.6; 10.61.2; 10.61.3; 10.7; 10.71; 10.72; 10.8; 10.9; 13.92.2; 13.93; 13.99.4; 14.11.2; 14.12.2; 14.13.3; 14.14.4; 14.19.5; 14.20.2; 14.31.2; 14.39.2; 15.11; 15.12; 15.20; 15.20.13; 15.20.41; 15.20.5; 16.24; 16.29; 16.29.3; 18.14; 23.70.2; 25.50.1; 25.61; 25.62; 25.99.3; 31.02.2; 31.09.2; 32.12.6; 32.13.2; 32.99.8; 33.12; 33.13; 38.1; 38.2; 38.3; 41.10; 41.20; 43.21; 43.22; 43.29; 43.31; 43.32; 43.32.1; 43.33; 43.34; 43.39; 43.91; 43.99; 47.78.22; 58.19; 59.2; 62.01; 74.10; 74.20; 74.30; 77.21; 77.22; 77.29; 77.31; 77.33; 77.33.1; 77.33.2; 79.90.2; 81.21.1; 81.29.1; 81.29.2; 81.30; 82.19; 85.11; 85.41; 85.42; 86.90; 88.10; 88.91; 93.11; 93.12; 93.13; 93.19; 93.29.3; 93.29.9; 95.11; 95.12; 95.21; 95.22; 95.23; 95.24; 95.25.1; 95.25.2; 95.29.1; 95.29.2; 95.29.3; 95.29.4; 95.29.42; 95.29.43; 95.29.9; 95.29.5; 95.29.6; 95.29.7; 95.29.9; 96.01; 96.02; 96.03; 96.04; 96.09; 97</t>
  </si>
  <si>
    <t>Средняя численность работников, определяемая в порядке, устанавливаемом федеральным органом исполнительной власти, уполномоченным в области статистики, составила в налоговом периоде, за который уплачивается единый сельскохозяйственный налог, не менее 100 процентов средней численности работников за предыдущий налоговый период.</t>
  </si>
  <si>
    <t>Закон Забайкальского края от 01.04.2014 № 946-ЗЗК "Об установлении пониженных ставок налога на прибыль организаций отдельным категориям налогоплательщиков в части сумм налога на прибыль организаций, зачисляемых в бюджет Забайкальского края" (в ред. от 23.07.2019 № 1746-ЗЗК); Ранее Закон от 26.09.2008 № 61-ЗЗК</t>
  </si>
  <si>
    <t>Закон Забайкальского края от 01.04.2014 № 946-ЗЗК "Об установлении пониженных ставок налога на прибыль организаций отдельным категориям налогоплательщиков в части сумм налога на прибыль организаций, зачисляемых в бюджет Забайкальского края" (в ред. от 23.07.2019 № 1746-ЗЗК )</t>
  </si>
  <si>
    <t>За исключением РИП с объемом капитальных вложений не менее 30 млрд. рублей</t>
  </si>
  <si>
    <t xml:space="preserve">Пониженные (0% - с 1 по 5 гг.; 10% - с 6 по 10 гг.) ставки налога для организаций-участников РИП Забайкальского края, включенных в реестр участников региональных инвестиционных проектов Забайкальского края, реализующие РИП с объемом капитальных вложений в соответствии с инвестиционной декларацией не менее 30 млрд. рублей </t>
  </si>
  <si>
    <t>Закон Забайкальского края от 01.04.2014 № 946-ЗЗК "Об установлении пониженных ставок налога на прибыль организаций отдельным категориям налогоплательщиков в части сумм налога на прибыль организаций, зачисляемых в бюджет Забайкальского края" (в ред. от 29.11.2016 № 1408-ЗЗК, от 02.05.2017 № 1476-ЗЗК)</t>
  </si>
  <si>
    <t xml:space="preserve">Организации - участники региональных инвестиционных проектов (РИП) Забайкальского края, включенные в реестр участников РИП Забайкальского края, реализующие РИП Забайкальского края </t>
  </si>
  <si>
    <t>Закон Забайкальского края от 01.04.2014 № 946-ЗЗК "Об установлении пониженных ставок налога на прибыль организаций отдельным категориям налогоплательщиков в части сумм налога на прибыль организаций, зачисляемых в бюджет Забайкальского края" (в ред. от 23.11.2022 № 2119-ЗЗК)</t>
  </si>
  <si>
    <t>Основным видом экономической деятельности является добыча полезных ископаемых, или лесозаготовки, или распиловка и строгание древесины, реализующим РИП Забайкальского края</t>
  </si>
  <si>
    <t>Организации - участники РИП Забайкальского края, включенные в реестр участников РИП</t>
  </si>
  <si>
    <t>Пониженные (5% - с 1 по 5 гг.; 13% - с 6 по 10 гг.) ставки налога для организаций-участников РИП Забайкальского края, включенных в реестр участников РИП Забайкальского края</t>
  </si>
  <si>
    <t>12 п.п. - с 1 по 5 гг.; 
4 п.п. - с 6 по 10 гг.</t>
  </si>
  <si>
    <t xml:space="preserve">За исключением РИП, основным видом деятельности которых является  добыча полезных ископаемых, или лесозаготовки, или распиловка и строгание древесины. </t>
  </si>
  <si>
    <t>Пониженные (0% - с 1 по 5 гг.; 12% - с 6 по 10 гг.) ставки налога для организаций-участников РИП Забайкальского края, включенных в реестр участников РИП Забайкальского края</t>
  </si>
  <si>
    <t>17 п.п. - с 1 по 5 гг.; 
5 п.п. - с 6 по 10 гг.</t>
  </si>
  <si>
    <t>Исполнение условий соглашений об осуществлении деятельности на территории ТОР (моногород)</t>
  </si>
  <si>
    <t>Организации, получившие статус резидента территории опережающего  развития (ТОР), созданной на территории моногорода</t>
  </si>
  <si>
    <t>Пониженная (5% - с 1 по 5 гг.; 10% - с 6 по 10 гг.) ставка налога для резидентов территории опережающего  развития (ТОР), созданной на территории моногорода - в отношении прибыли от деятельности, осуществляемой при исполнении соглашений об осуществлении деятельности на территории ТОР (моногород)</t>
  </si>
  <si>
    <t>Организации, получившие статус резидента территории опережающего  развития (ТОР)</t>
  </si>
  <si>
    <t>Пониженная (0% - с 1 по 5 гг.; 10% - с 6 по 10 гг.) ставка налога для резидентов территории опережающего  развития (ТОР) - в отношении прибыли от деятельности, осуществляемой при исполнении соглашений об осуществлении деятельности на территории ТОР</t>
  </si>
  <si>
    <t>17 (18) п.п. - с 1 по 5 гг.; 
7 (8) пп. - с 6 по 10 гг.</t>
  </si>
  <si>
    <t>Организации, получившие статус резидента территории опережающего  развития (ТОР), основным видом экономической деятельности которых является добыча полезных ископаемых, или лесозаготовки, или распиловка и строгание древесины</t>
  </si>
  <si>
    <t>Пониженная (2% - с 1 по 5 гг.; 10% - с 6 по 10 гг.) ставка налога для резидентов ТОР, осуществляющих установленные Законом виды экономической деятельности - в отношении прибыли от деятельности, осуществляемой при исполнении соглашений об осуществлении деятельности на территории ТОР</t>
  </si>
  <si>
    <t>15 (16) п.п. - с 1 по 5 гг.; 
7 (8) п.п. - с 6 по 10 гг.</t>
  </si>
  <si>
    <t>раздел B; 02.2; 16.2</t>
  </si>
  <si>
    <t>Исполнение условий соглашений об осуществлении деятельности на территории ТОР. Основной вид экономической деятельности - добыча полезных ископаемых, или лесозаготовки, или распиловка и строгание древесины</t>
  </si>
  <si>
    <t>Организации, получившие статус резидента ТОР</t>
  </si>
  <si>
    <t>Пониженная (5% - с 1 по 5 гг.; 12% - с 6 по 10 гг.) ставка налога для резидентов ТОР, осуществляющих установленные Законом виды экономической деятельности - в отношении прибыли от деятельности, осуществляемой при исполнении соглашений об осуществлении деятельности на территории ТОР</t>
  </si>
  <si>
    <t>12 п.п. - с 1 по 5 гг.; 
5 п.п. - с 6 по 10 гг.</t>
  </si>
  <si>
    <t>Закон Забайкальского края от 23.11.2022 № 2120-ЗЗК "Об инвестиционном налоговом вычете по налогу на прибыль организаций на территории Забайкальского края"</t>
  </si>
  <si>
    <t>Предельные размеры расходов, учитываемых при определении размера инвестиционного налогового вычета текущего налогового (отчетного) периода:
1) 70 процентов суммы расходов, составляющей первоначальную стоимость основного средства в соответствии с абзацем вторым пункта 1 статьи 257 Налогового кодекса Российской Федерации;
2) 70 процентов суммы расходов, составляющей величину изменения первоначальной стоимости основного средства в случаях, указанных в пункте 2 статьи 257 Налогового кодекса Российской Федерации (за исключением частичной ликвидации основного средства)</t>
  </si>
  <si>
    <t>Налогоплательщики, ведущие раздельный учет доходов, при условии, что за предыдущий налоговый период в общем объеме доходов организации не менее 70 процентов доходов составили доходы от осуществления одного из видов экономической деятельности</t>
  </si>
  <si>
    <t>Пониженная (10%) ставка налога на прибыль организаций, применяемой для расчета предельной величины инвестиционного налогового вычета в текущем налоговом (отчетном) периоде</t>
  </si>
  <si>
    <t>Раздел А: класс 01, подклассы 02.1, 03.2; раздел С: классы 10, 13, 14, 16, 20, 21, 25, 30, 31, 32, 33, группы 23.32, 23.61, 28.13, 28.92; раздел D: подгруппа 35.11.4; раздел F; раздел I: подкласс 55.1; раздел J: класс 61; раздел N: класс 79; раздел Q: подгруппа 86.90.4</t>
  </si>
  <si>
    <t>В отношении одного объекта недвижимого имущества по выбору налогоплательщика.
В случае, если налогоплательщик, имеющий право на налоговую льготу,  не представил в налоговый орган заявление о предоставлении налоговой льготы или не сообщил об отказе от применения налоговой льготы, налоговая льгота предоставляется в отношении одного объекта недвижимого имущества с максимально исчисленной суммой налога</t>
  </si>
  <si>
    <t>Закон Забайкальского края от 20.11.2008 № 72-ЗЗК "О налоге на имущество организаций" (в ред. от 23.11.2022 № 2119-ЗЗК)</t>
  </si>
  <si>
    <t>ст.1/ч.2/абз.2</t>
  </si>
  <si>
    <t>Имущество: объекты недвижимого имущества, указанных в пункте 3 части 1 статьи 1.1 Закона Забайкальского края от 20.11.2008 № 72-ЗЗК "О налоге на имущество организаций", налоговая база которых в соответствии со статьей 378.2 Налогового кодекса Российской Федерации определяется как их кадастровая стоимость</t>
  </si>
  <si>
    <t xml:space="preserve"> Организации, имеющие имущество, признаваемое объектом налогообложения в соответствии со статьей 378.2  Налогового кодекса Российской Федерации</t>
  </si>
  <si>
    <t>Пониженная (в 2023 году - 0,5%, 2024 - 1%, 2025 - 1,5%) ставка налога на имущество организаций, в отношении объектов недвижимого имущества, налоговая база которых в соответствии со статьей 378.2 Налогового кодекса Российской Федерации определяется как их кадастровая стоимость</t>
  </si>
  <si>
    <t>Количество субъектов предпринимательской деятельности, воспользовавшихся льготой</t>
  </si>
  <si>
    <t>1,7 п.п. - 2023 г.
1,2 п.п. - 2024 г.
0,7 п.п. - 2025 г.</t>
  </si>
  <si>
    <t>ст.1/ч.2/абз.1</t>
  </si>
  <si>
    <t>В отношении объектов недвижимого имущества, налоговая база которых в соответствии со статьей 378.2 Налогового кодекса Российской Федерации определяется как кадастровая стоимость</t>
  </si>
  <si>
    <t>Пониженная (1,5%) ставка налога на имущество организаций, в отношении объектов недвижимого имущества, налоговая база которых в соответствии со статьей 378.2 Налогового кодекса Российской Федерации определяется как их кадастровая стоимость</t>
  </si>
  <si>
    <t>Имущество: используется для осуществления установленной деятельности на территории ТОР; впервые принято на бухгалтерский учет в качестве объекта основных средств после даты включения налогоплательщика в реестр резидентов ТОР; Исполнение условий соглашений об осуществлении деятельности на территории ТОР</t>
  </si>
  <si>
    <t>Организации, получившие статус резидента ТОР, созданной на территории моногорода</t>
  </si>
  <si>
    <t>Освобождаются от уплаты налога резиденты ТОР, созданной на территории моногорода - в отношении объектов недвижимого имущества, вновь построенных и введенных в эксплуатацию в целях реализации на территории ТОР инвестиционных проектов и расположенных на данной территории ТОР</t>
  </si>
  <si>
    <t>Имущество принято на учет в качестве объекта основных средств после дня включения организации в реестр участников РИП Забайкальского края. 
Объем капитальных вложений не менее 30 млрд. рублей</t>
  </si>
  <si>
    <t>Осуществление капитальных вложений в течение 5 лет до окончания налогового периода, в котором получена первая прибыль от реализации товаров, произведенных в результате реализации регионального инвестиционного проекта Забайкальского края. 
Имущество принято на учет в качестве объекта основных средств после дня включения организации в реестр участников РИП Забайкальского края
За исключением РИП с объемом капитальных вложений не менее 30 млрд. рублей</t>
  </si>
  <si>
    <t>Имущество принято на учет в качестве объекта основных средств после дня включения организации в реестр участников РИП Забайкальского края. 
Основным видом экономической деятельности является добыча полезных ископаемых, или лесозаготовки, или распиловка и строгание древесины, реализующим РИП Забайкальского края</t>
  </si>
  <si>
    <t>Участники РИП Забайкальского края</t>
  </si>
  <si>
    <t xml:space="preserve">Освобождаются от уплаты налога на имущество организаций (в размере 50% исчисленного к уплате налога - с 1 по 5 гг.; 
32% исчисленного к уплате налога- с 6 по 10 гг.) </t>
  </si>
  <si>
    <t>50% исчисленного к уплате налога - с 1 по 5 гг.; 
32% исчисленного к уплате налога- с 6 по 10 гг.</t>
  </si>
  <si>
    <t xml:space="preserve">Имущество принято на учет в качестве объекта основных средств после дня включения организации в реестр участников РИП Забайкальского края. 
За исключением РИП, основным видом деятельности которых является  добыча полезных ископаемых, или лесозаготовки, или распиловка и строгание древесины. </t>
  </si>
  <si>
    <t xml:space="preserve">Освобождаются от уплаты налога на имущество организаций (в размере 87% исчисленного к уплате налога - с 1 по 5 гг.; 
50% исчисленного к уплате налога- с 6 по 10 гг.) </t>
  </si>
  <si>
    <t>87% исчисленного к уплате налога - с 1 по 5 гг.; 
50% исчисленного к уплате налога- с 6 по 10 гг.</t>
  </si>
  <si>
    <t>Имущество: используется для осуществления установленной деятельности на территории ТОР; впервые принято на бухгалтерский учет в качестве объекта основных средств после даты включения налогоплательщика в реестр резидентов ТОР; За исключением резидентов ТОР, основным видом экономической деятельности которых является добыча полезных ископаемых, или лесозаготовки, или распиловка и строгание древесины</t>
  </si>
  <si>
    <t>Имущество: используется для осуществления установленной деятельности на территории ТОР; впервые принято на бухгалтерский учет в качестве объекта основных средств после даты включения налогоплательщика в реестр резидентов ТОР</t>
  </si>
  <si>
    <t>Имущество: используется для осуществления установленной деятельности на территории ТОР; 
впервые принято на бухгалтерский учет в качестве объекта основных средств после даты включения налогоплательщика в реестр резидентов ТОР</t>
  </si>
  <si>
    <t xml:space="preserve">Освобождаются от уплаты налога на имущество организаций (в размере 77% исчисленного к уплате налога - с 1 по 5 гг.; 
32% исчисленного к уплате налога- с 6 по 10 гг.) </t>
  </si>
  <si>
    <t>77% исчисленного к уплате налога - с 1 по 5 гг.; 
32% исчисленного к уплате налога- с 6 по 10 гг.</t>
  </si>
  <si>
    <t xml:space="preserve"> В отношении одного транспортного средства по выбору налогоплательщика транспортного налога на основании его заявления. Основанием для предоставления льготы являются документы, подтверждающие право на льготу. При наличии у налогоплательщика права на получение нескольких льгот предоставляется одна льгота по выбору налогоплательщика.
При непредставлении налогоплательщиком, имеющим право на налоговые льготы, заявления о предоставлении налоговой льготы по транспортному налогу: 
-  налоговая льгота предоставляется в отношении одного транспортного средства с максимальной исчисленной суммой налога;
-  предоставляется налоговая льгота, имеющая максимальный размер</t>
  </si>
  <si>
    <t>Закон Забайкальского края от 20.11.2008 № 73-ЗЗК "О транспортном налоге" (в ред. от 02.05.2023 № 2192-ЗЗК)</t>
  </si>
  <si>
    <t>Граждане Российской Федерации, призванные на военную службу по мобилизации в Вооруженные Силы Российской Федерации в соответствии с Указом Президента Российской Федерации от 21 сентября 2022 года N 647 "Об объявлении частичной мобилизации в Российской Федерации"</t>
  </si>
  <si>
    <t xml:space="preserve">Поддержка граждан, призванные на военную службу по мобилизации в воооруженные силы </t>
  </si>
  <si>
    <t>Закон Забайкальского края от 04.05.2010 № 360-ЗЗК "О размерах налоговых ставок для отдельных категорий налогоплательщиков при применении упрощенной системы налогообложения" (в ред. от 04.07.2022 № 2086-ЗЗК)</t>
  </si>
  <si>
    <t>Доходы от осуществления вида экономической деятельности не менее 70%</t>
  </si>
  <si>
    <t>Налогоплательщики, которые признаны социальными предприятиями в соответствии с Федеральным законом от 24 июля 2007 года N 209-ФЗ "О развитии малого и среднего предпринимательства в Российской Федерации" и сведения о признании которых социальными предприятиями содержатся в едином реестре субъектов малого и среднего предпринимательства по состоянию на 31 декабря соответствующего налогового периода</t>
  </si>
  <si>
    <t>Закон Забайкальского края от 04.05.2010 № 360-ЗЗК "О размерах налоговых ставок для отдельных категорий налогоплательщиков при применении упрощенной системы налогообложения"  (в ред. от 04.07.2022 № 2086-ЗЗК)</t>
  </si>
  <si>
    <t>Закон Забайкальского края от 24.06.2015 № 1178-ЗЗК "Об установлении налоговой ставки в размере 0 процентов для налогоплательщиков - индивидуальных предпринимателей при применении упрощенной системы налогообложения и (или) патентной системы налогообложения на территории Забайкальского края" (в ред. от 18.07.2017 № 1501-ЗЗК)</t>
  </si>
  <si>
    <t>1) налогоплательщики, впервые зарегистрированные на территории Забайкальского края в 2021 и 2022 годах и поставленные на учет в налоговом органе на территории Забайкальского края в 2021 и 2022 годах в связи с изменением ими места нахождения (места жительства);
2) налогоплательщики, ранее снятые с учета в налоговом органе на территории Забайкальского края в связи с изменением ими места нахождения (места жительства) и вновь поставленные на учет в налоговом органе на территории Забайкальского края после 1 января 2022 года в связи с изменением ими места нахождения (места жительства);
3) налогоплательщики, впервые зарегистрированные после 1 января 2022 года на территориях населенных пунктов, входящих в состав поселений Забайкальского края, включенных в перечень согласно приложению к настоящему Закону края, и осуществляющие деятельность на территориях указанных населенных пунктов;
4) налогоплательщики, зарегистрированные и осуществляющие деятельность не менее 2 лет на территориях населенных пунктов, входящих в состав поселений Забайкальского края, включенных в перечень согласно приложению к настоящему Закону края;
5) физические лица, зарегистрированные в качестве индивидуальных предпринимателей в 2022 и 2023 годах, ранее прекратившие свою деятельность в качестве индивидуальных предпринимателей в период с 1 апреля 2020 года по 31 декабря 2021 года, за исключением индивидуальных предпринимателей, прекративших деятельность в принудительном порядке по решению суда</t>
  </si>
  <si>
    <t>Закон Забайкальского края от 04.05.2010 № 360-ЗЗК "О размерах налоговых ставок для отдельных категорий налогоплательщиков при применении упрощенной системы налогообложения" (в ред. от 27.11.2020 № 1856-ЗЗК, в ред. от 12.04.2022 № 2058-ЗЗК)</t>
  </si>
  <si>
    <t>Закон Забайкальского края от 04.05.2010 № 360-ЗЗК "О размерах налоговых ставок для отдельных категорий налогоплательщиков при применении упрощенной системы налогообложения" (в ред. от 10.10.2022 № 2097-ЗЗК)</t>
  </si>
  <si>
    <t>ст.1(1)/ч.4/п.1</t>
  </si>
  <si>
    <t>Налогоплательщики - правообладатели программ для электронных вычислительных машин, включенных в Единый реестр российских программ для электронных вычислительных машин и баз данных, и (или) получивших документ о государственной аккредитации организации, осуществляющей деятельность в области информационных технологий</t>
  </si>
  <si>
    <t>Налогоплательщики, являющиеся правообладателями программ для электронных вычислительных машин, включенных в Единый реестр российских программ для электронных вычислительных машин и баз данных, и (или) получивших документ о государственной аккредитации организации, осуществляющей деятельность в области информационных технологий</t>
  </si>
  <si>
    <t>ст.1(1)/ч.4/п.2</t>
  </si>
  <si>
    <t>ст.1(1)/ч.5/п.1</t>
  </si>
  <si>
    <t>раздел C: класс 16, 17, 18.11, 18.12, 21, 24, 26, 27, 31;
раздел I: группа 56.29;
раздел J: группа 58.13, 58.14, 59.14, 62.01, 62.02, 62.03, 63.11;
раздел M: класс 72;
раздел N: 79.1</t>
  </si>
  <si>
    <t>ст.1(1)/ч.5/п.2</t>
  </si>
  <si>
    <t>раздел С: класс 13, 14, 15, 28, 29, 30</t>
  </si>
  <si>
    <t xml:space="preserve">ст.3.1/ч.1/п.4 </t>
  </si>
  <si>
    <t>Использование организацией имущества исключительно для осуществления деятельности по обеспечению отдыха и оздоровления детей</t>
  </si>
  <si>
    <t>Организации в отношении имущества детских оздоровительных лагерей</t>
  </si>
  <si>
    <t xml:space="preserve">ст.3.1/ч.1/п.6 </t>
  </si>
  <si>
    <t>Имущество расположено на территории сельских населенных пунктов и рабочих поселков Ярославской области и используется в целях оказания универсальных услуг почтовой связи населению</t>
  </si>
  <si>
    <t>ст.7/ч.12</t>
  </si>
  <si>
    <t xml:space="preserve">Льгота не распространяется на легковые автомобили, исчисление суммы налога по которым производится с учетом повышающих коэффициентов в соответствии со статьей 362 НК РФ </t>
  </si>
  <si>
    <t>Освобождаются от уплаты налога один из родителей (усыновителей, опекунов, попечителей) в многодетной семье - в отношении легкового автомобиля с двигателем мощностью до 150 л.с.; а в отношении автомобиля с двигателем свыше 150 л.с. либо иного транспортного средства - на сумму налога, рассчитанную для легкового автомобиля с двигателем мощностью 150 л.с.</t>
  </si>
  <si>
    <t>ст.7/ч.1/п.1</t>
  </si>
  <si>
    <t>Освобождаются от уплаты налога пенсионеры - в отношении легкового автомобиля с двигателем мощностью до 100 л.с., а в отношении автомобиля с двигателем свыше 100 л.с. либо иного транспортного средства - на сумму налога, рассчитанную для легкового автомобиля с двигателем мощностью 100 л.с.</t>
  </si>
  <si>
    <t>Освобождаются от уплаты налога граждане, подвергшиеся воздействию радиации на Чернобыльской АЭС - в отношении легкового автомобиля с двигателем мощностью до 100 л.с., а в отношении автомобиля с двигателем свыше 100 л.с. либо иного транспортного средства - на сумму налога, рассчитанную для легкового автомобиля с двигателем мощностью 100 л.с.</t>
  </si>
  <si>
    <t>ст.7/ч.1/п.7-9</t>
  </si>
  <si>
    <t>ст.7/ч.1/п.10-11</t>
  </si>
  <si>
    <t xml:space="preserve">Освобождаются от уплаты налога инвалиды I и II группы: 
инвалиды I - в отношении легкового автомобиля независимо от мощности двигателя либо в отношении иного транспортного средства - на сумму налога, рассчитанную для легкового автомобиля с двигателем мощностью 100л.с. , 
инвалиды II группы - в отношении легкового автомобиля с двигателем мощностью до 100 л.с. , а в отношении автомобиля с двигателем свыше 100 л.с. либо иного транспортного средства - на сумму налога, рассчитанную для легкового автомобиля с двигателем мощностью 100 л.с. </t>
  </si>
  <si>
    <t>Льгота одному из родителей ребенка-инвалида</t>
  </si>
  <si>
    <t>Освобождаются от уплаты налога один из родителей ребенка-инвалида - в отношении легкового автомобиля с двигателем мощностью до 100 л.с., а в отношении автомобиля с двигателем свыше 100 л.с. либо иного транспортного средства - на сумму налога, рассчитанную для легкового автомобиля с двигателем мощностью 100 л.с.</t>
  </si>
  <si>
    <t>Освобождаются от уплаты налога граждане, достигшие возраста 60 лет для мужчин и 55 лет для женщин - в отношении легкового автомобиля с двигателем мощностью до 100 л.с., а в отношении автомобиля с двигателем свыше 100 л.с. либо иного транспортного средства - на сумму налога, рассчитанную для легкового автомобиля с двигателем мощностью 100 л.с.</t>
  </si>
  <si>
    <t>(2) не установлено - 01.01.2024 (ст.284/п.1/абз.5 НКРФ)</t>
  </si>
  <si>
    <t xml:space="preserve">Пониженная (12,5%) налоговая ставка для региональных организаций общероссийских общественных организаций инвалидов, а также организаций, в которых на условиях трудового договора работают инвалиды </t>
  </si>
  <si>
    <t xml:space="preserve">ст.7/ч.5 </t>
  </si>
  <si>
    <t xml:space="preserve">Освобождаются от уплаты налога региональные организации общероссийских общественных организаций инвалидов,  а также организации, в которых на условиях трудового договора работают инвалиды </t>
  </si>
  <si>
    <t xml:space="preserve">ст.3.1/ч.1/п.1 </t>
  </si>
  <si>
    <t xml:space="preserve">Аэропорты международного класса </t>
  </si>
  <si>
    <t xml:space="preserve">ст.3.1/ч.1/п.3 </t>
  </si>
  <si>
    <t xml:space="preserve">ст.7/ч.11 </t>
  </si>
  <si>
    <t xml:space="preserve">ст.3.1/ч.1/п.5 </t>
  </si>
  <si>
    <t>Спортивные объекты с искусственным льдом отвечают требованиям для проведения соревнований по международным правилам</t>
  </si>
  <si>
    <t>Организации, осуществляющие в качестве основного вида деятельности деятельность в области спорта,
 имеющие спортивные объекты с искусственным льдом</t>
  </si>
  <si>
    <t>Освобождаются от уплаты налога организации, осуществляющие в качестве основного вида деятельности деятельность в области спорта, - в отношении объектов с искусственным льдом</t>
  </si>
  <si>
    <t xml:space="preserve">ст.3.1/ч.2 </t>
  </si>
  <si>
    <t>Профессиональный футбольный клуб участвует в розыгрыше Чемпионата России по футболу среди команд клубов Премьер-Лиги, Первенстве России по футболу среди команд клубов Футбольной национальной лиги или в Первенстве России по футболу среди команд футбольных клубов Профессиональной футбольной лиги. 
Учредителями (участниками) профессиональных футбольных клубов является Ярославская область. 
Размер поддержки ограничен объемом средств на такую поддержку, предусмотренным государственной программой Ярославской области.</t>
  </si>
  <si>
    <t>Уменьшается сумма налога для организаций, осуществляющих финансовую поддержку футбольных клубов - на сумму фактически перечисленных в указанном налоговом (отчетном) периоде средств на финансовую поддержку в пределах объема средств на такую поддержку, предусмотренного государственной программой Ярославской области, умноженную на коэффициент 1,25.</t>
  </si>
  <si>
    <t>в размере финансовой помощи с коэф-том 1,25.</t>
  </si>
  <si>
    <t>Организации, осуществляющие в качестве основного вида деятельности деятельность железнодорожного транспорта: междугородные и международные пассажирские перевозки и (или) грузовые перевозки, в отношении имущества многофункциональных спортивных комплексов, используемого для подготовки спортивного резерва по хоккею</t>
  </si>
  <si>
    <t>Освобождаются от уплаты налога организации, осуществляющие в качестве основного вида деятельности деятельность железнодорожного транспорта: междугородные и международные пассажирские перевозки и (или) грузовые перевозки, - в отношении имущества многофункциональных спортивных комплексов, используемого для подготовки спортивного резерва по хоккею</t>
  </si>
  <si>
    <t>Пониженная (1,1%) ставка налога для профессиональных образовательных организаций, осуществляющих подготовку олимпийского резерва по хоккею</t>
  </si>
  <si>
    <t xml:space="preserve">ст.3.1/ч.1/п.2 </t>
  </si>
  <si>
    <t>ст.7/ч.3</t>
  </si>
  <si>
    <t>ст.1/ч.1.1/п.1</t>
  </si>
  <si>
    <t>ст.1/ч.1.1/п.2</t>
  </si>
  <si>
    <t xml:space="preserve">ст.1/ч.4 </t>
  </si>
  <si>
    <t>За исключением ИП, которые используют в своей деятельности имущество, полученное по сделке с лицами, признаваемыми в соответствии с положениями НКРФ взаимозависимыми, и (или) приобретенное в результате реорганизации (ликвидации) юридического лица. 
Льгота предоставляется при величине дохода от реализации, полученного при осуществлении установленных видов предпринимательской деятельности, не превышающем предельный размер дохода, предусмотренный п. 4 ст. 346.13. НКРФ, уменьшенный в 10 раз</t>
  </si>
  <si>
    <t xml:space="preserve">Для организаций - участников СПИК, отвечающих требованиям статьи 25.16 НКРФ. Применение льготы производится с учетом особенностей, установленных статьей 284.9 НКРФ. </t>
  </si>
  <si>
    <t xml:space="preserve">Участники специальных инвестиционных контрактов (СПИК), отвечающих требованиям статьи 25.16 НК РФ </t>
  </si>
  <si>
    <t>(1) ограниченный - на период действия статуса участника СПИК, пока совокупный объем расходов и недополученных доходов бюджетов бюджетной системы не превысит 50% объема капитальных вложений в инвестпроект</t>
  </si>
  <si>
    <t xml:space="preserve">ст.3.1/ч.1/п.9 </t>
  </si>
  <si>
    <t>Организации, отвечающие требованиям статьи 25.16 НК РФ. 
Объекты ранее не эксплуатировались и по ним не начислялась амортизация. 
Ведения раздельного учета</t>
  </si>
  <si>
    <t>(1) ограниченный - на период действия СПИК, но не более 10 лет</t>
  </si>
  <si>
    <t>Применение льготы организациями - участниками РИП производится с учетом особенностей, установленных ст. 284. 3 НК РФ</t>
  </si>
  <si>
    <t>Исполнение соглашений об осуществлении деятельности на территории ТОСЭР, заключенных в соответствии с порядком, установленным Правительством Ярославской области. 
Имущество принято на учет в качестве объектов основных средств после даты включения организации в реестр резидентов ТОСЭР и ранее не учитывалось на балансе в качестве объектов основных средств иными лицами</t>
  </si>
  <si>
    <t xml:space="preserve">Пониженная (0% - с 1 по 5 гг.; 1,1% - с 6 по 10 гг.) ставка налога для резидентов ТОСЭР, создаваемых на территориях моногородов - в отношении имущества, используемого для реализации соглашений об осуществлении деятельности на территории ТОСЭР </t>
  </si>
  <si>
    <t xml:space="preserve">ст.1/ч.6 </t>
  </si>
  <si>
    <t>(1) ограниченный - в течении 10 налоговых периодов</t>
  </si>
  <si>
    <t xml:space="preserve"> Закон Ярославской области от 15.10.2003 № 46-з "О налоге на имущество организаций в Ярославской области"</t>
  </si>
  <si>
    <t>ст.3.1/ч.6/пп.1</t>
  </si>
  <si>
    <t xml:space="preserve">Вновь созданные или приобретенные в целях реализации инвестиционного проекта объекты недвижимого имущества ранее не эксплуатировались и по ним не начислялась амортизация.
Удельный вес затрат на модернизацию в остаточной стоимости модернизированного объекта составляет более 10 процентов.
</t>
  </si>
  <si>
    <t>(1) ограниченный - на период гос. поддержки инвестпроектов</t>
  </si>
  <si>
    <t xml:space="preserve">Пониженные (0%; 0,6%; 1,1%; 1,5%; 2,0% - в зависимости от удельного веса затрат на модернизацию) ставки налога для инвесторов, реализующих приоритетные инвестиционные проекты Ярославской области, и управляющих компаний, реализующих инвестиционные проекты регионального значения по созданию и (или) развитию индустриальных (промышленных) парков на территории Ярославской области - в отношении объектов недвижимого имущества, вновь созданных или приобретенных в целях реализации инвестиционного проект или подвергшихся модернизации по инвестиционному проекту </t>
  </si>
  <si>
    <t>Закон Ярославской области от 15.10.2003 № 45-з "О ставках налога на прибыль организаций" (в ред. от 28.11.2022 № 59-з)</t>
  </si>
  <si>
    <t>(1) ограниченный - на период гос. поддержки инвестпроектов, но не позднее 1 января 2024 г.</t>
  </si>
  <si>
    <t xml:space="preserve">ст.3.1/ч.1/п.12 </t>
  </si>
  <si>
    <t>Объект недвижимого имущества расположен в торговом центре (комплексе) площадью от 1000 квадратных метров, включен в перечень объектов недвижимого имущества, в отношении которых налоговая база определяется как кадастровая стоимость. 
 Льгота не применяется в отношении объектов недвижимого имущества, сведения о которых внесены в ЕГРН в течение трех лет, предшествующих началу налогового периода применения налоговой льготы, образованных в результате раздела или иного соответствующего законодательству РФ действия с объектами недвижимого имущества, которое привело к образованию объекта недвижимого имущества, площадь которого меньше площади исходного объекта недвижимого имущества</t>
  </si>
  <si>
    <t xml:space="preserve"> Организации, применяющие специальные налоговые режимы, в отношении объекта недвижимого имущества площадью не более 100 квадратных метров включительно</t>
  </si>
  <si>
    <t>Закон Ярославской области от 15.10.2003 № 46-з "О налоге на имущество организаций в Ярославской области" (в ред. от 26.11.2021 № 71-з)</t>
  </si>
  <si>
    <t>ст.3.1/ч.5</t>
  </si>
  <si>
    <t>Объекты недвижимого имущества, в отношении которых налоговая база определяется как кадастровая стоимость имущества:1) торговые центры (комплексы) общей площадью от 1000 до 3000 квадратных метров и помещения в них;2) нежилые помещения площадью от 1000 до 3000 квадратных метров, назначение, разрешенное использование или наименование которых  предусматривает размещение торговых объектов либо которые фактически используются для размещения торговых объектов.</t>
  </si>
  <si>
    <t>Уменьшается сумма налога на 37,5% организациям, применяющим специальные налоговые режимы, в отношении принадлежащих им объектов недвижимого имущества, налоговая база в отношении которых определяется как кадастровая стоимость имущества</t>
  </si>
  <si>
    <t>37,5% от ставок налога</t>
  </si>
  <si>
    <t xml:space="preserve">ст.3.1/ч.1/п.13 </t>
  </si>
  <si>
    <t>Пониженная ставка не допускается в отношении объектов недвижимого имущества, по которым оказывалась или оказывается финансовая форма государственной поддержки инвестиционной деятельности путем предоставления налоговых льгот в рамках реализации приоритетных инвестиционных проектов  области, инвестиционных проектов регионального значения по созданию и (или) развитию индустриальных (промышленных) парков на территории  области. Имущество  расположенное в границах индустриального (промышленного) парка и принятого не ранее 1 января 2018 года на учет в качестве объектов основных средств</t>
  </si>
  <si>
    <t>Пониженная (0%) ставка  в отношении недвижимого имущества резидента индустриального (промышленного) парка</t>
  </si>
  <si>
    <t>ст.7/ч.14</t>
  </si>
  <si>
    <t>ст.1.1/ч.4/п.1</t>
  </si>
  <si>
    <t>Пониженная (6%) ставка налога для организаций и ИП, применявшие в 2020 году  систему налогообложения в виде единого налога на вмененный доход (объект налогообложения "доходы-расходы")</t>
  </si>
  <si>
    <t>ст.1.1/ч.4/п.2</t>
  </si>
  <si>
    <t>Пониженная (2%) ставка налога для организаций и ИП, применявшие в 2020 году  систему налогообложения в виде единого налога на вмененный доход (объект налогообложения "доходы")</t>
  </si>
  <si>
    <t xml:space="preserve">ст.3.1/ч.1/п.17 </t>
  </si>
  <si>
    <t xml:space="preserve"> Финансирование осуществляется в рамках региональных программ газификации и модернизации жилищно-коммунального хозяйства, промышленных и иных организаций Ярославской области, утвержденных Правительством Ярославской области.
Право на применение льготы не распространяется на имущество, относящееся к магистральным газопроводам и сооружениям, являющимся их неотъемлемой технологической частью.
</t>
  </si>
  <si>
    <t>ст.3.1/ч.1/п.18</t>
  </si>
  <si>
    <t>Доля выручки от основного вида деятельности составляет не менее 50 процентов в общей выручке от реализации продукции (работ, услуг) организации.
Право на применение льготы не распространяется на имущество, относящееся к магистральным газопроводам и сооружениям, являющимся их неотъемлемой технологической частью.</t>
  </si>
  <si>
    <t xml:space="preserve">ст.7/ч.14.4 </t>
  </si>
  <si>
    <t>Льгота не распространяется на легковые автомобили, исчисление суммы налога по которым производится с учетом повышающих коэффициентов в соответствии со статьей 362 НК РФ</t>
  </si>
  <si>
    <t>Закон Ярославской области от 30.11.2005 № 69-з "О применении упрощенной системы налогообложения на территории Ярославской области" (в ред. от 27.12.2021 № 95-з)</t>
  </si>
  <si>
    <t>ст.1.1/ч.5/п.1</t>
  </si>
  <si>
    <t>Пониженная (7%) ставка налога для организаций и ИП, применявшие в 2020 году  систему налогообложения в виде единого налога на вмененный доход (объект налогообложения "доходы-расходы")</t>
  </si>
  <si>
    <t>ст.1.1/ч.5/п.2</t>
  </si>
  <si>
    <t>Пониженная (2,5%) ставка налога для организаций и ИП, применявшие в 2020 году  систему налогообложения в виде единого налога на вмененный доход (объект налогообложения "доходы")</t>
  </si>
  <si>
    <t>Закон Ярославской области от 05.11.2002 № 71-з "О транспортном налоге в Ярославской области" (в ред. от 20.12.2022 № 70-з)</t>
  </si>
  <si>
    <t>ст.7/ч.1/п.14</t>
  </si>
  <si>
    <t xml:space="preserve">На одно транспортное средство по выбору налогоплательщика. Льгота не распространяется на легковые автомобили, исчисление суммы налога по которым производится с учетом повышающих коэффициентов в соответствии со статьей 362 НКРФ. </t>
  </si>
  <si>
    <t xml:space="preserve">Граждане, призванные на военную службу по мобилизации в Вооруженные Силы Российской Федерации </t>
  </si>
  <si>
    <t>Освобождаются от уплаты налога граждане, призванные на военную службу по мобилизации в Вооруженные Силы Российской Федерации - в отношении легкового автомобиля с двигателем мощностью до 150 л.с.; а в отношении автомобиля с двигателем свыше 150 л.с. либо иного транспортного средства - на сумму налога, рассчитанную для легкового автомобиля с двигателем мощностью 150 л.с.</t>
  </si>
  <si>
    <t>ст.7/ч.1/п.15</t>
  </si>
  <si>
    <t>Граждане, добровольно обратившиеся в военные комиссариаты муниципальных образований Ярославской области с целью призыва на военную службу по мобилизации в Вооруженные Силы Российской Федерации</t>
  </si>
  <si>
    <t xml:space="preserve">Освобождаются от уплаты налога граждане, добровольно обратившиеся в военные комиссариаты муниципальных образований Ярославской области с целью призыва на военную службу по мобилизации в Вооруженные Силы Российской Федерации,   направленные и прибывшие в воинские части - в отношении легкового автомобиля с двигателем мощностью до 150 л.с.; а в отношении автомобиля с двигателем свыше 150 л.с. либо иного транспортного средства - на сумму налога, рассчитанную для легкового автомобиля с двигателем мощностью 150 л.с.
</t>
  </si>
  <si>
    <t>ст.7/ч.1/п.16</t>
  </si>
  <si>
    <t>Граждане, заключившие контракт о прохождении военной службы в Вооруженных Силах Российской Федерации, направленные в район специальной военной операции</t>
  </si>
  <si>
    <t>Освобождаются от уплаты налога граждане, заключившие контракт о прохождении военной службы в Вооруженных Силах РФ в период проведения специальной военной операции, направленные в район специальной военной операции - в отношении легкового автомобиля с двигателем мощностью до 150 л.с.; а в отношении автомобиля с двигателем свыше 150 л.с. либо иного транспортного средства - на сумму налога, рассчитанную для легкового автомобиля с двигателем мощностью 150 л.с.</t>
  </si>
  <si>
    <t>Закон Ярославской области от 30.11.2005 № 69-з "О применении упрощенной системы налогообложения на территории Ярославской области" (в ред. от 26.12.2022 № 81-з)</t>
  </si>
  <si>
    <t>ст.1.1/ч.7/п.1</t>
  </si>
  <si>
    <t>По итогам налогового периода не менее 70 процентов доходов от предпринимательской деятельности составляют доходы, указанные в пункте 1.15 статьи 284 НК РФ.
Налоговые ставки не подлежат применению организациями, созданными в результате реорганизации (кроме преобразования) или реорганизованными в форме присоединения к ним другого юридического лица либо выделения из его состава одного или нескольких юридических лиц после 1 июля 2022 года.</t>
  </si>
  <si>
    <t xml:space="preserve">Пониженная (5%) ставка налога для организаций и ИП, являющихся правообладателями программ для ЭВМ или баз данных, включенных в единый реестр российских программ для ЭВМ и баз данных, и (или) получивших документ о государственной аккредитации организации, осуществляющей деятельность в области информационных технологий </t>
  </si>
  <si>
    <t>Получение гражданами и организациями преимуществ от создания устойчивой и безопасной информационно-телекоммуникационной инфраструктуры, внедрения цифровых технологий, осуществления цифровой трансформации государственного управления, содействия в формировании и развитии цифровых компетенций</t>
  </si>
  <si>
    <t>ст.1.1/ч.7/п.2</t>
  </si>
  <si>
    <t xml:space="preserve">Пониженная (1%) ставка налога для организаций и ИП, являющихся правообладателями программ для ЭВМ или баз данных, включенных в единый реестр российских программ для ЭВМ и баз данных, и (или) получивших документ о государственной аккредитации организации, осуществляющей деятельность в области информационных технологий </t>
  </si>
  <si>
    <t xml:space="preserve">5 пп. 
</t>
  </si>
  <si>
    <t>Для общественных организаций инвалидов - инвалиды и их законные представители - не менее 80%. Для иных организаций инвалидов: среднесписочная численность инвалидов - не менее 50%, а их доля в фонде оплаты труда - не менее 25%. Иные, установленные Законом.</t>
  </si>
  <si>
    <t>Общественные организации инвалидов. 
Организации, уставный капитал которых полностью состоит из вкладов общественных организаций инвалидов. 
Организации, использующие труд инвалидов.</t>
  </si>
  <si>
    <t xml:space="preserve">(1) ограниченный </t>
  </si>
  <si>
    <t>01.01.2025
 (ст. 284 НК РФ)</t>
  </si>
  <si>
    <t>Пониженная (13,5%; 12,5% - 2017-2020 гг., 13,5% - с 2021 г.) ставка налога для общественных организаций инвалидов и организаций, использующих труд инвалидов</t>
  </si>
  <si>
    <t>Закон г. Москвы от 23.11.2016 № 37 "Об установлении ставки налога на прибыль организаций для организаций - резидентов и управляющих компаний особых экономических зон технико-внедренческого типа, созданных на территории города Москвы"; 
Ранее - Закон г. Москвы от 05.07.2006 № 31</t>
  </si>
  <si>
    <t>Ведение организациями - резидентами ОЭЗ раздельного учета доходов (расходов), полученных (понесенных) от деятельности на и вне территорий ОЭЗ. Льгота предоставлялась ранее до 01.01.2016 - для резидентов ОЭЗ "Зеленоград".</t>
  </si>
  <si>
    <t>Сумма налога на прибыль, исчисленного в том числе по ставке, установленной настоящим Законом, и уплаченного в бюджет города Москвы по итогам налогового периода, в котором применяется указанная ставка, составляет: 
- более 1 млрд. рублей - для организаций, не являющихся участниками КГН; 
- более 5 млрд. рублей - для организаций, являющихся участниками КГН.</t>
  </si>
  <si>
    <t>Пониженная (13,5% - 2016 г; 12,5% - 2017 -2020 гг.; 13,5% - с 2021 г.) ставка налога для организаций нефтяной отрасли - в отношении прибыли, рассчитываемой как разница между величиной прибыли за текущий налоговый период, налог по которой подлежит зачислению в бюджет города Москвы, и величиной прибыли за 2014 год, налог по которой был исчислен и подлежал зачислению в бюджет города Москвы по итогам 2014 года</t>
  </si>
  <si>
    <t>Для каждого вида инвестиционных приоритетных проектов города Москвы (инвестиционный проект по созданию, модернизации, освоению производства промышленной продукции (в т.ч. региональный СПИК 1.0); промышленный комплекс; технопарк и индустриальный (промышленный) парк) установлены отдельные требования: имущественные (площадь застройки, плотность застройки и пр.) и экономические (вид деятельности, ФОТ, выручка, среднемесячная заработная плата, объем инвестиций за период). 
Льгота применяется начиная с первого числа отчетного периода, следующего за отчетным периодом, в котором инвестиционному проекту присвоен статус инвестиционного приоритетного проекта города Москвы.</t>
  </si>
  <si>
    <t>01.01.2025
 (ст. 284 НК РФ) за исключением льготы для СПИК (ограниченный - в течение действия статуса СПИК)</t>
  </si>
  <si>
    <t>Наличие у организации статуса управляющей компании технопарка или индустриального (промышленного) парка, якорного резидента технопарка или индустриального (промышленного) парка. 
Льгота применяется начиная с первого числа отчетного периода, следующего за отчетным периодом, в котором организации присвоен или подтвержден статус.</t>
  </si>
  <si>
    <t>Дополнительные (по отношению к НК РФ) требования для признания инвестпроекта РИП:
1) объем капитальных вложений в рамках инвестпроекта не может быть менее:
а) 300 млн рублей - в течение не более 3 лет со дня включения организации в реестр;
б) 500 млн рублей - в течение не более 5 лет со дня включения организации в реестр;
2) инвестпроект имеет статус инвестиционного приоритетного проекта города Москвы и в отношении него заключен СПИК, или ему после исполнения СПИК присвоен статус промышленного комплекса, технопарка, индустриального (промышленного) парка.</t>
  </si>
  <si>
    <t>Инвестиционный контракт должен быть заключен от имени РФ определенным Правительством РФ федеральным органом исполнительной власти (федеральный СПИК 1.0)</t>
  </si>
  <si>
    <t>Наличие статуса московского инвестора первой категории, присвоенного и подтвержденного Правительством Москвы. 
Право на применение инвестиционного налогового вычета предоставляется в отношении объектов ОС, относящиеся к 3-10 амортизационным группам (исключение: здания, сооружения, передаточные устройства) за исключением объектов ОС:
1) приобретенных в результате реорганизации;
2) приобретенных у юридических лиц и (или) физических лиц, входящих в соответствии с законодательством Российской Федерации о защите конкуренции в одну группу лиц с налогоплательщиком;
3) полученных безвозмездно;
4) выявленных в результате инвентаризации;
5) частично ликвидированных.</t>
  </si>
  <si>
    <t>Инвестиционный налоговый вычет (90% суммы расходов, составляющих первоначальную стоимость ОС (расходы на приобретение, сооружение, изготовление, доставку и доведение до состояния, в котором ОС пригодно для использования) и в размере 90 % суммы расходов, составляющей величину изменения первоначальной стоимости ОС в случаях достройки, дооборудования, реконструкции, модернизации, технического перевооружения (за искл. частичной ликвидации ОС); пониженная ставка налога (12,5%)  для организаций, имеющих местонахождение на территории города Москвы и получивших статус московского инвестора первой категории</t>
  </si>
  <si>
    <t>Наличие статуса московского инвестора второй категории, присвоенного и подтвержденного Правительством Москвы. 
Право на применение инвестиционного налогового вычета предоставляется в отношении объектов ОС, относящиеся к 3-10 амортизационным группам с учетом ряда ограничений.</t>
  </si>
  <si>
    <t>Инвестиционный налоговый вычет (90% суммы расходов, составляющих первоначальную стоимость ОС (расходы на приобретение, сооружение, изготовление, доставку и доведение до состояния, в котором ОС пригодно для использования) и в размере 90 % суммы расходов, составляющей величину изменения первоначальной стоимости ОС в случаях достройки, дооборудования, реконструкции, модернизации, технического перевооружения (за искл. частичной ликвидации ОС); пониженная ставка налога ( 8%)  для организаций, имеющих местонахождение на территории города Москвы и получивших статус московского инвестора второй категории</t>
  </si>
  <si>
    <t>НТ</t>
  </si>
  <si>
    <t>Н/Д</t>
  </si>
  <si>
    <t>Помещения: 1) используются для размещения объектов общественного питания, розничной торговли, бытового обслуживания, для осуществления банковских операций по обслуживанию физлиц, тур.деятельности (деятельности туроператора или турагентства по заключению договора о реализации туристического продукта с туристом), деятельности в области исполнительных искусств, деятельности музеев, коммерческих художественных галерей и (или) деятельности в области демонстрации кинофильмов; 2) расположены на первом и (или) втором этажах зданий (строений, сооружений), непосредственно примыкающих к пешеходным зонам общегородского значения или к улицам с интенсивным пешеходным движением, перечень которых утверждается Правительством Москвы.</t>
  </si>
  <si>
    <t xml:space="preserve">Организации - налогоплательщики в отношении автомобильных дорог и дорожно-мостовых сооружений общего пользования, сооружений, являющихся неотъемлемой технологической частью указанных объектов, а также зданий, расположенных в пределах полос отвода автомобильных дорог и предназначенных для их обслуживания, капитального ремонта, ремонта и содержания
</t>
  </si>
  <si>
    <t xml:space="preserve">Освобождаются от уплаты налога организации - в отношении автомобильных дорог и дорожно-мостовых сооружений общего пользования, сооружений, являющихся неотъемлемой технологической частью указанных объектов, а также зданий, расположенных в пределах полос отвода автомобильных дорог и предназначенных для их обслуживания, капитального ремонта, ремонта и содержания
</t>
  </si>
  <si>
    <t>Среднесписочная численность инвалидов - не менее 50%, а их доля в фонде оплаты труда - не менее 25%. 
Льгота не распространяется на организации, занимающиеся реализацией брокерских и иных посреднических услуг, производством и (или) реализацией подакцизных товаров, минерального сырья и иных полезных ископаемых, а также иных товаров по перечню, утверждаемому Правительством РФ по согласованию с общероссийскими общественными организациями инвалидов. 
Льгота не распространяется на имущество, сдаваемое в аренду, организациями, в которых среднесписочная численность инвалидов составляет менее 50 человек.
С 1 января 2019 года льгота не применяется в отношении объектов недвижимости, налоговая база которых определяется как кадастровая стоимость объекта недвижимого имущества.</t>
  </si>
  <si>
    <t xml:space="preserve"> Налоговая льгота не применяется: 
- в отношении зданий, строений, сооружений, помещений в них, включенных в перечень объектов недвижимого имущества, в отношении которых налоговая база определяется как кадастровая стоимость; 
- объектов недвижимого имущества иностранных организаций, не осуществляющих деятельность в Российской Федерации через постоянные представительства, а также объектов недвижимого имущества иностранных организаций, не относящихся к деятельности данных организаций в Российской Федерации через постоянные представительства;
- жилых помещений, гаражей и машино-мест, не учитываемых на балансе в качестве объектов основных средств в порядке, установленном для ведения бухгалтерского учета, по истечении двух лет со дня принятия указанных объектов к бухгалтерскому учету
- в отношении гаражей и машино-мест, не учитываемых на балансе в качестве объектов основных средств в порядке, установленном для ведения бухгалтерского учета, по истечении двух лет со дня принятия указанных объектов к бухгалтерскому учету
</t>
  </si>
  <si>
    <t xml:space="preserve"> Организации - в отношении многоэтажных гаражей-стоянок, а также гаражные и гаражно-строительные кооперативы - в отношении гаражей. </t>
  </si>
  <si>
    <t xml:space="preserve">Освобождаются от уплаты налога организации - в отношении многоэтажных гаражей-стоянок, гаражные и гаражно-строительные кооперативы - в отношении гаражей. </t>
  </si>
  <si>
    <t>Для объектов жилищно-коммунального комплекса, газоснабжения - содержание финансируется за счет бюджета города Москвы</t>
  </si>
  <si>
    <t>Подтверждение статуса инвестиционного проекта по созданию, модернизации, освоению производства промышленной продукции - инвестиционного приоритетного проекта города Москвы (ИПП). 
Перечень недвижимого имущества, используемого в ходе реализации ИПП, устанавливается Правительством Москвы</t>
  </si>
  <si>
    <t xml:space="preserve">Наличие подтвержденного статуса: 1) индустриальный (промышленный) парк; 2) технопарк (в т.ч. управляющие компании). 
Для каждого вида установлены отдельные требования: имущественные (площадь застройки, плотность застройки и пр.) и экономические (вид деятельности, ФОТ, выручка, среднемесячная заработная плата, объем инвестиций за период) </t>
  </si>
  <si>
    <t>В реестр жилых помещений включаются жилые помещения, расположенные в здании (зданиях), введенном (введенных) в эксплуатацию после 1 января 2020 года, и переданные образовательной организации высшего образования, осуществляющей образовательную деятельность по имеющим государственную аккредитацию образовательным программам высшего образования, на основании договора аренды, которым предусмотрено использование указанных жилых помещений исключительно в целях их предоставления абитуриентам, студентам, аспирантам,  обучающимся и работникам этой образовательной организации для проживания (не менее 70 процентов от количества таких жилых помещений по состоянию на 1 января налогового периода, за который заявлена налоговая льгота, используются для проживания указанных лиц). Реестр жилых помещений формируется в порядке, установленном Правительством Москвы, и утверждается Правительством Москвы на налоговый период. Жилое помещение включается в реестр жилых помещений на налоговый период, в котором организация обратилась с заявлением о таком включении.</t>
  </si>
  <si>
    <t xml:space="preserve">Организации - в отношении жилых помещений, включенных в реестр жилых помещений, используемых для проживания обучающихся и работников образовательных организаций высшего образования (далее - реестр жилых помещений). 
</t>
  </si>
  <si>
    <t>Наличие статуса управляющей организации агропродовольственного кластера. 
Льгота не распространяется на имущество, сдаваемое организациями в аренду</t>
  </si>
  <si>
    <t>Льгота не применяется в отношении объектов недвижимого имущества, налоговая база по которым определяется как их кадастровая стоимость.
Иные ограничения, установленные Законом.</t>
  </si>
  <si>
    <t>Организации - налогоплательщики в отношении жилых помещений, гаражей и машино-мест, не учитываемых на балансе в качестве объектов основных средств в порядке, установленном для ведения бухгалтерского учета, по истечении двух лет со дня принятия указанных объектов к бухгалтерскому учету, приобретенных на основании договора пожизненного содержания с иждивением или договора передачи в связи с переселением граждан в социальные жилые дома и закрепленных за данными организациями на праве хозяйственного ведения</t>
  </si>
  <si>
    <t>Освобождаются от уплаты налога организации - в отношении жилых помещений, гаражей и машино-мест, не учитываемых на балансе в качестве объектов основных средств в порядке, установленном для ведения бухгалтерского учета, по истечении двух лет со дня принятия указанных объектов к бухгалтерскому учету, приобретенных на основании договора пожизненного содержания с иждивением или договора передачи в связи с переселением граждан в социальные жилые дома и закрепленных за данными организациями на праве хозяйственного ведения</t>
  </si>
  <si>
    <t xml:space="preserve">Освобождаются от уплаты налога общероссийские общественные организации, осуществляющие уставную деятельность по организации подготовки и участия спортсменов-инвалидов в Паралимпийских играх - в отношении нежилых зданий (строений, сооружений) и помещений в них, используемых для осуществления указанной деятельности
</t>
  </si>
  <si>
    <t>Закон г. Москвы от 05.11.2003 № 64 "О налоге на имущество организаций"(в ред. от 24.11.2021 № 32)</t>
  </si>
  <si>
    <t xml:space="preserve"> Организации, созданные Российской Федерацией в целях исполнения предусмотренных международными договорами Российской Федерации обязательств по размещению и обслуживанию дипломатических представительств и консульских учреждений иностранных государств, международных и межгосударственных организаций и их представительств - в отношении жилых помещений, гаражей и машино-мест
</t>
  </si>
  <si>
    <t>Пониженная (25% от суммы) сумма налога для организаций,  созданных Российской Федерацией в целях исполнения предусмотренных международными договорами Российской Федерации обязательств по размещению и обслуживанию дипломатических представительств и консульских учреждений иностранных государств, международных и межгосударственных организаций и их представительств - в отношении жилых помещений, гаражей и машино-мест им принадлежащих
(налоговая база - кадастровая стоимость)</t>
  </si>
  <si>
    <t xml:space="preserve">Пониженная (0,3%) ставка налога - в отношении земельных участков, отнесенных к землям в составе зон сельскохозяйственного использования в городе Москве и используемых для сельскохозяйственного производства, а также в отношении земельных участков, предоставленных и используемых для эксплуатации объектов спорта, в том числе спортивных сооружений
</t>
  </si>
  <si>
    <t>Среднесписочная численность инвалидов среди их работников за налоговый и (или) отчетный периоды составляет не менее 50%, а их доля в фонде оплаты труда - не менее 25%. 
Земельные участки не сданы в аренду.</t>
  </si>
  <si>
    <t>Земельные участки: 1) включены в Перечень земельных участков, используемых в ходе реализации инвестиционного приоритетного проекта города Москвы, установленный Правительством Москвы; 2) не сданы в аренду; 3) не заняты технопарком или индустриальным (промышленным) парком, промышленным комплексом. Наличие присвоенного или подтвержденного статуса инвестиционного приоритетного проекта города Москвы</t>
  </si>
  <si>
    <t>Наличие присвоенного или подтвержденного статуса промышленного комплекса. Земельные участки не сданы в аренду.</t>
  </si>
  <si>
    <t>(1) ограниченный - в течение действия статуса промышленного комплекса (10 лет)</t>
  </si>
  <si>
    <t>Льгота предоставляется в отношении объектов налогообложения, включенных в Перечень (АДЦ, торговые центры, нежилые помещения под размещение офисов, торговых объектов, объектов общественного питания и бытового обслуживания), а также объектов налогообложения, предусмотренных абз. 2 п. 10 ст. 378.2 НК РФ.</t>
  </si>
  <si>
    <t>0,8 п.п. - 2015 г.; 
0,7 п.п. - 2016 г.; 
0,6 п.п. - 2017 г.; 
0,5 п.п. - с 2018 г.</t>
  </si>
  <si>
    <t xml:space="preserve">ст.1.1/ч.4 </t>
  </si>
  <si>
    <t>Организации и ИП, осуществляющие вид экономической деятельности - деятельность в области спорта</t>
  </si>
  <si>
    <t>Основной ОКВЭД относится к предоставлению услуг парикмахерскими и салонами красоты, услуг стирки, химической чистки и окрашивания текстильных и меховых изделий из кожи, по ремонту часов и ювелирных изделий, по изготовлению и ремонту металлической галантереи и ключей. 
Площадь, занятая оборудованием для выкладки и демонстрации товара, составляет не более 10% общей площади торгового объекта</t>
  </si>
  <si>
    <t>Доля доходов от продажи книг, газет и журналов в общем объеме доходов составила не менее 60%. 
Площадь, занятая оборудованием для выкладки и демонстрации книг, газет и журналов, - не менее 60% общей площади торгового объекта. 
Все наличные расчеты или расчеты с использованием платежных картах на этих торговых объектах осуществляются с использованием онлайн касс.</t>
  </si>
  <si>
    <t>(1) ограниченный - на период реновации</t>
  </si>
  <si>
    <t>Инвестиционный контракт должен быть заключен в порядке, установленном Федеральным законом от 2 августа 2019 года N 290-ФЗ "О внесении изменений в Федеральный закон "О промышленной политике в Российской Федерации" в части регулирования специальных инвестиционных контрактов" (СПИК 2.0)</t>
  </si>
  <si>
    <t xml:space="preserve">Закон г. Москвы от 05.11.2003 № 64 "О налоге на имущество организаций" (в ред. от 14.12.2022 № 33)
</t>
  </si>
  <si>
    <t>ст.4/ч.1/п.34</t>
  </si>
  <si>
    <t>Льгота в отношении самолетов, имеющих реактивные двигатели и принадлежащих на праве собственности российским организациям, при условии, что указанные самолеты зарегистрированы в Государственном реестре гражданских воздушных судов РФ с учетом особенностей государственной регистрации предназначенных для выполнения полетов гражданских воздушных судов, установленных Правительством РФ в 2022 году, и право собственности на указанные самолеты впервые зарегистрировано в Едином государственном реестре прав на воздушные суда и сделок с ними не ранее 01.03.2022</t>
  </si>
  <si>
    <t>Организации - собственники самолетов, имеющих реактивные двигатели</t>
  </si>
  <si>
    <t>(1) ограниченный - по 31.12.2038</t>
  </si>
  <si>
    <t>Освобождаются от обложения организации -  в отношении самолетов, принадлежащих им на праве собственности</t>
  </si>
  <si>
    <t>Льгота направлена на сохранение налоговой нагрузки организаций налогоплательщиков - собственников реактивных самолетов в связи с необходимостью перерегистрации таких самолетов в Государственном реестре гражданских воздушных судов Российской Федерации в связи с санкциями</t>
  </si>
  <si>
    <t>ст.4/ч.1/п.35</t>
  </si>
  <si>
    <t>Кроме организаций, признаваемых фондами, управляющими компаниями, дочерними обществами управляющих компаний, и организаций, получивших статус участников проекта, в соответствии с Федеральным законом от 29.07.2017 № 216-ФЗ (создание инновационных научно-технологических центров)</t>
  </si>
  <si>
    <t>Организации, отнесенные к числу лиц, участвующих в реализации проекта, в соответствии с Федеральным законом от 29.07.2017 года № 216-ФЗ (создание инновационных научно-технологических центров)</t>
  </si>
  <si>
    <t>Освобождаются от обложения организации, отнесенные к числу лиц, участвующих в реализации проекта, в соответствии с Федеральным законом от 29.07.2017 № 216-ФЗ (создание инновационных научно-технологических центров)</t>
  </si>
  <si>
    <t>Поддержка организаций и предпринимателей в сфере научно-технической деятельности. 
Повышение инвестиционной привлекательности ИНТЦ, развитие инфраструктуры ИНТЦ, создание благоприятных условий для ведения исследовательской деятельности, коммерциализации ее результатов и практического применения научных достижений</t>
  </si>
  <si>
    <t>Закон г. Москвы от 05.11.2003 № 64 "О налоге на имущество организаций" (в ред. от 02.11.2022 № 28)</t>
  </si>
  <si>
    <t>ст.4.1/ч.2.11</t>
  </si>
  <si>
    <t>Объекты обложения - жилые помещения, гаражи и машино-места, не учитываемые на балансе в качестве объектов основных средств, в течение двух лет со дня принятия указанных объектов к бухгалтерскому учету</t>
  </si>
  <si>
    <t>Организации - отношении жилых помещений, гаражей и машино-мест, не учитываемых на балансе в качестве объектов основных средств, в течение двух лет со дня принятия указанных объектов к бухгалтерскому учету</t>
  </si>
  <si>
    <t>Освобождаются от обложения организации - в отношении жилых помещений, гаражей и машино-мест, не учитываемых на балансе в качестве объектов основных средств, в течение двух лет со дня принятия указанных объектов к бухгалтерскому учету</t>
  </si>
  <si>
    <t>Льгота направлена на сдерживание роста цен на жилые помещения, гаражи и машино-места</t>
  </si>
  <si>
    <t xml:space="preserve">Закон г. Москвы от 09.07.2008 № 33 "О транспортном налоге" (в ред. от 14.12.2022 № 33)
</t>
  </si>
  <si>
    <t>ст.4/ч.1.1</t>
  </si>
  <si>
    <t>Объекты налогообложения - самолеты, имеющих реактивные двигатели и принадлежащих на праве собственности российским организациям, при условии, что указанные самолеты зарегистрированы в Государственном реестре гражданских воздушных судов РФ с учетом особенностей государственной регистрации предназначенных для выполнения полетов гражданских воздушных судов, установленных Правительством РФ в 2022 году, и право собственности на указанные самолеты впервые зарегистрировано в Едином государственном реестре прав на воздушные суда и сделок с ними не ранее 01.03.2022</t>
  </si>
  <si>
    <t>Пониженная (1% от суммы) сумма налога для организаций в отношении самолетов, принадлежащих им на праве собственности</t>
  </si>
  <si>
    <t>99% от суммы налога</t>
  </si>
  <si>
    <t>Закон г. Москвы от 19.11.2014 № 51 "О налоге на имущество физических лиц" (в ред. от 02.11.2022 № 28)</t>
  </si>
  <si>
    <t>ст.1.1/ч.10</t>
  </si>
  <si>
    <t>Льгота предоставляется в отношении объектов незавершенного строительства, кадастровая стоимость каждого из которых превышает 300 млн. рублей, в случае, если проектируемым назначением таких объектов является многоквартирный дом</t>
  </si>
  <si>
    <t>Физические лица - собственники объектов незавершенного строительства (многоквартирных домов)</t>
  </si>
  <si>
    <t>Пониженная (15% от суммы) сумма налога для организаций в отношении объектов незавершенного строительства (многоквартирных домов), кадастровая стоимость каждого из которых превышает 300 млн. рублей</t>
  </si>
  <si>
    <t>Поддержка строительства жилой недвижимости, сокращение стоимости жилья</t>
  </si>
  <si>
    <t>85% от суммы налога</t>
  </si>
  <si>
    <t>Закон г. Москвы от 19.11.2014 № 51 "О налоге на имущество физических лиц" (в ред. от 14.12.2022 № 33)</t>
  </si>
  <si>
    <t>ст.1.1/ч.11</t>
  </si>
  <si>
    <t xml:space="preserve">Льгота предоставляется в отношении объектов налогообложения, включенных в Перечень и облагаемых по ставке 1,5%, если включение в данный Перечень осуществлено исключительно по результатам отмененных впоследствии мероприятий по определению вида фактического использования объектов недвижимости.
</t>
  </si>
  <si>
    <t>Физические лица - собственники объектов, включенных в Перечень</t>
  </si>
  <si>
    <t>Пониженная (33% от суммы) сумма налога для организаций в отношении объектов налогообложения, включенных в Перечень (АДЦ, торговые центры, нежилые помещения под размещение офисов, торговых объектов, объектов общественного питания и бытового обслуживания), облагаемых по ставке 1,5%, если включение в данный перечень осуществлено исключительно по результатам мероприятий по определению вида фактического использования зданий (строений, сооружений), нежилых помещений для целей налогообложения и результаты указанных мероприятий отменены</t>
  </si>
  <si>
    <t>Льгота направлена на предоставление возможности физическим лицам обжаловать акты определения фактического использования объектов за прошлые годы</t>
  </si>
  <si>
    <t>67% от суммы налога</t>
  </si>
  <si>
    <t>ст.4.1/ч.2.10</t>
  </si>
  <si>
    <t>Налогоплательщики в отношении нежилых помещений, расположенных в зданиях (строениях, сооружениях), налоговая база по которым определяется как их кадастровая стоимость, используемых в установленных Законом целях</t>
  </si>
  <si>
    <t>Пониженная (10% от суммы) сумма налога для организаций в отношении нежилых помещений, расположенных в зданиях (строениях, сооружениях), налоговая база по которым определяется как их кадастровая стоимость, используемых в установленных Законом целях</t>
  </si>
  <si>
    <t>Ведение раздельного учета доходов (расходов), полученных (понесенных) от деятельности, осуществляемой на территории ОЭЗ, и доходов (расходов), полученных (понесенных) при осуществлении деятельности за пределами территории ОЭЗ.
Заключение соглашения о ведении деятельности в ОЭЗ до 01.01.2021</t>
  </si>
  <si>
    <t>Ведение раздельного учета доходов (расходов), полученных (понесенных) от деятельности, осуществляемой на территории ОЭЗ, и доходов (расходов), полученных (понесенных) при осуществлении деятельности за пределами территории ОЭЗ.
Заключение соглашения о ведении деятельности в ОЭЗ после 01.01.2021.</t>
  </si>
  <si>
    <t>Размер осуществленных инвестиций ≥ 800 млн. руб. за период не более 3-х лет.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СПб, в налоговом периоде, в котором используется льгота, 3-кратного размера минимальной заработной платы в СПб, действующего в течение указанного налогового периода.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</si>
  <si>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Пониженная (13,5%; 12,5% - 2017-2023 гг.) ставка налога для организаций, состоящих на налоговом учете в СПб, осуществляющих деятельность в отдельных сферах (обрабатывающие производства, производство и распределение электроэнергии, газа, воды, транспорт, деятельность в области радиовещания и телевидения) по установленным кодам ОКВЭД, осуществивших в течение не более 3-х лет подряд в период с 1 января 2010 года по 31 декабря 2016 года вложения на сумму от 800 млн. рублей</t>
  </si>
  <si>
    <t xml:space="preserve">Пониженная (13,5%; 12,5% - 2017-2023 гг.) ставка налога для организаций, состоящих на налоговом учете в СПб, осуществивших в течение не более 3-х любых календарных лет подряд начиная с 1 января 2015 вложения на сумму от 800 млн. рублей </t>
  </si>
  <si>
    <t>Право на льготу - начиная с календарного года, следующего за годом, когда общий размер осуществленных инвестиций составит  ≥ 750 млн. руб. в рамках исполнения СПИК (условие до 01.01.2020).
Не менее 90% всех доходов получены от реализации товаров, произведенных в результате исполнения СПИК, при условии ведения раздельного учета (условие до 01.01.2020).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Санкт-Петербурга, в налоговом периоде, в котором используется льгота, 3-кратного размера минимальной заработной платы в Санкт-Петербурге, действующего в течение указанного налогового периода (условие до 01.01.2020). 
Сведения о СПИК внесены в реестр специальных инвестиционных контрактов (условие с 01.01.2020).
Организации, заключившие СПИК после 01.01.2020, применяют ставку 0% в порядке, определенном статьей 284.9 НК РФ.
Организации, заключившие СПИК до дня вступления в силу Федерального закона от 02.08.2019 № 269-ФЗ, вправе применять ставку 0% до налогового периода, в котором действие СПИК прекращено либо СПИК расторгнут, в порядке, определенном статьей 284.9 НК РФ, с учетом положений статьи 3 указанного Федерального закона.</t>
  </si>
  <si>
    <t>(1) ограниченный - в течение срока действия СПИК (или пока льгота не превысит 50% объема вложений)</t>
  </si>
  <si>
    <t>Право на льготу - начиная с календарного года, следующего за годом, когда общий размер осуществленных инвестиций составит  ≥ 750 млн. руб.  в рамках исполнения СПИК. 
Не менее 70% всех доходов получены от реализации товаров, произведенных в результате исполнения СПИК, при условии ведения раздельного учета.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Санкт-Петербурга, в налоговом периоде, в котором используется льгота, 3-кратного размера минимальной заработной платы в Санкт-Петербурге, действующего в течение указанного налогового периода.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</si>
  <si>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(1) ограниченный - в течение срока действия СПИК (или пока льгота не превысит объем вложений)</t>
  </si>
  <si>
    <t>Пониженная (13,5%; 12,5% - 2018-2023 гг.) ставка налога для  организаций, являющихся стороной специального инвестиционного контракта (СПИК), заключенного Российской Федерацией и(или) Санкт-Петербургом</t>
  </si>
  <si>
    <t>Размер осуществленных инвестиций ≥ 50 млн. руб. за период не более 3-х лет. 
В общей сумме доходов не менее 80% составляет выручка от реализации высокотехнологичной (инновационной) продукции.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Санкт-Петербурга, в налоговом периоде, в котором используется льгота, 3-кратного размера минимальной заработной платы в Санкт-Петербурге, действующего в течение указанного налогового периода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</si>
  <si>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Размер осуществленных инвестиций ≥ 300 млн. руб. за период не более 1-го года.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Санкт-Петербурга, в налоговом периоде, в котором используется льгота, 3-кратного размера минимальной заработной платы в Санкт-Петербурге, действующего в течение указанного налогового периода.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</si>
  <si>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 xml:space="preserve">Пониженная (15,5%; 14,5% - 2017-2023 гг.) ставка налога для организаций, состоящих на налоговом учете в СПб, осуществивших в течение не более одного любого календарного года начиная с 1 января 2015 года вложения на общую сумму не менее 300 млн. рублей </t>
  </si>
  <si>
    <t>Размер осуществленных инвестиций ≥ 500 млн. руб. за период не более 3-х лет. 
Не менее 70 % всех доходов составляют доходы от указанных видов экономической деятельности при условии ведения раздельного учета.
Вложениями признаются объекты амортизируемых основных средств (объекты движимого и недвижимого имущества) при условии, что они приняты к бухгалтерскому учету, введены в эксплуатацию на территории СПб, предназначены и используются для осуществления указанной экономической деятельности.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Санкт-Петербурга, в налоговом периоде, в котором используется льгота, 3-кратного размера минимальной заработной платы в Санкт-Петербурге, действующего в течение указанного налогового периода.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</si>
  <si>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(1) ограниченный - не более 10 налоговых периодов подряд</t>
  </si>
  <si>
    <t>Пониженная (13,5 %; 12,5 % - 2019-2023 гг.) ставка налога для организаций, состоящих на налоговом учете в СПб, осуществляющих определенные виды экономической деятельности (управление компьютерным оборудованием, обработка данных, предоставление услуг по размещению информации и связанная с этим деятельность), осуществивших в течение не более 3-х календарных лет подряд в период с 1 января 2018 года по 31 декабря 2027 года вложения на общую сумму от 500 млн рублей (вкл.)</t>
  </si>
  <si>
    <t>Доходы от указанного вида экономической деятельности не менее 90% общей суммы доходов.
Доходы от экспорта товаров (работ, услуг), произведенных в результате осуществления указанного вида экономической деятельности не менее 70 % всех доходов.
Наличие документа о государственной аккредитации организации, осуществляющей деятельность в области ИТ.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Санкт-Петербурга, в налоговом периоде, в котором используется льгота, 3-кратного размера минимальной заработной платы в Санкт-Петербурге, действующего в течение указанного налогового периода.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</si>
  <si>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 xml:space="preserve">Пониженная  (13,5 %; 12,5 % - 2019-2023 гг.) ставка налога для организаций, состоящих на налоговом учете в СПб, осуществляющих деятельность в области информационных технологий по установленному коду ОКВЭД 
</t>
  </si>
  <si>
    <t>Закон СПб от 28.06.1995 № 81-11 "О налоговых льготах" (в ред. от 10.11.2022 № 627-101)</t>
  </si>
  <si>
    <t>ст.11-9-4</t>
  </si>
  <si>
    <t>Налоговая ставка применяется к прибыли регионального оператора по обращению с твердыми коммунальными отходами от деятельности в рамках договора на оказание услуг по обращению с твердыми коммунальными отходами.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</si>
  <si>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Организации - региональные операторы по обращению с твердыми коммунальными отходами</t>
  </si>
  <si>
    <t>Пониженная  (0%) ставка налога на прибыль организаций для организаций, которым присвоен статус регионального оператора по обращению с твердыми коммунальными отходами в соответствии с Федеральным законом "Об отходах производства и потребления"</t>
  </si>
  <si>
    <t>Размер осуществленных инвестиций ≥ 15 млрд. руб. за период не более 5-ти лет.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Санкт-Петербурга, в налоговом периоде, в котором используется льгота, 3-кратного размера минимальной заработной платы в Санкт-Петербурге, действующего в течение указанного налогового периода.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</si>
  <si>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 xml:space="preserve">Пониженная (13,5 %; 12,5 % - 2017-2023 гг.) ставка налога для организаций, являющихся крупнейшими инвесторами, осуществившими в течение не более любых 5 лет подряд начиная с 1 января 2012 года на территории Санкт-Петербурга вложения на сумму от 15 млрд руб. </t>
  </si>
  <si>
    <t>При исчислении размера ИНВ учитываются расходы, осуществленные в объекты основных средств, относящихся к подразделу «Машины и оборудование». 
Получение доходов от экономической деятельности, относящейся к указанным видам, в объеме не менее 70 процентов всех доходов, при условии ведения раздельного учета. 
Ставка налога для определения предельной величины ИНВ – 10%. 
Право на перенос остатка вычета на будущие периоды до 2027 года включительно. 
Не применяется участниками КГН.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Санкт-Петербурга, в налоговом периоде, в котором используется льгота, 3-кратного размера минимальной заработной платы в Санкт-Петербурге, действующего в течение указанного налогового периода.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
Не может применяться одновременно с льготами по налогу на прибыль организаций, предусмотренными в статьях 11-8, 11-8-1, 11-8-2, 11-9, 11-9-1, 11-9-2, 11-11 и 11-11-3 настоящего Закона.</t>
  </si>
  <si>
    <t>Получение доходов от экономической деятельности, относящейся к указанным видам, в объеме не менее 70 процентов всех доходов, при условии ведения раздельного учета. 
Ставка налога для определения предельной величины ИНВ – 10%. 
Право на перенос остатка вычета на будущие периоды до 2027 года включительно. Не применяется участниками КГН.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Санкт-Петербурга, в налоговом периоде, в котором используется льгота, 3-кратного размера минимальной заработной платы в Санкт-Петербурге, действующего в течение указанного налогового периода.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
Не может применяться одновременно с льготами по налогу на прибыль организаций, предусмотренными в статьях 11-8, 11-8-1, 11-8-2, 11-9, 11-9-1, 11-9-2, 11-11 и 11-11-3 настоящего Закона.</t>
  </si>
  <si>
    <t>Инвестиционный налоговый вычет в размере 90% расходов на инвестиции в основные средства для организаций, осуществляющих деятельность в сфере железнодорожного транспорта при осуществлении вложений на общую сумму от 500 млн руб. и более</t>
  </si>
  <si>
    <t>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Санкт-Петербурга, в налоговом периоде, в котором используется льгота, 3-кратного размера минимальной заработной платы в Санкт-Петербурге, действующего в течение указанного налогового периода.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 Не может применяться налогоплательщиками одновременно с льготами по налогу на прибыль организаций, предусмотренными в статьях 11-8, 11-8-2, 11-9, 11-9-1, 11-9-2 и 11-11 настоящего Закона Санкт-Петербурга.</t>
  </si>
  <si>
    <t>(1) ограниченный - до прекращения статуса участника РИП</t>
  </si>
  <si>
    <t>Закон СПб от 28.06.1995 № 81-11 "О налоговых льготах" (в ред. от 23.03.2022 № 142-13)</t>
  </si>
  <si>
    <t>ст.11-11-4</t>
  </si>
  <si>
    <t>Получение доходов от экономической деятельности в объеме не менее 70 процентов всех доходов, при условии ведения раздельного учета. 
Ставка налога для определения предельной величины ИНВ – 5%. 
Право на перенос остатка вычета на будущие периоды до 2027 года включительно. 
Не применяется участниками КГН.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Санкт-Петербурга, в налоговом периоде, в котором используется льгота, 3-кратного размера минимальной заработной платы в Санкт-Петербурге, действующего в течение указанного налогового периода.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
Не может применяться одновременно с льготами по налогу на прибыль организаций, предусмотренными в статьях 11-8, 11-8-1, 11-8-2, 11-9, 11-9-1, 11-9-2, 11-11 и 11-11-3.</t>
  </si>
  <si>
    <t>Инвестиционный налоговый вычет по налогу на прибыль организаций в размере 90% в отношении расходов на научные исследования и(или) опытно-конструкторские разработки, указанных в пп. 1 - 5 п. 2 ст. 262 НК РФ для организаций в сфере обрабатывающих производств</t>
  </si>
  <si>
    <t>Закон СПб от 28.06.1995 № 81-11 "О налоговых льготах" (в ред. от 29.03.2023 № 143-27)</t>
  </si>
  <si>
    <t>ст.11-11-5</t>
  </si>
  <si>
    <t>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Санкт-Петербурга, в налоговом периоде, в котором используется льгота, 3-кратного размера минимальной заработной платы в Санкт-Петербурге, действующего в течение указанного налогового периода.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</si>
  <si>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Инвестиционный налоговый вычет по налогу на прибыль организаций в размере 100% в отношении движимого имущества (за исключением денежных средств), безвозмездно переданного образовательным организациям, реализующим основные образовательные программы, имеющие государственную аккредитацию</t>
  </si>
  <si>
    <t>Льготируемое имущество используется в целях осуществления указанной деятельности.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</si>
  <si>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До 01.01.2019 - в том числе дачные некоммерческие объединения. 
Льготируемое имущество используется в целях осуществления указанной деятельности.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</si>
  <si>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Объекты недвижимого имущества не используются для предоставления за плату во временное пользование по договору аренды.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</si>
  <si>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t>
  </si>
  <si>
    <t>Размер осуществленных инвестиций ≥ 800 млн. руб. за период не более 3-х лет.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Санкт-Петербурга, в налоговом периоде, в котором используется льгота, 3-кратного размера минимальной заработной платы в Санкт-Петербурге, действующего в течение указанного налогового периода.
Не может применяться одновременно с льготой, установленной ст. 11-2-1 Закона.  При возникновении у налогоплательщика права на применение указанных льгот применяемая налоговая льгота выбирается налогоплательщиком самостоятельно.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</si>
  <si>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Перечень имущества, относящегося к указанным объектам, утверждается Правительством Санкт-Петербурга.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</si>
  <si>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Размер осуществленных вложений ≥ 500 млн. руб. за период не более 3-х лет. 
Объект культурного наследия, в отношении которого применяется льгота, должен быть принят к бух. учету в качестве объекта основных средств не позднее 31 декабря календарного года, в котором выполнено условие по вложениям.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Санкт-Петербурга, в налоговом периоде, в котором используется льгота, 3-кратного размера минимальной заработной платы в Санкт-Петербурге, действующего в течение указанного налогового периода.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
Не может применяться одновременно с льготами, установленными пп. 27 п. 1 ст. 11-1 и ст. 11-2-1 Закона.  При возникновении у налогоплательщика права на применение указанных льгот применяемая налоговая льгота выбирается налогоплательщиком самостоятельно. 
Не может применяться налогоплательщиком в случае, если им в отношении одного и того же объекта культурного наследия и по одним и тем же фактическим основаниям применялась льгота по налогу на имущество организаций, предусмотренная в пп. 16 п. 1 ст. 11-1 Закона.</t>
  </si>
  <si>
    <t xml:space="preserve">(1) ограниченный - в течение 3/5 налоговых периодов подряд
</t>
  </si>
  <si>
    <t>Имущество используется для осуществления указанных видов экономической деятельности.
Льгота предоставляется в отношении новых (не бывших ранее в эксплуатации) объектов недвижимого имущества, принятых к бух. учету в качестве объектов основных средств и введенных в эксплуатацию не ранее 1 января 2019 года.
Суммарная выручка от осуществления указанных видов экономической деятельности составляет не менее 90% в общем объеме выручки от реализации продукции (работ, услуг) за отчетный (налоговый) период при условии ведения раздельного учета.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Санкт-Петербурга, в налоговом периоде, в котором используется льгота, 3-кратного размера минимальной заработной платы в Санкт-Петербурге, действующего в течение указанного налогового периода.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</si>
  <si>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Освобождаются от уплаты налога организации-СМП, осуществляющие обработку и утилизацию отходов  - в отношении новых (не бывших ранее в эксплуатации) объектов недвижимого имущества, используемых ими для осуществления указанных видов экономической деятельности, принятых к бухгалтерскому учету в качестве объектов основных средств и введенных в эксплуатацию не ранее 1 января 2019 года</t>
  </si>
  <si>
    <t>Осуществление вложений в указанные здания после 1 января 2016 года.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Санкт-Петербурга, в налоговом периоде, в котором используется льгота, 3-кратного размера минимальной заработной платы в Санкт-Петербурге, действующего в течение указанного налогового периода.
Не может применяться одновременно с льготами, установленными пп. 24 п. 1 ст. 11-1 и ст. 11-2-1 Закона.  При возникновении у налогоплательщика права на применение указанных льгот применяемая налоговая льгота выбирается налогоплательщиком самостоятельно.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</si>
  <si>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Льгота предоставляется в отношении недвижимого имущества, созданного и(или) переданного СПб в рамках концессионного соглашения или соглашения о ГЧП.
Льготируемое имущество используется для нужд образования, культуры, физической культуры и спорта, здравоохранения и социального обеспечения в течение срока действия указанных соглашений.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Санкт-Петербурга, в налоговом периоде, в котором используется льгота, 3-кратного размера минимальной заработной платы в Санкт-Петербурге, действующего в течение указанного налогового периода.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</si>
  <si>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С даты первичной регистрации объекта незавершенного строительства, запись о которой внесена в Единый государственный реестр недвижимости, прошло не более трех календарных лет.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</si>
  <si>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Закон СПб от 28.06.1995 № 81-11 "О налоговых льготах" (в ред. от 28.04.2022 № 235-28)</t>
  </si>
  <si>
    <t>ст.11-1/п.1/пп.31</t>
  </si>
  <si>
    <t>Операторы морских терминалов по обслуживанию круизных и паромных судов, сведения о которых содержатся в Реестре морских портов РФ</t>
  </si>
  <si>
    <t>Освобождаются от уплаты налога на имущество организаций операторы морских терминалов по обслуживанию круизных и паромных судов, сведения о которых содержатся в Реестре морских портов РФ, в отношении объектов инфраструктуры морских портов</t>
  </si>
  <si>
    <t>ст.11-1/п.1/пп.32</t>
  </si>
  <si>
    <t>Организации, заключившие концессионное соглашение с РФ</t>
  </si>
  <si>
    <t>Освобождаются от уплаты налога на имущество организаций организации - в отношении объекта недвижимого имущества, созданного ими и(или) переданного им в рамках концессионного соглашения, заключенного с РФ, и используемого на территории Санкт-Петербурга для нужд образования, культуры, физической культуры и спорта, здравоохранения и социального обеспечения</t>
  </si>
  <si>
    <t>Организации, имеющие  имущество, используемое в социально-культурной сфере</t>
  </si>
  <si>
    <t>Освобождаются от уплаты налога организации - в отношении объекта недвижимого имущества, используемого указанными организациями для нужд культуры и искусства, образования, физической культуры и спорта, здравоохранения и социального обеспечения,  в части суммы налога рассчитанной пропорционально доли площади объекта, используемой для указанных нужд, в общей площади такого объекта</t>
  </si>
  <si>
    <t>Договоры аренды заключены с арендаторами, основными видами экономической деятельности которых является экономическая деятельность в соответствии с кодом 55 "Деятельность по предоставлению мест для временного проживания" (за исключением вида экономической деятельности, предусмотренного кодом 55.9 "Деятельность по предоставлению прочих мест для временного проживания"), кодом 86.90.4 "Деятельность санаторно-курортных организаций" ОКВЭД.
Организацией с арендаторами после 13.03.2020 заключены дополнительные соглашения, предусматривающие снижение арендной платы на период 13.03.2020 до 31.12.2021 не менее чем в двукратном размере суммы налоговой льготы, право на получение которой заявлено организацией в соответствии с настоящим пунктом, и суммы налоговой льготы по земельному налогу, право на получение которой заявлено организацией в соответствии с пунктом 3-2 статьи 11-7-1 настоящего закона.
Площадь объекта недвижимого имущества, указанного в абзаце первом настоящего пункта, составляет не менее 500 кв. м.
Размер средней месячной заработной платы работников организации и ее обособленных подразделений, расположенных на территории Спб, за каждый из налоговых периодов 2020-2021 годов равен размеру минимальной заработной платы в СПб, действующему в течение соответствующего календарного года, или превышает его.
Основной вид экономической деятельности организации и арендатора определяется на основании сведений, содержащихся в ЕГРЮЛ по состоянию на 1 декабря 2020 года.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</si>
  <si>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 xml:space="preserve">Уменьшение суммы налога за 2020-2021 гг. на сумму налога, исчисленного в отношении объекта недвижимого имущества площадью не менее 500 кв. м, либо общей совокупной площадью объектов недвижимого имущества не менее 1000 кв. м, переданного в аренду для осуществления отдельных видов экономической деятельности в области гостиничного бизнеса и здравоохранения (деятельность санаторно-курортных организаций),  в конгрессно-выставочной деятельности для организаций, осуществляющих деятельность по аренде и управлению собственным или арендованным недвижимым имуществом, в случае снижения ими арендной платы для арендаторов
</t>
  </si>
  <si>
    <t>Основной вид экономической деятельности организации и арендатора определяется на основании сведений, содержащихся в ЕГРЮЛ по состоянию на 01.12.2020.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</si>
  <si>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Размер средней месячной заработной платы работников организации и ее обособленных подразделений, расположенных на территории СПб, за 2022 год равен размеру минимальной заработной платы в СПб, действующему в 2022 году, или превышает его.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</si>
  <si>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Размер средней месячной заработной платы работников организации и ее обособленных подразделений, расположенных на территории СПб, за каждый из налоговых периодов равен размеру минимальной заработной платы в СПб или превышает его.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</si>
  <si>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Площадь административно-деловых центров, торговых центров (комплексов) и нежилых помещений составляет свыше 500 кв. м, но не более 1000 кв. м. (в отношении помещений, расположенных в административно-деловых центрах и торговых центрах (комплексах) налоговая льгота применяется вне зависимости от площади).
Размер средней месячной заработной платы работников организации и ее обособленных подразделений, расположенных на территории СПб, за каждый из налоговых периодов равен размеру минимальной заработной платы в СПб или превышает его.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</si>
  <si>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(1) ограниченный - в течение 2024-2025 гг.</t>
  </si>
  <si>
    <t>Уменьшение суммы налога на имущество организаций (в 2024 г. на 50%, в 2025 г. на 25% от суммы налога 2023 г.) для организаций – субъектов малого и среднего предпринимательства, в отношении  административно-деловых центров, торговых центров (комплексов) и нежилых помещений в них, налоговая база по которым определяется как кадастровая стоимость имущества</t>
  </si>
  <si>
    <t>Договоры аренды заключены с арендаторами, основными ОКВЭД которых являются: 55 "Деятельность по предоставлению мест для временного проживания",  82.30 "Деятельность по организации конференций и выставок", 86.90.4 "Деятельность санаторно-курортных организаций". 
Организацией с арендаторами заключены дополнительные соглашения, предусматривающие снижение арендной платы на период с 01.01.2022  по 31.12.2022 по сравнению с условиями договоров аренды, заключенных до 13.03.2020, не менее чем в двукратном размере суммы налоговой льготы, право на получение которой заявлено организацией, и суммы налоговой льготы по земельному налогу, право на получение которой заявлено организацией в соответствии с пунктом 3-5 статьи 11-7-1 Закона.
Площадь объекта недвижимого имущества составляет не менее 500 кв.м либо общая совокупная площадь объектов недвижимого имущества, составляет не менее 1000 кв.м при условии, что такие объекты размещены на одном земельном участке либо их единое функциональное использование для осуществления видов экономической деятельности, подтверждено документально.
Размер средней месячной заработной платы работников организации и ее обособленных подразделений, расположенных на территории СПб, за 2022 год равен размеру минимальной заработной платы в СПб, действующему в 2022 году, или превышает его.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</si>
  <si>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Уменьшение суммы налога за 2022 г. на сумму налога, исчисленного в отношении объекта недвижимого имущества площадью не менее 500 кв. м, либо общей совокупной площадью объектов недвижимого имущества не менее 1000 кв. м, переданного в аренду для осуществления отдельных видов экономической деятельности в области гостиничного бизнеса и здравоохранения (деятельность санаторно-курортных организаций),  в конгрессно-выставочной деятельности для организаций, осуществляющих деятельность по аренде и управлению собственным или арендованным недвижимым имуществом, в случае снижения ими арендной платы для арендаторов</t>
  </si>
  <si>
    <t>Организации, осуществляющие  деятельность туристических агентств и организации, предоставляющие услуги в сфере туризма</t>
  </si>
  <si>
    <t xml:space="preserve">Уменьшение на 50% суммы налога для организаций, осуществляющих  деятельность туристических агентств и прочих организаций, предоставляющих услуги в сфере туризма
</t>
  </si>
  <si>
    <t>ст.11-1/п.2-4</t>
  </si>
  <si>
    <t>Имущество находится на балансе гаражно-строительных кооперативов.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</si>
  <si>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Уменьшение на 85% суммы налога на имущество организаций для гаражно-строительных кооперативов от суммы налога, исчисленной в отношении объектов недвижимого имущества, находящихся на их балансе</t>
  </si>
  <si>
    <t>Недопущение роста налоговой нагрузки</t>
  </si>
  <si>
    <t>85% от суммы налога, исчисленной за установленый период по объекту налогообложения</t>
  </si>
  <si>
    <t>Размер осуществленных инвестиций ≥ 300 млн. руб. за период не более 3-х лет.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Санкт-Петербурга, в налоговом периоде, в котором используется льгота, 3-кратного размера минимальной заработной платы в Санкт-Петербурге, действующего в течение указанного налогового периода.
Не может применяться одновременно с льготами, установленными пп. 19, 24, 27 п. 1 ст. 11-1, ст 11-2-3, ст. 11-2-4 Закона.  При возникновении у налогоплательщика права на применение указанных льгот применяемая налоговая льгота выбирается налогоплательщиком самостоятельно.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</si>
  <si>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Размер осуществленных инвестиций ≥ 300 млн. руб.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Санкт-Петербурга, в налоговом периоде, в котором используется льгота, 3-кратного размера минимальной заработной платы в Санкт-Петербурге, действующего в течение указанного налогового периода.
Не может применяться одновременно с льготами, установленными пп. 19, 24, 27 п. 1 ст. 11-1, ст 11-2-3, ст. 11-2-4 Закона.  При возникновении у налогоплательщика права на применение указанных льгот применяемая налоговая льгота выбирается налогоплательщиком самостоятельно.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</si>
  <si>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(1) ограниченный - в течение 5 налоговых периодов (или до расторжения СПИК)</t>
  </si>
  <si>
    <t>Размер осуществленных инвестиций в период с 1 января 2020 года по 31 декабря 2029 года ≥ 1,5 млрд руб.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Санкт-Петербурга, в налоговом периоде, в котором используется льгота, 3-кратного размера минимальной заработной платы в Санкт-Петербурге, действующего в течение указанного налогового периода.
Вложения осуществлены в объекты инфраструктуры железнодорожного транспорта, расположенные на территории Санкт-Петербурга.
Объекты недвижимого имущества приняты к бухгалтерскому учету в качестве объектов основных средств, введены в эксплуатацию и используются организациями, осуществившими вложения, для осуществления указанных видов экономической деятельности.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
Не может применяться одновременно со льготами по налогу на имущество организаций, предусмотренными подпунктом 24 пункта 1 статьи 11-1 и статьей 11-2-1 настоящего Закона.</t>
  </si>
  <si>
    <t>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Санкт-Петербурга, в налоговом периоде, в котором используется льгота, 3-кратного размера минимальной заработной платы в Санкт-Петербурге, действующего в течение указанного налогового периода.
Право на применение налоговой льготы возникает у организации - участника РИП начиная с первого числа месяца, следующего за месяцем принятия к бухгалтерскому учету объекта недвижимого имущества в качестве объекта основных средств или расходов, увеличивающих первоначальную стоимость объекта недвижимого имущества, произведенных в период реализации РИП, и введения его в эксплуатацию, но не позднее 31 декабря 2026 года включительно при объеме капитальных вложений, определяющих сумму финансирования РИП, от 50 млн. рублей до 500 млн. рублей и не позднее 31 декабря 2028 года включительно при объеме капитальных вложений, определяющих сумму финансирования регионального инвестиционного проекта, свыше 500 млн. рублей.
Льгота не может применяться налогоплательщиками одновременно с льготами по налогу на имущество организаций, предусмотренными в статьях 11-1 и 11-2-1 Закона Санкт-Петербурга № 81-11.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
Не может применяться налогоплательщиками одновременно с льготами по налогу на имущество организаций, предусмотренными в статьях 11-1 и 11-2-1 настоящего Закона Санкт-Петербурга.</t>
  </si>
  <si>
    <t>Имущество находится на балансе гаражно-строительных кооперативов.</t>
  </si>
  <si>
    <t xml:space="preserve">Организации, имеющие имущество в виде АДЦ и ТЦ и помещений в них;  нежилых помещений, предназначенных либо фактически использующихся для размещения офисов, торговых объектов, объектов общественного питания и бытового обслуживания; жилых помещений
</t>
  </si>
  <si>
    <t>Пониженная (1% - 2015-2019 гг.; 1,25% - 2020 г.; 1,5% - 2021- 2023 гг.) ставка налога - в отношении: административно-деловых центров (АДЦ) и торговых центров (ТЦ) и помещений в них;  нежилых помещений, предназначенных либо  фактически использующихся для размещения офисов, торговых объектов, объектов общественного питания и бытового обслуживания; жилых помещений.</t>
  </si>
  <si>
    <t>Уменьшение на 50% суммы налога  на имущество организаций - в отношении объекта недвижимого имущества, используемого для нужд культуры и искусства, образования, физической культуры и спорта, здравоохранения и социального обеспечения</t>
  </si>
  <si>
    <t>Наличие подтверждающих документов;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t>
  </si>
  <si>
    <t>Дети - сироты;  дети, оставшиеся без попечения родителей; лица из числа детей-сирот и детей, оставшихся без попечения родителей.</t>
  </si>
  <si>
    <t>Доля в праве общей долевой собственности на коммунальную квартиру получена налогоплательщиком в собственность на основании договора передачи доли в коммунальной квартире в собственность граждан при приватизации в соответствии с законодательством в сфере приватизации жилищного фонда либо на основании иных последующих сделок в отношении такой доли.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t>
  </si>
  <si>
    <t>Площадь объектов составляет свыше 500 кв. м, но не более 1000 кв.м.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</si>
  <si>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Физические лица - собственники АДЦ и ТЦ и помещений в них;  нежилых помещений, предназначенных либо использующихся для размещения офисов, торговых объектов, объектов общественного питания и бытового обслуживания</t>
  </si>
  <si>
    <t>Уменьшение суммы налога на имущество физических лиц на 50% суммы налога, исчисленной за налоговый (отчетный) период 2024 г., и на 25% - 2025 года- в отношении: административно-деловых центров (АДЦ) и торговых центров (ТЦ) и помещений в них, нежилых помещений, предназначенных либо фактически использующихся для размещения офисов, торговых объектов, объектов общественного питания и бытового обслуживания</t>
  </si>
  <si>
    <t>ст.11-10-4</t>
  </si>
  <si>
    <t>Имущество соответствует характеристикам одного машино-места и расположено в одном из объектов недвижимого имущества, предназначенных для хранения (стоянки) транспортных средств, за исключением объектов недвижимого имущества, указанных в пункте 3 части 1 статьи 3 Закона Санкт-Петербурга от 26 ноября 2014 года № 643-109 "О налоге на имущество физических лиц в Санкт-Петербурге";
Имущество используется в качестве машино-места;
Имущество не используется налогоплательщиком в предпринимательской деятельности.</t>
  </si>
  <si>
    <t>Физические лица - собственники объектов недвижимого имущества, предназначенных для хранения (стоянки) транспортных средств</t>
  </si>
  <si>
    <t>Освобождаются от уплаты налога физические лица, указанные в пункте 1 статьи 407 НК РФ, в отношении объектов недвижимого имущества, предназначенных для хранения (стоянки) транспортных средств за, исключением объектов недвижимого имущества, указанных в пункте 3 части 1 статьи 3 Закона Санкт-Петербурга от 26 ноября 2014 года № 643-109 "О налоге на имущество физических лиц в Санкт-Петербурге", и принадлежащих им на праве общей собственности</t>
  </si>
  <si>
    <t>Закон СПб от 26.11.2014 № 643-109 "О налоге на имущество физических лиц в Санкт-Петербурге" (в ред. от 23.06.2023 № 374-69)</t>
  </si>
  <si>
    <t>Налоговая база - кадастровая стоимость объекта.</t>
  </si>
  <si>
    <t>Физические лица - собственники АДЦ и ТЦ и помещений в них;  нежилых помещений, предназначенных либо использующихся для размещения офисов, торговых объектов, объектов общественного питания и бытового обслуживания; вновь образованных объектов недвижимого имущества, образованных в результате раздела (или иного законного действия с объектом недвижимого имущества), расположенных в пределах Санкт-Петербурга</t>
  </si>
  <si>
    <t>Пониженная (1% - 2018-2019 гг.; 1,25 - 2020 г.; 1,5% - 2021- 2023 гг.) ставка налога - в отношении: административно-деловых центров и торговых центров и помещений в них;  нежилых помещений, предназначенных либо  фактически использующихся для размещения офисов, торговых объектов, объектов общественного питания и бытового обслуживания; вновь образованных объектов недвижимого имущества, образованных в результате раздела (или иного законного действия с объектом недвижимого имущества)</t>
  </si>
  <si>
    <t>Объект включен в перечень объектов недвижимого имущества, определяемый в соответствии с пунктом 7 статьи 378.2 Налогового кодекса РФ, и(или) кадастровая стоимость которого превышает 300 млн руб.
Не распространяются на объекты недвижимого имущества в отношении гаражей и машино-мест.</t>
  </si>
  <si>
    <t>Уменьшение на 85% суммы налога в отношении объекта недвижимого имущества, предназначенного для хранения (стоянки) транспортных средств, включенного в перечень объектов недвижимого имущества, определяемый в соответствии с пунктом 7 статьи 378.2 Налогового кодекса Российской Федерации, и(или) кадастровая стоимость которого превышает 300 млн руб.</t>
  </si>
  <si>
    <t>Льгота предоставляется  в отношении 1 земельного участка на территории СПб, находящегося в их собственности, постоянном (бессрочном) пользовании или пожизненном наследуемом владении.
Физическим лицам, имеющим право на применение налогового вычета в соответствии с пунктом 5 статьи 391 НК РФ, льгота предоставляется в отношении земельного участка, по которому применен указанный налоговый вычет. 
Земельный участок и(или) расположенные на нем объекты недвижимого имущества не переданы в аренду (пользование).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t>
  </si>
  <si>
    <t>Площадь земельного участка  ≤ 2500 кв.м.
Льгота предоставляется  в отношении 1 земельного участка на территории СПб, находящегося в их собственности, постоянном (бессрочном) пользовании или пожизненном наследуемом владении
Физическим лицам, имеющим право на применение налогового вычета в соответствии с пунктом 5 статьи 391 НК РФ, льгота предоставляется в отношении земельного участка, по которому применен указанный налоговый вычет. 
Земельный участок и(или) расположенные на нем объекты недвижимого имущества не переданы в аренду (пользование).
Право на льготу для граждан, достигших возраста 60 и 55 лет (для мужчин и женщин соответственно), применяется с 01.01.2019.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t>
  </si>
  <si>
    <t>Для супругов - отсутствие повторного брака.
Льгота предоставляется  в отношении 1 земельного участка на территории СПб, находящегося в их собственности, постоянном (бессрочном) пользовании или пожизненном наследуемом владении
Физическим лицам, имеющим право на применение налогового вычета в соответствии с пунктом 5 статьи 391 НК РФ, льгота предоставляется в отношении земельного участка, по которому применен указанный налоговый вычет. 
Земельный участок и(или) расположенные на нем объекты недвижимого имущества не переданы в аренду (пользование).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t>
  </si>
  <si>
    <t>Земельный участок и(или) расположенные на нем объекты недвижимого имущества не переданы в аренду (пользование).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</si>
  <si>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По перечню учреждений, созданных СПб. 
Земельный участок и(или) расположенные на нем объекты недвижимого имущества не переданы в аренду (пользование).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t>
  </si>
  <si>
    <t>Размер осуществленных инвестиций ≥ 100 млн. руб. за период не более 3-х лет в период с 01.01.2015 по 31.12.2019. 
Площадь земельного участка, занятая объектами недвижимого имущества, в которые были осуществлены вложения, должна составлять от 30% общей площади земельного участка.
Земельный участок и(или) расположенные на нем объекты недвижимого имущества не переданы в аренду (пользование).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</si>
  <si>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Освобождаются от уплаты налога организации - в отношении земельного участка, расположенного на территории Санкт-Петербурга, в границах которого расположены объекты недвижимого имущества, в которые были осуществлены вложения  в сумме не менее 100 млн руб. в течение не более трех любых календарных лет подряд  в период с 1 января 2015 г. по 31 декабря 2019 г.</t>
  </si>
  <si>
    <t>Объекты недвижимого имущества (за искл. земельных участков), являются новыми (не бывшими ранее в эксплуатации), приняты к бухгалтерскому учету в качестве объектов основных средств и введены в эксплуатацию не ранее 01.01.2019. 
Суммарная выручка от осуществления указанных видов экономической деятельности составляет не менее 90% в общем объеме выручки от реализации продукции (работ, услуг) за отчетный (налоговый) период при условии ведения раздельного учета. 
Площадь земельного участка, занятая указанными объектами недвижимого имущества, должна составлять от 30% общей площади земельного участка. 
Земельный участок и(или) расположенные на нем объекты недвижимого имущества не переданы в аренду (пользование).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</si>
  <si>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Площадь зданий, расположенных на указанных земельных участках, составляет не менее 50% общей площади этих земельных участков.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</si>
  <si>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ст.11-7-1/п.2/пп.6</t>
  </si>
  <si>
    <t>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</si>
  <si>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Освобождаются от уплаты налога операторы морских терминалов по обслуживанию круизных и паромных судов, сведения о которых содержатся в Реестре морских портов РФ, в отношении  земельных участков, расположенных на территории Санкт-Петербурга</t>
  </si>
  <si>
    <t>Размер средней месячной заработной платы работников организации и ее обособленных подразделений, расположенных на территории СПб, за каждый из налоговых периодов равен размеру минимальной заработной платы в СПб или превышает его.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</si>
  <si>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Договоры аренды заключены с арендаторами, основными ОКВЭД которых является 55, 82.30, 86.90.4.
Организацией с арендаторами после 13 марта 2020 года заключены дополнительные соглашения, предусматривающие снижение арендной платы на период с 13 марта 2020 года до 31 декабря 2021 года не менее чем в двукратном размере суммы налоговой льготы, право на получение которой заявлено организацией в соответствии с настоящим пунктом, и суммы налоговой льготы по налогу на имущество организаций, право на получение которой заявлено организацией в соответствии с пунктом 1-3 статьи 11-1 настоящего Закона Санкт-Петербурга.
Площадь объекта недвижимого имущества, указанного в абзаце первом настоящего пункта, составляет не менее 500 кв. м.
Размер средней месячной заработной платы работников организации и ее обособленных подразделений, расположенных на территории Спб, за каждый из налоговых периодов 2020-2021 годов равен размеру минимальной заработной платы в СПб, действующему в течение соответствующего календарного года, или превышает его.
Основной вид экономической деятельности организации и арендатора определяется на основании сведений, содержащихся в ЕГРЮЛ по состоянию на 1 декабря 2020 года.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</si>
  <si>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Уменьшение суммы налога за 2020-2021 гг. на сумму налога, исчисленного в отношении земельного участка, на котором расположен объект недвижимого имущества площадью не менее 500 кв. м,  либо общая совокупная площадь объектов недвижимого имущества составляет не менее 1000 кв. м, переданный в аренду для осуществления отдельных видов экономической деятельности в области гостиничного бизнеса и здравоохранения (деятельность санаторно-курортных организаций), рассчитанную пропорционально доле площади объекта, используемой для указанной деятельности, в общей площади такого объекта, для организаций, осуществляющих деятельность по аренде и управлению собственным или арендованным недвижимым имуществом</t>
  </si>
  <si>
    <t>ст.11-7-1/п.3-3/пп.2/абз.5/1</t>
  </si>
  <si>
    <t>Земельный участок не используется в предпринимательской деятельности.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</si>
  <si>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Уменьшение суммы налога (уплата налога в размере 3,33% от исчисленной суммы налога) в отношении земельных участков,  предназначенных и используемых для размещения ветеринарных клиник и питомников для бездомных животных</t>
  </si>
  <si>
    <t xml:space="preserve">Уменьшение суммы налога (уплата налога в размере 3,33% от исчисленной суммы налога) в отношении земельных участков, занятых городскими садами, парками, скверами, бульварами и пляжами </t>
  </si>
  <si>
    <t>Уменьшение суммы налога  (уплата налога в размере 33,33% от исчисленной суммы налога) в отношении земельных участков, предназначенных и используемых для размещения бесплатных стоянок индивидуального легкового автотранспорта</t>
  </si>
  <si>
    <t>Уменьшение суммы налога (уплата налога в размере 33,33% от исчисленной суммы налога) в отношении земельных участков,  отнесенных к землям в составе зон сельскохозяйственного использования в населенных пунктах и используемых для сельскохозяйственного производства организациями и индивидуальными предпринимателями, отвечающими критериям сельскохозяйственных товаропроизводителей, предусмотренным в пункте 2 статьи 346.2 НК РФ.</t>
  </si>
  <si>
    <t xml:space="preserve">Уменьшение суммы налога на 50% суммы налога, исчисленной за налоговый период 2022 года (на 25% - за налоговый период 2023 года) в отношении земельных участков, занятых жилищным фондом и объектами инженерной инфраструктуры жилищно-коммунального комплекса или приобретенных (предоставленных) для жилищного строительства </t>
  </si>
  <si>
    <t>Договоры аренды заключены с арендаторами, основными ОКВЭД которых являются: 55, 82.30,  86.90.4. 
Организацией с арендаторами заключены дополнительные соглашения, предусматривающие снижение арендной платы не менее чем в двукратном размере суммы налоговой льготы.
Площадь объекта недвижимого имущества составляет не менее 500 кв.м либо общая совокупная площадь объектов недвижимого имущества, составляет не менее 1000 кв.м при условии, что такие объекты размещены на одном земельном участке либо их единое функциональное использование для осуществления видов экономической деятельности, подтверждено документально.
Размер средней месячной заработной платы работников организации и ее обособленных подразделений, расположенных на территории СПб, за каждый из налоговых периодов равен размеру минимальной заработной платы в СПб или превышает его.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</si>
  <si>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 xml:space="preserve">Уменьшение суммы налога за 2022 год на сумму налога, исчисленного в отношении объекта недвижимого имущества, переданное во временное пользование по договорам аренды для осуществления определенных видов деятельности в области гостиничного бизнеса и здравоохранения (деятельность санаторно-курортных организаций),  в конгрессно-выставочной деятельности для организаций,  для организаций-арендодателей в случае снижения ими арендной платы для арендаторов
</t>
  </si>
  <si>
    <t>Размер средней месячной заработной платы работников организации и ее обособленных подразделений равен размеру минимальной заработной платы в СПб или превышает его.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</si>
  <si>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 xml:space="preserve">Уменьшение суммы налога на 50% суммы налога, исчисленного за 2022 год для организаций, осуществляющих деятельность туристических агентств и прочих организаций, предоставляющих услуги в сфере туризма
</t>
  </si>
  <si>
    <t>Закон СПб от 23.11.2012 № 617-105 "О земельном налоге в Санкт-Петербурге" (в ред. от 30.11.2018 № 709-135)</t>
  </si>
  <si>
    <t>Земельный участок не используется в предпринимательской деятельности.</t>
  </si>
  <si>
    <t xml:space="preserve">Пониженная (0,1%) ставка налога в отношении земельных участков, предназначенных и используемых для размещения объектов культуры, искусства, религии
 </t>
  </si>
  <si>
    <t xml:space="preserve">Пониженная (0,1%) ставка налога в отношении земельных участков, отнесенных к землям в составе зон сельскохозяйственного использования в населенных пунктах и используемых для сельскохозяйственного производства
</t>
  </si>
  <si>
    <t xml:space="preserve">Пониженная (0,5%) ставка налога в отношении земельных участков, предназначенных и используемых для размещения бесплатных стоянок индивидуального легкового автотранспорта
</t>
  </si>
  <si>
    <t>За одно транспортное средство, зарегистрированное на граждан указанной категории.
В отношении ТС, зарегистрированных после 1 января 2020 года, право на применение льготы предоставляется при условии, что указанные ТС произведены на территории Евразийского экономического союза.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t>
  </si>
  <si>
    <t>За одно транспортное средство, зарегистрированное на граждан указанной категории, с мощностью двигателя до 150 л.с. вкл. или старше 15 лет. 
В отношении ТС, зарегистрированных после 1 января 2020 года, право на применение льготы предоставляется при условии, что указанные ТС произведены на территории Евразийского экономического союза.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t>
  </si>
  <si>
    <t>Ограничение по мощности легкового автомобиля - 150 л.с., водного транспортного средства (за искл. яхт и др. парусно-моторных судов, гидроциклов) - 30 л.с.
В отношении ТС (автомобилей легковых, мотоциклов и мотороллеров), зарегистрированных до 1 января 2020 года, право на применение льготы предоставляется при условии, что указанные ТС произведены на территории РФ или СССР (до 1991 года).
В отношении ТС, зарегистрированных после 1 января 2020 года, право на применение льготы предоставляется при условии, что указанные ТС произведены на территории Евразийского экономического союза.
Право на льготу для граждан, достигших возраста 60 и 55 лет (для мужчин и женщин соответственно), применяется с 01.01.2019.
Отсутствие задолженности по налогам, сборам и другим обязательным платежам в бюды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t>
  </si>
  <si>
    <t>Освобождаются от уплаты налога пенсионеры или граждане, достигшие возраста 60 и 55 лет (для мужчин и женщин соответственно) - в отношении автомобиля легкового  с мощностью двигателя до 150 л.с. вкл., катера, моторной лодки или другого водного транспортного средства (за искл. яхт и других парусно-моторных судов, гидроциклов) с мощностью двигателя до 30 л.с. вкл.
(с 01.01.2020 -  за одно ТС, зарегистрированное на граждан одной из указанных категорий, при условии, что указанным транспортным средством является мотоцикл или мотороллер, а также за одно ТС, зарегистрированное на граждан одной из указанных категорий, при условии, что указанным транспортным средством является автомобиль легковой с мощностью двигателя до 150 лошадиных сил включительно, катер, моторная лодка или другое водное ТС (за исключением яхт и других парусно-моторных судов, гидроциклов) с мощностью двигателя до 30 лошадиных сил включительно)</t>
  </si>
  <si>
    <t>За одно транспортное средство, зарегистрированное на граждан указанной категории.
Отсутствие повторного брака.
Ограничение по мощности легкового автомобиля - 150 л.с., водного транспортного средства (за искл. яхт и др. парусно-моторных судов, гидроциклов) - 30 л.с.
В отношении ТС (автомобилей легковых, мотоциклов и мотороллеров), зарегистрированных до 1 января 2020 года, право на применение льготы предоставляется при условии, что указанные ТС произведены на территории РФ или СССР (до 1991 года).
В отношении ТС, зарегистрированных после 1 января 2020 года, право на применение льготы предоставляется при условии, что указанные ТС произведены на территории Евразийского экономического союза.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t>
  </si>
  <si>
    <t>За одно транспортное средство, зарегистрированное на граждан указанной категории.
Ограничение по мощности транспортного средства - 150 л.с. включительно.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t>
  </si>
  <si>
    <t>За одно транспортное средство мощностью двигателя до 150 л.с. включительно или старше 15 лет.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t>
  </si>
  <si>
    <t>По перечню резидентов ОЭЗ.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Санкт-Петербурга, в налоговом периоде, в котором используется льгота, 3-кратного размера минимальной заработной платы в Санкт-Петербурге, действующего в течение указанного налогового периода.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</si>
  <si>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СПб (наемных работников индивидуального предпринимателя), в том числе работающих по совместительству, договорам подряда и другим договорам гражданско-правового характера, в налоговом периоде, в котором используется льгота, 3-кратного размера минимальной заработной платы в СПб, действующего в течение указанного налогового периода.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</si>
  <si>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Мощность двигателя моторных лодок не превышает 5 лошадиных сил.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Санкт-Петербурга, в налоговом периоде, в котором используется льгота, 3-кратного размера минимальной заработной платы в Санкт-Петербурге, действующего в течение указанного налогового периода. (не распространяется на физ. лица).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</si>
  <si>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Ограничение по мощности двигателя транспортного средства - 150 л.с. (110,33 кВт) включительно.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Санкт-Петербурга, в налоговом периоде, в котором используется льгота, 3-кратного размера минимальной заработной платы в Санкт-Петербурге, действующего в течение указанного налогового периода (не распространяется на физ. лица).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</si>
  <si>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Регистрационные действия в отношении ранее не бывших в эксплуатации и оборудованных газобаллонным оборудованием на заводе-изготовителе ТС или регистрация установки газобаллонного оборудования на ТС произведены не ранее 01.01.2021.
Наличие специальной отметки о наличии газобаллонного оборудования в паспорте транспортного средства и(или) в свидетельстве о регистрации транспортного средства.
Превышение средней месячной заработной платы работников списочного состава организации и ее обособленных подразделений, расположенных на территории Санкт-Петербурга, в налоговом периоде, в котором используется льгота, 3-кратного размера минимальной заработной платы в Санкт-Петербурге, действующего в течение указанного налогового периода (не распространяется на физ. лица).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</si>
  <si>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Субъектов малого и среднего предпринимательства. Размер средней месячной заработной платы работников организации и ее обособленных подразделений, расположенных на территории Санкт-Петербурга, равен размеру минимальной заработной платы в Санкт-Петербурге или превышает его. Отсутствие задолженности по налогам, сборам и другим обязательным платежам в бюджеты всех уровней и государственные внебюджетные фонды, а также пеней и штрафов по ним в суммарном объеме более 10% от суммы налоговой льготы. Налогоплательщик не находится в публичном реестре должников, в процессе ликвидации или реорганизации, а также в процедуре банкротства.</t>
  </si>
  <si>
    <t>Средняя численность наемных работников, в том числе работников, работающих по гражданско-правовым договорам или по совместительству, не превышает 15 человек.</t>
  </si>
  <si>
    <t>Размер средней месячной заработной платы работников организации и ее обособленных подразделений, расположенных на территории СПб (наемных работников индивидуального предпринимателя), за 2020 год равен размеру минимальной заработной платы в СПб, действующему в 2020 году, или превышает его.
Вид экономической деятельности организации или индивидуального предпринимателя определяется на основании сведений, содержащихся соответственно в ЕГРЮЛ, ЕГРИП по состоянию на 01.12.2020.</t>
  </si>
  <si>
    <t>Закон СПб от 22.04.2009 № 185-36 "Об установлении на территории Санкт-Петербурга налоговой ставки для организаций и индивидуальных предпринимателей, применяющих упрощенную систему налогообложения" (в ред. от 23.03.2022 № 142-13)</t>
  </si>
  <si>
    <t>Доля доходов от реализации деятельности в области информационных технологий составляет не менее 70 процентов в сумме всех доходов организации.
Размер средней месячной заработной платы работников организации и ее обособленных подразделений, расположенных на территории СПб, за каждый из налоговых периодов равен размеру минимальной заработной платы в СПб или превышает его.</t>
  </si>
  <si>
    <t>Организации в области информационных технологий</t>
  </si>
  <si>
    <t>Пониженная (1% по объекту налогообложения "доходы"; 5% по объекту налогообложения "доходы-расходы") ставка налога для организаций,  имеющих государственную аккредитацию и осуществляющих деятельность в области информационных технологий</t>
  </si>
  <si>
    <t>область информационных технологий</t>
  </si>
  <si>
    <t>Доля доходов от реализации деятельности в области обрабатывающих производств составляет не менее 70 процентов в сумме всех доходов организации.
Размер средней месячной заработной платы работников организации и ее обособленных подразделений, расположенных на территории СПб (наемных работников индивидуального предпринимателя), за 2022 год равен размеру минимальной заработной платы в СПб, действующему в 2022 году, или превышает его.</t>
  </si>
  <si>
    <t>Организации и ИП, осуществляющих деятельность в сфере обрабатывающих производств</t>
  </si>
  <si>
    <t>Пониженная (1% по объекту налогообложения "доходы"; 5% по объекту налогообложения "доходы-расходы") ставка налога для организаций и ИП, осуществляющих деятельность в сфере обрабатывающих производств</t>
  </si>
  <si>
    <t xml:space="preserve">раздел C  (за искл. 11 (кроме 11.06, 11.07), 12, 19)
</t>
  </si>
  <si>
    <t>Закон СПб от 22.04.2009 № 185-36 "Об установлении на территории Санкт-Петербурга налоговой ставки для организаций и индивидуальных предпринимателей, применяющих упрощенную систему налогообложения" (в ред. от 28.04.2022 № 235-28)</t>
  </si>
  <si>
    <t>Доля доходов от деятельности в соответствии с ОКВЭД 55 "Деятельность по предоставлению мест для временного проживания", 72 "Деятельность, связанная с использованием вычислительной техники и информационных технологий", 82.30 "Деятельность по организации конференций и выставок", 79 "Деятельность туристических агентств и прочих организаций, предоставляющих услуги в сфере туризма", 86.90.4 "Деятельность санаторно-курортных организаций" по итогам 2022 года составляет не менее 70 процентов дохода.
Размер средней месячной заработной платы работников организации и ее обособленных подразделений, расположенных на территории Санкт-Петербурга (наемных работников индивидуального предпринимателя), за 2022 год равен размеру минимальной заработной платы в Санкт-Петербурге, действующему в 2022 году, или превышает его.</t>
  </si>
  <si>
    <t>Организации и ИП, осуществляющих деятельность в сфере в сфере туризма, гостиничного и санаторно-курортного бизнеса</t>
  </si>
  <si>
    <t>Пониженная (3% по объекту налогообложения "доходы"; 5% по объекту налогообложения "доходы-расходы") ставка налога на 2022 год для организаций и ИП, осуществляющих деятельность в сфере туризма, гостиничного и санаторно-курортного бизнеса, конгрессно-выставочной деятельности</t>
  </si>
  <si>
    <t xml:space="preserve">55, 72, 79, 82.30, 86.90.4
</t>
  </si>
  <si>
    <t>Закон СПб от 22.04.2009 № 185-36 "Об установлении на территории Санкт-Петербурга налоговой ставки для организаций и индивидуальных предпринимателей, применяющих упрощенную систему налогообложения" (в ред. от 30.01.2023 № 29-6)</t>
  </si>
  <si>
    <t>Доля доходов от деятельности в соответствии с ОКВЭД 72 "Деятельность, связанная с использованием вычислительной техники и информационных технологий" по итогам 2023 года составляет не менее 70 процентов дохода.
Размер средней месячной заработной платы работников организации и ее обособленных подразделений, расположенных на территории СПб (наемных работников индивидуального предпринимателя), за 2023 год равен размеру минимальной заработной платы в СПб, действующему в 2023 году, или превышает его.</t>
  </si>
  <si>
    <t>Организации и ИП, осуществляющих деятельность в сфере научных исследований и разработок</t>
  </si>
  <si>
    <t>(1) ограниченный - в течение 2023 г.</t>
  </si>
  <si>
    <t>Пониженная (3% по объекту налогообложения "доходы"; 5% по объекту налогообложения "доходы-расходы") ставка налога на 2023 год для организаций и ИП, осуществляющих деятельность в сфере научных исследований и разработок</t>
  </si>
  <si>
    <t>(1) ограниченный - в течение 2 налоговых периодов в пределах 2 календарных лет непрерывно</t>
  </si>
  <si>
    <t xml:space="preserve">Пониженная (13,5%) ставка налога для организаций, реализующих на территории Еврейской автономной области инвестиционные проекты, отобранные в порядке, установленном законодательством Еврейской автономной области </t>
  </si>
  <si>
    <t>Закон ЕАО от 17.12.2008 № 490-ОЗ "О регулировании некоторых вопросов по налогу на прибыль организаций Еврейской автономной области" (в ред. от 23.12.2009 № 666-ОЗ)</t>
  </si>
  <si>
    <t xml:space="preserve">Пониженная (до 12,5% - 2019 - 2020 гг.; до 13,5% далее в течение 5 н.п.) ставка налога для организаций, предоставляющих рабочие места лицам, осужденным к наказанию в виде исправительных или обязательных работ </t>
  </si>
  <si>
    <t>Закон ЕАО от 17.12.2008 № 490-ОЗ "О регулировании некоторых вопросов по налогу на прибыль организаций Еврейской автономной области" (в ред. от 29.11.2018 № 330-ОЗ)</t>
  </si>
  <si>
    <t>Закон ЕАО от 17.12.2008 № 490-ОЗ "О регулировании некоторых вопросов по налогу на прибыль организаций Еврейской автономной области" (в ред. от 29.03.2023 № 235-ОЗ)</t>
  </si>
  <si>
    <t>ст.1/ч.3-1</t>
  </si>
  <si>
    <t>Закон ЕАО от 17.12.2008 № 490-ОЗ "О регулировании некоторых вопросов по налогу на прибыль организаций Еврейской автономной области" (в ред. от 17.11.2021 № 26-ОЗ)</t>
  </si>
  <si>
    <t>Получение первой прибыли от реализации товаров, произведенных в результате реализации заключенного СПИК</t>
  </si>
  <si>
    <t>Получение первой прибыли от реализации товаров, произведенных в результате реализации РИП</t>
  </si>
  <si>
    <t>Закон ЕАО от 17.12.2008 № 490-ОЗ "О регулировании некоторых вопросов по налогу на прибыль организаций Еврейской автономной области" (в ред. от 26.11.2020 № 640-ОЗ)</t>
  </si>
  <si>
    <t xml:space="preserve">Организации или обособленные подразделения организаций, расположенные на территории Еврейской автономной области и осуществляющие в качестве основного один из следующих видов экономической деятельности: 1) обрабатывающие производства;
2) деятельность санаторно-курортных организаций;
3) забор, очистка и распределение воды;
4) сбор и обработка сточных вод.                                                                                                                                                                                                                                                                        </t>
  </si>
  <si>
    <t>Введение в эксплуатацию объектов недвижимого имущества после 01.01.2019</t>
  </si>
  <si>
    <t>Владельцы административно-деловых центров и  торговых центров (комплексов) и помещений в них площадью свыше 300 кв. м, впервые введенные в эксплуатацию после 01.01.2019</t>
  </si>
  <si>
    <t>Пониженная (0%) ставка налога - в отношении  административно-деловых центров и  торговых центров (комплексов) и помещений в них площадью свыше 300 кв. м, налоговая база по которым определяется как кадастровая стоимость</t>
  </si>
  <si>
    <t>ст.4/абз.7</t>
  </si>
  <si>
    <t xml:space="preserve">Организации, на балансе которых находятся физкультурно-оздоровительные комплексы, в отношении физкультурно-оздоровительных комплексов, введенных в эксплуатацию не ранее 01.01.2021, в течение пяти налоговых периодов с момента ввода в эксплуатацию таких объектов
</t>
  </si>
  <si>
    <t>Освобождаются от уплаты налога организации, на балансе которых находятся физкультурно-оздоровительные комплексы, в отношении физкультурно-оздоровительных комплексов, введенных в эксплуатацию не ранее 01.01.2021, в течение пяти налоговых периодов с момента ввода в эксплуатацию таких объектов</t>
  </si>
  <si>
    <t>Физкультурно-оздоровительная деятельность</t>
  </si>
  <si>
    <t>Содержание на балансе организаций водопроводных и канализационных магистральных сетей общей протяженностью по территории области не менее 200 км</t>
  </si>
  <si>
    <t>Закон ЕАО от 02.11.2004 № 343-ОЗ "О транспортном налоге на территории Еврейской автономной области" (в ред. от 30.11.2022 № 167-ОЗ)</t>
  </si>
  <si>
    <t>Инвалиды I и II групп.</t>
  </si>
  <si>
    <t>Пониженная (на 30%) ставка налога для отдельных социальных категорий граждан - в отношении автомобиля с мощностью двигателя до 150 л.с., мотоцикла или мотороллера с мощностью двигателя до 35 л.с.</t>
  </si>
  <si>
    <t xml:space="preserve">Участники Великой Отечественной войны. </t>
  </si>
  <si>
    <t>Пониженная (на 100%) ставка налога для отдельных социальных категорий граждан - в отношении автомобиля с мощностью двигателя до 150 л.с.; мотоцикла или мотороллера с мощностью двигателя до 35 л.с.</t>
  </si>
  <si>
    <t>Ветераны боевых действий.</t>
  </si>
  <si>
    <t>Пониженная (на 30%) ставка налога для отдельных социальных категорий граждан - в отношении автомобиля с мощностью двигателя до 150 л.с.; мотоцикла или мотороллера с мощностью двигателя до 35 л.с.</t>
  </si>
  <si>
    <t>Пониженная (на 70%) ставка налога для отдельных социальных категорий граждан - в отношении автомобиля с мощностью двигателя до  150 л.с.; мотоцикла или мотороллера с мощностью двигателя до 35 л.с.</t>
  </si>
  <si>
    <t xml:space="preserve">Одному из родителей (усыновителей), опекуну, попечителю ребенка-инвалида. 
</t>
  </si>
  <si>
    <t>Льгота предоставляется одному из родителей (усыновителей) в многодетной семье</t>
  </si>
  <si>
    <t xml:space="preserve">Одному из родителей (усыновителей) в многодетной семье. 
</t>
  </si>
  <si>
    <t>Льгота предоставляется одному из приемных родителей в приемной семье, имеющей в своем составе трех и более несовершеннолетних детей</t>
  </si>
  <si>
    <t>Льгота предоставляется лицам, принимавшими участие в действиях подразделений особого риска, категории которых установлены пунктом 1 Постановления Верховного Совета Российской Федерации от 27.12.1991 N 2123-1 "О распространении действия Закона РСФСР "О социальной защите граждан, подвергшихся воздействию радиации вследствие катастрофы на Чернобыльской АЭС" на граждан из подразделений особого риска"</t>
  </si>
  <si>
    <t>Участнику действий подразделений особого риска</t>
  </si>
  <si>
    <t>Пониженная (на 100%) ставка налога для отдельных социальных категорий граждан - в отношении транспортного средства с мощностью двигателя до 150 л.с.</t>
  </si>
  <si>
    <t>Льгота предоставляется  гражданам, призванным на военную службу по мобилизации в Вооруженные Силы Российской Федерации, а также участникам специальной военной операции</t>
  </si>
  <si>
    <t xml:space="preserve">Гражданам, принимающим (принимавших) участие в специальной военной операции на территориях Украины, Донецкой Народной Республики, Луганской Народной Республики, Запорожской, Херсонской областей, из числа военнослужащих или сотрудников федеральных органов исполнительной власти и федеральных государственных органов, в которых федеральным законом предусмотрена военная служба, сотрудников органов внутренних дел Российской Федерации, сотрудников уголовно-исполнительной системы Российской Федерации, выполняющих (выполнявших) возложенные на них задачи в период проведения специальной военной операции;
гражданам, заключившим контракт о добровольном содействии в выполнении задач, возложенных на Вооруженные Силы Российской Федерации в ходе специальной военной операции
</t>
  </si>
  <si>
    <t>Пониженная (на 100%) ставка налога для отдельных социальных категорий граждан - в отношении транспортного средства с мощностью двигателя до 150 л.с.; мотоцикла или мотороллера с мощностью двигателя до 35 л.с.</t>
  </si>
  <si>
    <t xml:space="preserve">Льгота предоставляется гражданам, являющимся членами семьи погибшего при исполнении обязанностей военной службы из числа лиц, указанных в пункте 10 настоящей части, льготу в размере 100 процентов ставки транспортного налога в отношении одного зарегистрированного за указанными лицами транспортного средства (по выбору налогоплательщика): автомобиля с мощностью двигателя до 150 л.с., мотоцикла или мотороллера с мощностью двигателя до 35 л.с.
К членам семьи относятся:
супруга (супруг) погибшего гражданина, не вступившая (не вступивший) в повторный брак;
родители погибшего гражданина;
ребенок (дети) погибшего гражданина, не достигший (не достигшие) возраста 18 лет, или ребенок (дети) старше возраста 18 лет, ставший (ставшие) инвалидом (инвалидами) до достижения им (ими) возраста 18 лет, а также ребенок (дети), обучающийся (обучающиеся) в общеобразовательных организациях, профессиональных образовательных организациях или образовательных организациях высшего образования по очной форме обучения - до окончания обучения, но не более чем до достижения им (ими) возраста 23 лет.
</t>
  </si>
  <si>
    <t xml:space="preserve">Супруга (супруг) погибшего гражданина, не вступившая (не вступивший) в повторный брак;
родители погибшего гражданина;
ребенок (дети) погибшего гражданина, не достигший (не достигшие) возраста 18 лет, или ребенок (дети) старше возраста 18 лет, ставший (ставшие) инвалидом (инвалидами) до достижения им (ими) возраста 18 лет, а также ребенок (дети), обучающийся (обучающиеся) в общеобразовательных организациях, профессиональных образовательных организациях или образовательных организациях высшего образования по очной форме обучения - до окончания обучения, но не более чем до достижения им (ими) возраста 23 лет.
</t>
  </si>
  <si>
    <t>Закон ЕАО от 02.11.2004 № 343-ОЗ "О транспортном налоге на территории Еврейской автономной области" (в ред. от 26.11.2019 № 489-ОЗ)</t>
  </si>
  <si>
    <t>(2) не установлено 
(01.01.2020 - в отношении легковых автомобилей)</t>
  </si>
  <si>
    <t>Пониженная (на 50% ) ставка налога для сельхозпроизводителей в отношении грузовых автомобилей, мотоциклов и мотороллеров, автобусов</t>
  </si>
  <si>
    <t>5 п.п.-10 п.п.</t>
  </si>
  <si>
    <t>01.4, 01.5, 01.62, 03.2, 08.92, 10.1, 10.2, 10.3, 10.31, 10.4, 10.5, 10.6, 10.7, 10.8, 11.07, 14.12, 14.13, 14.14, 14.19, 15.2, 23.32, 31.0, 35.3, 36.0, 37.0, 38.11, 38.12, 38.32.51, 38.32.52, 38.32.53, 38.32.54, 38.32.55, 39.0, 41.2, 43.2, 43.3, 46.21, 46.32, 46.38, 4639.1, 49.31.2, 49.41.1, 52.10, 52.24, 68.32, 71.1, 71.12.5, 71.12.6, 75.0, 78.1, 81.22, 81.29.9, 85.11, 85.12, 86.21, 86.90.9, 87, 88</t>
  </si>
  <si>
    <t>Закон ЕАО от 24.12.2008 № 501-ОЗ "Об установлении налоговых ставок отдельным категориям налогоплательщиков, определяющих в качестве объекта налогообложения доходы, уменьшенные на величину расходов, при применении упрощенной системы налогообложения" (в ред. от 06.12.2022 № 185-ОЗ)</t>
  </si>
  <si>
    <t>Для налогоплательщиков, обладающих правом собственности на программы для электронно-вычислительных машин, включенные в единый реестр российских программ для электронно-вычислительных машин и баз данных, и (или) включенных в реестр аккредитованных организаций, осуществляющих деятельность в области информационных технологий и осуществляющих следующие виды деятельности в качестве основного вида деятельности: разработка компьютерного программного обеспечения, консультационные услуги в данной области и другие сопутствующие услуги (код 62 Общероссийского классификатора видов экономической деятельности ОК 029-2014);
деятельность в области информационных технологий (код 63 Общероссийского классификатора видов экономической деятельности ОК 029-2014), при условии, если выручка от реализации продукции (работ, услуг) по этим видам предпринимательской деятельности составляет за налоговый период не менее 70 процентов</t>
  </si>
  <si>
    <t>Пониженная (5 %) для налогоплательщиков, осуществляющих установленный законом вид деятельности</t>
  </si>
  <si>
    <t xml:space="preserve">Для налогоплательщиков, осуществляющих следующие виды деятельности в качестве основного вида деятельности:
производство комплектующих и принадлежностей для автотранспортных средств (код 29.3 Общероссийского классификатора видов экономической деятельности ОК 029-2014);
ремонт и монтаж машин и оборудования (код 33 Общероссийского классификатора видов экономической деятельности ОК 029-2014
</t>
  </si>
  <si>
    <t>Пониженная (7 %) для налогоплательщиков, осуществляющих установленный законом вид деятельности</t>
  </si>
  <si>
    <t>Закон ЕАО от 29.04.2022 № 88-ОЗ "Об установлении на 2022, 2023 годы налоговых ставок категориям налогоплательщиков, определяющих в качестве объекта налогообложения доходы при применении упрощенной системы налогообложения"</t>
  </si>
  <si>
    <t xml:space="preserve">Установить на территории области на 2022, 2023 годы налоговую ставку в размере 2 процентов для налогоплательщиков, обладающих правом собственности на программы для электронно-вычислительных машин, включенные в единый реестр российских программ для электронно-вычислительных машин и баз данных, и (или) включенных в реестр аккредитованных организаций, осуществляющих деятельность в области информационных технологий и осуществляющих следующие виды деятельности в качестве основного вида деятельности:
(в ред. закона ЕАО от 06.12.2022 N 185-ОЗ)
разработка компьютерного программного обеспечения, консультационные услуги в данной области и другие сопутствующие услуги (код 62 Общероссийского классификатора видов экономической деятельности ОК 029-2014);
деятельность в области информационных технологий (код 63 Общероссийского классификатора видов экономической деятельности ОК 029-2014) при условии, если выручка от реализации продукции (работ, услуг) по этим видам предпринимательской деятельности составляет за налоговый период не менее 70 процентов
</t>
  </si>
  <si>
    <t xml:space="preserve">Пониженная (2 %) налоговая ставка  для налогоплательщиков, определяющих в качестве объекта налогообложения доходы 
</t>
  </si>
  <si>
    <t>На 4 п.п.</t>
  </si>
  <si>
    <t xml:space="preserve">Пониженная (4 %) налоговая ставка  для налогоплательщиков, определяющих в качестве объекта налогообложения доходы 
</t>
  </si>
  <si>
    <t>На 2 п.п.</t>
  </si>
  <si>
    <t>Налогоплательщики, осуществляющие деятельность в сфере смешанного сельского хозяйства</t>
  </si>
  <si>
    <t xml:space="preserve">Налогоплательщики, осуществляющие деятельность в сфере предоставления услуг в области животноводства </t>
  </si>
  <si>
    <t xml:space="preserve">Пониженная (3 %) налоговая ставка  для налогоплательщиков, определяющих в качестве объекта налогообложения доходы 
</t>
  </si>
  <si>
    <t>На 3 п.п.</t>
  </si>
  <si>
    <t>Налогоплательщики, осуществляющие деятельность в сфере рыболовства</t>
  </si>
  <si>
    <t>Налогоплательщики, осуществляющие деятельность в сфере добычи и агломерации торфа</t>
  </si>
  <si>
    <t>Налогоплательщики, осуществляющие деятельность в сфере переработки и консервировании мяса и мясной пищевой продукции</t>
  </si>
  <si>
    <t>Налогоплательщики, осуществляющие деятельность в сфере переработки и консервировании рыбы, ракообразных и моллюсков</t>
  </si>
  <si>
    <t>Налогоплательщики, осуществляющие деятельность в сфере переработки и консервировании фруктов и овощей</t>
  </si>
  <si>
    <t>Налогоплательщики, осуществляющие деятельность в сфере переработки и консервировании картофеля</t>
  </si>
  <si>
    <t>Налогоплательщики, осуществляющие деятельность в сфере производства растительных и животных масел и жиров</t>
  </si>
  <si>
    <t>Налогоплательщики, осуществляющие деятельность в сфере производства молочной продукции</t>
  </si>
  <si>
    <t>Налогоплательщики, осуществляющие деятельность в сфере производства продуктов мукомольной и крупяной промышленности, крахмала и крахмалосодержащих продуктов</t>
  </si>
  <si>
    <t>Налогоплательщики, осуществляющие деятельность в сфере производства хлебобулочных и мучных кондитерских изделий</t>
  </si>
  <si>
    <t>Налогоплательщики, осуществляющие деятельность в сфере производства прочих пищевых продуктов</t>
  </si>
  <si>
    <t>Налогоплательщики, осуществляющие деятельность в сфере производства готовых кормов для животных</t>
  </si>
  <si>
    <t>Налогоплательщики, осуществляющие деятельность в сфере производства безалкогольных напитков; производство упакованных питьевых вод, включая минеральные воды</t>
  </si>
  <si>
    <t>Налогоплательщики, осуществляющие деятельность в сфере производства спецодежды</t>
  </si>
  <si>
    <t>Налогоплательщики, осуществляющие деятельность в сфере производства прочей верхней одежды</t>
  </si>
  <si>
    <t>Налогоплательщики, осуществляющие деятельность в сфере производства нательного белья</t>
  </si>
  <si>
    <t>Налогоплательщики, осуществляющие деятельность в сфере производства прочей одежды и аксессуаров одежды</t>
  </si>
  <si>
    <t>Налогоплательщики, осуществляющие деятельность в сфере производства обуви</t>
  </si>
  <si>
    <t>Налогоплательщики, осуществляющие деятельность в сфере производства кирпича, черепицы и прочих строительных изделий из обожженной глины</t>
  </si>
  <si>
    <t>Налогоплательщики, осуществляющие деятельность в сфере производства комплектующих и принадлежностей для автотранспортных средств</t>
  </si>
  <si>
    <t>29.3</t>
  </si>
  <si>
    <t>Налогоплательщики, осуществляющие деятельность в сфере производства мебели</t>
  </si>
  <si>
    <t>Налогоплательщики, осуществляющие деятельность в сфере ремонта и монтажа машин и оборудования</t>
  </si>
  <si>
    <t>33</t>
  </si>
  <si>
    <t>Налогоплательщики, осуществляющие деятельность в сфере производства, передачи и распределения пара и горячей воды; кондиционирования воздуха</t>
  </si>
  <si>
    <t>Налогоплательщики, осуществляющие деятельность в сфере забора, очистки и распределении воды</t>
  </si>
  <si>
    <t>Налогоплательщики, осуществляющие деятельность в сфере сбора и обработки сточных вод</t>
  </si>
  <si>
    <t>Налогоплательщики, осуществляющие деятельность в сфере сбора неопасных отходов</t>
  </si>
  <si>
    <t>Налогоплательщики, осуществляющие деятельность в сфере сбора опасных отходов</t>
  </si>
  <si>
    <t>Налогоплательщики, осуществляющие деятельность в сфере обработки отходов и лома стекла</t>
  </si>
  <si>
    <t>Налогоплательщики, осуществляющие деятельность в сфере обработки отходов бумаги и картона</t>
  </si>
  <si>
    <t>Налогоплательщики, осуществляющие деятельность в сфере обработки отходов лома и пластмасс</t>
  </si>
  <si>
    <t>Налогоплательщики, осуществляющие деятельность в сфере обработки отходов резины</t>
  </si>
  <si>
    <t>Налогоплательщики, осуществляющие деятельность в сфере обработки отходов текстильных материалов</t>
  </si>
  <si>
    <t>Налогоплательщики, осуществляющие деятельность в сфере предоставления услуг в области ликвидации последствий загрязнений и прочих услуг, связанных с удалением отходов</t>
  </si>
  <si>
    <t>Налогоплательщики, осуществляющие деятельность в сфере строительства жилых и нежилых зданий</t>
  </si>
  <si>
    <t>Налогоплательщики, осуществляющие деятельность в сфере производства электромонтажных, санитарно-технических и прочих строительно-монтажных работ</t>
  </si>
  <si>
    <t>Налогоплательщики, осуществляющие деятельность в сфере работ строительных отделочных</t>
  </si>
  <si>
    <t>Налогоплательщики, осуществляющие деятельность в сфере торговли оптовой зерном, необработанным табаком, семенами и кормами для сельскохозяйственных животных</t>
  </si>
  <si>
    <t>Налогоплательщики, осуществляющие деятельность в сфере торговли оптовой мясом и мясными продуктами</t>
  </si>
  <si>
    <t>Налогоплательщики, осуществляющие деятельность в сфере торговли оптовой прочими пищевыми продуктами, включая рыбу, ракообразных и моллюсков</t>
  </si>
  <si>
    <t>Налогоплательщики, осуществляющие деятельность в сфере торговли оптовой неспециализированной замороженными пищевыми продуктами</t>
  </si>
  <si>
    <t>Налогоплательщики, осуществляющие деятельность в сфере регулярных перевозок пассажиров прочим сухопутным транспортом в городском и пригородном сообщении</t>
  </si>
  <si>
    <t>Налогоплательщики, осуществляющие деятельность в сфере перевозки грузов специализированными автотранспортными средствами</t>
  </si>
  <si>
    <t>Налогоплательщики, осуществляющие деятельность в сфере деятельности по складированию и хранению</t>
  </si>
  <si>
    <t>Налогоплательщики, осуществляющие деятельность в сфере транспортной обработки грузов</t>
  </si>
  <si>
    <t>Налогоплательщики, осуществляющие деятельность в сфере управления недвижимым имуществом за вознаграждение или на договорной основе</t>
  </si>
  <si>
    <t>Налогоплательщики, осуществляющие деятельность в сфере деятельности в области архитектуры, инженерных изысканий и предоставление технических консультаций в этих областях</t>
  </si>
  <si>
    <t>Налогоплательщики, осуществляющие деятельность в сфере деятельности в области гидрометеорологии и смежных с ней областях, мониторинга состояния окружающей среды, ее загрязнения</t>
  </si>
  <si>
    <t>Налогоплательщики, осуществляющие деятельность в сфере деятельности в области технического регулирования, стандартизации, метрологии, аккредитации, каталогизации продукции</t>
  </si>
  <si>
    <t>Налогоплательщики, осуществляющие деятельность в сфере деятельности ветеринарной</t>
  </si>
  <si>
    <t>Налогоплательщики, осуществляющие деятельность в сфере деятельности агентств по подбору персонала</t>
  </si>
  <si>
    <t>Налогоплательщики, осуществляющие деятельность в сфере деятельности по очистке и уборке жилых зданий и нежилых помещений прочая</t>
  </si>
  <si>
    <t>Налогоплательщики, осуществляющие деятельность в сфере деятельности по очистке и уборке прочая, не включенная в другие группировки</t>
  </si>
  <si>
    <t>Налогоплательщики, осуществляющие деятельность в сфере образования дошкольного</t>
  </si>
  <si>
    <t>Налогоплательщики, осуществляющие деятельность в сфере образования начального общего</t>
  </si>
  <si>
    <t>Налогоплательщики, осуществляющие деятельность в сфере общей врачебной практики</t>
  </si>
  <si>
    <t>ст.1/прил/п.59</t>
  </si>
  <si>
    <t>Налогоплательщики, осуществляющие деятельность в сфере деятельности в области медицины прочая, не включенная в другие группировки</t>
  </si>
  <si>
    <t>ст.1/прил/п.60</t>
  </si>
  <si>
    <t>Налогоплательщики, осуществляющие деятельность в сфере деятельности по уходу с обеспечением проживания</t>
  </si>
  <si>
    <t>ст.1/прил/п.61</t>
  </si>
  <si>
    <t>Налогоплательщики, осуществляющие деятельность в сфере предоставления социальных услуг без обеспечения проживания</t>
  </si>
  <si>
    <t xml:space="preserve">Закон НАО от 08.10.2013 № 88-оз "Об установлении пониженной ставки налога на прибыль организаций для отдельных категорий налогоплательщиков" </t>
  </si>
  <si>
    <t>Закон НАО от 08.10.2013 № 88-оз "Об установлении пониженной ставки налога на прибыль организаций для отдельных категорий налогоплательщиков" (в ред. от 27.10.2015 № 127-оз)</t>
  </si>
  <si>
    <t>Закон НАО от 08.10.2013 № 88-оз "Об установлении пониженной ставки налога на прибыль организаций для отдельных категорий налогоплательщиков" 
(в ред. от 27.11.2020 № 212-оз,
от 25.10.2022 № 359-оз)</t>
  </si>
  <si>
    <t>(1) ограниченный - в течение 7/10 налоговых периодов</t>
  </si>
  <si>
    <t>Пониженная  (5% и 10%; 12,5% в 2021 г.)  ставка налога для организаций, получивших статус резидента Арктической зоны Российской Федерации - в отношении прибыли, полученной от инвестиционной деятельности, осуществляемой в течение срока действия соглашений об осуществлении инвестиционной деятельности в Арктической зоне Российской Федерации</t>
  </si>
  <si>
    <t xml:space="preserve">12 п.п.,
7 п.п.; 
4,5 п.п. - 
2021 г.
</t>
  </si>
  <si>
    <t>Закон НАО от 27.11.2003 № 452-оз "О налоге на имущество организаций" (в ред. от 02.07.2021 № 269-оз)</t>
  </si>
  <si>
    <t xml:space="preserve">Закон НАО от 27.11.2003 № 452-оз "О налоге на имущество организаций" </t>
  </si>
  <si>
    <t>Закон НАО от 27.11.2003 № 452-оз "О налоге на имущество организаций" (в ред. от 25.11.2010 № 90-оз)</t>
  </si>
  <si>
    <t xml:space="preserve">Закон НАО от 27.11.2003 № 452-оз "О налоге на имущество организаций" (в ред. от 23.04.2013 № 19-оз)
</t>
  </si>
  <si>
    <t>Закон НАО от 27.11.2003 № 452-оз "О налоге на имущество организаций" (в ред. от 09.07.2014 № 58-оз)</t>
  </si>
  <si>
    <t>Закон НАО от 25.11.2002 № 375-оз "О транспортном налоге" (в ред. от 14.11.2003 № 441-оз)</t>
  </si>
  <si>
    <t xml:space="preserve">Закон НАО от 25.11.2002 № 375-оз "О транспортном налоге" (в ред. от 02.10.2018 № 1-оз)
</t>
  </si>
  <si>
    <t>Инвалиды 1 и 2 групп</t>
  </si>
  <si>
    <t>Закон НАО от 25.11.2002 № 375-оз "О транспортном налоге" (в ред. от 26.11.2015 № 153-оз)</t>
  </si>
  <si>
    <t>Закон НАО от 25.11.2002 № 375-оз "О транспортном налоге" (в ред. от 23.12.2022 № 381-оз)</t>
  </si>
  <si>
    <t>Лица, проживающие на территории Ненецкого автономного округа, призванные на военную службу по мобилизации в Вооруженные Силы Российской Федерации</t>
  </si>
  <si>
    <t>Освобождаются от уплаты налога лица, проживающие на территории Ненецкого автономного округа, призванные на военную службу по мобилизации в Вооруженные Силы Российской Федерации в соответствии с Указом Президента Российской Федерации от 21.09.2022 № 647
 - в отношении автомобиля легкового с мощностью двигателя до 150 л.с. ; мотоцикла или мотороллера; снегохода или мотосаней; катера, моторной лодки или другого водного транспортного средства</t>
  </si>
  <si>
    <t>Закон НАО от 25.11.2002 № 375-оз "О транспортном налоге" (в ред. от 18.03.2013 № 6-оз, от 28.10.2021 № 295-оз)</t>
  </si>
  <si>
    <t xml:space="preserve"> Каждый из родителей (усыновителей, приемных родителей)  (до 31.12.2020 года - один из родителей (усыновителей))  в многодетной семье</t>
  </si>
  <si>
    <t>Закон НАО от 25.11.2002 № 375-оз "О транспортном налоге" (в ред. от 23.04.2019 № 75-оз,  от 28.10.2021 № 295-оз)</t>
  </si>
  <si>
    <t>Закон НАО от 25.11.2002 № 375-оз "О транспортном налоге" (в ред. от 03.02.2006 № 675-оз)</t>
  </si>
  <si>
    <t xml:space="preserve">Закон НАО от 25.11.2002 № 375-оз "О транспортном налоге" (в ред. от 03.02.2006 № 675-оз) </t>
  </si>
  <si>
    <t>Закон НАО от 25.11.2002 № 375-оз "О транспортном налоге" (в ред. от 18.05.2010 № 35-оз)</t>
  </si>
  <si>
    <t>Закон НАО от 25.11.2002 № 375-оз "О транспортном налоге" (в ред. от 16.04.2014 № 20-оз)</t>
  </si>
  <si>
    <t xml:space="preserve">Закон НАО от 13.03.2015 № 55-оз "Об особенностях налогообложения при применении упрощенной системы налогообложения и патентной системы налогообложения" </t>
  </si>
  <si>
    <t xml:space="preserve">ИП, впервые зарегистрированные после вступления в силу Закона и осуществляющие деятельность в сфере сельского хозяйства, охоты и лесного хозяйства согласно установленному коду ОКВЭД  </t>
  </si>
  <si>
    <t xml:space="preserve">ИП, впервые зарегистрированные после вступления в силу Закона и осуществляющие деятельность в сфере рыболовства, рыбоводства согласно установленному коду ОКВЭД  </t>
  </si>
  <si>
    <t xml:space="preserve">ИП, впервые зарегистрированные после вступления в силу Закона и осуществляющие деятельность гостиниц и прочих мест для временного проживания  согласно установленному коду ОКВЭД </t>
  </si>
  <si>
    <t xml:space="preserve">Закон НАО от 13.03.2015 № 55-оз "Об особенностях налогообложения при применении упрощенной системы налогообложения и патентной системы налогообложения" (в ред. от 26.11.2015 № 154-оз) </t>
  </si>
  <si>
    <t>Закон НАО от 13.03.2015 № 55-оз "Об особенностях налогообложения при применении упрощенной системы налогообложения и патентной системы налогообложения" (в ред. от 11.06.2019 № 87-оз)</t>
  </si>
  <si>
    <t xml:space="preserve">Включение в перечень введенных в разработку месторождений углеводородного сырья. Льгота применяется в отношении недвижимого имущества, которое находится в границах предусмотренных этими лицензиями участков недр, содержащих месторождения углеводородного сырья, введенные в разработку не ранее 1 января 2011 года. </t>
  </si>
  <si>
    <t>(1) ограниченный - на срок 5 лет с даты введения месторождения в разработку</t>
  </si>
  <si>
    <t xml:space="preserve">За исключением недвижимого имущества, используемого в предпринимательской деятельности. </t>
  </si>
  <si>
    <r>
      <t xml:space="preserve">
</t>
    </r>
    <r>
      <rPr>
        <sz val="10"/>
        <rFont val="Times New Roman"/>
        <family val="1"/>
        <charset val="204"/>
      </rPr>
      <t>Общественные организации, в том числе первичные профсоюзные организации</t>
    </r>
  </si>
  <si>
    <t>Имущество включено в перечень наемных домов коммерческого использования; учтено в муниципальном реестре наемных домов социального использования и иные установленные Законом.</t>
  </si>
  <si>
    <t>Создание условий для развития жилищного строительства и обеспечения населения доступным жильем</t>
  </si>
  <si>
    <r>
      <t xml:space="preserve">
</t>
    </r>
    <r>
      <rPr>
        <sz val="10"/>
        <rFont val="Times New Roman"/>
        <family val="1"/>
        <charset val="204"/>
      </rPr>
      <t>Организации, осуществляющие выращивание овощей, бахчевых, корнеплодных и клубнеплодных культур, грибов и трюфелей;</t>
    </r>
  </si>
  <si>
    <t>Включение управляющей компании в реестр в соответствии с требованиями, определенными Постановлением Правительства Российской Федерации "Об индустриальных (промышленных) парках и управляющих компаниях индустриальных (промышленных) парков" и иные установленные Законом.</t>
  </si>
  <si>
    <t>(1) ограниченный - в течение 5 лет с даты включения в реестр</t>
  </si>
  <si>
    <t>Объем капитальных вложений в рамках реализации проекта за предыдущий налоговый период превысил объем капитальных вложений за период, предшествующий предыдущему налоговому периоду, либо объем капитальных вложений в рамках реализации проекта за предыдущий налоговый период превысил 20 млрд рублей. Объем добычи нефти в рамках реализации проекта за предыдущий налоговый период превысил объем добычи нефти за период, предшествующий предыдущему налоговому периоду, либо объем добычи нефти за предыдущий налоговый период превысил 5 млн тонн и иные установленные Законом.</t>
  </si>
  <si>
    <t xml:space="preserve">В отношении вновь вводимых объектов, имеющих высокую энергетическую эффективность, в соответствии с перечнем таких объектов, установленным Правительством Российской Федерации, или в отношении вновь вводимых объектов, имеющих высокий класс энергетической эффективности, если в отношении таких объектов в соответствии с законодательством Российской Федерации предусмотрено определение классов их энергетической эффективности. </t>
  </si>
  <si>
    <t xml:space="preserve">Заключение концессионных соглашений или соглашений о государственно-частном партнерстве (соглашений о муниципально-частном партнерстве).  </t>
  </si>
  <si>
    <t>(1) ограниченный - на срок действия соглашения, но не более 5 лет</t>
  </si>
  <si>
    <t>Создание условий для обеспечения благоприятного инвестиционного климата</t>
  </si>
  <si>
    <t>Закон ХМАО - Югры от 29.11.2010 № 190-оз "О налоге на имущество организаций" (в ред. от 18.12.2020 № 123-оз)</t>
  </si>
  <si>
    <t>ст.4/п.1/пп.15</t>
  </si>
  <si>
    <t>Субъекты малого и среднего предпринимательства. Основным видом экономической деятельности - аренда и управление собственным или арендованным нежилым недвижимым имуществом.</t>
  </si>
  <si>
    <t xml:space="preserve">Освобождаются от уплаты налога организации - в отношении  объектов, расположенных на территории автономного округа и предоставляемых арендаторам для осуществления деятельности в определенных сферах. </t>
  </si>
  <si>
    <t>Трансформация делового климата и совершенствование системы поддержки и развития малого и среднего предпринимательства, креативных индустрий и экспортного потенциала</t>
  </si>
  <si>
    <t xml:space="preserve"> 68.20.2</t>
  </si>
  <si>
    <t xml:space="preserve">Включение с 1 января 2012 года инвестиционного проекта в Реестр инвестиционных проектов Ханты-Мансийского автономного округа - Югры в целях применения налогоплательщиками льготы по налогу на имущество организаций. В отношении в отношении недвижимого имущества, созданного в процессе реализации инвестиционного проекта. </t>
  </si>
  <si>
    <t>(1) ограниченный - в течение 3-х, 5-ти и 6-ти лет с дата ввода объекта имущества в эксплуатацию</t>
  </si>
  <si>
    <t xml:space="preserve"> Заключение соглашения о защите и поощрении капиталовложений. </t>
  </si>
  <si>
    <t>Освобождаются от уплаты налога организации - в отношении недвижимого имущества, учтенного в качестве основного средства на балансе организации после заключения соглашения о защите и поощрении капиталовложений, в соответствии с которым создано указанное имущество</t>
  </si>
  <si>
    <t>Закон ХМАО - Югры от 29.11.2010 № 190-оз "О налоге на имущество организаций"; ранее Закон от 28.11.2003 № 61-оз (в ред. от 15.05.2006 № 47-оз)</t>
  </si>
  <si>
    <t>Закон ХМАО - Югры от 29.11.2010 № 190-оз "О налоге на имущество организаций"; ранее Закон от 28.11.2003 № 61-оз (в ред. от 20.07.2007 № 111-оз)</t>
  </si>
  <si>
    <r>
      <t xml:space="preserve">
</t>
    </r>
    <r>
      <rPr>
        <sz val="10"/>
        <rFont val="Times New Roman"/>
        <family val="1"/>
        <charset val="204"/>
      </rPr>
      <t>Организации, осуществляющие деятельность по дошкольному образованию</t>
    </r>
  </si>
  <si>
    <t>Перечень основных фондов природоохранного назначения в целях предоставления налоговой льготы утверждается Правительством автономного округа.</t>
  </si>
  <si>
    <t>В отношении производственных, имущественных объектов, в том числе трубопроводов и иных объектов, расположенных (полностью или частично) в границах поселений и обеспечивающих комфортные условия проживания граждан в жилых помещениях.</t>
  </si>
  <si>
    <r>
      <t xml:space="preserve">
</t>
    </r>
    <r>
      <rPr>
        <sz val="10"/>
        <rFont val="Times New Roman"/>
        <family val="1"/>
        <charset val="204"/>
      </rPr>
      <t>Организации, занимающиеся распределением газообразного топлива</t>
    </r>
  </si>
  <si>
    <t>Закон ХМАО - Югры от 29.11.2010 № 190-оз "О налоге на имущество организаций" (в ред. от 25.11.2021 № 87-оз)</t>
  </si>
  <si>
    <t xml:space="preserve">ст.4/п.3/пп.18 </t>
  </si>
  <si>
    <r>
      <t xml:space="preserve">
</t>
    </r>
    <r>
      <rPr>
        <sz val="10"/>
        <rFont val="Times New Roman"/>
        <family val="1"/>
        <charset val="204"/>
      </rPr>
      <t>Субъекты малого и среднего предпринимательства - социальные предприятия</t>
    </r>
  </si>
  <si>
    <t xml:space="preserve">Пониженная (на 50%) сумма налога для организаций - субъектов малого и среднего предпринимательства, которые признаны социальными предприятиями в соответствии с Федеральным законом "О развитии малого и среднего предпринимательства в Российской Федерации"
</t>
  </si>
  <si>
    <t xml:space="preserve"> В отношении участков недр, содержащих месторождения углеводородного сырья и расположенных полностью в границах, определенных пунктом 3.1 статьи 343.2 НКРФ, а также соответствующих критериям вышеуказанного пункта, в отношении вновь вводимого недвижимого имущества, расположенного на этих участках недр. </t>
  </si>
  <si>
    <t>Применение УСН; зарегистрирован не менее 3 календарных лет, предшествующих налоговому периоду, в котором налоговая база подлежит уменьшению; среднесписочная численность работников не менее 5 человек; среднемесячная заработная плата работников не менее среднемесячной начисленной заработной платы работников  в ХМАО - Югре</t>
  </si>
  <si>
    <t xml:space="preserve">ст.4.1/п.3 </t>
  </si>
  <si>
    <t xml:space="preserve">Освобождаются от уплаты налога религиозные объединения и организации - в отношении объектов недвижимого имущества, указанных в пункте 4 статьи 1.1 Закон ХМАО - Югры от 29.11.2010 № 190-оз "О налоге на имущество организаций"
</t>
  </si>
  <si>
    <t>Пониженная (1,3%, 1,0%, 0,7%) ставка налога в отношении объектов недвижимого имущества, налоговая база по которым определяется как их кадастровая стоимость</t>
  </si>
  <si>
    <t xml:space="preserve">1,3 п.п. - 2020 г.; 1,0 п.п. - 2021 г.;
0,7 п.п. - 2022 г.;
</t>
  </si>
  <si>
    <t xml:space="preserve">Вложение в текущем отчетном (налоговом) периоде инвестиций в основной капитал (основные средства) на территории автономного округа в размере не менее суммы, высвобождающейся в результате применения этой ставки. </t>
  </si>
  <si>
    <t xml:space="preserve"> Закон ХМАО - Югры от 30.09.2011 № 87-оз "О налоге на прибыль организаций, подлежащем зачислению в бюджет Ханты-Мансийского автономного округа - Югры"; ранее Закон от 30.11.2004 № 65-оз (в ред. от 21.12.2005 № 141-оз)</t>
  </si>
  <si>
    <t>Закон ХМАО - Югры от 30.09.2011 № 87-оз "О налоге на прибыль организаций, подлежащем зачислению в бюджет Ханты-Мансийского автономного округа - Югры"; ранее Закон от 30.11.2004 № 65-оз (в ред. от 21.12.2005 № 141-оз)</t>
  </si>
  <si>
    <t>Вложение в текущем отчетном (налоговом) периоде инвестиций в основной капитал (основные средства) на территории автономного округа в размере не менее суммы, высвобождающейся в результате применения этой ставки.</t>
  </si>
  <si>
    <t xml:space="preserve">Вложение в текущем отчетном (налоговом) периоде инвестиций в основной капитал (основные средства) на территории автономного округа в соответствии с инвестиционными программами организаций, принятыми на основании Федерального закона "Об основах регулирования тарифов организаций коммунального комплекса" и (или) государственной программы Ханты-Мансийского автономного округа - Югры "Развитие жилищно-коммунального комплекса и повышение энергетической эффективности в Ханты-Мансийском автономном округе - Югре на 2014 - 2020 годы". </t>
  </si>
  <si>
    <t xml:space="preserve">Вложение в текущем отчетном (налоговом) периоде инвестиций в основной капитал (основные средства) на территории автономного округа в соответствии с инвестиционными программами организаций, принятыми на основании Федерального закона "Об отходах производства и потребления" и (или) государственной программы Ханты-Мансийского автономного округа - Югры "Жилищно-коммунальный комплекс и городская среда". </t>
  </si>
  <si>
    <t xml:space="preserve">Участники консолидированной группы налогоплательщиков. </t>
  </si>
  <si>
    <t>Объем инвестиций в основной капитал (основные средства) и (или)  расходов на проведение геологоразведочных работ на территории автономного округа в предыдущем налоговом периоде превысил одну треть объема инвестиций в основной капитал (основные средства) и (или) расходов на проведение геологоразведочных работ на территории автономного округа за два налоговых периода, предшествовавших предыдущему налоговому периоду, и иные установленные Законом.</t>
  </si>
  <si>
    <t>Если сумма средств, высвобожденных в результате применения данной ставки, не превысила 15% объема инвестиций в основной капитал (основные средства) и расходов на проведение геологоразведочных работ и иные установленные Законом.</t>
  </si>
  <si>
    <t>Закон ХМАО - Югры от 30.09.2011 № 87-оз "О налоге на прибыль организаций, подлежащем зачислению в бюджет Ханты-Мансийского автономного округа - Югры"; ранее Закон от 30.11.2004 № 65-оз (в ред. от 07.05.2009 № 66-оз)</t>
  </si>
  <si>
    <t>Объем инвестиций в основной капитал (основные средства) на территории автономного округа  в отчетном (налоговом) периоде в размере не менее суммы, высвобождающейся в результате применения этой ставки и иные установленные Законом.</t>
  </si>
  <si>
    <t>Осуществление видов деятельности, указанных в статье 3 Закона Ханты-Мансийского автономного округа - Югры "О поддержке региональных социально ориентированных некоммерческих организаций, осуществляющих деятельность в Ханты-Мансийском автономном округе — Югре" и иные установленные Законом</t>
  </si>
  <si>
    <r>
      <t xml:space="preserve">
</t>
    </r>
    <r>
      <rPr>
        <sz val="10"/>
        <rFont val="Times New Roman"/>
        <family val="1"/>
        <charset val="204"/>
      </rPr>
      <t>Региональные социально ориентированные некоммерческие организации</t>
    </r>
  </si>
  <si>
    <t>Обеспечен рост налоговой базы по налогу на прибыль в периоде применения льготы по отношению к аналогичному периоду предыдущего года</t>
  </si>
  <si>
    <t>Пониженная (на 8%) ставка  налога для  участников специальных инвестиционных контрактов, указанными в п. 1 ст. 25.16 НКРФ</t>
  </si>
  <si>
    <t xml:space="preserve">Доходы от реализации товаров, произведенных в результате реализации регионального инвестиционного проекта, составляют не менее 90% всех доходов, учитываемых при определении налоговой базы по налогу на прибыль организаций, без учета доходов в виде положительной курсовой разницы, предусмотренных пунктом 11 части второй статьи 250 НКРФ. Обеспечен  рост налоговой базы по налогу на прибыль организаций в периоде применения пониженной налоговой ставки по отношению к аналогичному периоду предыдущего года. </t>
  </si>
  <si>
    <t>Инвестиционный налоговый вычет (70% суммы расходов, указанных в абзаце втором п. 1 и п. 2 ст. 257 НКРФ (за искл. расходов на ликвидацию основных средств)), для организаций или обособленных подразделений организаций, расположенных на территории автономного округа и осуществляющих следующие виды экономической деятельности: 
1) растениеводство и животноводство, охота и предоставление соответствующих услуг в этих областях;
2) лесоводство и лесозаготовки; 
3) рыболовство и рыбоводство; 
4) обрабатывающие производства, за исключением разделения и извлечения фракций из нефтяного (попутного) газа; 
5) забор, очистка и распределение воды; 
6) сбор и обработка сточных вод; 
7) сбор, обработка и утилизация отходов; 
8) строительство жилых и нежилых зданий; 
9) предоставление услуг в области ликвидации последствий загрязнений и прочих услуг, связанных с удалением отходов;
10) транспортировка и хранение, за исключением трубопроводного транспорта;
11) деятельность в области информации и связи.</t>
  </si>
  <si>
    <t>Инвестиционный налоговый вычет (100% суммы  расходов в виде пожертвований) организациям, осуществляющим перечисление пожертвований: 
- государственным и муниципальным учреждениям, осуществляющим деятельность в области культуры: 
1) деятельность в области исполнительских искусств; 
2) деятельность учреждений культуры и искусства; 
3) деятельность библиотек и архивов; 
4) деятельность музеев; 
5) деятельность по охране исторических мест и зданий, памятников культуры;
- некоммерческим организациям (фондам) на формирование целевого капитала для поддержки учреждений, указанных выше</t>
  </si>
  <si>
    <t>Укрепление единого культурного пространства автономного округа, создание комфортных условий и равных возможностей для самореализации и раскрытия таланта, креатива каждого жителя автономного округа, доступа населения к культурным ценностям, цифровым ресурсам</t>
  </si>
  <si>
    <t>ст.2.1/п.2.1</t>
  </si>
  <si>
    <t>Организации всех форм собственности, заключившие  в соответствии с положениями Градостроительного кодекса Российской Федерации договора о комплексном освоении территории в целях строительства стандартного жилья</t>
  </si>
  <si>
    <t xml:space="preserve">Создание условий для развития жилищного строительства </t>
  </si>
  <si>
    <t>В отношение одного транспортного средства из каждой льготной категории</t>
  </si>
  <si>
    <t>Освобождаются (в размере 100% от суммы налога) от уплаты налога лица, осуществляющие виды традиционной хозяйственной деятельности коренных малочисленных народов Севера в Ханты-Мансийском автономном округе — Югре - за автомобили легковые с мощностью двигателя до 150 л.с. вкл., мотоциклы и мотороллеры с мощностью двигателя до 35 л.с. вкл., снегоходы и мотосани с мощностью двигателя до 60 л.с. вкл., другие самоходные транспортные средства, машины и механизмы на пневматическом и гусеничном ходу с мощностью двигателя до 100 л.с. вкл., моторные лодки с мощностью двигателя до 50 л.с. вкл., катера с мощностью двигателя до 200 л.с. вкл.</t>
  </si>
  <si>
    <t>Освобождаются (в размере 50% от суммы налога) от уплаты налога объединения лиц, осуществляющих виды традиционной хозяйственной деятельности коренных малочисленных народов Севера в Ханты-Мансийском автономном округе — Югре - за автомобили легковые с мощностью двигателя до 150 л.с. вкл., мотоциклы и мотороллеры с мощностью двигателя до 35 л.с. вкл., автобусы с мощностью двигателя до 200 л.с. вкл., грузовые автомобили с мощностью двигателя до 200 л.с. вкл., снегоходы и мотосани с мощностью двигателя до 50 л.с. вкл., другие самоходные транспортные средства, машины и механизмы на пневматическом и гусеничном ходу с мощностью двигателя до 100 л.с. вкл., моторные лодки с мощностью двигателя до 30 л.с. вкл., катера с мощностью двигателя до 200 л.с. вкл.</t>
  </si>
  <si>
    <t xml:space="preserve">Освобождаются (в размере 50% от суммы налога) от уплаты налога  отдельные социальные категории граждан  - за автомобили легковые с мощностью двигателя до 200 л.с.вкл., мотоциклы и мотороллеры с мощностью двигателя до 35 л.с.вкл., снегоходы и мотосани с мощностью двигателя до 50 л.с.вкл., моторные лодки с мощностью двигателя до 50 л.с.вкл. </t>
  </si>
  <si>
    <t xml:space="preserve">Освобождаются (в размере 100% от суммы налога) от уплаты налога отдельные социальные категории граждан  - за автомобили легковые с мощностью двигателя до 200 л.с.вкл., мотоциклы и мотороллеры независимо от мощности двигателя, снегоходы и мотосани с мощностью двигателя до 50 л.с.вкл., моторные лодки с мощностью двигателя до 50 л.с.вкл. </t>
  </si>
  <si>
    <t>Закон ХМАО от 14.11.2002 № 62-оз "О транспортном налоге в Ханты-Мансийском автономном округе - Югре" (в ред. от 24.11.2022 № 135-оз)</t>
  </si>
  <si>
    <t>ст.4/п.3/пп.7</t>
  </si>
  <si>
    <t xml:space="preserve">Граждане, призванные на военную службу по мобилизации в Вооруженные Силы Российской Федерации, а также участники специальной военной операции
</t>
  </si>
  <si>
    <t xml:space="preserve">Освобождаются (в размере 100% от суммы налога) от уплаты налога отдельные социальные категории граждан  - за автомобили легковые независимо от мощности двигателя, мотоциклы и мотороллеры независимо от мощности двигателя, снегоходы и мотосани с мощностью двигателя до 50 лошадиных сил включительно, моторные лодки с мощностью двигателя до 50 лошадиных сил включительно в размере 100 процентов от суммы налога </t>
  </si>
  <si>
    <t>Освобождаются от уплаты налога за автомобили легковые с мощностью двигателя до 100 л.с. вкл. в размере 100% от суммы налога; 
 за автомобили легковые с мощностью двигателя свыше 100 л.с. до 150 л.с. вкл.; за автобусы с мощностью двигателя до 150 л.с. вкл. в размере 50 % от суммы налога.</t>
  </si>
  <si>
    <t>Освобождаются (в размере 100% от суммы налога) от уплаты налога один из родителей (усыновителей) в многодетной семье - за один легковой автомобиль  с мощностью двигателя до 250 л.с. вкл.</t>
  </si>
  <si>
    <t xml:space="preserve">
Один из родителей (усыновителей), воспитывающих ребенка-инвалида</t>
  </si>
  <si>
    <t>Освобождаются (в размере 100% от суммы налога) от уплаты налога один из родителей (усыновителей), воспитывающих ребенка-инвалида, - за один легковой автомобиль  с мощностью двигателя до 250 л.с. вкл.</t>
  </si>
  <si>
    <t xml:space="preserve">Освобождаются (в размере 20% от суммы налога) от уплаты налога налогоплательщики - за легковые автомобили, грузовые автомобили и автобусы, использующие природный газ, газовые смеси, сжиженный углеводородный газ в качестве моторного топлива, электромобили и гибридные транспортные средства независимо от мощности двигателя
 </t>
  </si>
  <si>
    <t>ст.4/п.2.1/абз.2-3</t>
  </si>
  <si>
    <t>Пониженные ставки налога (1/3) ставки налога - в отношении легковых автомобилей с мощностью двигателя до 100 л.с.вкл.; (1/5) ставки налога - в отношении легковых автомобилей с мощностью двигателя свыше 100 л.с. до 150 л.с.вкл.</t>
  </si>
  <si>
    <t>ст.4/п.2.1/абз.4-7</t>
  </si>
  <si>
    <t>Пониженные ставки налога (1/10) ставки налога - в отношении сверхлегких воздушных судов; (1/5) ставки налога - в отношении легких воздушных судов с мощностью двигателя до 360 л.с.вкл.; (1/2) ставки налога - в отношении легких воздушных судов с мощностью двигателя свыше 360 л.с.</t>
  </si>
  <si>
    <t>Пониженная (5%) ставка налога для организаций и ИП, осуществляющие основные виды деятельности установленные Законом (объект налогообложения "доходы"):
Растениеводство и животноводство, охота и предоставление соответствующих услуг в этих областях;
Лесоводство и лесозаготовки;
Рыболовство и рыбоводство;
Обрабатывающие производства;
Сбор и обработка сточных вод;
Сбор, обработка и утилизация отходов;
Подметание улиц и уборка снега;
Деятельность гостиниц и прочих мест для временного проживания;
Деятельность ветеринарная;
Образование;
Деятельность в области здравоохранения и социальных услуг;
Производство кинофильмов, видеофильмов и телевизионных программ, издание звукозаписей и нот;
Деятельность в области телевизионного и радиовещания;
Деятельность информационных агентств;
Услуги по бронированию прочие и сопутствующая деятельность);
Деятельность в области культуры, спорта, организации досуга и развлечений;
Ремонт компьютеров, предметов личного потребления и хозяйственно-бытового назначения;
предоставление прочих видов услуг; 
Деятельность в сфере телекоммуникаций; 
Разработка компьютерного программного обеспечения, консультационные услуги в данной области и другие сопутствующие услуги; 
Деятельность в области информационных технологий;       Технические испытания, исследования, анализ и сертификация;
Научные исследования и разработки.</t>
  </si>
  <si>
    <t xml:space="preserve">Пониженная (1%) ставка налога для организаций и ИП, осуществляющие основные виды деятельности установленные Законом (объект налогообложения "доходы"): Деятельность гостиниц и предприятий общественного питания ;
Деятельность туристических агентств и прочих организаций, предоставляющих услуги в сфере туризма ;
Деятельность по организации конференций и выставок;
Образование;
Деятельность в области здравоохранения и социальных услуг;
Деятельность в области культуры, спорта, организации досуга и развлечений;
Предоставление прочих видов услуг. </t>
  </si>
  <si>
    <t>Закон ХМАО - Югры от 30.12.2008 № 166-оз "О ставках налога, уплачиваемого в связи с применением упрощенной системы налогообложения" (в ред. от 21.04.2022 № 23-оз)</t>
  </si>
  <si>
    <t>Пониженная (4%) ставка налога для организаций и ИП (объект налогообложения "доходы")</t>
  </si>
  <si>
    <t xml:space="preserve">Организации и ИП, являющиеся правообладателями программ для электронных вычислительных машин
</t>
  </si>
  <si>
    <t>Пониженная (1%) ставка налога для организаций и ИП, являющихся правообладателями программ для электронных вычислительных машин  (объект налогообложения "доходы")</t>
  </si>
  <si>
    <t>Обеспечение ускоренного развития отрасли информационных технологий</t>
  </si>
  <si>
    <t>Пониженная (1%) ставка налога для региональных социально ориентированных некоммерческих организаций  (объект налогообложения "доходы")</t>
  </si>
  <si>
    <t>Пониженная (1%) ставка налога для религиозных организаций (объект налогообложения "доходы")</t>
  </si>
  <si>
    <t>Пониженная (0% - с 1 по 5 год; 10% - с 6 по 10 год) ставка налога на прибыль организаций для резидентов ТОСЭР  "Чукотка"</t>
  </si>
  <si>
    <t xml:space="preserve"> В целях реализации программ по развитию территорий опережающего социально-экономического развития «Чукотка», основным эффектом которых являются перспектива прироста валового регионального продукта, развитие отраслей экономики, перспективный прирост доходов в бюджет в прогнозе на 10 и более лет.</t>
  </si>
  <si>
    <t>Полномочия, не включенные в пункт 1 статьи 44 Федерального закона "Об общих принципах организации публичной власти в субъектах Российской Федерации"</t>
  </si>
  <si>
    <t xml:space="preserve">Организации, получившие  статус резидента свободного порта Владивосток (СПВ)
</t>
  </si>
  <si>
    <t xml:space="preserve"> В целях реализации программ по развитию территории свободного порта "Владивосток", основным эффектом которых являются перспектива прироста валового регионального продукта, развитие отраслей экономики, перспективный прирост доходов в бюджет в прогнозе на 10 и более лет.</t>
  </si>
  <si>
    <t xml:space="preserve">Организации, получившие статус резидента Арктической зоны Российской Федерации
</t>
  </si>
  <si>
    <t xml:space="preserve"> В целях реализации программ по развитию Арктической зоны Российской Федерации, основным эффектом которых являются перспектива прироста валового регионального продукта, развитие отраслей экономики, перспективный прирост доходов в бюджет в прогнозе на 10 и более лет.</t>
  </si>
  <si>
    <t xml:space="preserve">ст.3/ч.5/п.1                      </t>
  </si>
  <si>
    <t>Доходы резидента ТОСЭР "Чукотка" за налоговый период от деятельности, осуществляемой при исполнении соглашения об осуществлении деятельности на ТОСЭР "Чукотка" составляют не менее 70% в общем объеме доходов от реализации товаров (работ, услуг) либо резидент ТОСЭР "Чукотка" за налоговый период не имеет доходов</t>
  </si>
  <si>
    <t>Организации, получившие статус резидента ТОСЭР "Чукотка"</t>
  </si>
  <si>
    <t xml:space="preserve">Пониженная ставка 0% в течение пяти налоговых периодов, начиная с налогового периода, в котором организация включена в реестр резидентов ТОСЭР "Чукотка" (до 1 июля 2019 г.); 1.1% в течение последующих пяти налоговых периодов </t>
  </si>
  <si>
    <t>Формирование благоприятных условий для привлечения инвестиций, обеспечения ускоренного развития Чукотского автономного округа. Утверждение режима наибольшего благоприятствования при освоении природных ресурсов и максимальное содействие реализации проектов развития инфраструктуры и соответствующих услуг.</t>
  </si>
  <si>
    <t>14 - Иные сферы деятельности, предусмотренные статьей 44 Федерального закона "Об общих принципах организации публичной власти в субъектах Российской Федерации"</t>
  </si>
  <si>
    <t>Доходы резидента СПВ за налоговый период от деятельности, осуществляемой при исполнении соглашения об осуществлении деятельности на территории СПВ составляют не менее 70% в общем объеме доходов от реализации товаров (работ, услуг) либо резидент СПВ за налоговый период не имеет доходов</t>
  </si>
  <si>
    <t xml:space="preserve">Организации, получившие  статус резидента СПВ
</t>
  </si>
  <si>
    <t xml:space="preserve">Пониженная ставка 0% в течение пяти налоговых периодов, начиная с налогового периода, в котором организация включена в реестр резидентов СПВ (до 1 июля 2019 г.); 1.1% в течение последующих пяти налоговых периодов </t>
  </si>
  <si>
    <t xml:space="preserve">ст.3/ч.5/п.2               </t>
  </si>
  <si>
    <t>Имущество принято на учет в качестве объектов основных средств после дня включения организации  в реестр резидентов Арктической зоны Российской Федерации.
 Имущество ранее не учитывалось на балансе в качестве объектов основных средств на территории Чукотского автономного округа у лиц, являющихся взаимозависимыми и (или) аффилированными по отношению к резидентам Арктической зоны Российской Федерации.
Имущество используется для осуществления деятельности, предусмотренной соглашением об осуществлении деятельности  на территории Арктической зоны Российской Федерации, и расположено на территории Арктической зоны Российской Федерации в границах Чукотского автономного округа.
 Имущество ранее не учитывалось на балансе в качестве объектов основных средств на территории Чукотского автономного округа у организаций, получивших статус резидента Арктической зоны Российской Федерации.</t>
  </si>
  <si>
    <t>Организации, получившие  статус резидента Арктической зоны Российской Федерации</t>
  </si>
  <si>
    <t xml:space="preserve">Пониженная ставка 0% в течение пяти налоговых периодов, начиная с даты постановки имущества на баланс; 
1.1% в течение последующих пяти налоговых периодов </t>
  </si>
  <si>
    <t>Имущество принято на учет в качестве объектов основных средств после дня включения организации  в реестр резидентов ТОСЭР "Чукотка".
 Имущество ранее не учитывалось на балансе в качестве объектов основных средств на территории Чукотского автономного округа у лиц, являющихся взаимозависимыми и (или) аффилированными по отношению к резидентам ТОСЭР "Чукотка".
Имущество используется для осуществления деятельности, предусмотренной соглашением об осуществлении деятельности  на ТОСЭР "Чукотка", и расположено на ТОСЭР "Чукотка" в границах Чукотского автономного округа.
 Имущество ранее не учитывалось на балансе в качестве объектов основных средств на территории Чукотского автономного округа у организаций, получивших статус резидента ТОСЭР "Чукотка".</t>
  </si>
  <si>
    <t>Имущество принято на учет в качестве объектов основных средств после дня включения организации  в реестр резидентов СПВ.
Имущество ранее не учитывалось на балансе в качестве объектов основных средств на территории Чукотского автономного округа у лиц, являющихся взаимозависимыми и (или) аффилированными по отношению к резидентам СПВ.
Имущество используется для осуществления деятельности, предусмотренной соглашением об осуществлении деятельности  на территории СПВ, и расположено на территории СПВ в границах Чукотского автономного округа.
Имущество ранее не учитывалось на балансе в качестве объектов основных средств на территории Чукотского автономного округа у организаций, получивших статус резидента СПВ.</t>
  </si>
  <si>
    <t xml:space="preserve">Наличие в собственности одного транспортного средства </t>
  </si>
  <si>
    <t>Физические лица:
-Ветераны Великой Отечественной войны;
 -Ветераны боевых действий на территории Афганистана; 
-Многодетные семьи;
 -Малоимущие семьи;
-Одиноко проживающие неработающие граждане, достигшие возраста 65 лет и старше;
-Инвалиды 1, 2 группы и неработающие инвалиды 3 группы; семьи, имеющие детей-инвалидов</t>
  </si>
  <si>
    <t>Освобождаются от уплаты транспортного налога отдельные категорий граждан</t>
  </si>
  <si>
    <t>Резиденты ТОСЭР "Чукотка", применяющие упрощенную систему налогообложения (режим "доходы")</t>
  </si>
  <si>
    <t xml:space="preserve">Пониженная (5% - с 1 по 3 год; 10% - с 4 по 6 год)  налоговая ставка по упрощенной системе налогообложения (режим "доходы минус расходы") для резидентов ТОСЭР  "Чукотка" </t>
  </si>
  <si>
    <t xml:space="preserve"> В целях реализации программ по развитию территории опережающего социально-экономического развития «Чукотка», основным эффектом которых являются перспектива прироста валового регионального продукта, развитие отраслей экономики, перспективный прирост доходов в бюджет в прогнозе на 10 и более лет.</t>
  </si>
  <si>
    <t>ст.6/ч.1</t>
  </si>
  <si>
    <t>Резиденты ТОСЭР "Чукотка", применяющие упрощенную систему налогообложения (режим "доходы минус расходы")</t>
  </si>
  <si>
    <t>Резиденты свободного порта Владивосток, применяющие упрощенную систему налогообложения (режим "доходы минус расходы")</t>
  </si>
  <si>
    <t>Пониженная (5% - с 1 по 3 год; 10% - с 4 по 6 год)  налоговая ставка по упрощенной системе налогообложения (режим "доходы минус расходы") для резидентов СПВ</t>
  </si>
  <si>
    <t>Закон Чукотского автономного округа от 18.05.2015 № 47-ОЗ "О некоторых вопросах налогового регулирования в Чукотском автономном округе" (в ред. от 05.10.2020 № 45-ОЗ)</t>
  </si>
  <si>
    <t>Резиденты Арктической зоны Российской Федерации, применяющие упрощенную систему налогообложения (режим "доходы минус расходы")</t>
  </si>
  <si>
    <t>Пониженная (5% - с 1 по 3 год; 10% - с 4 по 6 год)  налоговая ставка по упрощенной системе налогообложения (режим "доходы минус расходы") для резидентов Арктической зоны Российской Федерации</t>
  </si>
  <si>
    <t>Пониженная (1% - с 1 по 3 год; 4% - с 4 по 6 год)  налоговая ставка по упрощенной системе налогообложения (режим "доходы") для резидентов ТОСЭР  "Чукотка"</t>
  </si>
  <si>
    <t xml:space="preserve"> В целях реализации программ по развитию территорий пережающего социально-экономического развития «Чукотка», основным эффектом которых являются перспектива прироста валового регионального продукта, развитие отраслей экономики, перспективный прирост доходов в бюджет в прогнозе на 10 и более лет.</t>
  </si>
  <si>
    <t>Резиденты свободного порта Владивосток, применяющие упрощенную систему налогообложения (режим "доходы")</t>
  </si>
  <si>
    <t>Пониженная (1% - с 1 по 3 год; 4% - с 4 по 6 год)  налоговая ставка по упрощенной системе налогообложения (режим "доходы") для резидентов СПВ</t>
  </si>
  <si>
    <t>Резиденты Арктической зоны Российской Федерации, применяющие упрощенную систему налогообложения (режим "доходы")</t>
  </si>
  <si>
    <t>Пониженная (1% - с 1 по 3 год; 4% - с 4 по 6 год)  налоговая ставка по упрощенной системе налогообложения (режим "доходы") для резидентов Арктической зоны Российской Федерации</t>
  </si>
  <si>
    <t>ст.6/ч.1/п.3.1</t>
  </si>
  <si>
    <t>Социальные предприятия, признанные в соответствии с Федеральным законом от 24 июля 2007 года № 209-ФЗ, применяющие упрощенную систему налогообложения (режим "доходы минус расходы")</t>
  </si>
  <si>
    <t>Пониженная (10%)  налоговая ставка по упрощенной системе налогообложения (режим "доходы минус расходы") для отдельных категорий налогоплательщиков</t>
  </si>
  <si>
    <t>Закон Чукотского автономного округа от 18.05.2015 № 47-ОЗ "О некоторых вопросах налогового регулирования в Чукотском автономном округе" (в ред. от 22.12.2020 № 78-ОЗ)</t>
  </si>
  <si>
    <t>Осуществляющие предпринимательской деятельности в производственной, социальной и (или) научной сферах</t>
  </si>
  <si>
    <t>(1) ограниченный - по 31.12.2013</t>
  </si>
  <si>
    <t>Осуществление предпринимательской деятельности в сфере бытовых услуг населению</t>
  </si>
  <si>
    <t xml:space="preserve">Налогоплательщики, применяющие упрощенную систему налогообложения (режим "доходы"), осуществляющие виды предпринимательской деятельности, указанные в приложении 6 к Закону
</t>
  </si>
  <si>
    <t>Пониженная (4%)  налоговая ставка по упрощенной системе налогообложения (режим "доходы") для отдельных категорий налогоплательщиков</t>
  </si>
  <si>
    <t xml:space="preserve">ст.6/ч.1/п.3
</t>
  </si>
  <si>
    <t xml:space="preserve">Налогоплательщики, применяющие упрощенную систему налогообложения (режим "доходы минус расходы"), осуществляющие виды предпринимательской деятельности, указанные в приложении 2 к Закону
</t>
  </si>
  <si>
    <t>Пониженная (10%)  налоговая ставка по упрощенной системе налогообложения (режим "доходы") для отдельных категорий налогоплательщиков</t>
  </si>
  <si>
    <t xml:space="preserve">Социальные предприятия, признанные в соответствии с Федеральным законом от 24 июля 2007 года № 209-ФЗ, применяющие упрощенную систему налогообложения (режим "доходы")
</t>
  </si>
  <si>
    <t>Индивидуальные предприниматели, впервые зарегистрированные и осуществляющие виды деятельности, установленные приложением 5 к Закону</t>
  </si>
  <si>
    <t>Закон Чукотского автономного округа от 18.05.2015 № 47-ОЗ "О некоторых вопросах налогового регулирования в Чукотском автономном округе" (в ред. от 30.11.2022 № 72-ОЗ)</t>
  </si>
  <si>
    <t>ст.6.1/ч.1</t>
  </si>
  <si>
    <t>Налогоплательщики, не являющиеся автономными учреждениями, применяющие упрощенную систему налогообложения</t>
  </si>
  <si>
    <t>Пониженная налоговая ставка по упрощенной системе налогообложения (5% - режим "доходы минус расходы" )</t>
  </si>
  <si>
    <t xml:space="preserve">10 п.п.
</t>
  </si>
  <si>
    <t>Пониженная налоговая ставка по упрощенной системе налогообложения (1% - режим "доходы")</t>
  </si>
  <si>
    <t xml:space="preserve">
5 п.п. </t>
  </si>
  <si>
    <t>Перечень имущества, относящегося к объектам инженерной инфраструктуры жилищно-коммунального комплекса, утверждается постановлением Правительства автономного округа. Льгота не применяется в отношении объектов инженерной инфраструктуры жилищно-коммунального комплекса, переданных организациями в аренду, безвозмездное пользование.</t>
  </si>
  <si>
    <t>Организации, обеспечивающие производство  электрической энергии</t>
  </si>
  <si>
    <t>Освобождаются от налогообложения  организации, являющиеся субъектами оптового рынка электрической энергии и мощности, в отношении имущества, составляющего единый технологический комплекс по производству электрической энергии и мощности, построенные за счет внебюджетных источников, без финансовой гарантии государства, и введенные в эксплуатацию после 31 декабря 2007 г, на период поставки мощности в "вынужденном режиме"</t>
  </si>
  <si>
    <t>Энергетический комплекс и коммунальная инфраструктура автономного округа гарантируют надежное снабжение энергоресурсами населения, социальных, производственных, инфраструктурных и коммерческих объектов на основе применения современных технологий, содействуя повышению качества жизни и конкурентоспособности бизнеса в арктических условиях</t>
  </si>
  <si>
    <t>Закон Ямало-Ненецкого автономного округа от 27.11.2003 № 56-ЗАО "О налоге на имущество организаций" (в ред. от 23.04.2021 № 41-ЗАО)</t>
  </si>
  <si>
    <t>Освобождаются от налогообложения организации - в отношении сетей газовых распределительных, введенных в эксплуатацию после 01 января 2012 г (за исключением сетей газовых распределительных, построенных с участием финансовых средств окружного бюджета), расположенных на территории автономного округа и предназначенных для транспортировки газа в труднодоступные населенные пункты на территории  автономного округа</t>
  </si>
  <si>
    <t xml:space="preserve">Сбалансированная система, обеспечивающая высокое качество медицинских услуг, доступных на всей территории автономного округа, поддерживающая ожидаемую продолжительность жизни до 78,8 лет, обеспечивающая уровень удовлетворенности граждан качеством медицинских услуг на уровне не менее 70%, сберегающая здоровье населения всех возрастных категорий с помощью качественной инфраструктуры, квалифицированных кадров и широкого спектра </t>
  </si>
  <si>
    <t xml:space="preserve">В доходе от реализации товаров (работ, услуг) доля дохода от реализации сельскохозяйственной продукции составляет не менее чем 70% за отчетный (налоговый) период. 
Произведенная продукция соответствует перечню сельскохозяйственной продукции, утвержденному Распоряжением Правительства РФ от 25.01.2017 № 79-р. </t>
  </si>
  <si>
    <t>Обеспечение населения автономного округа качественной продукцией в широком ассортименте посредством создания стабильной и согласованной системы производства, переработки и реализации, учитывающей рациональное использование оленьих пастбищ и мест промысла рыбы</t>
  </si>
  <si>
    <t>В доходе от реализации товаров (работ, услуг) доля дохода от реализации сельскохозяйственной продукции составляет не менее чем 70% за отчетный (налоговый) период. 
Произведенная продукция соответствует перечню сельскохозяйственной продукции, утвержденному Распоряжением Правительства РФ от 25.01.2017 № 79-р.</t>
  </si>
  <si>
    <t xml:space="preserve">Освобождаются от уплаты налога организации, осуществляющие производство сельскохозяйственной продукции, ее первичную и последующую (промышленную) переработку (в том числе на арендованных основных средствах) в соответствии с перечнем, утверждаемым Правительством Российской Федерации, и реализацию этой продукции </t>
  </si>
  <si>
    <t xml:space="preserve">Освобождаются от налогообложения организации, занимающиеся рыболовством, рыбоводством, переработкой и консервированием рыбо- и морепродуктов </t>
  </si>
  <si>
    <t>По итогам отчетного (налогового) периода выручка от выращивания, лова или переработки рыбо- и морепродуктов товаров (работ, услуг) составляет 70% и более общей суммы выручки от реализации продуктов (работ, услуг).</t>
  </si>
  <si>
    <t>Перечень льготируемого имущества утверждается постановлением Правительства автономного округа. Льгота применяется организациями, имеющими лицензии на пользование недрами на территориях полуострова Ямал и (или) Гыданском полуострове, условиями которых предусмотрено направление добытого газа горючего природного на сжижение, до достижения накопленного объема добычи газа горючего природного в размере 250 млрд. куб. метров, при условии, что срок применения налоговой льготы не превышает 12 лет с даты признания имущества объектом налогообложения.</t>
  </si>
  <si>
    <t>(1) ограниченный - не превышает 12 лет с даты признания имущества объектом налогообложения</t>
  </si>
  <si>
    <t>Обеспечение потребностей внутреннего (российского) рынка в необходимых объемах производства продукции топливно-энергетического комплекса автономного округа и наращивание объемов экспорта за счет диверсификации направлений и товарной номенклатуры экспорта природного газ</t>
  </si>
  <si>
    <t>По итогам отчетного (налогового) периода выручка от установленной деятельности составляет 70% и более общей суммы выручки от реализации продуктов (работ, услуг). Перечень льготируемого имущества устанавливается постановлением Правительства автономного округа.</t>
  </si>
  <si>
    <t>Обеспечение устойчивого развития экономического потенциала автономного округа</t>
  </si>
  <si>
    <t xml:space="preserve">По итогам отчетного (налогового) периода выручка от установленной деятельности составляет 70% и более общей суммы выручки от реализации продуктов (работ, услуг). 
</t>
  </si>
  <si>
    <t>Пониженная (13,5%) ставка для  организаций, осуществляющих деятельность по обработке древесины и производству изделий из дерева и пробки, кроме мебели</t>
  </si>
  <si>
    <t>Развитие жилищной сферы</t>
  </si>
  <si>
    <t xml:space="preserve">Постановка на учет по месту нахождения организации в налоговых органах на территории автономного округа. Уплата (перечисление) в консолидированный бюджет автономного округа минимальной суммы налога на доходы физических лиц (далее - НДФЛ), определяемой в установленном порядке. Ведение организациями раздельного учета имущества. </t>
  </si>
  <si>
    <t>(1) ограниченный - применяется в течении 3 лет с даты признания имущества объектом налогообложения</t>
  </si>
  <si>
    <t>Постановка на учет по месту нахождения организации в налоговых органах на территории автономного округа. Обеспечение ежегодного роста исчисленного налога на прибыль организаций в окружной бюджет не ниже уровня, определяемого постановлением Правительства автономного округа. Уплата (перечисление) в консолидированный бюджет автономного округа минимальной суммы НДФЛ, определяемой в установленном порядке. Льготный режим налогообложения предоставляется налогоплательщику начиная с того налогового периода, в котором он согласно Перечню имеет право на льготу, до окончания налогового периода, в котором истекает установленный для него Перечнем период применения пониженной ставки налога на прибыль организаций, но не позднее 2022 года.</t>
  </si>
  <si>
    <t>Льготный режим налогообложения предоставляется налогоплательщику начиная с того налогового периода, в котором он согласно Перечню имеет право на льготу, до окончания налогового периода, в котором истекает установленный для него Перечнем период применения пониженной ставки налога на прибыль организаций, но не позднее 2022 года.</t>
  </si>
  <si>
    <t xml:space="preserve">Доходы от реализации товаров, произведенных в результате реализации регионального инвестиционного проекта, составляют не менее 90% всех доходов, учитываемых при определении налоговой базы по налогу на прибыль организаций в соответствии с главой 25 НК РФ. Пониженная ставка предоставляется на период, начиная с налогового периода, в котором в соответствии с данными налогового учета была получена первая прибыль от реализации товаров, произведенных в результате реализации регионального инвестиционного проекта, и заканчивая отчетным (налоговым) периодом, в котором разница между суммой налога, рассчитанной исходя из ставки налога в размере 20% , и суммой налога, исчисленного с применением пониженных ставок налога на прибыль в размере 10%   и установленной пунктом 1.5 статьи 284 НК РФ, определенная нарастающим итогом за указанные отчетные (налоговые) периоды, составила величину, равную объему осуществленных в целях реализации инвестиционного проекта капитальных вложений, определяемому в соответствии с пунктом 8 статьи 284.3 НК РФ, но не более пяти следующих подряд налоговых периодов. Организации - участники региональных инвестиционных проектов, удовлетворяющих требованиям, установленным абзацем вторым подпункта 4 пункта 1 статьи 25.8 НК РФ, утрачивают право на применение пониженной ставки налога на прибыль организаций начиная с 01 января 2027 г. 
</t>
  </si>
  <si>
    <t>(1) ограниченный - не более пяти следующих подряд налоговых периодов</t>
  </si>
  <si>
    <t>Постановка на учет по месту нахождения организации в налоговых органах на территории автономного округа. Уплата (перечисление) в консолидированный бюджет автономного округа минимальной суммы НДФЛ, определяемой в установленном порядке. Право на применение инвестиционного налогового вычета предоставляется в отношении предоставляется в отношении объектов основных средств, относящихся к группировке "220.00.00.00.000 СООРУЖЕНИЯ" Общероссийского классификатора основных фондов, созданных и (или) приобретенных в рамках реализации инвестиционных проектов, определенных Перечнем. Организации, воспользовавшиеся правом на применение инвестиционного налогового вычета, по итогам работы за полугодие и год представляют в уполномоченный исполнительный орган автономного округа информацию о суммах налога на прибыль организаций, высвобождаемых в связи с применением инвестиционного налогового вычета, в соответствии с порядком и формой, которые установлены постановлением Правительства автономного округа.</t>
  </si>
  <si>
    <t>Инвестиционный налоговый вычет (90% от суммы расходов, размер ставки 10%) для организаций, осуществляющих добычу высоковязкой нефти из нефтяных оторочек газонефтяных (нефтегазовых) залежей, в которых нефть в подгазовых зонах подстилается подошвенной водой, включенные в Перечень</t>
  </si>
  <si>
    <t>Право на применение инвестиционного налогового вычета предоставляется в отношении расходов на создание объектов инфраструктуры, определенных частью 4 статьи 1.2 Закона автономного округа от 25.09.2008 № 77-ЗАО. 
Организации, воспользовавшиеся правом на применение инвестиционного налогового вычета,  в срок не позднее 28-го числа месяца, следующего за налоговым (отчетным) периодом, в котором был применен инвестиционный налоговый вычет, представляют в уполномоченный исполнительный орган автономного округа в сфере управления экономикой автономного округа информацию о суммах налога на прибыль организаций, высвобождаемых в связи с применением инвестиционного налогового вычета.</t>
  </si>
  <si>
    <t>Инвестиционный налоговый вычет (85% от суммы расходов, размер ставки 0%) для  организаций, включенных в Реестр организаций в целях применения инвестиционного налогового вычета в отношении расходов на создание объектов инфраструктуры</t>
  </si>
  <si>
    <t>Совершенствование системы социальной защиты населения, повышающей уровень и качество жизни социально незащищенных слоев населения в автономном округе, и охрана труда</t>
  </si>
  <si>
    <t>Освобождаются  от уплаты налога  физические лица, соответствующие условиям, необходимым для назначения пенсии в соответствии с законодательством Российской Федерации, действовавшим на 31 декабря 2018 г, - в отношении автомобилей грузовых с мощностью двигателя до 150 л.с.</t>
  </si>
  <si>
    <t>Льгота применяется в отношении одного легкового автомобиля, одного автомобиля грузового с мощностью двигателя до 150 л.с. (110,33 кВт), одного автобуса.</t>
  </si>
  <si>
    <t>Совершенствование системы социальной защиты населения, повышающей уровень и качество жизни социально незащищенных слоев населения в  автономном округе, и охрана труда</t>
  </si>
  <si>
    <t>Освобождаются от уплаты налога физические лица, имеющие право на получение социальной поддержки в соответствии с Законом Российской Федерации от 15 мая 1991 г № 1244-1 "О социальной защите граждан, подвергшихся воздействию радиации вследствие катастрофы на Чернобыльской АЭС", в соответствии с Федеральным законом от 26 ноября 1998 г № 175-ФЗ "О социальной защите граждан Российской Федерации, подвергшихся воздействию радиации вследствие аварии в 1957 г на производственном объединении "Маяк" и сбросов радиоактивных отходов в реку Теча" и Федеральным законом от 10 января 2002 г № 2-ФЗ "О социальных гарантиях гражданам, подвергшимся радиационному воздействию вследствие ядерных испытаний на Семипалатинском полигоне</t>
  </si>
  <si>
    <t>Пониженная (на 70%) ставка налога для физических лиц в отношении легковых автомобилей с мощностью двигателя до 150 л.с. (до 110,33 кВт) включительно от налоговых ставок, установленных статьей 2 Закона автономного округа от 25.11.2002 № 61-ЗАО для указанной категории транспортных средств</t>
  </si>
  <si>
    <t>Обеспечение устойчивого общественно-политического развития автономного округа</t>
  </si>
  <si>
    <t>Закон Ямало-Ненецкого автономного округа от 20.04.2015 № 29-ЗАО "Об установлении налоговой ставки в размере 0 процентов для налогоплательщиков - индивидуальных предпринимателей, применяющих патентную систему налогообложения" (в ред. от 20.12.2016 № 116-ЗАО)</t>
  </si>
  <si>
    <t>Налогоплательщики - индивидуальные предприниматели, впервые зарегистрированные после 22 апреля 2015 г (в отношении осуществления предпринимательской деятельности в сфере бытовых услуг населению после 01 января 2017 г), осуществляющие предпринимательскую деятельность в производственной, социальной и (или) научной сферах и применяющих патентную систему налогообложения. Применяется в отношении установленных приложениями видов предпринимательской деятельности в производственной, социальной и (или) научной сферах, а также в сфере бытовых услуг населению. 
Применяется с  учетом ограничения предельного размера доходов от реализации, определяемых в соответствии со статьей 249 НК РФ.</t>
  </si>
  <si>
    <t>(1) ограниченный - непрерывно в течение двух налоговых периодов</t>
  </si>
  <si>
    <t>Налогоплательщики - индивидуальные предприниматели, впервые зарегистрированные после 22 апреля 2015 г (в отношении осуществления предпринимательской деятельности в сфере бытовых услуг населению после 01 января 2016 г), осуществляющие предпринимательскую деятельность в производственной, социальной и (или) научной сферах, а также в сфере бытовых услуг населению и применяющих упрощенную систему налогообложения. 
Применяется в отношении отдельных видов предпринимательской деятельности. 
Применяется с учетом ограничения предельного размера доходов от реализации, определяемых в соответствии со статьей 249 НК РФ. 
По итогам налогового периода доля доходов от реализации товаров (работ, услуг) при осуществлении видов предпринимательской деятельности, в отношении которых применялась налоговая ставка в размере 0%, в общем объеме доходов от реализации товаров (работ, услуг) должна быть не менее 70%.</t>
  </si>
  <si>
    <t>Пониженная (0%) ставка налога для налогоплательщиков - индивидуальных предпринимателей, выбравших объект налогообложения в виде доходов или в виде доходов, уменьшенных на величину расходов, осуществляющих предпринимательскую деятельность в производственной, социальной и (или) научной сферах, а также в сфере бытовых услуг населению и применяющих упрощенную систему налогообложения</t>
  </si>
  <si>
    <t>Освобождаются от налогообложения организации - в отношении имущества, созданного в соответствии с Федеральными законами от 13 июля 2015 г № 224-ФЗ "О государственно-частном партнерстве, муниципально-частном партнерстве в Российской Федерации и внесении изменений в отдельные законодательные акты Российской Федерации" и от 21 июля 2005 г № 115-ФЗ "О концессионных соглашениях" и используемого для реализации основной общеобразовательной программы, на период реализации соглашений, заключенных в соответствии с указанными  федеральными законами</t>
  </si>
  <si>
    <t>Обеспечение доступной и эффективной системы образования с высокотехнологичной, комфортной и безбарьерной средой, предоставляющей возможность получения всестороннего развития детей и подростков и качественные условия для непрерывного обучения в течение всей жизни</t>
  </si>
  <si>
    <t>Пониженная (на 50%) ставка налога от налоговых ставок, установленных статьей 2 Закона автономного округа от 25.11.2002 № 61-ЗАО для указанной категории транспортных средств</t>
  </si>
  <si>
    <t>ст.1/ч.2.3/п.1</t>
  </si>
  <si>
    <t>(1) ограниченный - непрерывно в течение пяти налоговых периодов</t>
  </si>
  <si>
    <t>Обеспечение устойчивого развития экономического потенциала   автономного округа</t>
  </si>
  <si>
    <t>(1) ограниченный - в течение пяти налоговых периодов</t>
  </si>
  <si>
    <t xml:space="preserve">Пониженная (1%) ставка налога для налогоплательщиков, получивших статус резидента Арктической зоны Российской Федерации в соответствии с Федеральным законом от 13 июля 2020 г № 193-ФЗ "О государственной поддержке предпринимательской деятельности в Арктической зоне Российской Федерации", применяющих упрощенную систему налогообложения и выбравших в качестве объекта налогообложения доходы,  осуществляющие  реализацию на территории автономного округа инвестиционных проектов в сфере экономической деятельности, предусмотренной разделами N "Деятельность административная и сопутствующие дополнительные услуги" (класс 79) Общероссийского классификатора видов экономической деятельности ОК029-2014 (КДЕС Ред.2) в рамках исполнения соглашений об осуществлении инвестиционной деятельности в Арктической зоне Российской Федерации </t>
  </si>
  <si>
    <t>Выручка от реализации товаров (работ, услуг), полученная от осуществления указанных в части 1 статьи 1.3 видов экономической деятельности, составляет не менее 70% за прошедший налоговый период или 50% за соответствующий налоговый период в общей сумме доходов, определяемых в соответствии со статьей 346.15 НК РФ.</t>
  </si>
  <si>
    <t>Пониженная (1%) ставка налога для налогоплательщиков -  субъектов малого и среднего предпринимательства, применяющих упрощенную систему налогообложения и выбравших в качестве объекта налогообложения доходы, признанных социальным предприятием в соответствии с Федеральным законом от 24 июля 2007 г № 209-ФЗ "О развитии малого и среднего предпринимательства в Российской Федерации"</t>
  </si>
  <si>
    <t>ст.1.3/ч.2</t>
  </si>
  <si>
    <t xml:space="preserve">(1) ограниченный - до истечения 12 лет, исчисляемых в полных месяцах за месяцем в котором осуществлена реализация первой партии сжиженного газа и (или) товаров, являющихся продукцией нефтехимии </t>
  </si>
  <si>
    <t>Пониженная (13,5%) ставка налога  для налогоплательщиков, осуществляющих деятельность по производству сжиженного природного газа и (или) по переработке углеводородного сырья в товары, являющиеся продукцией нефтехимии, на новых производственных мощностях, в отношении прибыли, полученной от указанной деятельности для проектов, впервые введенных в эксплуатацию до 01 января 2021 г</t>
  </si>
  <si>
    <t>Обеспечение потребностей внутреннего (российского) рынка в необходимых объемах производства продукции топливно-энергетического комплекса автономного округа и наращивание объемов экспорта за счет диверсификации направлений и товарной номенклатуры экспорта природного газа</t>
  </si>
  <si>
    <t>Пониженная (11,5%) ставка налога  для налогоплательщиков, осуществляющих деятельность по производству сжиженного природного газа и (или) по переработке углеводородного сырья в товары, являющиеся продукцией нефтехимии, на новых производственных мощностях, в отношении прибыли, полученной от указанной деятельности для проектов, впервые введенных в эксплуатацию после 01 января 2021 г</t>
  </si>
  <si>
    <t xml:space="preserve">Льгота применяется в отношении одного транспортного средства с мощностью двигателя до 150 л.с. (до 110,33 кВт) включительно.
</t>
  </si>
  <si>
    <t xml:space="preserve">Управляющие компании промышленных парков регионального значения
</t>
  </si>
  <si>
    <t>Освобождаются от налогообложения управляющие компании промышленных парков регионального значения, в отношении которых после 01 января 2021 года принято решение о соответствии требованиям к промышленным паркам регионального значения и управляющим компаниям промышленных парков регионального значения, утвержденным постановлением Правительства автономного округа, в отношении имущества, расположенного на территориях соответствующих промышленных парков регионального значения</t>
  </si>
  <si>
    <t>Обеспечение устойчивого развития экономического потенциала  автономного округа</t>
  </si>
  <si>
    <t xml:space="preserve">Резиденты промышленных парков регионального значения, которые являются получателями льгот как по налогу на имущество организаций, так и по налогу на прибыль организаций
</t>
  </si>
  <si>
    <t>Пониженная (1,1%) ставка налога для организаций, являющихся резидентами промышленных парков регионального значения, в отношении которых после 01 января 2021 года принято решение о соответствии требованиям к паркам и управляющим компаниям, утвержденным постановлением Правительства автономного округа, в отношении имущества, созданного и (или) приобретенного для осуществления хозяйственной деятельности на территории таких промышленных парков регионального значения</t>
  </si>
  <si>
    <t>Организация является резидентом промышленного парка регионального значения.</t>
  </si>
  <si>
    <t xml:space="preserve">(1) ограниченный - применяется в течение десяти следующих подряд налоговых периодов, начиная с налогового периода, в котором в соответствии с данными налогового учета была получена первая прибыль от деятельности, осуществляемой при исполнении соглашения об осуществлении инвестиционной деятельности в Арктической зоне Российской Федерации, с учетом пункта 6 статьи 284.4 НК РФ, но не более срока действия указанного соглашения
</t>
  </si>
  <si>
    <t>Пониженная (13,5%) ставка налога для организаций, получивших статус резидента Арктической зоны в соответствии с Федеральным законом от 13 июля 2020 года № 193-ФЗ «О государственной поддержке предпринимательской деятельности в Арктической зоне Российской Федерации», при условии, что организация является резидентом промышленного парка регионального значения, в отношении которого после 01 января 2021 года принято решение о соответствии требованиям к промышленным паркам регионального значения, утвержденным постановлением Правительства автономного округа</t>
  </si>
  <si>
    <t xml:space="preserve">Обеспечение устойчивого развития экономического потенциала  автономного округа
</t>
  </si>
  <si>
    <t>Постановка на учет по месту нахождения организации в налоговых органах на территории автономного округа.</t>
  </si>
  <si>
    <t xml:space="preserve">Инвестиционный налоговый вычет (90% от суммы расходов, размер ставки 10%) для налогоплательщиков, состоящих на учете по месту нахождения организации в налоговых органах на территории автономного округа, являющихся резидентами промышленного парка регионального значения, в отношении которого после 01 января 2021 года принято решение о соответствии требованиям к промышленным паркам регионального значения, установленным постановлением Правительства Ямало-Ненецкого автономного округа </t>
  </si>
  <si>
    <t xml:space="preserve">Обеспечение устойчивого развития экономического потенциала автономного округа
</t>
  </si>
  <si>
    <t>(1) ограниченный - не более 12 лет с даты признания имущества объектом налогообложения</t>
  </si>
  <si>
    <t>Освобождаются от налогообложения организации, единственным учредителем которых является организация, имеющая лицензию на пользование недрами в целях добычи полезных ископаемых (газ горючий природный и газовый конденсат, добываемый совместно с газом горючим природным) на территориях полуострова Ямал и (или) Гыданском полуострове, условиями которой предусмотрено направление добытого газа горючего природного на сжижение, - в отношении объектов инфраструктуры воздушного транспорта</t>
  </si>
  <si>
    <t>Закон Ямало-Ненецкого автономного округа от 25.11.2002 № 61-ЗАО "О ставках транспортного налога на территории Ямало-Ненецкого автономного округа" (в ред. от 20.10.2022 № 81-ЗАО)</t>
  </si>
  <si>
    <t>Физические лица, принимающие участие в специальной военной операции</t>
  </si>
  <si>
    <t>Освобождаются от уплаты налога граждане Российской Федерации, призванные на военную службу по мобилизации в Вооруженные Силы Российской Федерации; заключившие в добровольном порядке контракт о прохождении военной службы для участия в специальной военной операции, являющиеся гражданами Российской Федерации, иностранными гражданами; военнослужащие и сотрудники федеральных органов исполнительной власти и федеральных государственных органов, в которых федеральным законом предусмотрена военная служба, сотрудники органов внутренних дел Российской Федерации, принимающие участие в специальной военной операции; изъявившие добровольное желание принять участие в специальной военной операции в составе отрядов "БАРС", являющиеся гражданами Российской Федерации, иностранными гражданами</t>
  </si>
  <si>
    <t>Закон Ямало-Ненецкого автономного округа от 25.11.2002 № 61-ЗАО "О ставках транспортного налога на территории Ямало-Ненецкого автономного округа" (в ред. от 24.11.2022 № 106-ЗАО)</t>
  </si>
  <si>
    <t>Налоговая льгота предоставляется в отношении автобусов, использующих компримированный природный газ в качестве моторного топлива.</t>
  </si>
  <si>
    <t>Освобождаются от уплаты налога  налогоплательщики - в отношении автобусов, использующих компримированный природный газ в качестве моторного топлива</t>
  </si>
  <si>
    <t>Развитие региональной автомобильной и дорожной инфраструктуры</t>
  </si>
  <si>
    <t>ст.4/ч.1/п.20</t>
  </si>
  <si>
    <t xml:space="preserve"> Налоговая льгота предоставляется в отношении автомобилей грузовых с мощностью двигателя до 150 л.с. (до 110,33 кВт) включительно, использующих компримированный природный газ в качестве моторного топлива.</t>
  </si>
  <si>
    <t>Освобождаются от уплаты налога налогоплательщики - в отношении автомобилей грузовых с мощностью двигателя до 150 л.с. (до 110,33 кВт) включительно, использующих компримированный природный газ в качестве моторного топлива</t>
  </si>
  <si>
    <t>Закон Ямало-Ненецкого автономного округа от 27.11.2003 № 56-ЗАО "О налоге на имущество организаций" (в ред. от 27.09.2022 № 63-ЗАО)</t>
  </si>
  <si>
    <t>ст.2.1/п.24</t>
  </si>
  <si>
    <t>Освобождаются от налогообложения газораспределительные организации, осуществляющие мероприятия по газификации, в том числе догазификации населенных пунктов, - в отношении объектов газораспределительной системы, вновь созданных в результате выполнения работ по догазификации домовладений, реализуемых в соответствии с Правилами подключения (технологического присоединения) газоиспользующего оборудования и объектов капитального строительства к сетям газораспределения, утвержденными постановлением Правительства Российской Федерации от 13 сентября 2021 г № 1547, и (или) Комплексной региональной программой газификации жилищно-коммунального хозяйства, промышленных и иных организаций на территории автономного округа на 2022 - 2031 гг., утвержденной постановлением Губернатора автономного округа от 19 мая 2022 г № 75-ПГ. Перечень имущества, относящегося к указанным объектам газораспределительной системы, утверждается постановлением Правительства автономного округа.</t>
  </si>
  <si>
    <t>Закон Ямало-Ненецкого автономного округа от 27.11.2003 № 56-ЗАО "О налоге на имущество организаций" (в ред. от 24.11.2022 № 106-ЗАО)</t>
  </si>
  <si>
    <t>ст.2.1/п.25/абз.1</t>
  </si>
  <si>
    <t>Перечень имущества, включая автомобильные газонаполнительные компрессорные станции (АГНКС), и объектов, относящихся к автомобильным газонаполнительным компрессорным станциям (АГНКС), утверждается постановлением Правительства  автономного округа.</t>
  </si>
  <si>
    <t>(1) ограниченный - в течение 2023-2034 гг.</t>
  </si>
  <si>
    <t xml:space="preserve">Освобождаются от налогообложения организации, основным видом экономической деятельности которых по состоянию на 01 января 2023 г и в течение периода применения льготы является вид экономической деятельности, осуществляемый в соответствии с кодом 35.21 «Производство газа» Общероссийского классификатора видов экономической деятельности ОК 029-2014 (КДЕС Ред. 2), - в отношении автомобильных газонаполнительных компрессорных станций (АГНКС), и объектов, относящихся к автомобильным газонаполнительным компрессорным станциям (АГНКС)
</t>
  </si>
  <si>
    <t>35.21</t>
  </si>
  <si>
    <t>Закон Ямало-Ненецкого автономного округа от 25.09.2008 № 77-ЗАО "О налоге на прибыль организаций, подлежащем зачислению в окружной бюджет" (в ред. от 24.11.2022 № 106-ЗАО)</t>
  </si>
  <si>
    <t>ст.1/ч.2.3/п.3</t>
  </si>
  <si>
    <t>Организация является управляющей компанией.</t>
  </si>
  <si>
    <t xml:space="preserve">Резиденты Арктической зоны Российской Федерации, являющиеся управляющими компании промышленных парков регионального значения, которые являются получателями льгот как по налогу на имущество организаций, так и по налогу на прибыль организаций
</t>
  </si>
  <si>
    <t>(1) ограниченный - в течение 5 следующих подряд налоговых периодов</t>
  </si>
  <si>
    <t>Пониженная (0%) ставка налога для управляющих компаний промышленных парков регионального значения, в отношении которых после 01 января 2021 г принято решение о соответствии требованиям к промышленным паркам регионального значения и управляющим компаниям промышленных парков регионального значения, утвержденным постановлением Правительства автономного округа</t>
  </si>
  <si>
    <t>17 пп.</t>
  </si>
  <si>
    <t>Закон Ямало-Ненецкого автономного округа от 28.09.2017 № 66-ЗАО "О налоговой ставке для налогоплательщиков, применяющих упрощенную систему налогообложения и выбравших в качестве объекта налогообложения доходы" (в ред. от 24.11.2022 № 107-ЗАО)</t>
  </si>
  <si>
    <t>ст.1.3-1/ч.1/п.1</t>
  </si>
  <si>
    <t>Выручка от реализации товаров (работ, услуг), полученная от осуществления указанного в пункте 1 части 1 статьи 1.3-1 вида экономической деятельности, составляет не менее 70% за соответствующий налоговый период в общей сумме доходов, определяемых в соответствии со статьей 346.15 НК РФ.</t>
  </si>
  <si>
    <t xml:space="preserve">Пониженная (1%) ставка налога для налогоплательщиков - субъектов малого и среднего предпринимательства, применяющих упрощенную систему налогообложения и выбравших в качестве объекта налогообложения доходы, осуществляющих вид деятельности, предусмотренный разделом J "Деятельность в области информации и связи" (классы 62, 63) Общероссийского классификатора видов экономической деятельности ОК 029-2014 (КДЕС Ред. 2)
</t>
  </si>
  <si>
    <t>ст.1.3-1/ч.1/п.2</t>
  </si>
  <si>
    <t xml:space="preserve">Пониженная (1%) ставка налога для налогоплательщиков - субъектов малого и среднего предпринимательства, применяющих упрощенную систему налогообложения и выбравших в качестве объекта налогообложения доходы, получивших государственную аккредитацию организации, осуществляющей деятельность в области информационных технологий, в соответствии с постановлением Правительства Российской Федерации от 30 сентября 2022 г № 1729 "Об утверждении Положения о государственной аккредитации российских организаций, осуществляющих деятельность в области информационных технологий"
</t>
  </si>
  <si>
    <t>Закон Республики Крым от 19.11.2014 № 8-ЗРК/2014 «О транспортном налоге»</t>
  </si>
  <si>
    <t xml:space="preserve">Закон Республики Крым от 19.11.2014 № 8-ЗРК/2014 «О транспортном налоге» </t>
  </si>
  <si>
    <t>ст.5/ч.1/п.10</t>
  </si>
  <si>
    <t>Освобождаются от уплаты налога физические лица - на одно транспортное средство, оснащенное исключительно электрическим двигателем и заряжаемое с помощью внешнего источника электроэнергии (электромобиль)</t>
  </si>
  <si>
    <t>Принятие мер, направленных на поддержку экономики   и социальной стабильности с целью  популяризации и стимулирования спроса на электрический автомобильный транспорт и поддержке развития зарядной инфраструктуры в Республике Крым</t>
  </si>
  <si>
    <t xml:space="preserve">Закон Республики Крым от 19.11.2014 № 7-ЗРК/2014 «О налоге на имущество организаций» </t>
  </si>
  <si>
    <t>Закон Республики Крым от 19.11.2014 № 7-ЗРК/2014 «О налоге на имущество организаций» (в ред. 06.11.2019 №10-ЗРК/2019)</t>
  </si>
  <si>
    <t xml:space="preserve">Закон Республики Крым от 29.12.2014 № 61-ЗРК/2014 «Об установлении ставки по налогу на прибыль организаций на территории Республики Крым» </t>
  </si>
  <si>
    <t>Пониженные (2% -  с 1 по 3 гг.; 6% - с 4  по 8 гг.; 13,5% - с 9-го налогового периода) ставки налога  для участников свободной экономической зоны, включенных в единый реестр участников СЭЗ до 1 января 2019 года</t>
  </si>
  <si>
    <t>Создание  условий для обеспечения развития экономики Республики Крым</t>
  </si>
  <si>
    <t>(1) ограниченный - до снятия статуса СЭЗ</t>
  </si>
  <si>
    <t>Закон Республики Крым от 29.12.2014 № 60-ЗРК/2014 «Об установлении ставки единого сельскохозяйственного налога на территории Республики Крым»</t>
  </si>
  <si>
    <t>Сельхозпроизводители</t>
  </si>
  <si>
    <t>Закон Республики Крым от 29.12.2014 № 62-ЗРК/2014 «Об установлении ставки налога, уплачиваемого при применении патентной системы налогообложения на территории Республики Крым»</t>
  </si>
  <si>
    <t>0 п.п.</t>
  </si>
  <si>
    <t xml:space="preserve">Закон Республики Крым от 29.12.2014 № 59-ЗРК/2014 «Об установлении ставки налога, уплачиваемого при применении упрощенной системы налогообложения на территории Республики Крым» </t>
  </si>
  <si>
    <t xml:space="preserve">ст.2-1/ч.1                      </t>
  </si>
  <si>
    <t xml:space="preserve">(2) неограниченный - до даты прекращения льготы                                            </t>
  </si>
  <si>
    <t>Пониженная ставка налога, в случае если объектом налогообложения являются: 1) "доходы": 4%- на 2021 - 2023 гг., 2) "доходы- расходы": 10% - на 2021 - 2023 гг.</t>
  </si>
  <si>
    <t>Создание условий для обеспечения развития экономики Республики Крым</t>
  </si>
  <si>
    <t>4 п.п., 10 п.п.,</t>
  </si>
  <si>
    <t>ст.2-3/ч.2</t>
  </si>
  <si>
    <t>Пониженная ставка налога, в случае если объектом налогообложения являются: 1) "доходы": 2% - на 2021-2022 гг.; 2) "доходы- расходы": 5% - на 2021-2022 гг.</t>
  </si>
  <si>
    <t>Инвестиционный налоговый вычет по налогу на прибыль организаций: налогоплательщикам, основным видом деятельности которых является сельское хозяйство, в целях стимулирования обновления их основных фондов; (максимальный размер вычета 50 %)</t>
  </si>
  <si>
    <t>50 %</t>
  </si>
  <si>
    <t>Инвестиционный налоговый вычет по налогу на прибыль организаций: организациям в виде пожертвований, перечисленных государственным и муниципальным учреждениям, которые ведут деятельность в области культуры (библиотекам, кинотеатрам,  учреждениям клубного типа, музеям, театрам), максимальный размер инвестиционного налогового вычета
 100 %</t>
  </si>
  <si>
    <t>100 %</t>
  </si>
  <si>
    <t>Организации, расположенные на территории Республики Крым, основным видом деятельности которых является обрабатывающее производство</t>
  </si>
  <si>
    <t>Инвестиционный налоговый вычет по налогу на прибыль для налогоплательщиков-организаций основным видом деятельности которых является обрабатывающее производство. Максимальный размер инвестиционного налогового вычета 50%</t>
  </si>
  <si>
    <t xml:space="preserve"> 
Создание в Республике Крым конкурентоспособного, устойчивого, структурно сбалансированного промышленного производства, направленного на формирование рынков высокотехнологичной и инновационной продукции</t>
  </si>
  <si>
    <t>Организаций, расположенным на территории Республики Крым, основным видом деятельности которых является деятельность в сфере телекоммуникаций</t>
  </si>
  <si>
    <t>Инвестиционный налоговый вычет по налогу на прибыль организаций для налогоплательщиков-организаций, основным видом деятельности которых является деятельность в сфере телекоммуникаций. Максимальный размер инвестиционного налогового вычета 50%</t>
  </si>
  <si>
    <t xml:space="preserve"> 
Получение гражданами и организациями преимуществ от применения информационных и телекоммуникационных технологий за счет обеспечения равного доступа к информационным ресурсам, развития цифрового контента, применения инновационных технологий, радикального повышения эффективности государственного управления при обеспечении безопасности в информационном обществе</t>
  </si>
  <si>
    <t>Инвестиционный налоговый вычет применяется по месту нахождения организации и (или) по месту нахождения ее обособленных подразделений при условии, что организация (ее обособленные подразделения) и образовательная организация, которой безвозмездно передано имущество (включая денежные средства), находятся на территории Республики Крым</t>
  </si>
  <si>
    <t>Образовательные организации, реализующие основные образовательные программы, имеющие государственную аккредитацию</t>
  </si>
  <si>
    <t>Инвестиционный налоговый вычет по налогу на прибыль организаций для образовательных организаций, реализующих основные образовательные программы, имеющие государственную аккредитацию.
  Максимальный размер инвестиционного налогового вычета100%</t>
  </si>
  <si>
    <t>Создание условий для повышения качества образования в Республике Крым</t>
  </si>
  <si>
    <t>ст.2-4</t>
  </si>
  <si>
    <t>Организации, являющиеся правообладателями программ для ЭВМ, включенными в единый реестр российских программ для ЭВМ и баз данных и (или) получившие документ о государственной аккредитации ИТ-компаний, осуществляющих определенные законопроектом виды деятельности в условиях введенных санкционных ограничений.</t>
  </si>
  <si>
    <t>Пониженные ставки налога по упрощенной системе налогообложения для налогоплательщиков организаций, являющимся правообладателями программ для ЭВМ, включенными в единый реестр российских программ для ЭВМ и баз данных и (или) получившие документ о государственной аккредитации ИТ-компаний: 1)"доходы":1% - на 2022 -2024; 2) "доходы- расходы": 5% - на 2022-2024</t>
  </si>
  <si>
    <t>1 п.п.; 5 п.п.</t>
  </si>
  <si>
    <t xml:space="preserve">62.01;
62.02;
62.02.1;
62.02.4;
62.03.13;
62.09;
63.11.1.
</t>
  </si>
  <si>
    <t>Инвалиды Великой Отечественной войны; инвалиды 1 и 2 группы; инвалиды, имеющие ограничения способности к трудовой деятельности II и III степеней; инвалиды детства</t>
  </si>
  <si>
    <t>Лица, воспитывающие троих и более несовершеннолетних детей,  дома семейного типа, воспитывающие более пяти несовершеннолетних детей</t>
  </si>
  <si>
    <t>Освобождаются от уплаты налога лица, воспитывающие троих и более несовершеннолетних детей,  дома семейного типа на одно транспортное средство с мощностью двигателя до 200 л.с. (до 147,1 кВт) вкл., кроме воздушных транспортных средств, яхт и других парусно-моторных судов, гидроциклов. Пониженная (на 50%) ставка налога - на последующее транспортное средство с мощностью двигателя до 100 л.с. (до 73,55 кВт) вкл. (на одно транспортное средство по выбору)</t>
  </si>
  <si>
    <t>Закон города Севастополя от 03.02.2015 № 110-ЗС "О налоговых ставках по отдельным налогам" (в ред. от 14.12.2021 № 677-ЗС)</t>
  </si>
  <si>
    <t>Плательщик внесен и находится в едином реестре участников свободной экономической зоны, осуществление отдельных видов деятельности</t>
  </si>
  <si>
    <t>(1) ограниченный - на срок действия СЭЗ</t>
  </si>
  <si>
    <t>Пониженные (2% - 1-3 гг.; 6% - 4-8 гг.; 13,5% - с 9 г. и 6% - с 9 г. для отдельных видов деятельности для организаций, включенных в единый реестр участников свободной экономической зоны до 1 января 2023 г., и 13,5% для всех и 6% для отдельных видов деятельности для организаций, включенных в единый реестр участников свободной экономической зоны после 1 января 2023 г.) ставки налога для организаций, осуществляющих деятельность в соответствии с договором об осуществлении деятельности в свободной экономической зоне</t>
  </si>
  <si>
    <t>15 п.п. - с 1 по 3 гг., 11 п.п. - с 4 по 8 гг., 3,5 п.п. - с 9 г. для включенных в реестр до 01.01.2023;  3,5 п.п., 11 п.п. - для отдельных видов деятельности - с 01.01.2023г.</t>
  </si>
  <si>
    <t>01 (за исключением 01.7), 03, 10, 11, 13, 14, 16, 21, 22, 23.1, 25 - 31, 33, 36 - 38, 50, 52, 55, 61 - 63, 72, 85 - 88, 93</t>
  </si>
  <si>
    <t>(1) ограниченный - в течение 2017-2031гг.</t>
  </si>
  <si>
    <t>Закон города Севастополя от 03.02.2015 № 110-ЗС "О налоговых ставках по отдельным налогам" (в ред. от 02.03.2023 № 744-ЗС)</t>
  </si>
  <si>
    <t>ст.2/ч.1.4/п.3</t>
  </si>
  <si>
    <t xml:space="preserve">(1) ограниченный - в течение 2017-2023 гг.
</t>
  </si>
  <si>
    <t>Пониженная (10% - 2017-2023 гг.; 7% - 2015-2016 гг.) ставка налога для налогоплательщиков (объект налогообложения "доходы - расходы")</t>
  </si>
  <si>
    <t>5 п.п. - 2017-2023 гг.; 8 п.п. - 2015-2016 гг.</t>
  </si>
  <si>
    <t>класс 01 раздела A (за искл. 01.7); подкласс 03.2 раздела A; раздел P (за искл. 85.22; 85.3; 85.42); раздел Q (за искл. 86.23); раздел R (за искл. 92.1)</t>
  </si>
  <si>
    <t>ст.2/ч.1.4/п.2</t>
  </si>
  <si>
    <t>ст.2/ч.1.4/п.1</t>
  </si>
  <si>
    <t>Пониженная (4% - 2017-2023 гг.; 3% - 2015-2016 гг.) ставка налога для налогоплательщиков, осуществляющих иные виды экономической деятельности, не установленные законом (объект налогообложения "доходы")</t>
  </si>
  <si>
    <t xml:space="preserve">2 п.п. - 2017-2023 гг.; 3 п.п. - 2015-2016 гг. </t>
  </si>
  <si>
    <t>ст.2/ч.2.3</t>
  </si>
  <si>
    <t>Пониженная (4% - 2017-2022 гг., 2% - 2023-2025 гг.) ставка налога для сельскохозяйственных товаропроизводителей</t>
  </si>
  <si>
    <t>2 п.п. - 2017-2022 гг.; 4 п.п. - 2023-2025 гг.</t>
  </si>
  <si>
    <t xml:space="preserve">   Доля доходов сельскохозяйственных товаропроизводителей от реализации указанной сельскохозяйственной продукции, включая продукцию ее первичной переработки, произведенную из сельскохозяйственного сырья собственного производства, составляет за налоговый период не менее 70%</t>
  </si>
  <si>
    <t xml:space="preserve">2 п.п. - 2017-2021 гг.; 5 п.п. - 2015-2016 гг. </t>
  </si>
  <si>
    <t xml:space="preserve">Закон города Севастополя от 25.10.2017 № 370-ЗС "Об установлении налоговой ставки 0 процентов для налогоплательщиков - индивидуальных предпринимателей при применении упрощенной и (или) патентной системы налогообложения на территории города Севастополя"   (в ред. от 17.11.2020 № 608-ЗС) </t>
  </si>
  <si>
    <t>Закон города Севастополя от 25.10.2017 № 370-ЗС "Об установлении налоговой ставки 0 процентов для налогоплательщиков - индивидуальных предпринимателей при применении упрощенной и (или) патентной системы налогообложения на территории города Севастополя"   (в ред. от 17.11.2020 № 608-ЗС)</t>
  </si>
  <si>
    <t>Средняя численность работников не превышает 15 человек. Предельный размер доходов от реализации, получаемых идивидуальным предпринимателем при осуществлении вида предпринимательской деятельности, в отношении которого применяется налоговая ставка в размере 0% не превышает 60 млн рублей. По итогам налогового периода доля доходов от реализации товаров (работ, услуг) при осуществлении видов предпринимательской деятельности,  в отношении которых применялась налоговая ставка 0 процентов, в общем объеме доходов от реализации товаров (работ, услуг) должна быть не менее 70%</t>
  </si>
  <si>
    <t>Закон города Севастополя от 27.11.2020 № 614-ЗС "О налоге на имущество физических лиц"</t>
  </si>
  <si>
    <t>Лица из числа детей-сирот и детей, оставшихся без попечения родителей</t>
  </si>
  <si>
    <t>Освобождаются от уплаты налога  лица из числа детей-сирот и детей, оставшиеся без попечения родителей на период их пребывания в организации, осуществляющей образовательную деятельность, независимо от формы собственности,  а также на период прохождения военной службы в Вооруженных Силах Российской Федерации</t>
  </si>
  <si>
    <t>Пониженная  (1%) ставка налога для организаций, использующих объекты недвижимого имущества для осуществления видов экономической деятельности, включенных в раздел "Обрабатывающие производства" ОКВЭД ОК 029-2014 (КДЕС Ред. 2)</t>
  </si>
  <si>
    <t>Закон города Севастополя от 26.11.2014 № 80-ЗС "О налоге на имущество организаций" (в ред. от 05.10.2022 № 710-ЗС)</t>
  </si>
  <si>
    <t>ст.4/ч.2.2</t>
  </si>
  <si>
    <t>Организации - налогоплательщики,  которые ввели  в эксплуатацию объекты недвижимого имущества  в рамках реализации мероприятия "Создание (реконструкция) культурно-образовательных и музейных комплексов, включающих в себя концертные залы, театральные, музыкальные, хореографические и другие творческие школы, а также выставочные пространства" федерального проекта "Культурная среда", входящего в состав национального проекта "Культура"</t>
  </si>
  <si>
    <t>(1) ограниченный - в течение 3 налоговых периодов, начиная с налогового периода, в котором объект введен в эксплуатацию</t>
  </si>
  <si>
    <t>Освобождаются от уплаты налога организации в отношении объектов недвижимого имущества, введенных в эксплуатацию в рамках реализации мероприятия "Создание (реконструкция) культурно-образовательных и музейных комплексов, включающих в себя концертные залы, театральные, музыкальные, хореографические и другие творческие школы, а также выставочные пространства" федерального проекта "Культурная среда", входящего в состав национального проекта "Культура", за исключением многоквартирных домов и общежитий</t>
  </si>
  <si>
    <t>Создание условий для повышения качества работы системы дополнительного образования в сфере культуры и искусства, расширение охвата детей дополнительным образованием путем внедрения новых направлений деятельности</t>
  </si>
  <si>
    <t>2026 год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</si>
</sst>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3" formatCode="_-* #,##0.00_-;\-* #,##0.00_-;_-* &quot;-&quot;??_-;_-@_-"/>
    <numFmt numFmtId="164" formatCode="#,##0_ ;[Red]\-#,##0\ "/>
    <numFmt numFmtId="165" formatCode="General_)"/>
    <numFmt numFmtId="166" formatCode="_-* #,##0.00_р_._-;\-* #,##0.00_р_._-;_-* &quot;-&quot;??_р_._-;_-@_-"/>
    <numFmt numFmtId="167" formatCode="0_ ;[Red]\-0\ "/>
    <numFmt numFmtId="168" formatCode="#,##0.0"/>
    <numFmt numFmtId="169" formatCode="0.0%"/>
    <numFmt numFmtId="170" formatCode="0.0"/>
    <numFmt numFmtId="171" formatCode="_-* #,##0.00\ _₽_-;\-* #,##0.00\ _₽_-;_-* &quot;-&quot;??\ _₽_-;_-@_-"/>
    <numFmt numFmtId="172" formatCode="#,##0.0_ ;[Red]\-#,##0.0\ "/>
    <numFmt numFmtId="173" formatCode="dd/mm/yy;@"/>
    <numFmt numFmtId="174" formatCode="[$-419]General"/>
    <numFmt numFmtId="175" formatCode="_-* #,##0.00&quot;р.&quot;_-;\-* #,##0.00&quot;р.&quot;_-;_-* &quot;-&quot;??&quot;р.&quot;_-;_-@_-"/>
    <numFmt numFmtId="176" formatCode="_-* #,##0.00_р_._-;\-* #,##0.00_р_._-;_-* \-??_р_._-;_-@_-"/>
    <numFmt numFmtId="177" formatCode="_-* #,##0.00&quot;р.&quot;_-;\-* #,##0.00&quot;р.&quot;_-;_-* \-??&quot;р.&quot;_-;_-@_-"/>
    <numFmt numFmtId="178" formatCode="_-* #,##0.00\ _₽_-;\-* #,##0.00\ _₽_-;_-* \-??\ _₽_-;_-@_-"/>
    <numFmt numFmtId="179" formatCode="#,##0\ ;[Red]\-#,##0\ "/>
    <numFmt numFmtId="180" formatCode="#,##0.00&quot;    &quot;;#,##0.00&quot;    &quot;;\-#&quot;    &quot;;@\ "/>
    <numFmt numFmtId="181" formatCode="0.000%"/>
    <numFmt numFmtId="182" formatCode="[$-419]dd/mm/yyyy"/>
    <numFmt numFmtId="183" formatCode="#\ ##0"/>
    <numFmt numFmtId="184" formatCode="#\ ##0_ ;[Red]\-#\ ##0\ "/>
    <numFmt numFmtId="185" formatCode="dd\.mm\.yyyy"/>
    <numFmt numFmtId="186" formatCode="#,##0_ ;\-#,##0\ "/>
    <numFmt numFmtId="187" formatCode="000000"/>
    <numFmt numFmtId="189" formatCode="d/m;@"/>
  </numFmts>
  <fonts count="4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0"/>
      <name val="Times New Roman"/>
      <family val="1"/>
      <charset val="204"/>
    </font>
    <font>
      <sz val="11"/>
      <name val="Times New Roman Cyr"/>
      <family val="1"/>
      <charset val="204"/>
    </font>
    <font>
      <sz val="10"/>
      <name val="Arial Cyr"/>
      <family val="2"/>
      <charset val="204"/>
    </font>
    <font>
      <sz val="10"/>
      <name val="Courier"/>
      <family val="1"/>
      <charset val="204"/>
    </font>
    <font>
      <sz val="10"/>
      <name val="Arial"/>
      <family val="2"/>
      <charset val="204"/>
    </font>
    <font>
      <sz val="10"/>
      <name val="Helv"/>
    </font>
    <font>
      <i/>
      <sz val="10"/>
      <name val="Times New Roman"/>
      <family val="1"/>
      <charset val="204"/>
    </font>
    <font>
      <sz val="10"/>
      <name val="Times New Roman"/>
      <family val="1"/>
      <charset val="204"/>
    </font>
    <font>
      <sz val="9"/>
      <color indexed="81"/>
      <name val="Tahoma"/>
      <family val="2"/>
      <charset val="204"/>
    </font>
    <font>
      <sz val="9"/>
      <color theme="1"/>
      <name val="Times New Roman"/>
      <family val="1"/>
      <charset val="204"/>
    </font>
    <font>
      <sz val="10"/>
      <color rgb="FFFF0000"/>
      <name val="Times New Roman"/>
      <family val="1"/>
      <charset val="204"/>
    </font>
    <font>
      <strike/>
      <sz val="10"/>
      <name val="Times New Roman"/>
      <family val="1"/>
      <charset val="204"/>
    </font>
    <font>
      <b/>
      <sz val="9"/>
      <color indexed="81"/>
      <name val="Tahoma"/>
      <family val="2"/>
      <charset val="204"/>
    </font>
    <font>
      <u/>
      <sz val="10"/>
      <name val="Times New Roman"/>
      <family val="1"/>
      <charset val="204"/>
    </font>
    <font>
      <sz val="10"/>
      <color rgb="FF00B050"/>
      <name val="Times New Roman"/>
      <family val="1"/>
      <charset val="204"/>
    </font>
    <font>
      <sz val="11"/>
      <color rgb="FF000000"/>
      <name val="Calibri"/>
      <family val="2"/>
      <charset val="204"/>
    </font>
    <font>
      <u/>
      <sz val="9.35"/>
      <color theme="10"/>
      <name val="Calibri"/>
      <family val="2"/>
      <charset val="204"/>
    </font>
    <font>
      <sz val="10"/>
      <name val="System"/>
      <family val="2"/>
      <charset val="204"/>
    </font>
    <font>
      <u/>
      <sz val="13"/>
      <color theme="10"/>
      <name val="Arial"/>
      <family val="2"/>
      <charset val="204"/>
    </font>
    <font>
      <u/>
      <sz val="12.1"/>
      <color theme="10"/>
      <name val="Calibri"/>
      <family val="2"/>
    </font>
    <font>
      <sz val="10"/>
      <name val="Arial Cyr"/>
      <charset val="204"/>
    </font>
    <font>
      <sz val="11"/>
      <color indexed="8"/>
      <name val="Calibri"/>
      <family val="2"/>
      <charset val="204"/>
    </font>
    <font>
      <sz val="11"/>
      <color rgb="FF000000"/>
      <name val="Calibri"/>
      <family val="2"/>
      <charset val="1"/>
    </font>
    <font>
      <u/>
      <sz val="13"/>
      <color rgb="FF0000FF"/>
      <name val="Arial"/>
      <family val="2"/>
      <charset val="204"/>
    </font>
    <font>
      <u/>
      <sz val="12.1"/>
      <color rgb="FF0000FF"/>
      <name val="Calibri"/>
      <family val="2"/>
      <charset val="1"/>
    </font>
    <font>
      <sz val="10"/>
      <name val="Courier New"/>
      <family val="1"/>
      <charset val="204"/>
    </font>
    <font>
      <sz val="11"/>
      <color indexed="8"/>
      <name val="Calibri"/>
      <family val="2"/>
    </font>
    <font>
      <sz val="11"/>
      <color indexed="58"/>
      <name val="Calibri"/>
      <family val="2"/>
    </font>
    <font>
      <sz val="12"/>
      <name val="Times New Roman"/>
      <family val="1"/>
      <charset val="204"/>
    </font>
    <font>
      <sz val="8"/>
      <name val="Times New Roman"/>
      <family val="1"/>
      <charset val="204"/>
    </font>
    <font>
      <sz val="14"/>
      <name val="Times New Roman"/>
      <family val="1"/>
      <charset val="204"/>
    </font>
    <font>
      <b/>
      <sz val="8"/>
      <name val="Times New Roman"/>
      <family val="1"/>
      <charset val="204"/>
    </font>
    <font>
      <b/>
      <sz val="14"/>
      <name val="Times New Roman"/>
      <family val="1"/>
      <charset val="204"/>
    </font>
    <font>
      <b/>
      <sz val="18"/>
      <name val="Times New Roman"/>
      <family val="1"/>
      <charset val="204"/>
    </font>
  </fonts>
  <fills count="4">
    <fill>
      <patternFill patternType="none"/>
    </fill>
    <fill>
      <patternFill patternType="gray125"/>
    </fill>
    <fill>
      <patternFill patternType="solid">
        <fgColor rgb="FFFFFFCC"/>
      </patternFill>
    </fill>
    <fill>
      <patternFill patternType="solid">
        <fgColor theme="3"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auto="1"/>
      </top>
      <bottom/>
      <diagonal/>
    </border>
  </borders>
  <cellStyleXfs count="325">
    <xf numFmtId="0" fontId="0" fillId="0" borderId="0"/>
    <xf numFmtId="0" fontId="8" fillId="0" borderId="0"/>
    <xf numFmtId="0" fontId="11" fillId="0" borderId="0"/>
    <xf numFmtId="0" fontId="12" fillId="0" borderId="0"/>
    <xf numFmtId="165" fontId="12" fillId="0" borderId="0"/>
    <xf numFmtId="0" fontId="8" fillId="0" borderId="0"/>
    <xf numFmtId="0" fontId="8" fillId="0" borderId="0"/>
    <xf numFmtId="0" fontId="13" fillId="0" borderId="0">
      <alignment vertical="top"/>
    </xf>
    <xf numFmtId="0" fontId="12" fillId="0" borderId="0"/>
    <xf numFmtId="0" fontId="8" fillId="0" borderId="0"/>
    <xf numFmtId="0" fontId="12" fillId="0" borderId="0">
      <alignment vertical="top"/>
    </xf>
    <xf numFmtId="0" fontId="12" fillId="0" borderId="0"/>
    <xf numFmtId="0" fontId="14" fillId="0" borderId="0">
      <protection locked="0"/>
    </xf>
    <xf numFmtId="0" fontId="14" fillId="0" borderId="0">
      <protection locked="0"/>
    </xf>
    <xf numFmtId="0" fontId="8" fillId="0" borderId="0"/>
    <xf numFmtId="0" fontId="8" fillId="0" borderId="0"/>
    <xf numFmtId="0" fontId="14" fillId="0" borderId="0"/>
    <xf numFmtId="0" fontId="9"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0" fontId="12" fillId="0" borderId="0"/>
    <xf numFmtId="0" fontId="15" fillId="0" borderId="0"/>
    <xf numFmtId="166" fontId="14" fillId="0" borderId="0" applyFont="0" applyFill="0" applyBorder="0" applyAlignment="0" applyProtection="0"/>
    <xf numFmtId="0" fontId="7" fillId="0" borderId="0"/>
    <xf numFmtId="0" fontId="6" fillId="0" borderId="0"/>
    <xf numFmtId="0" fontId="5" fillId="0" borderId="0"/>
    <xf numFmtId="166" fontId="5" fillId="0" borderId="0" applyFont="0" applyFill="0" applyBorder="0" applyAlignment="0" applyProtection="0"/>
    <xf numFmtId="0" fontId="5" fillId="0" borderId="0"/>
    <xf numFmtId="0" fontId="5" fillId="0" borderId="0"/>
    <xf numFmtId="0" fontId="5" fillId="0" borderId="0"/>
    <xf numFmtId="0" fontId="14" fillId="0" borderId="0"/>
    <xf numFmtId="0" fontId="4" fillId="0" borderId="0"/>
    <xf numFmtId="0" fontId="3" fillId="0" borderId="0"/>
    <xf numFmtId="0" fontId="3" fillId="0" borderId="0"/>
    <xf numFmtId="0" fontId="2" fillId="0" borderId="0"/>
    <xf numFmtId="0" fontId="1" fillId="0" borderId="0"/>
    <xf numFmtId="0" fontId="9" fillId="2" borderId="5"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171" fontId="9" fillId="0" borderId="0" applyFont="0" applyFill="0" applyBorder="0" applyAlignment="0" applyProtection="0"/>
    <xf numFmtId="0" fontId="1" fillId="0" borderId="0"/>
    <xf numFmtId="171" fontId="1" fillId="0" borderId="0" applyFont="0" applyFill="0" applyBorder="0" applyAlignment="0" applyProtection="0"/>
    <xf numFmtId="17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26"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applyFont="0" applyFill="0" applyBorder="0" applyAlignment="0" applyProtection="0"/>
    <xf numFmtId="0" fontId="9" fillId="0" borderId="0"/>
    <xf numFmtId="0" fontId="14" fillId="0" borderId="0"/>
    <xf numFmtId="9" fontId="14" fillId="0" borderId="0" applyFont="0" applyFill="0" applyBorder="0" applyAlignment="0" applyProtection="0"/>
    <xf numFmtId="0" fontId="31" fillId="0" borderId="0"/>
    <xf numFmtId="0" fontId="14" fillId="0" borderId="0"/>
    <xf numFmtId="0" fontId="12" fillId="0" borderId="0"/>
    <xf numFmtId="0" fontId="12" fillId="0" borderId="0"/>
    <xf numFmtId="0" fontId="14" fillId="0" borderId="0" applyNumberFormat="0" applyFont="0" applyFill="0" applyBorder="0" applyAlignment="0" applyProtection="0">
      <alignment vertical="top"/>
    </xf>
    <xf numFmtId="0" fontId="9" fillId="0" borderId="0"/>
    <xf numFmtId="0" fontId="1" fillId="0" borderId="0"/>
    <xf numFmtId="0" fontId="14" fillId="0" borderId="0"/>
    <xf numFmtId="0" fontId="14" fillId="0" borderId="0"/>
    <xf numFmtId="0" fontId="14" fillId="0" borderId="0"/>
    <xf numFmtId="0" fontId="14" fillId="0" borderId="0"/>
    <xf numFmtId="0" fontId="30" fillId="0" borderId="0"/>
    <xf numFmtId="175" fontId="1" fillId="0" borderId="0" applyFont="0" applyFill="0" applyBorder="0" applyAlignment="0" applyProtection="0"/>
    <xf numFmtId="0" fontId="29"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166" fontId="14" fillId="0" borderId="0" applyBorder="0" applyAlignment="0" applyProtection="0"/>
    <xf numFmtId="0" fontId="27" fillId="0" borderId="0" applyNumberFormat="0" applyFill="0" applyBorder="0" applyAlignment="0" applyProtection="0"/>
    <xf numFmtId="174" fontId="25" fillId="0" borderId="0"/>
    <xf numFmtId="0" fontId="14" fillId="0" borderId="0"/>
    <xf numFmtId="0" fontId="1" fillId="0" borderId="0"/>
    <xf numFmtId="0" fontId="1" fillId="0" borderId="0"/>
    <xf numFmtId="0" fontId="12" fillId="0" borderId="0"/>
    <xf numFmtId="0" fontId="12" fillId="0" borderId="0"/>
    <xf numFmtId="0" fontId="1" fillId="0" borderId="0"/>
    <xf numFmtId="0" fontId="1" fillId="0" borderId="0"/>
    <xf numFmtId="0" fontId="14" fillId="0" borderId="0"/>
    <xf numFmtId="0" fontId="9" fillId="0" borderId="0"/>
    <xf numFmtId="9" fontId="12" fillId="0" borderId="0" applyFont="0" applyFill="0" applyBorder="0" applyAlignment="0" applyProtection="0"/>
    <xf numFmtId="166"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5" fillId="0" borderId="0"/>
    <xf numFmtId="177" fontId="32" fillId="0" borderId="0" applyBorder="0" applyProtection="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 fillId="0" borderId="0" applyFont="0" applyFill="0" applyBorder="0" applyAlignment="0" applyProtection="0"/>
    <xf numFmtId="9" fontId="32" fillId="0" borderId="0" applyBorder="0" applyProtection="0"/>
    <xf numFmtId="0" fontId="1" fillId="0" borderId="0"/>
    <xf numFmtId="0" fontId="25" fillId="0" borderId="0"/>
    <xf numFmtId="9" fontId="32" fillId="0" borderId="0" applyBorder="0" applyProtection="0"/>
    <xf numFmtId="0" fontId="25" fillId="0" borderId="0"/>
    <xf numFmtId="9" fontId="32" fillId="0" borderId="0" applyBorder="0" applyProtection="0"/>
    <xf numFmtId="175" fontId="1" fillId="0" borderId="0" applyFont="0" applyFill="0" applyBorder="0" applyAlignment="0" applyProtection="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xf numFmtId="0" fontId="25" fillId="0" borderId="0"/>
    <xf numFmtId="0" fontId="32" fillId="0" borderId="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applyFont="0" applyFill="0" applyBorder="0" applyAlignment="0" applyProtection="0"/>
    <xf numFmtId="0" fontId="1" fillId="0" borderId="0"/>
    <xf numFmtId="0" fontId="1" fillId="0" borderId="0"/>
    <xf numFmtId="171"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25" fillId="0" borderId="0"/>
    <xf numFmtId="0" fontId="35" fillId="0" borderId="0">
      <alignment vertical="top"/>
    </xf>
    <xf numFmtId="0" fontId="25" fillId="0" borderId="0"/>
    <xf numFmtId="0" fontId="32" fillId="0" borderId="0"/>
    <xf numFmtId="0" fontId="25" fillId="0" borderId="0"/>
    <xf numFmtId="0" fontId="25" fillId="0" borderId="0"/>
    <xf numFmtId="0" fontId="25" fillId="0" borderId="0"/>
    <xf numFmtId="0" fontId="25" fillId="0" borderId="0"/>
    <xf numFmtId="176" fontId="32" fillId="0" borderId="0" applyBorder="0" applyProtection="0"/>
    <xf numFmtId="0" fontId="25" fillId="0" borderId="0"/>
    <xf numFmtId="0" fontId="32" fillId="0" borderId="0"/>
    <xf numFmtId="0" fontId="25" fillId="0" borderId="0"/>
    <xf numFmtId="0" fontId="32" fillId="0" borderId="0"/>
    <xf numFmtId="9" fontId="32" fillId="0" borderId="0" applyBorder="0" applyProtection="0"/>
    <xf numFmtId="0" fontId="25" fillId="0" borderId="0"/>
    <xf numFmtId="0" fontId="32" fillId="0" borderId="0"/>
    <xf numFmtId="0" fontId="25" fillId="0" borderId="0"/>
    <xf numFmtId="0" fontId="25" fillId="0" borderId="0"/>
    <xf numFmtId="0" fontId="25" fillId="0" borderId="0"/>
    <xf numFmtId="0" fontId="25" fillId="0" borderId="0"/>
    <xf numFmtId="176" fontId="14" fillId="0" borderId="0" applyBorder="0" applyProtection="0"/>
    <xf numFmtId="0" fontId="32" fillId="0" borderId="0"/>
    <xf numFmtId="0" fontId="25" fillId="0" borderId="0"/>
    <xf numFmtId="0" fontId="25" fillId="0" borderId="0"/>
    <xf numFmtId="0" fontId="25" fillId="0" borderId="0"/>
    <xf numFmtId="178" fontId="32" fillId="0" borderId="0" applyBorder="0" applyProtection="0"/>
    <xf numFmtId="0" fontId="25" fillId="0" borderId="0"/>
    <xf numFmtId="0" fontId="27" fillId="0" borderId="0" applyBorder="0" applyProtection="0"/>
    <xf numFmtId="0" fontId="32" fillId="0" borderId="0"/>
    <xf numFmtId="0" fontId="25" fillId="0" borderId="0"/>
    <xf numFmtId="177" fontId="32" fillId="0" borderId="0" applyBorder="0" applyProtection="0"/>
    <xf numFmtId="9" fontId="32" fillId="0" borderId="0" applyBorder="0" applyProtection="0"/>
    <xf numFmtId="0" fontId="25" fillId="0" borderId="0"/>
    <xf numFmtId="176" fontId="32" fillId="0" borderId="0" applyBorder="0" applyProtection="0"/>
    <xf numFmtId="0" fontId="25" fillId="0" borderId="0"/>
    <xf numFmtId="0" fontId="34" fillId="0" borderId="0" applyBorder="0" applyProtection="0"/>
    <xf numFmtId="0" fontId="25" fillId="0" borderId="0"/>
    <xf numFmtId="9" fontId="32" fillId="0" borderId="0" applyBorder="0" applyProtection="0"/>
    <xf numFmtId="178" fontId="32" fillId="0" borderId="0" applyBorder="0" applyProtection="0"/>
    <xf numFmtId="0" fontId="33" fillId="0" borderId="0" applyBorder="0" applyProtection="0"/>
    <xf numFmtId="9" fontId="32" fillId="0" borderId="0" applyBorder="0" applyProtection="0"/>
    <xf numFmtId="176" fontId="32" fillId="0" borderId="0" applyBorder="0" applyProtection="0"/>
    <xf numFmtId="0" fontId="25" fillId="0" borderId="0"/>
    <xf numFmtId="0" fontId="25" fillId="0" borderId="0"/>
    <xf numFmtId="0" fontId="25" fillId="0" borderId="0"/>
    <xf numFmtId="0" fontId="25" fillId="0" borderId="0"/>
    <xf numFmtId="176" fontId="32" fillId="0" borderId="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9"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80" fontId="37" fillId="0" borderId="0" applyBorder="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49" fontId="19" fillId="0" borderId="1">
      <alignment horizontal="center" vertical="center" wrapText="1"/>
    </xf>
    <xf numFmtId="0" fontId="1" fillId="0" borderId="0"/>
    <xf numFmtId="0" fontId="1" fillId="0" borderId="0"/>
    <xf numFmtId="0" fontId="1" fillId="0" borderId="0"/>
    <xf numFmtId="0" fontId="1" fillId="0" borderId="0"/>
    <xf numFmtId="0" fontId="1" fillId="0" borderId="0"/>
    <xf numFmtId="0" fontId="1" fillId="0" borderId="0"/>
    <xf numFmtId="180" fontId="37" fillId="0" borderId="0" applyBorder="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43" fontId="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440">
    <xf numFmtId="0" fontId="0" fillId="0" borderId="0" xfId="0"/>
    <xf numFmtId="3" fontId="17" fillId="0" borderId="0" xfId="1" applyNumberFormat="1" applyFont="1" applyFill="1" applyBorder="1" applyAlignment="1">
      <alignment horizontal="center" vertical="center"/>
    </xf>
    <xf numFmtId="3" fontId="17" fillId="0" borderId="0" xfId="1" applyNumberFormat="1" applyFont="1" applyFill="1" applyBorder="1" applyAlignment="1">
      <alignment vertical="center"/>
    </xf>
    <xf numFmtId="49" fontId="17" fillId="0" borderId="1" xfId="39" applyNumberFormat="1" applyFont="1" applyFill="1" applyBorder="1" applyAlignment="1" applyProtection="1">
      <alignment horizontal="center" vertical="center" wrapText="1"/>
    </xf>
    <xf numFmtId="0" fontId="17" fillId="0" borderId="1" xfId="39" applyNumberFormat="1" applyFont="1" applyFill="1" applyBorder="1" applyAlignment="1" applyProtection="1">
      <alignment horizontal="center" vertical="center" wrapText="1"/>
    </xf>
    <xf numFmtId="1" fontId="17" fillId="0" borderId="1" xfId="39" applyNumberFormat="1" applyFont="1" applyFill="1" applyBorder="1" applyAlignment="1" applyProtection="1">
      <alignment horizontal="center" vertical="center" wrapText="1"/>
    </xf>
    <xf numFmtId="14" fontId="17" fillId="0" borderId="1" xfId="39" applyNumberFormat="1" applyFont="1" applyFill="1" applyBorder="1" applyAlignment="1" applyProtection="1">
      <alignment horizontal="center" vertical="center" wrapText="1"/>
    </xf>
    <xf numFmtId="3" fontId="17" fillId="0" borderId="0" xfId="39" applyNumberFormat="1" applyFont="1" applyFill="1" applyBorder="1" applyAlignment="1" applyProtection="1">
      <alignment horizontal="center" vertical="center"/>
    </xf>
    <xf numFmtId="0" fontId="17" fillId="0" borderId="1" xfId="0" applyNumberFormat="1" applyFont="1" applyFill="1" applyBorder="1" applyAlignment="1">
      <alignment horizontal="center" vertical="center"/>
    </xf>
    <xf numFmtId="170" fontId="17" fillId="0" borderId="1" xfId="0" applyNumberFormat="1" applyFont="1" applyFill="1" applyBorder="1" applyAlignment="1">
      <alignment horizontal="center" vertical="center" wrapText="1"/>
    </xf>
    <xf numFmtId="3" fontId="17" fillId="0" borderId="1" xfId="48" applyNumberFormat="1" applyFont="1" applyFill="1" applyBorder="1" applyAlignment="1">
      <alignment horizontal="center" vertical="center" wrapText="1"/>
    </xf>
    <xf numFmtId="3" fontId="17" fillId="0" borderId="0" xfId="38" applyNumberFormat="1" applyFont="1" applyFill="1" applyBorder="1" applyAlignment="1">
      <alignment horizontal="center" vertical="center"/>
    </xf>
    <xf numFmtId="0" fontId="17" fillId="0" borderId="1" xfId="0" applyNumberFormat="1" applyFont="1" applyFill="1" applyBorder="1" applyAlignment="1">
      <alignment horizontal="center" vertical="center" wrapText="1"/>
    </xf>
    <xf numFmtId="49" fontId="17" fillId="0" borderId="1" xfId="0" applyNumberFormat="1" applyFont="1" applyFill="1" applyBorder="1" applyAlignment="1">
      <alignment horizontal="center" vertical="center"/>
    </xf>
    <xf numFmtId="0" fontId="17" fillId="0" borderId="1" xfId="53" applyFont="1" applyFill="1" applyBorder="1" applyAlignment="1">
      <alignment horizontal="center" vertical="center" wrapText="1"/>
    </xf>
    <xf numFmtId="49" fontId="17" fillId="0" borderId="1" xfId="0" applyNumberFormat="1" applyFont="1" applyFill="1" applyBorder="1" applyAlignment="1" applyProtection="1">
      <alignment horizontal="center" vertical="center" wrapText="1"/>
    </xf>
    <xf numFmtId="1" fontId="17" fillId="0"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xf>
    <xf numFmtId="14" fontId="17" fillId="0" borderId="1" xfId="0" applyNumberFormat="1" applyFont="1" applyFill="1" applyBorder="1" applyAlignment="1" applyProtection="1">
      <alignment horizontal="center" vertical="center" wrapText="1"/>
    </xf>
    <xf numFmtId="0" fontId="17" fillId="0" borderId="1" xfId="57" applyFont="1" applyFill="1" applyBorder="1" applyAlignment="1" applyProtection="1">
      <alignment horizontal="center" vertical="center" wrapText="1"/>
    </xf>
    <xf numFmtId="9" fontId="17" fillId="0" borderId="1" xfId="43" applyFont="1" applyFill="1" applyBorder="1" applyAlignment="1" applyProtection="1">
      <alignment horizontal="center" vertical="center" wrapText="1"/>
    </xf>
    <xf numFmtId="2" fontId="17" fillId="0" borderId="1" xfId="0" applyNumberFormat="1" applyFont="1" applyFill="1" applyBorder="1" applyAlignment="1" applyProtection="1">
      <alignment horizontal="center" vertical="center" wrapText="1"/>
    </xf>
    <xf numFmtId="9" fontId="17" fillId="0" borderId="1" xfId="0" applyNumberFormat="1" applyFont="1" applyFill="1" applyBorder="1" applyAlignment="1" applyProtection="1">
      <alignment horizontal="center" vertical="center" wrapText="1"/>
    </xf>
    <xf numFmtId="0" fontId="17" fillId="0" borderId="1" xfId="33" applyFont="1" applyFill="1" applyBorder="1" applyAlignment="1" applyProtection="1">
      <alignment horizontal="center" vertical="center" wrapText="1"/>
    </xf>
    <xf numFmtId="0" fontId="17" fillId="0" borderId="1" xfId="0" applyNumberFormat="1" applyFont="1" applyFill="1" applyBorder="1" applyAlignment="1" applyProtection="1">
      <alignment horizontal="center" vertical="center" wrapText="1"/>
    </xf>
    <xf numFmtId="3" fontId="17" fillId="0" borderId="1" xfId="59" applyNumberFormat="1" applyFont="1" applyFill="1" applyBorder="1" applyAlignment="1">
      <alignment horizontal="center" vertical="center"/>
    </xf>
    <xf numFmtId="169" fontId="17" fillId="0" borderId="1" xfId="43" applyNumberFormat="1" applyFont="1" applyFill="1" applyBorder="1" applyAlignment="1" applyProtection="1">
      <alignment horizontal="center" vertical="center" wrapText="1"/>
    </xf>
    <xf numFmtId="9" fontId="17" fillId="0" borderId="1" xfId="21" applyFont="1" applyFill="1" applyBorder="1" applyAlignment="1" applyProtection="1">
      <alignment horizontal="center" vertical="center" wrapText="1"/>
      <protection locked="0"/>
    </xf>
    <xf numFmtId="170" fontId="17" fillId="0" borderId="1" xfId="0" applyNumberFormat="1" applyFont="1" applyFill="1" applyBorder="1" applyAlignment="1" applyProtection="1">
      <alignment horizontal="center" vertical="center" wrapText="1"/>
    </xf>
    <xf numFmtId="0" fontId="17" fillId="0" borderId="1" xfId="0" applyFont="1" applyFill="1" applyBorder="1" applyAlignment="1">
      <alignment horizontal="center" vertical="center"/>
    </xf>
    <xf numFmtId="169" fontId="17" fillId="0" borderId="1" xfId="43" applyNumberFormat="1" applyFont="1" applyFill="1" applyBorder="1" applyAlignment="1">
      <alignment horizontal="center" vertical="center" wrapText="1"/>
    </xf>
    <xf numFmtId="0" fontId="17" fillId="0" borderId="1" xfId="0" quotePrefix="1" applyFont="1" applyFill="1" applyBorder="1" applyAlignment="1">
      <alignment horizontal="center" vertical="center"/>
    </xf>
    <xf numFmtId="2" fontId="17" fillId="0" borderId="1" xfId="0" quotePrefix="1" applyNumberFormat="1" applyFont="1" applyFill="1" applyBorder="1" applyAlignment="1">
      <alignment horizontal="center" vertical="center" wrapText="1"/>
    </xf>
    <xf numFmtId="3" fontId="17" fillId="0" borderId="1" xfId="42" applyNumberFormat="1" applyFont="1" applyFill="1" applyBorder="1" applyAlignment="1">
      <alignment horizontal="center" vertical="center" wrapText="1"/>
    </xf>
    <xf numFmtId="3" fontId="17" fillId="0" borderId="1" xfId="66" applyNumberFormat="1" applyFont="1" applyFill="1" applyBorder="1" applyAlignment="1">
      <alignment horizontal="center" vertical="center" wrapText="1"/>
    </xf>
    <xf numFmtId="3" fontId="17" fillId="0" borderId="1" xfId="67" applyNumberFormat="1" applyFont="1" applyFill="1" applyBorder="1" applyAlignment="1">
      <alignment horizontal="center" vertical="center" wrapText="1"/>
    </xf>
    <xf numFmtId="0" fontId="17" fillId="0" borderId="1" xfId="68" applyFont="1" applyFill="1" applyBorder="1" applyAlignment="1">
      <alignment horizontal="center" vertical="center" wrapText="1"/>
    </xf>
    <xf numFmtId="3" fontId="17" fillId="0" borderId="1" xfId="42" applyNumberFormat="1" applyFont="1" applyFill="1" applyBorder="1" applyAlignment="1" applyProtection="1">
      <alignment horizontal="center" vertical="center" wrapText="1"/>
    </xf>
    <xf numFmtId="3" fontId="17" fillId="0" borderId="1" xfId="76" applyNumberFormat="1" applyFont="1" applyFill="1" applyBorder="1" applyAlignment="1">
      <alignment horizontal="center" vertical="center" wrapText="1"/>
    </xf>
    <xf numFmtId="14" fontId="17" fillId="0" borderId="1" xfId="66" applyNumberFormat="1" applyFont="1" applyFill="1" applyBorder="1" applyAlignment="1">
      <alignment horizontal="center" vertical="center" wrapText="1"/>
    </xf>
    <xf numFmtId="0" fontId="17" fillId="0" borderId="1" xfId="79" applyFont="1" applyFill="1" applyBorder="1" applyAlignment="1">
      <alignment horizontal="center" vertical="center" wrapText="1"/>
    </xf>
    <xf numFmtId="0" fontId="17" fillId="0" borderId="1" xfId="75" applyNumberFormat="1" applyFont="1" applyFill="1" applyBorder="1" applyAlignment="1">
      <alignment horizontal="center" vertical="center" wrapText="1"/>
    </xf>
    <xf numFmtId="3" fontId="17" fillId="0" borderId="1" xfId="60" applyNumberFormat="1" applyFont="1" applyFill="1" applyBorder="1" applyAlignment="1">
      <alignment horizontal="center" vertical="center"/>
    </xf>
    <xf numFmtId="49" fontId="17" fillId="0" borderId="1" xfId="0" applyNumberFormat="1" applyFont="1" applyFill="1" applyBorder="1" applyAlignment="1" applyProtection="1">
      <alignment horizontal="center" vertical="center" wrapText="1"/>
      <protection locked="0"/>
    </xf>
    <xf numFmtId="3" fontId="17" fillId="0" borderId="1" xfId="75" applyNumberFormat="1" applyFont="1" applyFill="1" applyBorder="1" applyAlignment="1">
      <alignment horizontal="center" vertical="center"/>
    </xf>
    <xf numFmtId="49" fontId="23" fillId="0" borderId="1" xfId="0" applyNumberFormat="1" applyFont="1" applyFill="1" applyBorder="1" applyAlignment="1">
      <alignment horizontal="center" vertical="center" wrapText="1"/>
    </xf>
    <xf numFmtId="3" fontId="17" fillId="0" borderId="1" xfId="60" applyNumberFormat="1" applyFont="1" applyFill="1" applyBorder="1" applyAlignment="1">
      <alignment horizontal="center" vertical="center" wrapText="1"/>
    </xf>
    <xf numFmtId="49" fontId="17" fillId="0" borderId="1" xfId="75" applyNumberFormat="1" applyFont="1" applyFill="1" applyBorder="1" applyAlignment="1">
      <alignment horizontal="center" vertical="center" wrapText="1"/>
    </xf>
    <xf numFmtId="164" fontId="17" fillId="0" borderId="1" xfId="82" applyNumberFormat="1" applyFont="1" applyFill="1" applyBorder="1" applyAlignment="1">
      <alignment horizontal="center" vertical="center" wrapText="1"/>
    </xf>
    <xf numFmtId="164" fontId="16" fillId="0" borderId="1" xfId="2" applyNumberFormat="1" applyFont="1" applyFill="1" applyBorder="1" applyAlignment="1">
      <alignment horizontal="center" vertical="center" wrapText="1"/>
    </xf>
    <xf numFmtId="0" fontId="17" fillId="0" borderId="1" xfId="87" applyFont="1" applyFill="1" applyBorder="1" applyAlignment="1">
      <alignment horizontal="center" vertical="center" wrapText="1"/>
    </xf>
    <xf numFmtId="3" fontId="17" fillId="0" borderId="1" xfId="67" applyNumberFormat="1" applyFont="1" applyFill="1" applyBorder="1" applyAlignment="1">
      <alignment horizontal="center" vertical="center"/>
    </xf>
    <xf numFmtId="0" fontId="17" fillId="0" borderId="1" xfId="88" applyFont="1" applyFill="1" applyBorder="1" applyAlignment="1">
      <alignment horizontal="center" vertical="center" wrapText="1"/>
    </xf>
    <xf numFmtId="14" fontId="17" fillId="0" borderId="1" xfId="88" applyNumberFormat="1" applyFont="1" applyFill="1" applyBorder="1" applyAlignment="1">
      <alignment horizontal="center" vertical="center" wrapText="1"/>
    </xf>
    <xf numFmtId="49" fontId="17" fillId="0" borderId="1" xfId="87" quotePrefix="1" applyNumberFormat="1" applyFont="1" applyFill="1" applyBorder="1" applyAlignment="1">
      <alignment horizontal="center" vertical="center"/>
    </xf>
    <xf numFmtId="0" fontId="17" fillId="0" borderId="1" xfId="66" applyNumberFormat="1" applyFont="1" applyFill="1" applyBorder="1" applyAlignment="1">
      <alignment horizontal="center" vertical="center" wrapText="1"/>
    </xf>
    <xf numFmtId="49" fontId="17" fillId="0" borderId="1" xfId="66" applyNumberFormat="1" applyFont="1" applyFill="1" applyBorder="1" applyAlignment="1">
      <alignment horizontal="center" vertical="center" wrapText="1"/>
    </xf>
    <xf numFmtId="49" fontId="17" fillId="0" borderId="1" xfId="75" applyNumberFormat="1" applyFont="1" applyFill="1" applyBorder="1" applyAlignment="1">
      <alignment horizontal="center" vertical="center"/>
    </xf>
    <xf numFmtId="168" fontId="17" fillId="0" borderId="1" xfId="75" applyNumberFormat="1" applyFont="1" applyFill="1" applyBorder="1" applyAlignment="1">
      <alignment horizontal="center" vertical="center" wrapText="1"/>
    </xf>
    <xf numFmtId="173" fontId="17" fillId="0" borderId="1" xfId="2" applyNumberFormat="1" applyFont="1" applyFill="1" applyBorder="1" applyAlignment="1">
      <alignment horizontal="center" vertical="center" wrapText="1"/>
    </xf>
    <xf numFmtId="14" fontId="17" fillId="0" borderId="1" xfId="96" applyNumberFormat="1" applyFont="1" applyFill="1" applyBorder="1" applyAlignment="1" applyProtection="1">
      <alignment horizontal="center" vertical="center" wrapText="1"/>
    </xf>
    <xf numFmtId="49" fontId="17" fillId="0" borderId="1" xfId="0" applyNumberFormat="1" applyFont="1" applyFill="1" applyBorder="1" applyAlignment="1">
      <alignment horizontal="center" vertical="center" wrapText="1" shrinkToFit="1"/>
    </xf>
    <xf numFmtId="14" fontId="17" fillId="0" borderId="1" xfId="0" applyNumberFormat="1" applyFont="1" applyFill="1" applyBorder="1" applyAlignment="1">
      <alignment horizontal="center" vertical="center"/>
    </xf>
    <xf numFmtId="3" fontId="17" fillId="0" borderId="1" xfId="64" applyNumberFormat="1" applyFont="1" applyFill="1" applyBorder="1" applyAlignment="1">
      <alignment horizontal="center" vertical="center"/>
    </xf>
    <xf numFmtId="3" fontId="17" fillId="0" borderId="1" xfId="62" applyNumberFormat="1" applyFont="1" applyFill="1" applyBorder="1" applyAlignment="1">
      <alignment horizontal="center" vertical="center" wrapText="1"/>
    </xf>
    <xf numFmtId="3" fontId="17" fillId="0" borderId="1" xfId="47" applyNumberFormat="1" applyFont="1" applyFill="1" applyBorder="1" applyAlignment="1">
      <alignment horizontal="center" vertical="center" wrapText="1"/>
    </xf>
    <xf numFmtId="49" fontId="17" fillId="0" borderId="1" xfId="88" applyNumberFormat="1" applyFont="1" applyFill="1" applyBorder="1" applyAlignment="1">
      <alignment horizontal="center" vertical="center" wrapText="1"/>
    </xf>
    <xf numFmtId="2" fontId="17" fillId="0" borderId="1" xfId="88" applyNumberFormat="1" applyFont="1" applyFill="1" applyBorder="1" applyAlignment="1">
      <alignment horizontal="center" vertical="center" wrapText="1"/>
    </xf>
    <xf numFmtId="3" fontId="17" fillId="0" borderId="1" xfId="88" applyNumberFormat="1" applyFont="1" applyFill="1" applyBorder="1" applyAlignment="1">
      <alignment horizontal="center" vertical="center" wrapText="1"/>
    </xf>
    <xf numFmtId="1" fontId="17" fillId="0" borderId="1" xfId="88" applyNumberFormat="1" applyFont="1" applyFill="1" applyBorder="1" applyAlignment="1">
      <alignment horizontal="center" vertical="center" wrapText="1"/>
    </xf>
    <xf numFmtId="14" fontId="17" fillId="0" borderId="1" xfId="88" applyNumberFormat="1" applyFont="1" applyFill="1" applyBorder="1" applyAlignment="1">
      <alignment horizontal="center" vertical="center"/>
    </xf>
    <xf numFmtId="3" fontId="17" fillId="0" borderId="1" xfId="97" applyNumberFormat="1" applyFont="1" applyFill="1" applyBorder="1" applyAlignment="1">
      <alignment horizontal="center" vertical="center" wrapText="1"/>
    </xf>
    <xf numFmtId="9" fontId="17" fillId="0" borderId="1" xfId="43" applyNumberFormat="1" applyFont="1" applyFill="1" applyBorder="1" applyAlignment="1" applyProtection="1">
      <alignment horizontal="center" vertical="center" wrapText="1"/>
    </xf>
    <xf numFmtId="14" fontId="17" fillId="0" borderId="1" xfId="75" applyNumberFormat="1" applyFont="1" applyFill="1" applyBorder="1" applyAlignment="1">
      <alignment horizontal="center" vertical="center" wrapText="1"/>
    </xf>
    <xf numFmtId="168" fontId="17" fillId="0" borderId="1" xfId="0" applyNumberFormat="1" applyFont="1" applyFill="1" applyBorder="1" applyAlignment="1">
      <alignment horizontal="center" vertical="center" wrapText="1"/>
    </xf>
    <xf numFmtId="0" fontId="17" fillId="0" borderId="1" xfId="70" applyNumberFormat="1" applyFont="1" applyFill="1" applyBorder="1" applyAlignment="1" applyProtection="1">
      <alignment horizontal="center" vertical="center" wrapText="1"/>
    </xf>
    <xf numFmtId="3" fontId="17" fillId="0" borderId="1" xfId="106" applyNumberFormat="1" applyFont="1" applyFill="1" applyBorder="1" applyAlignment="1">
      <alignment horizontal="center" vertical="center" wrapText="1"/>
    </xf>
    <xf numFmtId="0" fontId="17" fillId="0" borderId="1" xfId="261" applyFont="1" applyFill="1" applyBorder="1" applyAlignment="1" applyProtection="1">
      <alignment horizontal="center" vertical="center" wrapText="1"/>
    </xf>
    <xf numFmtId="0" fontId="17" fillId="0" borderId="1" xfId="106" applyNumberFormat="1" applyFont="1" applyFill="1" applyBorder="1" applyAlignment="1">
      <alignment horizontal="center" vertical="center" wrapText="1"/>
    </xf>
    <xf numFmtId="3" fontId="17" fillId="0" borderId="1" xfId="262" applyNumberFormat="1" applyFont="1" applyFill="1" applyBorder="1" applyAlignment="1" applyProtection="1">
      <alignment horizontal="center" vertical="center" wrapText="1"/>
    </xf>
    <xf numFmtId="9" fontId="17" fillId="0" borderId="1" xfId="70" applyNumberFormat="1" applyFont="1" applyFill="1" applyBorder="1" applyAlignment="1" applyProtection="1">
      <alignment horizontal="center" vertical="center" wrapText="1"/>
    </xf>
    <xf numFmtId="3" fontId="17" fillId="0" borderId="1" xfId="7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xf>
    <xf numFmtId="3" fontId="17" fillId="0" borderId="1" xfId="2" applyNumberFormat="1" applyFont="1" applyFill="1" applyBorder="1" applyAlignment="1" applyProtection="1">
      <alignment horizontal="center" vertical="center" wrapText="1"/>
    </xf>
    <xf numFmtId="3" fontId="17" fillId="0" borderId="1" xfId="74" applyNumberFormat="1" applyFont="1" applyFill="1" applyBorder="1" applyAlignment="1" applyProtection="1">
      <alignment horizontal="center" vertical="center" wrapText="1"/>
    </xf>
    <xf numFmtId="164" fontId="17" fillId="0" borderId="1" xfId="2" applyNumberFormat="1" applyFont="1" applyFill="1" applyBorder="1" applyAlignment="1" applyProtection="1">
      <alignment horizontal="center" vertical="center" wrapText="1"/>
    </xf>
    <xf numFmtId="0" fontId="17" fillId="0" borderId="1" xfId="74" applyNumberFormat="1" applyFont="1" applyFill="1" applyBorder="1" applyAlignment="1" applyProtection="1">
      <alignment horizontal="center" vertical="center" wrapText="1"/>
    </xf>
    <xf numFmtId="169" fontId="17" fillId="0" borderId="1" xfId="0" applyNumberFormat="1" applyFont="1" applyFill="1" applyBorder="1" applyAlignment="1" applyProtection="1">
      <alignment horizontal="center" vertical="center" wrapText="1"/>
    </xf>
    <xf numFmtId="49" fontId="17" fillId="0" borderId="1" xfId="70" applyNumberFormat="1" applyFont="1" applyFill="1" applyBorder="1" applyAlignment="1" applyProtection="1">
      <alignment horizontal="center" vertical="center" wrapText="1"/>
    </xf>
    <xf numFmtId="49" fontId="17" fillId="0" borderId="1" xfId="2" applyNumberFormat="1" applyFont="1" applyFill="1" applyBorder="1" applyAlignment="1">
      <alignment horizontal="center" vertical="center" wrapText="1"/>
    </xf>
    <xf numFmtId="14" fontId="17" fillId="0" borderId="1" xfId="2" applyNumberFormat="1" applyFont="1" applyFill="1" applyBorder="1" applyAlignment="1">
      <alignment horizontal="center" vertical="center" wrapText="1"/>
    </xf>
    <xf numFmtId="3" fontId="17" fillId="0" borderId="1" xfId="253" applyNumberFormat="1" applyFont="1" applyFill="1" applyBorder="1" applyAlignment="1" applyProtection="1">
      <alignment horizontal="center" vertical="center" wrapText="1"/>
    </xf>
    <xf numFmtId="14" fontId="17" fillId="0" borderId="1" xfId="74" applyNumberFormat="1" applyFont="1" applyFill="1" applyBorder="1" applyAlignment="1" applyProtection="1">
      <alignment horizontal="center" vertical="center" wrapText="1"/>
    </xf>
    <xf numFmtId="14" fontId="17" fillId="0" borderId="1" xfId="2" applyNumberFormat="1" applyFont="1" applyFill="1" applyBorder="1" applyAlignment="1" applyProtection="1">
      <alignment horizontal="center" vertical="center" wrapText="1"/>
    </xf>
    <xf numFmtId="3" fontId="17" fillId="0" borderId="1" xfId="253" applyNumberFormat="1" applyFont="1" applyFill="1" applyBorder="1" applyAlignment="1" applyProtection="1">
      <alignment horizontal="center" vertical="center"/>
    </xf>
    <xf numFmtId="164" fontId="17" fillId="0" borderId="1" xfId="106" applyNumberFormat="1" applyFont="1" applyFill="1" applyBorder="1" applyAlignment="1">
      <alignment horizontal="center" vertical="center" wrapText="1"/>
    </xf>
    <xf numFmtId="2" fontId="17" fillId="0" borderId="1" xfId="2" applyNumberFormat="1" applyFont="1" applyFill="1" applyBorder="1" applyAlignment="1">
      <alignment horizontal="center" vertical="center" wrapText="1"/>
    </xf>
    <xf numFmtId="49" fontId="17" fillId="0" borderId="1" xfId="106" applyNumberFormat="1" applyFont="1" applyFill="1" applyBorder="1" applyAlignment="1">
      <alignment horizontal="center" vertical="center" wrapText="1"/>
    </xf>
    <xf numFmtId="10" fontId="17" fillId="0" borderId="1" xfId="2" applyNumberFormat="1" applyFont="1" applyFill="1" applyBorder="1" applyAlignment="1">
      <alignment horizontal="center" vertical="center" wrapText="1"/>
    </xf>
    <xf numFmtId="3" fontId="17" fillId="0" borderId="1" xfId="0" applyNumberFormat="1" applyFont="1" applyFill="1" applyBorder="1" applyAlignment="1" applyProtection="1">
      <alignment horizontal="center" vertical="center" wrapText="1"/>
    </xf>
    <xf numFmtId="49" fontId="17" fillId="0" borderId="1" xfId="106" applyNumberFormat="1" applyFont="1" applyFill="1" applyBorder="1" applyAlignment="1">
      <alignment horizontal="center" vertical="center"/>
    </xf>
    <xf numFmtId="0" fontId="17" fillId="0" borderId="1" xfId="66" applyFont="1" applyFill="1" applyBorder="1" applyAlignment="1">
      <alignment horizontal="center" vertical="center" wrapText="1"/>
    </xf>
    <xf numFmtId="0" fontId="17" fillId="0" borderId="1" xfId="2" applyNumberFormat="1" applyFont="1" applyFill="1" applyBorder="1" applyAlignment="1">
      <alignment horizontal="center" vertical="center" wrapText="1"/>
    </xf>
    <xf numFmtId="0" fontId="17" fillId="0" borderId="1" xfId="88" applyNumberFormat="1" applyFont="1" applyFill="1" applyBorder="1" applyAlignment="1">
      <alignment horizontal="center" vertical="center" wrapText="1"/>
    </xf>
    <xf numFmtId="49" fontId="17" fillId="0" borderId="1" xfId="53" applyNumberFormat="1" applyFont="1" applyFill="1" applyBorder="1" applyAlignment="1">
      <alignment horizontal="center" vertical="center" wrapText="1"/>
    </xf>
    <xf numFmtId="0" fontId="17" fillId="0" borderId="1" xfId="43" applyNumberFormat="1" applyFont="1" applyFill="1" applyBorder="1" applyAlignment="1">
      <alignment horizontal="center" vertical="center" wrapText="1"/>
    </xf>
    <xf numFmtId="0" fontId="17" fillId="0" borderId="1" xfId="57" applyNumberFormat="1" applyFont="1" applyFill="1" applyBorder="1" applyAlignment="1">
      <alignment horizontal="center" vertical="center" wrapText="1"/>
    </xf>
    <xf numFmtId="172" fontId="17" fillId="0" borderId="1" xfId="2" applyNumberFormat="1" applyFont="1" applyFill="1" applyBorder="1" applyAlignment="1">
      <alignment horizontal="center" vertical="center" wrapText="1"/>
    </xf>
    <xf numFmtId="3" fontId="17" fillId="0" borderId="1" xfId="106" applyNumberFormat="1" applyFont="1" applyFill="1" applyBorder="1" applyAlignment="1">
      <alignment horizontal="center" vertical="center"/>
    </xf>
    <xf numFmtId="9" fontId="17" fillId="0" borderId="1" xfId="106" applyNumberFormat="1" applyFont="1" applyFill="1" applyBorder="1" applyAlignment="1">
      <alignment horizontal="center" vertical="center" wrapText="1"/>
    </xf>
    <xf numFmtId="3" fontId="17" fillId="0" borderId="0" xfId="253" applyNumberFormat="1" applyFont="1" applyFill="1" applyBorder="1" applyAlignment="1">
      <alignment horizontal="center" vertical="center" wrapText="1"/>
    </xf>
    <xf numFmtId="0" fontId="17" fillId="0" borderId="1" xfId="64" applyNumberFormat="1" applyFont="1" applyFill="1" applyBorder="1" applyAlignment="1">
      <alignment horizontal="center" vertical="center" wrapText="1"/>
    </xf>
    <xf numFmtId="14" fontId="17" fillId="0" borderId="1" xfId="0" applyNumberFormat="1" applyFont="1" applyFill="1" applyBorder="1" applyAlignment="1">
      <alignment horizontal="center" vertical="center" wrapText="1"/>
    </xf>
    <xf numFmtId="49" fontId="17" fillId="0" borderId="1" xfId="0" applyNumberFormat="1" applyFont="1" applyFill="1" applyBorder="1" applyAlignment="1">
      <alignment horizontal="center" vertical="center" wrapText="1"/>
    </xf>
    <xf numFmtId="2" fontId="17" fillId="0" borderId="1" xfId="0" applyNumberFormat="1" applyFont="1" applyFill="1" applyBorder="1" applyAlignment="1">
      <alignment horizontal="center" vertical="center" wrapText="1"/>
    </xf>
    <xf numFmtId="1" fontId="17" fillId="0" borderId="1" xfId="0" applyNumberFormat="1" applyFont="1" applyFill="1" applyBorder="1" applyAlignment="1">
      <alignment horizontal="center" vertical="center" wrapText="1"/>
    </xf>
    <xf numFmtId="3" fontId="17" fillId="0" borderId="1" xfId="64" applyNumberFormat="1" applyFont="1" applyFill="1" applyBorder="1" applyAlignment="1">
      <alignment horizontal="center" vertical="center" wrapText="1"/>
    </xf>
    <xf numFmtId="169" fontId="17" fillId="0" borderId="1" xfId="0" applyNumberFormat="1" applyFont="1" applyFill="1" applyBorder="1" applyAlignment="1">
      <alignment horizontal="center" vertical="center" wrapText="1"/>
    </xf>
    <xf numFmtId="9" fontId="17" fillId="0" borderId="1" xfId="0" applyNumberFormat="1" applyFont="1" applyFill="1" applyBorder="1" applyAlignment="1">
      <alignment horizontal="center" vertical="center" wrapText="1"/>
    </xf>
    <xf numFmtId="0" fontId="17" fillId="0" borderId="1" xfId="106" applyFont="1" applyFill="1" applyBorder="1" applyAlignment="1">
      <alignment horizontal="center" vertical="center" wrapText="1"/>
    </xf>
    <xf numFmtId="164" fontId="17" fillId="0" borderId="1" xfId="38" applyNumberFormat="1" applyFont="1" applyFill="1" applyBorder="1" applyAlignment="1">
      <alignment horizontal="center" vertical="center" wrapText="1"/>
    </xf>
    <xf numFmtId="3" fontId="17" fillId="0" borderId="1" xfId="297" applyNumberFormat="1" applyFont="1" applyFill="1" applyBorder="1" applyAlignment="1" applyProtection="1">
      <alignment horizontal="center" vertical="center" wrapText="1"/>
    </xf>
    <xf numFmtId="3" fontId="17" fillId="0" borderId="1" xfId="299" applyNumberFormat="1" applyFont="1" applyFill="1" applyBorder="1" applyAlignment="1" applyProtection="1">
      <alignment horizontal="center" vertical="center"/>
    </xf>
    <xf numFmtId="14" fontId="17" fillId="0" borderId="1" xfId="300" applyNumberFormat="1" applyFont="1" applyFill="1" applyBorder="1" applyAlignment="1" applyProtection="1">
      <alignment horizontal="center" vertical="center" wrapText="1"/>
    </xf>
    <xf numFmtId="0" fontId="17" fillId="0" borderId="1" xfId="301" applyFont="1" applyFill="1" applyBorder="1" applyAlignment="1" applyProtection="1">
      <alignment horizontal="center" vertical="center" wrapText="1"/>
    </xf>
    <xf numFmtId="3" fontId="17" fillId="0" borderId="1" xfId="60" applyNumberFormat="1" applyFont="1" applyFill="1" applyBorder="1" applyAlignment="1" applyProtection="1">
      <alignment horizontal="center" vertical="center" wrapText="1"/>
    </xf>
    <xf numFmtId="9" fontId="17" fillId="0" borderId="1" xfId="43" applyFont="1" applyFill="1" applyBorder="1" applyAlignment="1">
      <alignment horizontal="center" vertical="center" wrapText="1"/>
    </xf>
    <xf numFmtId="0" fontId="17" fillId="0" borderId="1" xfId="0" applyFont="1" applyFill="1" applyBorder="1" applyAlignment="1" applyProtection="1">
      <alignment horizontal="center" vertical="center" wrapText="1"/>
      <protection locked="0"/>
    </xf>
    <xf numFmtId="14" fontId="17" fillId="0" borderId="1" xfId="2" applyNumberFormat="1" applyFont="1" applyFill="1" applyBorder="1" applyAlignment="1">
      <alignment horizontal="center" vertical="center"/>
    </xf>
    <xf numFmtId="49" fontId="17" fillId="0" borderId="1" xfId="302" applyFont="1" applyFill="1" applyBorder="1" applyAlignment="1">
      <alignment horizontal="center" vertical="center" wrapText="1"/>
    </xf>
    <xf numFmtId="49" fontId="17" fillId="0" borderId="1" xfId="302" applyNumberFormat="1" applyFont="1" applyFill="1" applyBorder="1" applyAlignment="1">
      <alignment horizontal="center" vertical="center" wrapText="1"/>
    </xf>
    <xf numFmtId="14" fontId="17" fillId="0" borderId="1" xfId="302" applyNumberFormat="1" applyFont="1" applyFill="1" applyBorder="1" applyAlignment="1">
      <alignment horizontal="center" vertical="center" wrapText="1"/>
    </xf>
    <xf numFmtId="49" fontId="17" fillId="0" borderId="1" xfId="303" applyNumberFormat="1" applyFont="1" applyFill="1" applyBorder="1" applyAlignment="1">
      <alignment horizontal="center" vertical="center" wrapText="1"/>
    </xf>
    <xf numFmtId="0" fontId="17" fillId="0" borderId="1" xfId="303" applyFont="1" applyFill="1" applyBorder="1" applyAlignment="1">
      <alignment horizontal="center" vertical="center" wrapText="1"/>
    </xf>
    <xf numFmtId="3" fontId="17" fillId="0" borderId="1" xfId="52" applyNumberFormat="1" applyFont="1" applyFill="1" applyBorder="1" applyAlignment="1">
      <alignment horizontal="center" vertical="center" wrapText="1"/>
    </xf>
    <xf numFmtId="49" fontId="17" fillId="0" borderId="1" xfId="0" quotePrefix="1" applyNumberFormat="1" applyFont="1" applyFill="1" applyBorder="1" applyAlignment="1" applyProtection="1">
      <alignment horizontal="center" vertical="center" wrapText="1"/>
    </xf>
    <xf numFmtId="49" fontId="17" fillId="0" borderId="1" xfId="2" applyNumberFormat="1" applyFont="1" applyFill="1" applyBorder="1" applyAlignment="1" applyProtection="1">
      <alignment horizontal="center" vertical="center" wrapText="1"/>
    </xf>
    <xf numFmtId="2" fontId="17" fillId="0" borderId="1" xfId="297" applyNumberFormat="1" applyFont="1" applyFill="1" applyBorder="1" applyAlignment="1" applyProtection="1">
      <alignment horizontal="center" vertical="center" wrapText="1"/>
    </xf>
    <xf numFmtId="164" fontId="17" fillId="0" borderId="1" xfId="305" applyNumberFormat="1" applyFont="1" applyFill="1" applyBorder="1" applyAlignment="1" applyProtection="1">
      <alignment horizontal="center" vertical="center" wrapText="1"/>
    </xf>
    <xf numFmtId="3" fontId="17" fillId="0" borderId="1" xfId="306" applyNumberFormat="1" applyFont="1" applyFill="1" applyBorder="1" applyAlignment="1" applyProtection="1">
      <alignment horizontal="center" vertical="center" wrapText="1"/>
    </xf>
    <xf numFmtId="164" fontId="17" fillId="0" borderId="1" xfId="297" applyNumberFormat="1" applyFont="1" applyFill="1" applyBorder="1" applyAlignment="1" applyProtection="1">
      <alignment horizontal="center" vertical="center" wrapText="1"/>
    </xf>
    <xf numFmtId="49" fontId="17" fillId="0" borderId="1" xfId="297" applyNumberFormat="1" applyFont="1" applyFill="1" applyBorder="1" applyAlignment="1" applyProtection="1">
      <alignment horizontal="center" vertical="center" wrapText="1"/>
    </xf>
    <xf numFmtId="3" fontId="17" fillId="0" borderId="1" xfId="307" applyNumberFormat="1" applyFont="1" applyFill="1" applyBorder="1" applyAlignment="1" applyProtection="1">
      <alignment horizontal="center" vertical="center" wrapText="1"/>
    </xf>
    <xf numFmtId="0" fontId="17" fillId="0" borderId="1" xfId="297" applyNumberFormat="1" applyFont="1" applyFill="1" applyBorder="1" applyAlignment="1" applyProtection="1">
      <alignment horizontal="center" vertical="center" wrapText="1"/>
    </xf>
    <xf numFmtId="0" fontId="17" fillId="0" borderId="1" xfId="308" applyFont="1" applyFill="1" applyBorder="1" applyAlignment="1" applyProtection="1">
      <alignment horizontal="center" vertical="center" wrapText="1"/>
    </xf>
    <xf numFmtId="2" fontId="17" fillId="0" borderId="1" xfId="308" applyNumberFormat="1" applyFont="1" applyFill="1" applyBorder="1" applyAlignment="1" applyProtection="1">
      <alignment horizontal="center" vertical="center" wrapText="1"/>
    </xf>
    <xf numFmtId="3" fontId="17" fillId="0" borderId="1" xfId="82" applyNumberFormat="1" applyFont="1" applyFill="1" applyBorder="1" applyAlignment="1">
      <alignment horizontal="center" vertical="center" wrapText="1"/>
    </xf>
    <xf numFmtId="0" fontId="17" fillId="0" borderId="1" xfId="82" applyNumberFormat="1" applyFont="1" applyFill="1" applyBorder="1" applyAlignment="1">
      <alignment horizontal="center" vertical="center" wrapText="1"/>
    </xf>
    <xf numFmtId="14" fontId="17" fillId="0" borderId="1" xfId="0" applyNumberFormat="1" applyFont="1" applyFill="1" applyBorder="1" applyAlignment="1" applyProtection="1">
      <alignment horizontal="center" vertical="center" wrapText="1"/>
      <protection locked="0"/>
    </xf>
    <xf numFmtId="14" fontId="17" fillId="0" borderId="1" xfId="106" applyNumberFormat="1" applyFont="1" applyFill="1" applyBorder="1" applyAlignment="1">
      <alignment horizontal="center" vertical="center" wrapText="1"/>
    </xf>
    <xf numFmtId="0" fontId="17" fillId="0" borderId="1" xfId="106" applyNumberFormat="1" applyFont="1" applyFill="1" applyBorder="1" applyAlignment="1">
      <alignment horizontal="center" vertical="center"/>
    </xf>
    <xf numFmtId="3" fontId="17" fillId="0" borderId="1" xfId="50" applyNumberFormat="1" applyFont="1" applyFill="1" applyBorder="1" applyAlignment="1">
      <alignment horizontal="center" vertical="center" wrapText="1"/>
    </xf>
    <xf numFmtId="3" fontId="17" fillId="0" borderId="0" xfId="39" applyNumberFormat="1" applyFont="1" applyFill="1" applyBorder="1" applyAlignment="1" applyProtection="1">
      <alignment vertical="center"/>
    </xf>
    <xf numFmtId="3" fontId="17" fillId="0" borderId="0" xfId="38" applyNumberFormat="1" applyFont="1" applyFill="1" applyBorder="1" applyAlignment="1">
      <alignment vertical="center"/>
    </xf>
    <xf numFmtId="3" fontId="17" fillId="0" borderId="0" xfId="1" applyNumberFormat="1" applyFont="1" applyFill="1" applyBorder="1" applyAlignment="1">
      <alignment vertical="center" wrapText="1"/>
    </xf>
    <xf numFmtId="164" fontId="17" fillId="0" borderId="0" xfId="1" applyNumberFormat="1" applyFont="1" applyFill="1" applyBorder="1" applyAlignment="1">
      <alignment horizontal="center" vertical="center"/>
    </xf>
    <xf numFmtId="0" fontId="17" fillId="0" borderId="0" xfId="1" applyNumberFormat="1" applyFont="1" applyFill="1" applyBorder="1" applyAlignment="1">
      <alignment horizontal="left" vertical="center" wrapText="1"/>
    </xf>
    <xf numFmtId="14" fontId="17" fillId="0" borderId="0" xfId="1" applyNumberFormat="1" applyFont="1" applyFill="1" applyBorder="1" applyAlignment="1">
      <alignment horizontal="left" vertical="center" wrapText="1"/>
    </xf>
    <xf numFmtId="164" fontId="17" fillId="0" borderId="0" xfId="1" applyNumberFormat="1" applyFont="1" applyFill="1" applyBorder="1" applyAlignment="1">
      <alignment horizontal="left" vertical="center" wrapText="1"/>
    </xf>
    <xf numFmtId="3" fontId="17" fillId="0" borderId="1" xfId="44" applyNumberFormat="1" applyFont="1" applyFill="1" applyBorder="1" applyAlignment="1">
      <alignment horizontal="center" vertical="center" wrapText="1"/>
    </xf>
    <xf numFmtId="3" fontId="17" fillId="0" borderId="1" xfId="44" applyNumberFormat="1" applyFont="1" applyFill="1" applyBorder="1" applyAlignment="1" applyProtection="1">
      <alignment horizontal="center" vertical="center" wrapText="1"/>
      <protection locked="0"/>
    </xf>
    <xf numFmtId="3" fontId="17" fillId="0" borderId="1" xfId="0" applyNumberFormat="1" applyFont="1" applyFill="1" applyBorder="1" applyAlignment="1" applyProtection="1">
      <alignment horizontal="center" vertical="center" wrapText="1"/>
      <protection locked="0"/>
    </xf>
    <xf numFmtId="3" fontId="17" fillId="0" borderId="1" xfId="89" applyNumberFormat="1" applyFont="1" applyFill="1" applyBorder="1" applyAlignment="1">
      <alignment horizontal="center" vertical="center" wrapText="1"/>
    </xf>
    <xf numFmtId="14" fontId="17" fillId="0" borderId="1" xfId="64" applyNumberFormat="1" applyFont="1" applyFill="1" applyBorder="1" applyAlignment="1">
      <alignment horizontal="center" vertical="center" wrapText="1"/>
    </xf>
    <xf numFmtId="3" fontId="17" fillId="0" borderId="1" xfId="92" applyNumberFormat="1" applyFont="1" applyFill="1" applyBorder="1" applyAlignment="1">
      <alignment horizontal="center" vertical="center" wrapText="1"/>
    </xf>
    <xf numFmtId="0" fontId="17" fillId="0" borderId="1" xfId="94" applyFont="1" applyFill="1" applyBorder="1" applyAlignment="1">
      <alignment horizontal="center" vertical="center" wrapText="1"/>
    </xf>
    <xf numFmtId="3" fontId="17" fillId="0" borderId="1" xfId="0" quotePrefix="1" applyNumberFormat="1" applyFont="1" applyFill="1" applyBorder="1" applyAlignment="1" applyProtection="1">
      <alignment horizontal="center" vertical="center" wrapText="1"/>
    </xf>
    <xf numFmtId="3" fontId="17" fillId="0" borderId="1" xfId="46" applyNumberFormat="1" applyFont="1" applyFill="1" applyBorder="1" applyAlignment="1">
      <alignment horizontal="center" vertical="center" wrapText="1"/>
    </xf>
    <xf numFmtId="14" fontId="17" fillId="0" borderId="1" xfId="53" applyNumberFormat="1" applyFont="1" applyFill="1" applyBorder="1" applyAlignment="1">
      <alignment horizontal="center" vertical="center" wrapText="1"/>
    </xf>
    <xf numFmtId="3" fontId="17" fillId="0" borderId="1" xfId="53" applyNumberFormat="1" applyFont="1" applyFill="1" applyBorder="1" applyAlignment="1">
      <alignment horizontal="center" vertical="center" wrapText="1"/>
    </xf>
    <xf numFmtId="3" fontId="17" fillId="0" borderId="1" xfId="0" quotePrefix="1" applyNumberFormat="1" applyFont="1" applyFill="1" applyBorder="1" applyAlignment="1">
      <alignment horizontal="center" vertical="center" wrapText="1"/>
    </xf>
    <xf numFmtId="0" fontId="17" fillId="0" borderId="1" xfId="92" applyFont="1" applyFill="1" applyBorder="1" applyAlignment="1">
      <alignment horizontal="center" vertical="center" wrapText="1"/>
    </xf>
    <xf numFmtId="14" fontId="17" fillId="0" borderId="1" xfId="92" applyNumberFormat="1" applyFont="1" applyFill="1" applyBorder="1" applyAlignment="1">
      <alignment horizontal="center" vertical="center" wrapText="1"/>
    </xf>
    <xf numFmtId="0" fontId="17" fillId="0" borderId="1" xfId="82" applyFont="1" applyFill="1" applyBorder="1" applyAlignment="1">
      <alignment horizontal="center" vertical="center" wrapText="1"/>
    </xf>
    <xf numFmtId="14" fontId="17" fillId="0" borderId="1" xfId="82" applyNumberFormat="1" applyFont="1" applyFill="1" applyBorder="1" applyAlignment="1">
      <alignment horizontal="center" vertical="center" wrapText="1"/>
    </xf>
    <xf numFmtId="14" fontId="17" fillId="0" borderId="1" xfId="304" applyNumberFormat="1" applyFont="1" applyFill="1" applyBorder="1" applyAlignment="1">
      <alignment horizontal="center" vertical="center" wrapText="1"/>
    </xf>
    <xf numFmtId="0" fontId="17" fillId="0" borderId="1" xfId="0" applyFont="1" applyFill="1" applyBorder="1" applyAlignment="1">
      <alignment horizontal="center" vertical="center" wrapText="1" shrinkToFit="1"/>
    </xf>
    <xf numFmtId="14" fontId="17" fillId="0" borderId="1" xfId="0" applyNumberFormat="1" applyFont="1" applyFill="1" applyBorder="1" applyAlignment="1">
      <alignment horizontal="center" vertical="center" wrapText="1" shrinkToFit="1"/>
    </xf>
    <xf numFmtId="164" fontId="17" fillId="0" borderId="1" xfId="2" applyNumberFormat="1" applyFont="1" applyFill="1" applyBorder="1" applyAlignment="1">
      <alignment horizontal="center" vertical="center" wrapText="1" shrinkToFit="1"/>
    </xf>
    <xf numFmtId="0" fontId="17" fillId="0" borderId="1" xfId="0" applyNumberFormat="1" applyFont="1" applyFill="1" applyBorder="1" applyAlignment="1">
      <alignment horizontal="center" vertical="center" wrapText="1" shrinkToFit="1"/>
    </xf>
    <xf numFmtId="2" fontId="17" fillId="0" borderId="1" xfId="0" applyNumberFormat="1" applyFont="1" applyFill="1" applyBorder="1" applyAlignment="1">
      <alignment horizontal="center" vertical="center" wrapText="1" shrinkToFit="1"/>
    </xf>
    <xf numFmtId="14" fontId="17" fillId="0" borderId="1" xfId="300" applyNumberFormat="1" applyFont="1" applyFill="1" applyBorder="1" applyAlignment="1">
      <alignment horizontal="center" vertical="center" wrapText="1"/>
    </xf>
    <xf numFmtId="14" fontId="17" fillId="0" borderId="1" xfId="260" applyNumberFormat="1" applyFont="1" applyFill="1" applyBorder="1" applyAlignment="1" applyProtection="1">
      <alignment horizontal="center" vertical="center" wrapText="1"/>
    </xf>
    <xf numFmtId="10" fontId="17" fillId="0" borderId="1" xfId="0" applyNumberFormat="1" applyFont="1" applyFill="1" applyBorder="1" applyAlignment="1">
      <alignment horizontal="center" vertical="center" wrapText="1"/>
    </xf>
    <xf numFmtId="179" fontId="17" fillId="0" borderId="1" xfId="2" applyNumberFormat="1" applyFont="1" applyFill="1" applyBorder="1" applyAlignment="1">
      <alignment horizontal="center" vertical="center" wrapText="1"/>
    </xf>
    <xf numFmtId="1" fontId="17" fillId="0" borderId="1" xfId="0" applyNumberFormat="1" applyFont="1" applyFill="1" applyBorder="1" applyAlignment="1" applyProtection="1">
      <alignment horizontal="center" vertical="center" wrapText="1"/>
      <protection locked="0"/>
    </xf>
    <xf numFmtId="11" fontId="17" fillId="0" borderId="1" xfId="0" applyNumberFormat="1" applyFont="1" applyFill="1" applyBorder="1" applyAlignment="1">
      <alignment horizontal="center" vertical="center" wrapText="1"/>
    </xf>
    <xf numFmtId="3" fontId="17" fillId="0" borderId="1" xfId="300" applyNumberFormat="1" applyFont="1" applyFill="1" applyBorder="1" applyAlignment="1">
      <alignment horizontal="center" vertical="center"/>
    </xf>
    <xf numFmtId="0" fontId="17" fillId="0" borderId="1" xfId="300" applyFont="1" applyFill="1" applyBorder="1" applyAlignment="1">
      <alignment horizontal="center" vertical="center" wrapText="1"/>
    </xf>
    <xf numFmtId="49" fontId="17" fillId="0" borderId="1" xfId="300" applyNumberFormat="1" applyFont="1" applyFill="1" applyBorder="1" applyAlignment="1">
      <alignment horizontal="center" vertical="center" wrapText="1"/>
    </xf>
    <xf numFmtId="1" fontId="17" fillId="0" borderId="1" xfId="0" quotePrefix="1" applyNumberFormat="1" applyFont="1" applyFill="1" applyBorder="1" applyAlignment="1">
      <alignment horizontal="center" vertical="center" wrapText="1"/>
    </xf>
    <xf numFmtId="3" fontId="17" fillId="0" borderId="1" xfId="54" applyNumberFormat="1" applyFont="1" applyFill="1" applyBorder="1" applyAlignment="1">
      <alignment horizontal="center" vertical="center" wrapText="1"/>
    </xf>
    <xf numFmtId="0" fontId="17" fillId="0" borderId="1" xfId="146" applyNumberFormat="1" applyFont="1" applyFill="1" applyBorder="1" applyAlignment="1">
      <alignment horizontal="center" vertical="center" wrapText="1"/>
    </xf>
    <xf numFmtId="0" fontId="17" fillId="0" borderId="1" xfId="300" applyFont="1" applyFill="1" applyBorder="1" applyAlignment="1">
      <alignment horizontal="center" vertical="center"/>
    </xf>
    <xf numFmtId="3" fontId="17" fillId="0" borderId="1" xfId="75" applyNumberFormat="1" applyFont="1" applyFill="1" applyBorder="1" applyAlignment="1">
      <alignment horizontal="center" vertical="center" wrapText="1"/>
    </xf>
    <xf numFmtId="3" fontId="17" fillId="0" borderId="1" xfId="0" applyNumberFormat="1" applyFont="1" applyFill="1" applyBorder="1" applyAlignment="1" applyProtection="1">
      <alignment horizontal="center" vertical="center"/>
    </xf>
    <xf numFmtId="3" fontId="17" fillId="0" borderId="1" xfId="293" applyNumberFormat="1" applyFont="1" applyFill="1" applyBorder="1" applyAlignment="1">
      <alignment horizontal="center" vertical="center"/>
    </xf>
    <xf numFmtId="3" fontId="17" fillId="0" borderId="1" xfId="183" applyNumberFormat="1" applyFont="1" applyFill="1" applyBorder="1" applyAlignment="1">
      <alignment horizontal="center" vertical="center" wrapText="1"/>
    </xf>
    <xf numFmtId="3" fontId="39" fillId="0" borderId="0" xfId="253" applyNumberFormat="1" applyFont="1" applyFill="1" applyBorder="1" applyAlignment="1">
      <alignment vertical="center"/>
    </xf>
    <xf numFmtId="164" fontId="17" fillId="0" borderId="1" xfId="97" applyNumberFormat="1" applyFont="1" applyFill="1" applyBorder="1" applyAlignment="1">
      <alignment horizontal="center" vertical="center" wrapText="1"/>
    </xf>
    <xf numFmtId="164" fontId="17" fillId="0" borderId="1" xfId="66" applyNumberFormat="1" applyFont="1" applyFill="1" applyBorder="1" applyAlignment="1">
      <alignment horizontal="center" vertical="center" wrapText="1"/>
    </xf>
    <xf numFmtId="14" fontId="17" fillId="0" borderId="1" xfId="311" applyNumberFormat="1" applyFont="1" applyFill="1" applyBorder="1" applyAlignment="1">
      <alignment horizontal="center" vertical="center" wrapText="1"/>
    </xf>
    <xf numFmtId="164" fontId="17" fillId="0" borderId="1" xfId="183" applyNumberFormat="1" applyFont="1" applyFill="1" applyBorder="1" applyAlignment="1">
      <alignment horizontal="center" vertical="center" wrapText="1"/>
    </xf>
    <xf numFmtId="0" fontId="17" fillId="0" borderId="1" xfId="95" applyFont="1" applyFill="1" applyBorder="1" applyAlignment="1">
      <alignment horizontal="center" vertical="center" wrapText="1"/>
    </xf>
    <xf numFmtId="49" fontId="17" fillId="0" borderId="1" xfId="94" quotePrefix="1" applyNumberFormat="1" applyFont="1" applyFill="1" applyBorder="1" applyAlignment="1">
      <alignment horizontal="center" vertical="center"/>
    </xf>
    <xf numFmtId="3" fontId="17" fillId="0" borderId="1" xfId="310" applyNumberFormat="1" applyFont="1" applyFill="1" applyBorder="1" applyAlignment="1">
      <alignment horizontal="center" vertical="center" wrapText="1"/>
    </xf>
    <xf numFmtId="0" fontId="17" fillId="0" borderId="1" xfId="311" applyFont="1" applyFill="1" applyBorder="1" applyAlignment="1">
      <alignment horizontal="center" vertical="center" wrapText="1"/>
    </xf>
    <xf numFmtId="0" fontId="17" fillId="0" borderId="1" xfId="31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3" fontId="17" fillId="0" borderId="0" xfId="1" applyNumberFormat="1" applyFont="1" applyFill="1" applyBorder="1" applyAlignment="1">
      <alignment horizontal="center" vertical="center" wrapText="1"/>
    </xf>
    <xf numFmtId="164" fontId="17" fillId="0" borderId="1" xfId="253" applyNumberFormat="1" applyFont="1" applyFill="1" applyBorder="1" applyAlignment="1">
      <alignment horizontal="center" vertical="center" wrapText="1"/>
    </xf>
    <xf numFmtId="164" fontId="17" fillId="0" borderId="1" xfId="2" applyNumberFormat="1" applyFont="1" applyFill="1" applyBorder="1" applyAlignment="1">
      <alignment horizontal="center" vertical="center" wrapText="1"/>
    </xf>
    <xf numFmtId="0" fontId="10" fillId="0" borderId="0" xfId="0" applyFont="1" applyFill="1" applyBorder="1" applyAlignment="1">
      <alignment horizontal="center" vertical="center"/>
    </xf>
    <xf numFmtId="164" fontId="17" fillId="0" borderId="1" xfId="1" applyNumberFormat="1" applyFont="1" applyFill="1" applyBorder="1" applyAlignment="1">
      <alignment horizontal="center" vertical="center" wrapText="1"/>
    </xf>
    <xf numFmtId="14" fontId="17" fillId="0" borderId="1" xfId="1" applyNumberFormat="1" applyFont="1" applyFill="1" applyBorder="1" applyAlignment="1">
      <alignment horizontal="center" vertical="center" wrapText="1"/>
    </xf>
    <xf numFmtId="49" fontId="17" fillId="0" borderId="3" xfId="1" applyNumberFormat="1" applyFont="1" applyFill="1" applyBorder="1" applyAlignment="1">
      <alignment horizontal="center" vertical="center" wrapText="1"/>
    </xf>
    <xf numFmtId="3" fontId="17" fillId="0" borderId="1" xfId="269" applyNumberFormat="1" applyFont="1" applyFill="1" applyBorder="1" applyAlignment="1">
      <alignment horizontal="center" vertical="center" wrapText="1"/>
    </xf>
    <xf numFmtId="49" fontId="21" fillId="0" borderId="1" xfId="0" applyNumberFormat="1" applyFont="1" applyFill="1" applyBorder="1" applyAlignment="1">
      <alignment horizontal="center" vertical="center" wrapText="1"/>
    </xf>
    <xf numFmtId="169" fontId="17" fillId="0" borderId="1" xfId="45" applyNumberFormat="1" applyFont="1" applyFill="1" applyBorder="1" applyAlignment="1">
      <alignment horizontal="center" vertical="center" wrapText="1"/>
    </xf>
    <xf numFmtId="2" fontId="21" fillId="0" borderId="1" xfId="0" applyNumberFormat="1" applyFont="1" applyFill="1" applyBorder="1" applyAlignment="1">
      <alignment horizontal="center" vertical="center" wrapText="1"/>
    </xf>
    <xf numFmtId="3" fontId="17" fillId="0" borderId="1" xfId="50" applyNumberFormat="1" applyFont="1" applyFill="1" applyBorder="1" applyAlignment="1">
      <alignment horizontal="center" vertical="center"/>
    </xf>
    <xf numFmtId="3" fontId="17" fillId="0" borderId="1" xfId="55" applyNumberFormat="1" applyFont="1" applyFill="1" applyBorder="1" applyAlignment="1">
      <alignment horizontal="center" vertical="center" wrapText="1"/>
    </xf>
    <xf numFmtId="16" fontId="17" fillId="0" borderId="1" xfId="0" applyNumberFormat="1" applyFont="1" applyFill="1" applyBorder="1" applyAlignment="1">
      <alignment horizontal="center" vertical="center" wrapText="1"/>
    </xf>
    <xf numFmtId="49" fontId="17" fillId="0" borderId="1" xfId="65" applyNumberFormat="1" applyFont="1" applyFill="1" applyBorder="1" applyAlignment="1">
      <alignment horizontal="center" vertical="center" wrapText="1"/>
    </xf>
    <xf numFmtId="168" fontId="17" fillId="0" borderId="1" xfId="0" applyNumberFormat="1" applyFont="1" applyFill="1" applyBorder="1" applyAlignment="1">
      <alignment horizontal="center" vertical="center"/>
    </xf>
    <xf numFmtId="49" fontId="17" fillId="0" borderId="1" xfId="87" applyNumberFormat="1" applyFont="1" applyFill="1" applyBorder="1" applyAlignment="1">
      <alignment horizontal="center" vertical="center"/>
    </xf>
    <xf numFmtId="49" fontId="17" fillId="0" borderId="1" xfId="94" quotePrefix="1" applyNumberFormat="1" applyFont="1" applyFill="1" applyBorder="1" applyAlignment="1">
      <alignment horizontal="center" vertical="center" wrapText="1"/>
    </xf>
    <xf numFmtId="49" fontId="17" fillId="0" borderId="1" xfId="92" applyNumberFormat="1" applyFont="1" applyFill="1" applyBorder="1" applyAlignment="1">
      <alignment horizontal="center" vertical="center" wrapText="1"/>
    </xf>
    <xf numFmtId="0" fontId="17" fillId="0" borderId="1" xfId="0" applyFont="1" applyFill="1" applyBorder="1" applyAlignment="1" applyProtection="1">
      <alignment horizontal="center" vertical="center"/>
      <protection locked="0"/>
    </xf>
    <xf numFmtId="49" fontId="17" fillId="0" borderId="1" xfId="42" applyNumberFormat="1" applyFont="1" applyFill="1" applyBorder="1" applyAlignment="1">
      <alignment horizontal="center" vertical="center" wrapText="1"/>
    </xf>
    <xf numFmtId="12" fontId="17" fillId="0" borderId="1" xfId="0" applyNumberFormat="1" applyFont="1" applyFill="1" applyBorder="1" applyAlignment="1">
      <alignment horizontal="center" vertical="center" wrapText="1" shrinkToFit="1"/>
    </xf>
    <xf numFmtId="3" fontId="17" fillId="0" borderId="1" xfId="66" quotePrefix="1" applyNumberFormat="1" applyFont="1" applyFill="1" applyBorder="1" applyAlignment="1">
      <alignment horizontal="center" vertical="center"/>
    </xf>
    <xf numFmtId="1" fontId="17" fillId="0" borderId="1" xfId="271" applyNumberFormat="1" applyFont="1" applyFill="1" applyBorder="1" applyAlignment="1">
      <alignment horizontal="center" vertical="center" wrapText="1"/>
    </xf>
    <xf numFmtId="3" fontId="41" fillId="0" borderId="0" xfId="253" applyNumberFormat="1" applyFont="1" applyFill="1" applyBorder="1" applyAlignment="1">
      <alignment vertical="center"/>
    </xf>
    <xf numFmtId="164" fontId="10" fillId="0" borderId="0" xfId="253" applyNumberFormat="1" applyFont="1" applyFill="1" applyBorder="1" applyAlignment="1">
      <alignment horizontal="center" vertical="center" wrapText="1"/>
    </xf>
    <xf numFmtId="167" fontId="17" fillId="0" borderId="1" xfId="1" applyNumberFormat="1" applyFont="1" applyFill="1" applyBorder="1" applyAlignment="1">
      <alignment horizontal="center" vertical="center" wrapText="1"/>
    </xf>
    <xf numFmtId="1" fontId="40" fillId="0" borderId="0" xfId="253" applyNumberFormat="1" applyFont="1" applyFill="1" applyBorder="1" applyAlignment="1">
      <alignment vertical="center" wrapText="1"/>
    </xf>
    <xf numFmtId="3" fontId="40" fillId="0" borderId="0" xfId="253" applyNumberFormat="1" applyFont="1" applyFill="1" applyBorder="1" applyAlignment="1">
      <alignment vertical="center" wrapText="1"/>
    </xf>
    <xf numFmtId="1" fontId="39" fillId="0" borderId="0" xfId="253" applyNumberFormat="1" applyFont="1" applyFill="1" applyBorder="1" applyAlignment="1">
      <alignment vertical="center" wrapText="1"/>
    </xf>
    <xf numFmtId="3" fontId="39" fillId="0" borderId="0" xfId="253" applyNumberFormat="1" applyFont="1" applyFill="1" applyBorder="1" applyAlignment="1">
      <alignment vertical="center" wrapText="1"/>
    </xf>
    <xf numFmtId="1" fontId="41" fillId="0" borderId="0" xfId="253" applyNumberFormat="1" applyFont="1" applyFill="1" applyBorder="1" applyAlignment="1">
      <alignment vertical="center" wrapText="1"/>
    </xf>
    <xf numFmtId="0" fontId="42" fillId="0" borderId="0" xfId="0" applyFont="1" applyFill="1" applyBorder="1" applyAlignment="1">
      <alignment horizontal="center" vertical="center"/>
    </xf>
    <xf numFmtId="164" fontId="41" fillId="0" borderId="0" xfId="253" applyNumberFormat="1" applyFont="1" applyFill="1" applyBorder="1" applyAlignment="1">
      <alignment horizontal="left" vertical="center" wrapText="1"/>
    </xf>
    <xf numFmtId="1" fontId="38" fillId="0" borderId="0" xfId="253" applyNumberFormat="1" applyFont="1" applyFill="1" applyBorder="1" applyAlignment="1">
      <alignment vertical="center" wrapText="1"/>
    </xf>
    <xf numFmtId="3" fontId="38" fillId="0" borderId="0" xfId="253" applyNumberFormat="1" applyFont="1" applyFill="1" applyBorder="1" applyAlignment="1">
      <alignment horizontal="center" vertical="center" wrapText="1"/>
    </xf>
    <xf numFmtId="3" fontId="38" fillId="0" borderId="0" xfId="253" applyNumberFormat="1" applyFont="1" applyFill="1" applyBorder="1" applyAlignment="1">
      <alignment vertical="center"/>
    </xf>
    <xf numFmtId="0" fontId="39" fillId="0" borderId="0" xfId="253" applyNumberFormat="1" applyFont="1" applyFill="1" applyBorder="1" applyAlignment="1">
      <alignment horizontal="left" vertical="center" wrapText="1"/>
    </xf>
    <xf numFmtId="14" fontId="39" fillId="0" borderId="0" xfId="253" applyNumberFormat="1" applyFont="1" applyFill="1" applyBorder="1" applyAlignment="1">
      <alignment horizontal="left" vertical="center" wrapText="1"/>
    </xf>
    <xf numFmtId="164" fontId="16" fillId="0" borderId="0" xfId="253" applyNumberFormat="1" applyFont="1" applyFill="1" applyBorder="1" applyAlignment="1">
      <alignment horizontal="center" vertical="top" wrapText="1"/>
    </xf>
    <xf numFmtId="164" fontId="16" fillId="0" borderId="0" xfId="253" applyNumberFormat="1" applyFont="1" applyFill="1" applyBorder="1" applyAlignment="1">
      <alignment horizontal="center" vertical="center" wrapText="1"/>
    </xf>
    <xf numFmtId="164" fontId="39" fillId="0" borderId="0" xfId="253" applyNumberFormat="1" applyFont="1" applyFill="1" applyBorder="1" applyAlignment="1">
      <alignment horizontal="center" vertical="center"/>
    </xf>
    <xf numFmtId="164" fontId="17" fillId="0" borderId="0" xfId="253" applyNumberFormat="1" applyFont="1" applyFill="1" applyBorder="1" applyAlignment="1">
      <alignment vertical="center" wrapText="1"/>
    </xf>
    <xf numFmtId="1" fontId="17" fillId="0" borderId="0" xfId="1" applyNumberFormat="1" applyFont="1" applyFill="1" applyBorder="1" applyAlignment="1">
      <alignment horizontal="center" vertical="center" wrapText="1"/>
    </xf>
    <xf numFmtId="1" fontId="17" fillId="3" borderId="3" xfId="1" applyNumberFormat="1" applyFont="1" applyFill="1" applyBorder="1" applyAlignment="1">
      <alignment horizontal="center" vertical="center" wrapText="1"/>
    </xf>
    <xf numFmtId="1" fontId="17" fillId="3" borderId="1" xfId="1" applyNumberFormat="1" applyFont="1" applyFill="1" applyBorder="1" applyAlignment="1">
      <alignment horizontal="center" vertical="center" wrapText="1"/>
    </xf>
    <xf numFmtId="0" fontId="17" fillId="0" borderId="1" xfId="52" applyFont="1" applyFill="1" applyBorder="1" applyAlignment="1">
      <alignment horizontal="center" vertical="center" wrapText="1"/>
    </xf>
    <xf numFmtId="3" fontId="17" fillId="0" borderId="1" xfId="265" applyNumberFormat="1" applyFont="1" applyFill="1" applyBorder="1" applyAlignment="1">
      <alignment horizontal="center" vertical="center"/>
    </xf>
    <xf numFmtId="3" fontId="17" fillId="0" borderId="1" xfId="309" applyNumberFormat="1" applyFont="1" applyFill="1" applyBorder="1" applyAlignment="1" applyProtection="1">
      <alignment horizontal="center" vertical="center" wrapText="1"/>
    </xf>
    <xf numFmtId="3" fontId="17" fillId="0" borderId="1" xfId="0" applyNumberFormat="1" applyFont="1" applyFill="1" applyBorder="1" applyAlignment="1" applyProtection="1">
      <alignment horizontal="center" vertical="center"/>
      <protection locked="0"/>
    </xf>
    <xf numFmtId="3" fontId="17" fillId="0" borderId="1" xfId="54" applyNumberFormat="1" applyFont="1" applyFill="1" applyBorder="1" applyAlignment="1">
      <alignment horizontal="center" vertical="center"/>
    </xf>
    <xf numFmtId="3" fontId="17" fillId="0" borderId="1" xfId="56" applyNumberFormat="1" applyFont="1" applyFill="1" applyBorder="1" applyAlignment="1">
      <alignment horizontal="center" vertical="center"/>
    </xf>
    <xf numFmtId="3" fontId="17" fillId="0" borderId="1" xfId="43" applyNumberFormat="1" applyFont="1" applyFill="1" applyBorder="1" applyAlignment="1" applyProtection="1">
      <alignment horizontal="center" vertical="center" wrapText="1"/>
      <protection locked="0"/>
    </xf>
    <xf numFmtId="164" fontId="17" fillId="0" borderId="1" xfId="97" applyNumberFormat="1" applyFont="1" applyFill="1" applyBorder="1" applyAlignment="1">
      <alignment horizontal="center" vertical="center" wrapText="1"/>
    </xf>
    <xf numFmtId="3" fontId="17" fillId="0" borderId="1" xfId="253" applyNumberFormat="1" applyFont="1" applyFill="1" applyBorder="1" applyAlignment="1">
      <alignment horizontal="center" vertical="center" wrapText="1"/>
    </xf>
    <xf numFmtId="3" fontId="17" fillId="0" borderId="1" xfId="0" applyNumberFormat="1" applyFont="1" applyFill="1" applyBorder="1" applyAlignment="1">
      <alignment horizontal="center" vertical="center" wrapText="1"/>
    </xf>
    <xf numFmtId="3" fontId="17" fillId="0" borderId="1" xfId="2" applyNumberFormat="1" applyFont="1" applyFill="1" applyBorder="1" applyAlignment="1">
      <alignment horizontal="center" vertical="center" wrapText="1"/>
    </xf>
    <xf numFmtId="3" fontId="17" fillId="0" borderId="1" xfId="66" applyNumberFormat="1" applyFont="1" applyFill="1" applyBorder="1" applyAlignment="1">
      <alignment horizontal="center" vertical="center"/>
    </xf>
    <xf numFmtId="3" fontId="17" fillId="0" borderId="1" xfId="0" applyNumberFormat="1" applyFont="1" applyFill="1" applyBorder="1" applyAlignment="1">
      <alignment horizontal="center" vertical="center"/>
    </xf>
    <xf numFmtId="3" fontId="17" fillId="0" borderId="1" xfId="300" applyNumberFormat="1" applyFont="1" applyFill="1" applyBorder="1" applyAlignment="1">
      <alignment horizontal="center" vertical="center" wrapText="1"/>
    </xf>
    <xf numFmtId="3" fontId="17" fillId="0" borderId="1" xfId="2" applyNumberFormat="1" applyFont="1" applyFill="1" applyBorder="1" applyAlignment="1">
      <alignment horizontal="center" vertical="center" wrapText="1"/>
    </xf>
    <xf numFmtId="3" fontId="17" fillId="0" borderId="1" xfId="0" applyNumberFormat="1" applyFont="1" applyFill="1" applyBorder="1" applyAlignment="1">
      <alignment horizontal="center" vertical="center" wrapText="1"/>
    </xf>
    <xf numFmtId="3" fontId="17" fillId="0" borderId="1" xfId="0" applyNumberFormat="1" applyFont="1" applyFill="1" applyBorder="1" applyAlignment="1">
      <alignment horizontal="center" vertical="center"/>
    </xf>
    <xf numFmtId="3" fontId="17" fillId="0" borderId="1" xfId="300" applyNumberFormat="1" applyFont="1" applyFill="1" applyBorder="1" applyAlignment="1">
      <alignment horizontal="center" vertical="center" wrapText="1"/>
    </xf>
    <xf numFmtId="49" fontId="17" fillId="0" borderId="2" xfId="1" applyNumberFormat="1" applyFont="1" applyFill="1" applyBorder="1" applyAlignment="1">
      <alignment horizontal="center" vertical="center" wrapText="1"/>
    </xf>
    <xf numFmtId="49" fontId="17" fillId="0" borderId="4" xfId="1" applyNumberFormat="1" applyFont="1" applyFill="1" applyBorder="1" applyAlignment="1">
      <alignment horizontal="center" vertical="center" wrapText="1"/>
    </xf>
    <xf numFmtId="164" fontId="17" fillId="0" borderId="2" xfId="1" applyNumberFormat="1" applyFont="1" applyFill="1" applyBorder="1" applyAlignment="1">
      <alignment horizontal="center" vertical="center" wrapText="1"/>
    </xf>
    <xf numFmtId="164" fontId="17" fillId="0" borderId="3" xfId="1" applyNumberFormat="1" applyFont="1" applyFill="1" applyBorder="1" applyAlignment="1">
      <alignment horizontal="center" vertical="center" wrapText="1"/>
    </xf>
    <xf numFmtId="14" fontId="17" fillId="0" borderId="2" xfId="1" applyNumberFormat="1" applyFont="1" applyFill="1" applyBorder="1" applyAlignment="1">
      <alignment horizontal="center" vertical="center" wrapText="1"/>
    </xf>
    <xf numFmtId="14" fontId="17" fillId="0" borderId="3" xfId="1" applyNumberFormat="1" applyFont="1" applyFill="1" applyBorder="1" applyAlignment="1">
      <alignment horizontal="center" vertical="center" wrapText="1"/>
    </xf>
    <xf numFmtId="164" fontId="17" fillId="0" borderId="6" xfId="1" applyNumberFormat="1" applyFont="1" applyFill="1" applyBorder="1" applyAlignment="1">
      <alignment horizontal="center" vertical="center" wrapText="1"/>
    </xf>
    <xf numFmtId="164" fontId="17" fillId="0" borderId="7" xfId="1" applyNumberFormat="1" applyFont="1" applyFill="1" applyBorder="1" applyAlignment="1">
      <alignment horizontal="center" vertical="center" wrapText="1"/>
    </xf>
    <xf numFmtId="3" fontId="42" fillId="0" borderId="0" xfId="253" applyNumberFormat="1" applyFont="1" applyFill="1" applyBorder="1" applyAlignment="1">
      <alignment horizontal="center" vertical="center" wrapText="1"/>
    </xf>
    <xf numFmtId="3" fontId="38" fillId="0" borderId="0" xfId="253" applyNumberFormat="1" applyFont="1" applyFill="1" applyBorder="1" applyAlignment="1">
      <alignment horizontal="center" vertical="center" wrapText="1"/>
    </xf>
    <xf numFmtId="0" fontId="43" fillId="0" borderId="0" xfId="0" applyFont="1" applyFill="1" applyBorder="1" applyAlignment="1">
      <alignment horizontal="center" vertical="center"/>
    </xf>
    <xf numFmtId="14" fontId="43" fillId="0" borderId="0" xfId="0" applyNumberFormat="1" applyFont="1" applyFill="1" applyBorder="1" applyAlignment="1">
      <alignment horizontal="center" vertical="center"/>
    </xf>
    <xf numFmtId="3" fontId="38" fillId="0" borderId="6" xfId="253" applyNumberFormat="1" applyFont="1" applyFill="1" applyBorder="1" applyAlignment="1">
      <alignment horizontal="center" vertical="center" wrapText="1"/>
    </xf>
    <xf numFmtId="3" fontId="38" fillId="0" borderId="8" xfId="253" applyNumberFormat="1" applyFont="1" applyFill="1" applyBorder="1" applyAlignment="1">
      <alignment horizontal="center" vertical="center" wrapText="1"/>
    </xf>
    <xf numFmtId="3" fontId="38" fillId="0" borderId="7" xfId="253" applyNumberFormat="1" applyFont="1" applyFill="1" applyBorder="1" applyAlignment="1">
      <alignment horizontal="center" vertical="center" wrapText="1"/>
    </xf>
    <xf numFmtId="164" fontId="38" fillId="0" borderId="6" xfId="253" applyNumberFormat="1" applyFont="1" applyFill="1" applyBorder="1" applyAlignment="1">
      <alignment horizontal="center" vertical="center" wrapText="1"/>
    </xf>
    <xf numFmtId="164" fontId="38" fillId="0" borderId="8" xfId="253" applyNumberFormat="1" applyFont="1" applyFill="1" applyBorder="1" applyAlignment="1">
      <alignment horizontal="center" vertical="center" wrapText="1"/>
    </xf>
    <xf numFmtId="164" fontId="38" fillId="0" borderId="7" xfId="253" applyNumberFormat="1" applyFont="1" applyFill="1" applyBorder="1" applyAlignment="1">
      <alignment horizontal="center" vertical="center" wrapText="1"/>
    </xf>
    <xf numFmtId="3" fontId="39" fillId="0" borderId="0" xfId="253" applyNumberFormat="1" applyFont="1" applyFill="1" applyBorder="1" applyAlignment="1">
      <alignment horizontal="center" vertical="center" wrapText="1"/>
    </xf>
    <xf numFmtId="164" fontId="16" fillId="0" borderId="9" xfId="253" applyNumberFormat="1" applyFont="1" applyFill="1" applyBorder="1" applyAlignment="1">
      <alignment horizontal="center" vertical="center" wrapText="1"/>
    </xf>
    <xf numFmtId="164" fontId="17" fillId="0" borderId="1" xfId="97" applyNumberFormat="1" applyFont="1" applyFill="1" applyBorder="1" applyAlignment="1">
      <alignment horizontal="center" vertical="center" wrapText="1"/>
    </xf>
    <xf numFmtId="0" fontId="17" fillId="0" borderId="1" xfId="97" applyNumberFormat="1" applyFont="1" applyFill="1" applyBorder="1" applyAlignment="1">
      <alignment horizontal="center" vertical="center" wrapText="1"/>
    </xf>
    <xf numFmtId="49" fontId="17" fillId="0" borderId="1" xfId="0" applyNumberFormat="1" applyFont="1" applyFill="1" applyBorder="1" applyAlignment="1">
      <alignment vertical="center"/>
    </xf>
    <xf numFmtId="49" fontId="17" fillId="0" borderId="1" xfId="97" applyNumberFormat="1" applyFont="1" applyFill="1" applyBorder="1" applyAlignment="1">
      <alignment horizontal="center" vertical="center" wrapText="1"/>
    </xf>
    <xf numFmtId="0" fontId="17" fillId="0" borderId="1" xfId="97" applyNumberFormat="1" applyFont="1" applyFill="1" applyBorder="1" applyAlignment="1">
      <alignment horizontal="left" vertical="center" wrapText="1"/>
    </xf>
    <xf numFmtId="0" fontId="17" fillId="0" borderId="1" xfId="269" applyFont="1" applyFill="1" applyBorder="1" applyAlignment="1">
      <alignment horizontal="center" vertical="center" wrapText="1"/>
    </xf>
    <xf numFmtId="3" fontId="17" fillId="0" borderId="1" xfId="97" applyNumberFormat="1" applyFont="1" applyFill="1" applyBorder="1" applyAlignment="1">
      <alignment horizontal="center" vertical="center"/>
    </xf>
    <xf numFmtId="0" fontId="17" fillId="0" borderId="1" xfId="0" applyNumberFormat="1" applyFont="1" applyFill="1" applyBorder="1" applyAlignment="1">
      <alignment horizontal="justify" vertical="center" wrapText="1"/>
    </xf>
    <xf numFmtId="3" fontId="17" fillId="0" borderId="1" xfId="97" applyNumberFormat="1" applyFont="1" applyFill="1" applyBorder="1" applyAlignment="1" applyProtection="1">
      <alignment horizontal="center" vertical="center"/>
      <protection locked="0"/>
    </xf>
    <xf numFmtId="3" fontId="17" fillId="0" borderId="1" xfId="106" applyNumberFormat="1" applyFont="1" applyFill="1" applyBorder="1" applyAlignment="1" applyProtection="1">
      <alignment horizontal="center" vertical="center" wrapText="1"/>
      <protection locked="0"/>
    </xf>
    <xf numFmtId="14" fontId="17" fillId="0" borderId="1" xfId="97" applyNumberFormat="1" applyFont="1" applyFill="1" applyBorder="1" applyAlignment="1">
      <alignment horizontal="center" vertical="center" wrapText="1"/>
    </xf>
    <xf numFmtId="0" fontId="17" fillId="0" borderId="1" xfId="0" applyFont="1" applyFill="1" applyBorder="1" applyAlignment="1">
      <alignment vertical="center"/>
    </xf>
    <xf numFmtId="49" fontId="17" fillId="0" borderId="1" xfId="97" applyNumberFormat="1" applyFont="1" applyFill="1" applyBorder="1" applyAlignment="1">
      <alignment horizontal="left" vertical="center" wrapText="1"/>
    </xf>
    <xf numFmtId="14" fontId="17" fillId="0" borderId="1" xfId="269" applyNumberFormat="1" applyFont="1" applyFill="1" applyBorder="1" applyAlignment="1">
      <alignment horizontal="center" vertical="center" wrapText="1"/>
    </xf>
    <xf numFmtId="169" fontId="17" fillId="0" borderId="1" xfId="106" applyNumberFormat="1" applyFont="1" applyFill="1" applyBorder="1" applyAlignment="1">
      <alignment horizontal="center" vertical="center" wrapText="1"/>
    </xf>
    <xf numFmtId="49" fontId="17" fillId="0" borderId="1" xfId="66" applyNumberFormat="1" applyFont="1" applyFill="1" applyBorder="1" applyAlignment="1">
      <alignment horizontal="center" vertical="center"/>
    </xf>
    <xf numFmtId="164" fontId="17" fillId="0" borderId="1" xfId="66" applyNumberFormat="1" applyFont="1" applyFill="1" applyBorder="1" applyAlignment="1">
      <alignment horizontal="center" vertical="center"/>
    </xf>
    <xf numFmtId="1" fontId="17" fillId="0" borderId="1" xfId="106" applyNumberFormat="1" applyFont="1" applyFill="1" applyBorder="1" applyAlignment="1">
      <alignment horizontal="center" vertical="center" wrapText="1"/>
    </xf>
    <xf numFmtId="49" fontId="17" fillId="0" borderId="1" xfId="79" quotePrefix="1" applyNumberFormat="1" applyFont="1" applyFill="1" applyBorder="1" applyAlignment="1">
      <alignment horizontal="center" vertical="center"/>
    </xf>
    <xf numFmtId="1" fontId="17" fillId="0" borderId="1" xfId="52" applyNumberFormat="1" applyFont="1" applyFill="1" applyBorder="1" applyAlignment="1">
      <alignment horizontal="center" vertical="center" wrapText="1"/>
    </xf>
    <xf numFmtId="164" fontId="17" fillId="0" borderId="1" xfId="50" applyNumberFormat="1" applyFont="1" applyFill="1" applyBorder="1" applyAlignment="1">
      <alignment horizontal="center" vertical="center" wrapText="1"/>
    </xf>
    <xf numFmtId="49" fontId="17" fillId="0" borderId="1" xfId="312" applyNumberFormat="1" applyFont="1" applyFill="1" applyBorder="1" applyAlignment="1">
      <alignment horizontal="center" vertical="center" wrapText="1"/>
    </xf>
    <xf numFmtId="3" fontId="17" fillId="0" borderId="1" xfId="313" applyNumberFormat="1" applyFont="1" applyFill="1" applyBorder="1" applyAlignment="1">
      <alignment horizontal="center" vertical="center" wrapText="1"/>
    </xf>
    <xf numFmtId="3" fontId="17" fillId="0" borderId="1" xfId="314" applyNumberFormat="1" applyFont="1" applyFill="1" applyBorder="1" applyAlignment="1">
      <alignment horizontal="center" vertical="center" wrapText="1"/>
    </xf>
    <xf numFmtId="0" fontId="17" fillId="0" borderId="1" xfId="53" applyNumberFormat="1" applyFont="1" applyFill="1" applyBorder="1" applyAlignment="1">
      <alignment horizontal="center" vertical="center" wrapText="1"/>
    </xf>
    <xf numFmtId="49" fontId="17" fillId="0" borderId="1" xfId="64" applyNumberFormat="1" applyFont="1" applyFill="1" applyBorder="1" applyAlignment="1">
      <alignment horizontal="center" vertical="center" wrapText="1"/>
    </xf>
    <xf numFmtId="0" fontId="17" fillId="0" borderId="1" xfId="204" applyFont="1" applyFill="1" applyBorder="1" applyAlignment="1">
      <alignment horizontal="center" vertical="center" wrapText="1"/>
    </xf>
    <xf numFmtId="0" fontId="17" fillId="0" borderId="1" xfId="312" applyFont="1" applyFill="1" applyBorder="1" applyAlignment="1">
      <alignment horizontal="center" vertical="center" wrapText="1"/>
    </xf>
    <xf numFmtId="3" fontId="17" fillId="0" borderId="1" xfId="312" applyNumberFormat="1" applyFont="1" applyFill="1" applyBorder="1" applyAlignment="1">
      <alignment horizontal="center" vertical="center" wrapText="1"/>
    </xf>
    <xf numFmtId="49" fontId="17" fillId="0" borderId="1" xfId="311" applyNumberFormat="1" applyFont="1" applyFill="1" applyBorder="1" applyAlignment="1">
      <alignment horizontal="center" vertical="center" wrapText="1"/>
    </xf>
    <xf numFmtId="1" fontId="17" fillId="0" borderId="1" xfId="311" applyNumberFormat="1" applyFont="1" applyFill="1" applyBorder="1" applyAlignment="1">
      <alignment horizontal="center" vertical="center" wrapText="1"/>
    </xf>
    <xf numFmtId="0" fontId="17" fillId="0" borderId="1" xfId="311" applyNumberFormat="1" applyFont="1" applyFill="1" applyBorder="1" applyAlignment="1">
      <alignment horizontal="center" vertical="center" wrapText="1"/>
    </xf>
    <xf numFmtId="2" fontId="17" fillId="0" borderId="1" xfId="311" applyNumberFormat="1" applyFont="1" applyFill="1" applyBorder="1" applyAlignment="1">
      <alignment horizontal="center" vertical="center" wrapText="1"/>
    </xf>
    <xf numFmtId="9" fontId="17" fillId="0" borderId="1" xfId="311" applyNumberFormat="1" applyFont="1" applyFill="1" applyBorder="1" applyAlignment="1">
      <alignment horizontal="center" vertical="center" wrapText="1"/>
    </xf>
    <xf numFmtId="0" fontId="17" fillId="0" borderId="1" xfId="43" applyNumberFormat="1" applyFont="1" applyFill="1" applyBorder="1" applyAlignment="1" applyProtection="1">
      <alignment horizontal="center" vertical="center" wrapText="1"/>
      <protection locked="0"/>
    </xf>
    <xf numFmtId="0" fontId="17" fillId="0" borderId="1" xfId="58" applyFont="1" applyFill="1" applyBorder="1" applyAlignment="1">
      <alignment horizontal="center" vertical="center" wrapText="1"/>
    </xf>
    <xf numFmtId="3" fontId="17" fillId="0" borderId="1" xfId="315" applyNumberFormat="1" applyFont="1" applyFill="1" applyBorder="1" applyAlignment="1">
      <alignment horizontal="center" vertical="center" wrapText="1"/>
    </xf>
    <xf numFmtId="0" fontId="17" fillId="0" borderId="1" xfId="0" applyFont="1" applyFill="1" applyBorder="1" applyAlignment="1">
      <alignment vertical="center" wrapText="1"/>
    </xf>
    <xf numFmtId="164" fontId="17" fillId="0" borderId="1" xfId="97" applyNumberFormat="1" applyFont="1" applyFill="1" applyBorder="1" applyAlignment="1">
      <alignment horizontal="center" vertical="center"/>
    </xf>
    <xf numFmtId="0" fontId="17" fillId="0" borderId="1" xfId="316" applyNumberFormat="1" applyFont="1" applyFill="1" applyBorder="1" applyAlignment="1">
      <alignment horizontal="center" vertical="center" wrapText="1"/>
    </xf>
    <xf numFmtId="164" fontId="17" fillId="0" borderId="1" xfId="75" applyNumberFormat="1" applyFont="1" applyFill="1" applyBorder="1" applyAlignment="1">
      <alignment horizontal="center" vertical="center" wrapText="1"/>
    </xf>
    <xf numFmtId="49" fontId="17" fillId="0" borderId="1" xfId="316" applyNumberFormat="1" applyFont="1" applyFill="1" applyBorder="1" applyAlignment="1">
      <alignment horizontal="center" vertical="center" wrapText="1"/>
    </xf>
    <xf numFmtId="3" fontId="17" fillId="0" borderId="1" xfId="97" applyNumberFormat="1" applyFont="1" applyFill="1" applyBorder="1" applyAlignment="1" applyProtection="1">
      <alignment horizontal="center" vertical="center" wrapText="1"/>
    </xf>
    <xf numFmtId="164" fontId="17" fillId="0" borderId="1" xfId="97" applyNumberFormat="1" applyFont="1" applyFill="1" applyBorder="1" applyAlignment="1" applyProtection="1">
      <alignment horizontal="center" vertical="center" wrapText="1"/>
    </xf>
    <xf numFmtId="183" fontId="17" fillId="0" borderId="1" xfId="97" applyNumberFormat="1" applyFont="1" applyFill="1" applyBorder="1" applyAlignment="1">
      <alignment horizontal="center" vertical="center" wrapText="1"/>
    </xf>
    <xf numFmtId="184" fontId="17" fillId="0" borderId="1" xfId="97" applyNumberFormat="1" applyFont="1" applyFill="1" applyBorder="1" applyAlignment="1">
      <alignment horizontal="center" vertical="center" wrapText="1"/>
    </xf>
    <xf numFmtId="184" fontId="17" fillId="0" borderId="1" xfId="2" applyNumberFormat="1" applyFont="1" applyFill="1" applyBorder="1" applyAlignment="1">
      <alignment horizontal="center" vertical="center" wrapText="1"/>
    </xf>
    <xf numFmtId="185" fontId="17" fillId="0" borderId="1" xfId="2" applyNumberFormat="1" applyFont="1" applyFill="1" applyBorder="1" applyAlignment="1">
      <alignment horizontal="center" vertical="center" wrapText="1"/>
    </xf>
    <xf numFmtId="3" fontId="17" fillId="0" borderId="1" xfId="317" applyNumberFormat="1" applyFont="1" applyFill="1" applyBorder="1" applyAlignment="1">
      <alignment horizontal="center" vertical="center" wrapText="1"/>
    </xf>
    <xf numFmtId="164" fontId="17" fillId="0" borderId="1" xfId="317" applyNumberFormat="1" applyFont="1" applyFill="1" applyBorder="1" applyAlignment="1">
      <alignment horizontal="center" vertical="center" wrapText="1"/>
    </xf>
    <xf numFmtId="164" fontId="17" fillId="0" borderId="1" xfId="319" applyNumberFormat="1" applyFont="1" applyFill="1" applyBorder="1" applyAlignment="1">
      <alignment horizontal="center" vertical="center" wrapText="1"/>
    </xf>
    <xf numFmtId="3" fontId="17" fillId="0" borderId="1" xfId="317" applyNumberFormat="1" applyFont="1" applyFill="1" applyBorder="1" applyAlignment="1">
      <alignment horizontal="center" vertical="center"/>
    </xf>
    <xf numFmtId="3" fontId="17" fillId="0" borderId="1" xfId="320" applyNumberFormat="1" applyFont="1" applyFill="1" applyBorder="1" applyAlignment="1">
      <alignment horizontal="center" vertical="center" wrapText="1"/>
    </xf>
    <xf numFmtId="3" fontId="17" fillId="0" borderId="1" xfId="319" applyNumberFormat="1" applyFont="1" applyFill="1" applyBorder="1" applyAlignment="1">
      <alignment horizontal="center" vertical="center" wrapText="1"/>
    </xf>
    <xf numFmtId="0" fontId="17" fillId="0" borderId="1" xfId="2" applyFont="1" applyFill="1" applyBorder="1" applyAlignment="1">
      <alignment horizontal="center" vertical="center" wrapText="1"/>
    </xf>
    <xf numFmtId="164" fontId="17" fillId="0" borderId="1" xfId="320" applyNumberFormat="1" applyFont="1" applyFill="1" applyBorder="1" applyAlignment="1">
      <alignment horizontal="center" vertical="center" wrapText="1"/>
    </xf>
    <xf numFmtId="0" fontId="17" fillId="0" borderId="1" xfId="321" applyFont="1" applyFill="1" applyBorder="1" applyAlignment="1">
      <alignment horizontal="center" vertical="center" wrapText="1"/>
    </xf>
    <xf numFmtId="3" fontId="17" fillId="0" borderId="1" xfId="273" applyNumberFormat="1" applyFont="1" applyFill="1" applyBorder="1" applyAlignment="1">
      <alignment horizontal="center" vertical="center" wrapText="1"/>
    </xf>
    <xf numFmtId="164" fontId="17" fillId="0" borderId="1" xfId="75" applyNumberFormat="1" applyFont="1" applyFill="1" applyBorder="1" applyAlignment="1">
      <alignment horizontal="center" vertical="center"/>
    </xf>
    <xf numFmtId="164" fontId="17" fillId="0" borderId="1" xfId="64" applyNumberFormat="1" applyFont="1" applyFill="1" applyBorder="1" applyAlignment="1">
      <alignment horizontal="center" vertical="center" wrapText="1"/>
    </xf>
    <xf numFmtId="3" fontId="17" fillId="0" borderId="1" xfId="75" applyNumberFormat="1" applyFont="1" applyFill="1" applyBorder="1" applyAlignment="1">
      <alignment horizontal="center" vertical="center" wrapText="1"/>
    </xf>
    <xf numFmtId="164" fontId="17" fillId="0" borderId="1" xfId="64" applyNumberFormat="1" applyFont="1" applyFill="1" applyBorder="1" applyAlignment="1">
      <alignment horizontal="center" vertical="center"/>
    </xf>
    <xf numFmtId="164" fontId="17" fillId="0" borderId="1" xfId="0" applyNumberFormat="1" applyFont="1" applyFill="1" applyBorder="1" applyAlignment="1">
      <alignment horizontal="center" vertical="center" wrapText="1"/>
    </xf>
    <xf numFmtId="171" fontId="17" fillId="0" borderId="1" xfId="60" applyFont="1" applyFill="1" applyBorder="1" applyAlignment="1">
      <alignment horizontal="center" vertical="center" wrapText="1"/>
    </xf>
    <xf numFmtId="14" fontId="17" fillId="0" borderId="1" xfId="60" applyNumberFormat="1" applyFont="1" applyFill="1" applyBorder="1" applyAlignment="1">
      <alignment horizontal="center" vertical="center" wrapText="1"/>
    </xf>
    <xf numFmtId="186" fontId="17" fillId="0" borderId="1" xfId="60" applyNumberFormat="1" applyFont="1" applyFill="1" applyBorder="1" applyAlignment="1">
      <alignment horizontal="center" vertical="center" wrapText="1"/>
    </xf>
    <xf numFmtId="187" fontId="17" fillId="0" borderId="1" xfId="2" applyNumberFormat="1" applyFont="1" applyFill="1" applyBorder="1" applyAlignment="1">
      <alignment horizontal="center" vertical="center" wrapText="1"/>
    </xf>
    <xf numFmtId="0" fontId="17" fillId="0" borderId="1" xfId="75" applyFont="1" applyFill="1" applyBorder="1" applyAlignment="1">
      <alignment horizontal="center" vertical="center" wrapText="1"/>
    </xf>
    <xf numFmtId="0" fontId="17" fillId="0" borderId="1" xfId="87" applyFont="1" applyFill="1" applyBorder="1" applyAlignment="1">
      <alignment horizontal="left" vertical="center" wrapText="1"/>
    </xf>
    <xf numFmtId="3" fontId="17" fillId="0" borderId="1" xfId="75" applyNumberFormat="1" applyFont="1" applyFill="1" applyBorder="1" applyAlignment="1">
      <alignment vertical="center"/>
    </xf>
    <xf numFmtId="0" fontId="17" fillId="0" borderId="1" xfId="0" applyFont="1" applyFill="1" applyBorder="1" applyAlignment="1">
      <alignment horizontal="left" vertical="center" wrapText="1"/>
    </xf>
    <xf numFmtId="1" fontId="17" fillId="0" borderId="1" xfId="300" applyNumberFormat="1" applyFont="1" applyFill="1" applyBorder="1" applyAlignment="1">
      <alignment horizontal="center" vertical="center" wrapText="1"/>
    </xf>
    <xf numFmtId="10" fontId="17" fillId="0" borderId="1" xfId="300" applyNumberFormat="1" applyFont="1" applyFill="1" applyBorder="1" applyAlignment="1">
      <alignment horizontal="center" vertical="center" wrapText="1"/>
    </xf>
    <xf numFmtId="169" fontId="17" fillId="0" borderId="1" xfId="300" applyNumberFormat="1" applyFont="1" applyFill="1" applyBorder="1" applyAlignment="1">
      <alignment horizontal="center" vertical="center" wrapText="1"/>
    </xf>
    <xf numFmtId="2" fontId="17" fillId="0" borderId="1" xfId="300" applyNumberFormat="1" applyFont="1" applyFill="1" applyBorder="1" applyAlignment="1">
      <alignment horizontal="center" vertical="center" wrapText="1"/>
    </xf>
    <xf numFmtId="9" fontId="17" fillId="0" borderId="1" xfId="300" applyNumberFormat="1" applyFont="1" applyFill="1" applyBorder="1" applyAlignment="1">
      <alignment horizontal="center" vertical="center" wrapText="1"/>
    </xf>
    <xf numFmtId="170" fontId="17" fillId="0" borderId="1" xfId="300" applyNumberFormat="1" applyFont="1" applyFill="1" applyBorder="1" applyAlignment="1">
      <alignment horizontal="center" vertical="center" wrapText="1"/>
    </xf>
    <xf numFmtId="0" fontId="17" fillId="0" borderId="1" xfId="57" applyFont="1" applyFill="1" applyBorder="1" applyAlignment="1">
      <alignment horizontal="center" vertical="center" wrapText="1"/>
    </xf>
    <xf numFmtId="49" fontId="17" fillId="0" borderId="1" xfId="75" applyNumberFormat="1" applyFont="1" applyFill="1" applyBorder="1" applyAlignment="1">
      <alignment horizontal="left" vertical="center" wrapText="1"/>
    </xf>
    <xf numFmtId="49" fontId="17" fillId="0" borderId="1" xfId="67" applyNumberFormat="1" applyFont="1" applyFill="1" applyBorder="1" applyAlignment="1">
      <alignment horizontal="center" vertical="center" wrapText="1"/>
    </xf>
    <xf numFmtId="0" fontId="17" fillId="0" borderId="1" xfId="75" applyNumberFormat="1" applyFont="1" applyFill="1" applyBorder="1" applyAlignment="1">
      <alignment horizontal="left" vertical="center" wrapText="1"/>
    </xf>
    <xf numFmtId="0" fontId="17" fillId="0" borderId="1" xfId="322" applyFont="1" applyFill="1" applyBorder="1" applyAlignment="1">
      <alignment horizontal="center" vertical="center" wrapText="1"/>
    </xf>
    <xf numFmtId="0" fontId="17" fillId="0" borderId="1" xfId="120" applyFont="1" applyFill="1" applyBorder="1" applyAlignment="1">
      <alignment horizontal="center" vertical="center" wrapText="1"/>
    </xf>
    <xf numFmtId="14" fontId="17" fillId="0" borderId="1" xfId="322" applyNumberFormat="1" applyFont="1" applyFill="1" applyBorder="1" applyAlignment="1">
      <alignment horizontal="center" vertical="center" wrapText="1"/>
    </xf>
    <xf numFmtId="14" fontId="17" fillId="0" borderId="1" xfId="120" applyNumberFormat="1" applyFont="1" applyFill="1" applyBorder="1" applyAlignment="1">
      <alignment horizontal="center" vertical="center" wrapText="1"/>
    </xf>
    <xf numFmtId="3" fontId="17" fillId="0" borderId="1" xfId="120" applyNumberFormat="1" applyFont="1" applyFill="1" applyBorder="1" applyAlignment="1">
      <alignment horizontal="center" vertical="center" wrapText="1"/>
    </xf>
    <xf numFmtId="9" fontId="17" fillId="0" borderId="1" xfId="322" applyNumberFormat="1" applyFont="1" applyFill="1" applyBorder="1" applyAlignment="1">
      <alignment horizontal="center" vertical="center" wrapText="1"/>
    </xf>
    <xf numFmtId="49" fontId="17" fillId="0" borderId="1" xfId="322" applyNumberFormat="1" applyFont="1" applyFill="1" applyBorder="1" applyAlignment="1">
      <alignment horizontal="center" vertical="center" wrapText="1"/>
    </xf>
    <xf numFmtId="49" fontId="17" fillId="0" borderId="1" xfId="120" applyNumberFormat="1" applyFont="1" applyFill="1" applyBorder="1" applyAlignment="1">
      <alignment horizontal="center" vertical="center" wrapText="1"/>
    </xf>
    <xf numFmtId="3" fontId="17" fillId="0" borderId="1" xfId="120" applyNumberFormat="1" applyFont="1" applyFill="1" applyBorder="1" applyAlignment="1">
      <alignment horizontal="center" vertical="center"/>
    </xf>
    <xf numFmtId="49" fontId="23" fillId="0" borderId="1" xfId="120" applyNumberFormat="1" applyFont="1" applyFill="1" applyBorder="1" applyAlignment="1">
      <alignment horizontal="center" vertical="center" wrapText="1"/>
    </xf>
    <xf numFmtId="3" fontId="17" fillId="0" borderId="1" xfId="322" applyNumberFormat="1" applyFont="1" applyFill="1" applyBorder="1" applyAlignment="1">
      <alignment horizontal="center" vertical="center" wrapText="1"/>
    </xf>
    <xf numFmtId="0" fontId="17" fillId="0" borderId="1" xfId="201" applyFont="1" applyFill="1" applyBorder="1" applyAlignment="1">
      <alignment horizontal="center" vertical="center" wrapText="1"/>
    </xf>
    <xf numFmtId="166" fontId="17" fillId="0" borderId="1" xfId="47" applyFont="1" applyFill="1" applyBorder="1" applyAlignment="1">
      <alignment horizontal="center" vertical="center" wrapText="1"/>
    </xf>
    <xf numFmtId="9" fontId="17" fillId="0" borderId="1" xfId="168" applyNumberFormat="1" applyFont="1" applyFill="1" applyBorder="1" applyAlignment="1">
      <alignment horizontal="center" vertical="center" wrapText="1"/>
    </xf>
    <xf numFmtId="169" fontId="17" fillId="0" borderId="1" xfId="311" applyNumberFormat="1" applyFont="1" applyFill="1" applyBorder="1" applyAlignment="1">
      <alignment horizontal="center" vertical="center" wrapText="1"/>
    </xf>
    <xf numFmtId="3" fontId="17" fillId="0" borderId="1" xfId="91" applyNumberFormat="1" applyFont="1" applyFill="1" applyBorder="1" applyAlignment="1" applyProtection="1">
      <alignment horizontal="center" vertical="center" wrapText="1"/>
    </xf>
    <xf numFmtId="0" fontId="17" fillId="0" borderId="1" xfId="88"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xf>
    <xf numFmtId="0" fontId="17" fillId="0" borderId="1" xfId="97" applyFont="1" applyFill="1" applyBorder="1" applyAlignment="1" applyProtection="1">
      <alignment horizontal="center" vertical="center" wrapText="1"/>
    </xf>
    <xf numFmtId="49" fontId="17" fillId="0" borderId="1" xfId="2" applyNumberFormat="1" applyFont="1" applyFill="1" applyBorder="1" applyAlignment="1">
      <alignment vertical="center" wrapText="1"/>
    </xf>
    <xf numFmtId="0" fontId="17" fillId="0" borderId="1" xfId="0" applyFont="1" applyFill="1" applyBorder="1" applyAlignment="1">
      <alignment horizontal="justify" vertical="center"/>
    </xf>
    <xf numFmtId="0" fontId="17" fillId="0" borderId="1" xfId="106" applyFont="1" applyFill="1" applyBorder="1" applyAlignment="1">
      <alignment horizontal="center" vertical="center"/>
    </xf>
    <xf numFmtId="3" fontId="17" fillId="0" borderId="1" xfId="75" quotePrefix="1" applyNumberFormat="1" applyFont="1" applyFill="1" applyBorder="1" applyAlignment="1">
      <alignment horizontal="center" vertical="center"/>
    </xf>
    <xf numFmtId="14" fontId="17" fillId="0" borderId="1" xfId="298" applyNumberFormat="1" applyFont="1" applyFill="1" applyBorder="1" applyAlignment="1">
      <alignment horizontal="center" vertical="center" wrapText="1"/>
    </xf>
    <xf numFmtId="9" fontId="17" fillId="0" borderId="1" xfId="68" applyNumberFormat="1" applyFont="1" applyFill="1" applyBorder="1" applyAlignment="1">
      <alignment horizontal="center" vertical="center" wrapText="1"/>
    </xf>
    <xf numFmtId="3" fontId="17" fillId="0" borderId="1" xfId="297" applyNumberFormat="1" applyFont="1" applyFill="1" applyBorder="1" applyAlignment="1">
      <alignment horizontal="center" vertical="center" wrapText="1"/>
    </xf>
    <xf numFmtId="16" fontId="17" fillId="0" borderId="1" xfId="75" applyNumberFormat="1" applyFont="1" applyFill="1" applyBorder="1" applyAlignment="1">
      <alignment horizontal="center" vertical="center" wrapText="1"/>
    </xf>
    <xf numFmtId="12" fontId="17" fillId="0" borderId="1" xfId="75" applyNumberFormat="1" applyFont="1" applyFill="1" applyBorder="1" applyAlignment="1">
      <alignment horizontal="center" vertical="center" wrapText="1"/>
    </xf>
    <xf numFmtId="3" fontId="17" fillId="0" borderId="1" xfId="78" applyNumberFormat="1" applyFont="1" applyFill="1" applyBorder="1" applyAlignment="1">
      <alignment horizontal="center" vertical="center" wrapText="1"/>
    </xf>
    <xf numFmtId="0" fontId="17" fillId="0" borderId="1" xfId="300" applyNumberFormat="1" applyFont="1" applyFill="1" applyBorder="1" applyAlignment="1" applyProtection="1">
      <alignment horizontal="center" vertical="center" wrapText="1"/>
    </xf>
    <xf numFmtId="3" fontId="17" fillId="0" borderId="1" xfId="65" applyNumberFormat="1" applyFont="1" applyFill="1" applyBorder="1" applyAlignment="1" applyProtection="1">
      <alignment horizontal="center" vertical="center"/>
    </xf>
    <xf numFmtId="0" fontId="17" fillId="0" borderId="1" xfId="90" applyNumberFormat="1" applyFont="1" applyFill="1" applyBorder="1" applyAlignment="1">
      <alignment horizontal="center" vertical="center" wrapText="1"/>
    </xf>
    <xf numFmtId="3" fontId="17" fillId="0" borderId="1" xfId="253" applyNumberFormat="1" applyFont="1" applyFill="1" applyBorder="1" applyAlignment="1" applyProtection="1">
      <alignment horizontal="center" vertical="center" wrapText="1"/>
      <protection locked="0"/>
    </xf>
    <xf numFmtId="179" fontId="17" fillId="0" borderId="1" xfId="66" applyNumberFormat="1" applyFont="1" applyFill="1" applyBorder="1" applyAlignment="1">
      <alignment horizontal="center" vertical="center" wrapText="1"/>
    </xf>
    <xf numFmtId="0" fontId="17" fillId="0" borderId="1" xfId="91" applyFont="1" applyFill="1" applyBorder="1" applyAlignment="1">
      <alignment horizontal="center" vertical="center" wrapText="1"/>
    </xf>
    <xf numFmtId="3" fontId="17" fillId="0" borderId="1" xfId="91" applyNumberFormat="1" applyFont="1" applyFill="1" applyBorder="1" applyAlignment="1">
      <alignment horizontal="center" vertical="center"/>
    </xf>
    <xf numFmtId="170" fontId="17" fillId="0" borderId="1" xfId="0" applyNumberFormat="1" applyFont="1" applyFill="1" applyBorder="1" applyAlignment="1">
      <alignment horizontal="center" vertical="center"/>
    </xf>
    <xf numFmtId="1" fontId="17" fillId="0" borderId="1" xfId="75" applyNumberFormat="1" applyFont="1" applyFill="1" applyBorder="1" applyAlignment="1">
      <alignment horizontal="center" vertical="center" wrapText="1"/>
    </xf>
    <xf numFmtId="0" fontId="17" fillId="0" borderId="1" xfId="227" applyFont="1" applyFill="1" applyBorder="1" applyAlignment="1">
      <alignment horizontal="center" vertical="center" wrapText="1"/>
    </xf>
    <xf numFmtId="2" fontId="17" fillId="0" borderId="1" xfId="227" applyNumberFormat="1" applyFont="1" applyFill="1" applyBorder="1" applyAlignment="1">
      <alignment horizontal="center" vertical="center" wrapText="1"/>
    </xf>
    <xf numFmtId="0" fontId="17" fillId="0" borderId="1" xfId="311" applyFont="1" applyFill="1" applyBorder="1" applyAlignment="1">
      <alignment horizontal="center" vertical="center" wrapText="1" shrinkToFit="1"/>
    </xf>
    <xf numFmtId="0" fontId="17" fillId="0" borderId="1" xfId="0" applyFont="1" applyFill="1" applyBorder="1" applyAlignment="1">
      <alignment vertical="center" wrapText="1" shrinkToFit="1"/>
    </xf>
    <xf numFmtId="49" fontId="17" fillId="0" borderId="1" xfId="183" applyNumberFormat="1" applyFont="1" applyFill="1" applyBorder="1" applyAlignment="1">
      <alignment horizontal="center" vertical="center" wrapText="1"/>
    </xf>
    <xf numFmtId="3" fontId="17" fillId="0" borderId="1" xfId="50" applyNumberFormat="1" applyFont="1" applyFill="1" applyBorder="1" applyAlignment="1">
      <alignment horizontal="center" vertical="center" wrapText="1" shrinkToFit="1"/>
    </xf>
    <xf numFmtId="164" fontId="23" fillId="0" borderId="1" xfId="2" applyNumberFormat="1" applyFont="1" applyFill="1" applyBorder="1" applyAlignment="1" applyProtection="1">
      <alignment horizontal="center" vertical="center" wrapText="1"/>
    </xf>
    <xf numFmtId="14" fontId="17" fillId="0" borderId="1" xfId="106" applyNumberFormat="1" applyFont="1" applyFill="1" applyBorder="1" applyAlignment="1" applyProtection="1">
      <alignment horizontal="center" vertical="center" wrapText="1"/>
    </xf>
    <xf numFmtId="164" fontId="23" fillId="0" borderId="1" xfId="2" applyNumberFormat="1" applyFont="1" applyFill="1" applyBorder="1" applyAlignment="1">
      <alignment horizontal="center" vertical="center" wrapText="1"/>
    </xf>
    <xf numFmtId="0" fontId="17" fillId="0" borderId="1" xfId="323" applyFont="1" applyFill="1" applyBorder="1" applyAlignment="1">
      <alignment horizontal="center" vertical="center" wrapText="1"/>
    </xf>
    <xf numFmtId="3" fontId="17" fillId="0" borderId="1" xfId="136" applyNumberFormat="1" applyFont="1" applyFill="1" applyBorder="1" applyAlignment="1">
      <alignment horizontal="center" vertical="center"/>
    </xf>
    <xf numFmtId="3" fontId="17" fillId="0" borderId="1" xfId="43" applyNumberFormat="1" applyFont="1" applyFill="1" applyBorder="1" applyAlignment="1">
      <alignment horizontal="center" vertical="center"/>
    </xf>
    <xf numFmtId="181" fontId="17" fillId="0" borderId="1" xfId="311" applyNumberFormat="1" applyFont="1" applyFill="1" applyBorder="1" applyAlignment="1">
      <alignment horizontal="center" vertical="center" wrapText="1"/>
    </xf>
    <xf numFmtId="0" fontId="17" fillId="0" borderId="1" xfId="311" quotePrefix="1" applyFont="1" applyFill="1" applyBorder="1" applyAlignment="1">
      <alignment horizontal="center" vertical="center" wrapText="1"/>
    </xf>
    <xf numFmtId="174" fontId="17" fillId="0" borderId="1" xfId="0" applyNumberFormat="1" applyFont="1" applyFill="1" applyBorder="1" applyAlignment="1" applyProtection="1">
      <alignment horizontal="center" vertical="center" wrapText="1"/>
    </xf>
    <xf numFmtId="183" fontId="17" fillId="0" borderId="1" xfId="57" applyNumberFormat="1" applyFont="1" applyFill="1" applyBorder="1" applyAlignment="1">
      <alignment horizontal="center" vertical="center" wrapText="1"/>
    </xf>
    <xf numFmtId="184" fontId="17" fillId="0" borderId="1" xfId="0" applyNumberFormat="1" applyFont="1" applyFill="1" applyBorder="1" applyAlignment="1">
      <alignment horizontal="center" vertical="center" wrapText="1"/>
    </xf>
    <xf numFmtId="183" fontId="17" fillId="0" borderId="1" xfId="0" applyNumberFormat="1" applyFont="1" applyFill="1" applyBorder="1" applyAlignment="1">
      <alignment horizontal="center" vertical="center" wrapText="1"/>
    </xf>
    <xf numFmtId="3" fontId="17" fillId="0" borderId="1" xfId="57" applyNumberFormat="1" applyFont="1" applyFill="1" applyBorder="1" applyAlignment="1">
      <alignment horizontal="center" vertical="center" wrapText="1"/>
    </xf>
    <xf numFmtId="183" fontId="17" fillId="0" borderId="1" xfId="64" applyNumberFormat="1" applyFont="1" applyFill="1" applyBorder="1" applyAlignment="1">
      <alignment horizontal="center" vertical="center" wrapText="1"/>
    </xf>
    <xf numFmtId="182" fontId="17" fillId="0" borderId="1" xfId="0" applyNumberFormat="1" applyFont="1" applyFill="1" applyBorder="1" applyAlignment="1" applyProtection="1">
      <alignment horizontal="center" vertical="center" wrapText="1"/>
    </xf>
    <xf numFmtId="164" fontId="17" fillId="0" borderId="1" xfId="253" applyNumberFormat="1" applyFont="1" applyFill="1" applyBorder="1" applyAlignment="1" applyProtection="1">
      <alignment horizontal="center" vertical="center" wrapText="1"/>
    </xf>
    <xf numFmtId="172" fontId="17" fillId="0" borderId="1" xfId="2" applyNumberFormat="1" applyFont="1" applyFill="1" applyBorder="1" applyAlignment="1" applyProtection="1">
      <alignment horizontal="center" vertical="center" wrapText="1"/>
    </xf>
    <xf numFmtId="0" fontId="17" fillId="0" borderId="1" xfId="253" applyFont="1" applyFill="1" applyBorder="1" applyAlignment="1" applyProtection="1">
      <alignment horizontal="center" vertical="center" wrapText="1"/>
    </xf>
    <xf numFmtId="14" fontId="17" fillId="0" borderId="1" xfId="253" applyNumberFormat="1" applyFont="1" applyFill="1" applyBorder="1" applyAlignment="1" applyProtection="1">
      <alignment horizontal="center" vertical="center" wrapText="1"/>
    </xf>
    <xf numFmtId="189" fontId="17" fillId="0" borderId="1" xfId="0" applyNumberFormat="1" applyFont="1" applyFill="1" applyBorder="1" applyAlignment="1">
      <alignment horizontal="center" vertical="center" wrapText="1"/>
    </xf>
    <xf numFmtId="3" fontId="17" fillId="0" borderId="1" xfId="324" applyNumberFormat="1" applyFont="1" applyFill="1" applyBorder="1" applyAlignment="1">
      <alignment horizontal="center" vertical="center" wrapText="1"/>
    </xf>
    <xf numFmtId="164" fontId="17" fillId="0" borderId="1" xfId="2" applyNumberFormat="1" applyFont="1" applyFill="1" applyBorder="1" applyAlignment="1">
      <alignment horizontal="left" vertical="center" wrapText="1"/>
    </xf>
  </cellXfs>
  <cellStyles count="325">
    <cellStyle name="Excel Built-in Normal" xfId="132"/>
    <cellStyle name="Excel_BuiltIn_Пояснение" xfId="296"/>
    <cellStyle name="Excel_BuiltIn_Пояснение 1" xfId="309"/>
    <cellStyle name="normal" xfId="131"/>
    <cellStyle name="normal 2" xfId="233"/>
    <cellStyle name="TableStyleLight1" xfId="130"/>
    <cellStyle name="TableStyleLight1 2" xfId="226"/>
    <cellStyle name="Гиперссылка" xfId="96" builtinId="8"/>
    <cellStyle name="Гиперссылка 3" xfId="129"/>
    <cellStyle name="Гиперссылка 3 2" xfId="245"/>
    <cellStyle name="Гиперссылка 4" xfId="128"/>
    <cellStyle name="Гиперссылка 4 2" xfId="241"/>
    <cellStyle name="Денежный 2" xfId="127"/>
    <cellStyle name="Денежный 2 2" xfId="199"/>
    <cellStyle name="Денежный 2 2 2" xfId="162"/>
    <cellStyle name="Денежный 2 3" xfId="179"/>
    <cellStyle name="Денежный 2 4" xfId="113"/>
    <cellStyle name="Денежный 2 5" xfId="236"/>
    <cellStyle name="Обычный" xfId="0" builtinId="0"/>
    <cellStyle name="Обычный 10" xfId="65"/>
    <cellStyle name="Обычный 10 2" xfId="263"/>
    <cellStyle name="Обычный 10 2 2 3" xfId="71"/>
    <cellStyle name="Обычный 10 3" xfId="133"/>
    <cellStyle name="Обычный 100" xfId="3"/>
    <cellStyle name="Обычный 11" xfId="34"/>
    <cellStyle name="Обычный 11 12" xfId="300"/>
    <cellStyle name="Обычный 11 2" xfId="264"/>
    <cellStyle name="Обычный 11 2 2 3" xfId="69"/>
    <cellStyle name="Обычный 11 2 4" xfId="260"/>
    <cellStyle name="Обычный 11 3" xfId="304"/>
    <cellStyle name="Обычный 118" xfId="4"/>
    <cellStyle name="Обычный 119 10" xfId="5"/>
    <cellStyle name="Обычный 119 10 2" xfId="6"/>
    <cellStyle name="Обычный 119 10 2 2" xfId="105"/>
    <cellStyle name="Обычный 119 10 2 2 2" xfId="167"/>
    <cellStyle name="Обычный 119 10 2 2 3" xfId="189"/>
    <cellStyle name="Обычный 119 10 2 3" xfId="148"/>
    <cellStyle name="Обычный 119 10 2 3 2" xfId="195"/>
    <cellStyle name="Обычный 119 10 2 3 3" xfId="238"/>
    <cellStyle name="Обычный 119 10 2 4" xfId="155"/>
    <cellStyle name="Обычный 119 10 2 5" xfId="249"/>
    <cellStyle name="Обычный 119 10 2 6" xfId="255"/>
    <cellStyle name="Обычный 119 10 2 7" xfId="100"/>
    <cellStyle name="Обычный 119 10 3" xfId="104"/>
    <cellStyle name="Обычный 119 10 3 2" xfId="166"/>
    <cellStyle name="Обычный 119 10 3 3" xfId="250"/>
    <cellStyle name="Обычный 119 10 4" xfId="147"/>
    <cellStyle name="Обычный 119 10 4 2" xfId="194"/>
    <cellStyle name="Обычный 119 10 4 3" xfId="225"/>
    <cellStyle name="Обычный 119 10 5" xfId="154"/>
    <cellStyle name="Обычный 119 10 6" xfId="180"/>
    <cellStyle name="Обычный 119 10 7" xfId="254"/>
    <cellStyle name="Обычный 119 10 8" xfId="99"/>
    <cellStyle name="Обычный 12" xfId="31"/>
    <cellStyle name="Обычный 12 2" xfId="88"/>
    <cellStyle name="Обычный 12 3" xfId="95"/>
    <cellStyle name="Обычный 120" xfId="7"/>
    <cellStyle name="Обычный 120 2" xfId="207"/>
    <cellStyle name="Обычный 13" xfId="53"/>
    <cellStyle name="Обычный 13 2" xfId="266"/>
    <cellStyle name="Обычный 14" xfId="54"/>
    <cellStyle name="Обычный 14 2" xfId="52"/>
    <cellStyle name="Обычный 14 2 2" xfId="218"/>
    <cellStyle name="Обычный 14 3" xfId="267"/>
    <cellStyle name="Обычный 15" xfId="56"/>
    <cellStyle name="Обычный 16" xfId="35"/>
    <cellStyle name="Обычный 16 2" xfId="269"/>
    <cellStyle name="Обычный 16 3" xfId="268"/>
    <cellStyle name="Обычный 17" xfId="36"/>
    <cellStyle name="Обычный 17 2" xfId="271"/>
    <cellStyle name="Обычный 17 3" xfId="270"/>
    <cellStyle name="Обычный 19" xfId="44"/>
    <cellStyle name="Обычный 19 2" xfId="272"/>
    <cellStyle name="Обычный 2" xfId="1"/>
    <cellStyle name="Обычный 2 10" xfId="253"/>
    <cellStyle name="Обычный 2 10 2" xfId="75"/>
    <cellStyle name="Обычный 2 10 2 2" xfId="97"/>
    <cellStyle name="Обычный 2 10 2 2 2 2" xfId="324"/>
    <cellStyle name="Обычный 2 10 2 3 2" xfId="316"/>
    <cellStyle name="Обычный 2 10 3" xfId="80"/>
    <cellStyle name="Обычный 2 11 2" xfId="74"/>
    <cellStyle name="Обычный 2 13" xfId="297"/>
    <cellStyle name="Обычный 2 13 3" xfId="305"/>
    <cellStyle name="Обычный 2 2" xfId="8"/>
    <cellStyle name="Обычный 2 2 2" xfId="126"/>
    <cellStyle name="Обычный 2 2 2 4" xfId="32"/>
    <cellStyle name="Обычный 2 2 2 4 2" xfId="66"/>
    <cellStyle name="Обычный 2 2 2 4 2 2 2" xfId="67"/>
    <cellStyle name="Обычный 2 2 2 4 2 2 3" xfId="73"/>
    <cellStyle name="Обычный 2 2 2 4 2 2 3 2 2" xfId="319"/>
    <cellStyle name="Обычный 2 2 2 4 2 2 3 3" xfId="317"/>
    <cellStyle name="Обычный 2 2 2 4 2 2 3 3 2" xfId="320"/>
    <cellStyle name="Обычный 2 2 2 4 2 5" xfId="103"/>
    <cellStyle name="Обычный 2 2 2 4 2 7" xfId="307"/>
    <cellStyle name="Обычный 2 2 2 4 3 2 2" xfId="72"/>
    <cellStyle name="Обычный 2 2 3" xfId="57"/>
    <cellStyle name="Обычный 2 2 3 2" xfId="136"/>
    <cellStyle name="Обычный 2 2 3 4" xfId="312"/>
    <cellStyle name="Обычный 2 2 4" xfId="134"/>
    <cellStyle name="Обычный 2 2 4 2" xfId="182"/>
    <cellStyle name="Обычный 2 2 4 3" xfId="91"/>
    <cellStyle name="Обычный 2 2 5" xfId="204"/>
    <cellStyle name="Обычный 2 2 5 2" xfId="206"/>
    <cellStyle name="Обычный 2 3" xfId="9"/>
    <cellStyle name="Обычный 2 3 2" xfId="106"/>
    <cellStyle name="Обычный 2 3 2 2" xfId="168"/>
    <cellStyle name="Обычный 2 3 2 2 2 3" xfId="70"/>
    <cellStyle name="Обычный 2 3 2 2 4" xfId="298"/>
    <cellStyle name="Обычный 2 3 2 3" xfId="161"/>
    <cellStyle name="Обычный 2 3 2 7" xfId="68"/>
    <cellStyle name="Обычный 2 3 3" xfId="98"/>
    <cellStyle name="Обычный 2 3 3 2" xfId="185"/>
    <cellStyle name="Обычный 2 3 3 3" xfId="240"/>
    <cellStyle name="Обычный 2 3 4" xfId="78"/>
    <cellStyle name="Обычный 2 3 4 2" xfId="196"/>
    <cellStyle name="Обычный 2 3 4 3" xfId="184"/>
    <cellStyle name="Обычный 2 3 5" xfId="156"/>
    <cellStyle name="Обычный 2 3 6" xfId="228"/>
    <cellStyle name="Обычный 2 3 7" xfId="81"/>
    <cellStyle name="Обычный 2 3_Форма" xfId="84"/>
    <cellStyle name="Обычный 2 36" xfId="38"/>
    <cellStyle name="Обычный 2 37" xfId="92"/>
    <cellStyle name="Обычный 2 4" xfId="82"/>
    <cellStyle name="Обычный 2 4 2" xfId="145"/>
    <cellStyle name="Обычный 2 4 2 2" xfId="192"/>
    <cellStyle name="Обычный 2 4 2 3" xfId="177"/>
    <cellStyle name="Обычный 2 4 3" xfId="205"/>
    <cellStyle name="Обычный 2 4 3 2" xfId="224"/>
    <cellStyle name="Обычный 2 4 4" xfId="165"/>
    <cellStyle name="Обычный 2 4 5" xfId="248"/>
    <cellStyle name="Обычный 2 5" xfId="28"/>
    <cellStyle name="Обычный 2 5 10" xfId="64"/>
    <cellStyle name="Обычный 2 5 10 2" xfId="273"/>
    <cellStyle name="Обычный 2 5 10 2 2 3" xfId="76"/>
    <cellStyle name="Обычный 2 5 10 2 3" xfId="262"/>
    <cellStyle name="Обычный 2 5 10 2 5" xfId="306"/>
    <cellStyle name="Обычный 2 5 2" xfId="50"/>
    <cellStyle name="Обычный 2 5 2 2" xfId="215"/>
    <cellStyle name="Обычный 2 5 2 2 2" xfId="274"/>
    <cellStyle name="Обычный 2 5 2 4" xfId="310"/>
    <cellStyle name="Обычный 2 5 3" xfId="55"/>
    <cellStyle name="Обычный 2 5 4" xfId="181"/>
    <cellStyle name="Обычный 2 5 6" xfId="30"/>
    <cellStyle name="Обычный 2 5 6 2" xfId="89"/>
    <cellStyle name="Обычный 2 5 7" xfId="51"/>
    <cellStyle name="Обычный 2 5 7 2" xfId="275"/>
    <cellStyle name="Обычный 2 5 8" xfId="58"/>
    <cellStyle name="Обычный 2 5 8 2" xfId="276"/>
    <cellStyle name="Обычный 2 5 9" xfId="277"/>
    <cellStyle name="Обычный 2 5 9 2" xfId="278"/>
    <cellStyle name="Обычный 2 6" xfId="33"/>
    <cellStyle name="Обычный 2 6 2" xfId="183"/>
    <cellStyle name="Обычный 2 6 3" xfId="188"/>
    <cellStyle name="Обычный 2 6 4" xfId="135"/>
    <cellStyle name="Обычный 2 7" xfId="146"/>
    <cellStyle name="Обычный 2 7 2" xfId="86"/>
    <cellStyle name="Обычный 2 7 3" xfId="235"/>
    <cellStyle name="Обычный 2 8" xfId="61"/>
    <cellStyle name="Обычный 2 8 2 3" xfId="77"/>
    <cellStyle name="Обычный 2 9" xfId="208"/>
    <cellStyle name="Обычный 2_Форма" xfId="83"/>
    <cellStyle name="Обычный 20" xfId="279"/>
    <cellStyle name="Обычный 20 2" xfId="280"/>
    <cellStyle name="Обычный 21" xfId="281"/>
    <cellStyle name="Обычный 21 2" xfId="282"/>
    <cellStyle name="Обычный 22" xfId="313"/>
    <cellStyle name="Обычный 23" xfId="125"/>
    <cellStyle name="Обычный 24" xfId="283"/>
    <cellStyle name="Обычный 24 2" xfId="284"/>
    <cellStyle name="Обычный 25" xfId="124"/>
    <cellStyle name="Обычный 26" xfId="285"/>
    <cellStyle name="Обычный 26 2" xfId="286"/>
    <cellStyle name="Обычный 27" xfId="123"/>
    <cellStyle name="Обычный 28" xfId="122"/>
    <cellStyle name="Обычный 28 2" xfId="10"/>
    <cellStyle name="Обычный 3" xfId="11"/>
    <cellStyle name="Обычный 3 2" xfId="137"/>
    <cellStyle name="Обычный 3 2 2 2" xfId="120"/>
    <cellStyle name="Обычный 3 2 2 2 2" xfId="234"/>
    <cellStyle name="Обычный 3 3" xfId="119"/>
    <cellStyle name="Обычный 3 3 2" xfId="190"/>
    <cellStyle name="Обычный 3 4" xfId="121"/>
    <cellStyle name="Обычный 3 4 2" xfId="174"/>
    <cellStyle name="Обычный 3 4 3" xfId="153"/>
    <cellStyle name="Обычный 3 5" xfId="193"/>
    <cellStyle name="Обычный 3 5 2" xfId="232"/>
    <cellStyle name="Обычный 30" xfId="12"/>
    <cellStyle name="Обычный 31" xfId="59"/>
    <cellStyle name="Обычный 31 2" xfId="287"/>
    <cellStyle name="Обычный 32" xfId="303"/>
    <cellStyle name="Обычный 33" xfId="13"/>
    <cellStyle name="Обычный 4" xfId="14"/>
    <cellStyle name="Обычный 4 2" xfId="107"/>
    <cellStyle name="Обычный 4 2 2" xfId="169"/>
    <cellStyle name="Обычный 4 2 3" xfId="152"/>
    <cellStyle name="Обычный 4 3" xfId="138"/>
    <cellStyle name="Обычный 4 3 2" xfId="186"/>
    <cellStyle name="Обычный 4 3 3" xfId="210"/>
    <cellStyle name="Обычный 4 4" xfId="149"/>
    <cellStyle name="Обычный 4 4 2" xfId="197"/>
    <cellStyle name="Обычный 4 4 3" xfId="211"/>
    <cellStyle name="Обычный 4 5" xfId="112"/>
    <cellStyle name="Обычный 4 5 2" xfId="209"/>
    <cellStyle name="Обычный 4 6" xfId="157"/>
    <cellStyle name="Обычный 4 7" xfId="159"/>
    <cellStyle name="Обычный 4 8" xfId="256"/>
    <cellStyle name="Обычный 4 9" xfId="101"/>
    <cellStyle name="Обычный 5" xfId="15"/>
    <cellStyle name="Обычный 5 2" xfId="108"/>
    <cellStyle name="Обычный 5 2 2" xfId="170"/>
    <cellStyle name="Обычный 5 2 3" xfId="229"/>
    <cellStyle name="Обычный 5 3" xfId="139"/>
    <cellStyle name="Обычный 5 3 2" xfId="187"/>
    <cellStyle name="Обычный 5 3 3" xfId="212"/>
    <cellStyle name="Обычный 5 4" xfId="118"/>
    <cellStyle name="Обычный 5 5" xfId="150"/>
    <cellStyle name="Обычный 5 5 2" xfId="198"/>
    <cellStyle name="Обычный 5 5 3" xfId="242"/>
    <cellStyle name="Обычный 5 6" xfId="158"/>
    <cellStyle name="Обычный 5 7" xfId="220"/>
    <cellStyle name="Обычный 5 8" xfId="257"/>
    <cellStyle name="Обычный 5 9" xfId="102"/>
    <cellStyle name="Обычный 6" xfId="16"/>
    <cellStyle name="Обычный 6 2" xfId="140"/>
    <cellStyle name="Обычный 6 3" xfId="117"/>
    <cellStyle name="Обычный 7" xfId="17"/>
    <cellStyle name="Обычный 7 2" xfId="141"/>
    <cellStyle name="Обычный 7 2 2" xfId="221"/>
    <cellStyle name="Обычный 7 3" xfId="116"/>
    <cellStyle name="Обычный 7 4" xfId="216"/>
    <cellStyle name="Обычный 8" xfId="26"/>
    <cellStyle name="Обычный 8 2" xfId="27"/>
    <cellStyle name="Обычный 8 2 2" xfId="110"/>
    <cellStyle name="Обычный 8 2 2 2" xfId="87"/>
    <cellStyle name="Обычный 8 2 2 2 4 2" xfId="321"/>
    <cellStyle name="Обычный 8 2 2 2 5" xfId="318"/>
    <cellStyle name="Обычный 8 2 2 3" xfId="213"/>
    <cellStyle name="Обычный 8 2 2 4" xfId="261"/>
    <cellStyle name="Обычный 8 2 2 6" xfId="301"/>
    <cellStyle name="Обычный 8 2 3" xfId="94"/>
    <cellStyle name="Обычный 8 2 3 2" xfId="201"/>
    <cellStyle name="Обычный 8 2 3 3" xfId="175"/>
    <cellStyle name="Обычный 8 2 4" xfId="79"/>
    <cellStyle name="Обычный 8 2 5" xfId="251"/>
    <cellStyle name="Обычный 8 2 6" xfId="259"/>
    <cellStyle name="Обычный 8 3" xfId="109"/>
    <cellStyle name="Обычный 8 3 2" xfId="171"/>
    <cellStyle name="Обычный 8 3 3" xfId="230"/>
    <cellStyle name="Обычный 8 4" xfId="144"/>
    <cellStyle name="Обычный 8 4 2" xfId="191"/>
    <cellStyle name="Обычный 8 4 3" xfId="217"/>
    <cellStyle name="Обычный 8 5" xfId="115"/>
    <cellStyle name="Обычный 8 5 2" xfId="223"/>
    <cellStyle name="Обычный 8 6" xfId="151"/>
    <cellStyle name="Обычный 8 6 2" xfId="200"/>
    <cellStyle name="Обычный 8 6 3" xfId="222"/>
    <cellStyle name="Обычный 8 7" xfId="164"/>
    <cellStyle name="Обычный 8 8" xfId="160"/>
    <cellStyle name="Обычный 8 9" xfId="258"/>
    <cellStyle name="Обычный 9" xfId="37"/>
    <cellStyle name="Обычный 9 2" xfId="90"/>
    <cellStyle name="Обычный 9 2 4" xfId="311"/>
    <cellStyle name="Обычный 9 2 4 3" xfId="323"/>
    <cellStyle name="Обычный 9 2 6" xfId="308"/>
    <cellStyle name="Обычный 9 3" xfId="227"/>
    <cellStyle name="Обычный 9 4" xfId="93"/>
    <cellStyle name="Обычный 9 4 2" xfId="322"/>
    <cellStyle name="Обычный_Законодательство 2008 (изменение налогового законодательства)" xfId="2"/>
    <cellStyle name="Обычный_форма для июня 2020 года кураторы" xfId="265"/>
    <cellStyle name="Основной формат" xfId="302"/>
    <cellStyle name="Процентный" xfId="43" builtinId="5"/>
    <cellStyle name="Процентный 2" xfId="18"/>
    <cellStyle name="Процентный 2 2" xfId="19"/>
    <cellStyle name="Процентный 2 2 2" xfId="45"/>
    <cellStyle name="Процентный 2 2 2 2" xfId="246"/>
    <cellStyle name="Процентный 2 3" xfId="20"/>
    <cellStyle name="Процентный 2 3 2" xfId="219"/>
    <cellStyle name="Процентный 2 4" xfId="142"/>
    <cellStyle name="Процентный 2 4 2" xfId="178"/>
    <cellStyle name="Процентный 2 5" xfId="114"/>
    <cellStyle name="Процентный 2 5 2" xfId="237"/>
    <cellStyle name="Процентный 2 6" xfId="173"/>
    <cellStyle name="Процентный 3" xfId="21"/>
    <cellStyle name="Процентный 3 2" xfId="22"/>
    <cellStyle name="Процентный 3 2 2" xfId="243"/>
    <cellStyle name="Процентный 3 3" xfId="176"/>
    <cellStyle name="Стиль 1" xfId="23"/>
    <cellStyle name="Стиль 1 2" xfId="24"/>
    <cellStyle name="Стиль 1 2 2" xfId="163"/>
    <cellStyle name="Финансовый" xfId="42" builtinId="3"/>
    <cellStyle name="Финансовый 10" xfId="315"/>
    <cellStyle name="Финансовый 2" xfId="25"/>
    <cellStyle name="Финансовый 2 2" xfId="143"/>
    <cellStyle name="Финансовый 2 2 2" xfId="239"/>
    <cellStyle name="Финансовый 2 2 4" xfId="62"/>
    <cellStyle name="Финансовый 2 2 4 2" xfId="289"/>
    <cellStyle name="Финансовый 2 3" xfId="47"/>
    <cellStyle name="Финансовый 2 3 2" xfId="172"/>
    <cellStyle name="Финансовый 2 3 2 2" xfId="291"/>
    <cellStyle name="Финансовый 2 3 2 3" xfId="290"/>
    <cellStyle name="Финансовый 2 3 3" xfId="231"/>
    <cellStyle name="Финансовый 2 3 4" xfId="29"/>
    <cellStyle name="Финансовый 2 3 4 2" xfId="293"/>
    <cellStyle name="Финансовый 2 3 4 2 6" xfId="299"/>
    <cellStyle name="Финансовый 2 3 4 3" xfId="292"/>
    <cellStyle name="Финансовый 2 3 5" xfId="111"/>
    <cellStyle name="Финансовый 2 3 6" xfId="314"/>
    <cellStyle name="Финансовый 2 4" xfId="202"/>
    <cellStyle name="Финансовый 2 4 2" xfId="244"/>
    <cellStyle name="Финансовый 2 4 2 2" xfId="294"/>
    <cellStyle name="Финансовый 2 5" xfId="63"/>
    <cellStyle name="Финансовый 2 5 2" xfId="247"/>
    <cellStyle name="Финансовый 2 5 2 2" xfId="295"/>
    <cellStyle name="Финансовый 3" xfId="46"/>
    <cellStyle name="Финансовый 3 2" xfId="203"/>
    <cellStyle name="Финансовый 3 2 2" xfId="48"/>
    <cellStyle name="Финансовый 3 2 2 2" xfId="252"/>
    <cellStyle name="Финансовый 3 3" xfId="49"/>
    <cellStyle name="Финансовый 3 4" xfId="214"/>
    <cellStyle name="Финансовый 4" xfId="60"/>
    <cellStyle name="Финансовый 5" xfId="85"/>
    <cellStyle name="Финансовый 6" xfId="288"/>
    <cellStyle name="㼿㼿?" xfId="39"/>
    <cellStyle name="㼿㼿㼿" xfId="40"/>
    <cellStyle name="㼿㼿㼿?" xfId="41"/>
  </cellStyles>
  <dxfs count="7">
    <dxf>
      <fill>
        <patternFill patternType="none">
          <bgColor indexed="65"/>
        </patternFill>
      </fill>
    </dxf>
    <dxf>
      <fill>
        <patternFill patternType="none">
          <bgColor indexed="6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Medium9"/>
  <colors>
    <mruColors>
      <color rgb="FFFF57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theme" Target="theme/theme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61"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Kosilko/&#1054;&#1090;&#1076;&#1077;&#1083;%20&#1053;&#1056;/&#1041;&#1072;&#1079;&#1072;%20&#1057;&#1091;&#1073;&#1098;&#1077;&#1082;&#1090;&#1099;/2022/&#1048;&#1085;&#1092;&#1086;&#1088;&#1084;&#1072;&#1094;&#1080;&#1103;%20&#1087;&#1086;%20&#1053;&#1056;%20&#1089;&#1091;&#1073;&#1098;&#1077;&#1082;&#1090;&#1086;&#1074;%20&#1082;%2001.06.2022/&#1055;&#1088;&#1077;&#1076;&#1089;&#1090;&#1072;&#1074;&#1083;&#1077;&#1085;&#1085;&#1099;&#1077;/32%20&#1041;&#1088;&#1103;&#1085;&#1089;&#1082;&#1072;&#1103;%20&#1086;&#1073;&#1083;&#1072;&#1089;&#1090;&#1100;%20(24.05.202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Kosilko/&#1054;&#1090;&#1076;&#1077;&#1083;%20&#1053;&#1056;/&#1041;&#1072;&#1079;&#1072;%20&#1057;&#1091;&#1073;&#1098;&#1077;&#1082;&#1090;&#1099;/2022/&#1048;&#1085;&#1092;&#1086;&#1088;&#1084;&#1072;&#1094;&#1080;&#1103;%20&#1087;&#1086;%20&#1053;&#1056;%20&#1089;&#1091;&#1073;&#1098;&#1077;&#1082;&#1090;&#1086;&#1074;%20&#1082;%2001.06.2022/&#1055;&#1088;&#1077;&#1076;&#1089;&#1090;&#1072;&#1074;&#1083;&#1077;&#1085;&#1085;&#1099;&#1077;/14%20&#1056;&#1077;&#1089;&#1087;&#1091;&#1073;&#1083;&#1080;&#1082;&#1072;%20&#1057;&#1072;&#1093;&#1072;%20(&#1071;&#1082;&#1091;&#1090;&#1080;&#1103;)%20(08.06.2022)%20&#1091;&#1090;&#1086;&#1095;&#1085;&#1077;&#1085;&#1085;&#1072;&#110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Kosilko/&#1054;&#1090;&#1076;&#1077;&#1083;%20&#1053;&#1056;/&#1041;&#1072;&#1079;&#1072;%20&#1057;&#1091;&#1073;&#1098;&#1077;&#1082;&#1090;&#1099;/2022/&#1048;&#1085;&#1092;&#1086;&#1088;&#1084;&#1072;&#1094;&#1080;&#1103;%20&#1087;&#1086;%20&#1053;&#1056;%20&#1089;&#1091;&#1073;&#1098;&#1077;&#1082;&#1090;&#1086;&#1074;%20&#1082;%2001.06.2022/&#1055;&#1088;&#1077;&#1076;&#1089;&#1090;&#1072;&#1074;&#1083;&#1077;&#1085;&#1085;&#1099;&#1077;/22%20&#1040;&#1083;&#1090;&#1072;&#1081;&#1089;&#1082;&#1080;&#1081;%20&#1082;&#1088;&#1072;&#1081;%20(06.06.20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tatyana.kashpurova/Desktop/&#1054;&#1094;&#1077;&#1085;&#1082;&#1072;%20&#1101;&#1092;&#1092;&#1077;&#1082;&#1090;&#1080;&#1074;&#1085;&#1086;&#1089;&#1090;&#1080;%20&#1085;&#1072;&#1083;&#1086;&#1075;&#1086;&#1074;&#1099;&#1093;%20&#1083;&#1100;&#1075;&#1086;&#1090;/&#1060;&#1086;&#1088;&#1084;&#1072;%202019%20(&#1089;%20&#1083;&#1100;&#1075;&#1086;&#1090;&#1072;&#1084;&#1080;%202020%20&#1075;&#1086;&#1076;&#107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Kosilko/&#1054;&#1090;&#1076;&#1077;&#1083;%20&#1053;&#1056;/&#1041;&#1072;&#1079;&#1072;%20&#1057;&#1091;&#1073;&#1098;&#1077;&#1082;&#1090;&#1099;/2022/&#1048;&#1085;&#1092;&#1086;&#1088;&#1084;&#1072;&#1094;&#1080;&#1103;%20&#1087;&#1086;%20&#1053;&#1056;%20&#1089;&#1091;&#1073;&#1098;&#1077;&#1082;&#1090;&#1086;&#1074;%20&#1082;%2001.06.2022/&#1055;&#1088;&#1077;&#1076;&#1089;&#1090;&#1072;&#1074;&#1083;&#1077;&#1085;&#1085;&#1099;&#1077;/30%20&#1040;&#1089;&#1090;&#1088;&#1072;&#1093;&#1072;&#1085;&#1089;&#1082;&#1072;&#1103;%20&#1086;&#1073;&#1083;&#1072;&#1089;&#1090;&#1100;%20(13.05.202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Kosilko/&#1054;&#1090;&#1076;&#1077;&#1083;%20&#1085;&#1072;&#1083;&#1086;&#1075;&#1086;&#1074;&#1099;&#1093;%20&#1088;&#1072;&#1089;&#1093;&#1086;&#1076;&#1086;&#1074;/&#1041;&#1072;&#1079;&#1072;%20&#1057;&#1091;&#1073;&#1098;&#1077;&#1082;&#1090;&#1099;/&#1041;&#1072;&#1079;&#1072;%20&#1057;&#1056;&#1060;-2021%20(01.06.2021)/&#1057;&#1086;&#1075;&#1083;&#1072;&#1089;&#1086;&#1074;&#1072;&#1085;&#1085;&#1099;&#1077;/25%20&#1050;&#1072;&#1084;&#1095;&#1072;&#1090;&#1089;&#1082;&#1080;&#1081;%20&#1082;&#1088;&#1072;&#1081;%20(01.06.202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Kosilko/&#1054;&#1090;&#1076;&#1077;&#1083;%20&#1053;&#1056;/&#1041;&#1072;&#1079;&#1072;%20&#1057;&#1091;&#1073;&#1098;&#1077;&#1082;&#1090;&#1099;/2022/&#1048;&#1085;&#1092;&#1086;&#1088;&#1084;&#1072;&#1094;&#1080;&#1103;%20&#1087;&#1086;%20&#1053;&#1056;%20&#1089;&#1091;&#1073;&#1098;&#1077;&#1082;&#1090;&#1086;&#1074;%20&#1082;%2001.06.2022/&#1055;&#1088;&#1077;&#1076;&#1089;&#1090;&#1072;&#1074;&#1083;&#1077;&#1085;&#1085;&#1099;&#1077;/41%20&#1050;&#1072;&#1084;&#1095;&#1072;&#1090;&#1089;&#1082;&#1080;&#1081;%20&#1082;&#1088;&#1072;&#1081;%20(30.05.20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Kosilko/&#1054;&#1090;&#1076;&#1077;&#1083;%20&#1053;&#1056;/&#1041;&#1072;&#1079;&#1072;%20&#1057;&#1091;&#1073;&#1098;&#1077;&#1082;&#1090;&#1099;/2022/&#1048;&#1085;&#1092;&#1086;&#1088;&#1084;&#1072;&#1094;&#1080;&#1103;%20&#1087;&#1086;%20&#1053;&#1056;%20&#1089;&#1091;&#1073;&#1098;&#1077;&#1082;&#1090;&#1086;&#1074;%20&#1082;%2001.06.2022/&#1055;&#1088;&#1077;&#1076;&#1089;&#1090;&#1072;&#1074;&#1083;&#1077;&#1085;&#1085;&#1099;&#1077;/42%20&#1050;&#1077;&#1084;&#1077;&#1088;&#1086;&#1074;&#1089;&#1082;&#1072;&#1103;%20&#1086;&#1073;&#1083;&#1072;&#1090;&#1100;-&#1050;&#1091;&#1079;&#1073;&#1072;&#1089;&#1089;%20(30.05.20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Kosilko/&#1054;&#1090;&#1076;&#1077;&#1083;%20&#1053;&#1056;/&#1041;&#1072;&#1079;&#1072;%20&#1057;&#1091;&#1073;&#1098;&#1077;&#1082;&#1090;&#1099;/2022/&#1048;&#1085;&#1092;&#1086;&#1088;&#1084;&#1072;&#1094;&#1080;&#1103;%20&#1087;&#1086;%20&#1053;&#1056;%20&#1089;&#1091;&#1073;&#1098;&#1077;&#1082;&#1090;&#1086;&#1074;%20&#1082;%2001.06.2022/&#1055;&#1088;&#1077;&#1076;&#1089;&#1090;&#1072;&#1074;&#1083;&#1077;&#1085;&#1085;&#1099;&#1077;/52%20&#1053;&#1080;&#1078;&#1077;&#1075;&#1086;&#1088;&#1086;&#1076;&#1089;&#1082;&#1072;&#1103;%20&#1086;&#1073;&#1083;&#1072;&#1089;&#1090;&#1100;%20(30.05.2022).xlsx"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1053;&#1072;&#1083;&#1086;&#1075;%20&#1085;&#1072;%20&#1080;&#1084;&#1091;&#1097;&#1077;&#1089;&#1090;&#1074;&#1086;%2026.05.202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0653/Documents/&#1051;&#1072;&#1088;&#1080;&#1089;&#1072;/&#1053;&#1056;-%20&#1056;&#1077;&#1075;&#1080;&#1086;&#1085;&#1072;&#1083;&#1100;&#1085;&#1099;&#1077;/&#1057;&#1091;&#1073;&#1098;&#1077;&#1082;&#1090;&#1099;%20&#1056;&#1060;-2020/&#1053;&#1086;&#1074;&#1086;&#1089;&#1080;&#1073;&#1080;&#1088;&#1089;&#1082;&#1072;&#1103;%20&#1086;&#1073;&#1083;/&#1053;&#1086;&#1074;&#1086;&#1089;&#1080;&#1073;&#1080;&#1088;&#1089;&#1082;&#1072;&#1103;%20&#1086;&#1073;&#1083;&#1072;&#1089;&#1090;&#1100;-&#1087;&#1088;&#1086;&#1074;&#1077;&#1088;&#1082;&#10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osilko/&#1054;&#1090;&#1076;&#1077;&#1083;%20&#1053;&#1056;/&#1041;&#1072;&#1079;&#1072;%20&#1057;&#1091;&#1073;&#1098;&#1077;&#1082;&#1090;&#1099;/2022/&#1048;&#1085;&#1092;&#1086;&#1088;&#1084;&#1072;&#1094;&#1080;&#1103;%20&#1087;&#1086;%20&#1053;&#1056;%20&#1089;&#1091;&#1073;&#1098;&#1077;&#1082;&#1090;&#1086;&#1074;%20&#1082;%2001.06.2022/&#1055;&#1088;&#1077;&#1076;&#1089;&#1090;&#1072;&#1074;&#1083;&#1077;&#1085;&#1085;&#1099;&#1077;/&#1058;&#1088;&#1077;&#1073;&#1091;&#1102;&#1090;%20&#1091;&#1090;&#1086;&#1095;&#1085;&#1077;&#1085;&#1080;&#1103;/64%20&#1057;&#1072;&#1088;&#1072;&#1090;&#1086;&#1074;&#1089;&#1082;&#1072;&#1103;%20&#1086;&#1073;&#1083;&#1072;&#1089;&#1090;&#1100;/64%20&#1057;&#1072;&#1088;&#1072;&#1090;&#1086;&#1074;&#1089;&#1082;&#1072;&#1103;%20&#1086;&#1073;&#1083;&#1072;&#1089;&#1090;&#1100;%20(20.06.202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V:\&#1059;&#1055;&#1044;&#1080;&#1053;&#1055;\&#1054;&#1055;&#1053;&#1044;&#1080;&#1053;&#1055;\&#1053;&#1040;&#1051;&#1054;&#1043;&#1054;&#1042;&#1067;&#1045;%20&#1056;&#1040;&#1057;&#1061;&#1054;&#1044;&#1067;\&#1054;&#1062;&#1045;&#1053;&#1050;&#1040;%20&#1053;&#1040;&#1051;&#1054;&#1043;&#1054;&#1042;&#1067;&#1061;%20&#1056;&#1040;&#1057;&#1061;&#1054;&#1044;&#1054;&#1042;\2020%20&#1075;&#1086;&#1076;\&#1057;&#1087;&#1077;&#1094;%20&#1085;&#1072;&#1083;&#1086;&#1075;&#1086;&#1074;&#1099;&#1077;%20&#1088;&#1077;&#1078;&#1080;&#1084;&#1099;.%20&#1053;&#1072;&#1083;&#1086;&#1075;&#1086;&#1074;&#1099;&#1077;%20&#1088;&#1072;&#1089;&#1093;&#1086;&#1076;&#1099;.%20(&#1088;2705).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V:\&#1059;&#1055;&#1044;&#1080;&#1053;&#1055;\&#1054;&#1055;&#1053;&#1044;&#1080;&#1053;&#1055;\&#1053;&#1040;&#1051;&#1054;&#1043;&#1054;&#1042;&#1067;&#1045;%20&#1056;&#1040;&#1057;&#1061;&#1054;&#1044;&#1067;\&#1054;&#1062;&#1045;&#1053;&#1050;&#1040;%20&#1053;&#1040;&#1051;&#1054;&#1043;&#1054;&#1042;&#1067;&#1061;%20&#1056;&#1040;&#1057;&#1061;&#1054;&#1044;&#1054;&#1042;\2020%20&#1075;&#1086;&#1076;\Forma_dlya_zapolneniya%20&#1087;&#1088;&#1080;&#1073;&#1099;&#1083;&#110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igsh/Desktop/&#1054;&#1062;&#1045;&#1053;&#1050;&#1040;%20&#1079;&#1072;%202020/2022/_&#1048;&#1085;&#1092;&#1086;&#1088;&#1084;&#1072;&#1094;&#1080;&#1103;%20&#1074;%20&#1052;&#1060;%20&#1056;&#1060;%20&#1087;&#1086;%20&#1089;&#1088;&#1086;&#1082;&#1091;_01.06.2022/01.06.202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Kosilko/&#1054;&#1090;&#1076;&#1077;&#1083;%20&#1053;&#1056;/&#1041;&#1072;&#1079;&#1072;%20&#1057;&#1091;&#1073;&#1098;&#1077;&#1082;&#1090;&#1099;/2022/&#1048;&#1085;&#1092;&#1086;&#1088;&#1084;&#1072;&#1094;&#1080;&#1103;%20&#1087;&#1086;%20&#1053;&#1056;%20&#1089;&#1091;&#1073;&#1098;&#1077;&#1082;&#1090;&#1086;&#1074;%20&#1082;%2001.06.2022/&#1055;&#1088;&#1077;&#1076;&#1089;&#1090;&#1072;&#1074;&#1083;&#1077;&#1085;&#1085;&#1099;&#1077;/56%20&#1054;&#1088;&#1077;&#1085;&#1073;&#1091;&#1088;&#1075;&#1089;&#1082;&#1072;&#1103;%20&#1086;&#1073;&#1083;&#1072;&#1089;&#1090;&#1100;%20(31.05.202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Kosilko/&#1054;&#1090;&#1076;&#1077;&#1083;%20&#1053;&#1056;/&#1041;&#1072;&#1079;&#1072;%20&#1057;&#1091;&#1073;&#1098;&#1077;&#1082;&#1090;&#1099;/2022/&#1048;&#1085;&#1092;&#1086;&#1088;&#1084;&#1072;&#1094;&#1080;&#1103;%20&#1087;&#1086;%20&#1053;&#1056;%20&#1089;&#1091;&#1073;&#1098;&#1077;&#1082;&#1090;&#1086;&#1074;%20&#1082;%2001.06.2022/&#1055;&#1088;&#1077;&#1076;&#1089;&#1090;&#1072;&#1074;&#1083;&#1077;&#1085;&#1085;&#1099;&#1077;/59%20&#1055;&#1077;&#1088;&#1084;&#1089;&#1082;&#1080;&#1081;%20&#1082;&#1088;&#1072;&#1081;%20(31.05.202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Kosilko/&#1054;&#1090;&#1076;&#1077;&#1083;%20&#1053;&#1056;/&#1041;&#1072;&#1079;&#1072;%20&#1057;&#1091;&#1073;&#1098;&#1077;&#1082;&#1090;&#1099;/2022/&#1048;&#1085;&#1092;&#1086;&#1088;&#1084;&#1072;&#1094;&#1080;&#1103;%20&#1087;&#1086;%20&#1053;&#1056;%20&#1089;&#1091;&#1073;&#1098;&#1077;&#1082;&#1090;&#1086;&#1074;%20&#1082;%2001.06.2022/&#1055;&#1088;&#1077;&#1076;&#1089;&#1090;&#1072;&#1074;&#1083;&#1077;&#1085;&#1085;&#1099;&#1077;/&#1054;&#1090;&#1088;&#1072;&#1073;&#1086;&#1090;&#1072;&#1085;&#1085;&#1099;&#1077;/45%20&#1050;&#1091;&#1088;&#1075;&#1072;&#1085;&#1089;&#1082;&#1072;&#1103;%20&#1086;&#1073;&#1083;&#1072;&#1089;&#1090;&#1100;%20(17.06.2022)%20&#1091;&#1090;&#1086;&#1095;&#1085;&#1077;&#108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Kosilko/&#1054;&#1090;&#1076;&#1077;&#1083;%20&#1053;&#1056;/&#1041;&#1072;&#1079;&#1072;%20&#1057;&#1091;&#1073;&#1098;&#1077;&#1082;&#1090;&#1099;/2022/&#1048;&#1085;&#1092;&#1086;&#1088;&#1084;&#1072;&#1094;&#1080;&#1103;%20&#1087;&#1086;%20&#1053;&#1056;%20&#1089;&#1091;&#1073;&#1098;&#1077;&#1082;&#1090;&#1086;&#1074;%20&#1082;%2001.06.2022/&#1055;&#1088;&#1077;&#1076;&#1089;&#1090;&#1072;&#1074;&#1083;&#1077;&#1085;&#1085;&#1099;&#1077;/63%20&#1057;&#1072;&#1084;&#1072;&#1088;&#1089;&#1082;&#1072;&#1103;%20&#1086;&#1073;&#1083;&#1072;&#1089;&#1090;&#1100;%20(01.06.202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y.grigorenko/Documents/&#1083;&#1100;&#1075;&#1086;&#1090;&#1099;/&#1086;&#1094;&#1077;&#1085;&#1082;&#1072;%20&#1085;&#1072;&#1083;&#1086;&#1075;&#1086;&#1074;&#1099;&#1093;%20&#1088;&#1072;&#1089;&#1093;&#1086;&#1076;&#1086;&#1074;%20(2020)/&#1052;&#1080;&#1085;&#1092;&#1080;&#1085;%20&#1056;&#1060;/&#1087;&#1086;%20&#1089;&#1088;&#1086;&#1082;&#1091;%2020.10.2020/&#1057;&#1072;&#1093;&#1072;&#1083;&#1080;&#1085;&#1089;&#1082;&#1072;&#1103;%20&#1086;&#1073;&#1083;&#1072;&#1089;&#1090;&#1100;%2019.10.202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Kosilko/&#1054;&#1090;&#1076;&#1077;&#1083;%20&#1053;&#1056;/&#1041;&#1072;&#1079;&#1072;%20&#1057;&#1091;&#1073;&#1098;&#1077;&#1082;&#1090;&#1099;/2022/&#1048;&#1085;&#1092;&#1086;&#1088;&#1084;&#1072;&#1094;&#1080;&#1103;%20&#1087;&#1086;%20&#1053;&#1056;%20&#1089;&#1091;&#1073;&#1098;&#1077;&#1082;&#1090;&#1086;&#1074;%20&#1082;%2001.06.2022/&#1055;&#1088;&#1077;&#1076;&#1089;&#1090;&#1072;&#1074;&#1083;&#1077;&#1085;&#1085;&#1099;&#1077;/89%20&#1071;&#1053;&#1040;&#1054;%20(31.05.202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Kosilko/&#1054;&#1090;&#1076;&#1077;&#1083;%20&#1053;&#1056;/&#1041;&#1072;&#1079;&#1072;%20&#1057;&#1091;&#1073;&#1098;&#1077;&#1082;&#1090;&#1099;/2022/&#1048;&#1085;&#1092;&#1086;&#1088;&#1084;&#1072;&#1094;&#1080;&#1103;%20&#1087;&#1086;%20&#1053;&#1056;%20&#1089;&#1091;&#1073;&#1098;&#1077;&#1082;&#1090;&#1086;&#1074;%20&#1082;%2001.06.2022/&#1055;&#1088;&#1077;&#1076;&#1089;&#1090;&#1072;&#1074;&#1083;&#1077;&#1085;&#1085;&#1099;&#1077;/78%20&#1057;&#1055;&#1073;%20(02.06.2022).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53;&#1048;&#1054;_&#1089;&#1088;&#1072;&#1074;&#1085;&#1077;&#1085;&#1080;&#1077;.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Kosilko/&#1054;&#1090;&#1076;&#1077;&#1083;%20&#1053;&#1056;/&#1041;&#1072;&#1079;&#1072;%20&#1057;&#1091;&#1073;&#1098;&#1077;&#1082;&#1090;&#1099;/2022/&#1048;&#1085;&#1092;&#1086;&#1088;&#1084;&#1072;&#1094;&#1080;&#1103;%20&#1087;&#1086;%20&#1053;&#1056;%20&#1089;&#1091;&#1073;&#1098;&#1077;&#1082;&#1090;&#1086;&#1074;%20&#1082;%2001.06.2022/&#1055;&#1088;&#1077;&#1076;&#1089;&#1090;&#1072;&#1074;&#1083;&#1077;&#1085;&#1085;&#1099;&#1077;/&#1050;&#1088;&#1099;&#1084;-&#1091;&#1090;&#1086;&#1095;&#1085;&#1077;&#1085;&#1080;&#1077;%202020.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Kosilko/&#1054;&#1090;&#1076;&#1077;&#1083;%20&#1053;&#1056;/&#1041;&#1072;&#1079;&#1072;%20&#1057;&#1091;&#1073;&#1098;&#1077;&#1082;&#1090;&#1099;/2022/&#1048;&#1085;&#1092;&#1086;&#1088;&#1084;&#1072;&#1094;&#1080;&#1103;%20&#1087;&#1086;%20&#1053;&#1056;%20&#1089;&#1091;&#1073;&#1098;&#1077;&#1082;&#1090;&#1086;&#1074;%20&#1082;%2001.06.2022/&#1055;&#1088;&#1077;&#1076;&#1089;&#1090;&#1072;&#1074;&#1083;&#1077;&#1085;&#1085;&#1099;&#1077;/91%20&#1056;&#1077;&#1089;&#1087;&#1091;&#1073;&#1083;&#1080;&#1082;&#1072;%20&#1050;&#1088;&#1099;&#1084;%20(30.05.202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Kosilko/&#1054;&#1090;&#1076;&#1077;&#1083;%20&#1053;&#1056;/&#1041;&#1072;&#1079;&#1072;%20&#1057;&#1091;&#1073;&#1098;&#1077;&#1082;&#1090;&#1099;/2022/&#1048;&#1085;&#1092;&#1086;&#1088;&#1084;&#1072;&#1094;&#1080;&#1103;%20&#1087;&#1086;%20&#1053;&#1056;%20&#1089;&#1091;&#1073;&#1098;&#1077;&#1082;&#1090;&#1086;&#1074;%20&#1082;%2001.06.2022/&#1055;&#1088;&#1077;&#1076;&#1089;&#1090;&#1072;&#1074;&#1083;&#1077;&#1085;&#1085;&#1099;&#1077;/92%20&#1057;&#1077;&#1074;&#1072;&#1089;&#1090;&#1086;&#1087;&#1086;&#1083;&#1100;%20(31.05.202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Kosilko/&#1054;&#1090;&#1076;&#1077;&#1083;%20&#1053;&#1056;/&#1041;&#1072;&#1079;&#1072;%20&#1057;&#1091;&#1073;&#1098;&#1077;&#1082;&#1090;&#1099;/2022/&#1048;&#1085;&#1092;&#1086;&#1088;&#1084;&#1072;&#1094;&#1080;&#1103;%20&#1087;&#1086;%20&#1053;&#1056;%20&#1089;&#1091;&#1073;&#1098;&#1077;&#1082;&#1090;&#1086;&#1074;%20&#1082;%2020.08.2022/&#1055;&#1088;&#1077;&#1076;&#1089;&#1090;&#1072;&#1074;&#1083;&#1077;&#1085;&#1085;&#1099;&#1077;/11%20&#1056;%20&#1050;&#1086;&#1084;&#1080;%20(19.08.202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Kosilko/&#1054;&#1090;&#1076;&#1077;&#1083;%20&#1053;&#1056;/&#1041;&#1072;&#1079;&#1072;%20&#1057;&#1091;&#1073;&#1098;&#1077;&#1082;&#1090;&#1099;/2022/&#1048;&#1085;&#1092;&#1086;&#1088;&#1084;&#1072;&#1094;&#1080;&#1103;%20&#1087;&#1086;%20&#1053;&#1056;%20&#1089;&#1091;&#1073;&#1098;&#1077;&#1082;&#1090;&#1086;&#1074;%20&#1082;%2020.08.2022/&#1055;&#1088;&#1077;&#1076;&#1089;&#1090;&#1072;&#1074;&#1083;&#1077;&#1085;&#1085;&#1099;&#1077;/59%20&#1055;&#1077;&#1088;&#1084;&#1089;&#1082;&#1080;&#1081;%20&#1082;&#1088;&#1072;%20(19.08.202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Kosilko/&#1054;&#1090;&#1076;&#1077;&#1083;%20&#1053;&#1056;/&#1041;&#1072;&#1079;&#1072;%20&#1057;&#1091;&#1073;&#1098;&#1077;&#1082;&#1090;&#1099;/2022/&#1048;&#1085;&#1092;&#1086;&#1088;&#1084;&#1072;&#1094;&#1080;&#1103;%20&#1087;&#1086;%20&#1053;&#1056;%20&#1089;&#1091;&#1073;&#1098;&#1077;&#1082;&#1090;&#1086;&#1074;%20&#1082;%2020.08.2022/&#1055;&#1088;&#1077;&#1076;&#1089;&#1090;&#1072;&#1074;&#1083;&#1077;&#1085;&#1085;&#1099;&#1077;/91%20&#1056;%20&#1050;&#1088;&#1099;&#1084;%20(17.08.2022).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1036/AppData/Local/Microsoft/Windows/INetCache/Content.Outlook/WT2J8DR0/05%20&#1056;&#1077;&#1089;&#1087;&#1091;&#1073;&#1083;&#1080;&#1082;&#1072;%20&#1044;&#1072;&#1075;&#1077;&#1089;&#1090;&#1072;&#1085;%20(17.06.2022)%20&#1091;&#1090;&#1086;&#1095;.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1047;&#1040;&#1050;&#1054;&#1053;%20&#1054;%20&#1053;&#1040;&#1051;&#1054;&#1043;&#1040;&#1061;\&#1051;&#1068;&#1043;&#1054;&#1058;&#1067;\&#1051;&#1100;&#1075;&#1086;&#1090;&#1099;%202021\&#1055;&#1045;&#1056;&#1045;&#1063;&#1045;&#1053;&#1068;%202021\&#1054;&#1048;&#1042;%20&#1085;&#1072;%20&#1089;&#1086;&#1075;&#1083;&#1072;&#1089;&#1086;&#1074;&#1072;&#1085;&#1080;&#1077;\&#1055;&#1077;&#1088;&#1077;&#1095;&#1077;&#1085;&#1100;%20&#1053;&#1056;%20&#1056;&#1077;&#1089;&#1087;&#1091;&#1073;&#1083;&#1080;&#1082;&#1080;%20&#1050;&#1072;&#1088;&#1077;&#1083;&#1080;&#1103;%20&#1076;&#1083;&#1103;%20&#1059;&#1060;&#1053;&#1057;.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20.08.2023/&#1055;&#1088;&#1077;&#1076;&#1089;&#1090;&#1072;&#1074;&#1083;&#1077;&#1085;&#1085;&#1099;&#1077;/32%20&#1041;&#1088;&#1103;&#1085;&#1089;&#1082;&#1072;&#1103;%20&#1086;&#1073;&#1083;..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20.08.2023/&#1055;&#1088;&#1077;&#1076;&#1089;&#1090;&#1072;&#1074;&#1083;&#1077;&#1085;&#1085;&#1099;&#1077;/64%20&#1057;&#1072;&#1088;&#1072;&#1090;&#1086;&#1074;&#1089;&#1082;&#1072;&#1103;%20&#1086;&#1073;&#108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hklyarenko/Desktop/&#1080;&#1085;&#1092;&#1086;&#1088;&#1084;&#1072;&#1094;&#1080;&#1103;%20&#1082;%2001.06.2022/&#1047;&#1077;&#1084;&#1077;&#1083;&#1100;&#1085;&#1099;&#1081;_&#1089;&#1088;&#1072;&#1074;&#1085;&#1077;&#1085;&#1080;&#1077;.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01.06.2023/&#1055;&#1088;&#1077;&#1076;&#1089;&#1090;&#1072;&#1074;&#1083;&#1077;&#1085;&#1085;&#1099;&#1077;/41%20&#1050;&#1072;&#1084;&#1095;&#1072;&#1090;&#1089;&#1082;&#1080;&#1081;%20&#1082;&#1088;&#1072;&#1081;.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20.08.2023/&#1055;&#1088;&#1077;&#1076;&#1089;&#1090;&#1072;&#1074;&#1083;&#1077;&#1085;&#1085;&#1099;&#1077;/78%20&#1057;&#1055;&#1073;.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20.08.2023/&#1055;&#1088;&#1077;&#1076;&#1089;&#1090;&#1072;&#1074;&#1083;&#1077;&#1085;&#1085;&#1099;&#1077;/47%20&#1051;&#1077;&#1085;&#1080;&#1085;&#1075;&#1088;&#1072;&#1076;&#1089;&#1082;&#1072;&#1103;%20&#1086;&#1073;&#108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20.08.2023/&#1055;&#1088;&#1077;&#1076;&#1089;&#1090;&#1072;&#1074;&#1083;&#1077;&#1085;&#1085;&#1099;&#1077;/56%20&#1054;&#1088;&#1077;&#1085;&#1073;&#1091;&#1088;&#1075;&#1089;&#1082;&#1072;&#1103;%20&#1086;&#1073;&#1083;.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20.08.2023/&#1055;&#1088;&#1077;&#1076;&#1089;&#1090;&#1072;&#1074;&#1083;&#1077;&#1085;&#1085;&#1099;&#1077;/92%20&#1075;.%20&#1057;&#1077;&#1074;&#1072;&#1089;&#1090;&#1086;&#1087;&#1086;&#1083;&#110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20.08.2023/&#1055;&#1088;&#1077;&#1076;&#1089;&#1090;&#1072;&#1074;&#1083;&#1077;&#1085;&#1085;&#1099;&#1077;/91%20&#1056;.%20&#1050;&#1088;&#1099;&#1084;.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d.haraim/AppData/Local/Microsoft/Windows/Temporary%20Internet%20Files/Content.Outlook/0T3558DH/&#1050;&#1088;&#1099;&#1084;-&#1091;&#1090;&#1086;&#1095;&#1085;&#1077;&#1085;&#1080;&#1077;%20202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20.08.2023/&#1055;&#1088;&#1077;&#1076;&#1089;&#1090;&#1072;&#1074;&#1083;&#1077;&#1085;&#1085;&#1099;&#1077;/89%20&#1071;&#1053;&#1040;&#1054;.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20.08.2023/&#1055;&#1088;&#1077;&#1076;&#1089;&#1090;&#1072;&#1074;&#1083;&#1077;&#1085;&#1085;&#1099;&#1077;/63%20&#1057;&#1072;&#1084;&#1072;&#1088;&#1089;&#1082;&#1072;&#1103;%20&#1086;&#1073;&#1083;..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20.08.2023/&#1055;&#1088;&#1077;&#1076;&#1089;&#1090;&#1072;&#1074;&#1083;&#1077;&#1085;&#1085;&#1099;&#1077;/59%20&#1055;&#1077;&#1088;&#1084;&#1089;&#1082;&#1080;&#1081;%20&#1082;&#1088;&#1072;&#108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1036/Documents/&#1055;&#1088;&#1077;&#1076;&#1089;&#1090;&#1072;&#1074;&#1083;&#1077;&#1085;&#1085;&#1099;&#1077;/38%20&#1048;&#1088;&#1082;&#1091;&#1090;&#1089;&#1082;&#1086;&#1081;%20&#1086;&#1073;&#1083;&#1072;&#1089;&#1090;&#1080;%20(19.08.2022).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20.08.2023/&#1055;&#1088;&#1077;&#1076;&#1089;&#1090;&#1072;&#1074;&#1083;&#1077;&#1085;&#1085;&#1099;&#1077;/52%20&#1053;&#1080;&#1078;&#1077;&#1075;&#1086;&#1088;&#1086;&#1076;&#1089;&#1082;&#1072;&#1103;%20&#1086;&#1073;&#108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20.08.2023/&#1055;&#1088;&#1077;&#1076;&#1089;&#1090;&#1072;&#1074;&#1083;&#1077;&#1085;&#1085;&#1099;&#1077;/45%20&#1050;&#1091;&#1088;&#1075;&#1072;&#1085;&#1089;&#1082;&#1072;&#1103;%20&#1086;&#1073;&#1083;..xlsx"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42%20&#1050;&#1077;&#1084;&#1077;&#1088;&#1086;&#1074;&#1089;&#1082;&#1072;&#1103;%20&#1086;&#1073;&#1083;.%20-%20&#1050;&#1091;&#1079;&#1073;&#1072;&#1089;&#1089;.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20.08.2023/&#1055;&#1088;&#1077;&#1076;&#1089;&#1090;&#1072;&#1074;&#1083;&#1077;&#1085;&#1085;&#1099;&#1077;/&#1055;&#1088;&#1086;&#1074;&#1077;&#1088;&#1077;&#1085;&#1085;&#1099;&#1077;/30%20&#1040;&#1089;&#1090;&#1088;&#1072;&#1093;&#1072;&#1085;&#1089;&#1082;&#1072;&#1103;%20&#1086;&#1073;&#1083;..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20.08.2023/&#1055;&#1088;&#1077;&#1076;&#1089;&#1090;&#1072;&#1074;&#1083;&#1077;&#1085;&#1085;&#1099;&#1077;/22%20&#1040;&#1083;&#1090;&#1072;&#1081;&#1089;&#1082;&#1080;&#1081;%20&#1082;&#1088;&#1072;&#1081;.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20.08.2023/&#1055;&#1088;&#1077;&#1076;&#1089;&#1090;&#1072;&#1074;&#1083;&#1077;&#1085;&#1085;&#1099;&#1077;/11%20&#1056;.%20&#1050;&#1086;&#1084;&#108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01.06.2023/&#1055;&#1088;&#1077;&#1076;&#1089;&#1090;&#1072;&#1074;&#1083;&#1077;&#1085;&#1085;&#1099;&#1077;/&#1055;&#1088;&#1086;&#1074;&#1077;&#1088;&#1077;&#1085;&#1085;&#1099;&#1077;/12%20&#1056;.&#1052;&#1072;&#1088;&#1080;&#1081;%20&#1069;&#108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Kosilko/&#1054;&#1090;&#1076;&#1077;&#1083;%20&#1053;&#1056;/&#1041;&#1072;&#1079;&#1072;%20&#1057;&#1091;&#1073;&#1098;&#1077;&#1082;&#1090;&#1099;/2022/&#1048;&#1085;&#1092;&#1086;&#1088;&#1084;&#1072;&#1094;&#1080;&#1103;%20&#1087;&#1086;%20&#1053;&#1056;%20&#1089;&#1091;&#1073;&#1098;&#1077;&#1082;&#1090;&#1086;&#1074;%20&#1082;%2001.06.2022/&#1055;&#1088;&#1077;&#1076;&#1089;&#1090;&#1072;&#1074;&#1083;&#1077;&#1085;&#1085;&#1099;&#1077;/11%20&#1056;&#1077;&#1089;&#1087;&#1091;&#1073;&#1083;&#1080;&#1082;&#1072;%20&#1050;&#1086;&#1084;&#1080;%20(31.05.20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002_&#1052;&#1080;&#1085;&#1080;&#1089;&#1090;&#1077;&#1088;&#1089;&#1090;&#1074;&#1086;_&#1092;&#1080;&#1085;&#1072;&#1085;&#1089;&#1086;&#1074;_&#1056;&#1077;&#1089;&#1087;&#1091;&#1073;&#1083;&#1080;&#1082;&#1080;_&#1050;&#1086;&#1084;&#1080;\gosnalog\&#1053;&#1040;&#1051;&#1054;&#1043;&#1054;&#1042;&#1040;&#1071;%20&#1055;&#1054;&#1051;&#1048;&#1058;&#1048;&#1050;&#1040;\&#1053;&#1072;&#1083;&#1086;&#1075;&#1086;&#1074;&#1099;&#1077;%20&#1088;&#1072;&#1089;&#1093;&#1086;&#1076;&#1099;\!%20&#1048;&#1085;&#1092;&#1086;&#1088;&#1084;_&#1074;%20&#1052;&#1060;%20&#1056;&#1060;%20&#1086;&#1094;&#1077;&#1085;&#1082;&#1072;%20&#1053;&#1056;%20796\2021.08.19%20&#1048;&#1085;&#1092;&#1086;&#1088;&#1084;%20&#1086;%20&#1053;&#1056;%20&#1056;&#1077;&#1089;&#1087;%20&#1050;&#1086;&#1084;&#1080;_&#1086;&#1090;&#1087;&#1088;&#1072;&#1074;%20&#1052;&#1060;%20&#1056;&#1060;%20&#1082;%2020.08.21\&#1048;&#1085;&#1092;&#1086;&#1088;&#1084;%20&#1086;%20&#1053;&#1056;%20&#1056;&#1077;&#1089;&#1087;&#1091;&#1073;%20&#1050;&#1086;&#1084;&#1080;%20&#1082;%2020.08.2021%20&#1089;%20&#1091;&#1090;&#1086;&#1095;%20&#1059;&#1060;&#1053;&#1057;%2027.0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0653\Documents\&#1051;&#1072;&#1088;&#1080;&#1089;&#1072;\&#1053;&#1056;-%20&#1056;&#1077;&#1075;&#1080;&#1086;&#1085;&#1072;&#1083;&#1100;&#1085;&#1099;&#1077;\&#1057;&#1091;&#1073;&#1098;&#1077;&#1082;&#1090;&#1099;%20&#1056;&#1060;-2020\&#1056;-&#1050;&#1072;&#1073;&#1072;&#1088;&#1076;&#1080;&#1085;&#1086;-&#1041;&#1072;&#1083;&#1082;&#1072;&#1088;&#1080;&#1103;\&#1050;&#1041;&#1056;-&#1087;&#1088;&#1086;&#1074;&#1077;&#1088;&#1082;&#107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Kosilko/&#1054;&#1090;&#1076;&#1077;&#1083;%20&#1053;&#1056;/&#1041;&#1072;&#1079;&#1072;%20&#1057;&#1091;&#1073;&#1098;&#1077;&#1082;&#1090;&#1099;/2022/&#1048;&#1085;&#1092;&#1086;&#1088;&#1084;&#1072;&#1094;&#1080;&#1103;%20&#1087;&#1086;%20&#1053;&#1056;%20&#1089;&#1091;&#1073;&#1098;&#1077;&#1082;&#1090;&#1086;&#1074;%20&#1082;%2001.06.2022/&#1055;&#1088;&#1077;&#1076;&#1089;&#1090;&#1072;&#1074;&#1083;&#1077;&#1085;&#1085;&#1099;&#1077;/12%20&#1056;&#1077;&#1089;&#1087;&#1091;&#1073;&#1083;&#1080;&#1082;&#1072;%20&#1052;&#1072;&#1088;&#1080;&#1081;%20&#1069;&#1083;%20(30.05.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sheet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sheetNames>
    <sheetDataSet>
      <sheetData sheetId="0" refreshError="1"/>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sheet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sheetName val="Лист1"/>
    </sheetNames>
    <sheetDataSet>
      <sheetData sheetId="0"/>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Новосибирская область"/>
      <sheetName val="Лист1"/>
    </sheetNames>
    <sheetDataSet>
      <sheetData sheetId="0" refreshError="1"/>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sheetNames>
    <sheetDataSet>
      <sheetData sheetId="0"/>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sheetNames>
    <sheetDataSet>
      <sheetData sheetId="0" refreshError="1"/>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sheetNames>
    <sheetDataSet>
      <sheetData sheetId="0" refreshError="1"/>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sheetNames>
    <sheetDataSet>
      <sheetData sheetId="0"/>
      <sheetData sheetId="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sheetNames>
    <sheetDataSet>
      <sheetData sheetId="0" refreshError="1"/>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ИО"/>
      <sheetName val="Форма"/>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sheetNames>
    <sheetDataSet>
      <sheetData sheetId="0" refreshError="1"/>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sheetNames>
    <sheetDataSet>
      <sheetData sheetId="0" refreshError="1"/>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Справочники"/>
    </sheetNames>
    <sheetDataSet>
      <sheetData sheetId="0" refreshError="1"/>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Справочники"/>
      <sheetName val="кодирование"/>
    </sheetNames>
    <sheetDataSet>
      <sheetData sheetId="0" refreshError="1"/>
      <sheetData sheetId="1" refreshError="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Справочники"/>
    </sheetNames>
    <sheetDataSet>
      <sheetData sheetId="0" refreshError="1"/>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Справочники"/>
    </sheetNames>
    <sheetDataSet>
      <sheetData sheetId="0" refreshError="1"/>
      <sheetData sheetId="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чень на 01012021"/>
      <sheetName val="Гр.П 670"/>
      <sheetName val="расчет"/>
      <sheetName val="УФНС (август И.И.)"/>
      <sheetName val="Для УФНС (2)"/>
      <sheetName val="В МФ РФ"/>
      <sheetName val="1"/>
      <sheetName val="1 (2)"/>
      <sheetName val="2"/>
      <sheetName val="2(1)"/>
      <sheetName val="3"/>
      <sheetName val="4"/>
      <sheetName val="5"/>
      <sheetName val="6"/>
      <sheetName val="7"/>
      <sheetName val="8"/>
      <sheetName val="9"/>
      <sheetName val="10"/>
      <sheetName val="11"/>
      <sheetName val="12"/>
      <sheetName val="12 (1)"/>
      <sheetName val="13"/>
      <sheetName val="14"/>
      <sheetName val="15"/>
      <sheetName val="16"/>
      <sheetName val="17"/>
      <sheetName val="18"/>
      <sheetName val="19"/>
      <sheetName val="20"/>
      <sheetName val="20 (1)"/>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Лист5"/>
    </sheetNames>
    <sheetDataSet>
      <sheetData sheetId="0" refreshError="1"/>
      <sheetData sheetId="1" refreshError="1">
        <row r="2">
          <cell r="A2" t="str">
            <v>1</v>
          </cell>
          <cell r="B2" t="str">
            <v>Содержание органов государственной власти субъектов Российской Федерации (государственных органов субъекта Российской Федерации) и органов местного самоуправления, отдельных государственных учреждений субъекта Российской Федерации и муниципальных учреждений</v>
          </cell>
        </row>
        <row r="3">
          <cell r="A3" t="str">
            <v>1.1</v>
          </cell>
          <cell r="B3" t="str">
            <v>Расходные обязательства по полномочиям в сфере содержания органов государственной власти субъектов Российской Федерации</v>
          </cell>
        </row>
        <row r="4">
          <cell r="A4" t="str">
            <v>1.2</v>
          </cell>
          <cell r="B4" t="str">
            <v>Расходные обязательства по полномочиям в сфере содержания государственных органов субъектов Российской Федерации, не являющихся органами государственной власти субъектов Российской Федерации:</v>
          </cell>
        </row>
        <row r="5">
          <cell r="A5" t="str">
            <v>1.3</v>
          </cell>
          <cell r="B5" t="str">
            <v>Расходные обязательства по решению вопросов местного значения и осуществлению полномочий в сфере содержания органов местного самоуправления</v>
          </cell>
        </row>
        <row r="6">
          <cell r="A6" t="str">
            <v>1.4</v>
          </cell>
          <cell r="B6" t="str">
            <v>Расходы на обеспечение деятельности государственных учреждений субъектов Российской Федерации и муниципальных учреждений</v>
          </cell>
        </row>
        <row r="7">
          <cell r="A7" t="str">
            <v>2</v>
          </cell>
          <cell r="B7" t="str">
            <v>Поддержка экономики, малого и среднего предпринимательства</v>
          </cell>
        </row>
        <row r="8">
          <cell r="A8" t="str">
            <v>2.1</v>
          </cell>
          <cell r="B8" t="str">
            <v>Расходные обязательства по полномочиям в сфере поддержки сельского хозяйства в части растениеводства</v>
          </cell>
        </row>
        <row r="9">
          <cell r="A9" t="str">
            <v>2.2</v>
          </cell>
          <cell r="B9" t="str">
            <v>Расходные обязательства по полномочиям в сфере поддержки сельского хозяйства в части животноводства</v>
          </cell>
        </row>
        <row r="10">
          <cell r="A10" t="str">
            <v>2.3</v>
          </cell>
          <cell r="B10" t="str">
            <v>Расходные обязательства по полномочиям в сфере поддержки сельского хозяйства в части рыбоводства</v>
          </cell>
        </row>
        <row r="11">
          <cell r="A11" t="str">
            <v>2.4</v>
          </cell>
          <cell r="B11" t="str">
            <v>Расходные обязательства по полномочиям в сфере поддержки малого и среднего предпринимательства</v>
          </cell>
        </row>
        <row r="12">
          <cell r="A12" t="str">
            <v>2.5</v>
          </cell>
          <cell r="B12" t="str">
            <v>Расходные обязательства по полномочиям в сфере поддержки промышленности</v>
          </cell>
        </row>
        <row r="13">
          <cell r="A13" t="str">
            <v>2.6</v>
          </cell>
          <cell r="B13" t="str">
            <v>Расходные обязательства по полномочиям в сфере создания и размещения территорий, имеющих особый экономический статус</v>
          </cell>
        </row>
        <row r="14">
          <cell r="A14" t="str">
            <v>3</v>
          </cell>
          <cell r="B14" t="str">
            <v>Осуществление дорожной деятельности</v>
          </cell>
        </row>
        <row r="15">
          <cell r="A15" t="str">
            <v>4</v>
          </cell>
          <cell r="B15" t="str">
            <v>Организация транспортного обслуживания населения:</v>
          </cell>
        </row>
        <row r="16">
          <cell r="A16" t="str">
            <v>4.1</v>
          </cell>
          <cell r="B16" t="str">
            <v>Организация транспортного обслуживания населения воздушным транспортом</v>
          </cell>
        </row>
        <row r="17">
          <cell r="A17" t="str">
            <v>4.2</v>
          </cell>
          <cell r="B17" t="str">
            <v>Организация транспортного обслуживания населения водным транспортом</v>
          </cell>
        </row>
        <row r="18">
          <cell r="A18" t="str">
            <v>4.3</v>
          </cell>
          <cell r="B18" t="str">
            <v>Организация транспортного обслуживания населения автомобильным транспортом</v>
          </cell>
        </row>
        <row r="19">
          <cell r="A19" t="str">
            <v>4.4</v>
          </cell>
          <cell r="B19" t="str">
            <v>Организация транспортного обслуживания населения железнодорожным транспортом</v>
          </cell>
        </row>
        <row r="20">
          <cell r="A20" t="str">
            <v>4.5</v>
          </cell>
          <cell r="B20" t="str">
            <v>Организация транспортного обслуживания населения электрическим транспортом</v>
          </cell>
        </row>
        <row r="21">
          <cell r="A21" t="str">
            <v>4.6</v>
          </cell>
          <cell r="B21" t="str">
            <v>Организация транспортного обслуживания населения метрополитеном</v>
          </cell>
        </row>
        <row r="22">
          <cell r="A22" t="str">
            <v>5</v>
          </cell>
          <cell r="B22" t="str">
            <v>Тарифное регулирование в сфере коммунального хозяйства</v>
          </cell>
        </row>
        <row r="23">
          <cell r="A23" t="str">
            <v>6</v>
          </cell>
          <cell r="B23" t="str">
            <v>Образование</v>
          </cell>
        </row>
        <row r="24">
          <cell r="A24" t="str">
            <v>6.1</v>
          </cell>
          <cell r="B24" t="str">
            <v>Оплата труда и содержание образовательных организаций</v>
          </cell>
        </row>
        <row r="25">
          <cell r="A25" t="str">
            <v>6.2</v>
          </cell>
          <cell r="B25" t="str">
            <v>Расходные обязательства по организации отдыха и оздоровления детей</v>
          </cell>
        </row>
        <row r="26">
          <cell r="A26" t="str">
            <v>7</v>
          </cell>
          <cell r="B26" t="str">
            <v>Культура</v>
          </cell>
        </row>
        <row r="27">
          <cell r="A27" t="str">
            <v>8</v>
          </cell>
          <cell r="B27" t="str">
            <v>Расходные обязательства по осуществлению полномочий в сфере здравоохранения</v>
          </cell>
        </row>
        <row r="28">
          <cell r="A28" t="str">
            <v>8.1</v>
          </cell>
          <cell r="B28" t="str">
            <v>Финансовое обеспечение территориальных программ государственных гарантий бесплатного оказания гражданам медицинской помощи</v>
          </cell>
        </row>
        <row r="29">
          <cell r="A29" t="str">
            <v>8.2</v>
          </cell>
          <cell r="B29" t="str">
            <v>Организация оказания медицинской помощи отдельным категориям граждан</v>
          </cell>
        </row>
        <row r="30">
          <cell r="A30" t="str">
            <v>8.3</v>
          </cell>
          <cell r="B30" t="str">
            <v>Организация обеспечения донорской кровью (содержание станций переливания крови)</v>
          </cell>
        </row>
        <row r="31">
          <cell r="A31" t="str">
            <v>9</v>
          </cell>
          <cell r="B31" t="str">
            <v>Обязательное медицинское страхование неработающего населения</v>
          </cell>
        </row>
        <row r="32">
          <cell r="A32" t="str">
            <v>10</v>
          </cell>
          <cell r="B32" t="str">
            <v>Социальная поддержка населения</v>
          </cell>
        </row>
        <row r="33">
          <cell r="A33" t="str">
            <v>10.1</v>
          </cell>
          <cell r="B33" t="str">
            <v>Расходные обязательства по оплате труда и содержанию организаций социального обслуживания</v>
          </cell>
        </row>
        <row r="34">
          <cell r="A34" t="str">
            <v>10.2</v>
          </cell>
          <cell r="B34" t="str">
            <v>Расходные обязательства по предоставлению мер социальной поддержки льготным категориям граждан</v>
          </cell>
        </row>
        <row r="35">
          <cell r="A35" t="str">
            <v>10.3</v>
          </cell>
          <cell r="B35" t="str">
            <v>Расходные обязательства по предоставлению мер социальной поддержки гражданам по установленным критериям нуждаемости</v>
          </cell>
        </row>
        <row r="36">
          <cell r="A36" t="str">
            <v>10.4</v>
          </cell>
          <cell r="B36" t="str">
            <v>Расходные обязательства по предоставлению мер социальной поддержки детям-сиротам и детям, оставшимся без попечения родителей</v>
          </cell>
        </row>
        <row r="37">
          <cell r="A37" t="str">
            <v>10.5</v>
          </cell>
          <cell r="B37" t="str">
            <v>Расходные обязательства по предоставлению региональных социальных доплат к пенсии</v>
          </cell>
        </row>
        <row r="38">
          <cell r="A38" t="str">
            <v>10.6</v>
          </cell>
          <cell r="B38" t="str">
            <v>Расходные обязательства по предоставлению доплат к пенсии гражданам, проходившим государственную службу субъекта Российской Федерации</v>
          </cell>
        </row>
        <row r="39">
          <cell r="A39" t="str">
            <v>11</v>
          </cell>
          <cell r="B39" t="str">
            <v>Физическая культура и спорт</v>
          </cell>
        </row>
        <row r="40">
          <cell r="A40" t="str">
            <v>11.1</v>
          </cell>
          <cell r="B40" t="str">
            <v>Содержание учреждений физической культуры и спорта</v>
          </cell>
        </row>
        <row r="41">
          <cell r="A41" t="str">
            <v>11.2</v>
          </cell>
          <cell r="B41" t="str">
            <v>Проведение массовых мероприятий в сфере физической культуры</v>
          </cell>
        </row>
        <row r="42">
          <cell r="A42" t="str">
            <v>12</v>
          </cell>
          <cell r="B42" t="str">
            <v>Тушение пожаров (за исключением лесных пожаров); ликвидация чрезвычайных ситуаций, первичные меры пожарной безопасности:</v>
          </cell>
        </row>
        <row r="43">
          <cell r="A43" t="str">
            <v>12.1</v>
          </cell>
          <cell r="B43" t="str">
            <v>Содержание противопожарных (пожарно-спасательных и спасательных) служб субъекта Российской Федерации</v>
          </cell>
        </row>
        <row r="44">
          <cell r="A44" t="str">
            <v>12.2</v>
          </cell>
          <cell r="B44" t="str">
            <v>Тушение пожаров (за исключением лесных пожаров), ликвидация чрезвычайных ситуаций, первичные меры пожарной безопасности</v>
          </cell>
        </row>
        <row r="45">
          <cell r="A45" t="str">
            <v>13</v>
          </cell>
          <cell r="B45" t="str">
            <v>Привлечение заемных средств, а также обслуживание и погашение долговых обязательств</v>
          </cell>
        </row>
        <row r="46">
          <cell r="A46" t="str">
            <v>14</v>
          </cell>
          <cell r="B46" t="str">
            <v>Иные сферы деятельности, предусмотренные статьей 26.3 Федерального закона "Об общих принципах организации законодательных (представительных) и исполнительных органов государственной власти субъектов Российской Федерации"</v>
          </cell>
        </row>
        <row r="47">
          <cell r="A47" t="str">
            <v>15</v>
          </cell>
          <cell r="B47" t="str">
            <v>Предоставление гарантий и компенсаций для лиц, работающих и проживающих в районах Крайнего Севера и приравненных к ним местностях</v>
          </cell>
        </row>
        <row r="48">
          <cell r="A48" t="str">
            <v>16</v>
          </cell>
          <cell r="B48" t="str">
            <v>Полномочия, не включенные в пункт 2 статьи 26.3 Федерального закона "Об общих принципах организации законодательных (представительных) и исполнительных органов государственной власти субъектов Российской Федерации"</v>
          </cell>
        </row>
        <row r="49">
          <cell r="A49" t="str">
            <v>17</v>
          </cell>
          <cell r="B49" t="str">
            <v>Полномочия по пункту 5 статьи 26.3 Федерального закона "Об общих принципах организации законодательных (представительных) и исполнительных органов государственной власти субъектов Российской Федерации"</v>
          </cell>
        </row>
        <row r="50">
          <cell r="A50" t="str">
            <v>18</v>
          </cell>
          <cell r="B50" t="str">
            <v>Строительство жилья - вопросы местного значения</v>
          </cell>
        </row>
        <row r="51">
          <cell r="A51" t="str">
            <v>19</v>
          </cell>
          <cell r="B51" t="str">
            <v>Коммунальное хозяйство - вопросы местного значения</v>
          </cell>
        </row>
        <row r="52">
          <cell r="A52" t="str">
            <v>20</v>
          </cell>
          <cell r="B52" t="str">
            <v>Градостроительство и землепользование - вопросы местного значения</v>
          </cell>
        </row>
        <row r="53">
          <cell r="A53" t="str">
            <v>21</v>
          </cell>
          <cell r="B53" t="str">
            <v>Благоустройство территорий - вопросы местного значения</v>
          </cell>
        </row>
        <row r="54">
          <cell r="A54" t="str">
            <v>22</v>
          </cell>
          <cell r="B54" t="str">
            <v>Делегированные полномочия, финансируемые за счет собственных доходов и источников финансирования дефицита местного бюджета</v>
          </cell>
        </row>
        <row r="55">
          <cell r="A55" t="str">
            <v>23</v>
          </cell>
          <cell r="B55" t="str">
            <v>Прочие вопросы местного значения и прочие полномочия, предусмотренные в статьях 14, 15, 16, 16.2 Федерального закона "Об общих принципах организации местного самоуправления в Российской Федерации"</v>
          </cell>
        </row>
        <row r="56">
          <cell r="A56" t="str">
            <v>24</v>
          </cell>
          <cell r="B56" t="str">
            <v>Дополнительные полномочия и права всех видов муниципальных образований</v>
          </cell>
        </row>
        <row r="57">
          <cell r="A57" t="str">
            <v>25</v>
          </cell>
          <cell r="B57" t="str">
            <v>Дополнительные полномочия и права субъектов Российской Федерации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Справочники"/>
    </sheetNames>
    <sheetDataSet>
      <sheetData sheetId="0" refreshError="1"/>
      <sheetData sheetId="1" refreshError="1">
        <row r="32">
          <cell r="A32" t="str">
            <v>1</v>
          </cell>
          <cell r="B32" t="str">
            <v>1 - Содержание органов государственной власти субъектов РФ (государственных органов субъекта РФ) и органов местного самоуправления, отдельных государственных учреждений субъекта РФ и муниципальных учреждений</v>
          </cell>
        </row>
        <row r="33">
          <cell r="A33" t="str">
            <v>1.1</v>
          </cell>
          <cell r="B33" t="str">
            <v>1.1 - Расходные обязательства по полномочиям в сфере содержания органов государственной власти субъектов РФ</v>
          </cell>
        </row>
        <row r="34">
          <cell r="A34" t="str">
            <v>1.2</v>
          </cell>
          <cell r="B34" t="str">
            <v>1.2 - Расходные обязательства по полномочиям в сфере содержания государственных органов субъектов РФ, не являющихся органами государственной власти субъектов РФ:</v>
          </cell>
        </row>
        <row r="35">
          <cell r="A35" t="str">
            <v>1.3</v>
          </cell>
          <cell r="B35" t="str">
            <v>1.3 - Расходные обязательства по решению вопросов местного значения и осуществлению полномочий в сфере содержания органов местного самоуправления</v>
          </cell>
        </row>
        <row r="36">
          <cell r="A36" t="str">
            <v>1.4</v>
          </cell>
          <cell r="B36" t="str">
            <v>1.4 - Расходы на обеспечение деятельности государственных учреждений субъектов РФ и муниципальных учреждений</v>
          </cell>
        </row>
        <row r="37">
          <cell r="A37" t="str">
            <v>2</v>
          </cell>
          <cell r="B37" t="str">
            <v>2 - Поддержка экономики, малого и среднего предпринимательства</v>
          </cell>
        </row>
        <row r="38">
          <cell r="A38" t="str">
            <v>2.1</v>
          </cell>
          <cell r="B38" t="str">
            <v>2.1 - Расходные обязательства по полномочиям в сфере поддержки сельского хозяйства в части растениеводства</v>
          </cell>
        </row>
        <row r="39">
          <cell r="A39" t="str">
            <v>2.2</v>
          </cell>
          <cell r="B39" t="str">
            <v>2.2 - Расходные обязательства по полномочиям в сфере поддержки сельского хозяйства в части животноводства</v>
          </cell>
        </row>
        <row r="40">
          <cell r="A40" t="str">
            <v>2.3</v>
          </cell>
          <cell r="B40" t="str">
            <v>2.3 - Расходные обязательства по полномочиям в сфере поддержки сельского хозяйства в части рыбоводства</v>
          </cell>
        </row>
        <row r="41">
          <cell r="A41" t="str">
            <v>2.4</v>
          </cell>
          <cell r="B41" t="str">
            <v>2.4 - Расходные обязательства по полномочиям в сфере поддержки малого и среднего предпринимательства</v>
          </cell>
        </row>
        <row r="42">
          <cell r="A42" t="str">
            <v>2.5</v>
          </cell>
          <cell r="B42" t="str">
            <v>2.5 - Расходные обязательства по полномочиям в сфере поддержки промышленности</v>
          </cell>
        </row>
        <row r="43">
          <cell r="A43" t="str">
            <v>2.6</v>
          </cell>
          <cell r="B43" t="str">
            <v>2.6 - Расходные обязательства по полномочиям в сфере создания и размещения территорий, имеющих особый экономический статус</v>
          </cell>
        </row>
        <row r="44">
          <cell r="A44" t="str">
            <v>3</v>
          </cell>
          <cell r="B44" t="str">
            <v>3 - Осуществление дорожной деятельности</v>
          </cell>
        </row>
        <row r="45">
          <cell r="A45" t="str">
            <v>4</v>
          </cell>
          <cell r="B45" t="str">
            <v>4 - Организация транспортного обслуживания населения:</v>
          </cell>
        </row>
        <row r="46">
          <cell r="A46" t="str">
            <v>4.1</v>
          </cell>
          <cell r="B46" t="str">
            <v>4.1 - Организация транспортного обслуживания населения воздушным транспортом</v>
          </cell>
        </row>
        <row r="47">
          <cell r="A47" t="str">
            <v>4.2</v>
          </cell>
          <cell r="B47" t="str">
            <v>4.2 - Организация транспортного обслуживания населения водным транспортом</v>
          </cell>
        </row>
        <row r="48">
          <cell r="A48" t="str">
            <v>4.3</v>
          </cell>
          <cell r="B48" t="str">
            <v>4.3 - Организация транспортного обслуживания населения автомобильным транспортом</v>
          </cell>
        </row>
        <row r="49">
          <cell r="A49" t="str">
            <v>4.4</v>
          </cell>
          <cell r="B49" t="str">
            <v>4.4 - Организация транспортного обслуживания населения железнодорожным транспортом</v>
          </cell>
        </row>
        <row r="50">
          <cell r="A50" t="str">
            <v>4.5</v>
          </cell>
          <cell r="B50" t="str">
            <v>4.5 - Организация транспортного обслуживания населения электрическим транспортом</v>
          </cell>
        </row>
        <row r="51">
          <cell r="A51" t="str">
            <v>4.6</v>
          </cell>
          <cell r="B51" t="str">
            <v>4.6 - Организация транспортного обслуживания населения внеуличным транспортом</v>
          </cell>
        </row>
        <row r="52">
          <cell r="A52" t="str">
            <v>5</v>
          </cell>
          <cell r="B52" t="str">
            <v>5 - Тарифное регулирование в сфере коммунального хозяйства</v>
          </cell>
        </row>
        <row r="53">
          <cell r="A53" t="str">
            <v>6</v>
          </cell>
          <cell r="B53" t="str">
            <v>6 - Образование</v>
          </cell>
        </row>
        <row r="54">
          <cell r="A54" t="str">
            <v>6.1</v>
          </cell>
          <cell r="B54" t="str">
            <v>6.1 - Оплата труда и содержание образовательных организаций</v>
          </cell>
        </row>
        <row r="55">
          <cell r="A55" t="str">
            <v>6.2</v>
          </cell>
          <cell r="B55" t="str">
            <v>6.2 - Расходные обязательства по организации отдыха и оздоровления детей</v>
          </cell>
        </row>
        <row r="56">
          <cell r="A56" t="str">
            <v>7</v>
          </cell>
          <cell r="B56" t="str">
            <v>7 - Культура</v>
          </cell>
        </row>
        <row r="57">
          <cell r="A57" t="str">
            <v>8</v>
          </cell>
          <cell r="B57" t="str">
            <v>8 - Расходные обязательства по осуществлению полномочий в сфере здравоохранения</v>
          </cell>
        </row>
        <row r="58">
          <cell r="A58" t="str">
            <v>8.1</v>
          </cell>
          <cell r="B58" t="str">
            <v>8.1 - Финансовое обеспечение территориальных программ государственных гарантий бесплатного оказания гражданам медицинской помощи</v>
          </cell>
        </row>
        <row r="59">
          <cell r="A59" t="str">
            <v>8.2</v>
          </cell>
          <cell r="B59" t="str">
            <v>8.2 - Организация оказания медицинской помощи отдельным категориям граждан</v>
          </cell>
        </row>
        <row r="60">
          <cell r="A60" t="str">
            <v>8.3</v>
          </cell>
          <cell r="B60" t="str">
            <v>8.3 - Осуществление иных полномочий, не отнесенных к территориальным программам государственных гарантий бесплатного оказания гражданам медицинской помощи</v>
          </cell>
        </row>
        <row r="61">
          <cell r="A61" t="str">
            <v>9</v>
          </cell>
          <cell r="B61" t="str">
            <v>9 - Обязательное медицинское страхование неработающего населения</v>
          </cell>
        </row>
        <row r="62">
          <cell r="A62" t="str">
            <v>10</v>
          </cell>
          <cell r="B62" t="str">
            <v>10 - Социальная поддержка населения</v>
          </cell>
        </row>
        <row r="63">
          <cell r="A63" t="str">
            <v>10.1</v>
          </cell>
          <cell r="B63" t="str">
            <v>10.1 - Расходные обязательства по оплате труда и содержанию организаций социального обслуживания</v>
          </cell>
        </row>
        <row r="64">
          <cell r="A64" t="str">
            <v>10.2</v>
          </cell>
          <cell r="B64" t="str">
            <v>10.2 - Расходные обязательства по предоставлению мер социальной поддержки льготным категориям граждан</v>
          </cell>
        </row>
        <row r="65">
          <cell r="A65" t="str">
            <v>10.3</v>
          </cell>
          <cell r="B65" t="str">
            <v>10.3 - Расходные обязательства по предоставлению мер социальной поддержки гражданам по установленным критериям нуждаемости</v>
          </cell>
        </row>
        <row r="66">
          <cell r="A66" t="str">
            <v>10.4</v>
          </cell>
          <cell r="B66" t="str">
            <v>10.4 - Расходные обязательства по предоставлению мер социальной поддержки детям-сиротам и детям, оставшимся без попечения родителей</v>
          </cell>
        </row>
        <row r="67">
          <cell r="A67" t="str">
            <v>10.5</v>
          </cell>
          <cell r="B67" t="str">
            <v>10.5 - Расходные обязательства по предоставлению региональных социальных доплат к пенсии</v>
          </cell>
        </row>
        <row r="68">
          <cell r="A68" t="str">
            <v>10.6</v>
          </cell>
          <cell r="B68" t="str">
            <v>10.6 - Расходные обязательства по предоставлению доплат к пенсии гражданам, проходившим государственную службу субъекта РФ</v>
          </cell>
        </row>
        <row r="69">
          <cell r="A69" t="str">
            <v>11</v>
          </cell>
          <cell r="B69" t="str">
            <v>11 - Физическая культура и спорт</v>
          </cell>
        </row>
        <row r="70">
          <cell r="A70" t="str">
            <v>11.1</v>
          </cell>
          <cell r="B70" t="str">
            <v>11.1 - Содержание учреждений физической культуры и спорта</v>
          </cell>
        </row>
        <row r="71">
          <cell r="A71" t="str">
            <v>11.2</v>
          </cell>
          <cell r="B71" t="str">
            <v>11.2 - Проведение массовых мероприятий в сфере физической культуры</v>
          </cell>
        </row>
        <row r="72">
          <cell r="A72" t="str">
            <v>12</v>
          </cell>
          <cell r="B72" t="str">
            <v>12 - Тушение пожаров (за исключением лесных пожаров); 
ликвидация чрезвычайных ситуаций, первичные меры пожарной безопасности:</v>
          </cell>
        </row>
        <row r="73">
          <cell r="A73" t="str">
            <v>12.1</v>
          </cell>
          <cell r="B73" t="str">
            <v>12.1 - Содержание противопожарных (пожарно-спасательных и спасательных) служб субъекта РФ</v>
          </cell>
        </row>
        <row r="74">
          <cell r="A74" t="str">
            <v>12.2</v>
          </cell>
          <cell r="B74" t="str">
            <v>12.2 - Тушение пожаров (за исключением лесных пожаров), ликвидация чрезвычайных ситуаций, первичные меры пожарной безопасности</v>
          </cell>
        </row>
        <row r="75">
          <cell r="A75" t="str">
            <v>13</v>
          </cell>
          <cell r="B75" t="str">
            <v>13 - Привлечение заемных средств, а также обслуживание и погашение долговых обязательств</v>
          </cell>
        </row>
        <row r="76">
          <cell r="A76" t="str">
            <v>14</v>
          </cell>
          <cell r="B76" t="str">
            <v>14 - Иные сферы деятельности, предусмотренные статьей 26.3 Федерального закона "Об общих принципах организации законодательных (представительных) и исполнительных органов государственной власти субъектов РФ"</v>
          </cell>
        </row>
        <row r="77">
          <cell r="A77" t="str">
            <v>15</v>
          </cell>
          <cell r="B77" t="str">
            <v>15 - Предоставление гарантий и компенсаций для лиц, работающих и проживающих в районах Крайнего Севера и приравненных к ним местностях</v>
          </cell>
        </row>
        <row r="78">
          <cell r="A78" t="str">
            <v>16</v>
          </cell>
          <cell r="B78" t="str">
            <v>16 - Полномочия, не включенные в пункт 2 статьи 26.3 Федерального закона "Об общих принципах организации законодательных (представительных) и исполнительных органов государственной власти субъектов РФ"</v>
          </cell>
        </row>
        <row r="79">
          <cell r="A79" t="str">
            <v>17</v>
          </cell>
          <cell r="B79" t="str">
            <v>17 - Полномочия по пункту 5 статьи 26.3 Федерального закона "Об общих принципах организации законодательных (представительных) и исполнительных органов государственной власти субъектов РФ"</v>
          </cell>
        </row>
        <row r="80">
          <cell r="A80" t="str">
            <v>18</v>
          </cell>
          <cell r="B80" t="str">
            <v>18 - Строительство и содержание жилья - вопросы местного значения</v>
          </cell>
        </row>
        <row r="81">
          <cell r="A81" t="str">
            <v>19</v>
          </cell>
          <cell r="B81" t="str">
            <v>19 - Коммунальное хозяйство - вопросы местного значения</v>
          </cell>
        </row>
        <row r="82">
          <cell r="A82" t="str">
            <v>20</v>
          </cell>
          <cell r="B82" t="str">
            <v>20 - Градостроительство и землепользование - вопросы местного значения</v>
          </cell>
        </row>
        <row r="83">
          <cell r="A83" t="str">
            <v>21</v>
          </cell>
          <cell r="B83" t="str">
            <v>21 - Благоустройство территорий - вопросы местного значения</v>
          </cell>
        </row>
        <row r="84">
          <cell r="A84" t="str">
            <v>23</v>
          </cell>
          <cell r="B84" t="str">
            <v>23 - Прочие вопросы местного значения и прочие полномочия, предусмотренные в статьях 14, 15, 16, 16.2 Федерального закона "Об общих принципах организации местного самоуправления в РФ"</v>
          </cell>
        </row>
        <row r="85">
          <cell r="A85" t="str">
            <v>24</v>
          </cell>
          <cell r="B85" t="str">
            <v>24 - Дополнительные полномочия и права всех видов муниципальных образований</v>
          </cell>
        </row>
        <row r="86">
          <cell r="A86" t="str">
            <v>25</v>
          </cell>
          <cell r="B86" t="str">
            <v>25 - Дополнительные полномочия и права субъектов РФ</v>
          </cell>
        </row>
        <row r="87">
          <cell r="B87" t="str">
            <v>Группы полномочий</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Справочники"/>
    </sheetNames>
    <sheetDataSet>
      <sheetData sheetId="0" refreshError="1"/>
      <sheetData sheetId="1" refreshError="1">
        <row r="32">
          <cell r="A32" t="str">
            <v>1</v>
          </cell>
          <cell r="B32" t="str">
            <v>1 - Содержание органов государственной власти субъектов РФ (государственных органов субъекта РФ) и органов местного самоуправления, отдельных государственных учреждений субъекта РФ и муниципальных учреждений</v>
          </cell>
        </row>
        <row r="33">
          <cell r="A33" t="str">
            <v>1.1</v>
          </cell>
          <cell r="B33" t="str">
            <v>1.1 - Расходные обязательства по полномочиям в сфере содержания органов государственной власти субъектов РФ</v>
          </cell>
        </row>
        <row r="34">
          <cell r="A34" t="str">
            <v>1.2</v>
          </cell>
          <cell r="B34" t="str">
            <v>1.2 - Расходные обязательства по полномочиям в сфере содержания государственных органов субъектов РФ, не являющихся органами государственной власти субъектов РФ:</v>
          </cell>
        </row>
        <row r="35">
          <cell r="A35" t="str">
            <v>1.3</v>
          </cell>
          <cell r="B35" t="str">
            <v>1.3 - Расходные обязательства по решению вопросов местного значения и осуществлению полномочий в сфере содержания органов местного самоуправления</v>
          </cell>
        </row>
        <row r="36">
          <cell r="A36" t="str">
            <v>1.4</v>
          </cell>
          <cell r="B36" t="str">
            <v>1.4 - Расходы на обеспечение деятельности государственных учреждений субъектов РФ и муниципальных учреждений</v>
          </cell>
        </row>
        <row r="37">
          <cell r="A37" t="str">
            <v>2</v>
          </cell>
          <cell r="B37" t="str">
            <v>2 - Поддержка экономики, малого и среднего предпринимательства</v>
          </cell>
        </row>
        <row r="38">
          <cell r="A38" t="str">
            <v>2.1</v>
          </cell>
          <cell r="B38" t="str">
            <v>2.1 - Расходные обязательства по полномочиям в сфере поддержки сельского хозяйства в части растениеводства</v>
          </cell>
        </row>
        <row r="39">
          <cell r="A39" t="str">
            <v>2.2</v>
          </cell>
          <cell r="B39" t="str">
            <v>2.2 - Расходные обязательства по полномочиям в сфере поддержки сельского хозяйства в части животноводства</v>
          </cell>
        </row>
        <row r="40">
          <cell r="A40" t="str">
            <v>2.3</v>
          </cell>
          <cell r="B40" t="str">
            <v>2.3 - Расходные обязательства по полномочиям в сфере поддержки сельского хозяйства в части рыбоводства</v>
          </cell>
        </row>
        <row r="41">
          <cell r="A41" t="str">
            <v>2.4</v>
          </cell>
          <cell r="B41" t="str">
            <v>2.4 - Расходные обязательства по полномочиям в сфере поддержки малого и среднего предпринимательства</v>
          </cell>
        </row>
        <row r="42">
          <cell r="A42" t="str">
            <v>2.5</v>
          </cell>
          <cell r="B42" t="str">
            <v>2.5 - Расходные обязательства по полномочиям в сфере поддержки промышленности</v>
          </cell>
        </row>
        <row r="43">
          <cell r="A43" t="str">
            <v>2.6</v>
          </cell>
          <cell r="B43" t="str">
            <v>2.6 - Расходные обязательства по полномочиям в сфере создания и размещения территорий, имеющих особый экономический статус</v>
          </cell>
        </row>
        <row r="44">
          <cell r="A44" t="str">
            <v>3</v>
          </cell>
          <cell r="B44" t="str">
            <v>3 - Осуществление дорожной деятельности</v>
          </cell>
        </row>
        <row r="45">
          <cell r="A45" t="str">
            <v>4</v>
          </cell>
          <cell r="B45" t="str">
            <v>4 - Организация транспортного обслуживания населения:</v>
          </cell>
        </row>
        <row r="46">
          <cell r="A46" t="str">
            <v>4.1</v>
          </cell>
          <cell r="B46" t="str">
            <v>4.1 - Организация транспортного обслуживания населения воздушным транспортом</v>
          </cell>
        </row>
        <row r="47">
          <cell r="A47" t="str">
            <v>4.2</v>
          </cell>
          <cell r="B47" t="str">
            <v>4.2 - Организация транспортного обслуживания населения водным транспортом</v>
          </cell>
        </row>
        <row r="48">
          <cell r="A48" t="str">
            <v>4.3</v>
          </cell>
          <cell r="B48" t="str">
            <v>4.3 - Организация транспортного обслуживания населения автомобильным транспортом</v>
          </cell>
        </row>
        <row r="49">
          <cell r="A49" t="str">
            <v>4.4</v>
          </cell>
          <cell r="B49" t="str">
            <v>4.4 - Организация транспортного обслуживания населения железнодорожным транспортом</v>
          </cell>
        </row>
        <row r="50">
          <cell r="A50" t="str">
            <v>4.5</v>
          </cell>
          <cell r="B50" t="str">
            <v>4.5 - Организация транспортного обслуживания населения электрическим транспортом</v>
          </cell>
        </row>
        <row r="51">
          <cell r="A51" t="str">
            <v>4.6</v>
          </cell>
          <cell r="B51" t="str">
            <v>4.6 - Организация транспортного обслуживания населения внеуличным транспортом</v>
          </cell>
        </row>
        <row r="52">
          <cell r="A52" t="str">
            <v>5</v>
          </cell>
          <cell r="B52" t="str">
            <v>5 - Тарифное регулирование в сфере коммунального хозяйства</v>
          </cell>
        </row>
        <row r="53">
          <cell r="A53" t="str">
            <v>6</v>
          </cell>
          <cell r="B53" t="str">
            <v>6 - Образование</v>
          </cell>
        </row>
        <row r="54">
          <cell r="A54" t="str">
            <v>6.1</v>
          </cell>
          <cell r="B54" t="str">
            <v>6.1 - Оплата труда и содержание образовательных организаций</v>
          </cell>
        </row>
        <row r="55">
          <cell r="A55" t="str">
            <v>6.2</v>
          </cell>
          <cell r="B55" t="str">
            <v>6.2 - Расходные обязательства по организации отдыха и оздоровления детей</v>
          </cell>
        </row>
        <row r="56">
          <cell r="A56" t="str">
            <v>7</v>
          </cell>
          <cell r="B56" t="str">
            <v>7 - Культура</v>
          </cell>
        </row>
        <row r="57">
          <cell r="A57" t="str">
            <v>8</v>
          </cell>
          <cell r="B57" t="str">
            <v>8 - Расходные обязательства по осуществлению полномочий в сфере здравоохранения</v>
          </cell>
        </row>
        <row r="58">
          <cell r="A58" t="str">
            <v>8.1</v>
          </cell>
          <cell r="B58" t="str">
            <v>8.1 - Финансовое обеспечение территориальных программ государственных гарантий бесплатного оказания гражданам медицинской помощи</v>
          </cell>
        </row>
        <row r="59">
          <cell r="A59" t="str">
            <v>8.2</v>
          </cell>
          <cell r="B59" t="str">
            <v>8.2 - Организация оказания медицинской помощи отдельным категориям граждан</v>
          </cell>
        </row>
        <row r="60">
          <cell r="A60" t="str">
            <v>8.3</v>
          </cell>
          <cell r="B60" t="str">
            <v>8.3 - Осуществление иных полномочий, не отнесенных к территориальным программам государственных гарантий бесплатного оказания гражданам медицинской помощи</v>
          </cell>
        </row>
        <row r="61">
          <cell r="A61" t="str">
            <v>9</v>
          </cell>
          <cell r="B61" t="str">
            <v>9 - Обязательное медицинское страхование неработающего населения</v>
          </cell>
        </row>
        <row r="62">
          <cell r="A62" t="str">
            <v>10</v>
          </cell>
          <cell r="B62" t="str">
            <v>10 - Социальная поддержка населения</v>
          </cell>
        </row>
        <row r="63">
          <cell r="A63" t="str">
            <v>10.1</v>
          </cell>
          <cell r="B63" t="str">
            <v>10.1 - Расходные обязательства по оплате труда и содержанию организаций социального обслуживания</v>
          </cell>
        </row>
        <row r="64">
          <cell r="A64" t="str">
            <v>10.2</v>
          </cell>
          <cell r="B64" t="str">
            <v>10.2 - Расходные обязательства по предоставлению мер социальной поддержки льготным категориям граждан</v>
          </cell>
        </row>
        <row r="65">
          <cell r="A65" t="str">
            <v>10.3</v>
          </cell>
          <cell r="B65" t="str">
            <v>10.3 - Расходные обязательства по предоставлению мер социальной поддержки гражданам по установленным критериям нуждаемости</v>
          </cell>
        </row>
        <row r="66">
          <cell r="A66" t="str">
            <v>10.4</v>
          </cell>
          <cell r="B66" t="str">
            <v>10.4 - Расходные обязательства по предоставлению мер социальной поддержки детям-сиротам и детям, оставшимся без попечения родителей</v>
          </cell>
        </row>
        <row r="67">
          <cell r="A67" t="str">
            <v>10.5</v>
          </cell>
          <cell r="B67" t="str">
            <v>10.5 - Расходные обязательства по предоставлению региональных социальных доплат к пенсии</v>
          </cell>
        </row>
        <row r="68">
          <cell r="A68" t="str">
            <v>10.6</v>
          </cell>
          <cell r="B68" t="str">
            <v>10.6 - Расходные обязательства по предоставлению доплат к пенсии гражданам, проходившим государственную службу субъекта РФ</v>
          </cell>
        </row>
        <row r="69">
          <cell r="A69" t="str">
            <v>11</v>
          </cell>
          <cell r="B69" t="str">
            <v>11 - Физическая культура и спорт</v>
          </cell>
        </row>
        <row r="70">
          <cell r="A70" t="str">
            <v>11.1</v>
          </cell>
          <cell r="B70" t="str">
            <v>11.1 - Содержание учреждений физической культуры и спорта</v>
          </cell>
        </row>
        <row r="71">
          <cell r="A71" t="str">
            <v>11.2</v>
          </cell>
          <cell r="B71" t="str">
            <v>11.2 - Проведение массовых мероприятий в сфере физической культуры</v>
          </cell>
        </row>
        <row r="72">
          <cell r="A72" t="str">
            <v>12</v>
          </cell>
          <cell r="B72" t="str">
            <v>12 - Тушение пожаров (за исключением лесных пожаров); 
ликвидация чрезвычайных ситуаций, первичные меры пожарной безопасности:</v>
          </cell>
        </row>
        <row r="73">
          <cell r="A73" t="str">
            <v>12.1</v>
          </cell>
          <cell r="B73" t="str">
            <v>12.1 - Содержание противопожарных (пожарно-спасательных и спасательных) служб субъекта РФ</v>
          </cell>
        </row>
        <row r="74">
          <cell r="A74" t="str">
            <v>12.2</v>
          </cell>
          <cell r="B74" t="str">
            <v>12.2 - Тушение пожаров (за исключением лесных пожаров), ликвидация чрезвычайных ситуаций, первичные меры пожарной безопасности</v>
          </cell>
        </row>
        <row r="75">
          <cell r="A75" t="str">
            <v>13</v>
          </cell>
          <cell r="B75" t="str">
            <v>13 - Привлечение заемных средств, а также обслуживание и погашение долговых обязательств</v>
          </cell>
        </row>
        <row r="76">
          <cell r="A76" t="str">
            <v>14</v>
          </cell>
          <cell r="B76" t="str">
            <v>14 - Иные сферы деятельности, предусмотренные статьей 26.3 Федерального закона "Об общих принципах организации законодательных (представительных) и исполнительных органов государственной власти субъектов РФ"</v>
          </cell>
        </row>
        <row r="77">
          <cell r="A77" t="str">
            <v>15</v>
          </cell>
          <cell r="B77" t="str">
            <v>15 - Предоставление гарантий и компенсаций для лиц, работающих и проживающих в районах Крайнего Севера и приравненных к ним местностях</v>
          </cell>
        </row>
        <row r="78">
          <cell r="A78" t="str">
            <v>16</v>
          </cell>
          <cell r="B78" t="str">
            <v>16 - Полномочия, не включенные в пункт 2 статьи 26.3 Федерального закона "Об общих принципах организации законодательных (представительных) и исполнительных органов государственной власти субъектов РФ"</v>
          </cell>
        </row>
        <row r="79">
          <cell r="A79" t="str">
            <v>17</v>
          </cell>
          <cell r="B79" t="str">
            <v>17 - Полномочия по пункту 5 статьи 26.3 Федерального закона "Об общих принципах организации законодательных (представительных) и исполнительных органов государственной власти субъектов РФ"</v>
          </cell>
        </row>
        <row r="80">
          <cell r="A80" t="str">
            <v>18</v>
          </cell>
          <cell r="B80" t="str">
            <v>18 - Строительство и содержание жилья - вопросы местного значения</v>
          </cell>
        </row>
        <row r="81">
          <cell r="A81" t="str">
            <v>19</v>
          </cell>
          <cell r="B81" t="str">
            <v>19 - Коммунальное хозяйство - вопросы местного значения</v>
          </cell>
        </row>
        <row r="82">
          <cell r="A82" t="str">
            <v>20</v>
          </cell>
          <cell r="B82" t="str">
            <v>20 - Градостроительство и землепользование - вопросы местного значения</v>
          </cell>
        </row>
        <row r="83">
          <cell r="A83" t="str">
            <v>21</v>
          </cell>
          <cell r="B83" t="str">
            <v>21 - Благоустройство территорий - вопросы местного значения</v>
          </cell>
        </row>
        <row r="84">
          <cell r="A84" t="str">
            <v>23</v>
          </cell>
          <cell r="B84" t="str">
            <v>23 - Прочие вопросы местного значения и прочие полномочия, предусмотренные в статьях 14, 15, 16, 16.2 Федерального закона "Об общих принципах организации местного самоуправления в РФ"</v>
          </cell>
        </row>
        <row r="85">
          <cell r="A85" t="str">
            <v>24</v>
          </cell>
          <cell r="B85" t="str">
            <v>24 - Дополнительные полномочия и права всех видов муниципальных образований</v>
          </cell>
        </row>
        <row r="86">
          <cell r="A86" t="str">
            <v>25</v>
          </cell>
          <cell r="B86" t="str">
            <v>25 - Дополнительные полномочия и права субъектов РФ</v>
          </cell>
        </row>
        <row r="87">
          <cell r="B87" t="str">
            <v>Группы полномочий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Земельный налог"/>
    </sheetNames>
    <sheetDataSet>
      <sheetData sheetId="0" refreshError="1"/>
      <sheetData sheetId="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Справочники"/>
    </sheetNames>
    <sheetDataSet>
      <sheetData sheetId="0" refreshError="1"/>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Справочники"/>
    </sheetNames>
    <sheetDataSet>
      <sheetData sheetId="0" refreshError="1"/>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
      <sheetName val="Справочники"/>
    </sheetNames>
    <sheetDataSet>
      <sheetData sheetId="0" refreshError="1"/>
      <sheetData sheetId="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Справочники"/>
    </sheetNames>
    <sheetDataSet>
      <sheetData sheetId="0" refreshError="1"/>
      <sheetData sheetId="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Справочники"/>
    </sheetNames>
    <sheetDataSet>
      <sheetData sheetId="0" refreshError="1"/>
      <sheetData sheetId="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sheetNames>
    <sheetDataSet>
      <sheetData sheetId="0"/>
      <sheetData sheetId="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Справочники"/>
    </sheet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Справочники"/>
    </sheetNames>
    <sheetDataSet>
      <sheetData sheetId="0" refreshError="1"/>
      <sheetData sheetId="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Справочники"/>
      <sheetName val="кодирование"/>
    </sheetNames>
    <sheetDataSet>
      <sheetData sheetId="0" refreshError="1"/>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Справочники"/>
    </sheetNames>
    <sheetDataSet>
      <sheetData sheetId="0" refreshError="1"/>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Справочники"/>
    </sheetNames>
    <sheetDataSet>
      <sheetData sheetId="0" refreshError="1"/>
      <sheetData sheetId="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Справочники"/>
    </sheetNames>
    <sheetDataSet>
      <sheetData sheetId="0" refreshError="1"/>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Справочники"/>
    </sheetNames>
    <sheetDataSet>
      <sheetData sheetId="0" refreshError="1"/>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s>
    <sheetDataSet>
      <sheetData sheetId="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Справочники"/>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sheetNames>
    <sheetDataSet>
      <sheetData sheetId="0" refreshError="1"/>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sheetNames>
    <sheetDataSet>
      <sheetData sheetId="0" refreshError="1"/>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s>
    <sheetDataSet>
      <sheetData sheetId="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consultantplus://offline/ref=D7C696064B93625FECAC0B202FB4CFA588A99B59941A48F21EACB6A5178FDE56110AEA75F59CDC379F1ABBC3I4M" TargetMode="Externa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tabColor rgb="FF00B050"/>
  </sheetPr>
  <dimension ref="A1:Y5352"/>
  <sheetViews>
    <sheetView tabSelected="1" zoomScale="60" zoomScaleNormal="60" zoomScaleSheetLayoutView="70" workbookViewId="0">
      <pane xSplit="5" ySplit="12" topLeftCell="F13" activePane="bottomRight" state="frozen"/>
      <selection pane="topRight" activeCell="H1" sqref="H1"/>
      <selection pane="bottomLeft" activeCell="A12" sqref="A12"/>
      <selection pane="bottomRight" activeCell="D5354" sqref="D5354"/>
    </sheetView>
  </sheetViews>
  <sheetFormatPr defaultColWidth="9.140625" defaultRowHeight="12.75" x14ac:dyDescent="0.25"/>
  <cols>
    <col min="1" max="1" width="9" style="209" customWidth="1"/>
    <col min="2" max="2" width="18" style="154" customWidth="1"/>
    <col min="3" max="3" width="39.85546875" style="154" customWidth="1"/>
    <col min="4" max="4" width="24.28515625" style="155" customWidth="1"/>
    <col min="5" max="5" width="67.140625" style="156" customWidth="1"/>
    <col min="6" max="6" width="49.140625" style="156" customWidth="1"/>
    <col min="7" max="8" width="16.7109375" style="157" customWidth="1"/>
    <col min="9" max="9" width="32.5703125" style="156" customWidth="1"/>
    <col min="10" max="10" width="16.7109375" style="157" customWidth="1"/>
    <col min="11" max="11" width="59.7109375" style="156" customWidth="1" collapsed="1"/>
    <col min="12" max="12" width="16.5703125" style="156" customWidth="1"/>
    <col min="13" max="13" width="41.140625" style="156" customWidth="1"/>
    <col min="14" max="14" width="18.5703125" style="156" customWidth="1"/>
    <col min="15" max="15" width="19.5703125" style="156" customWidth="1"/>
    <col min="16" max="16" width="18.5703125" style="156" customWidth="1"/>
    <col min="17" max="17" width="44.140625" style="156" customWidth="1"/>
    <col min="18" max="18" width="22.5703125" style="156" customWidth="1"/>
    <col min="19" max="19" width="40.7109375" style="156" customWidth="1"/>
    <col min="20" max="20" width="22.140625" style="158" customWidth="1"/>
    <col min="21" max="21" width="16" style="158" customWidth="1"/>
    <col min="22" max="22" width="14.140625" style="158" customWidth="1"/>
    <col min="23" max="23" width="17.5703125" style="158" customWidth="1"/>
    <col min="24" max="24" width="14.7109375" style="158" customWidth="1"/>
    <col min="25" max="25" width="12.7109375" style="158" customWidth="1"/>
    <col min="26" max="16384" width="9.140625" style="2"/>
  </cols>
  <sheetData>
    <row r="1" spans="1:25" s="198" customFormat="1" ht="18.75" x14ac:dyDescent="0.25">
      <c r="A1" s="236"/>
      <c r="B1" s="237"/>
      <c r="C1" s="281" t="s">
        <v>12182</v>
      </c>
      <c r="D1" s="281"/>
      <c r="E1" s="281"/>
      <c r="F1" s="281"/>
      <c r="G1" s="281"/>
      <c r="H1" s="281"/>
      <c r="I1" s="281"/>
      <c r="J1" s="281"/>
      <c r="K1" s="281"/>
      <c r="L1" s="281"/>
      <c r="M1" s="281"/>
      <c r="N1" s="281"/>
      <c r="O1" s="281"/>
      <c r="P1" s="281"/>
      <c r="Q1" s="281"/>
      <c r="R1" s="281"/>
      <c r="S1" s="281"/>
      <c r="T1" s="281"/>
      <c r="U1" s="281"/>
      <c r="V1" s="281"/>
      <c r="W1" s="281"/>
      <c r="X1" s="281"/>
      <c r="Y1" s="281"/>
    </row>
    <row r="2" spans="1:25" s="198" customFormat="1" ht="15.75" x14ac:dyDescent="0.25">
      <c r="A2" s="238"/>
      <c r="B2" s="239"/>
      <c r="C2" s="282" t="s">
        <v>12183</v>
      </c>
      <c r="D2" s="282"/>
      <c r="E2" s="282"/>
      <c r="F2" s="282"/>
      <c r="G2" s="282"/>
      <c r="H2" s="282"/>
      <c r="I2" s="282"/>
      <c r="J2" s="282"/>
      <c r="K2" s="282"/>
      <c r="L2" s="282"/>
      <c r="M2" s="282"/>
      <c r="N2" s="282"/>
      <c r="O2" s="282"/>
      <c r="P2" s="282"/>
      <c r="Q2" s="282"/>
      <c r="R2" s="282"/>
      <c r="S2" s="282"/>
      <c r="T2" s="282"/>
      <c r="U2" s="282"/>
      <c r="V2" s="282"/>
      <c r="W2" s="282"/>
      <c r="X2" s="282"/>
      <c r="Y2" s="282"/>
    </row>
    <row r="3" spans="1:25" s="233" customFormat="1" ht="22.5" x14ac:dyDescent="0.25">
      <c r="A3" s="240"/>
      <c r="B3" s="239"/>
      <c r="C3" s="283"/>
      <c r="D3" s="283"/>
      <c r="E3" s="283"/>
      <c r="F3" s="283"/>
      <c r="G3" s="284"/>
      <c r="H3" s="284"/>
      <c r="I3" s="283"/>
      <c r="J3" s="241"/>
      <c r="K3" s="241"/>
      <c r="L3" s="241"/>
      <c r="M3" s="241"/>
      <c r="N3" s="212"/>
      <c r="O3" s="241"/>
      <c r="P3" s="241"/>
      <c r="Q3" s="241"/>
      <c r="R3" s="241"/>
      <c r="S3" s="241"/>
      <c r="T3" s="242"/>
      <c r="U3" s="242"/>
      <c r="V3" s="242"/>
      <c r="W3" s="242"/>
      <c r="X3" s="242"/>
      <c r="Y3" s="242"/>
    </row>
    <row r="4" spans="1:25" s="245" customFormat="1" ht="15.75" x14ac:dyDescent="0.25">
      <c r="A4" s="243"/>
      <c r="B4" s="244"/>
      <c r="C4" s="285" t="s">
        <v>12184</v>
      </c>
      <c r="D4" s="286"/>
      <c r="E4" s="286"/>
      <c r="F4" s="286"/>
      <c r="G4" s="286"/>
      <c r="H4" s="286"/>
      <c r="I4" s="286"/>
      <c r="J4" s="286"/>
      <c r="K4" s="287"/>
      <c r="L4" s="288" t="s">
        <v>12185</v>
      </c>
      <c r="M4" s="289"/>
      <c r="N4" s="289"/>
      <c r="O4" s="289"/>
      <c r="P4" s="289"/>
      <c r="Q4" s="289"/>
      <c r="R4" s="289"/>
      <c r="S4" s="290"/>
      <c r="T4" s="289"/>
      <c r="U4" s="289"/>
      <c r="V4" s="289"/>
      <c r="W4" s="289"/>
      <c r="X4" s="289"/>
      <c r="Y4" s="290"/>
    </row>
    <row r="5" spans="1:25" s="198" customFormat="1" x14ac:dyDescent="0.25">
      <c r="A5" s="238"/>
      <c r="B5" s="239"/>
      <c r="C5" s="291"/>
      <c r="D5" s="291"/>
      <c r="E5" s="246"/>
      <c r="F5" s="246"/>
      <c r="G5" s="247"/>
      <c r="H5" s="247"/>
      <c r="I5" s="246"/>
      <c r="J5" s="246"/>
      <c r="K5" s="234"/>
      <c r="L5" s="234"/>
      <c r="M5" s="234"/>
      <c r="N5" s="234"/>
      <c r="O5" s="234"/>
      <c r="P5" s="234"/>
      <c r="Q5" s="246"/>
      <c r="R5" s="234"/>
      <c r="S5" s="234"/>
      <c r="T5" s="248"/>
      <c r="U5" s="292"/>
      <c r="V5" s="292"/>
      <c r="W5" s="292"/>
      <c r="X5" s="292"/>
      <c r="Y5" s="249"/>
    </row>
    <row r="6" spans="1:25" s="198" customFormat="1" x14ac:dyDescent="0.25">
      <c r="A6" s="238"/>
      <c r="B6" s="239"/>
      <c r="C6" s="239"/>
      <c r="D6" s="250"/>
      <c r="E6" s="246"/>
      <c r="F6" s="246"/>
      <c r="G6" s="247"/>
      <c r="H6" s="247"/>
      <c r="I6" s="246"/>
      <c r="J6" s="246"/>
      <c r="K6" s="234"/>
      <c r="L6" s="234"/>
      <c r="M6" s="234"/>
      <c r="N6" s="234"/>
      <c r="O6" s="234"/>
      <c r="P6" s="234"/>
      <c r="Q6" s="251"/>
      <c r="R6" s="234"/>
      <c r="S6" s="234"/>
      <c r="T6" s="248"/>
      <c r="U6" s="249"/>
      <c r="V6" s="249"/>
      <c r="W6" s="249"/>
      <c r="X6" s="249"/>
      <c r="Y6" s="249"/>
    </row>
    <row r="7" spans="1:25" s="209" customFormat="1" ht="92.25" customHeight="1" x14ac:dyDescent="0.25">
      <c r="A7" s="273" t="s">
        <v>6</v>
      </c>
      <c r="B7" s="275" t="s">
        <v>0</v>
      </c>
      <c r="C7" s="279" t="s">
        <v>12188</v>
      </c>
      <c r="D7" s="280"/>
      <c r="E7" s="275" t="s">
        <v>11</v>
      </c>
      <c r="F7" s="275" t="s">
        <v>7</v>
      </c>
      <c r="G7" s="277" t="s">
        <v>8</v>
      </c>
      <c r="H7" s="277" t="s">
        <v>9</v>
      </c>
      <c r="I7" s="275" t="s">
        <v>10</v>
      </c>
      <c r="J7" s="277" t="s">
        <v>12</v>
      </c>
      <c r="K7" s="275" t="s">
        <v>1</v>
      </c>
      <c r="L7" s="275" t="s">
        <v>2</v>
      </c>
      <c r="M7" s="275" t="s">
        <v>13</v>
      </c>
      <c r="N7" s="275" t="s">
        <v>14</v>
      </c>
      <c r="O7" s="275" t="s">
        <v>3</v>
      </c>
      <c r="P7" s="275" t="s">
        <v>4</v>
      </c>
      <c r="Q7" s="275" t="s">
        <v>5</v>
      </c>
      <c r="R7" s="279" t="s">
        <v>108</v>
      </c>
      <c r="S7" s="280"/>
      <c r="T7" s="293" t="s">
        <v>12191</v>
      </c>
      <c r="U7" s="293"/>
      <c r="V7" s="293"/>
      <c r="W7" s="293"/>
      <c r="X7" s="293"/>
      <c r="Y7" s="293"/>
    </row>
    <row r="8" spans="1:25" s="209" customFormat="1" ht="92.25" customHeight="1" x14ac:dyDescent="0.25">
      <c r="A8" s="274"/>
      <c r="B8" s="276"/>
      <c r="C8" s="213" t="s">
        <v>12186</v>
      </c>
      <c r="D8" s="213" t="s">
        <v>12187</v>
      </c>
      <c r="E8" s="276"/>
      <c r="F8" s="276"/>
      <c r="G8" s="278"/>
      <c r="H8" s="278"/>
      <c r="I8" s="276"/>
      <c r="J8" s="278"/>
      <c r="K8" s="276"/>
      <c r="L8" s="276"/>
      <c r="M8" s="276"/>
      <c r="N8" s="276"/>
      <c r="O8" s="276"/>
      <c r="P8" s="276"/>
      <c r="Q8" s="276"/>
      <c r="R8" s="210" t="s">
        <v>12189</v>
      </c>
      <c r="S8" s="210" t="s">
        <v>12190</v>
      </c>
      <c r="T8" s="199" t="s">
        <v>12192</v>
      </c>
      <c r="U8" s="199" t="s">
        <v>12193</v>
      </c>
      <c r="V8" s="199" t="s">
        <v>12194</v>
      </c>
      <c r="W8" s="293" t="s">
        <v>12195</v>
      </c>
      <c r="X8" s="293"/>
      <c r="Y8" s="293"/>
    </row>
    <row r="9" spans="1:25" s="209" customFormat="1" x14ac:dyDescent="0.25">
      <c r="A9" s="215"/>
      <c r="B9" s="213"/>
      <c r="C9" s="213"/>
      <c r="D9" s="213"/>
      <c r="E9" s="213"/>
      <c r="F9" s="213"/>
      <c r="G9" s="214"/>
      <c r="H9" s="214"/>
      <c r="I9" s="213"/>
      <c r="J9" s="214"/>
      <c r="K9" s="213"/>
      <c r="L9" s="213"/>
      <c r="M9" s="213"/>
      <c r="N9" s="213"/>
      <c r="O9" s="213"/>
      <c r="P9" s="213"/>
      <c r="Q9" s="213"/>
      <c r="R9" s="213"/>
      <c r="S9" s="213"/>
      <c r="T9" s="235" t="s">
        <v>109</v>
      </c>
      <c r="U9" s="235" t="s">
        <v>110</v>
      </c>
      <c r="V9" s="235" t="s">
        <v>111</v>
      </c>
      <c r="W9" s="235" t="s">
        <v>198</v>
      </c>
      <c r="X9" s="235" t="s">
        <v>460</v>
      </c>
      <c r="Y9" s="235" t="s">
        <v>19318</v>
      </c>
    </row>
    <row r="10" spans="1:25" s="252" customFormat="1" x14ac:dyDescent="0.25">
      <c r="A10" s="253" t="s">
        <v>15</v>
      </c>
      <c r="B10" s="254">
        <v>2</v>
      </c>
      <c r="C10" s="254">
        <v>3</v>
      </c>
      <c r="D10" s="254">
        <v>4</v>
      </c>
      <c r="E10" s="254">
        <v>5</v>
      </c>
      <c r="F10" s="254">
        <v>6</v>
      </c>
      <c r="G10" s="254">
        <v>7</v>
      </c>
      <c r="H10" s="254">
        <v>8</v>
      </c>
      <c r="I10" s="254">
        <v>9</v>
      </c>
      <c r="J10" s="254">
        <v>10</v>
      </c>
      <c r="K10" s="254">
        <v>11</v>
      </c>
      <c r="L10" s="254">
        <v>12</v>
      </c>
      <c r="M10" s="254">
        <v>13</v>
      </c>
      <c r="N10" s="254">
        <v>14</v>
      </c>
      <c r="O10" s="254">
        <v>15</v>
      </c>
      <c r="P10" s="254">
        <v>16</v>
      </c>
      <c r="Q10" s="254">
        <v>17</v>
      </c>
      <c r="R10" s="254">
        <v>18</v>
      </c>
      <c r="S10" s="254">
        <v>18</v>
      </c>
      <c r="T10" s="254">
        <v>19</v>
      </c>
      <c r="U10" s="254">
        <v>20</v>
      </c>
      <c r="V10" s="254">
        <v>21</v>
      </c>
      <c r="W10" s="254">
        <v>22</v>
      </c>
      <c r="X10" s="254">
        <v>23</v>
      </c>
      <c r="Y10" s="254">
        <v>24</v>
      </c>
    </row>
    <row r="11" spans="1:25" s="1" customFormat="1" ht="111.75" customHeight="1" x14ac:dyDescent="0.25">
      <c r="A11" s="71">
        <v>1</v>
      </c>
      <c r="B11" s="208" t="s">
        <v>122</v>
      </c>
      <c r="C11" s="208" t="s">
        <v>12208</v>
      </c>
      <c r="D11" s="208" t="s">
        <v>123</v>
      </c>
      <c r="E11" s="208" t="s">
        <v>11940</v>
      </c>
      <c r="F11" s="208" t="s">
        <v>139</v>
      </c>
      <c r="G11" s="112">
        <v>37987</v>
      </c>
      <c r="H11" s="112">
        <v>37987</v>
      </c>
      <c r="I11" s="208" t="s">
        <v>12209</v>
      </c>
      <c r="J11" s="112" t="s">
        <v>114</v>
      </c>
      <c r="K11" s="208" t="s">
        <v>174</v>
      </c>
      <c r="L11" s="264" t="s">
        <v>60</v>
      </c>
      <c r="M11" s="264" t="s">
        <v>124</v>
      </c>
      <c r="N11" s="208" t="s">
        <v>64</v>
      </c>
      <c r="O11" s="208" t="s">
        <v>103</v>
      </c>
      <c r="P11" s="208" t="s">
        <v>115</v>
      </c>
      <c r="Q11" s="113"/>
      <c r="R11" s="115">
        <v>16</v>
      </c>
      <c r="S11" s="208" t="s">
        <v>175</v>
      </c>
      <c r="T11" s="264">
        <v>10718</v>
      </c>
      <c r="U11" s="264">
        <v>14275</v>
      </c>
      <c r="V11" s="264">
        <v>10718</v>
      </c>
      <c r="W11" s="264">
        <v>10718</v>
      </c>
      <c r="X11" s="264">
        <v>10718</v>
      </c>
      <c r="Y11" s="264">
        <v>10718</v>
      </c>
    </row>
    <row r="12" spans="1:25" s="1" customFormat="1" ht="111.75" customHeight="1" x14ac:dyDescent="0.25">
      <c r="A12" s="71">
        <v>2</v>
      </c>
      <c r="B12" s="208" t="s">
        <v>122</v>
      </c>
      <c r="C12" s="208" t="s">
        <v>12210</v>
      </c>
      <c r="D12" s="208" t="s">
        <v>12211</v>
      </c>
      <c r="E12" s="208" t="s">
        <v>129</v>
      </c>
      <c r="F12" s="208" t="s">
        <v>209</v>
      </c>
      <c r="G12" s="112">
        <v>38897</v>
      </c>
      <c r="H12" s="112">
        <v>38718</v>
      </c>
      <c r="I12" s="112" t="s">
        <v>113</v>
      </c>
      <c r="J12" s="112" t="s">
        <v>114</v>
      </c>
      <c r="K12" s="208" t="s">
        <v>11941</v>
      </c>
      <c r="L12" s="264" t="s">
        <v>99</v>
      </c>
      <c r="M12" s="264" t="s">
        <v>126</v>
      </c>
      <c r="N12" s="208" t="s">
        <v>64</v>
      </c>
      <c r="O12" s="208" t="s">
        <v>103</v>
      </c>
      <c r="P12" s="208" t="s">
        <v>115</v>
      </c>
      <c r="Q12" s="113"/>
      <c r="R12" s="115">
        <v>8</v>
      </c>
      <c r="S12" s="208" t="s">
        <v>127</v>
      </c>
      <c r="T12" s="264">
        <v>913</v>
      </c>
      <c r="U12" s="264">
        <v>882</v>
      </c>
      <c r="V12" s="264">
        <v>913</v>
      </c>
      <c r="W12" s="264">
        <v>913</v>
      </c>
      <c r="X12" s="264">
        <v>913</v>
      </c>
      <c r="Y12" s="264">
        <v>913</v>
      </c>
    </row>
    <row r="13" spans="1:25" s="1" customFormat="1" ht="111.75" customHeight="1" x14ac:dyDescent="0.25">
      <c r="A13" s="71">
        <v>3</v>
      </c>
      <c r="B13" s="208" t="s">
        <v>122</v>
      </c>
      <c r="C13" s="208" t="s">
        <v>12212</v>
      </c>
      <c r="D13" s="208" t="s">
        <v>128</v>
      </c>
      <c r="E13" s="208" t="s">
        <v>129</v>
      </c>
      <c r="F13" s="208" t="s">
        <v>12213</v>
      </c>
      <c r="G13" s="112">
        <v>42400</v>
      </c>
      <c r="H13" s="112">
        <v>42370</v>
      </c>
      <c r="I13" s="112" t="s">
        <v>113</v>
      </c>
      <c r="J13" s="112" t="s">
        <v>114</v>
      </c>
      <c r="K13" s="208" t="s">
        <v>176</v>
      </c>
      <c r="L13" s="264" t="s">
        <v>60</v>
      </c>
      <c r="M13" s="264" t="s">
        <v>130</v>
      </c>
      <c r="N13" s="208" t="s">
        <v>64</v>
      </c>
      <c r="O13" s="208" t="s">
        <v>103</v>
      </c>
      <c r="P13" s="208" t="s">
        <v>131</v>
      </c>
      <c r="Q13" s="113"/>
      <c r="R13" s="115">
        <v>16</v>
      </c>
      <c r="S13" s="208" t="s">
        <v>175</v>
      </c>
      <c r="T13" s="264">
        <v>11550</v>
      </c>
      <c r="U13" s="264">
        <v>10832</v>
      </c>
      <c r="V13" s="264">
        <v>11550</v>
      </c>
      <c r="W13" s="264">
        <v>11550</v>
      </c>
      <c r="X13" s="264">
        <v>11550</v>
      </c>
      <c r="Y13" s="264">
        <v>11550</v>
      </c>
    </row>
    <row r="14" spans="1:25" s="1" customFormat="1" ht="111.75" customHeight="1" x14ac:dyDescent="0.25">
      <c r="A14" s="71">
        <v>4</v>
      </c>
      <c r="B14" s="208" t="s">
        <v>122</v>
      </c>
      <c r="C14" s="208" t="s">
        <v>11842</v>
      </c>
      <c r="D14" s="208" t="s">
        <v>132</v>
      </c>
      <c r="E14" s="208" t="s">
        <v>223</v>
      </c>
      <c r="F14" s="208" t="s">
        <v>133</v>
      </c>
      <c r="G14" s="112">
        <v>42400</v>
      </c>
      <c r="H14" s="112">
        <v>42370</v>
      </c>
      <c r="I14" s="208" t="s">
        <v>12214</v>
      </c>
      <c r="J14" s="112">
        <v>44562</v>
      </c>
      <c r="K14" s="208" t="s">
        <v>177</v>
      </c>
      <c r="L14" s="264" t="s">
        <v>60</v>
      </c>
      <c r="M14" s="264" t="s">
        <v>130</v>
      </c>
      <c r="N14" s="208" t="s">
        <v>64</v>
      </c>
      <c r="O14" s="208" t="s">
        <v>103</v>
      </c>
      <c r="P14" s="208" t="s">
        <v>115</v>
      </c>
      <c r="Q14" s="113"/>
      <c r="R14" s="115">
        <v>16</v>
      </c>
      <c r="S14" s="208" t="s">
        <v>175</v>
      </c>
      <c r="T14" s="264">
        <v>0</v>
      </c>
      <c r="U14" s="264">
        <v>0</v>
      </c>
      <c r="V14" s="162" t="s">
        <v>112</v>
      </c>
      <c r="W14" s="162" t="s">
        <v>112</v>
      </c>
      <c r="X14" s="162" t="s">
        <v>112</v>
      </c>
      <c r="Y14" s="162" t="s">
        <v>112</v>
      </c>
    </row>
    <row r="15" spans="1:25" s="1" customFormat="1" ht="111.75" customHeight="1" x14ac:dyDescent="0.25">
      <c r="A15" s="71">
        <v>5</v>
      </c>
      <c r="B15" s="208" t="s">
        <v>122</v>
      </c>
      <c r="C15" s="208" t="s">
        <v>11942</v>
      </c>
      <c r="D15" s="208" t="s">
        <v>134</v>
      </c>
      <c r="E15" s="208" t="s">
        <v>12215</v>
      </c>
      <c r="F15" s="208" t="s">
        <v>135</v>
      </c>
      <c r="G15" s="112">
        <v>42736</v>
      </c>
      <c r="H15" s="112">
        <v>42736</v>
      </c>
      <c r="I15" s="112" t="s">
        <v>12216</v>
      </c>
      <c r="J15" s="112" t="s">
        <v>114</v>
      </c>
      <c r="K15" s="208" t="s">
        <v>178</v>
      </c>
      <c r="L15" s="264" t="s">
        <v>60</v>
      </c>
      <c r="M15" s="264" t="s">
        <v>130</v>
      </c>
      <c r="N15" s="208" t="s">
        <v>64</v>
      </c>
      <c r="O15" s="208" t="s">
        <v>103</v>
      </c>
      <c r="P15" s="208" t="s">
        <v>115</v>
      </c>
      <c r="Q15" s="113"/>
      <c r="R15" s="115">
        <v>16</v>
      </c>
      <c r="S15" s="208" t="s">
        <v>175</v>
      </c>
      <c r="T15" s="264">
        <v>0</v>
      </c>
      <c r="U15" s="264">
        <v>0</v>
      </c>
      <c r="V15" s="264">
        <v>0</v>
      </c>
      <c r="W15" s="264">
        <v>0</v>
      </c>
      <c r="X15" s="264">
        <v>0</v>
      </c>
      <c r="Y15" s="264">
        <v>0</v>
      </c>
    </row>
    <row r="16" spans="1:25" s="1" customFormat="1" ht="111.75" customHeight="1" x14ac:dyDescent="0.25">
      <c r="A16" s="71">
        <v>6</v>
      </c>
      <c r="B16" s="208" t="s">
        <v>122</v>
      </c>
      <c r="C16" s="208" t="s">
        <v>11942</v>
      </c>
      <c r="D16" s="208" t="s">
        <v>136</v>
      </c>
      <c r="E16" s="208" t="s">
        <v>224</v>
      </c>
      <c r="F16" s="208" t="s">
        <v>179</v>
      </c>
      <c r="G16" s="112">
        <v>42736</v>
      </c>
      <c r="H16" s="112">
        <v>42736</v>
      </c>
      <c r="I16" s="112" t="s">
        <v>12217</v>
      </c>
      <c r="J16" s="112" t="s">
        <v>114</v>
      </c>
      <c r="K16" s="208" t="s">
        <v>180</v>
      </c>
      <c r="L16" s="264" t="s">
        <v>60</v>
      </c>
      <c r="M16" s="264" t="s">
        <v>130</v>
      </c>
      <c r="N16" s="208" t="s">
        <v>64</v>
      </c>
      <c r="O16" s="208" t="s">
        <v>103</v>
      </c>
      <c r="P16" s="208" t="s">
        <v>115</v>
      </c>
      <c r="Q16" s="113"/>
      <c r="R16" s="115">
        <v>16</v>
      </c>
      <c r="S16" s="208" t="s">
        <v>175</v>
      </c>
      <c r="T16" s="264">
        <v>0</v>
      </c>
      <c r="U16" s="264">
        <v>0</v>
      </c>
      <c r="V16" s="264">
        <v>0</v>
      </c>
      <c r="W16" s="264">
        <v>0</v>
      </c>
      <c r="X16" s="264">
        <v>0</v>
      </c>
      <c r="Y16" s="264">
        <v>0</v>
      </c>
    </row>
    <row r="17" spans="1:25" s="1" customFormat="1" ht="111.75" customHeight="1" x14ac:dyDescent="0.25">
      <c r="A17" s="71">
        <v>7</v>
      </c>
      <c r="B17" s="208" t="s">
        <v>122</v>
      </c>
      <c r="C17" s="208" t="s">
        <v>11942</v>
      </c>
      <c r="D17" s="208" t="s">
        <v>137</v>
      </c>
      <c r="E17" s="208" t="s">
        <v>225</v>
      </c>
      <c r="F17" s="208" t="s">
        <v>181</v>
      </c>
      <c r="G17" s="112">
        <v>42736</v>
      </c>
      <c r="H17" s="112">
        <v>42736</v>
      </c>
      <c r="I17" s="112" t="s">
        <v>12218</v>
      </c>
      <c r="J17" s="112" t="s">
        <v>114</v>
      </c>
      <c r="K17" s="208" t="s">
        <v>182</v>
      </c>
      <c r="L17" s="264" t="s">
        <v>60</v>
      </c>
      <c r="M17" s="264" t="s">
        <v>130</v>
      </c>
      <c r="N17" s="208" t="s">
        <v>64</v>
      </c>
      <c r="O17" s="208" t="s">
        <v>103</v>
      </c>
      <c r="P17" s="208" t="s">
        <v>115</v>
      </c>
      <c r="Q17" s="113"/>
      <c r="R17" s="115">
        <v>16</v>
      </c>
      <c r="S17" s="208" t="s">
        <v>175</v>
      </c>
      <c r="T17" s="264">
        <v>0</v>
      </c>
      <c r="U17" s="264">
        <v>0</v>
      </c>
      <c r="V17" s="264">
        <v>0</v>
      </c>
      <c r="W17" s="264">
        <v>0</v>
      </c>
      <c r="X17" s="264">
        <v>0</v>
      </c>
      <c r="Y17" s="264">
        <v>0</v>
      </c>
    </row>
    <row r="18" spans="1:25" s="1" customFormat="1" ht="111.75" customHeight="1" x14ac:dyDescent="0.25">
      <c r="A18" s="71">
        <v>8</v>
      </c>
      <c r="B18" s="208" t="s">
        <v>122</v>
      </c>
      <c r="C18" s="208" t="s">
        <v>11843</v>
      </c>
      <c r="D18" s="208" t="s">
        <v>12219</v>
      </c>
      <c r="E18" s="208" t="s">
        <v>226</v>
      </c>
      <c r="F18" s="208" t="s">
        <v>139</v>
      </c>
      <c r="G18" s="112">
        <v>37987</v>
      </c>
      <c r="H18" s="112">
        <v>37987</v>
      </c>
      <c r="I18" s="112" t="s">
        <v>12217</v>
      </c>
      <c r="J18" s="112">
        <v>44562</v>
      </c>
      <c r="K18" s="208" t="s">
        <v>183</v>
      </c>
      <c r="L18" s="264" t="s">
        <v>60</v>
      </c>
      <c r="M18" s="264" t="s">
        <v>124</v>
      </c>
      <c r="N18" s="208" t="s">
        <v>106</v>
      </c>
      <c r="O18" s="208" t="s">
        <v>103</v>
      </c>
      <c r="P18" s="208" t="s">
        <v>116</v>
      </c>
      <c r="Q18" s="113"/>
      <c r="R18" s="115">
        <v>16</v>
      </c>
      <c r="S18" s="208" t="s">
        <v>175</v>
      </c>
      <c r="T18" s="267">
        <v>0</v>
      </c>
      <c r="U18" s="71" t="s">
        <v>112</v>
      </c>
      <c r="V18" s="71" t="s">
        <v>112</v>
      </c>
      <c r="W18" s="71" t="s">
        <v>112</v>
      </c>
      <c r="X18" s="71" t="s">
        <v>112</v>
      </c>
      <c r="Y18" s="71" t="s">
        <v>112</v>
      </c>
    </row>
    <row r="19" spans="1:25" ht="111.75" customHeight="1" x14ac:dyDescent="0.25">
      <c r="A19" s="71">
        <v>9</v>
      </c>
      <c r="B19" s="208" t="s">
        <v>122</v>
      </c>
      <c r="C19" s="208" t="s">
        <v>11844</v>
      </c>
      <c r="D19" s="208" t="s">
        <v>140</v>
      </c>
      <c r="E19" s="208" t="s">
        <v>184</v>
      </c>
      <c r="F19" s="208" t="s">
        <v>212</v>
      </c>
      <c r="G19" s="112">
        <v>41275</v>
      </c>
      <c r="H19" s="112">
        <v>41275</v>
      </c>
      <c r="I19" s="112" t="s">
        <v>113</v>
      </c>
      <c r="J19" s="112" t="s">
        <v>114</v>
      </c>
      <c r="K19" s="208" t="s">
        <v>11943</v>
      </c>
      <c r="L19" s="264" t="s">
        <v>60</v>
      </c>
      <c r="M19" s="264" t="s">
        <v>130</v>
      </c>
      <c r="N19" s="208" t="s">
        <v>106</v>
      </c>
      <c r="O19" s="208" t="s">
        <v>120</v>
      </c>
      <c r="P19" s="208" t="s">
        <v>157</v>
      </c>
      <c r="Q19" s="113"/>
      <c r="R19" s="115">
        <v>4</v>
      </c>
      <c r="S19" s="208" t="s">
        <v>141</v>
      </c>
      <c r="T19" s="267">
        <v>48</v>
      </c>
      <c r="U19" s="267">
        <v>50</v>
      </c>
      <c r="V19" s="267">
        <v>48</v>
      </c>
      <c r="W19" s="267">
        <v>48</v>
      </c>
      <c r="X19" s="267">
        <v>48</v>
      </c>
      <c r="Y19" s="267">
        <v>48</v>
      </c>
    </row>
    <row r="20" spans="1:25" ht="111.75" customHeight="1" x14ac:dyDescent="0.25">
      <c r="A20" s="71">
        <v>10</v>
      </c>
      <c r="B20" s="208" t="s">
        <v>122</v>
      </c>
      <c r="C20" s="208" t="s">
        <v>12220</v>
      </c>
      <c r="D20" s="208" t="s">
        <v>142</v>
      </c>
      <c r="E20" s="208" t="s">
        <v>223</v>
      </c>
      <c r="F20" s="208" t="s">
        <v>213</v>
      </c>
      <c r="G20" s="112">
        <v>42369</v>
      </c>
      <c r="H20" s="112">
        <v>42370</v>
      </c>
      <c r="I20" s="112" t="s">
        <v>113</v>
      </c>
      <c r="J20" s="112">
        <v>44562</v>
      </c>
      <c r="K20" s="208" t="s">
        <v>194</v>
      </c>
      <c r="L20" s="264" t="s">
        <v>60</v>
      </c>
      <c r="M20" s="264" t="s">
        <v>130</v>
      </c>
      <c r="N20" s="208" t="s">
        <v>106</v>
      </c>
      <c r="O20" s="208" t="s">
        <v>103</v>
      </c>
      <c r="P20" s="208" t="s">
        <v>116</v>
      </c>
      <c r="Q20" s="113"/>
      <c r="R20" s="115">
        <v>16</v>
      </c>
      <c r="S20" s="208" t="s">
        <v>175</v>
      </c>
      <c r="T20" s="267">
        <v>0</v>
      </c>
      <c r="U20" s="267">
        <v>0</v>
      </c>
      <c r="V20" s="71" t="s">
        <v>112</v>
      </c>
      <c r="W20" s="71" t="s">
        <v>112</v>
      </c>
      <c r="X20" s="71" t="s">
        <v>112</v>
      </c>
      <c r="Y20" s="71" t="s">
        <v>112</v>
      </c>
    </row>
    <row r="21" spans="1:25" ht="111.75" customHeight="1" x14ac:dyDescent="0.25">
      <c r="A21" s="71">
        <v>11</v>
      </c>
      <c r="B21" s="208" t="s">
        <v>122</v>
      </c>
      <c r="C21" s="208" t="s">
        <v>11944</v>
      </c>
      <c r="D21" s="208" t="s">
        <v>143</v>
      </c>
      <c r="E21" s="208" t="s">
        <v>227</v>
      </c>
      <c r="F21" s="208" t="s">
        <v>144</v>
      </c>
      <c r="G21" s="112">
        <v>37622</v>
      </c>
      <c r="H21" s="112">
        <v>37622</v>
      </c>
      <c r="I21" s="112" t="s">
        <v>113</v>
      </c>
      <c r="J21" s="112" t="s">
        <v>114</v>
      </c>
      <c r="K21" s="208" t="s">
        <v>185</v>
      </c>
      <c r="L21" s="264" t="s">
        <v>99</v>
      </c>
      <c r="M21" s="264" t="s">
        <v>145</v>
      </c>
      <c r="N21" s="208" t="s">
        <v>106</v>
      </c>
      <c r="O21" s="208" t="s">
        <v>103</v>
      </c>
      <c r="P21" s="208" t="s">
        <v>116</v>
      </c>
      <c r="Q21" s="113"/>
      <c r="R21" s="115">
        <v>10</v>
      </c>
      <c r="S21" s="208" t="s">
        <v>126</v>
      </c>
      <c r="T21" s="267">
        <v>8</v>
      </c>
      <c r="U21" s="267">
        <v>8</v>
      </c>
      <c r="V21" s="267">
        <v>8</v>
      </c>
      <c r="W21" s="267">
        <v>8</v>
      </c>
      <c r="X21" s="267">
        <v>8</v>
      </c>
      <c r="Y21" s="267">
        <v>8</v>
      </c>
    </row>
    <row r="22" spans="1:25" ht="111.75" customHeight="1" x14ac:dyDescent="0.25">
      <c r="A22" s="71">
        <v>12</v>
      </c>
      <c r="B22" s="208" t="s">
        <v>122</v>
      </c>
      <c r="C22" s="208" t="s">
        <v>12221</v>
      </c>
      <c r="D22" s="208" t="s">
        <v>12222</v>
      </c>
      <c r="E22" s="208" t="s">
        <v>229</v>
      </c>
      <c r="F22" s="208" t="s">
        <v>147</v>
      </c>
      <c r="G22" s="112">
        <v>37622</v>
      </c>
      <c r="H22" s="112">
        <v>37622</v>
      </c>
      <c r="I22" s="112" t="s">
        <v>113</v>
      </c>
      <c r="J22" s="112" t="s">
        <v>114</v>
      </c>
      <c r="K22" s="208" t="s">
        <v>186</v>
      </c>
      <c r="L22" s="264" t="s">
        <v>99</v>
      </c>
      <c r="M22" s="264" t="s">
        <v>126</v>
      </c>
      <c r="N22" s="208" t="s">
        <v>106</v>
      </c>
      <c r="O22" s="208" t="s">
        <v>103</v>
      </c>
      <c r="P22" s="208" t="s">
        <v>116</v>
      </c>
      <c r="Q22" s="113"/>
      <c r="R22" s="115">
        <v>10</v>
      </c>
      <c r="S22" s="208" t="s">
        <v>126</v>
      </c>
      <c r="T22" s="267">
        <v>67318</v>
      </c>
      <c r="U22" s="267">
        <v>14786</v>
      </c>
      <c r="V22" s="267">
        <v>14786</v>
      </c>
      <c r="W22" s="267">
        <v>14786</v>
      </c>
      <c r="X22" s="267">
        <v>14786</v>
      </c>
      <c r="Y22" s="267">
        <v>14786</v>
      </c>
    </row>
    <row r="23" spans="1:25" ht="111.75" customHeight="1" x14ac:dyDescent="0.25">
      <c r="A23" s="71">
        <v>13</v>
      </c>
      <c r="B23" s="208" t="s">
        <v>122</v>
      </c>
      <c r="C23" s="208" t="s">
        <v>11841</v>
      </c>
      <c r="D23" s="208" t="s">
        <v>148</v>
      </c>
      <c r="E23" s="208" t="s">
        <v>228</v>
      </c>
      <c r="F23" s="208" t="s">
        <v>149</v>
      </c>
      <c r="G23" s="112">
        <v>37622</v>
      </c>
      <c r="H23" s="112">
        <v>37622</v>
      </c>
      <c r="I23" s="112" t="s">
        <v>113</v>
      </c>
      <c r="J23" s="112" t="s">
        <v>114</v>
      </c>
      <c r="K23" s="208" t="s">
        <v>186</v>
      </c>
      <c r="L23" s="264" t="s">
        <v>99</v>
      </c>
      <c r="M23" s="264" t="s">
        <v>126</v>
      </c>
      <c r="N23" s="208" t="s">
        <v>106</v>
      </c>
      <c r="O23" s="208" t="s">
        <v>103</v>
      </c>
      <c r="P23" s="208" t="s">
        <v>116</v>
      </c>
      <c r="Q23" s="113"/>
      <c r="R23" s="115">
        <v>10</v>
      </c>
      <c r="S23" s="208" t="s">
        <v>126</v>
      </c>
      <c r="T23" s="267">
        <v>42</v>
      </c>
      <c r="U23" s="267">
        <v>83</v>
      </c>
      <c r="V23" s="267">
        <v>83</v>
      </c>
      <c r="W23" s="267">
        <v>83</v>
      </c>
      <c r="X23" s="267">
        <v>83</v>
      </c>
      <c r="Y23" s="267">
        <v>83</v>
      </c>
    </row>
    <row r="24" spans="1:25" ht="111.75" customHeight="1" x14ac:dyDescent="0.25">
      <c r="A24" s="71">
        <v>14</v>
      </c>
      <c r="B24" s="208" t="s">
        <v>122</v>
      </c>
      <c r="C24" s="208" t="s">
        <v>11841</v>
      </c>
      <c r="D24" s="208" t="s">
        <v>12223</v>
      </c>
      <c r="E24" s="208" t="s">
        <v>229</v>
      </c>
      <c r="F24" s="208" t="s">
        <v>12224</v>
      </c>
      <c r="G24" s="112">
        <v>37622</v>
      </c>
      <c r="H24" s="112">
        <v>37622</v>
      </c>
      <c r="I24" s="112" t="s">
        <v>113</v>
      </c>
      <c r="J24" s="112" t="s">
        <v>114</v>
      </c>
      <c r="K24" s="208" t="s">
        <v>207</v>
      </c>
      <c r="L24" s="264" t="s">
        <v>99</v>
      </c>
      <c r="M24" s="264" t="s">
        <v>126</v>
      </c>
      <c r="N24" s="208" t="s">
        <v>106</v>
      </c>
      <c r="O24" s="208" t="s">
        <v>103</v>
      </c>
      <c r="P24" s="208" t="s">
        <v>116</v>
      </c>
      <c r="Q24" s="113"/>
      <c r="R24" s="115">
        <v>10</v>
      </c>
      <c r="S24" s="208" t="s">
        <v>126</v>
      </c>
      <c r="T24" s="267">
        <v>359</v>
      </c>
      <c r="U24" s="267">
        <v>58</v>
      </c>
      <c r="V24" s="267">
        <v>58</v>
      </c>
      <c r="W24" s="267">
        <v>58</v>
      </c>
      <c r="X24" s="267">
        <v>58</v>
      </c>
      <c r="Y24" s="267">
        <v>58</v>
      </c>
    </row>
    <row r="25" spans="1:25" ht="111.75" customHeight="1" x14ac:dyDescent="0.25">
      <c r="A25" s="71">
        <v>15</v>
      </c>
      <c r="B25" s="208" t="s">
        <v>122</v>
      </c>
      <c r="C25" s="208" t="s">
        <v>11841</v>
      </c>
      <c r="D25" s="208" t="s">
        <v>12225</v>
      </c>
      <c r="E25" s="208" t="s">
        <v>229</v>
      </c>
      <c r="F25" s="208" t="s">
        <v>214</v>
      </c>
      <c r="G25" s="112">
        <v>37622</v>
      </c>
      <c r="H25" s="112">
        <v>37622</v>
      </c>
      <c r="I25" s="112" t="s">
        <v>113</v>
      </c>
      <c r="J25" s="112" t="s">
        <v>114</v>
      </c>
      <c r="K25" s="208" t="s">
        <v>207</v>
      </c>
      <c r="L25" s="264" t="s">
        <v>99</v>
      </c>
      <c r="M25" s="264" t="s">
        <v>126</v>
      </c>
      <c r="N25" s="208" t="s">
        <v>106</v>
      </c>
      <c r="O25" s="208" t="s">
        <v>103</v>
      </c>
      <c r="P25" s="208" t="s">
        <v>116</v>
      </c>
      <c r="Q25" s="113"/>
      <c r="R25" s="115">
        <v>10</v>
      </c>
      <c r="S25" s="208" t="s">
        <v>126</v>
      </c>
      <c r="T25" s="267">
        <v>1137</v>
      </c>
      <c r="U25" s="267">
        <v>416</v>
      </c>
      <c r="V25" s="267">
        <v>416</v>
      </c>
      <c r="W25" s="267">
        <v>416</v>
      </c>
      <c r="X25" s="267">
        <v>416</v>
      </c>
      <c r="Y25" s="267">
        <v>416</v>
      </c>
    </row>
    <row r="26" spans="1:25" ht="111.75" customHeight="1" x14ac:dyDescent="0.25">
      <c r="A26" s="71">
        <v>16</v>
      </c>
      <c r="B26" s="208" t="s">
        <v>122</v>
      </c>
      <c r="C26" s="208" t="s">
        <v>12226</v>
      </c>
      <c r="D26" s="208" t="s">
        <v>12227</v>
      </c>
      <c r="E26" s="208" t="s">
        <v>229</v>
      </c>
      <c r="F26" s="208" t="s">
        <v>153</v>
      </c>
      <c r="G26" s="112">
        <v>37987</v>
      </c>
      <c r="H26" s="112">
        <v>37622</v>
      </c>
      <c r="I26" s="112" t="s">
        <v>113</v>
      </c>
      <c r="J26" s="112" t="s">
        <v>114</v>
      </c>
      <c r="K26" s="208" t="s">
        <v>207</v>
      </c>
      <c r="L26" s="264" t="s">
        <v>99</v>
      </c>
      <c r="M26" s="264" t="s">
        <v>126</v>
      </c>
      <c r="N26" s="208" t="s">
        <v>106</v>
      </c>
      <c r="O26" s="208" t="s">
        <v>103</v>
      </c>
      <c r="P26" s="208" t="s">
        <v>116</v>
      </c>
      <c r="Q26" s="113"/>
      <c r="R26" s="115">
        <v>10</v>
      </c>
      <c r="S26" s="208" t="s">
        <v>126</v>
      </c>
      <c r="T26" s="267">
        <v>23923</v>
      </c>
      <c r="U26" s="267">
        <v>7372</v>
      </c>
      <c r="V26" s="267">
        <v>7372</v>
      </c>
      <c r="W26" s="267">
        <v>7372</v>
      </c>
      <c r="X26" s="267">
        <v>7372</v>
      </c>
      <c r="Y26" s="267">
        <v>7372</v>
      </c>
    </row>
    <row r="27" spans="1:25" ht="111.75" customHeight="1" x14ac:dyDescent="0.25">
      <c r="A27" s="71">
        <v>17</v>
      </c>
      <c r="B27" s="208" t="s">
        <v>122</v>
      </c>
      <c r="C27" s="208" t="s">
        <v>12228</v>
      </c>
      <c r="D27" s="208" t="s">
        <v>12229</v>
      </c>
      <c r="E27" s="208" t="s">
        <v>229</v>
      </c>
      <c r="F27" s="208" t="s">
        <v>155</v>
      </c>
      <c r="G27" s="112">
        <v>37987</v>
      </c>
      <c r="H27" s="112">
        <v>37622</v>
      </c>
      <c r="I27" s="112" t="s">
        <v>113</v>
      </c>
      <c r="J27" s="112" t="s">
        <v>114</v>
      </c>
      <c r="K27" s="208" t="s">
        <v>207</v>
      </c>
      <c r="L27" s="264" t="s">
        <v>99</v>
      </c>
      <c r="M27" s="264" t="s">
        <v>126</v>
      </c>
      <c r="N27" s="208" t="s">
        <v>106</v>
      </c>
      <c r="O27" s="208" t="s">
        <v>103</v>
      </c>
      <c r="P27" s="208" t="s">
        <v>116</v>
      </c>
      <c r="Q27" s="113"/>
      <c r="R27" s="115">
        <v>10</v>
      </c>
      <c r="S27" s="208" t="s">
        <v>126</v>
      </c>
      <c r="T27" s="267">
        <v>556</v>
      </c>
      <c r="U27" s="267">
        <v>97</v>
      </c>
      <c r="V27" s="267">
        <v>97</v>
      </c>
      <c r="W27" s="267">
        <v>97</v>
      </c>
      <c r="X27" s="267">
        <v>97</v>
      </c>
      <c r="Y27" s="267">
        <v>97</v>
      </c>
    </row>
    <row r="28" spans="1:25" ht="111.75" customHeight="1" x14ac:dyDescent="0.25">
      <c r="A28" s="71">
        <v>18</v>
      </c>
      <c r="B28" s="208" t="s">
        <v>122</v>
      </c>
      <c r="C28" s="208" t="s">
        <v>12230</v>
      </c>
      <c r="D28" s="208" t="s">
        <v>12231</v>
      </c>
      <c r="E28" s="208" t="s">
        <v>229</v>
      </c>
      <c r="F28" s="208" t="s">
        <v>215</v>
      </c>
      <c r="G28" s="112">
        <v>37987</v>
      </c>
      <c r="H28" s="112">
        <v>37622</v>
      </c>
      <c r="I28" s="112" t="s">
        <v>113</v>
      </c>
      <c r="J28" s="112" t="s">
        <v>114</v>
      </c>
      <c r="K28" s="208" t="s">
        <v>12232</v>
      </c>
      <c r="L28" s="264" t="s">
        <v>99</v>
      </c>
      <c r="M28" s="264" t="s">
        <v>126</v>
      </c>
      <c r="N28" s="208" t="s">
        <v>106</v>
      </c>
      <c r="O28" s="208" t="s">
        <v>120</v>
      </c>
      <c r="P28" s="208" t="s">
        <v>157</v>
      </c>
      <c r="Q28" s="113"/>
      <c r="R28" s="115">
        <v>10</v>
      </c>
      <c r="S28" s="208" t="s">
        <v>126</v>
      </c>
      <c r="T28" s="267">
        <v>43009</v>
      </c>
      <c r="U28" s="267">
        <v>21759</v>
      </c>
      <c r="V28" s="267">
        <v>21759</v>
      </c>
      <c r="W28" s="267">
        <v>21759</v>
      </c>
      <c r="X28" s="267">
        <v>21759</v>
      </c>
      <c r="Y28" s="267">
        <v>21759</v>
      </c>
    </row>
    <row r="29" spans="1:25" ht="111.75" customHeight="1" x14ac:dyDescent="0.25">
      <c r="A29" s="71">
        <v>19</v>
      </c>
      <c r="B29" s="208" t="s">
        <v>122</v>
      </c>
      <c r="C29" s="208" t="s">
        <v>11945</v>
      </c>
      <c r="D29" s="208" t="s">
        <v>158</v>
      </c>
      <c r="E29" s="208" t="s">
        <v>129</v>
      </c>
      <c r="F29" s="208" t="s">
        <v>159</v>
      </c>
      <c r="G29" s="112">
        <v>42736</v>
      </c>
      <c r="H29" s="112">
        <v>42736</v>
      </c>
      <c r="I29" s="112" t="s">
        <v>113</v>
      </c>
      <c r="J29" s="112" t="s">
        <v>114</v>
      </c>
      <c r="K29" s="208" t="s">
        <v>160</v>
      </c>
      <c r="L29" s="208" t="s">
        <v>60</v>
      </c>
      <c r="M29" s="264" t="s">
        <v>130</v>
      </c>
      <c r="N29" s="208" t="s">
        <v>107</v>
      </c>
      <c r="O29" s="208" t="s">
        <v>120</v>
      </c>
      <c r="P29" s="208" t="s">
        <v>161</v>
      </c>
      <c r="Q29" s="113"/>
      <c r="R29" s="115">
        <v>16</v>
      </c>
      <c r="S29" s="208" t="s">
        <v>175</v>
      </c>
      <c r="T29" s="267">
        <v>0</v>
      </c>
      <c r="U29" s="267">
        <v>0</v>
      </c>
      <c r="V29" s="267">
        <v>0</v>
      </c>
      <c r="W29" s="267">
        <v>0</v>
      </c>
      <c r="X29" s="267">
        <v>0</v>
      </c>
      <c r="Y29" s="267">
        <v>0</v>
      </c>
    </row>
    <row r="30" spans="1:25" ht="111.75" customHeight="1" x14ac:dyDescent="0.25">
      <c r="A30" s="71">
        <v>20</v>
      </c>
      <c r="B30" s="208" t="s">
        <v>122</v>
      </c>
      <c r="C30" s="208" t="s">
        <v>11945</v>
      </c>
      <c r="D30" s="208" t="s">
        <v>12233</v>
      </c>
      <c r="E30" s="208" t="s">
        <v>230</v>
      </c>
      <c r="F30" s="208" t="s">
        <v>162</v>
      </c>
      <c r="G30" s="112">
        <v>42736</v>
      </c>
      <c r="H30" s="112">
        <v>42736</v>
      </c>
      <c r="I30" s="112" t="s">
        <v>11863</v>
      </c>
      <c r="J30" s="112" t="s">
        <v>114</v>
      </c>
      <c r="K30" s="208" t="s">
        <v>163</v>
      </c>
      <c r="L30" s="208" t="s">
        <v>60</v>
      </c>
      <c r="M30" s="264" t="s">
        <v>124</v>
      </c>
      <c r="N30" s="208" t="s">
        <v>107</v>
      </c>
      <c r="O30" s="208" t="s">
        <v>120</v>
      </c>
      <c r="P30" s="208" t="s">
        <v>161</v>
      </c>
      <c r="Q30" s="113"/>
      <c r="R30" s="115">
        <v>16</v>
      </c>
      <c r="S30" s="208" t="s">
        <v>175</v>
      </c>
      <c r="T30" s="267">
        <v>0</v>
      </c>
      <c r="U30" s="267">
        <v>0</v>
      </c>
      <c r="V30" s="267">
        <v>0</v>
      </c>
      <c r="W30" s="267">
        <v>0</v>
      </c>
      <c r="X30" s="267">
        <v>0</v>
      </c>
      <c r="Y30" s="267">
        <v>0</v>
      </c>
    </row>
    <row r="31" spans="1:25" ht="111.75" customHeight="1" x14ac:dyDescent="0.25">
      <c r="A31" s="71">
        <v>21</v>
      </c>
      <c r="B31" s="208" t="s">
        <v>122</v>
      </c>
      <c r="C31" s="208" t="s">
        <v>11946</v>
      </c>
      <c r="D31" s="208" t="s">
        <v>164</v>
      </c>
      <c r="E31" s="208" t="s">
        <v>210</v>
      </c>
      <c r="F31" s="208" t="s">
        <v>216</v>
      </c>
      <c r="G31" s="112">
        <v>43831</v>
      </c>
      <c r="H31" s="112">
        <v>43831</v>
      </c>
      <c r="I31" s="112" t="s">
        <v>113</v>
      </c>
      <c r="J31" s="112" t="s">
        <v>114</v>
      </c>
      <c r="K31" s="208" t="s">
        <v>187</v>
      </c>
      <c r="L31" s="264" t="s">
        <v>99</v>
      </c>
      <c r="M31" s="264" t="s">
        <v>126</v>
      </c>
      <c r="N31" s="208" t="s">
        <v>64</v>
      </c>
      <c r="O31" s="208" t="s">
        <v>103</v>
      </c>
      <c r="P31" s="208" t="s">
        <v>115</v>
      </c>
      <c r="Q31" s="295"/>
      <c r="R31" s="115">
        <v>10</v>
      </c>
      <c r="S31" s="208" t="s">
        <v>126</v>
      </c>
      <c r="T31" s="267">
        <v>0</v>
      </c>
      <c r="U31" s="267">
        <v>0</v>
      </c>
      <c r="V31" s="267">
        <v>0</v>
      </c>
      <c r="W31" s="267">
        <v>0</v>
      </c>
      <c r="X31" s="267">
        <v>0</v>
      </c>
      <c r="Y31" s="267">
        <v>0</v>
      </c>
    </row>
    <row r="32" spans="1:25" s="1" customFormat="1" ht="111.75" customHeight="1" x14ac:dyDescent="0.25">
      <c r="A32" s="71">
        <v>22</v>
      </c>
      <c r="B32" s="71" t="s">
        <v>122</v>
      </c>
      <c r="C32" s="208" t="s">
        <v>11946</v>
      </c>
      <c r="D32" s="208" t="s">
        <v>189</v>
      </c>
      <c r="E32" s="208" t="s">
        <v>843</v>
      </c>
      <c r="F32" s="208" t="s">
        <v>217</v>
      </c>
      <c r="G32" s="112">
        <v>43831</v>
      </c>
      <c r="H32" s="112">
        <v>43831</v>
      </c>
      <c r="I32" s="112" t="s">
        <v>113</v>
      </c>
      <c r="J32" s="112" t="s">
        <v>114</v>
      </c>
      <c r="K32" s="208" t="s">
        <v>211</v>
      </c>
      <c r="L32" s="264" t="s">
        <v>99</v>
      </c>
      <c r="M32" s="208" t="s">
        <v>200</v>
      </c>
      <c r="N32" s="208" t="s">
        <v>64</v>
      </c>
      <c r="O32" s="208" t="s">
        <v>103</v>
      </c>
      <c r="P32" s="294" t="s">
        <v>116</v>
      </c>
      <c r="Q32" s="296"/>
      <c r="R32" s="115">
        <v>23</v>
      </c>
      <c r="S32" s="208" t="s">
        <v>208</v>
      </c>
      <c r="T32" s="216">
        <v>0</v>
      </c>
      <c r="U32" s="216">
        <v>0</v>
      </c>
      <c r="V32" s="216">
        <v>0</v>
      </c>
      <c r="W32" s="216">
        <v>0</v>
      </c>
      <c r="X32" s="216">
        <v>0</v>
      </c>
      <c r="Y32" s="216">
        <v>0</v>
      </c>
    </row>
    <row r="33" spans="1:25" s="1" customFormat="1" ht="111.75" customHeight="1" x14ac:dyDescent="0.25">
      <c r="A33" s="71">
        <v>23</v>
      </c>
      <c r="B33" s="71" t="s">
        <v>122</v>
      </c>
      <c r="C33" s="208" t="s">
        <v>11946</v>
      </c>
      <c r="D33" s="208" t="s">
        <v>190</v>
      </c>
      <c r="E33" s="208" t="s">
        <v>12234</v>
      </c>
      <c r="F33" s="208" t="s">
        <v>217</v>
      </c>
      <c r="G33" s="112">
        <v>43831</v>
      </c>
      <c r="H33" s="112">
        <v>43831</v>
      </c>
      <c r="I33" s="112" t="s">
        <v>113</v>
      </c>
      <c r="J33" s="112" t="s">
        <v>114</v>
      </c>
      <c r="K33" s="208" t="s">
        <v>195</v>
      </c>
      <c r="L33" s="264" t="s">
        <v>99</v>
      </c>
      <c r="M33" s="208" t="s">
        <v>200</v>
      </c>
      <c r="N33" s="208" t="s">
        <v>64</v>
      </c>
      <c r="O33" s="208" t="s">
        <v>103</v>
      </c>
      <c r="P33" s="294" t="s">
        <v>116</v>
      </c>
      <c r="Q33" s="296"/>
      <c r="R33" s="115">
        <v>23</v>
      </c>
      <c r="S33" s="208" t="s">
        <v>208</v>
      </c>
      <c r="T33" s="216">
        <v>0</v>
      </c>
      <c r="U33" s="216">
        <v>0</v>
      </c>
      <c r="V33" s="216">
        <v>0</v>
      </c>
      <c r="W33" s="216">
        <v>0</v>
      </c>
      <c r="X33" s="216">
        <v>0</v>
      </c>
      <c r="Y33" s="216">
        <v>0</v>
      </c>
    </row>
    <row r="34" spans="1:25" s="1" customFormat="1" ht="111.75" customHeight="1" x14ac:dyDescent="0.25">
      <c r="A34" s="71">
        <v>24</v>
      </c>
      <c r="B34" s="71" t="s">
        <v>122</v>
      </c>
      <c r="C34" s="208" t="s">
        <v>11947</v>
      </c>
      <c r="D34" s="208" t="s">
        <v>12235</v>
      </c>
      <c r="E34" s="208" t="s">
        <v>223</v>
      </c>
      <c r="F34" s="208" t="s">
        <v>219</v>
      </c>
      <c r="G34" s="112">
        <v>43831</v>
      </c>
      <c r="H34" s="112">
        <v>43831</v>
      </c>
      <c r="I34" s="112" t="s">
        <v>113</v>
      </c>
      <c r="J34" s="112" t="s">
        <v>114</v>
      </c>
      <c r="K34" s="208" t="s">
        <v>191</v>
      </c>
      <c r="L34" s="264" t="s">
        <v>60</v>
      </c>
      <c r="M34" s="208" t="s">
        <v>130</v>
      </c>
      <c r="N34" s="208" t="s">
        <v>107</v>
      </c>
      <c r="O34" s="208" t="s">
        <v>120</v>
      </c>
      <c r="P34" s="208" t="s">
        <v>694</v>
      </c>
      <c r="Q34" s="296"/>
      <c r="R34" s="115">
        <v>2</v>
      </c>
      <c r="S34" s="208" t="s">
        <v>199</v>
      </c>
      <c r="T34" s="216">
        <v>0</v>
      </c>
      <c r="U34" s="216">
        <v>0</v>
      </c>
      <c r="V34" s="216">
        <v>0</v>
      </c>
      <c r="W34" s="216">
        <v>0</v>
      </c>
      <c r="X34" s="216">
        <v>0</v>
      </c>
      <c r="Y34" s="216">
        <v>0</v>
      </c>
    </row>
    <row r="35" spans="1:25" s="1" customFormat="1" ht="111.75" customHeight="1" x14ac:dyDescent="0.25">
      <c r="A35" s="71">
        <v>25</v>
      </c>
      <c r="B35" s="71" t="s">
        <v>122</v>
      </c>
      <c r="C35" s="208" t="s">
        <v>12236</v>
      </c>
      <c r="D35" s="208" t="s">
        <v>12237</v>
      </c>
      <c r="E35" s="208" t="s">
        <v>12238</v>
      </c>
      <c r="F35" s="208" t="s">
        <v>220</v>
      </c>
      <c r="G35" s="112">
        <v>43831</v>
      </c>
      <c r="H35" s="112">
        <v>43831</v>
      </c>
      <c r="I35" s="112" t="s">
        <v>113</v>
      </c>
      <c r="J35" s="112" t="s">
        <v>114</v>
      </c>
      <c r="K35" s="208" t="s">
        <v>844</v>
      </c>
      <c r="L35" s="264" t="s">
        <v>99</v>
      </c>
      <c r="M35" s="208" t="s">
        <v>126</v>
      </c>
      <c r="N35" s="208" t="s">
        <v>106</v>
      </c>
      <c r="O35" s="208" t="s">
        <v>120</v>
      </c>
      <c r="P35" s="296" t="s">
        <v>157</v>
      </c>
      <c r="Q35" s="296"/>
      <c r="R35" s="115">
        <v>23</v>
      </c>
      <c r="S35" s="208" t="s">
        <v>208</v>
      </c>
      <c r="T35" s="216">
        <v>0</v>
      </c>
      <c r="U35" s="216">
        <v>0</v>
      </c>
      <c r="V35" s="216">
        <v>0</v>
      </c>
      <c r="W35" s="216">
        <v>0</v>
      </c>
      <c r="X35" s="216">
        <v>0</v>
      </c>
      <c r="Y35" s="216">
        <v>0</v>
      </c>
    </row>
    <row r="36" spans="1:25" s="1" customFormat="1" ht="111.75" customHeight="1" x14ac:dyDescent="0.25">
      <c r="A36" s="71">
        <v>26</v>
      </c>
      <c r="B36" s="71" t="s">
        <v>122</v>
      </c>
      <c r="C36" s="208" t="s">
        <v>12236</v>
      </c>
      <c r="D36" s="208" t="s">
        <v>12239</v>
      </c>
      <c r="E36" s="208" t="s">
        <v>12234</v>
      </c>
      <c r="F36" s="208" t="s">
        <v>217</v>
      </c>
      <c r="G36" s="112">
        <v>43831</v>
      </c>
      <c r="H36" s="112">
        <v>43831</v>
      </c>
      <c r="I36" s="112" t="s">
        <v>113</v>
      </c>
      <c r="J36" s="112" t="s">
        <v>114</v>
      </c>
      <c r="K36" s="208" t="s">
        <v>845</v>
      </c>
      <c r="L36" s="264" t="s">
        <v>99</v>
      </c>
      <c r="M36" s="208" t="s">
        <v>200</v>
      </c>
      <c r="N36" s="208" t="s">
        <v>106</v>
      </c>
      <c r="O36" s="208" t="s">
        <v>120</v>
      </c>
      <c r="P36" s="296" t="s">
        <v>157</v>
      </c>
      <c r="Q36" s="296"/>
      <c r="R36" s="115">
        <v>23</v>
      </c>
      <c r="S36" s="208" t="s">
        <v>208</v>
      </c>
      <c r="T36" s="216">
        <v>0</v>
      </c>
      <c r="U36" s="216">
        <v>0</v>
      </c>
      <c r="V36" s="216">
        <v>0</v>
      </c>
      <c r="W36" s="216">
        <v>0</v>
      </c>
      <c r="X36" s="216">
        <v>0</v>
      </c>
      <c r="Y36" s="216">
        <v>0</v>
      </c>
    </row>
    <row r="37" spans="1:25" s="1" customFormat="1" ht="111.75" customHeight="1" x14ac:dyDescent="0.25">
      <c r="A37" s="71">
        <v>27</v>
      </c>
      <c r="B37" s="71" t="s">
        <v>122</v>
      </c>
      <c r="C37" s="208" t="s">
        <v>12236</v>
      </c>
      <c r="D37" s="208" t="s">
        <v>12240</v>
      </c>
      <c r="E37" s="208" t="s">
        <v>210</v>
      </c>
      <c r="F37" s="208" t="s">
        <v>216</v>
      </c>
      <c r="G37" s="112">
        <v>43831</v>
      </c>
      <c r="H37" s="112">
        <v>43831</v>
      </c>
      <c r="I37" s="112" t="s">
        <v>113</v>
      </c>
      <c r="J37" s="112" t="s">
        <v>114</v>
      </c>
      <c r="K37" s="208" t="s">
        <v>12241</v>
      </c>
      <c r="L37" s="264" t="s">
        <v>99</v>
      </c>
      <c r="M37" s="208" t="s">
        <v>200</v>
      </c>
      <c r="N37" s="208" t="s">
        <v>106</v>
      </c>
      <c r="O37" s="208" t="s">
        <v>120</v>
      </c>
      <c r="P37" s="296" t="s">
        <v>157</v>
      </c>
      <c r="Q37" s="296"/>
      <c r="R37" s="115">
        <v>23</v>
      </c>
      <c r="S37" s="208" t="s">
        <v>208</v>
      </c>
      <c r="T37" s="216">
        <v>0</v>
      </c>
      <c r="U37" s="216">
        <v>0</v>
      </c>
      <c r="V37" s="216">
        <v>0</v>
      </c>
      <c r="W37" s="216">
        <v>0</v>
      </c>
      <c r="X37" s="216">
        <v>0</v>
      </c>
      <c r="Y37" s="216">
        <v>0</v>
      </c>
    </row>
    <row r="38" spans="1:25" s="1" customFormat="1" ht="111.75" customHeight="1" x14ac:dyDescent="0.25">
      <c r="A38" s="71">
        <v>34</v>
      </c>
      <c r="B38" s="71" t="s">
        <v>122</v>
      </c>
      <c r="C38" s="208" t="s">
        <v>11841</v>
      </c>
      <c r="D38" s="208" t="s">
        <v>12242</v>
      </c>
      <c r="E38" s="208" t="s">
        <v>229</v>
      </c>
      <c r="F38" s="208" t="s">
        <v>2594</v>
      </c>
      <c r="G38" s="112">
        <v>44562</v>
      </c>
      <c r="H38" s="112">
        <v>44562</v>
      </c>
      <c r="I38" s="112" t="s">
        <v>113</v>
      </c>
      <c r="J38" s="112" t="s">
        <v>114</v>
      </c>
      <c r="K38" s="208" t="s">
        <v>207</v>
      </c>
      <c r="L38" s="264" t="s">
        <v>99</v>
      </c>
      <c r="M38" s="208" t="s">
        <v>126</v>
      </c>
      <c r="N38" s="208" t="s">
        <v>106</v>
      </c>
      <c r="O38" s="208" t="s">
        <v>103</v>
      </c>
      <c r="P38" s="208" t="s">
        <v>116</v>
      </c>
      <c r="Q38" s="296"/>
      <c r="R38" s="115">
        <v>10</v>
      </c>
      <c r="S38" s="208" t="s">
        <v>126</v>
      </c>
      <c r="T38" s="216" t="s">
        <v>112</v>
      </c>
      <c r="U38" s="216" t="s">
        <v>112</v>
      </c>
      <c r="V38" s="216">
        <v>700</v>
      </c>
      <c r="W38" s="216">
        <v>700</v>
      </c>
      <c r="X38" s="216">
        <v>700</v>
      </c>
      <c r="Y38" s="216">
        <v>700</v>
      </c>
    </row>
    <row r="39" spans="1:25" s="1" customFormat="1" ht="111.75" customHeight="1" x14ac:dyDescent="0.25">
      <c r="A39" s="71">
        <v>35</v>
      </c>
      <c r="B39" s="71" t="s">
        <v>122</v>
      </c>
      <c r="C39" s="208" t="s">
        <v>12243</v>
      </c>
      <c r="D39" s="208" t="s">
        <v>12244</v>
      </c>
      <c r="E39" s="208" t="s">
        <v>229</v>
      </c>
      <c r="F39" s="208" t="s">
        <v>12245</v>
      </c>
      <c r="G39" s="112">
        <v>44562</v>
      </c>
      <c r="H39" s="112">
        <v>44562</v>
      </c>
      <c r="I39" s="112" t="s">
        <v>113</v>
      </c>
      <c r="J39" s="112" t="s">
        <v>114</v>
      </c>
      <c r="K39" s="208" t="s">
        <v>207</v>
      </c>
      <c r="L39" s="264" t="s">
        <v>99</v>
      </c>
      <c r="M39" s="208" t="s">
        <v>126</v>
      </c>
      <c r="N39" s="208" t="s">
        <v>106</v>
      </c>
      <c r="O39" s="208" t="s">
        <v>103</v>
      </c>
      <c r="P39" s="208" t="s">
        <v>116</v>
      </c>
      <c r="Q39" s="296"/>
      <c r="R39" s="115">
        <v>10</v>
      </c>
      <c r="S39" s="208" t="s">
        <v>126</v>
      </c>
      <c r="T39" s="216" t="s">
        <v>112</v>
      </c>
      <c r="U39" s="216" t="s">
        <v>112</v>
      </c>
      <c r="V39" s="216" t="s">
        <v>112</v>
      </c>
      <c r="W39" s="216">
        <v>101</v>
      </c>
      <c r="X39" s="216">
        <v>101</v>
      </c>
      <c r="Y39" s="216">
        <v>101</v>
      </c>
    </row>
    <row r="40" spans="1:25" s="1" customFormat="1" ht="111.75" customHeight="1" x14ac:dyDescent="0.25">
      <c r="A40" s="71">
        <v>36</v>
      </c>
      <c r="B40" s="71" t="s">
        <v>122</v>
      </c>
      <c r="C40" s="12" t="s">
        <v>12246</v>
      </c>
      <c r="D40" s="208" t="s">
        <v>201</v>
      </c>
      <c r="E40" s="208" t="s">
        <v>12247</v>
      </c>
      <c r="F40" s="208" t="s">
        <v>218</v>
      </c>
      <c r="G40" s="112">
        <v>44781</v>
      </c>
      <c r="H40" s="112">
        <v>44562</v>
      </c>
      <c r="I40" s="298" t="s">
        <v>12248</v>
      </c>
      <c r="J40" s="112">
        <v>45658</v>
      </c>
      <c r="K40" s="208" t="s">
        <v>12249</v>
      </c>
      <c r="L40" s="208" t="s">
        <v>60</v>
      </c>
      <c r="M40" s="208" t="s">
        <v>12250</v>
      </c>
      <c r="N40" s="298" t="s">
        <v>68</v>
      </c>
      <c r="O40" s="208" t="s">
        <v>120</v>
      </c>
      <c r="P40" s="208" t="s">
        <v>398</v>
      </c>
      <c r="Q40" s="296"/>
      <c r="R40" s="115">
        <v>16</v>
      </c>
      <c r="S40" s="208" t="s">
        <v>12251</v>
      </c>
      <c r="T40" s="216" t="s">
        <v>112</v>
      </c>
      <c r="U40" s="216">
        <v>0</v>
      </c>
      <c r="V40" s="216">
        <v>0</v>
      </c>
      <c r="W40" s="216">
        <v>0</v>
      </c>
      <c r="X40" s="216" t="s">
        <v>112</v>
      </c>
      <c r="Y40" s="216" t="s">
        <v>112</v>
      </c>
    </row>
    <row r="41" spans="1:25" s="1" customFormat="1" ht="111.75" customHeight="1" x14ac:dyDescent="0.25">
      <c r="A41" s="71">
        <v>37</v>
      </c>
      <c r="B41" s="71" t="s">
        <v>122</v>
      </c>
      <c r="C41" s="12" t="s">
        <v>12246</v>
      </c>
      <c r="D41" s="208" t="s">
        <v>202</v>
      </c>
      <c r="E41" s="208" t="s">
        <v>12247</v>
      </c>
      <c r="F41" s="208" t="s">
        <v>218</v>
      </c>
      <c r="G41" s="112">
        <v>44781</v>
      </c>
      <c r="H41" s="112">
        <v>44562</v>
      </c>
      <c r="I41" s="298" t="s">
        <v>12248</v>
      </c>
      <c r="J41" s="112">
        <v>45658</v>
      </c>
      <c r="K41" s="208" t="s">
        <v>12252</v>
      </c>
      <c r="L41" s="208" t="s">
        <v>60</v>
      </c>
      <c r="M41" s="208" t="s">
        <v>12250</v>
      </c>
      <c r="N41" s="298" t="s">
        <v>68</v>
      </c>
      <c r="O41" s="208" t="s">
        <v>120</v>
      </c>
      <c r="P41" s="208" t="s">
        <v>196</v>
      </c>
      <c r="Q41" s="297"/>
      <c r="R41" s="115">
        <v>16</v>
      </c>
      <c r="S41" s="208" t="s">
        <v>12251</v>
      </c>
      <c r="T41" s="216" t="s">
        <v>112</v>
      </c>
      <c r="U41" s="216">
        <v>44</v>
      </c>
      <c r="V41" s="216">
        <v>44</v>
      </c>
      <c r="W41" s="216">
        <v>44</v>
      </c>
      <c r="X41" s="216" t="s">
        <v>112</v>
      </c>
      <c r="Y41" s="216" t="s">
        <v>112</v>
      </c>
    </row>
    <row r="42" spans="1:25" ht="111.75" customHeight="1" x14ac:dyDescent="0.25">
      <c r="A42" s="71">
        <v>38</v>
      </c>
      <c r="B42" s="71" t="s">
        <v>122</v>
      </c>
      <c r="C42" s="208" t="s">
        <v>11947</v>
      </c>
      <c r="D42" s="208" t="s">
        <v>2147</v>
      </c>
      <c r="E42" s="12" t="s">
        <v>12253</v>
      </c>
      <c r="F42" s="208" t="s">
        <v>218</v>
      </c>
      <c r="G42" s="112">
        <v>44781</v>
      </c>
      <c r="H42" s="112">
        <v>44562</v>
      </c>
      <c r="I42" s="298" t="s">
        <v>12248</v>
      </c>
      <c r="J42" s="112">
        <v>45658</v>
      </c>
      <c r="K42" s="208" t="s">
        <v>12254</v>
      </c>
      <c r="L42" s="208" t="s">
        <v>60</v>
      </c>
      <c r="M42" s="208" t="s">
        <v>12250</v>
      </c>
      <c r="N42" s="298" t="s">
        <v>107</v>
      </c>
      <c r="O42" s="208" t="s">
        <v>120</v>
      </c>
      <c r="P42" s="208" t="s">
        <v>694</v>
      </c>
      <c r="Q42" s="294">
        <v>61</v>
      </c>
      <c r="R42" s="115">
        <v>16</v>
      </c>
      <c r="S42" s="208" t="s">
        <v>12251</v>
      </c>
      <c r="T42" s="216" t="s">
        <v>112</v>
      </c>
      <c r="U42" s="216">
        <v>365</v>
      </c>
      <c r="V42" s="216">
        <v>365</v>
      </c>
      <c r="W42" s="216">
        <v>365</v>
      </c>
      <c r="X42" s="216" t="s">
        <v>112</v>
      </c>
      <c r="Y42" s="216" t="s">
        <v>112</v>
      </c>
    </row>
    <row r="43" spans="1:25" ht="111.75" customHeight="1" x14ac:dyDescent="0.25">
      <c r="A43" s="71">
        <v>39</v>
      </c>
      <c r="B43" s="71" t="s">
        <v>122</v>
      </c>
      <c r="C43" s="208" t="s">
        <v>12255</v>
      </c>
      <c r="D43" s="208" t="s">
        <v>12256</v>
      </c>
      <c r="E43" s="208" t="s">
        <v>12257</v>
      </c>
      <c r="F43" s="208" t="s">
        <v>12258</v>
      </c>
      <c r="G43" s="112">
        <v>44927</v>
      </c>
      <c r="H43" s="112">
        <v>44927</v>
      </c>
      <c r="I43" s="112" t="s">
        <v>113</v>
      </c>
      <c r="J43" s="112">
        <v>46023</v>
      </c>
      <c r="K43" s="298" t="s">
        <v>12259</v>
      </c>
      <c r="L43" s="298" t="s">
        <v>60</v>
      </c>
      <c r="M43" s="298" t="s">
        <v>126</v>
      </c>
      <c r="N43" s="298" t="s">
        <v>64</v>
      </c>
      <c r="O43" s="208" t="s">
        <v>103</v>
      </c>
      <c r="P43" s="208" t="s">
        <v>115</v>
      </c>
      <c r="Q43" s="297"/>
      <c r="R43" s="115">
        <v>16</v>
      </c>
      <c r="S43" s="208" t="s">
        <v>12251</v>
      </c>
      <c r="T43" s="216" t="s">
        <v>112</v>
      </c>
      <c r="U43" s="216" t="s">
        <v>112</v>
      </c>
      <c r="V43" s="216">
        <v>75000</v>
      </c>
      <c r="W43" s="216">
        <v>75000</v>
      </c>
      <c r="X43" s="216">
        <v>75000</v>
      </c>
      <c r="Y43" s="216" t="s">
        <v>112</v>
      </c>
    </row>
    <row r="44" spans="1:25" s="7" customFormat="1" ht="111.75" customHeight="1" x14ac:dyDescent="0.25">
      <c r="A44" s="71">
        <v>40</v>
      </c>
      <c r="B44" s="71" t="s">
        <v>122</v>
      </c>
      <c r="C44" s="208" t="s">
        <v>12260</v>
      </c>
      <c r="D44" s="208" t="s">
        <v>11571</v>
      </c>
      <c r="E44" s="12" t="s">
        <v>12253</v>
      </c>
      <c r="F44" s="208" t="s">
        <v>218</v>
      </c>
      <c r="G44" s="112">
        <v>44781</v>
      </c>
      <c r="H44" s="112">
        <v>44562</v>
      </c>
      <c r="I44" s="298" t="s">
        <v>12248</v>
      </c>
      <c r="J44" s="112">
        <v>45658</v>
      </c>
      <c r="K44" s="298" t="s">
        <v>12261</v>
      </c>
      <c r="L44" s="298" t="s">
        <v>60</v>
      </c>
      <c r="M44" s="208" t="s">
        <v>12250</v>
      </c>
      <c r="N44" s="298" t="s">
        <v>64</v>
      </c>
      <c r="O44" s="208" t="s">
        <v>120</v>
      </c>
      <c r="P44" s="208" t="s">
        <v>435</v>
      </c>
      <c r="Q44" s="294">
        <v>61</v>
      </c>
      <c r="R44" s="115">
        <v>16</v>
      </c>
      <c r="S44" s="208" t="s">
        <v>12251</v>
      </c>
      <c r="T44" s="216" t="s">
        <v>112</v>
      </c>
      <c r="U44" s="216">
        <v>0</v>
      </c>
      <c r="V44" s="216">
        <v>0</v>
      </c>
      <c r="W44" s="216">
        <v>0</v>
      </c>
      <c r="X44" s="216">
        <v>0</v>
      </c>
      <c r="Y44" s="216">
        <v>0</v>
      </c>
    </row>
    <row r="45" spans="1:25" s="152" customFormat="1" ht="111.75" customHeight="1" x14ac:dyDescent="0.25">
      <c r="A45" s="71">
        <v>54</v>
      </c>
      <c r="B45" s="4" t="s">
        <v>231</v>
      </c>
      <c r="C45" s="5" t="s">
        <v>232</v>
      </c>
      <c r="D45" s="5" t="s">
        <v>233</v>
      </c>
      <c r="E45" s="4" t="s">
        <v>234</v>
      </c>
      <c r="F45" s="5" t="s">
        <v>235</v>
      </c>
      <c r="G45" s="6">
        <v>40909</v>
      </c>
      <c r="H45" s="6">
        <v>40909</v>
      </c>
      <c r="I45" s="4" t="s">
        <v>11848</v>
      </c>
      <c r="J45" s="6">
        <v>45658</v>
      </c>
      <c r="K45" s="5" t="s">
        <v>12262</v>
      </c>
      <c r="L45" s="4" t="s">
        <v>60</v>
      </c>
      <c r="M45" s="4" t="s">
        <v>236</v>
      </c>
      <c r="N45" s="5" t="s">
        <v>107</v>
      </c>
      <c r="O45" s="5" t="s">
        <v>100</v>
      </c>
      <c r="P45" s="3" t="s">
        <v>237</v>
      </c>
      <c r="Q45" s="3" t="s">
        <v>238</v>
      </c>
      <c r="R45" s="3" t="s">
        <v>18</v>
      </c>
      <c r="S45" s="4" t="s">
        <v>76</v>
      </c>
      <c r="T45" s="299">
        <v>2270676</v>
      </c>
      <c r="U45" s="299">
        <v>3080898</v>
      </c>
      <c r="V45" s="299">
        <v>3080898</v>
      </c>
      <c r="W45" s="299">
        <v>3080898</v>
      </c>
      <c r="X45" s="299" t="s">
        <v>112</v>
      </c>
      <c r="Y45" s="299" t="s">
        <v>112</v>
      </c>
    </row>
    <row r="46" spans="1:25" s="152" customFormat="1" ht="111.75" customHeight="1" x14ac:dyDescent="0.25">
      <c r="A46" s="71">
        <v>55</v>
      </c>
      <c r="B46" s="4" t="s">
        <v>231</v>
      </c>
      <c r="C46" s="5" t="s">
        <v>241</v>
      </c>
      <c r="D46" s="5" t="s">
        <v>242</v>
      </c>
      <c r="E46" s="4" t="s">
        <v>129</v>
      </c>
      <c r="F46" s="5" t="s">
        <v>243</v>
      </c>
      <c r="G46" s="6">
        <v>37987</v>
      </c>
      <c r="H46" s="6">
        <v>37987</v>
      </c>
      <c r="I46" s="6" t="s">
        <v>244</v>
      </c>
      <c r="J46" s="6">
        <v>45658</v>
      </c>
      <c r="K46" s="5" t="s">
        <v>245</v>
      </c>
      <c r="L46" s="4" t="s">
        <v>99</v>
      </c>
      <c r="M46" s="4" t="s">
        <v>246</v>
      </c>
      <c r="N46" s="5" t="s">
        <v>64</v>
      </c>
      <c r="O46" s="5" t="s">
        <v>103</v>
      </c>
      <c r="P46" s="3" t="s">
        <v>247</v>
      </c>
      <c r="Q46" s="3" t="s">
        <v>248</v>
      </c>
      <c r="R46" s="3" t="s">
        <v>37</v>
      </c>
      <c r="S46" s="4" t="s">
        <v>73</v>
      </c>
      <c r="T46" s="299">
        <v>6001</v>
      </c>
      <c r="U46" s="299">
        <v>225</v>
      </c>
      <c r="V46" s="299">
        <v>201</v>
      </c>
      <c r="W46" s="299">
        <v>190</v>
      </c>
      <c r="X46" s="299" t="s">
        <v>112</v>
      </c>
      <c r="Y46" s="299" t="s">
        <v>112</v>
      </c>
    </row>
    <row r="47" spans="1:25" s="152" customFormat="1" ht="111.75" customHeight="1" x14ac:dyDescent="0.25">
      <c r="A47" s="71">
        <v>56</v>
      </c>
      <c r="B47" s="4" t="s">
        <v>231</v>
      </c>
      <c r="C47" s="5" t="s">
        <v>241</v>
      </c>
      <c r="D47" s="5" t="s">
        <v>249</v>
      </c>
      <c r="E47" s="4" t="s">
        <v>129</v>
      </c>
      <c r="F47" s="5" t="s">
        <v>250</v>
      </c>
      <c r="G47" s="6">
        <v>37987</v>
      </c>
      <c r="H47" s="6">
        <v>37987</v>
      </c>
      <c r="I47" s="6" t="s">
        <v>244</v>
      </c>
      <c r="J47" s="6">
        <v>45658</v>
      </c>
      <c r="K47" s="5" t="s">
        <v>251</v>
      </c>
      <c r="L47" s="4" t="s">
        <v>61</v>
      </c>
      <c r="M47" s="4" t="s">
        <v>252</v>
      </c>
      <c r="N47" s="5" t="s">
        <v>64</v>
      </c>
      <c r="O47" s="5" t="s">
        <v>103</v>
      </c>
      <c r="P47" s="3" t="s">
        <v>115</v>
      </c>
      <c r="Q47" s="3" t="s">
        <v>239</v>
      </c>
      <c r="R47" s="3" t="s">
        <v>25</v>
      </c>
      <c r="S47" s="4" t="s">
        <v>81</v>
      </c>
      <c r="T47" s="299">
        <v>65</v>
      </c>
      <c r="U47" s="299">
        <v>59</v>
      </c>
      <c r="V47" s="299">
        <v>59</v>
      </c>
      <c r="W47" s="299">
        <v>59</v>
      </c>
      <c r="X47" s="299" t="s">
        <v>112</v>
      </c>
      <c r="Y47" s="299" t="s">
        <v>112</v>
      </c>
    </row>
    <row r="48" spans="1:25" s="152" customFormat="1" ht="111.75" customHeight="1" x14ac:dyDescent="0.25">
      <c r="A48" s="71">
        <v>57</v>
      </c>
      <c r="B48" s="4" t="s">
        <v>231</v>
      </c>
      <c r="C48" s="5" t="s">
        <v>253</v>
      </c>
      <c r="D48" s="5" t="s">
        <v>254</v>
      </c>
      <c r="E48" s="4" t="s">
        <v>255</v>
      </c>
      <c r="F48" s="5" t="s">
        <v>256</v>
      </c>
      <c r="G48" s="6">
        <v>38353</v>
      </c>
      <c r="H48" s="6">
        <v>38353</v>
      </c>
      <c r="I48" s="6" t="s">
        <v>244</v>
      </c>
      <c r="J48" s="6">
        <v>45658</v>
      </c>
      <c r="K48" s="5" t="s">
        <v>257</v>
      </c>
      <c r="L48" s="4" t="s">
        <v>61</v>
      </c>
      <c r="M48" s="4" t="s">
        <v>258</v>
      </c>
      <c r="N48" s="5" t="s">
        <v>64</v>
      </c>
      <c r="O48" s="5" t="s">
        <v>103</v>
      </c>
      <c r="P48" s="3" t="s">
        <v>115</v>
      </c>
      <c r="Q48" s="3" t="s">
        <v>259</v>
      </c>
      <c r="R48" s="3" t="s">
        <v>53</v>
      </c>
      <c r="S48" s="4" t="s">
        <v>94</v>
      </c>
      <c r="T48" s="299">
        <v>5686</v>
      </c>
      <c r="U48" s="299">
        <v>5568</v>
      </c>
      <c r="V48" s="299">
        <v>5568</v>
      </c>
      <c r="W48" s="299">
        <v>0</v>
      </c>
      <c r="X48" s="299" t="s">
        <v>112</v>
      </c>
      <c r="Y48" s="299" t="s">
        <v>112</v>
      </c>
    </row>
    <row r="49" spans="1:25" s="152" customFormat="1" ht="111.75" customHeight="1" x14ac:dyDescent="0.25">
      <c r="A49" s="71">
        <v>58</v>
      </c>
      <c r="B49" s="4" t="s">
        <v>231</v>
      </c>
      <c r="C49" s="5" t="s">
        <v>260</v>
      </c>
      <c r="D49" s="5" t="s">
        <v>261</v>
      </c>
      <c r="E49" s="4" t="s">
        <v>129</v>
      </c>
      <c r="F49" s="5" t="s">
        <v>262</v>
      </c>
      <c r="G49" s="6">
        <v>40544</v>
      </c>
      <c r="H49" s="6">
        <v>40544</v>
      </c>
      <c r="I49" s="6" t="s">
        <v>244</v>
      </c>
      <c r="J49" s="6">
        <v>45658</v>
      </c>
      <c r="K49" s="5" t="s">
        <v>12263</v>
      </c>
      <c r="L49" s="4" t="s">
        <v>99</v>
      </c>
      <c r="M49" s="4" t="s">
        <v>263</v>
      </c>
      <c r="N49" s="5" t="s">
        <v>64</v>
      </c>
      <c r="O49" s="5" t="s">
        <v>103</v>
      </c>
      <c r="P49" s="3" t="s">
        <v>115</v>
      </c>
      <c r="Q49" s="3" t="s">
        <v>264</v>
      </c>
      <c r="R49" s="3" t="s">
        <v>36</v>
      </c>
      <c r="S49" s="4" t="s">
        <v>72</v>
      </c>
      <c r="T49" s="299">
        <v>11508</v>
      </c>
      <c r="U49" s="299">
        <v>10224</v>
      </c>
      <c r="V49" s="299">
        <v>9025</v>
      </c>
      <c r="W49" s="299">
        <v>8710</v>
      </c>
      <c r="X49" s="299" t="s">
        <v>112</v>
      </c>
      <c r="Y49" s="299" t="s">
        <v>112</v>
      </c>
    </row>
    <row r="50" spans="1:25" s="152" customFormat="1" ht="111.75" customHeight="1" x14ac:dyDescent="0.25">
      <c r="A50" s="71">
        <v>59</v>
      </c>
      <c r="B50" s="4" t="s">
        <v>231</v>
      </c>
      <c r="C50" s="5" t="s">
        <v>265</v>
      </c>
      <c r="D50" s="5" t="s">
        <v>266</v>
      </c>
      <c r="E50" s="4" t="s">
        <v>129</v>
      </c>
      <c r="F50" s="5" t="s">
        <v>267</v>
      </c>
      <c r="G50" s="6">
        <v>40909</v>
      </c>
      <c r="H50" s="6">
        <v>40909</v>
      </c>
      <c r="I50" s="6" t="s">
        <v>268</v>
      </c>
      <c r="J50" s="29" t="s">
        <v>114</v>
      </c>
      <c r="K50" s="5" t="s">
        <v>12264</v>
      </c>
      <c r="L50" s="4" t="s">
        <v>60</v>
      </c>
      <c r="M50" s="4" t="s">
        <v>269</v>
      </c>
      <c r="N50" s="5" t="s">
        <v>64</v>
      </c>
      <c r="O50" s="5" t="s">
        <v>103</v>
      </c>
      <c r="P50" s="3" t="s">
        <v>247</v>
      </c>
      <c r="Q50" s="3" t="s">
        <v>238</v>
      </c>
      <c r="R50" s="3" t="s">
        <v>18</v>
      </c>
      <c r="S50" s="4" t="s">
        <v>76</v>
      </c>
      <c r="T50" s="299">
        <v>11000</v>
      </c>
      <c r="U50" s="299">
        <v>24326</v>
      </c>
      <c r="V50" s="299">
        <v>32364</v>
      </c>
      <c r="W50" s="299">
        <v>51980</v>
      </c>
      <c r="X50" s="299">
        <v>50724</v>
      </c>
      <c r="Y50" s="299">
        <v>49768</v>
      </c>
    </row>
    <row r="51" spans="1:25" s="152" customFormat="1" ht="111.75" customHeight="1" x14ac:dyDescent="0.25">
      <c r="A51" s="71">
        <v>60</v>
      </c>
      <c r="B51" s="4" t="s">
        <v>231</v>
      </c>
      <c r="C51" s="5" t="s">
        <v>265</v>
      </c>
      <c r="D51" s="5" t="s">
        <v>270</v>
      </c>
      <c r="E51" s="4" t="s">
        <v>129</v>
      </c>
      <c r="F51" s="5" t="s">
        <v>271</v>
      </c>
      <c r="G51" s="6">
        <v>40909</v>
      </c>
      <c r="H51" s="6">
        <v>40909</v>
      </c>
      <c r="I51" s="6" t="s">
        <v>268</v>
      </c>
      <c r="J51" s="29" t="s">
        <v>114</v>
      </c>
      <c r="K51" s="5" t="s">
        <v>12265</v>
      </c>
      <c r="L51" s="4" t="s">
        <v>60</v>
      </c>
      <c r="M51" s="4" t="s">
        <v>272</v>
      </c>
      <c r="N51" s="5" t="s">
        <v>64</v>
      </c>
      <c r="O51" s="5" t="s">
        <v>103</v>
      </c>
      <c r="P51" s="3" t="s">
        <v>115</v>
      </c>
      <c r="Q51" s="3" t="s">
        <v>238</v>
      </c>
      <c r="R51" s="3" t="s">
        <v>22</v>
      </c>
      <c r="S51" s="4" t="s">
        <v>78</v>
      </c>
      <c r="T51" s="299">
        <v>2523</v>
      </c>
      <c r="U51" s="299">
        <v>21712</v>
      </c>
      <c r="V51" s="299">
        <v>21712</v>
      </c>
      <c r="W51" s="299">
        <v>21712</v>
      </c>
      <c r="X51" s="299">
        <v>21712</v>
      </c>
      <c r="Y51" s="299">
        <v>21712</v>
      </c>
    </row>
    <row r="52" spans="1:25" s="152" customFormat="1" ht="111.75" customHeight="1" x14ac:dyDescent="0.25">
      <c r="A52" s="71">
        <v>61</v>
      </c>
      <c r="B52" s="4" t="s">
        <v>231</v>
      </c>
      <c r="C52" s="5" t="s">
        <v>273</v>
      </c>
      <c r="D52" s="5" t="s">
        <v>274</v>
      </c>
      <c r="E52" s="4" t="s">
        <v>12266</v>
      </c>
      <c r="F52" s="5" t="s">
        <v>275</v>
      </c>
      <c r="G52" s="6">
        <v>40909</v>
      </c>
      <c r="H52" s="6">
        <v>40909</v>
      </c>
      <c r="I52" s="6" t="s">
        <v>11849</v>
      </c>
      <c r="J52" s="29" t="s">
        <v>114</v>
      </c>
      <c r="K52" s="5" t="s">
        <v>276</v>
      </c>
      <c r="L52" s="4" t="s">
        <v>60</v>
      </c>
      <c r="M52" s="4" t="s">
        <v>236</v>
      </c>
      <c r="N52" s="5" t="s">
        <v>64</v>
      </c>
      <c r="O52" s="5" t="s">
        <v>103</v>
      </c>
      <c r="P52" s="3" t="s">
        <v>115</v>
      </c>
      <c r="Q52" s="3" t="s">
        <v>238</v>
      </c>
      <c r="R52" s="3" t="s">
        <v>18</v>
      </c>
      <c r="S52" s="4" t="s">
        <v>76</v>
      </c>
      <c r="T52" s="299">
        <v>892565</v>
      </c>
      <c r="U52" s="299">
        <v>1307679</v>
      </c>
      <c r="V52" s="299">
        <v>1307679</v>
      </c>
      <c r="W52" s="299">
        <v>1307679</v>
      </c>
      <c r="X52" s="299">
        <v>1307679</v>
      </c>
      <c r="Y52" s="299">
        <v>1307679</v>
      </c>
    </row>
    <row r="53" spans="1:25" s="152" customFormat="1" ht="111.75" customHeight="1" x14ac:dyDescent="0.25">
      <c r="A53" s="71">
        <v>62</v>
      </c>
      <c r="B53" s="4" t="s">
        <v>231</v>
      </c>
      <c r="C53" s="5" t="s">
        <v>277</v>
      </c>
      <c r="D53" s="5" t="s">
        <v>278</v>
      </c>
      <c r="E53" s="4" t="s">
        <v>12267</v>
      </c>
      <c r="F53" s="5" t="s">
        <v>12268</v>
      </c>
      <c r="G53" s="6">
        <v>42822</v>
      </c>
      <c r="H53" s="6">
        <v>42736</v>
      </c>
      <c r="I53" s="6" t="s">
        <v>268</v>
      </c>
      <c r="J53" s="29" t="s">
        <v>114</v>
      </c>
      <c r="K53" s="5" t="s">
        <v>12269</v>
      </c>
      <c r="L53" s="4" t="s">
        <v>60</v>
      </c>
      <c r="M53" s="4" t="s">
        <v>279</v>
      </c>
      <c r="N53" s="5" t="s">
        <v>64</v>
      </c>
      <c r="O53" s="5" t="s">
        <v>103</v>
      </c>
      <c r="P53" s="3" t="s">
        <v>115</v>
      </c>
      <c r="Q53" s="3" t="s">
        <v>12270</v>
      </c>
      <c r="R53" s="3" t="s">
        <v>24</v>
      </c>
      <c r="S53" s="4" t="s">
        <v>80</v>
      </c>
      <c r="T53" s="299">
        <v>50798</v>
      </c>
      <c r="U53" s="299">
        <v>59969</v>
      </c>
      <c r="V53" s="299">
        <v>59969</v>
      </c>
      <c r="W53" s="299">
        <v>59969</v>
      </c>
      <c r="X53" s="299">
        <v>59969</v>
      </c>
      <c r="Y53" s="299">
        <v>59969</v>
      </c>
    </row>
    <row r="54" spans="1:25" s="152" customFormat="1" ht="111.75" customHeight="1" x14ac:dyDescent="0.25">
      <c r="A54" s="71">
        <v>63</v>
      </c>
      <c r="B54" s="4" t="s">
        <v>231</v>
      </c>
      <c r="C54" s="5" t="s">
        <v>281</v>
      </c>
      <c r="D54" s="5" t="s">
        <v>282</v>
      </c>
      <c r="E54" s="4" t="s">
        <v>283</v>
      </c>
      <c r="F54" s="5" t="s">
        <v>284</v>
      </c>
      <c r="G54" s="6">
        <v>37622</v>
      </c>
      <c r="H54" s="6">
        <v>37622</v>
      </c>
      <c r="I54" s="6" t="s">
        <v>113</v>
      </c>
      <c r="J54" s="29" t="s">
        <v>114</v>
      </c>
      <c r="K54" s="5" t="s">
        <v>285</v>
      </c>
      <c r="L54" s="4" t="s">
        <v>99</v>
      </c>
      <c r="M54" s="4" t="s">
        <v>286</v>
      </c>
      <c r="N54" s="5" t="s">
        <v>106</v>
      </c>
      <c r="O54" s="5" t="s">
        <v>103</v>
      </c>
      <c r="P54" s="3" t="s">
        <v>116</v>
      </c>
      <c r="Q54" s="3" t="s">
        <v>238</v>
      </c>
      <c r="R54" s="3" t="s">
        <v>41</v>
      </c>
      <c r="S54" s="4" t="s">
        <v>88</v>
      </c>
      <c r="T54" s="299">
        <v>33</v>
      </c>
      <c r="U54" s="299">
        <v>21</v>
      </c>
      <c r="V54" s="299">
        <v>21</v>
      </c>
      <c r="W54" s="299">
        <v>21</v>
      </c>
      <c r="X54" s="299">
        <v>21</v>
      </c>
      <c r="Y54" s="299">
        <v>21</v>
      </c>
    </row>
    <row r="55" spans="1:25" s="152" customFormat="1" ht="111.75" customHeight="1" x14ac:dyDescent="0.25">
      <c r="A55" s="71">
        <v>64</v>
      </c>
      <c r="B55" s="4" t="s">
        <v>231</v>
      </c>
      <c r="C55" s="5" t="s">
        <v>281</v>
      </c>
      <c r="D55" s="5" t="s">
        <v>290</v>
      </c>
      <c r="E55" s="4" t="s">
        <v>129</v>
      </c>
      <c r="F55" s="5" t="s">
        <v>291</v>
      </c>
      <c r="G55" s="6">
        <v>37622</v>
      </c>
      <c r="H55" s="6">
        <v>37622</v>
      </c>
      <c r="I55" s="6" t="s">
        <v>113</v>
      </c>
      <c r="J55" s="29" t="s">
        <v>114</v>
      </c>
      <c r="K55" s="5" t="s">
        <v>292</v>
      </c>
      <c r="L55" s="4" t="s">
        <v>99</v>
      </c>
      <c r="M55" s="4" t="s">
        <v>286</v>
      </c>
      <c r="N55" s="5" t="s">
        <v>106</v>
      </c>
      <c r="O55" s="5" t="s">
        <v>103</v>
      </c>
      <c r="P55" s="3" t="s">
        <v>116</v>
      </c>
      <c r="Q55" s="3" t="s">
        <v>239</v>
      </c>
      <c r="R55" s="3" t="s">
        <v>42</v>
      </c>
      <c r="S55" s="4" t="s">
        <v>89</v>
      </c>
      <c r="T55" s="299">
        <v>17</v>
      </c>
      <c r="U55" s="299">
        <v>13</v>
      </c>
      <c r="V55" s="299">
        <v>13</v>
      </c>
      <c r="W55" s="299">
        <v>13</v>
      </c>
      <c r="X55" s="299">
        <v>13</v>
      </c>
      <c r="Y55" s="299">
        <v>13</v>
      </c>
    </row>
    <row r="56" spans="1:25" s="152" customFormat="1" ht="111.75" customHeight="1" x14ac:dyDescent="0.25">
      <c r="A56" s="71">
        <v>65</v>
      </c>
      <c r="B56" s="4" t="s">
        <v>231</v>
      </c>
      <c r="C56" s="5" t="s">
        <v>281</v>
      </c>
      <c r="D56" s="5" t="s">
        <v>290</v>
      </c>
      <c r="E56" s="4" t="s">
        <v>129</v>
      </c>
      <c r="F56" s="5" t="s">
        <v>293</v>
      </c>
      <c r="G56" s="6">
        <v>37622</v>
      </c>
      <c r="H56" s="6">
        <v>37622</v>
      </c>
      <c r="I56" s="6" t="s">
        <v>113</v>
      </c>
      <c r="J56" s="29" t="s">
        <v>114</v>
      </c>
      <c r="K56" s="5" t="s">
        <v>294</v>
      </c>
      <c r="L56" s="4" t="s">
        <v>99</v>
      </c>
      <c r="M56" s="4" t="s">
        <v>295</v>
      </c>
      <c r="N56" s="5" t="s">
        <v>106</v>
      </c>
      <c r="O56" s="5" t="s">
        <v>103</v>
      </c>
      <c r="P56" s="3" t="s">
        <v>116</v>
      </c>
      <c r="Q56" s="3" t="s">
        <v>239</v>
      </c>
      <c r="R56" s="3" t="s">
        <v>42</v>
      </c>
      <c r="S56" s="4" t="s">
        <v>89</v>
      </c>
      <c r="T56" s="299">
        <v>0</v>
      </c>
      <c r="U56" s="299">
        <v>0</v>
      </c>
      <c r="V56" s="299">
        <v>0</v>
      </c>
      <c r="W56" s="299">
        <v>0</v>
      </c>
      <c r="X56" s="299">
        <v>0</v>
      </c>
      <c r="Y56" s="299">
        <v>0</v>
      </c>
    </row>
    <row r="57" spans="1:25" s="152" customFormat="1" ht="111.75" customHeight="1" x14ac:dyDescent="0.25">
      <c r="A57" s="71">
        <v>66</v>
      </c>
      <c r="B57" s="4" t="s">
        <v>231</v>
      </c>
      <c r="C57" s="5" t="s">
        <v>281</v>
      </c>
      <c r="D57" s="5" t="s">
        <v>290</v>
      </c>
      <c r="E57" s="4" t="s">
        <v>129</v>
      </c>
      <c r="F57" s="5" t="s">
        <v>296</v>
      </c>
      <c r="G57" s="6">
        <v>37622</v>
      </c>
      <c r="H57" s="6">
        <v>37622</v>
      </c>
      <c r="I57" s="6" t="s">
        <v>113</v>
      </c>
      <c r="J57" s="29" t="s">
        <v>114</v>
      </c>
      <c r="K57" s="5" t="s">
        <v>297</v>
      </c>
      <c r="L57" s="4" t="s">
        <v>99</v>
      </c>
      <c r="M57" s="4" t="s">
        <v>295</v>
      </c>
      <c r="N57" s="5" t="s">
        <v>106</v>
      </c>
      <c r="O57" s="5" t="s">
        <v>103</v>
      </c>
      <c r="P57" s="3" t="s">
        <v>116</v>
      </c>
      <c r="Q57" s="3" t="s">
        <v>239</v>
      </c>
      <c r="R57" s="3" t="s">
        <v>42</v>
      </c>
      <c r="S57" s="4" t="s">
        <v>89</v>
      </c>
      <c r="T57" s="299">
        <v>0</v>
      </c>
      <c r="U57" s="299">
        <v>0</v>
      </c>
      <c r="V57" s="299">
        <v>0</v>
      </c>
      <c r="W57" s="299">
        <v>0</v>
      </c>
      <c r="X57" s="299">
        <v>0</v>
      </c>
      <c r="Y57" s="299">
        <v>0</v>
      </c>
    </row>
    <row r="58" spans="1:25" s="152" customFormat="1" ht="111.75" customHeight="1" x14ac:dyDescent="0.25">
      <c r="A58" s="71">
        <v>67</v>
      </c>
      <c r="B58" s="4" t="s">
        <v>231</v>
      </c>
      <c r="C58" s="5" t="s">
        <v>281</v>
      </c>
      <c r="D58" s="5" t="s">
        <v>290</v>
      </c>
      <c r="E58" s="4" t="s">
        <v>129</v>
      </c>
      <c r="F58" s="5" t="s">
        <v>298</v>
      </c>
      <c r="G58" s="6">
        <v>37622</v>
      </c>
      <c r="H58" s="6">
        <v>37622</v>
      </c>
      <c r="I58" s="6" t="s">
        <v>113</v>
      </c>
      <c r="J58" s="29" t="s">
        <v>114</v>
      </c>
      <c r="K58" s="5" t="s">
        <v>299</v>
      </c>
      <c r="L58" s="4" t="s">
        <v>99</v>
      </c>
      <c r="M58" s="4" t="s">
        <v>286</v>
      </c>
      <c r="N58" s="5" t="s">
        <v>106</v>
      </c>
      <c r="O58" s="5" t="s">
        <v>103</v>
      </c>
      <c r="P58" s="3" t="s">
        <v>116</v>
      </c>
      <c r="Q58" s="3" t="s">
        <v>239</v>
      </c>
      <c r="R58" s="3" t="s">
        <v>42</v>
      </c>
      <c r="S58" s="4" t="s">
        <v>89</v>
      </c>
      <c r="T58" s="299">
        <v>0</v>
      </c>
      <c r="U58" s="299">
        <v>0</v>
      </c>
      <c r="V58" s="299">
        <v>0</v>
      </c>
      <c r="W58" s="299">
        <v>0</v>
      </c>
      <c r="X58" s="299">
        <v>0</v>
      </c>
      <c r="Y58" s="299">
        <v>0</v>
      </c>
    </row>
    <row r="59" spans="1:25" s="152" customFormat="1" ht="111.75" customHeight="1" x14ac:dyDescent="0.25">
      <c r="A59" s="71">
        <v>68</v>
      </c>
      <c r="B59" s="4" t="s">
        <v>231</v>
      </c>
      <c r="C59" s="5" t="s">
        <v>281</v>
      </c>
      <c r="D59" s="5" t="s">
        <v>300</v>
      </c>
      <c r="E59" s="4" t="s">
        <v>301</v>
      </c>
      <c r="F59" s="5" t="s">
        <v>302</v>
      </c>
      <c r="G59" s="6">
        <v>37622</v>
      </c>
      <c r="H59" s="6">
        <v>37622</v>
      </c>
      <c r="I59" s="6" t="s">
        <v>113</v>
      </c>
      <c r="J59" s="29" t="s">
        <v>114</v>
      </c>
      <c r="K59" s="5" t="s">
        <v>303</v>
      </c>
      <c r="L59" s="4" t="s">
        <v>99</v>
      </c>
      <c r="M59" s="4" t="s">
        <v>286</v>
      </c>
      <c r="N59" s="5" t="s">
        <v>106</v>
      </c>
      <c r="O59" s="5" t="s">
        <v>103</v>
      </c>
      <c r="P59" s="3" t="s">
        <v>116</v>
      </c>
      <c r="Q59" s="3" t="s">
        <v>239</v>
      </c>
      <c r="R59" s="3" t="s">
        <v>42</v>
      </c>
      <c r="S59" s="4" t="s">
        <v>89</v>
      </c>
      <c r="T59" s="299">
        <v>121262</v>
      </c>
      <c r="U59" s="299">
        <v>123235</v>
      </c>
      <c r="V59" s="299">
        <v>123235</v>
      </c>
      <c r="W59" s="299">
        <v>123235</v>
      </c>
      <c r="X59" s="299">
        <v>123235</v>
      </c>
      <c r="Y59" s="299">
        <v>123235</v>
      </c>
    </row>
    <row r="60" spans="1:25" s="152" customFormat="1" ht="111.75" customHeight="1" x14ac:dyDescent="0.25">
      <c r="A60" s="71">
        <v>69</v>
      </c>
      <c r="B60" s="4" t="s">
        <v>231</v>
      </c>
      <c r="C60" s="5" t="s">
        <v>281</v>
      </c>
      <c r="D60" s="5" t="s">
        <v>300</v>
      </c>
      <c r="E60" s="4" t="s">
        <v>301</v>
      </c>
      <c r="F60" s="5" t="s">
        <v>304</v>
      </c>
      <c r="G60" s="6">
        <v>37622</v>
      </c>
      <c r="H60" s="6">
        <v>37622</v>
      </c>
      <c r="I60" s="6" t="s">
        <v>113</v>
      </c>
      <c r="J60" s="29" t="s">
        <v>114</v>
      </c>
      <c r="K60" s="5" t="s">
        <v>305</v>
      </c>
      <c r="L60" s="4" t="s">
        <v>99</v>
      </c>
      <c r="M60" s="4" t="s">
        <v>295</v>
      </c>
      <c r="N60" s="5" t="s">
        <v>106</v>
      </c>
      <c r="O60" s="5" t="s">
        <v>103</v>
      </c>
      <c r="P60" s="3" t="s">
        <v>116</v>
      </c>
      <c r="Q60" s="3" t="s">
        <v>239</v>
      </c>
      <c r="R60" s="3" t="s">
        <v>42</v>
      </c>
      <c r="S60" s="4" t="s">
        <v>89</v>
      </c>
      <c r="T60" s="299">
        <v>2577</v>
      </c>
      <c r="U60" s="299">
        <v>2370</v>
      </c>
      <c r="V60" s="299">
        <v>2370</v>
      </c>
      <c r="W60" s="299">
        <v>2370</v>
      </c>
      <c r="X60" s="299">
        <v>2370</v>
      </c>
      <c r="Y60" s="299">
        <v>2370</v>
      </c>
    </row>
    <row r="61" spans="1:25" s="152" customFormat="1" ht="111.75" customHeight="1" x14ac:dyDescent="0.25">
      <c r="A61" s="71">
        <v>70</v>
      </c>
      <c r="B61" s="4" t="s">
        <v>231</v>
      </c>
      <c r="C61" s="5" t="s">
        <v>281</v>
      </c>
      <c r="D61" s="5" t="s">
        <v>300</v>
      </c>
      <c r="E61" s="4" t="s">
        <v>301</v>
      </c>
      <c r="F61" s="5" t="s">
        <v>306</v>
      </c>
      <c r="G61" s="6">
        <v>37622</v>
      </c>
      <c r="H61" s="6">
        <v>37622</v>
      </c>
      <c r="I61" s="6" t="s">
        <v>113</v>
      </c>
      <c r="J61" s="29" t="s">
        <v>114</v>
      </c>
      <c r="K61" s="5" t="s">
        <v>307</v>
      </c>
      <c r="L61" s="4" t="s">
        <v>99</v>
      </c>
      <c r="M61" s="4" t="s">
        <v>286</v>
      </c>
      <c r="N61" s="5" t="s">
        <v>106</v>
      </c>
      <c r="O61" s="5" t="s">
        <v>103</v>
      </c>
      <c r="P61" s="3" t="s">
        <v>116</v>
      </c>
      <c r="Q61" s="3" t="s">
        <v>239</v>
      </c>
      <c r="R61" s="3" t="s">
        <v>42</v>
      </c>
      <c r="S61" s="4" t="s">
        <v>89</v>
      </c>
      <c r="T61" s="299">
        <v>73959</v>
      </c>
      <c r="U61" s="299">
        <v>76043</v>
      </c>
      <c r="V61" s="299">
        <v>76043</v>
      </c>
      <c r="W61" s="299">
        <v>76043</v>
      </c>
      <c r="X61" s="299">
        <v>76043</v>
      </c>
      <c r="Y61" s="299">
        <v>76043</v>
      </c>
    </row>
    <row r="62" spans="1:25" s="152" customFormat="1" ht="111.75" customHeight="1" x14ac:dyDescent="0.25">
      <c r="A62" s="71">
        <v>71</v>
      </c>
      <c r="B62" s="4" t="s">
        <v>231</v>
      </c>
      <c r="C62" s="5" t="s">
        <v>281</v>
      </c>
      <c r="D62" s="5" t="s">
        <v>300</v>
      </c>
      <c r="E62" s="4" t="s">
        <v>301</v>
      </c>
      <c r="F62" s="5" t="s">
        <v>308</v>
      </c>
      <c r="G62" s="6">
        <v>37622</v>
      </c>
      <c r="H62" s="6">
        <v>37622</v>
      </c>
      <c r="I62" s="6" t="s">
        <v>113</v>
      </c>
      <c r="J62" s="29" t="s">
        <v>114</v>
      </c>
      <c r="K62" s="5" t="s">
        <v>309</v>
      </c>
      <c r="L62" s="4" t="s">
        <v>99</v>
      </c>
      <c r="M62" s="4" t="s">
        <v>286</v>
      </c>
      <c r="N62" s="5" t="s">
        <v>106</v>
      </c>
      <c r="O62" s="5" t="s">
        <v>103</v>
      </c>
      <c r="P62" s="3" t="s">
        <v>116</v>
      </c>
      <c r="Q62" s="3" t="s">
        <v>239</v>
      </c>
      <c r="R62" s="3" t="s">
        <v>42</v>
      </c>
      <c r="S62" s="4" t="s">
        <v>89</v>
      </c>
      <c r="T62" s="299">
        <v>5556</v>
      </c>
      <c r="U62" s="299">
        <v>5504</v>
      </c>
      <c r="V62" s="299">
        <v>5504</v>
      </c>
      <c r="W62" s="299">
        <v>5504</v>
      </c>
      <c r="X62" s="299">
        <v>5504</v>
      </c>
      <c r="Y62" s="299">
        <v>5504</v>
      </c>
    </row>
    <row r="63" spans="1:25" s="152" customFormat="1" ht="111.75" customHeight="1" x14ac:dyDescent="0.25">
      <c r="A63" s="71">
        <v>72</v>
      </c>
      <c r="B63" s="4" t="s">
        <v>231</v>
      </c>
      <c r="C63" s="5" t="s">
        <v>281</v>
      </c>
      <c r="D63" s="5" t="s">
        <v>300</v>
      </c>
      <c r="E63" s="4" t="s">
        <v>301</v>
      </c>
      <c r="F63" s="5" t="s">
        <v>310</v>
      </c>
      <c r="G63" s="6">
        <v>37622</v>
      </c>
      <c r="H63" s="6">
        <v>37622</v>
      </c>
      <c r="I63" s="6" t="s">
        <v>113</v>
      </c>
      <c r="J63" s="29" t="s">
        <v>114</v>
      </c>
      <c r="K63" s="5" t="s">
        <v>311</v>
      </c>
      <c r="L63" s="4" t="s">
        <v>99</v>
      </c>
      <c r="M63" s="4" t="s">
        <v>286</v>
      </c>
      <c r="N63" s="5" t="s">
        <v>106</v>
      </c>
      <c r="O63" s="5" t="s">
        <v>103</v>
      </c>
      <c r="P63" s="3" t="s">
        <v>116</v>
      </c>
      <c r="Q63" s="3" t="s">
        <v>239</v>
      </c>
      <c r="R63" s="3" t="s">
        <v>42</v>
      </c>
      <c r="S63" s="4" t="s">
        <v>89</v>
      </c>
      <c r="T63" s="299">
        <v>488253</v>
      </c>
      <c r="U63" s="299">
        <v>515031</v>
      </c>
      <c r="V63" s="299">
        <v>515031</v>
      </c>
      <c r="W63" s="299">
        <v>515031</v>
      </c>
      <c r="X63" s="299">
        <v>515031</v>
      </c>
      <c r="Y63" s="299">
        <v>515031</v>
      </c>
    </row>
    <row r="64" spans="1:25" s="152" customFormat="1" ht="111.75" customHeight="1" x14ac:dyDescent="0.25">
      <c r="A64" s="71">
        <v>73</v>
      </c>
      <c r="B64" s="4" t="s">
        <v>231</v>
      </c>
      <c r="C64" s="5" t="s">
        <v>281</v>
      </c>
      <c r="D64" s="5" t="s">
        <v>300</v>
      </c>
      <c r="E64" s="4" t="s">
        <v>301</v>
      </c>
      <c r="F64" s="5" t="s">
        <v>312</v>
      </c>
      <c r="G64" s="6">
        <v>37622</v>
      </c>
      <c r="H64" s="6">
        <v>37622</v>
      </c>
      <c r="I64" s="4" t="s">
        <v>113</v>
      </c>
      <c r="J64" s="29" t="s">
        <v>114</v>
      </c>
      <c r="K64" s="5" t="s">
        <v>313</v>
      </c>
      <c r="L64" s="4" t="s">
        <v>99</v>
      </c>
      <c r="M64" s="4" t="s">
        <v>286</v>
      </c>
      <c r="N64" s="5" t="s">
        <v>106</v>
      </c>
      <c r="O64" s="5" t="s">
        <v>103</v>
      </c>
      <c r="P64" s="3" t="s">
        <v>116</v>
      </c>
      <c r="Q64" s="3" t="s">
        <v>239</v>
      </c>
      <c r="R64" s="3" t="s">
        <v>42</v>
      </c>
      <c r="S64" s="4" t="s">
        <v>89</v>
      </c>
      <c r="T64" s="299">
        <v>3247</v>
      </c>
      <c r="U64" s="299">
        <v>3449</v>
      </c>
      <c r="V64" s="299">
        <v>3449</v>
      </c>
      <c r="W64" s="299">
        <v>3449</v>
      </c>
      <c r="X64" s="299">
        <v>3449</v>
      </c>
      <c r="Y64" s="299">
        <v>3449</v>
      </c>
    </row>
    <row r="65" spans="1:25" s="152" customFormat="1" ht="111.75" customHeight="1" x14ac:dyDescent="0.25">
      <c r="A65" s="71">
        <v>74</v>
      </c>
      <c r="B65" s="4" t="s">
        <v>231</v>
      </c>
      <c r="C65" s="5" t="s">
        <v>281</v>
      </c>
      <c r="D65" s="5" t="s">
        <v>315</v>
      </c>
      <c r="E65" s="4" t="s">
        <v>316</v>
      </c>
      <c r="F65" s="5" t="s">
        <v>317</v>
      </c>
      <c r="G65" s="6">
        <v>37622</v>
      </c>
      <c r="H65" s="6">
        <v>37622</v>
      </c>
      <c r="I65" s="4" t="s">
        <v>113</v>
      </c>
      <c r="J65" s="29" t="s">
        <v>114</v>
      </c>
      <c r="K65" s="5" t="s">
        <v>318</v>
      </c>
      <c r="L65" s="4" t="s">
        <v>99</v>
      </c>
      <c r="M65" s="4" t="s">
        <v>286</v>
      </c>
      <c r="N65" s="5" t="s">
        <v>106</v>
      </c>
      <c r="O65" s="5" t="s">
        <v>100</v>
      </c>
      <c r="P65" s="3" t="s">
        <v>319</v>
      </c>
      <c r="Q65" s="3" t="s">
        <v>239</v>
      </c>
      <c r="R65" s="3" t="s">
        <v>43</v>
      </c>
      <c r="S65" s="4" t="s">
        <v>90</v>
      </c>
      <c r="T65" s="299">
        <v>1042358</v>
      </c>
      <c r="U65" s="299">
        <v>1062952</v>
      </c>
      <c r="V65" s="299">
        <v>1062952</v>
      </c>
      <c r="W65" s="299">
        <v>1062952</v>
      </c>
      <c r="X65" s="299">
        <v>1062952</v>
      </c>
      <c r="Y65" s="299">
        <v>1062952</v>
      </c>
    </row>
    <row r="66" spans="1:25" s="152" customFormat="1" ht="111.75" customHeight="1" x14ac:dyDescent="0.25">
      <c r="A66" s="71">
        <v>75</v>
      </c>
      <c r="B66" s="4" t="s">
        <v>231</v>
      </c>
      <c r="C66" s="5" t="s">
        <v>320</v>
      </c>
      <c r="D66" s="5" t="s">
        <v>321</v>
      </c>
      <c r="E66" s="4" t="s">
        <v>322</v>
      </c>
      <c r="F66" s="5" t="s">
        <v>323</v>
      </c>
      <c r="G66" s="6">
        <v>43491</v>
      </c>
      <c r="H66" s="6">
        <v>43101</v>
      </c>
      <c r="I66" s="6" t="s">
        <v>244</v>
      </c>
      <c r="J66" s="6">
        <v>45658</v>
      </c>
      <c r="K66" s="5" t="s">
        <v>324</v>
      </c>
      <c r="L66" s="4" t="s">
        <v>99</v>
      </c>
      <c r="M66" s="4" t="s">
        <v>286</v>
      </c>
      <c r="N66" s="5" t="s">
        <v>106</v>
      </c>
      <c r="O66" s="5" t="s">
        <v>103</v>
      </c>
      <c r="P66" s="3" t="s">
        <v>116</v>
      </c>
      <c r="Q66" s="3" t="s">
        <v>239</v>
      </c>
      <c r="R66" s="3" t="s">
        <v>42</v>
      </c>
      <c r="S66" s="4" t="s">
        <v>89</v>
      </c>
      <c r="T66" s="299">
        <v>85101</v>
      </c>
      <c r="U66" s="299">
        <v>69377</v>
      </c>
      <c r="V66" s="299">
        <v>69377</v>
      </c>
      <c r="W66" s="299">
        <v>69377</v>
      </c>
      <c r="X66" s="299" t="s">
        <v>112</v>
      </c>
      <c r="Y66" s="299" t="s">
        <v>112</v>
      </c>
    </row>
    <row r="67" spans="1:25" s="152" customFormat="1" ht="111.75" customHeight="1" x14ac:dyDescent="0.25">
      <c r="A67" s="71">
        <v>76</v>
      </c>
      <c r="B67" s="4" t="s">
        <v>231</v>
      </c>
      <c r="C67" s="5" t="s">
        <v>320</v>
      </c>
      <c r="D67" s="5" t="s">
        <v>325</v>
      </c>
      <c r="E67" s="4" t="s">
        <v>12271</v>
      </c>
      <c r="F67" s="5" t="s">
        <v>326</v>
      </c>
      <c r="G67" s="6">
        <v>43491</v>
      </c>
      <c r="H67" s="6">
        <v>43101</v>
      </c>
      <c r="I67" s="6" t="s">
        <v>244</v>
      </c>
      <c r="J67" s="6">
        <v>45658</v>
      </c>
      <c r="K67" s="5" t="s">
        <v>327</v>
      </c>
      <c r="L67" s="4" t="s">
        <v>99</v>
      </c>
      <c r="M67" s="4" t="s">
        <v>286</v>
      </c>
      <c r="N67" s="5" t="s">
        <v>106</v>
      </c>
      <c r="O67" s="5" t="s">
        <v>103</v>
      </c>
      <c r="P67" s="3" t="s">
        <v>116</v>
      </c>
      <c r="Q67" s="3" t="s">
        <v>239</v>
      </c>
      <c r="R67" s="3" t="s">
        <v>42</v>
      </c>
      <c r="S67" s="4" t="s">
        <v>89</v>
      </c>
      <c r="T67" s="299">
        <v>14337</v>
      </c>
      <c r="U67" s="299">
        <v>13557</v>
      </c>
      <c r="V67" s="299">
        <v>13557</v>
      </c>
      <c r="W67" s="299">
        <v>13557</v>
      </c>
      <c r="X67" s="299" t="s">
        <v>112</v>
      </c>
      <c r="Y67" s="299" t="s">
        <v>112</v>
      </c>
    </row>
    <row r="68" spans="1:25" s="152" customFormat="1" ht="111.75" customHeight="1" x14ac:dyDescent="0.25">
      <c r="A68" s="71">
        <v>77</v>
      </c>
      <c r="B68" s="4" t="s">
        <v>231</v>
      </c>
      <c r="C68" s="5" t="s">
        <v>328</v>
      </c>
      <c r="D68" s="5" t="s">
        <v>329</v>
      </c>
      <c r="E68" s="4" t="s">
        <v>129</v>
      </c>
      <c r="F68" s="5" t="s">
        <v>330</v>
      </c>
      <c r="G68" s="6">
        <v>42133</v>
      </c>
      <c r="H68" s="6">
        <v>42133</v>
      </c>
      <c r="I68" s="6" t="s">
        <v>331</v>
      </c>
      <c r="J68" s="6">
        <v>45292</v>
      </c>
      <c r="K68" s="5" t="s">
        <v>332</v>
      </c>
      <c r="L68" s="4" t="s">
        <v>60</v>
      </c>
      <c r="M68" s="4" t="s">
        <v>333</v>
      </c>
      <c r="N68" s="5" t="s">
        <v>66</v>
      </c>
      <c r="O68" s="5" t="s">
        <v>104</v>
      </c>
      <c r="P68" s="3" t="s">
        <v>197</v>
      </c>
      <c r="Q68" s="3" t="s">
        <v>239</v>
      </c>
      <c r="R68" s="3" t="s">
        <v>22</v>
      </c>
      <c r="S68" s="4" t="s">
        <v>78</v>
      </c>
      <c r="T68" s="299">
        <v>5125</v>
      </c>
      <c r="U68" s="299">
        <v>5972</v>
      </c>
      <c r="V68" s="299">
        <v>5972</v>
      </c>
      <c r="W68" s="299" t="s">
        <v>112</v>
      </c>
      <c r="X68" s="299" t="s">
        <v>112</v>
      </c>
      <c r="Y68" s="299" t="s">
        <v>112</v>
      </c>
    </row>
    <row r="69" spans="1:25" s="152" customFormat="1" ht="111.75" customHeight="1" x14ac:dyDescent="0.25">
      <c r="A69" s="71">
        <v>78</v>
      </c>
      <c r="B69" s="4" t="s">
        <v>231</v>
      </c>
      <c r="C69" s="5" t="s">
        <v>328</v>
      </c>
      <c r="D69" s="5" t="s">
        <v>121</v>
      </c>
      <c r="E69" s="4" t="s">
        <v>334</v>
      </c>
      <c r="F69" s="5" t="s">
        <v>335</v>
      </c>
      <c r="G69" s="6">
        <v>42133</v>
      </c>
      <c r="H69" s="6">
        <v>42370</v>
      </c>
      <c r="I69" s="6" t="s">
        <v>336</v>
      </c>
      <c r="J69" s="6">
        <v>45292</v>
      </c>
      <c r="K69" s="5" t="s">
        <v>337</v>
      </c>
      <c r="L69" s="4" t="s">
        <v>60</v>
      </c>
      <c r="M69" s="4" t="s">
        <v>333</v>
      </c>
      <c r="N69" s="5" t="s">
        <v>68</v>
      </c>
      <c r="O69" s="5" t="s">
        <v>104</v>
      </c>
      <c r="P69" s="3" t="s">
        <v>338</v>
      </c>
      <c r="Q69" s="3" t="s">
        <v>239</v>
      </c>
      <c r="R69" s="3" t="s">
        <v>22</v>
      </c>
      <c r="S69" s="4" t="s">
        <v>78</v>
      </c>
      <c r="T69" s="299">
        <v>176986</v>
      </c>
      <c r="U69" s="299">
        <v>290051</v>
      </c>
      <c r="V69" s="299">
        <v>290051</v>
      </c>
      <c r="W69" s="299" t="s">
        <v>112</v>
      </c>
      <c r="X69" s="299" t="s">
        <v>112</v>
      </c>
      <c r="Y69" s="299" t="s">
        <v>112</v>
      </c>
    </row>
    <row r="70" spans="1:25" s="152" customFormat="1" ht="111.75" customHeight="1" x14ac:dyDescent="0.25">
      <c r="A70" s="71">
        <v>79</v>
      </c>
      <c r="B70" s="4" t="s">
        <v>231</v>
      </c>
      <c r="C70" s="5" t="s">
        <v>339</v>
      </c>
      <c r="D70" s="5" t="s">
        <v>340</v>
      </c>
      <c r="E70" s="4" t="s">
        <v>12272</v>
      </c>
      <c r="F70" s="5" t="s">
        <v>12268</v>
      </c>
      <c r="G70" s="6">
        <v>42822</v>
      </c>
      <c r="H70" s="6">
        <v>42736</v>
      </c>
      <c r="I70" s="4" t="s">
        <v>268</v>
      </c>
      <c r="J70" s="29" t="s">
        <v>114</v>
      </c>
      <c r="K70" s="5" t="s">
        <v>12273</v>
      </c>
      <c r="L70" s="4" t="s">
        <v>60</v>
      </c>
      <c r="M70" s="4" t="s">
        <v>279</v>
      </c>
      <c r="N70" s="5" t="s">
        <v>107</v>
      </c>
      <c r="O70" s="5" t="s">
        <v>100</v>
      </c>
      <c r="P70" s="3" t="s">
        <v>342</v>
      </c>
      <c r="Q70" s="3" t="s">
        <v>12274</v>
      </c>
      <c r="R70" s="3" t="s">
        <v>24</v>
      </c>
      <c r="S70" s="4" t="s">
        <v>80</v>
      </c>
      <c r="T70" s="299">
        <v>468011</v>
      </c>
      <c r="U70" s="299">
        <v>278354</v>
      </c>
      <c r="V70" s="299">
        <v>278354</v>
      </c>
      <c r="W70" s="299">
        <v>278354</v>
      </c>
      <c r="X70" s="299">
        <v>278354</v>
      </c>
      <c r="Y70" s="299">
        <v>278354</v>
      </c>
    </row>
    <row r="71" spans="1:25" s="152" customFormat="1" ht="111.75" customHeight="1" x14ac:dyDescent="0.25">
      <c r="A71" s="71">
        <v>80</v>
      </c>
      <c r="B71" s="4" t="s">
        <v>231</v>
      </c>
      <c r="C71" s="5" t="s">
        <v>11307</v>
      </c>
      <c r="D71" s="5" t="s">
        <v>344</v>
      </c>
      <c r="E71" s="4" t="s">
        <v>345</v>
      </c>
      <c r="F71" s="5" t="s">
        <v>346</v>
      </c>
      <c r="G71" s="6">
        <v>42936</v>
      </c>
      <c r="H71" s="6">
        <v>42736</v>
      </c>
      <c r="I71" s="6" t="s">
        <v>762</v>
      </c>
      <c r="J71" s="112">
        <v>44927</v>
      </c>
      <c r="K71" s="5" t="s">
        <v>347</v>
      </c>
      <c r="L71" s="4" t="s">
        <v>60</v>
      </c>
      <c r="M71" s="4" t="s">
        <v>348</v>
      </c>
      <c r="N71" s="5" t="s">
        <v>107</v>
      </c>
      <c r="O71" s="5" t="s">
        <v>100</v>
      </c>
      <c r="P71" s="3" t="s">
        <v>349</v>
      </c>
      <c r="Q71" s="3" t="s">
        <v>239</v>
      </c>
      <c r="R71" s="3" t="s">
        <v>18</v>
      </c>
      <c r="S71" s="4" t="s">
        <v>76</v>
      </c>
      <c r="T71" s="299">
        <v>0</v>
      </c>
      <c r="U71" s="299">
        <v>0</v>
      </c>
      <c r="V71" s="299" t="s">
        <v>112</v>
      </c>
      <c r="W71" s="299" t="s">
        <v>112</v>
      </c>
      <c r="X71" s="299" t="s">
        <v>112</v>
      </c>
      <c r="Y71" s="299" t="s">
        <v>112</v>
      </c>
    </row>
    <row r="72" spans="1:25" s="152" customFormat="1" ht="111.75" customHeight="1" x14ac:dyDescent="0.25">
      <c r="A72" s="71">
        <v>81</v>
      </c>
      <c r="B72" s="4" t="s">
        <v>231</v>
      </c>
      <c r="C72" s="5" t="s">
        <v>350</v>
      </c>
      <c r="D72" s="5" t="s">
        <v>351</v>
      </c>
      <c r="E72" s="4" t="s">
        <v>352</v>
      </c>
      <c r="F72" s="5" t="s">
        <v>353</v>
      </c>
      <c r="G72" s="6">
        <v>42936</v>
      </c>
      <c r="H72" s="6">
        <v>42736</v>
      </c>
      <c r="I72" s="6" t="s">
        <v>244</v>
      </c>
      <c r="J72" s="6">
        <v>45658</v>
      </c>
      <c r="K72" s="5" t="s">
        <v>354</v>
      </c>
      <c r="L72" s="4" t="s">
        <v>60</v>
      </c>
      <c r="M72" s="4" t="s">
        <v>348</v>
      </c>
      <c r="N72" s="5" t="s">
        <v>64</v>
      </c>
      <c r="O72" s="5" t="s">
        <v>103</v>
      </c>
      <c r="P72" s="3" t="s">
        <v>355</v>
      </c>
      <c r="Q72" s="3" t="s">
        <v>239</v>
      </c>
      <c r="R72" s="3" t="s">
        <v>23</v>
      </c>
      <c r="S72" s="4" t="s">
        <v>79</v>
      </c>
      <c r="T72" s="299">
        <v>0</v>
      </c>
      <c r="U72" s="299">
        <v>0</v>
      </c>
      <c r="V72" s="299">
        <v>0</v>
      </c>
      <c r="W72" s="299">
        <v>0</v>
      </c>
      <c r="X72" s="299" t="s">
        <v>112</v>
      </c>
      <c r="Y72" s="299" t="s">
        <v>112</v>
      </c>
    </row>
    <row r="73" spans="1:25" s="152" customFormat="1" ht="111.75" customHeight="1" x14ac:dyDescent="0.25">
      <c r="A73" s="71">
        <v>82</v>
      </c>
      <c r="B73" s="4" t="s">
        <v>231</v>
      </c>
      <c r="C73" s="5" t="s">
        <v>356</v>
      </c>
      <c r="D73" s="5" t="s">
        <v>357</v>
      </c>
      <c r="E73" s="4" t="s">
        <v>12275</v>
      </c>
      <c r="F73" s="5" t="s">
        <v>358</v>
      </c>
      <c r="G73" s="6">
        <v>43101</v>
      </c>
      <c r="H73" s="6">
        <v>42736</v>
      </c>
      <c r="I73" s="6" t="s">
        <v>11864</v>
      </c>
      <c r="J73" s="29" t="s">
        <v>114</v>
      </c>
      <c r="K73" s="5" t="s">
        <v>359</v>
      </c>
      <c r="L73" s="4" t="s">
        <v>60</v>
      </c>
      <c r="M73" s="4" t="s">
        <v>360</v>
      </c>
      <c r="N73" s="5" t="s">
        <v>64</v>
      </c>
      <c r="O73" s="5" t="s">
        <v>103</v>
      </c>
      <c r="P73" s="3" t="s">
        <v>115</v>
      </c>
      <c r="Q73" s="3" t="s">
        <v>239</v>
      </c>
      <c r="R73" s="3" t="s">
        <v>59</v>
      </c>
      <c r="S73" s="4" t="s">
        <v>98</v>
      </c>
      <c r="T73" s="299">
        <v>127</v>
      </c>
      <c r="U73" s="299">
        <v>5251</v>
      </c>
      <c r="V73" s="299">
        <v>5251</v>
      </c>
      <c r="W73" s="299">
        <v>5251</v>
      </c>
      <c r="X73" s="299">
        <v>5251</v>
      </c>
      <c r="Y73" s="299">
        <v>5251</v>
      </c>
    </row>
    <row r="74" spans="1:25" s="152" customFormat="1" ht="111.75" customHeight="1" x14ac:dyDescent="0.25">
      <c r="A74" s="71">
        <v>83</v>
      </c>
      <c r="B74" s="4" t="s">
        <v>231</v>
      </c>
      <c r="C74" s="5" t="s">
        <v>11948</v>
      </c>
      <c r="D74" s="5" t="s">
        <v>362</v>
      </c>
      <c r="E74" s="4" t="s">
        <v>129</v>
      </c>
      <c r="F74" s="5" t="s">
        <v>363</v>
      </c>
      <c r="G74" s="6">
        <v>43931</v>
      </c>
      <c r="H74" s="6">
        <v>43831</v>
      </c>
      <c r="I74" s="6" t="s">
        <v>11850</v>
      </c>
      <c r="J74" s="6" t="s">
        <v>364</v>
      </c>
      <c r="K74" s="5" t="s">
        <v>365</v>
      </c>
      <c r="L74" s="4" t="s">
        <v>61</v>
      </c>
      <c r="M74" s="4" t="s">
        <v>366</v>
      </c>
      <c r="N74" s="5" t="s">
        <v>64</v>
      </c>
      <c r="O74" s="5" t="s">
        <v>103</v>
      </c>
      <c r="P74" s="3" t="s">
        <v>115</v>
      </c>
      <c r="Q74" s="3" t="s">
        <v>238</v>
      </c>
      <c r="R74" s="3" t="s">
        <v>17</v>
      </c>
      <c r="S74" s="4" t="s">
        <v>75</v>
      </c>
      <c r="T74" s="299">
        <v>1300034</v>
      </c>
      <c r="U74" s="299">
        <v>1407633</v>
      </c>
      <c r="V74" s="299">
        <v>1407633</v>
      </c>
      <c r="W74" s="299">
        <v>1407633</v>
      </c>
      <c r="X74" s="299">
        <v>1407633</v>
      </c>
      <c r="Y74" s="299">
        <v>1407633</v>
      </c>
    </row>
    <row r="75" spans="1:25" s="152" customFormat="1" ht="111.75" customHeight="1" x14ac:dyDescent="0.25">
      <c r="A75" s="71">
        <v>84</v>
      </c>
      <c r="B75" s="4" t="s">
        <v>231</v>
      </c>
      <c r="C75" s="5" t="s">
        <v>11949</v>
      </c>
      <c r="D75" s="5" t="s">
        <v>367</v>
      </c>
      <c r="E75" s="4" t="s">
        <v>368</v>
      </c>
      <c r="F75" s="5" t="s">
        <v>369</v>
      </c>
      <c r="G75" s="6">
        <v>44165</v>
      </c>
      <c r="H75" s="6">
        <v>43831</v>
      </c>
      <c r="I75" s="6" t="s">
        <v>370</v>
      </c>
      <c r="J75" s="6">
        <v>45292</v>
      </c>
      <c r="K75" s="5" t="s">
        <v>371</v>
      </c>
      <c r="L75" s="4" t="s">
        <v>60</v>
      </c>
      <c r="M75" s="4" t="s">
        <v>372</v>
      </c>
      <c r="N75" s="5" t="s">
        <v>64</v>
      </c>
      <c r="O75" s="5" t="s">
        <v>103</v>
      </c>
      <c r="P75" s="3" t="s">
        <v>115</v>
      </c>
      <c r="Q75" s="3" t="s">
        <v>373</v>
      </c>
      <c r="R75" s="3" t="s">
        <v>18</v>
      </c>
      <c r="S75" s="4" t="s">
        <v>76</v>
      </c>
      <c r="T75" s="299">
        <v>27137</v>
      </c>
      <c r="U75" s="299">
        <v>28633</v>
      </c>
      <c r="V75" s="299">
        <v>28633</v>
      </c>
      <c r="W75" s="299" t="s">
        <v>112</v>
      </c>
      <c r="X75" s="299" t="s">
        <v>112</v>
      </c>
      <c r="Y75" s="299" t="s">
        <v>112</v>
      </c>
    </row>
    <row r="76" spans="1:25" s="152" customFormat="1" ht="111.75" customHeight="1" x14ac:dyDescent="0.25">
      <c r="A76" s="71">
        <v>85</v>
      </c>
      <c r="B76" s="4" t="s">
        <v>231</v>
      </c>
      <c r="C76" s="5" t="s">
        <v>11950</v>
      </c>
      <c r="D76" s="5" t="s">
        <v>374</v>
      </c>
      <c r="E76" s="4" t="s">
        <v>375</v>
      </c>
      <c r="F76" s="5" t="s">
        <v>376</v>
      </c>
      <c r="G76" s="6">
        <v>44165</v>
      </c>
      <c r="H76" s="6">
        <v>44197</v>
      </c>
      <c r="I76" s="6" t="s">
        <v>370</v>
      </c>
      <c r="J76" s="6">
        <v>45292</v>
      </c>
      <c r="K76" s="5" t="s">
        <v>377</v>
      </c>
      <c r="L76" s="4" t="s">
        <v>60</v>
      </c>
      <c r="M76" s="4" t="s">
        <v>378</v>
      </c>
      <c r="N76" s="5" t="s">
        <v>64</v>
      </c>
      <c r="O76" s="5" t="s">
        <v>103</v>
      </c>
      <c r="P76" s="3" t="s">
        <v>115</v>
      </c>
      <c r="Q76" s="3" t="s">
        <v>239</v>
      </c>
      <c r="R76" s="3" t="s">
        <v>53</v>
      </c>
      <c r="S76" s="4" t="s">
        <v>94</v>
      </c>
      <c r="T76" s="299">
        <v>7235</v>
      </c>
      <c r="U76" s="299">
        <v>54749</v>
      </c>
      <c r="V76" s="299">
        <v>194843</v>
      </c>
      <c r="W76" s="299" t="s">
        <v>112</v>
      </c>
      <c r="X76" s="299" t="s">
        <v>112</v>
      </c>
      <c r="Y76" s="299" t="s">
        <v>112</v>
      </c>
    </row>
    <row r="77" spans="1:25" s="152" customFormat="1" ht="111.75" customHeight="1" x14ac:dyDescent="0.25">
      <c r="A77" s="71">
        <v>86</v>
      </c>
      <c r="B77" s="4" t="s">
        <v>231</v>
      </c>
      <c r="C77" s="5" t="s">
        <v>11308</v>
      </c>
      <c r="D77" s="5" t="s">
        <v>379</v>
      </c>
      <c r="E77" s="4" t="s">
        <v>380</v>
      </c>
      <c r="F77" s="5" t="s">
        <v>381</v>
      </c>
      <c r="G77" s="6">
        <v>44197</v>
      </c>
      <c r="H77" s="6">
        <v>44197</v>
      </c>
      <c r="I77" s="4" t="s">
        <v>11851</v>
      </c>
      <c r="J77" s="29" t="s">
        <v>114</v>
      </c>
      <c r="K77" s="5" t="s">
        <v>12276</v>
      </c>
      <c r="L77" s="4" t="s">
        <v>60</v>
      </c>
      <c r="M77" s="4" t="s">
        <v>382</v>
      </c>
      <c r="N77" s="5" t="s">
        <v>107</v>
      </c>
      <c r="O77" s="5" t="s">
        <v>100</v>
      </c>
      <c r="P77" s="3" t="s">
        <v>12277</v>
      </c>
      <c r="Q77" s="3" t="s">
        <v>239</v>
      </c>
      <c r="R77" s="3" t="s">
        <v>24</v>
      </c>
      <c r="S77" s="4" t="s">
        <v>80</v>
      </c>
      <c r="T77" s="299">
        <v>0</v>
      </c>
      <c r="U77" s="299">
        <v>39972</v>
      </c>
      <c r="V77" s="299">
        <v>39972</v>
      </c>
      <c r="W77" s="299">
        <v>39972</v>
      </c>
      <c r="X77" s="299">
        <v>39972</v>
      </c>
      <c r="Y77" s="299">
        <v>39972</v>
      </c>
    </row>
    <row r="78" spans="1:25" s="152" customFormat="1" ht="111.75" customHeight="1" x14ac:dyDescent="0.25">
      <c r="A78" s="71">
        <v>87</v>
      </c>
      <c r="B78" s="4" t="s">
        <v>231</v>
      </c>
      <c r="C78" s="5" t="s">
        <v>383</v>
      </c>
      <c r="D78" s="5" t="s">
        <v>384</v>
      </c>
      <c r="E78" s="4" t="s">
        <v>129</v>
      </c>
      <c r="F78" s="5" t="s">
        <v>381</v>
      </c>
      <c r="G78" s="6">
        <v>44197</v>
      </c>
      <c r="H78" s="6">
        <v>44197</v>
      </c>
      <c r="I78" s="6" t="s">
        <v>268</v>
      </c>
      <c r="J78" s="29" t="s">
        <v>114</v>
      </c>
      <c r="K78" s="5" t="s">
        <v>385</v>
      </c>
      <c r="L78" s="4" t="s">
        <v>60</v>
      </c>
      <c r="M78" s="4" t="s">
        <v>382</v>
      </c>
      <c r="N78" s="5" t="s">
        <v>106</v>
      </c>
      <c r="O78" s="5" t="s">
        <v>103</v>
      </c>
      <c r="P78" s="3" t="s">
        <v>116</v>
      </c>
      <c r="Q78" s="3" t="s">
        <v>239</v>
      </c>
      <c r="R78" s="3" t="s">
        <v>24</v>
      </c>
      <c r="S78" s="4" t="s">
        <v>80</v>
      </c>
      <c r="T78" s="299">
        <v>0</v>
      </c>
      <c r="U78" s="299">
        <v>0</v>
      </c>
      <c r="V78" s="299">
        <v>0</v>
      </c>
      <c r="W78" s="299">
        <v>0</v>
      </c>
      <c r="X78" s="299">
        <v>0</v>
      </c>
      <c r="Y78" s="299">
        <v>0</v>
      </c>
    </row>
    <row r="79" spans="1:25" s="152" customFormat="1" ht="111.75" customHeight="1" x14ac:dyDescent="0.25">
      <c r="A79" s="71">
        <v>88</v>
      </c>
      <c r="B79" s="4" t="s">
        <v>231</v>
      </c>
      <c r="C79" s="5" t="s">
        <v>386</v>
      </c>
      <c r="D79" s="5" t="s">
        <v>387</v>
      </c>
      <c r="E79" s="4" t="s">
        <v>129</v>
      </c>
      <c r="F79" s="5" t="s">
        <v>388</v>
      </c>
      <c r="G79" s="6">
        <v>44197</v>
      </c>
      <c r="H79" s="6">
        <v>44197</v>
      </c>
      <c r="I79" s="6" t="s">
        <v>370</v>
      </c>
      <c r="J79" s="6">
        <v>45292</v>
      </c>
      <c r="K79" s="5" t="s">
        <v>389</v>
      </c>
      <c r="L79" s="4" t="s">
        <v>60</v>
      </c>
      <c r="M79" s="4" t="s">
        <v>390</v>
      </c>
      <c r="N79" s="5" t="s">
        <v>106</v>
      </c>
      <c r="O79" s="5" t="s">
        <v>103</v>
      </c>
      <c r="P79" s="3" t="s">
        <v>116</v>
      </c>
      <c r="Q79" s="3" t="s">
        <v>239</v>
      </c>
      <c r="R79" s="3" t="s">
        <v>29</v>
      </c>
      <c r="S79" s="4" t="s">
        <v>84</v>
      </c>
      <c r="T79" s="299">
        <v>249</v>
      </c>
      <c r="U79" s="299">
        <v>769</v>
      </c>
      <c r="V79" s="299">
        <v>769</v>
      </c>
      <c r="W79" s="299" t="s">
        <v>112</v>
      </c>
      <c r="X79" s="299" t="s">
        <v>112</v>
      </c>
      <c r="Y79" s="299" t="s">
        <v>112</v>
      </c>
    </row>
    <row r="80" spans="1:25" s="152" customFormat="1" ht="111.75" customHeight="1" x14ac:dyDescent="0.25">
      <c r="A80" s="71">
        <v>89</v>
      </c>
      <c r="B80" s="4" t="s">
        <v>231</v>
      </c>
      <c r="C80" s="5" t="s">
        <v>386</v>
      </c>
      <c r="D80" s="5" t="s">
        <v>391</v>
      </c>
      <c r="E80" s="4" t="s">
        <v>129</v>
      </c>
      <c r="F80" s="5" t="s">
        <v>392</v>
      </c>
      <c r="G80" s="6">
        <v>44197</v>
      </c>
      <c r="H80" s="6">
        <v>44197</v>
      </c>
      <c r="I80" s="6" t="s">
        <v>370</v>
      </c>
      <c r="J80" s="6">
        <v>45292</v>
      </c>
      <c r="K80" s="5" t="s">
        <v>393</v>
      </c>
      <c r="L80" s="4" t="s">
        <v>99</v>
      </c>
      <c r="M80" s="4" t="s">
        <v>390</v>
      </c>
      <c r="N80" s="5" t="s">
        <v>106</v>
      </c>
      <c r="O80" s="5" t="s">
        <v>103</v>
      </c>
      <c r="P80" s="3" t="s">
        <v>116</v>
      </c>
      <c r="Q80" s="3" t="s">
        <v>239</v>
      </c>
      <c r="R80" s="3" t="s">
        <v>40</v>
      </c>
      <c r="S80" s="4" t="s">
        <v>87</v>
      </c>
      <c r="T80" s="299">
        <v>957</v>
      </c>
      <c r="U80" s="299">
        <v>2166</v>
      </c>
      <c r="V80" s="299">
        <v>2166</v>
      </c>
      <c r="W80" s="299" t="s">
        <v>112</v>
      </c>
      <c r="X80" s="299" t="s">
        <v>112</v>
      </c>
      <c r="Y80" s="299" t="s">
        <v>112</v>
      </c>
    </row>
    <row r="81" spans="1:25" s="152" customFormat="1" ht="111.75" customHeight="1" x14ac:dyDescent="0.25">
      <c r="A81" s="71">
        <v>90</v>
      </c>
      <c r="B81" s="4" t="s">
        <v>231</v>
      </c>
      <c r="C81" s="5" t="s">
        <v>394</v>
      </c>
      <c r="D81" s="5" t="s">
        <v>4723</v>
      </c>
      <c r="E81" s="4" t="s">
        <v>129</v>
      </c>
      <c r="F81" s="5" t="s">
        <v>12278</v>
      </c>
      <c r="G81" s="6">
        <v>43466</v>
      </c>
      <c r="H81" s="6">
        <v>43466</v>
      </c>
      <c r="I81" s="6" t="s">
        <v>396</v>
      </c>
      <c r="J81" s="6">
        <v>44562</v>
      </c>
      <c r="K81" s="5" t="s">
        <v>12279</v>
      </c>
      <c r="L81" s="4" t="s">
        <v>60</v>
      </c>
      <c r="M81" s="4" t="s">
        <v>279</v>
      </c>
      <c r="N81" s="5" t="s">
        <v>68</v>
      </c>
      <c r="O81" s="5" t="s">
        <v>100</v>
      </c>
      <c r="P81" s="3" t="s">
        <v>397</v>
      </c>
      <c r="Q81" s="3" t="s">
        <v>12274</v>
      </c>
      <c r="R81" s="3" t="s">
        <v>24</v>
      </c>
      <c r="S81" s="4" t="s">
        <v>80</v>
      </c>
      <c r="T81" s="299">
        <v>1334</v>
      </c>
      <c r="U81" s="299" t="s">
        <v>112</v>
      </c>
      <c r="V81" s="299" t="s">
        <v>112</v>
      </c>
      <c r="W81" s="299" t="s">
        <v>112</v>
      </c>
      <c r="X81" s="299" t="s">
        <v>112</v>
      </c>
      <c r="Y81" s="299" t="s">
        <v>112</v>
      </c>
    </row>
    <row r="82" spans="1:25" s="152" customFormat="1" ht="111.75" customHeight="1" x14ac:dyDescent="0.25">
      <c r="A82" s="71">
        <v>91</v>
      </c>
      <c r="B82" s="4" t="s">
        <v>231</v>
      </c>
      <c r="C82" s="5" t="s">
        <v>399</v>
      </c>
      <c r="D82" s="5" t="s">
        <v>400</v>
      </c>
      <c r="E82" s="4" t="s">
        <v>401</v>
      </c>
      <c r="F82" s="5" t="s">
        <v>402</v>
      </c>
      <c r="G82" s="6">
        <v>44013</v>
      </c>
      <c r="H82" s="6">
        <v>43831</v>
      </c>
      <c r="I82" s="6" t="s">
        <v>403</v>
      </c>
      <c r="J82" s="6">
        <v>46753</v>
      </c>
      <c r="K82" s="5" t="s">
        <v>404</v>
      </c>
      <c r="L82" s="4" t="s">
        <v>60</v>
      </c>
      <c r="M82" s="4" t="s">
        <v>405</v>
      </c>
      <c r="N82" s="5" t="s">
        <v>107</v>
      </c>
      <c r="O82" s="5" t="s">
        <v>102</v>
      </c>
      <c r="P82" s="3" t="s">
        <v>406</v>
      </c>
      <c r="Q82" s="3" t="s">
        <v>407</v>
      </c>
      <c r="R82" s="3" t="s">
        <v>59</v>
      </c>
      <c r="S82" s="4" t="s">
        <v>98</v>
      </c>
      <c r="T82" s="299">
        <v>5037379</v>
      </c>
      <c r="U82" s="299">
        <v>9230906</v>
      </c>
      <c r="V82" s="299">
        <v>9230906</v>
      </c>
      <c r="W82" s="299">
        <v>9230906</v>
      </c>
      <c r="X82" s="299">
        <v>9230906</v>
      </c>
      <c r="Y82" s="299">
        <v>9230906</v>
      </c>
    </row>
    <row r="83" spans="1:25" s="152" customFormat="1" ht="111.75" customHeight="1" x14ac:dyDescent="0.25">
      <c r="A83" s="71">
        <v>92</v>
      </c>
      <c r="B83" s="4" t="s">
        <v>231</v>
      </c>
      <c r="C83" s="5" t="s">
        <v>399</v>
      </c>
      <c r="D83" s="5" t="s">
        <v>408</v>
      </c>
      <c r="E83" s="4" t="s">
        <v>12280</v>
      </c>
      <c r="F83" s="5" t="s">
        <v>3910</v>
      </c>
      <c r="G83" s="6">
        <v>44013</v>
      </c>
      <c r="H83" s="6">
        <v>43831</v>
      </c>
      <c r="I83" s="6" t="s">
        <v>403</v>
      </c>
      <c r="J83" s="6">
        <v>46753</v>
      </c>
      <c r="K83" s="5" t="s">
        <v>404</v>
      </c>
      <c r="L83" s="4" t="s">
        <v>60</v>
      </c>
      <c r="M83" s="4" t="s">
        <v>405</v>
      </c>
      <c r="N83" s="5" t="s">
        <v>107</v>
      </c>
      <c r="O83" s="5" t="s">
        <v>102</v>
      </c>
      <c r="P83" s="3" t="s">
        <v>406</v>
      </c>
      <c r="Q83" s="3"/>
      <c r="R83" s="3" t="s">
        <v>59</v>
      </c>
      <c r="S83" s="4" t="s">
        <v>98</v>
      </c>
      <c r="T83" s="299">
        <v>8765</v>
      </c>
      <c r="U83" s="299">
        <v>29211</v>
      </c>
      <c r="V83" s="299">
        <v>29000</v>
      </c>
      <c r="W83" s="299">
        <v>30000</v>
      </c>
      <c r="X83" s="299">
        <v>31000</v>
      </c>
      <c r="Y83" s="299">
        <v>32000</v>
      </c>
    </row>
    <row r="84" spans="1:25" s="152" customFormat="1" ht="111.75" customHeight="1" x14ac:dyDescent="0.25">
      <c r="A84" s="71">
        <v>93</v>
      </c>
      <c r="B84" s="4" t="s">
        <v>231</v>
      </c>
      <c r="C84" s="5" t="s">
        <v>399</v>
      </c>
      <c r="D84" s="5" t="s">
        <v>410</v>
      </c>
      <c r="E84" s="4" t="s">
        <v>411</v>
      </c>
      <c r="F84" s="5" t="s">
        <v>412</v>
      </c>
      <c r="G84" s="6">
        <v>44013</v>
      </c>
      <c r="H84" s="6">
        <v>43831</v>
      </c>
      <c r="I84" s="6" t="s">
        <v>403</v>
      </c>
      <c r="J84" s="6">
        <v>46753</v>
      </c>
      <c r="K84" s="5" t="s">
        <v>404</v>
      </c>
      <c r="L84" s="4" t="s">
        <v>60</v>
      </c>
      <c r="M84" s="4" t="s">
        <v>405</v>
      </c>
      <c r="N84" s="5" t="s">
        <v>107</v>
      </c>
      <c r="O84" s="5" t="s">
        <v>102</v>
      </c>
      <c r="P84" s="3" t="s">
        <v>406</v>
      </c>
      <c r="Q84" s="3"/>
      <c r="R84" s="3" t="s">
        <v>59</v>
      </c>
      <c r="S84" s="4" t="s">
        <v>98</v>
      </c>
      <c r="T84" s="299">
        <v>292159</v>
      </c>
      <c r="U84" s="299">
        <v>568497</v>
      </c>
      <c r="V84" s="299">
        <v>568497</v>
      </c>
      <c r="W84" s="299">
        <v>568497</v>
      </c>
      <c r="X84" s="299">
        <v>568497</v>
      </c>
      <c r="Y84" s="299">
        <v>568497</v>
      </c>
    </row>
    <row r="85" spans="1:25" s="152" customFormat="1" ht="111.75" customHeight="1" x14ac:dyDescent="0.25">
      <c r="A85" s="71">
        <v>94</v>
      </c>
      <c r="B85" s="4" t="s">
        <v>231</v>
      </c>
      <c r="C85" s="5" t="s">
        <v>399</v>
      </c>
      <c r="D85" s="5" t="s">
        <v>413</v>
      </c>
      <c r="E85" s="4" t="s">
        <v>414</v>
      </c>
      <c r="F85" s="5" t="s">
        <v>415</v>
      </c>
      <c r="G85" s="6">
        <v>44013</v>
      </c>
      <c r="H85" s="6">
        <v>43831</v>
      </c>
      <c r="I85" s="6" t="s">
        <v>403</v>
      </c>
      <c r="J85" s="6">
        <v>46753</v>
      </c>
      <c r="K85" s="5" t="s">
        <v>416</v>
      </c>
      <c r="L85" s="4" t="s">
        <v>60</v>
      </c>
      <c r="M85" s="4" t="s">
        <v>405</v>
      </c>
      <c r="N85" s="5" t="s">
        <v>107</v>
      </c>
      <c r="O85" s="5" t="s">
        <v>102</v>
      </c>
      <c r="P85" s="3" t="s">
        <v>406</v>
      </c>
      <c r="Q85" s="3"/>
      <c r="R85" s="3" t="s">
        <v>59</v>
      </c>
      <c r="S85" s="4" t="s">
        <v>98</v>
      </c>
      <c r="T85" s="299">
        <v>225</v>
      </c>
      <c r="U85" s="299">
        <v>12</v>
      </c>
      <c r="V85" s="299">
        <v>12</v>
      </c>
      <c r="W85" s="299">
        <v>12</v>
      </c>
      <c r="X85" s="299">
        <v>12</v>
      </c>
      <c r="Y85" s="299">
        <v>12</v>
      </c>
    </row>
    <row r="86" spans="1:25" s="152" customFormat="1" ht="111.75" customHeight="1" x14ac:dyDescent="0.25">
      <c r="A86" s="71">
        <v>95</v>
      </c>
      <c r="B86" s="4" t="s">
        <v>231</v>
      </c>
      <c r="C86" s="5" t="s">
        <v>417</v>
      </c>
      <c r="D86" s="5" t="s">
        <v>418</v>
      </c>
      <c r="E86" s="4" t="s">
        <v>419</v>
      </c>
      <c r="F86" s="5" t="s">
        <v>420</v>
      </c>
      <c r="G86" s="6">
        <v>44327</v>
      </c>
      <c r="H86" s="6">
        <v>44197</v>
      </c>
      <c r="I86" s="6" t="s">
        <v>370</v>
      </c>
      <c r="J86" s="6">
        <v>45292</v>
      </c>
      <c r="K86" s="5" t="s">
        <v>421</v>
      </c>
      <c r="L86" s="4" t="s">
        <v>60</v>
      </c>
      <c r="M86" s="4" t="s">
        <v>289</v>
      </c>
      <c r="N86" s="5" t="s">
        <v>106</v>
      </c>
      <c r="O86" s="5" t="s">
        <v>100</v>
      </c>
      <c r="P86" s="3" t="s">
        <v>157</v>
      </c>
      <c r="Q86" s="3" t="s">
        <v>239</v>
      </c>
      <c r="R86" s="3" t="s">
        <v>29</v>
      </c>
      <c r="S86" s="4" t="s">
        <v>84</v>
      </c>
      <c r="T86" s="299">
        <v>3630</v>
      </c>
      <c r="U86" s="299">
        <v>6069</v>
      </c>
      <c r="V86" s="299">
        <v>5417.5990000000002</v>
      </c>
      <c r="W86" s="299" t="s">
        <v>112</v>
      </c>
      <c r="X86" s="299" t="s">
        <v>112</v>
      </c>
      <c r="Y86" s="299" t="s">
        <v>112</v>
      </c>
    </row>
    <row r="87" spans="1:25" s="152" customFormat="1" ht="111.75" customHeight="1" x14ac:dyDescent="0.25">
      <c r="A87" s="71">
        <v>96</v>
      </c>
      <c r="B87" s="4" t="s">
        <v>231</v>
      </c>
      <c r="C87" s="5" t="s">
        <v>417</v>
      </c>
      <c r="D87" s="5" t="s">
        <v>422</v>
      </c>
      <c r="E87" s="4" t="s">
        <v>419</v>
      </c>
      <c r="F87" s="5" t="s">
        <v>423</v>
      </c>
      <c r="G87" s="6">
        <v>44327</v>
      </c>
      <c r="H87" s="6">
        <v>44197</v>
      </c>
      <c r="I87" s="6" t="s">
        <v>370</v>
      </c>
      <c r="J87" s="6">
        <v>45292</v>
      </c>
      <c r="K87" s="5" t="s">
        <v>424</v>
      </c>
      <c r="L87" s="4" t="s">
        <v>60</v>
      </c>
      <c r="M87" s="4" t="s">
        <v>289</v>
      </c>
      <c r="N87" s="5" t="s">
        <v>106</v>
      </c>
      <c r="O87" s="5" t="s">
        <v>100</v>
      </c>
      <c r="P87" s="3" t="s">
        <v>157</v>
      </c>
      <c r="Q87" s="3" t="s">
        <v>239</v>
      </c>
      <c r="R87" s="3" t="s">
        <v>29</v>
      </c>
      <c r="S87" s="4" t="s">
        <v>84</v>
      </c>
      <c r="T87" s="299">
        <v>2257</v>
      </c>
      <c r="U87" s="299">
        <v>2673</v>
      </c>
      <c r="V87" s="299">
        <v>2673</v>
      </c>
      <c r="W87" s="299" t="s">
        <v>112</v>
      </c>
      <c r="X87" s="299" t="s">
        <v>112</v>
      </c>
      <c r="Y87" s="299" t="s">
        <v>112</v>
      </c>
    </row>
    <row r="88" spans="1:25" s="152" customFormat="1" ht="111.75" customHeight="1" x14ac:dyDescent="0.25">
      <c r="A88" s="71">
        <v>97</v>
      </c>
      <c r="B88" s="4" t="s">
        <v>231</v>
      </c>
      <c r="C88" s="5" t="s">
        <v>417</v>
      </c>
      <c r="D88" s="5" t="s">
        <v>425</v>
      </c>
      <c r="E88" s="4" t="s">
        <v>129</v>
      </c>
      <c r="F88" s="5" t="s">
        <v>314</v>
      </c>
      <c r="G88" s="6">
        <v>44327</v>
      </c>
      <c r="H88" s="6">
        <v>44197</v>
      </c>
      <c r="I88" s="6" t="s">
        <v>370</v>
      </c>
      <c r="J88" s="6">
        <v>45292</v>
      </c>
      <c r="K88" s="5" t="s">
        <v>426</v>
      </c>
      <c r="L88" s="4" t="s">
        <v>99</v>
      </c>
      <c r="M88" s="4" t="s">
        <v>289</v>
      </c>
      <c r="N88" s="5" t="s">
        <v>106</v>
      </c>
      <c r="O88" s="5" t="s">
        <v>100</v>
      </c>
      <c r="P88" s="3" t="s">
        <v>157</v>
      </c>
      <c r="Q88" s="3" t="s">
        <v>239</v>
      </c>
      <c r="R88" s="3" t="s">
        <v>40</v>
      </c>
      <c r="S88" s="4" t="s">
        <v>87</v>
      </c>
      <c r="T88" s="299">
        <v>15318</v>
      </c>
      <c r="U88" s="299">
        <v>13437</v>
      </c>
      <c r="V88" s="299">
        <v>13437</v>
      </c>
      <c r="W88" s="299" t="s">
        <v>112</v>
      </c>
      <c r="X88" s="299" t="s">
        <v>112</v>
      </c>
      <c r="Y88" s="299" t="s">
        <v>112</v>
      </c>
    </row>
    <row r="89" spans="1:25" s="152" customFormat="1" ht="111.75" customHeight="1" x14ac:dyDescent="0.25">
      <c r="A89" s="71">
        <v>98</v>
      </c>
      <c r="B89" s="4" t="s">
        <v>231</v>
      </c>
      <c r="C89" s="5" t="s">
        <v>417</v>
      </c>
      <c r="D89" s="5" t="s">
        <v>427</v>
      </c>
      <c r="E89" s="4" t="s">
        <v>129</v>
      </c>
      <c r="F89" s="5" t="s">
        <v>323</v>
      </c>
      <c r="G89" s="6">
        <v>44327</v>
      </c>
      <c r="H89" s="6">
        <v>44197</v>
      </c>
      <c r="I89" s="6" t="s">
        <v>370</v>
      </c>
      <c r="J89" s="6">
        <v>45292</v>
      </c>
      <c r="K89" s="5" t="s">
        <v>428</v>
      </c>
      <c r="L89" s="4" t="s">
        <v>99</v>
      </c>
      <c r="M89" s="4" t="s">
        <v>286</v>
      </c>
      <c r="N89" s="5" t="s">
        <v>106</v>
      </c>
      <c r="O89" s="5" t="s">
        <v>100</v>
      </c>
      <c r="P89" s="3" t="s">
        <v>157</v>
      </c>
      <c r="Q89" s="3" t="s">
        <v>239</v>
      </c>
      <c r="R89" s="3" t="s">
        <v>42</v>
      </c>
      <c r="S89" s="4" t="s">
        <v>89</v>
      </c>
      <c r="T89" s="299">
        <v>2651</v>
      </c>
      <c r="U89" s="299">
        <v>2748</v>
      </c>
      <c r="V89" s="299">
        <v>2748</v>
      </c>
      <c r="W89" s="299" t="s">
        <v>112</v>
      </c>
      <c r="X89" s="299" t="s">
        <v>112</v>
      </c>
      <c r="Y89" s="299" t="s">
        <v>112</v>
      </c>
    </row>
    <row r="90" spans="1:25" s="152" customFormat="1" ht="111.75" customHeight="1" x14ac:dyDescent="0.25">
      <c r="A90" s="71">
        <v>99</v>
      </c>
      <c r="B90" s="4" t="s">
        <v>231</v>
      </c>
      <c r="C90" s="5" t="s">
        <v>429</v>
      </c>
      <c r="D90" s="5" t="s">
        <v>430</v>
      </c>
      <c r="E90" s="4" t="s">
        <v>431</v>
      </c>
      <c r="F90" s="5" t="s">
        <v>432</v>
      </c>
      <c r="G90" s="6">
        <v>44327</v>
      </c>
      <c r="H90" s="6">
        <v>44197</v>
      </c>
      <c r="I90" s="6" t="s">
        <v>370</v>
      </c>
      <c r="J90" s="6">
        <v>45292</v>
      </c>
      <c r="K90" s="5" t="s">
        <v>12281</v>
      </c>
      <c r="L90" s="4" t="s">
        <v>99</v>
      </c>
      <c r="M90" s="4" t="s">
        <v>433</v>
      </c>
      <c r="N90" s="5" t="s">
        <v>64</v>
      </c>
      <c r="O90" s="5" t="s">
        <v>103</v>
      </c>
      <c r="P90" s="3" t="s">
        <v>115</v>
      </c>
      <c r="Q90" s="3"/>
      <c r="R90" s="3" t="s">
        <v>39</v>
      </c>
      <c r="S90" s="4" t="s">
        <v>86</v>
      </c>
      <c r="T90" s="299">
        <v>49302</v>
      </c>
      <c r="U90" s="299">
        <v>46579</v>
      </c>
      <c r="V90" s="299">
        <v>46579</v>
      </c>
      <c r="W90" s="299" t="s">
        <v>112</v>
      </c>
      <c r="X90" s="299" t="s">
        <v>112</v>
      </c>
      <c r="Y90" s="299" t="s">
        <v>112</v>
      </c>
    </row>
    <row r="91" spans="1:25" s="152" customFormat="1" ht="121.5" customHeight="1" x14ac:dyDescent="0.25">
      <c r="A91" s="71">
        <v>100</v>
      </c>
      <c r="B91" s="4" t="s">
        <v>231</v>
      </c>
      <c r="C91" s="5" t="s">
        <v>12282</v>
      </c>
      <c r="D91" s="5" t="s">
        <v>436</v>
      </c>
      <c r="E91" s="4" t="s">
        <v>437</v>
      </c>
      <c r="F91" s="5" t="s">
        <v>353</v>
      </c>
      <c r="G91" s="6">
        <v>44562</v>
      </c>
      <c r="H91" s="6">
        <v>44197</v>
      </c>
      <c r="I91" s="6" t="s">
        <v>244</v>
      </c>
      <c r="J91" s="6">
        <v>45658</v>
      </c>
      <c r="K91" s="5" t="s">
        <v>438</v>
      </c>
      <c r="L91" s="4" t="s">
        <v>60</v>
      </c>
      <c r="M91" s="4" t="s">
        <v>348</v>
      </c>
      <c r="N91" s="5" t="s">
        <v>64</v>
      </c>
      <c r="O91" s="5" t="s">
        <v>103</v>
      </c>
      <c r="P91" s="3" t="s">
        <v>115</v>
      </c>
      <c r="Q91" s="3" t="s">
        <v>239</v>
      </c>
      <c r="R91" s="3" t="s">
        <v>23</v>
      </c>
      <c r="S91" s="4" t="s">
        <v>79</v>
      </c>
      <c r="T91" s="299">
        <v>744942</v>
      </c>
      <c r="U91" s="299">
        <v>977205</v>
      </c>
      <c r="V91" s="299">
        <v>977205</v>
      </c>
      <c r="W91" s="299">
        <v>977205</v>
      </c>
      <c r="X91" s="299" t="s">
        <v>112</v>
      </c>
      <c r="Y91" s="299" t="s">
        <v>112</v>
      </c>
    </row>
    <row r="92" spans="1:25" s="152" customFormat="1" ht="121.5" customHeight="1" x14ac:dyDescent="0.25">
      <c r="A92" s="71">
        <v>101</v>
      </c>
      <c r="B92" s="4" t="s">
        <v>231</v>
      </c>
      <c r="C92" s="5" t="s">
        <v>394</v>
      </c>
      <c r="D92" s="5" t="s">
        <v>1116</v>
      </c>
      <c r="E92" s="4" t="s">
        <v>129</v>
      </c>
      <c r="F92" s="5" t="s">
        <v>12278</v>
      </c>
      <c r="G92" s="6">
        <v>43466</v>
      </c>
      <c r="H92" s="6">
        <v>43466</v>
      </c>
      <c r="I92" s="6" t="s">
        <v>396</v>
      </c>
      <c r="J92" s="6">
        <v>44562</v>
      </c>
      <c r="K92" s="5" t="s">
        <v>12283</v>
      </c>
      <c r="L92" s="4" t="s">
        <v>60</v>
      </c>
      <c r="M92" s="4" t="s">
        <v>279</v>
      </c>
      <c r="N92" s="5" t="s">
        <v>68</v>
      </c>
      <c r="O92" s="5" t="s">
        <v>100</v>
      </c>
      <c r="P92" s="3" t="s">
        <v>196</v>
      </c>
      <c r="Q92" s="3" t="s">
        <v>12274</v>
      </c>
      <c r="R92" s="3" t="s">
        <v>24</v>
      </c>
      <c r="S92" s="4" t="s">
        <v>80</v>
      </c>
      <c r="T92" s="299">
        <v>1256</v>
      </c>
      <c r="U92" s="299" t="s">
        <v>112</v>
      </c>
      <c r="V92" s="299" t="s">
        <v>112</v>
      </c>
      <c r="W92" s="299" t="s">
        <v>112</v>
      </c>
      <c r="X92" s="299" t="s">
        <v>112</v>
      </c>
      <c r="Y92" s="299" t="s">
        <v>112</v>
      </c>
    </row>
    <row r="93" spans="1:25" s="152" customFormat="1" ht="121.5" customHeight="1" x14ac:dyDescent="0.25">
      <c r="A93" s="71">
        <v>102</v>
      </c>
      <c r="B93" s="4" t="s">
        <v>231</v>
      </c>
      <c r="C93" s="5" t="s">
        <v>12284</v>
      </c>
      <c r="D93" s="5" t="s">
        <v>329</v>
      </c>
      <c r="E93" s="4" t="s">
        <v>11461</v>
      </c>
      <c r="F93" s="5" t="s">
        <v>11462</v>
      </c>
      <c r="G93" s="6">
        <v>44628</v>
      </c>
      <c r="H93" s="6">
        <v>44562</v>
      </c>
      <c r="I93" s="4" t="s">
        <v>370</v>
      </c>
      <c r="J93" s="6">
        <v>45292</v>
      </c>
      <c r="K93" s="5" t="s">
        <v>11463</v>
      </c>
      <c r="L93" s="4" t="s">
        <v>60</v>
      </c>
      <c r="M93" s="4" t="s">
        <v>12285</v>
      </c>
      <c r="N93" s="5" t="s">
        <v>62</v>
      </c>
      <c r="O93" s="5" t="s">
        <v>100</v>
      </c>
      <c r="P93" s="3" t="s">
        <v>197</v>
      </c>
      <c r="Q93" s="3"/>
      <c r="R93" s="3" t="s">
        <v>287</v>
      </c>
      <c r="S93" s="4" t="s">
        <v>288</v>
      </c>
      <c r="T93" s="299" t="s">
        <v>112</v>
      </c>
      <c r="U93" s="299">
        <v>164500</v>
      </c>
      <c r="V93" s="299">
        <v>164500</v>
      </c>
      <c r="W93" s="299" t="s">
        <v>112</v>
      </c>
      <c r="X93" s="299" t="s">
        <v>112</v>
      </c>
      <c r="Y93" s="299" t="s">
        <v>112</v>
      </c>
    </row>
    <row r="94" spans="1:25" s="152" customFormat="1" ht="121.5" customHeight="1" x14ac:dyDescent="0.25">
      <c r="A94" s="71">
        <v>103</v>
      </c>
      <c r="B94" s="4" t="s">
        <v>231</v>
      </c>
      <c r="C94" s="5" t="s">
        <v>11464</v>
      </c>
      <c r="D94" s="5" t="s">
        <v>11465</v>
      </c>
      <c r="E94" s="4" t="s">
        <v>129</v>
      </c>
      <c r="F94" s="5" t="s">
        <v>11466</v>
      </c>
      <c r="G94" s="6">
        <v>44726</v>
      </c>
      <c r="H94" s="6">
        <v>44562</v>
      </c>
      <c r="I94" s="4" t="s">
        <v>1044</v>
      </c>
      <c r="J94" s="6">
        <v>46388</v>
      </c>
      <c r="K94" s="5" t="s">
        <v>11467</v>
      </c>
      <c r="L94" s="4" t="s">
        <v>60</v>
      </c>
      <c r="M94" s="4" t="s">
        <v>12286</v>
      </c>
      <c r="N94" s="5" t="s">
        <v>64</v>
      </c>
      <c r="O94" s="5" t="s">
        <v>103</v>
      </c>
      <c r="P94" s="3" t="s">
        <v>115</v>
      </c>
      <c r="Q94" s="3"/>
      <c r="R94" s="3" t="s">
        <v>53</v>
      </c>
      <c r="S94" s="4" t="s">
        <v>94</v>
      </c>
      <c r="T94" s="299" t="s">
        <v>112</v>
      </c>
      <c r="U94" s="299">
        <v>0</v>
      </c>
      <c r="V94" s="299">
        <v>0</v>
      </c>
      <c r="W94" s="299">
        <v>0</v>
      </c>
      <c r="X94" s="299">
        <v>0</v>
      </c>
      <c r="Y94" s="299">
        <v>0</v>
      </c>
    </row>
    <row r="95" spans="1:25" s="152" customFormat="1" ht="121.5" customHeight="1" x14ac:dyDescent="0.25">
      <c r="A95" s="71">
        <v>104</v>
      </c>
      <c r="B95" s="4" t="s">
        <v>231</v>
      </c>
      <c r="C95" s="5" t="s">
        <v>11468</v>
      </c>
      <c r="D95" s="5" t="s">
        <v>11469</v>
      </c>
      <c r="E95" s="4" t="s">
        <v>11470</v>
      </c>
      <c r="F95" s="5" t="s">
        <v>11471</v>
      </c>
      <c r="G95" s="6">
        <v>44753</v>
      </c>
      <c r="H95" s="6">
        <v>44562</v>
      </c>
      <c r="I95" s="4" t="s">
        <v>762</v>
      </c>
      <c r="J95" s="6">
        <v>44927</v>
      </c>
      <c r="K95" s="5" t="s">
        <v>11472</v>
      </c>
      <c r="L95" s="4" t="s">
        <v>60</v>
      </c>
      <c r="M95" s="4" t="s">
        <v>12287</v>
      </c>
      <c r="N95" s="5" t="s">
        <v>64</v>
      </c>
      <c r="O95" s="5" t="s">
        <v>103</v>
      </c>
      <c r="P95" s="3" t="s">
        <v>115</v>
      </c>
      <c r="Q95" s="3"/>
      <c r="R95" s="3" t="s">
        <v>22</v>
      </c>
      <c r="S95" s="4" t="s">
        <v>78</v>
      </c>
      <c r="T95" s="299" t="s">
        <v>112</v>
      </c>
      <c r="U95" s="299">
        <v>347216</v>
      </c>
      <c r="V95" s="299" t="s">
        <v>112</v>
      </c>
      <c r="W95" s="299" t="s">
        <v>112</v>
      </c>
      <c r="X95" s="299" t="s">
        <v>112</v>
      </c>
      <c r="Y95" s="299" t="s">
        <v>112</v>
      </c>
    </row>
    <row r="96" spans="1:25" s="152" customFormat="1" ht="121.5" customHeight="1" x14ac:dyDescent="0.25">
      <c r="A96" s="71">
        <v>105</v>
      </c>
      <c r="B96" s="4" t="s">
        <v>231</v>
      </c>
      <c r="C96" s="5" t="s">
        <v>11468</v>
      </c>
      <c r="D96" s="5" t="s">
        <v>1957</v>
      </c>
      <c r="E96" s="4" t="s">
        <v>129</v>
      </c>
      <c r="F96" s="5" t="s">
        <v>11473</v>
      </c>
      <c r="G96" s="6">
        <v>44753</v>
      </c>
      <c r="H96" s="6">
        <v>44562</v>
      </c>
      <c r="I96" s="4" t="s">
        <v>244</v>
      </c>
      <c r="J96" s="6">
        <v>45658</v>
      </c>
      <c r="K96" s="5" t="s">
        <v>11474</v>
      </c>
      <c r="L96" s="4" t="s">
        <v>60</v>
      </c>
      <c r="M96" s="4" t="s">
        <v>12288</v>
      </c>
      <c r="N96" s="5" t="s">
        <v>64</v>
      </c>
      <c r="O96" s="5" t="s">
        <v>103</v>
      </c>
      <c r="P96" s="3" t="s">
        <v>7059</v>
      </c>
      <c r="Q96" s="3"/>
      <c r="R96" s="3" t="s">
        <v>22</v>
      </c>
      <c r="S96" s="4" t="s">
        <v>78</v>
      </c>
      <c r="T96" s="299" t="s">
        <v>112</v>
      </c>
      <c r="U96" s="299">
        <v>6204</v>
      </c>
      <c r="V96" s="299">
        <v>6204</v>
      </c>
      <c r="W96" s="299">
        <v>6204</v>
      </c>
      <c r="X96" s="299" t="s">
        <v>112</v>
      </c>
      <c r="Y96" s="299" t="s">
        <v>112</v>
      </c>
    </row>
    <row r="97" spans="1:25" s="152" customFormat="1" ht="121.5" customHeight="1" x14ac:dyDescent="0.25">
      <c r="A97" s="71">
        <v>106</v>
      </c>
      <c r="B97" s="4" t="s">
        <v>231</v>
      </c>
      <c r="C97" s="5" t="s">
        <v>12289</v>
      </c>
      <c r="D97" s="5" t="s">
        <v>4723</v>
      </c>
      <c r="E97" s="4" t="s">
        <v>12290</v>
      </c>
      <c r="F97" s="5" t="s">
        <v>12291</v>
      </c>
      <c r="G97" s="6">
        <v>44753</v>
      </c>
      <c r="H97" s="6">
        <v>44562</v>
      </c>
      <c r="I97" s="4" t="s">
        <v>244</v>
      </c>
      <c r="J97" s="6">
        <v>45658</v>
      </c>
      <c r="K97" s="5" t="s">
        <v>12292</v>
      </c>
      <c r="L97" s="4" t="s">
        <v>60</v>
      </c>
      <c r="M97" s="4" t="s">
        <v>12293</v>
      </c>
      <c r="N97" s="5" t="s">
        <v>68</v>
      </c>
      <c r="O97" s="5" t="s">
        <v>100</v>
      </c>
      <c r="P97" s="3" t="s">
        <v>398</v>
      </c>
      <c r="Q97" s="3" t="s">
        <v>12294</v>
      </c>
      <c r="R97" s="3" t="s">
        <v>22</v>
      </c>
      <c r="S97" s="4" t="s">
        <v>78</v>
      </c>
      <c r="T97" s="299" t="s">
        <v>112</v>
      </c>
      <c r="U97" s="299">
        <v>61467</v>
      </c>
      <c r="V97" s="299">
        <v>61467</v>
      </c>
      <c r="W97" s="299">
        <v>61467</v>
      </c>
      <c r="X97" s="299" t="s">
        <v>112</v>
      </c>
      <c r="Y97" s="299" t="s">
        <v>112</v>
      </c>
    </row>
    <row r="98" spans="1:25" s="152" customFormat="1" ht="121.5" customHeight="1" x14ac:dyDescent="0.25">
      <c r="A98" s="71">
        <v>107</v>
      </c>
      <c r="B98" s="4" t="s">
        <v>231</v>
      </c>
      <c r="C98" s="5" t="s">
        <v>12289</v>
      </c>
      <c r="D98" s="5" t="s">
        <v>1116</v>
      </c>
      <c r="E98" s="4" t="s">
        <v>12290</v>
      </c>
      <c r="F98" s="5" t="s">
        <v>12291</v>
      </c>
      <c r="G98" s="6">
        <v>44753</v>
      </c>
      <c r="H98" s="6">
        <v>44562</v>
      </c>
      <c r="I98" s="4" t="s">
        <v>244</v>
      </c>
      <c r="J98" s="6">
        <v>45658</v>
      </c>
      <c r="K98" s="5" t="s">
        <v>12295</v>
      </c>
      <c r="L98" s="4" t="s">
        <v>60</v>
      </c>
      <c r="M98" s="4" t="s">
        <v>12293</v>
      </c>
      <c r="N98" s="5" t="s">
        <v>68</v>
      </c>
      <c r="O98" s="5" t="s">
        <v>100</v>
      </c>
      <c r="P98" s="3" t="s">
        <v>196</v>
      </c>
      <c r="Q98" s="3" t="s">
        <v>12294</v>
      </c>
      <c r="R98" s="3" t="s">
        <v>22</v>
      </c>
      <c r="S98" s="4" t="s">
        <v>78</v>
      </c>
      <c r="T98" s="299" t="s">
        <v>112</v>
      </c>
      <c r="U98" s="299">
        <v>15611</v>
      </c>
      <c r="V98" s="299">
        <v>15611</v>
      </c>
      <c r="W98" s="299">
        <v>15611</v>
      </c>
      <c r="X98" s="299" t="s">
        <v>112</v>
      </c>
      <c r="Y98" s="299" t="s">
        <v>112</v>
      </c>
    </row>
    <row r="99" spans="1:25" s="152" customFormat="1" ht="121.5" customHeight="1" x14ac:dyDescent="0.25">
      <c r="A99" s="71">
        <v>108</v>
      </c>
      <c r="B99" s="4" t="s">
        <v>231</v>
      </c>
      <c r="C99" s="5" t="s">
        <v>12296</v>
      </c>
      <c r="D99" s="5" t="s">
        <v>4723</v>
      </c>
      <c r="E99" s="4" t="s">
        <v>129</v>
      </c>
      <c r="F99" s="5" t="s">
        <v>12278</v>
      </c>
      <c r="G99" s="6">
        <v>44753</v>
      </c>
      <c r="H99" s="6">
        <v>44562</v>
      </c>
      <c r="I99" s="4" t="s">
        <v>244</v>
      </c>
      <c r="J99" s="6">
        <v>45658</v>
      </c>
      <c r="K99" s="5" t="s">
        <v>12297</v>
      </c>
      <c r="L99" s="4" t="s">
        <v>60</v>
      </c>
      <c r="M99" s="4" t="s">
        <v>279</v>
      </c>
      <c r="N99" s="5" t="s">
        <v>68</v>
      </c>
      <c r="O99" s="5" t="s">
        <v>100</v>
      </c>
      <c r="P99" s="3" t="s">
        <v>398</v>
      </c>
      <c r="Q99" s="3" t="s">
        <v>12274</v>
      </c>
      <c r="R99" s="3" t="s">
        <v>24</v>
      </c>
      <c r="S99" s="4" t="s">
        <v>80</v>
      </c>
      <c r="T99" s="299" t="s">
        <v>112</v>
      </c>
      <c r="U99" s="299">
        <v>1301</v>
      </c>
      <c r="V99" s="299">
        <v>1301</v>
      </c>
      <c r="W99" s="299">
        <v>1301</v>
      </c>
      <c r="X99" s="299" t="s">
        <v>112</v>
      </c>
      <c r="Y99" s="299" t="s">
        <v>112</v>
      </c>
    </row>
    <row r="100" spans="1:25" s="152" customFormat="1" ht="121.5" customHeight="1" x14ac:dyDescent="0.25">
      <c r="A100" s="71">
        <v>109</v>
      </c>
      <c r="B100" s="4" t="s">
        <v>231</v>
      </c>
      <c r="C100" s="5" t="s">
        <v>12296</v>
      </c>
      <c r="D100" s="5" t="s">
        <v>1116</v>
      </c>
      <c r="E100" s="4" t="s">
        <v>129</v>
      </c>
      <c r="F100" s="5" t="s">
        <v>12278</v>
      </c>
      <c r="G100" s="6">
        <v>44753</v>
      </c>
      <c r="H100" s="6">
        <v>44562</v>
      </c>
      <c r="I100" s="4" t="s">
        <v>244</v>
      </c>
      <c r="J100" s="6">
        <v>45658</v>
      </c>
      <c r="K100" s="5" t="s">
        <v>12283</v>
      </c>
      <c r="L100" s="4" t="s">
        <v>60</v>
      </c>
      <c r="M100" s="4" t="s">
        <v>279</v>
      </c>
      <c r="N100" s="5" t="s">
        <v>68</v>
      </c>
      <c r="O100" s="5" t="s">
        <v>100</v>
      </c>
      <c r="P100" s="3" t="s">
        <v>196</v>
      </c>
      <c r="Q100" s="3" t="s">
        <v>12274</v>
      </c>
      <c r="R100" s="3" t="s">
        <v>24</v>
      </c>
      <c r="S100" s="4" t="s">
        <v>80</v>
      </c>
      <c r="T100" s="299" t="s">
        <v>112</v>
      </c>
      <c r="U100" s="299">
        <v>2219</v>
      </c>
      <c r="V100" s="299">
        <v>2219</v>
      </c>
      <c r="W100" s="299">
        <v>2219</v>
      </c>
      <c r="X100" s="299" t="s">
        <v>112</v>
      </c>
      <c r="Y100" s="299" t="s">
        <v>112</v>
      </c>
    </row>
    <row r="101" spans="1:25" s="152" customFormat="1" ht="121.5" customHeight="1" x14ac:dyDescent="0.25">
      <c r="A101" s="71">
        <v>110</v>
      </c>
      <c r="B101" s="4" t="s">
        <v>231</v>
      </c>
      <c r="C101" s="5" t="s">
        <v>12298</v>
      </c>
      <c r="D101" s="5" t="s">
        <v>12299</v>
      </c>
      <c r="E101" s="4" t="s">
        <v>129</v>
      </c>
      <c r="F101" s="5" t="s">
        <v>12300</v>
      </c>
      <c r="G101" s="6">
        <v>44562</v>
      </c>
      <c r="H101" s="6">
        <v>44562</v>
      </c>
      <c r="I101" s="4" t="s">
        <v>762</v>
      </c>
      <c r="J101" s="6">
        <v>44927</v>
      </c>
      <c r="K101" s="5" t="s">
        <v>12301</v>
      </c>
      <c r="L101" s="4" t="s">
        <v>99</v>
      </c>
      <c r="M101" s="4" t="s">
        <v>885</v>
      </c>
      <c r="N101" s="5" t="s">
        <v>106</v>
      </c>
      <c r="O101" s="5" t="s">
        <v>103</v>
      </c>
      <c r="P101" s="3" t="s">
        <v>116</v>
      </c>
      <c r="Q101" s="3"/>
      <c r="R101" s="3" t="s">
        <v>42</v>
      </c>
      <c r="S101" s="4" t="s">
        <v>89</v>
      </c>
      <c r="T101" s="299" t="s">
        <v>112</v>
      </c>
      <c r="U101" s="299">
        <v>4372</v>
      </c>
      <c r="V101" s="299" t="s">
        <v>112</v>
      </c>
      <c r="W101" s="299" t="s">
        <v>112</v>
      </c>
      <c r="X101" s="299" t="s">
        <v>112</v>
      </c>
      <c r="Y101" s="299" t="s">
        <v>112</v>
      </c>
    </row>
    <row r="102" spans="1:25" s="152" customFormat="1" ht="121.5" customHeight="1" x14ac:dyDescent="0.25">
      <c r="A102" s="71">
        <v>111</v>
      </c>
      <c r="B102" s="4" t="s">
        <v>231</v>
      </c>
      <c r="C102" s="5" t="s">
        <v>12302</v>
      </c>
      <c r="D102" s="5" t="s">
        <v>4846</v>
      </c>
      <c r="E102" s="4" t="s">
        <v>12303</v>
      </c>
      <c r="F102" s="5" t="s">
        <v>12304</v>
      </c>
      <c r="G102" s="6">
        <v>44562</v>
      </c>
      <c r="H102" s="6">
        <v>44562</v>
      </c>
      <c r="I102" s="4" t="s">
        <v>244</v>
      </c>
      <c r="J102" s="6">
        <v>45658</v>
      </c>
      <c r="K102" s="5" t="s">
        <v>12305</v>
      </c>
      <c r="L102" s="4" t="s">
        <v>99</v>
      </c>
      <c r="M102" s="4" t="s">
        <v>12306</v>
      </c>
      <c r="N102" s="5" t="s">
        <v>106</v>
      </c>
      <c r="O102" s="5" t="s">
        <v>100</v>
      </c>
      <c r="P102" s="3" t="s">
        <v>157</v>
      </c>
      <c r="Q102" s="3"/>
      <c r="R102" s="3" t="s">
        <v>40</v>
      </c>
      <c r="S102" s="4" t="s">
        <v>87</v>
      </c>
      <c r="T102" s="299" t="s">
        <v>112</v>
      </c>
      <c r="U102" s="299">
        <v>1757</v>
      </c>
      <c r="V102" s="299">
        <v>1757</v>
      </c>
      <c r="W102" s="299">
        <v>1757</v>
      </c>
      <c r="X102" s="299" t="s">
        <v>112</v>
      </c>
      <c r="Y102" s="299" t="s">
        <v>112</v>
      </c>
    </row>
    <row r="103" spans="1:25" s="152" customFormat="1" ht="121.5" customHeight="1" x14ac:dyDescent="0.25">
      <c r="A103" s="71">
        <v>112</v>
      </c>
      <c r="B103" s="4" t="s">
        <v>231</v>
      </c>
      <c r="C103" s="5" t="s">
        <v>12307</v>
      </c>
      <c r="D103" s="5" t="s">
        <v>12308</v>
      </c>
      <c r="E103" s="4" t="s">
        <v>12309</v>
      </c>
      <c r="F103" s="5" t="s">
        <v>12310</v>
      </c>
      <c r="G103" s="6">
        <v>44592</v>
      </c>
      <c r="H103" s="6">
        <v>44562</v>
      </c>
      <c r="I103" s="4" t="s">
        <v>2548</v>
      </c>
      <c r="J103" s="62">
        <v>46023</v>
      </c>
      <c r="K103" s="5" t="s">
        <v>12311</v>
      </c>
      <c r="L103" s="4" t="s">
        <v>60</v>
      </c>
      <c r="M103" s="4" t="s">
        <v>348</v>
      </c>
      <c r="N103" s="5" t="s">
        <v>107</v>
      </c>
      <c r="O103" s="5" t="s">
        <v>100</v>
      </c>
      <c r="P103" s="3" t="s">
        <v>1747</v>
      </c>
      <c r="Q103" s="3" t="s">
        <v>12312</v>
      </c>
      <c r="R103" s="3" t="s">
        <v>23</v>
      </c>
      <c r="S103" s="4" t="s">
        <v>12313</v>
      </c>
      <c r="T103" s="299" t="s">
        <v>112</v>
      </c>
      <c r="U103" s="299">
        <v>0</v>
      </c>
      <c r="V103" s="299">
        <v>0</v>
      </c>
      <c r="W103" s="299">
        <v>0</v>
      </c>
      <c r="X103" s="299">
        <v>0</v>
      </c>
      <c r="Y103" s="299" t="s">
        <v>112</v>
      </c>
    </row>
    <row r="104" spans="1:25" s="152" customFormat="1" ht="121.5" customHeight="1" x14ac:dyDescent="0.25">
      <c r="A104" s="71">
        <v>113</v>
      </c>
      <c r="B104" s="4" t="s">
        <v>231</v>
      </c>
      <c r="C104" s="5" t="s">
        <v>12307</v>
      </c>
      <c r="D104" s="5" t="s">
        <v>12314</v>
      </c>
      <c r="E104" s="4" t="s">
        <v>12315</v>
      </c>
      <c r="F104" s="5" t="s">
        <v>12310</v>
      </c>
      <c r="G104" s="6">
        <v>44592</v>
      </c>
      <c r="H104" s="6">
        <v>44562</v>
      </c>
      <c r="I104" s="4" t="s">
        <v>2548</v>
      </c>
      <c r="J104" s="62">
        <v>46023</v>
      </c>
      <c r="K104" s="5" t="s">
        <v>12316</v>
      </c>
      <c r="L104" s="4" t="s">
        <v>60</v>
      </c>
      <c r="M104" s="4" t="s">
        <v>348</v>
      </c>
      <c r="N104" s="5" t="s">
        <v>107</v>
      </c>
      <c r="O104" s="5" t="s">
        <v>100</v>
      </c>
      <c r="P104" s="3" t="s">
        <v>1256</v>
      </c>
      <c r="Q104" s="3" t="s">
        <v>12317</v>
      </c>
      <c r="R104" s="3" t="s">
        <v>23</v>
      </c>
      <c r="S104" s="4" t="s">
        <v>12313</v>
      </c>
      <c r="T104" s="299" t="s">
        <v>112</v>
      </c>
      <c r="U104" s="299">
        <v>0</v>
      </c>
      <c r="V104" s="299">
        <v>0</v>
      </c>
      <c r="W104" s="299">
        <v>0</v>
      </c>
      <c r="X104" s="299">
        <v>0</v>
      </c>
      <c r="Y104" s="299" t="s">
        <v>112</v>
      </c>
    </row>
    <row r="105" spans="1:25" s="152" customFormat="1" ht="121.5" customHeight="1" x14ac:dyDescent="0.25">
      <c r="A105" s="71">
        <v>114</v>
      </c>
      <c r="B105" s="4" t="s">
        <v>231</v>
      </c>
      <c r="C105" s="5" t="s">
        <v>12318</v>
      </c>
      <c r="D105" s="5" t="s">
        <v>12319</v>
      </c>
      <c r="E105" s="4" t="s">
        <v>12320</v>
      </c>
      <c r="F105" s="5" t="s">
        <v>12321</v>
      </c>
      <c r="G105" s="6">
        <v>44592</v>
      </c>
      <c r="H105" s="6">
        <v>44562</v>
      </c>
      <c r="I105" s="4" t="s">
        <v>2548</v>
      </c>
      <c r="J105" s="6">
        <v>46023</v>
      </c>
      <c r="K105" s="5" t="s">
        <v>12322</v>
      </c>
      <c r="L105" s="4" t="s">
        <v>60</v>
      </c>
      <c r="M105" s="4" t="s">
        <v>348</v>
      </c>
      <c r="N105" s="5" t="s">
        <v>64</v>
      </c>
      <c r="O105" s="5" t="s">
        <v>103</v>
      </c>
      <c r="P105" s="3" t="s">
        <v>115</v>
      </c>
      <c r="Q105" s="3" t="s">
        <v>12317</v>
      </c>
      <c r="R105" s="3" t="s">
        <v>23</v>
      </c>
      <c r="S105" s="4" t="s">
        <v>12313</v>
      </c>
      <c r="T105" s="299" t="s">
        <v>112</v>
      </c>
      <c r="U105" s="299">
        <v>0</v>
      </c>
      <c r="V105" s="299">
        <v>0</v>
      </c>
      <c r="W105" s="299">
        <v>0</v>
      </c>
      <c r="X105" s="299">
        <v>0</v>
      </c>
      <c r="Y105" s="299" t="s">
        <v>112</v>
      </c>
    </row>
    <row r="106" spans="1:25" s="152" customFormat="1" ht="121.5" customHeight="1" x14ac:dyDescent="0.25">
      <c r="A106" s="71">
        <v>150</v>
      </c>
      <c r="B106" s="208" t="s">
        <v>461</v>
      </c>
      <c r="C106" s="208" t="s">
        <v>462</v>
      </c>
      <c r="D106" s="208" t="s">
        <v>463</v>
      </c>
      <c r="E106" s="208" t="s">
        <v>464</v>
      </c>
      <c r="F106" s="208" t="s">
        <v>465</v>
      </c>
      <c r="G106" s="112">
        <v>40179</v>
      </c>
      <c r="H106" s="112">
        <v>39814</v>
      </c>
      <c r="I106" s="115" t="s">
        <v>12323</v>
      </c>
      <c r="J106" s="112" t="s">
        <v>466</v>
      </c>
      <c r="K106" s="208" t="s">
        <v>12324</v>
      </c>
      <c r="L106" s="208" t="s">
        <v>60</v>
      </c>
      <c r="M106" s="208" t="s">
        <v>467</v>
      </c>
      <c r="N106" s="208" t="s">
        <v>64</v>
      </c>
      <c r="O106" s="208" t="s">
        <v>468</v>
      </c>
      <c r="P106" s="117" t="s">
        <v>469</v>
      </c>
      <c r="Q106" s="217"/>
      <c r="R106" s="113" t="s">
        <v>18</v>
      </c>
      <c r="S106" s="114" t="s">
        <v>199</v>
      </c>
      <c r="T106" s="299">
        <v>78913</v>
      </c>
      <c r="U106" s="299">
        <v>35543</v>
      </c>
      <c r="V106" s="299">
        <v>0</v>
      </c>
      <c r="W106" s="299">
        <v>0</v>
      </c>
      <c r="X106" s="299">
        <v>0</v>
      </c>
      <c r="Y106" s="299">
        <v>0</v>
      </c>
    </row>
    <row r="107" spans="1:25" s="152" customFormat="1" ht="121.5" customHeight="1" x14ac:dyDescent="0.25">
      <c r="A107" s="71">
        <v>151</v>
      </c>
      <c r="B107" s="208" t="s">
        <v>461</v>
      </c>
      <c r="C107" s="208" t="s">
        <v>462</v>
      </c>
      <c r="D107" s="208" t="s">
        <v>471</v>
      </c>
      <c r="E107" s="208" t="s">
        <v>472</v>
      </c>
      <c r="F107" s="208" t="s">
        <v>465</v>
      </c>
      <c r="G107" s="112">
        <v>40179</v>
      </c>
      <c r="H107" s="112">
        <v>39814</v>
      </c>
      <c r="I107" s="115" t="s">
        <v>473</v>
      </c>
      <c r="J107" s="112" t="s">
        <v>466</v>
      </c>
      <c r="K107" s="208" t="s">
        <v>474</v>
      </c>
      <c r="L107" s="208" t="s">
        <v>60</v>
      </c>
      <c r="M107" s="208" t="s">
        <v>467</v>
      </c>
      <c r="N107" s="208" t="s">
        <v>107</v>
      </c>
      <c r="O107" s="208" t="s">
        <v>120</v>
      </c>
      <c r="P107" s="208" t="s">
        <v>475</v>
      </c>
      <c r="Q107" s="217"/>
      <c r="R107" s="113" t="s">
        <v>18</v>
      </c>
      <c r="S107" s="114" t="s">
        <v>199</v>
      </c>
      <c r="T107" s="161">
        <v>0</v>
      </c>
      <c r="U107" s="161">
        <v>0</v>
      </c>
      <c r="V107" s="161">
        <v>0</v>
      </c>
      <c r="W107" s="161">
        <v>0</v>
      </c>
      <c r="X107" s="161">
        <v>0</v>
      </c>
      <c r="Y107" s="299">
        <v>0</v>
      </c>
    </row>
    <row r="108" spans="1:25" s="152" customFormat="1" ht="121.5" customHeight="1" x14ac:dyDescent="0.25">
      <c r="A108" s="71">
        <v>152</v>
      </c>
      <c r="B108" s="208" t="s">
        <v>461</v>
      </c>
      <c r="C108" s="208" t="s">
        <v>462</v>
      </c>
      <c r="D108" s="208" t="s">
        <v>476</v>
      </c>
      <c r="E108" s="208" t="s">
        <v>477</v>
      </c>
      <c r="F108" s="208" t="s">
        <v>478</v>
      </c>
      <c r="G108" s="112">
        <v>40179</v>
      </c>
      <c r="H108" s="112">
        <v>40179</v>
      </c>
      <c r="I108" s="115" t="s">
        <v>12325</v>
      </c>
      <c r="J108" s="112" t="s">
        <v>479</v>
      </c>
      <c r="K108" s="208" t="s">
        <v>480</v>
      </c>
      <c r="L108" s="208" t="s">
        <v>60</v>
      </c>
      <c r="M108" s="208" t="s">
        <v>481</v>
      </c>
      <c r="N108" s="208" t="s">
        <v>64</v>
      </c>
      <c r="O108" s="208" t="s">
        <v>468</v>
      </c>
      <c r="P108" s="117" t="s">
        <v>469</v>
      </c>
      <c r="Q108" s="217"/>
      <c r="R108" s="113" t="s">
        <v>18</v>
      </c>
      <c r="S108" s="114" t="s">
        <v>199</v>
      </c>
      <c r="T108" s="299">
        <v>0</v>
      </c>
      <c r="U108" s="299">
        <v>0</v>
      </c>
      <c r="V108" s="299">
        <v>0</v>
      </c>
      <c r="W108" s="299">
        <v>0</v>
      </c>
      <c r="X108" s="299">
        <v>0</v>
      </c>
      <c r="Y108" s="299">
        <v>0</v>
      </c>
    </row>
    <row r="109" spans="1:25" s="152" customFormat="1" ht="121.5" customHeight="1" x14ac:dyDescent="0.25">
      <c r="A109" s="71">
        <v>153</v>
      </c>
      <c r="B109" s="208" t="s">
        <v>461</v>
      </c>
      <c r="C109" s="208" t="s">
        <v>462</v>
      </c>
      <c r="D109" s="208" t="s">
        <v>482</v>
      </c>
      <c r="E109" s="208" t="s">
        <v>483</v>
      </c>
      <c r="F109" s="208" t="s">
        <v>478</v>
      </c>
      <c r="G109" s="112">
        <v>40179</v>
      </c>
      <c r="H109" s="112">
        <v>39814</v>
      </c>
      <c r="I109" s="115" t="s">
        <v>12325</v>
      </c>
      <c r="J109" s="112" t="s">
        <v>479</v>
      </c>
      <c r="K109" s="208" t="s">
        <v>484</v>
      </c>
      <c r="L109" s="208" t="s">
        <v>60</v>
      </c>
      <c r="M109" s="208" t="s">
        <v>481</v>
      </c>
      <c r="N109" s="208" t="s">
        <v>107</v>
      </c>
      <c r="O109" s="208" t="s">
        <v>120</v>
      </c>
      <c r="P109" s="208" t="s">
        <v>237</v>
      </c>
      <c r="Q109" s="217"/>
      <c r="R109" s="113" t="s">
        <v>18</v>
      </c>
      <c r="S109" s="208" t="s">
        <v>199</v>
      </c>
      <c r="T109" s="159">
        <v>0</v>
      </c>
      <c r="U109" s="159">
        <v>0</v>
      </c>
      <c r="V109" s="159">
        <v>0</v>
      </c>
      <c r="W109" s="159">
        <v>0</v>
      </c>
      <c r="X109" s="159">
        <v>0</v>
      </c>
      <c r="Y109" s="299">
        <v>0</v>
      </c>
    </row>
    <row r="110" spans="1:25" s="11" customFormat="1" ht="121.5" customHeight="1" x14ac:dyDescent="0.25">
      <c r="A110" s="71">
        <v>154</v>
      </c>
      <c r="B110" s="208" t="s">
        <v>461</v>
      </c>
      <c r="C110" s="208" t="s">
        <v>485</v>
      </c>
      <c r="D110" s="208" t="s">
        <v>486</v>
      </c>
      <c r="E110" s="208" t="s">
        <v>477</v>
      </c>
      <c r="F110" s="208" t="s">
        <v>487</v>
      </c>
      <c r="G110" s="112">
        <v>43831</v>
      </c>
      <c r="H110" s="112">
        <v>40179</v>
      </c>
      <c r="I110" s="115" t="s">
        <v>488</v>
      </c>
      <c r="J110" s="112" t="s">
        <v>479</v>
      </c>
      <c r="K110" s="208" t="s">
        <v>489</v>
      </c>
      <c r="L110" s="208" t="s">
        <v>60</v>
      </c>
      <c r="M110" s="208" t="s">
        <v>481</v>
      </c>
      <c r="N110" s="208" t="s">
        <v>64</v>
      </c>
      <c r="O110" s="208" t="s">
        <v>468</v>
      </c>
      <c r="P110" s="117" t="s">
        <v>469</v>
      </c>
      <c r="Q110" s="217"/>
      <c r="R110" s="113" t="s">
        <v>18</v>
      </c>
      <c r="S110" s="114" t="s">
        <v>199</v>
      </c>
      <c r="T110" s="299">
        <v>4794</v>
      </c>
      <c r="U110" s="299">
        <v>4484</v>
      </c>
      <c r="V110" s="299">
        <v>0</v>
      </c>
      <c r="W110" s="299">
        <v>0</v>
      </c>
      <c r="X110" s="299">
        <v>0</v>
      </c>
      <c r="Y110" s="299">
        <v>0</v>
      </c>
    </row>
    <row r="111" spans="1:25" s="11" customFormat="1" ht="121.5" customHeight="1" x14ac:dyDescent="0.25">
      <c r="A111" s="71">
        <v>155</v>
      </c>
      <c r="B111" s="208" t="s">
        <v>461</v>
      </c>
      <c r="C111" s="208" t="s">
        <v>490</v>
      </c>
      <c r="D111" s="208" t="s">
        <v>491</v>
      </c>
      <c r="E111" s="208" t="s">
        <v>492</v>
      </c>
      <c r="F111" s="208" t="s">
        <v>493</v>
      </c>
      <c r="G111" s="112">
        <v>40342</v>
      </c>
      <c r="H111" s="112">
        <v>40179</v>
      </c>
      <c r="I111" s="115" t="s">
        <v>494</v>
      </c>
      <c r="J111" s="181" t="s">
        <v>114</v>
      </c>
      <c r="K111" s="208" t="s">
        <v>495</v>
      </c>
      <c r="L111" s="208" t="s">
        <v>61</v>
      </c>
      <c r="M111" s="208" t="s">
        <v>496</v>
      </c>
      <c r="N111" s="208" t="s">
        <v>64</v>
      </c>
      <c r="O111" s="208" t="s">
        <v>468</v>
      </c>
      <c r="P111" s="117" t="s">
        <v>469</v>
      </c>
      <c r="Q111" s="217"/>
      <c r="R111" s="113" t="s">
        <v>52</v>
      </c>
      <c r="S111" s="208" t="s">
        <v>497</v>
      </c>
      <c r="T111" s="299">
        <v>51330</v>
      </c>
      <c r="U111" s="299">
        <v>48829</v>
      </c>
      <c r="V111" s="299">
        <v>46500</v>
      </c>
      <c r="W111" s="299">
        <v>43900</v>
      </c>
      <c r="X111" s="299">
        <v>41400</v>
      </c>
      <c r="Y111" s="299">
        <v>39100</v>
      </c>
    </row>
    <row r="112" spans="1:25" s="11" customFormat="1" ht="121.5" customHeight="1" x14ac:dyDescent="0.25">
      <c r="A112" s="71">
        <v>156</v>
      </c>
      <c r="B112" s="208" t="s">
        <v>461</v>
      </c>
      <c r="C112" s="208" t="s">
        <v>498</v>
      </c>
      <c r="D112" s="208" t="s">
        <v>499</v>
      </c>
      <c r="E112" s="208" t="s">
        <v>500</v>
      </c>
      <c r="F112" s="208" t="s">
        <v>501</v>
      </c>
      <c r="G112" s="112">
        <v>41275</v>
      </c>
      <c r="H112" s="112">
        <v>41275</v>
      </c>
      <c r="I112" s="112" t="s">
        <v>113</v>
      </c>
      <c r="J112" s="112" t="s">
        <v>114</v>
      </c>
      <c r="K112" s="208" t="s">
        <v>502</v>
      </c>
      <c r="L112" s="113" t="s">
        <v>60</v>
      </c>
      <c r="M112" s="113" t="s">
        <v>503</v>
      </c>
      <c r="N112" s="208" t="s">
        <v>64</v>
      </c>
      <c r="O112" s="208" t="s">
        <v>468</v>
      </c>
      <c r="P112" s="117" t="s">
        <v>469</v>
      </c>
      <c r="Q112" s="217"/>
      <c r="R112" s="113" t="s">
        <v>18</v>
      </c>
      <c r="S112" s="208" t="s">
        <v>199</v>
      </c>
      <c r="T112" s="159">
        <v>0</v>
      </c>
      <c r="U112" s="159">
        <v>0</v>
      </c>
      <c r="V112" s="159">
        <v>0</v>
      </c>
      <c r="W112" s="159">
        <v>0</v>
      </c>
      <c r="X112" s="159">
        <v>0</v>
      </c>
      <c r="Y112" s="159">
        <v>0</v>
      </c>
    </row>
    <row r="113" spans="1:25" s="11" customFormat="1" ht="121.5" customHeight="1" x14ac:dyDescent="0.25">
      <c r="A113" s="71">
        <v>157</v>
      </c>
      <c r="B113" s="208" t="s">
        <v>461</v>
      </c>
      <c r="C113" s="208" t="s">
        <v>504</v>
      </c>
      <c r="D113" s="208" t="s">
        <v>505</v>
      </c>
      <c r="E113" s="208" t="s">
        <v>506</v>
      </c>
      <c r="F113" s="208" t="s">
        <v>507</v>
      </c>
      <c r="G113" s="112">
        <v>41640</v>
      </c>
      <c r="H113" s="112">
        <v>41640</v>
      </c>
      <c r="I113" s="115" t="s">
        <v>508</v>
      </c>
      <c r="J113" s="112" t="s">
        <v>509</v>
      </c>
      <c r="K113" s="208" t="s">
        <v>510</v>
      </c>
      <c r="L113" s="113" t="s">
        <v>60</v>
      </c>
      <c r="M113" s="113" t="s">
        <v>511</v>
      </c>
      <c r="N113" s="208" t="s">
        <v>64</v>
      </c>
      <c r="O113" s="208" t="s">
        <v>468</v>
      </c>
      <c r="P113" s="117" t="s">
        <v>469</v>
      </c>
      <c r="Q113" s="217"/>
      <c r="R113" s="113" t="s">
        <v>18</v>
      </c>
      <c r="S113" s="208" t="s">
        <v>199</v>
      </c>
      <c r="T113" s="159">
        <v>0</v>
      </c>
      <c r="U113" s="159">
        <v>0</v>
      </c>
      <c r="V113" s="159">
        <v>0</v>
      </c>
      <c r="W113" s="159">
        <v>0</v>
      </c>
      <c r="X113" s="159">
        <v>0</v>
      </c>
      <c r="Y113" s="159">
        <v>0</v>
      </c>
    </row>
    <row r="114" spans="1:25" s="11" customFormat="1" ht="121.5" customHeight="1" x14ac:dyDescent="0.25">
      <c r="A114" s="71">
        <v>158</v>
      </c>
      <c r="B114" s="208" t="s">
        <v>461</v>
      </c>
      <c r="C114" s="208" t="s">
        <v>504</v>
      </c>
      <c r="D114" s="208" t="s">
        <v>512</v>
      </c>
      <c r="E114" s="208" t="s">
        <v>513</v>
      </c>
      <c r="F114" s="208" t="s">
        <v>507</v>
      </c>
      <c r="G114" s="112">
        <v>41640</v>
      </c>
      <c r="H114" s="112">
        <v>41640</v>
      </c>
      <c r="I114" s="115" t="s">
        <v>508</v>
      </c>
      <c r="J114" s="112" t="s">
        <v>509</v>
      </c>
      <c r="K114" s="208" t="s">
        <v>514</v>
      </c>
      <c r="L114" s="208" t="s">
        <v>60</v>
      </c>
      <c r="M114" s="113" t="s">
        <v>511</v>
      </c>
      <c r="N114" s="208" t="s">
        <v>107</v>
      </c>
      <c r="O114" s="208" t="s">
        <v>120</v>
      </c>
      <c r="P114" s="183" t="s">
        <v>237</v>
      </c>
      <c r="Q114" s="217"/>
      <c r="R114" s="113" t="s">
        <v>18</v>
      </c>
      <c r="S114" s="208" t="s">
        <v>199</v>
      </c>
      <c r="T114" s="159">
        <v>0</v>
      </c>
      <c r="U114" s="159">
        <v>0</v>
      </c>
      <c r="V114" s="159">
        <v>0</v>
      </c>
      <c r="W114" s="159">
        <v>0</v>
      </c>
      <c r="X114" s="159">
        <v>0</v>
      </c>
      <c r="Y114" s="159">
        <v>0</v>
      </c>
    </row>
    <row r="115" spans="1:25" s="11" customFormat="1" ht="121.5" customHeight="1" x14ac:dyDescent="0.25">
      <c r="A115" s="71">
        <v>159</v>
      </c>
      <c r="B115" s="208" t="s">
        <v>461</v>
      </c>
      <c r="C115" s="208" t="s">
        <v>504</v>
      </c>
      <c r="D115" s="208" t="s">
        <v>515</v>
      </c>
      <c r="E115" s="208" t="s">
        <v>506</v>
      </c>
      <c r="F115" s="208" t="s">
        <v>516</v>
      </c>
      <c r="G115" s="112">
        <v>41640</v>
      </c>
      <c r="H115" s="112">
        <v>41640</v>
      </c>
      <c r="I115" s="115" t="s">
        <v>517</v>
      </c>
      <c r="J115" s="112" t="s">
        <v>518</v>
      </c>
      <c r="K115" s="208" t="s">
        <v>519</v>
      </c>
      <c r="L115" s="113" t="s">
        <v>60</v>
      </c>
      <c r="M115" s="113" t="s">
        <v>511</v>
      </c>
      <c r="N115" s="208" t="s">
        <v>64</v>
      </c>
      <c r="O115" s="208" t="s">
        <v>468</v>
      </c>
      <c r="P115" s="117" t="s">
        <v>469</v>
      </c>
      <c r="Q115" s="217"/>
      <c r="R115" s="113" t="s">
        <v>18</v>
      </c>
      <c r="S115" s="208" t="s">
        <v>199</v>
      </c>
      <c r="T115" s="159">
        <v>0</v>
      </c>
      <c r="U115" s="159">
        <v>0</v>
      </c>
      <c r="V115" s="159">
        <v>0</v>
      </c>
      <c r="W115" s="159">
        <v>0</v>
      </c>
      <c r="X115" s="159">
        <v>0</v>
      </c>
      <c r="Y115" s="159">
        <v>0</v>
      </c>
    </row>
    <row r="116" spans="1:25" s="11" customFormat="1" ht="121.5" customHeight="1" x14ac:dyDescent="0.25">
      <c r="A116" s="71">
        <v>160</v>
      </c>
      <c r="B116" s="208" t="s">
        <v>461</v>
      </c>
      <c r="C116" s="208" t="s">
        <v>504</v>
      </c>
      <c r="D116" s="208" t="s">
        <v>520</v>
      </c>
      <c r="E116" s="208" t="s">
        <v>521</v>
      </c>
      <c r="F116" s="208" t="s">
        <v>516</v>
      </c>
      <c r="G116" s="112">
        <v>41640</v>
      </c>
      <c r="H116" s="112">
        <v>41640</v>
      </c>
      <c r="I116" s="115" t="s">
        <v>517</v>
      </c>
      <c r="J116" s="112" t="s">
        <v>518</v>
      </c>
      <c r="K116" s="208" t="s">
        <v>522</v>
      </c>
      <c r="L116" s="208" t="s">
        <v>60</v>
      </c>
      <c r="M116" s="113" t="s">
        <v>511</v>
      </c>
      <c r="N116" s="208" t="s">
        <v>107</v>
      </c>
      <c r="O116" s="208" t="s">
        <v>120</v>
      </c>
      <c r="P116" s="183" t="s">
        <v>237</v>
      </c>
      <c r="Q116" s="217"/>
      <c r="R116" s="113" t="s">
        <v>18</v>
      </c>
      <c r="S116" s="208" t="s">
        <v>199</v>
      </c>
      <c r="T116" s="159">
        <v>0</v>
      </c>
      <c r="U116" s="159">
        <v>0</v>
      </c>
      <c r="V116" s="159">
        <v>0</v>
      </c>
      <c r="W116" s="159">
        <v>0</v>
      </c>
      <c r="X116" s="159">
        <v>0</v>
      </c>
      <c r="Y116" s="159">
        <v>0</v>
      </c>
    </row>
    <row r="117" spans="1:25" s="11" customFormat="1" ht="121.5" customHeight="1" x14ac:dyDescent="0.25">
      <c r="A117" s="71">
        <v>161</v>
      </c>
      <c r="B117" s="208" t="s">
        <v>461</v>
      </c>
      <c r="C117" s="208" t="s">
        <v>523</v>
      </c>
      <c r="D117" s="208" t="s">
        <v>524</v>
      </c>
      <c r="E117" s="208" t="s">
        <v>12326</v>
      </c>
      <c r="F117" s="208" t="s">
        <v>12327</v>
      </c>
      <c r="G117" s="112">
        <v>42370</v>
      </c>
      <c r="H117" s="112">
        <v>42370</v>
      </c>
      <c r="I117" s="115" t="s">
        <v>12328</v>
      </c>
      <c r="J117" s="181" t="s">
        <v>12329</v>
      </c>
      <c r="K117" s="208" t="s">
        <v>12330</v>
      </c>
      <c r="L117" s="113" t="s">
        <v>60</v>
      </c>
      <c r="M117" s="113" t="s">
        <v>527</v>
      </c>
      <c r="N117" s="208" t="s">
        <v>64</v>
      </c>
      <c r="O117" s="208" t="s">
        <v>468</v>
      </c>
      <c r="P117" s="183" t="s">
        <v>115</v>
      </c>
      <c r="Q117" s="12" t="s">
        <v>12331</v>
      </c>
      <c r="R117" s="113" t="s">
        <v>18</v>
      </c>
      <c r="S117" s="208" t="s">
        <v>199</v>
      </c>
      <c r="T117" s="161">
        <v>17</v>
      </c>
      <c r="U117" s="161">
        <v>13859</v>
      </c>
      <c r="V117" s="161">
        <v>14700</v>
      </c>
      <c r="W117" s="161">
        <v>32900</v>
      </c>
      <c r="X117" s="161">
        <v>34700</v>
      </c>
      <c r="Y117" s="161">
        <v>52400</v>
      </c>
    </row>
    <row r="118" spans="1:25" s="11" customFormat="1" ht="121.5" customHeight="1" x14ac:dyDescent="0.25">
      <c r="A118" s="71">
        <v>162</v>
      </c>
      <c r="B118" s="208" t="s">
        <v>461</v>
      </c>
      <c r="C118" s="208" t="s">
        <v>523</v>
      </c>
      <c r="D118" s="208" t="s">
        <v>528</v>
      </c>
      <c r="E118" s="208" t="s">
        <v>12326</v>
      </c>
      <c r="F118" s="208" t="s">
        <v>12327</v>
      </c>
      <c r="G118" s="112">
        <v>42370</v>
      </c>
      <c r="H118" s="112">
        <v>42370</v>
      </c>
      <c r="I118" s="115" t="s">
        <v>12332</v>
      </c>
      <c r="J118" s="181" t="s">
        <v>12329</v>
      </c>
      <c r="K118" s="208" t="s">
        <v>12333</v>
      </c>
      <c r="L118" s="208" t="s">
        <v>60</v>
      </c>
      <c r="M118" s="113" t="s">
        <v>530</v>
      </c>
      <c r="N118" s="208" t="s">
        <v>107</v>
      </c>
      <c r="O118" s="208" t="s">
        <v>120</v>
      </c>
      <c r="P118" s="208" t="s">
        <v>531</v>
      </c>
      <c r="Q118" s="12" t="s">
        <v>12331</v>
      </c>
      <c r="R118" s="113" t="s">
        <v>18</v>
      </c>
      <c r="S118" s="208" t="s">
        <v>199</v>
      </c>
      <c r="T118" s="161">
        <v>883</v>
      </c>
      <c r="U118" s="161">
        <v>0</v>
      </c>
      <c r="V118" s="161">
        <v>14200</v>
      </c>
      <c r="W118" s="161">
        <v>63500</v>
      </c>
      <c r="X118" s="161">
        <v>101300</v>
      </c>
      <c r="Y118" s="299">
        <v>136100</v>
      </c>
    </row>
    <row r="119" spans="1:25" s="153" customFormat="1" ht="121.5" customHeight="1" x14ac:dyDescent="0.25">
      <c r="A119" s="71">
        <v>163</v>
      </c>
      <c r="B119" s="208" t="s">
        <v>461</v>
      </c>
      <c r="C119" s="208" t="s">
        <v>532</v>
      </c>
      <c r="D119" s="208" t="s">
        <v>533</v>
      </c>
      <c r="E119" s="208" t="s">
        <v>483</v>
      </c>
      <c r="F119" s="208" t="s">
        <v>534</v>
      </c>
      <c r="G119" s="112">
        <v>42005</v>
      </c>
      <c r="H119" s="112">
        <v>42005</v>
      </c>
      <c r="I119" s="115" t="s">
        <v>12325</v>
      </c>
      <c r="J119" s="112" t="s">
        <v>479</v>
      </c>
      <c r="K119" s="208" t="s">
        <v>536</v>
      </c>
      <c r="L119" s="208" t="s">
        <v>60</v>
      </c>
      <c r="M119" s="208" t="s">
        <v>481</v>
      </c>
      <c r="N119" s="208" t="s">
        <v>107</v>
      </c>
      <c r="O119" s="208" t="s">
        <v>120</v>
      </c>
      <c r="P119" s="183" t="s">
        <v>237</v>
      </c>
      <c r="Q119" s="217"/>
      <c r="R119" s="113" t="s">
        <v>18</v>
      </c>
      <c r="S119" s="208" t="s">
        <v>199</v>
      </c>
      <c r="T119" s="159">
        <v>0</v>
      </c>
      <c r="U119" s="159">
        <v>0</v>
      </c>
      <c r="V119" s="159">
        <v>0</v>
      </c>
      <c r="W119" s="159">
        <v>0</v>
      </c>
      <c r="X119" s="159">
        <v>0</v>
      </c>
      <c r="Y119" s="159">
        <v>0</v>
      </c>
    </row>
    <row r="120" spans="1:25" s="153" customFormat="1" ht="121.5" customHeight="1" x14ac:dyDescent="0.25">
      <c r="A120" s="71">
        <v>164</v>
      </c>
      <c r="B120" s="208" t="s">
        <v>461</v>
      </c>
      <c r="C120" s="208" t="s">
        <v>538</v>
      </c>
      <c r="D120" s="208" t="s">
        <v>539</v>
      </c>
      <c r="E120" s="208" t="s">
        <v>12334</v>
      </c>
      <c r="F120" s="208" t="s">
        <v>534</v>
      </c>
      <c r="G120" s="112">
        <v>42005</v>
      </c>
      <c r="H120" s="112">
        <v>40179</v>
      </c>
      <c r="I120" s="115" t="s">
        <v>12335</v>
      </c>
      <c r="J120" s="112" t="s">
        <v>479</v>
      </c>
      <c r="K120" s="208" t="s">
        <v>540</v>
      </c>
      <c r="L120" s="208" t="s">
        <v>60</v>
      </c>
      <c r="M120" s="208" t="s">
        <v>481</v>
      </c>
      <c r="N120" s="208" t="s">
        <v>64</v>
      </c>
      <c r="O120" s="208" t="s">
        <v>468</v>
      </c>
      <c r="P120" s="117" t="s">
        <v>469</v>
      </c>
      <c r="Q120" s="113"/>
      <c r="R120" s="113" t="s">
        <v>18</v>
      </c>
      <c r="S120" s="208" t="s">
        <v>199</v>
      </c>
      <c r="T120" s="159">
        <v>0</v>
      </c>
      <c r="U120" s="159">
        <v>0</v>
      </c>
      <c r="V120" s="159">
        <v>0</v>
      </c>
      <c r="W120" s="159">
        <v>0</v>
      </c>
      <c r="X120" s="159">
        <v>0</v>
      </c>
      <c r="Y120" s="159">
        <v>0</v>
      </c>
    </row>
    <row r="121" spans="1:25" s="153" customFormat="1" ht="121.5" customHeight="1" x14ac:dyDescent="0.25">
      <c r="A121" s="71">
        <v>165</v>
      </c>
      <c r="B121" s="208" t="s">
        <v>461</v>
      </c>
      <c r="C121" s="208" t="s">
        <v>541</v>
      </c>
      <c r="D121" s="208" t="s">
        <v>542</v>
      </c>
      <c r="E121" s="208" t="s">
        <v>12336</v>
      </c>
      <c r="F121" s="208" t="s">
        <v>543</v>
      </c>
      <c r="G121" s="112">
        <v>41710</v>
      </c>
      <c r="H121" s="112">
        <v>41640</v>
      </c>
      <c r="I121" s="115" t="s">
        <v>268</v>
      </c>
      <c r="J121" s="112" t="s">
        <v>1924</v>
      </c>
      <c r="K121" s="208" t="s">
        <v>544</v>
      </c>
      <c r="L121" s="208" t="s">
        <v>60</v>
      </c>
      <c r="M121" s="208" t="s">
        <v>545</v>
      </c>
      <c r="N121" s="208" t="s">
        <v>107</v>
      </c>
      <c r="O121" s="208" t="s">
        <v>120</v>
      </c>
      <c r="P121" s="114" t="s">
        <v>546</v>
      </c>
      <c r="Q121" s="217"/>
      <c r="R121" s="113" t="s">
        <v>18</v>
      </c>
      <c r="S121" s="208" t="s">
        <v>199</v>
      </c>
      <c r="T121" s="299">
        <v>49009</v>
      </c>
      <c r="U121" s="299">
        <v>10165</v>
      </c>
      <c r="V121" s="299">
        <v>34000</v>
      </c>
      <c r="W121" s="299">
        <v>58800</v>
      </c>
      <c r="X121" s="299">
        <v>74500</v>
      </c>
      <c r="Y121" s="299">
        <v>75200</v>
      </c>
    </row>
    <row r="122" spans="1:25" s="153" customFormat="1" ht="121.5" customHeight="1" x14ac:dyDescent="0.25">
      <c r="A122" s="71">
        <v>166</v>
      </c>
      <c r="B122" s="208" t="s">
        <v>461</v>
      </c>
      <c r="C122" s="208" t="s">
        <v>547</v>
      </c>
      <c r="D122" s="208" t="s">
        <v>548</v>
      </c>
      <c r="E122" s="208" t="s">
        <v>549</v>
      </c>
      <c r="F122" s="208" t="s">
        <v>550</v>
      </c>
      <c r="G122" s="112">
        <v>39448</v>
      </c>
      <c r="H122" s="112">
        <v>39448</v>
      </c>
      <c r="I122" s="115" t="s">
        <v>488</v>
      </c>
      <c r="J122" s="112" t="s">
        <v>551</v>
      </c>
      <c r="K122" s="208" t="s">
        <v>552</v>
      </c>
      <c r="L122" s="208" t="s">
        <v>60</v>
      </c>
      <c r="M122" s="208" t="s">
        <v>481</v>
      </c>
      <c r="N122" s="208" t="s">
        <v>107</v>
      </c>
      <c r="O122" s="208" t="s">
        <v>120</v>
      </c>
      <c r="P122" s="218" t="s">
        <v>237</v>
      </c>
      <c r="Q122" s="217"/>
      <c r="R122" s="113" t="s">
        <v>24</v>
      </c>
      <c r="S122" s="208" t="s">
        <v>553</v>
      </c>
      <c r="T122" s="159">
        <v>0</v>
      </c>
      <c r="U122" s="159">
        <v>0</v>
      </c>
      <c r="V122" s="159">
        <v>0</v>
      </c>
      <c r="W122" s="159">
        <v>0</v>
      </c>
      <c r="X122" s="159">
        <v>0</v>
      </c>
      <c r="Y122" s="159">
        <v>0</v>
      </c>
    </row>
    <row r="123" spans="1:25" s="153" customFormat="1" ht="121.5" customHeight="1" x14ac:dyDescent="0.25">
      <c r="A123" s="71">
        <v>167</v>
      </c>
      <c r="B123" s="208" t="s">
        <v>461</v>
      </c>
      <c r="C123" s="208" t="s">
        <v>554</v>
      </c>
      <c r="D123" s="208" t="s">
        <v>555</v>
      </c>
      <c r="E123" s="208" t="s">
        <v>556</v>
      </c>
      <c r="F123" s="208" t="s">
        <v>557</v>
      </c>
      <c r="G123" s="112">
        <v>42736</v>
      </c>
      <c r="H123" s="112">
        <v>42736</v>
      </c>
      <c r="I123" s="115" t="s">
        <v>558</v>
      </c>
      <c r="J123" s="112" t="s">
        <v>466</v>
      </c>
      <c r="K123" s="208" t="s">
        <v>559</v>
      </c>
      <c r="L123" s="208" t="s">
        <v>60</v>
      </c>
      <c r="M123" s="208" t="s">
        <v>560</v>
      </c>
      <c r="N123" s="114" t="s">
        <v>64</v>
      </c>
      <c r="O123" s="114" t="s">
        <v>468</v>
      </c>
      <c r="P123" s="114" t="s">
        <v>115</v>
      </c>
      <c r="Q123" s="217"/>
      <c r="R123" s="113" t="s">
        <v>18</v>
      </c>
      <c r="S123" s="208" t="s">
        <v>199</v>
      </c>
      <c r="T123" s="159">
        <v>0</v>
      </c>
      <c r="U123" s="159">
        <v>3748</v>
      </c>
      <c r="V123" s="159">
        <v>3700</v>
      </c>
      <c r="W123" s="159">
        <v>3700</v>
      </c>
      <c r="X123" s="159">
        <v>3700</v>
      </c>
      <c r="Y123" s="159">
        <v>3700</v>
      </c>
    </row>
    <row r="124" spans="1:25" s="153" customFormat="1" ht="121.5" customHeight="1" x14ac:dyDescent="0.25">
      <c r="A124" s="71">
        <v>168</v>
      </c>
      <c r="B124" s="208" t="s">
        <v>461</v>
      </c>
      <c r="C124" s="208" t="s">
        <v>554</v>
      </c>
      <c r="D124" s="208" t="s">
        <v>561</v>
      </c>
      <c r="E124" s="208" t="s">
        <v>12337</v>
      </c>
      <c r="F124" s="208" t="s">
        <v>557</v>
      </c>
      <c r="G124" s="112">
        <v>42736</v>
      </c>
      <c r="H124" s="112">
        <v>42736</v>
      </c>
      <c r="I124" s="115" t="s">
        <v>558</v>
      </c>
      <c r="J124" s="112" t="s">
        <v>466</v>
      </c>
      <c r="K124" s="208" t="s">
        <v>562</v>
      </c>
      <c r="L124" s="208" t="s">
        <v>60</v>
      </c>
      <c r="M124" s="208" t="s">
        <v>560</v>
      </c>
      <c r="N124" s="208" t="s">
        <v>107</v>
      </c>
      <c r="O124" s="208" t="s">
        <v>120</v>
      </c>
      <c r="P124" s="218" t="s">
        <v>237</v>
      </c>
      <c r="Q124" s="12"/>
      <c r="R124" s="113" t="s">
        <v>18</v>
      </c>
      <c r="S124" s="208" t="s">
        <v>199</v>
      </c>
      <c r="T124" s="159">
        <v>0</v>
      </c>
      <c r="U124" s="159">
        <v>0</v>
      </c>
      <c r="V124" s="159" t="s">
        <v>470</v>
      </c>
      <c r="W124" s="159" t="s">
        <v>470</v>
      </c>
      <c r="X124" s="159" t="s">
        <v>470</v>
      </c>
      <c r="Y124" s="159" t="s">
        <v>470</v>
      </c>
    </row>
    <row r="125" spans="1:25" s="153" customFormat="1" ht="121.5" customHeight="1" x14ac:dyDescent="0.25">
      <c r="A125" s="71">
        <v>169</v>
      </c>
      <c r="B125" s="208" t="s">
        <v>461</v>
      </c>
      <c r="C125" s="208" t="s">
        <v>462</v>
      </c>
      <c r="D125" s="208" t="s">
        <v>563</v>
      </c>
      <c r="E125" s="208" t="s">
        <v>12338</v>
      </c>
      <c r="F125" s="208" t="s">
        <v>564</v>
      </c>
      <c r="G125" s="112">
        <v>39814</v>
      </c>
      <c r="H125" s="112">
        <v>39814</v>
      </c>
      <c r="I125" s="112" t="s">
        <v>113</v>
      </c>
      <c r="J125" s="112" t="s">
        <v>114</v>
      </c>
      <c r="K125" s="208" t="s">
        <v>565</v>
      </c>
      <c r="L125" s="115" t="s">
        <v>60</v>
      </c>
      <c r="M125" s="208" t="s">
        <v>566</v>
      </c>
      <c r="N125" s="114" t="s">
        <v>68</v>
      </c>
      <c r="O125" s="208" t="s">
        <v>120</v>
      </c>
      <c r="P125" s="114" t="s">
        <v>567</v>
      </c>
      <c r="Q125" s="12" t="s">
        <v>568</v>
      </c>
      <c r="R125" s="113" t="s">
        <v>18</v>
      </c>
      <c r="S125" s="208" t="s">
        <v>199</v>
      </c>
      <c r="T125" s="299">
        <v>14306</v>
      </c>
      <c r="U125" s="299">
        <v>20236</v>
      </c>
      <c r="V125" s="299">
        <v>20236</v>
      </c>
      <c r="W125" s="299">
        <v>20236</v>
      </c>
      <c r="X125" s="299">
        <v>20236</v>
      </c>
      <c r="Y125" s="299">
        <v>20236</v>
      </c>
    </row>
    <row r="126" spans="1:25" s="153" customFormat="1" ht="121.5" customHeight="1" x14ac:dyDescent="0.25">
      <c r="A126" s="71">
        <v>170</v>
      </c>
      <c r="B126" s="208" t="s">
        <v>461</v>
      </c>
      <c r="C126" s="208" t="s">
        <v>523</v>
      </c>
      <c r="D126" s="208" t="s">
        <v>569</v>
      </c>
      <c r="E126" s="208" t="s">
        <v>12338</v>
      </c>
      <c r="F126" s="208" t="s">
        <v>564</v>
      </c>
      <c r="G126" s="112">
        <v>42370</v>
      </c>
      <c r="H126" s="112">
        <v>42370</v>
      </c>
      <c r="I126" s="112" t="s">
        <v>113</v>
      </c>
      <c r="J126" s="112" t="s">
        <v>114</v>
      </c>
      <c r="K126" s="208" t="s">
        <v>570</v>
      </c>
      <c r="L126" s="115" t="s">
        <v>60</v>
      </c>
      <c r="M126" s="208" t="s">
        <v>571</v>
      </c>
      <c r="N126" s="114" t="s">
        <v>68</v>
      </c>
      <c r="O126" s="208" t="s">
        <v>120</v>
      </c>
      <c r="P126" s="114" t="s">
        <v>572</v>
      </c>
      <c r="Q126" s="12" t="s">
        <v>568</v>
      </c>
      <c r="R126" s="113" t="s">
        <v>18</v>
      </c>
      <c r="S126" s="208" t="s">
        <v>199</v>
      </c>
      <c r="T126" s="299">
        <v>24955</v>
      </c>
      <c r="U126" s="299">
        <v>56820</v>
      </c>
      <c r="V126" s="299">
        <v>56820</v>
      </c>
      <c r="W126" s="299">
        <v>56820</v>
      </c>
      <c r="X126" s="299">
        <v>56820</v>
      </c>
      <c r="Y126" s="299">
        <v>56820</v>
      </c>
    </row>
    <row r="127" spans="1:25" s="153" customFormat="1" ht="121.5" customHeight="1" x14ac:dyDescent="0.25">
      <c r="A127" s="71">
        <v>171</v>
      </c>
      <c r="B127" s="208" t="s">
        <v>461</v>
      </c>
      <c r="C127" s="208" t="s">
        <v>573</v>
      </c>
      <c r="D127" s="208" t="s">
        <v>574</v>
      </c>
      <c r="E127" s="208" t="s">
        <v>575</v>
      </c>
      <c r="F127" s="208" t="s">
        <v>576</v>
      </c>
      <c r="G127" s="112">
        <v>42194</v>
      </c>
      <c r="H127" s="112">
        <v>42194</v>
      </c>
      <c r="I127" s="115" t="s">
        <v>173</v>
      </c>
      <c r="J127" s="112">
        <v>45292</v>
      </c>
      <c r="K127" s="208" t="s">
        <v>577</v>
      </c>
      <c r="L127" s="115" t="s">
        <v>60</v>
      </c>
      <c r="M127" s="208" t="s">
        <v>571</v>
      </c>
      <c r="N127" s="114" t="s">
        <v>68</v>
      </c>
      <c r="O127" s="208" t="s">
        <v>104</v>
      </c>
      <c r="P127" s="208" t="s">
        <v>578</v>
      </c>
      <c r="Q127" s="300" t="s">
        <v>579</v>
      </c>
      <c r="R127" s="113" t="s">
        <v>18</v>
      </c>
      <c r="S127" s="208" t="s">
        <v>199</v>
      </c>
      <c r="T127" s="299">
        <v>2154</v>
      </c>
      <c r="U127" s="299">
        <v>3988</v>
      </c>
      <c r="V127" s="299">
        <v>3988</v>
      </c>
      <c r="W127" s="299">
        <v>0</v>
      </c>
      <c r="X127" s="299">
        <v>0</v>
      </c>
      <c r="Y127" s="299">
        <v>0</v>
      </c>
    </row>
    <row r="128" spans="1:25" s="153" customFormat="1" ht="121.5" customHeight="1" x14ac:dyDescent="0.25">
      <c r="A128" s="71">
        <v>172</v>
      </c>
      <c r="B128" s="208" t="s">
        <v>461</v>
      </c>
      <c r="C128" s="208" t="s">
        <v>573</v>
      </c>
      <c r="D128" s="208" t="s">
        <v>580</v>
      </c>
      <c r="E128" s="208" t="s">
        <v>581</v>
      </c>
      <c r="F128" s="208" t="s">
        <v>576</v>
      </c>
      <c r="G128" s="112">
        <v>42194</v>
      </c>
      <c r="H128" s="112">
        <v>42194</v>
      </c>
      <c r="I128" s="115" t="s">
        <v>173</v>
      </c>
      <c r="J128" s="112">
        <v>45292</v>
      </c>
      <c r="K128" s="208" t="s">
        <v>577</v>
      </c>
      <c r="L128" s="115" t="s">
        <v>60</v>
      </c>
      <c r="M128" s="208" t="s">
        <v>571</v>
      </c>
      <c r="N128" s="114" t="s">
        <v>66</v>
      </c>
      <c r="O128" s="208" t="s">
        <v>104</v>
      </c>
      <c r="P128" s="114" t="s">
        <v>197</v>
      </c>
      <c r="Q128" s="300" t="s">
        <v>582</v>
      </c>
      <c r="R128" s="113" t="s">
        <v>18</v>
      </c>
      <c r="S128" s="208" t="s">
        <v>199</v>
      </c>
      <c r="T128" s="299">
        <v>831</v>
      </c>
      <c r="U128" s="299">
        <v>1365</v>
      </c>
      <c r="V128" s="299">
        <v>1400</v>
      </c>
      <c r="W128" s="299">
        <v>1400</v>
      </c>
      <c r="X128" s="299">
        <v>1400</v>
      </c>
      <c r="Y128" s="299">
        <v>1400</v>
      </c>
    </row>
    <row r="129" spans="1:25" s="153" customFormat="1" ht="121.5" customHeight="1" x14ac:dyDescent="0.25">
      <c r="A129" s="71">
        <v>173</v>
      </c>
      <c r="B129" s="208" t="s">
        <v>461</v>
      </c>
      <c r="C129" s="208" t="s">
        <v>583</v>
      </c>
      <c r="D129" s="208" t="s">
        <v>584</v>
      </c>
      <c r="E129" s="208" t="s">
        <v>585</v>
      </c>
      <c r="F129" s="208" t="s">
        <v>11417</v>
      </c>
      <c r="G129" s="112">
        <v>37622</v>
      </c>
      <c r="H129" s="112">
        <v>37622</v>
      </c>
      <c r="I129" s="112" t="s">
        <v>113</v>
      </c>
      <c r="J129" s="112" t="s">
        <v>114</v>
      </c>
      <c r="K129" s="208" t="s">
        <v>586</v>
      </c>
      <c r="L129" s="208" t="s">
        <v>99</v>
      </c>
      <c r="M129" s="208" t="s">
        <v>587</v>
      </c>
      <c r="N129" s="114" t="s">
        <v>106</v>
      </c>
      <c r="O129" s="114" t="s">
        <v>468</v>
      </c>
      <c r="P129" s="109" t="s">
        <v>116</v>
      </c>
      <c r="Q129" s="217"/>
      <c r="R129" s="113" t="s">
        <v>42</v>
      </c>
      <c r="S129" s="208" t="s">
        <v>588</v>
      </c>
      <c r="T129" s="299">
        <v>9</v>
      </c>
      <c r="U129" s="299">
        <v>4</v>
      </c>
      <c r="V129" s="299">
        <v>4</v>
      </c>
      <c r="W129" s="299">
        <v>4</v>
      </c>
      <c r="X129" s="299">
        <v>4</v>
      </c>
      <c r="Y129" s="299">
        <v>4</v>
      </c>
    </row>
    <row r="130" spans="1:25" s="153" customFormat="1" ht="121.5" customHeight="1" x14ac:dyDescent="0.25">
      <c r="A130" s="71">
        <v>174</v>
      </c>
      <c r="B130" s="208" t="s">
        <v>461</v>
      </c>
      <c r="C130" s="208" t="s">
        <v>589</v>
      </c>
      <c r="D130" s="208" t="s">
        <v>590</v>
      </c>
      <c r="E130" s="208" t="s">
        <v>12339</v>
      </c>
      <c r="F130" s="208" t="s">
        <v>591</v>
      </c>
      <c r="G130" s="112">
        <v>38353</v>
      </c>
      <c r="H130" s="112">
        <v>37622</v>
      </c>
      <c r="I130" s="112" t="s">
        <v>113</v>
      </c>
      <c r="J130" s="112" t="s">
        <v>114</v>
      </c>
      <c r="K130" s="208" t="s">
        <v>592</v>
      </c>
      <c r="L130" s="208" t="s">
        <v>99</v>
      </c>
      <c r="M130" s="208" t="s">
        <v>593</v>
      </c>
      <c r="N130" s="114" t="s">
        <v>106</v>
      </c>
      <c r="O130" s="114" t="s">
        <v>468</v>
      </c>
      <c r="P130" s="114" t="s">
        <v>594</v>
      </c>
      <c r="Q130" s="217"/>
      <c r="R130" s="97" t="s">
        <v>42</v>
      </c>
      <c r="S130" s="119" t="s">
        <v>588</v>
      </c>
      <c r="T130" s="299">
        <v>849</v>
      </c>
      <c r="U130" s="299">
        <v>978</v>
      </c>
      <c r="V130" s="299">
        <v>1000</v>
      </c>
      <c r="W130" s="299">
        <v>1000</v>
      </c>
      <c r="X130" s="299">
        <v>1000</v>
      </c>
      <c r="Y130" s="299">
        <v>1000</v>
      </c>
    </row>
    <row r="131" spans="1:25" s="153" customFormat="1" ht="121.5" customHeight="1" x14ac:dyDescent="0.25">
      <c r="A131" s="71">
        <v>175</v>
      </c>
      <c r="B131" s="208" t="s">
        <v>461</v>
      </c>
      <c r="C131" s="208" t="s">
        <v>595</v>
      </c>
      <c r="D131" s="208" t="s">
        <v>596</v>
      </c>
      <c r="E131" s="208" t="s">
        <v>597</v>
      </c>
      <c r="F131" s="208" t="s">
        <v>598</v>
      </c>
      <c r="G131" s="112">
        <v>43101</v>
      </c>
      <c r="H131" s="112">
        <v>43101</v>
      </c>
      <c r="I131" s="112" t="s">
        <v>113</v>
      </c>
      <c r="J131" s="112" t="s">
        <v>114</v>
      </c>
      <c r="K131" s="208" t="s">
        <v>600</v>
      </c>
      <c r="L131" s="208" t="s">
        <v>60</v>
      </c>
      <c r="M131" s="208" t="s">
        <v>601</v>
      </c>
      <c r="N131" s="208" t="s">
        <v>107</v>
      </c>
      <c r="O131" s="208" t="s">
        <v>120</v>
      </c>
      <c r="P131" s="117" t="s">
        <v>237</v>
      </c>
      <c r="Q131" s="113" t="s">
        <v>602</v>
      </c>
      <c r="R131" s="113" t="s">
        <v>52</v>
      </c>
      <c r="S131" s="208" t="s">
        <v>497</v>
      </c>
      <c r="T131" s="161">
        <v>102253</v>
      </c>
      <c r="U131" s="161">
        <v>333145</v>
      </c>
      <c r="V131" s="161">
        <v>249100</v>
      </c>
      <c r="W131" s="161">
        <v>239400</v>
      </c>
      <c r="X131" s="161">
        <v>230200</v>
      </c>
      <c r="Y131" s="299">
        <v>328900</v>
      </c>
    </row>
    <row r="132" spans="1:25" s="153" customFormat="1" ht="121.5" customHeight="1" x14ac:dyDescent="0.25">
      <c r="A132" s="71">
        <v>176</v>
      </c>
      <c r="B132" s="208" t="s">
        <v>461</v>
      </c>
      <c r="C132" s="208" t="s">
        <v>603</v>
      </c>
      <c r="D132" s="208" t="s">
        <v>12340</v>
      </c>
      <c r="E132" s="208" t="s">
        <v>604</v>
      </c>
      <c r="F132" s="208" t="s">
        <v>605</v>
      </c>
      <c r="G132" s="112">
        <v>43671</v>
      </c>
      <c r="H132" s="112">
        <v>43466</v>
      </c>
      <c r="I132" s="115" t="s">
        <v>606</v>
      </c>
      <c r="J132" s="112" t="s">
        <v>607</v>
      </c>
      <c r="K132" s="208" t="s">
        <v>12341</v>
      </c>
      <c r="L132" s="208" t="s">
        <v>60</v>
      </c>
      <c r="M132" s="208" t="s">
        <v>608</v>
      </c>
      <c r="N132" s="208" t="s">
        <v>68</v>
      </c>
      <c r="O132" s="208" t="s">
        <v>120</v>
      </c>
      <c r="P132" s="208" t="s">
        <v>196</v>
      </c>
      <c r="Q132" s="113"/>
      <c r="R132" s="113" t="s">
        <v>18</v>
      </c>
      <c r="S132" s="208" t="s">
        <v>199</v>
      </c>
      <c r="T132" s="161">
        <v>0</v>
      </c>
      <c r="U132" s="161">
        <v>0</v>
      </c>
      <c r="V132" s="161">
        <v>0</v>
      </c>
      <c r="W132" s="161">
        <v>0</v>
      </c>
      <c r="X132" s="161">
        <v>0</v>
      </c>
      <c r="Y132" s="299">
        <v>0</v>
      </c>
    </row>
    <row r="133" spans="1:25" s="153" customFormat="1" ht="121.5" customHeight="1" x14ac:dyDescent="0.25">
      <c r="A133" s="71">
        <v>177</v>
      </c>
      <c r="B133" s="208" t="s">
        <v>461</v>
      </c>
      <c r="C133" s="208" t="s">
        <v>603</v>
      </c>
      <c r="D133" s="208" t="s">
        <v>12342</v>
      </c>
      <c r="E133" s="208" t="s">
        <v>604</v>
      </c>
      <c r="F133" s="208" t="s">
        <v>605</v>
      </c>
      <c r="G133" s="112">
        <v>43671</v>
      </c>
      <c r="H133" s="112">
        <v>43466</v>
      </c>
      <c r="I133" s="115" t="s">
        <v>606</v>
      </c>
      <c r="J133" s="112" t="s">
        <v>607</v>
      </c>
      <c r="K133" s="208" t="s">
        <v>12343</v>
      </c>
      <c r="L133" s="208" t="s">
        <v>60</v>
      </c>
      <c r="M133" s="208" t="s">
        <v>608</v>
      </c>
      <c r="N133" s="208" t="s">
        <v>68</v>
      </c>
      <c r="O133" s="208" t="s">
        <v>120</v>
      </c>
      <c r="P133" s="208" t="s">
        <v>398</v>
      </c>
      <c r="Q133" s="113"/>
      <c r="R133" s="113" t="s">
        <v>18</v>
      </c>
      <c r="S133" s="208" t="s">
        <v>199</v>
      </c>
      <c r="T133" s="161">
        <v>0</v>
      </c>
      <c r="U133" s="161">
        <v>0</v>
      </c>
      <c r="V133" s="161">
        <v>0</v>
      </c>
      <c r="W133" s="161">
        <v>0</v>
      </c>
      <c r="X133" s="161">
        <v>0</v>
      </c>
      <c r="Y133" s="161">
        <v>0</v>
      </c>
    </row>
    <row r="134" spans="1:25" s="153" customFormat="1" ht="121.5" customHeight="1" x14ac:dyDescent="0.25">
      <c r="A134" s="71">
        <v>178</v>
      </c>
      <c r="B134" s="208" t="s">
        <v>461</v>
      </c>
      <c r="C134" s="208" t="s">
        <v>610</v>
      </c>
      <c r="D134" s="208" t="s">
        <v>611</v>
      </c>
      <c r="E134" s="208" t="s">
        <v>612</v>
      </c>
      <c r="F134" s="208" t="s">
        <v>409</v>
      </c>
      <c r="G134" s="112">
        <v>43831</v>
      </c>
      <c r="H134" s="112">
        <v>43831</v>
      </c>
      <c r="I134" s="115" t="s">
        <v>535</v>
      </c>
      <c r="J134" s="112" t="s">
        <v>114</v>
      </c>
      <c r="K134" s="208" t="s">
        <v>12344</v>
      </c>
      <c r="L134" s="208" t="s">
        <v>60</v>
      </c>
      <c r="M134" s="208" t="s">
        <v>613</v>
      </c>
      <c r="N134" s="208" t="s">
        <v>64</v>
      </c>
      <c r="O134" s="208" t="s">
        <v>468</v>
      </c>
      <c r="P134" s="117" t="s">
        <v>614</v>
      </c>
      <c r="Q134" s="208"/>
      <c r="R134" s="113" t="s">
        <v>18</v>
      </c>
      <c r="S134" s="208" t="s">
        <v>199</v>
      </c>
      <c r="T134" s="299">
        <v>46361</v>
      </c>
      <c r="U134" s="299">
        <v>56066</v>
      </c>
      <c r="V134" s="299">
        <v>53300</v>
      </c>
      <c r="W134" s="299">
        <v>42200</v>
      </c>
      <c r="X134" s="299">
        <v>38700</v>
      </c>
      <c r="Y134" s="299">
        <v>13600</v>
      </c>
    </row>
    <row r="135" spans="1:25" s="153" customFormat="1" ht="121.5" customHeight="1" x14ac:dyDescent="0.25">
      <c r="A135" s="71">
        <v>179</v>
      </c>
      <c r="B135" s="208" t="s">
        <v>461</v>
      </c>
      <c r="C135" s="208" t="s">
        <v>615</v>
      </c>
      <c r="D135" s="208" t="s">
        <v>616</v>
      </c>
      <c r="E135" s="208" t="s">
        <v>617</v>
      </c>
      <c r="F135" s="208" t="s">
        <v>564</v>
      </c>
      <c r="G135" s="112">
        <v>43904</v>
      </c>
      <c r="H135" s="112">
        <v>43831</v>
      </c>
      <c r="I135" s="115" t="s">
        <v>113</v>
      </c>
      <c r="J135" s="112" t="s">
        <v>114</v>
      </c>
      <c r="K135" s="208" t="s">
        <v>12345</v>
      </c>
      <c r="L135" s="208" t="s">
        <v>60</v>
      </c>
      <c r="M135" s="208" t="s">
        <v>12346</v>
      </c>
      <c r="N135" s="208" t="s">
        <v>68</v>
      </c>
      <c r="O135" s="208" t="s">
        <v>120</v>
      </c>
      <c r="P135" s="117" t="s">
        <v>618</v>
      </c>
      <c r="Q135" s="208" t="s">
        <v>619</v>
      </c>
      <c r="R135" s="113" t="s">
        <v>620</v>
      </c>
      <c r="S135" s="208" t="s">
        <v>199</v>
      </c>
      <c r="T135" s="299">
        <v>78810</v>
      </c>
      <c r="U135" s="299">
        <v>94626</v>
      </c>
      <c r="V135" s="299">
        <v>84769</v>
      </c>
      <c r="W135" s="299">
        <v>74912</v>
      </c>
      <c r="X135" s="299">
        <v>65055</v>
      </c>
      <c r="Y135" s="299">
        <v>55198</v>
      </c>
    </row>
    <row r="136" spans="1:25" s="153" customFormat="1" ht="121.5" customHeight="1" x14ac:dyDescent="0.25">
      <c r="A136" s="71">
        <v>180</v>
      </c>
      <c r="B136" s="208" t="s">
        <v>461</v>
      </c>
      <c r="C136" s="208" t="s">
        <v>615</v>
      </c>
      <c r="D136" s="208" t="s">
        <v>621</v>
      </c>
      <c r="E136" s="208" t="s">
        <v>617</v>
      </c>
      <c r="F136" s="208" t="s">
        <v>564</v>
      </c>
      <c r="G136" s="112">
        <v>43904</v>
      </c>
      <c r="H136" s="112">
        <v>43831</v>
      </c>
      <c r="I136" s="115" t="s">
        <v>113</v>
      </c>
      <c r="J136" s="112" t="s">
        <v>114</v>
      </c>
      <c r="K136" s="208" t="s">
        <v>12347</v>
      </c>
      <c r="L136" s="208" t="s">
        <v>60</v>
      </c>
      <c r="M136" s="208" t="s">
        <v>12346</v>
      </c>
      <c r="N136" s="208" t="s">
        <v>68</v>
      </c>
      <c r="O136" s="208" t="s">
        <v>120</v>
      </c>
      <c r="P136" s="117" t="s">
        <v>622</v>
      </c>
      <c r="Q136" s="208" t="s">
        <v>619</v>
      </c>
      <c r="R136" s="113" t="s">
        <v>620</v>
      </c>
      <c r="S136" s="208" t="s">
        <v>199</v>
      </c>
      <c r="T136" s="161">
        <v>8955</v>
      </c>
      <c r="U136" s="161">
        <v>841</v>
      </c>
      <c r="V136" s="161">
        <v>748</v>
      </c>
      <c r="W136" s="161">
        <v>655</v>
      </c>
      <c r="X136" s="161">
        <v>561</v>
      </c>
      <c r="Y136" s="161">
        <v>468</v>
      </c>
    </row>
    <row r="137" spans="1:25" s="153" customFormat="1" ht="121.5" customHeight="1" x14ac:dyDescent="0.25">
      <c r="A137" s="71">
        <v>181</v>
      </c>
      <c r="B137" s="208" t="s">
        <v>461</v>
      </c>
      <c r="C137" s="208" t="s">
        <v>623</v>
      </c>
      <c r="D137" s="208" t="s">
        <v>624</v>
      </c>
      <c r="E137" s="208" t="s">
        <v>625</v>
      </c>
      <c r="F137" s="208" t="s">
        <v>626</v>
      </c>
      <c r="G137" s="112">
        <v>43904</v>
      </c>
      <c r="H137" s="112">
        <v>43831</v>
      </c>
      <c r="I137" s="115" t="s">
        <v>113</v>
      </c>
      <c r="J137" s="112" t="s">
        <v>114</v>
      </c>
      <c r="K137" s="208" t="s">
        <v>627</v>
      </c>
      <c r="L137" s="208" t="s">
        <v>60</v>
      </c>
      <c r="M137" s="12" t="s">
        <v>628</v>
      </c>
      <c r="N137" s="208" t="s">
        <v>64</v>
      </c>
      <c r="O137" s="208" t="s">
        <v>468</v>
      </c>
      <c r="P137" s="117" t="s">
        <v>115</v>
      </c>
      <c r="Q137" s="208" t="s">
        <v>629</v>
      </c>
      <c r="R137" s="113" t="s">
        <v>18</v>
      </c>
      <c r="S137" s="208" t="s">
        <v>199</v>
      </c>
      <c r="T137" s="161">
        <v>3086</v>
      </c>
      <c r="U137" s="161">
        <v>3111</v>
      </c>
      <c r="V137" s="161">
        <v>3536</v>
      </c>
      <c r="W137" s="161">
        <v>3736</v>
      </c>
      <c r="X137" s="161">
        <v>3886</v>
      </c>
      <c r="Y137" s="161">
        <v>3886</v>
      </c>
    </row>
    <row r="138" spans="1:25" s="153" customFormat="1" ht="121.5" customHeight="1" x14ac:dyDescent="0.25">
      <c r="A138" s="71">
        <v>182</v>
      </c>
      <c r="B138" s="208" t="s">
        <v>461</v>
      </c>
      <c r="C138" s="208" t="s">
        <v>623</v>
      </c>
      <c r="D138" s="208" t="s">
        <v>630</v>
      </c>
      <c r="E138" s="208" t="s">
        <v>631</v>
      </c>
      <c r="F138" s="208" t="s">
        <v>605</v>
      </c>
      <c r="G138" s="112">
        <v>43904</v>
      </c>
      <c r="H138" s="112">
        <v>43831</v>
      </c>
      <c r="I138" s="115" t="s">
        <v>606</v>
      </c>
      <c r="J138" s="112" t="s">
        <v>607</v>
      </c>
      <c r="K138" s="208" t="s">
        <v>632</v>
      </c>
      <c r="L138" s="208" t="s">
        <v>60</v>
      </c>
      <c r="M138" s="208" t="s">
        <v>633</v>
      </c>
      <c r="N138" s="208" t="s">
        <v>107</v>
      </c>
      <c r="O138" s="208" t="s">
        <v>104</v>
      </c>
      <c r="P138" s="114" t="s">
        <v>12348</v>
      </c>
      <c r="Q138" s="208"/>
      <c r="R138" s="113" t="s">
        <v>18</v>
      </c>
      <c r="S138" s="208" t="s">
        <v>199</v>
      </c>
      <c r="T138" s="299">
        <v>12462</v>
      </c>
      <c r="U138" s="299">
        <v>35865</v>
      </c>
      <c r="V138" s="299">
        <v>13900</v>
      </c>
      <c r="W138" s="299">
        <v>14500</v>
      </c>
      <c r="X138" s="299">
        <v>15300</v>
      </c>
      <c r="Y138" s="299">
        <v>15300</v>
      </c>
    </row>
    <row r="139" spans="1:25" s="153" customFormat="1" ht="121.5" customHeight="1" x14ac:dyDescent="0.25">
      <c r="A139" s="71">
        <v>183</v>
      </c>
      <c r="B139" s="208" t="s">
        <v>461</v>
      </c>
      <c r="C139" s="208" t="s">
        <v>634</v>
      </c>
      <c r="D139" s="208" t="s">
        <v>635</v>
      </c>
      <c r="E139" s="208" t="s">
        <v>129</v>
      </c>
      <c r="F139" s="208" t="s">
        <v>636</v>
      </c>
      <c r="G139" s="112">
        <v>43966</v>
      </c>
      <c r="H139" s="112">
        <v>43831</v>
      </c>
      <c r="I139" s="112" t="s">
        <v>113</v>
      </c>
      <c r="J139" s="112" t="s">
        <v>114</v>
      </c>
      <c r="K139" s="208" t="s">
        <v>637</v>
      </c>
      <c r="L139" s="208" t="s">
        <v>99</v>
      </c>
      <c r="M139" s="208" t="s">
        <v>638</v>
      </c>
      <c r="N139" s="208" t="s">
        <v>106</v>
      </c>
      <c r="O139" s="114" t="s">
        <v>468</v>
      </c>
      <c r="P139" s="109" t="s">
        <v>116</v>
      </c>
      <c r="Q139" s="208"/>
      <c r="R139" s="113" t="s">
        <v>52</v>
      </c>
      <c r="S139" s="208" t="s">
        <v>639</v>
      </c>
      <c r="T139" s="161">
        <f>332</f>
        <v>332</v>
      </c>
      <c r="U139" s="161">
        <v>427</v>
      </c>
      <c r="V139" s="161">
        <v>400</v>
      </c>
      <c r="W139" s="161">
        <v>400</v>
      </c>
      <c r="X139" s="161">
        <v>400</v>
      </c>
      <c r="Y139" s="161">
        <v>400</v>
      </c>
    </row>
    <row r="140" spans="1:25" s="153" customFormat="1" ht="121.5" customHeight="1" x14ac:dyDescent="0.25">
      <c r="A140" s="71">
        <v>184</v>
      </c>
      <c r="B140" s="208" t="s">
        <v>461</v>
      </c>
      <c r="C140" s="208" t="s">
        <v>640</v>
      </c>
      <c r="D140" s="208" t="s">
        <v>641</v>
      </c>
      <c r="E140" s="208" t="s">
        <v>12349</v>
      </c>
      <c r="F140" s="208" t="s">
        <v>1966</v>
      </c>
      <c r="G140" s="112">
        <v>44103</v>
      </c>
      <c r="H140" s="112">
        <v>43831</v>
      </c>
      <c r="I140" s="112" t="s">
        <v>113</v>
      </c>
      <c r="J140" s="112" t="s">
        <v>114</v>
      </c>
      <c r="K140" s="208" t="s">
        <v>642</v>
      </c>
      <c r="L140" s="208" t="s">
        <v>99</v>
      </c>
      <c r="M140" s="208" t="s">
        <v>593</v>
      </c>
      <c r="N140" s="114" t="s">
        <v>106</v>
      </c>
      <c r="O140" s="114" t="s">
        <v>468</v>
      </c>
      <c r="P140" s="109" t="s">
        <v>116</v>
      </c>
      <c r="Q140" s="219"/>
      <c r="R140" s="113" t="s">
        <v>42</v>
      </c>
      <c r="S140" s="208" t="s">
        <v>588</v>
      </c>
      <c r="T140" s="161">
        <v>20848</v>
      </c>
      <c r="U140" s="161">
        <v>23154</v>
      </c>
      <c r="V140" s="161">
        <v>23200</v>
      </c>
      <c r="W140" s="161">
        <v>23200</v>
      </c>
      <c r="X140" s="161">
        <v>23200</v>
      </c>
      <c r="Y140" s="161">
        <v>23200</v>
      </c>
    </row>
    <row r="141" spans="1:25" s="153" customFormat="1" ht="121.5" customHeight="1" x14ac:dyDescent="0.25">
      <c r="A141" s="71">
        <v>185</v>
      </c>
      <c r="B141" s="208" t="s">
        <v>461</v>
      </c>
      <c r="C141" s="208" t="s">
        <v>643</v>
      </c>
      <c r="D141" s="208" t="s">
        <v>644</v>
      </c>
      <c r="E141" s="208" t="s">
        <v>12350</v>
      </c>
      <c r="F141" s="208" t="s">
        <v>645</v>
      </c>
      <c r="G141" s="112">
        <v>44103</v>
      </c>
      <c r="H141" s="112">
        <v>43831</v>
      </c>
      <c r="I141" s="112" t="s">
        <v>113</v>
      </c>
      <c r="J141" s="112" t="s">
        <v>114</v>
      </c>
      <c r="K141" s="208" t="s">
        <v>646</v>
      </c>
      <c r="L141" s="208" t="s">
        <v>61</v>
      </c>
      <c r="M141" s="208" t="s">
        <v>647</v>
      </c>
      <c r="N141" s="208" t="s">
        <v>64</v>
      </c>
      <c r="O141" s="208" t="s">
        <v>468</v>
      </c>
      <c r="P141" s="117" t="s">
        <v>115</v>
      </c>
      <c r="Q141" s="114" t="s">
        <v>648</v>
      </c>
      <c r="R141" s="113" t="s">
        <v>52</v>
      </c>
      <c r="S141" s="208" t="s">
        <v>639</v>
      </c>
      <c r="T141" s="161">
        <v>122169</v>
      </c>
      <c r="U141" s="161">
        <v>168502</v>
      </c>
      <c r="V141" s="161">
        <v>191900</v>
      </c>
      <c r="W141" s="161">
        <v>223200</v>
      </c>
      <c r="X141" s="161">
        <v>214600</v>
      </c>
      <c r="Y141" s="161">
        <v>180200</v>
      </c>
    </row>
    <row r="142" spans="1:25" s="153" customFormat="1" ht="121.5" customHeight="1" x14ac:dyDescent="0.25">
      <c r="A142" s="71">
        <v>186</v>
      </c>
      <c r="B142" s="208" t="s">
        <v>461</v>
      </c>
      <c r="C142" s="208" t="s">
        <v>649</v>
      </c>
      <c r="D142" s="208" t="s">
        <v>12351</v>
      </c>
      <c r="E142" s="208" t="s">
        <v>650</v>
      </c>
      <c r="F142" s="208" t="s">
        <v>12352</v>
      </c>
      <c r="G142" s="112">
        <v>44197</v>
      </c>
      <c r="H142" s="112">
        <v>44197</v>
      </c>
      <c r="I142" s="112" t="s">
        <v>113</v>
      </c>
      <c r="J142" s="112" t="s">
        <v>114</v>
      </c>
      <c r="K142" s="208" t="s">
        <v>12353</v>
      </c>
      <c r="L142" s="208" t="s">
        <v>60</v>
      </c>
      <c r="M142" s="208" t="s">
        <v>651</v>
      </c>
      <c r="N142" s="208" t="s">
        <v>68</v>
      </c>
      <c r="O142" s="208" t="s">
        <v>120</v>
      </c>
      <c r="P142" s="117" t="s">
        <v>196</v>
      </c>
      <c r="Q142" s="219"/>
      <c r="R142" s="113" t="s">
        <v>620</v>
      </c>
      <c r="S142" s="208" t="s">
        <v>199</v>
      </c>
      <c r="T142" s="301">
        <v>231</v>
      </c>
      <c r="U142" s="301">
        <v>1038</v>
      </c>
      <c r="V142" s="301">
        <v>1038</v>
      </c>
      <c r="W142" s="301">
        <v>1038</v>
      </c>
      <c r="X142" s="301">
        <v>1038</v>
      </c>
      <c r="Y142" s="301">
        <v>1038</v>
      </c>
    </row>
    <row r="143" spans="1:25" s="153" customFormat="1" ht="121.5" customHeight="1" x14ac:dyDescent="0.25">
      <c r="A143" s="71">
        <v>187</v>
      </c>
      <c r="B143" s="208" t="s">
        <v>461</v>
      </c>
      <c r="C143" s="208" t="s">
        <v>649</v>
      </c>
      <c r="D143" s="208" t="s">
        <v>12354</v>
      </c>
      <c r="E143" s="208" t="s">
        <v>650</v>
      </c>
      <c r="F143" s="208" t="s">
        <v>12352</v>
      </c>
      <c r="G143" s="112">
        <v>44197</v>
      </c>
      <c r="H143" s="112">
        <v>44197</v>
      </c>
      <c r="I143" s="112" t="s">
        <v>113</v>
      </c>
      <c r="J143" s="112" t="s">
        <v>114</v>
      </c>
      <c r="K143" s="208" t="s">
        <v>12355</v>
      </c>
      <c r="L143" s="208" t="s">
        <v>60</v>
      </c>
      <c r="M143" s="208" t="s">
        <v>651</v>
      </c>
      <c r="N143" s="208" t="s">
        <v>68</v>
      </c>
      <c r="O143" s="208" t="s">
        <v>120</v>
      </c>
      <c r="P143" s="117" t="s">
        <v>398</v>
      </c>
      <c r="Q143" s="219"/>
      <c r="R143" s="113" t="s">
        <v>620</v>
      </c>
      <c r="S143" s="208" t="s">
        <v>199</v>
      </c>
      <c r="T143" s="301">
        <v>4007</v>
      </c>
      <c r="U143" s="301">
        <v>18285</v>
      </c>
      <c r="V143" s="301">
        <v>18285</v>
      </c>
      <c r="W143" s="301">
        <v>18285</v>
      </c>
      <c r="X143" s="301">
        <v>18285</v>
      </c>
      <c r="Y143" s="301">
        <v>18285</v>
      </c>
    </row>
    <row r="144" spans="1:25" s="153" customFormat="1" ht="121.5" customHeight="1" x14ac:dyDescent="0.25">
      <c r="A144" s="71">
        <v>188</v>
      </c>
      <c r="B144" s="208" t="s">
        <v>461</v>
      </c>
      <c r="C144" s="208" t="s">
        <v>615</v>
      </c>
      <c r="D144" s="208" t="s">
        <v>12356</v>
      </c>
      <c r="E144" s="12" t="s">
        <v>12357</v>
      </c>
      <c r="F144" s="208" t="s">
        <v>564</v>
      </c>
      <c r="G144" s="112">
        <v>44197</v>
      </c>
      <c r="H144" s="112">
        <v>44197</v>
      </c>
      <c r="I144" s="115" t="s">
        <v>653</v>
      </c>
      <c r="J144" s="112" t="s">
        <v>114</v>
      </c>
      <c r="K144" s="208" t="s">
        <v>12358</v>
      </c>
      <c r="L144" s="208" t="s">
        <v>60</v>
      </c>
      <c r="M144" s="208" t="s">
        <v>601</v>
      </c>
      <c r="N144" s="208" t="s">
        <v>68</v>
      </c>
      <c r="O144" s="208" t="s">
        <v>120</v>
      </c>
      <c r="P144" s="117" t="s">
        <v>398</v>
      </c>
      <c r="Q144" s="219"/>
      <c r="R144" s="113" t="s">
        <v>620</v>
      </c>
      <c r="S144" s="208" t="s">
        <v>199</v>
      </c>
      <c r="T144" s="301">
        <v>221049</v>
      </c>
      <c r="U144" s="301">
        <v>1082722</v>
      </c>
      <c r="V144" s="301">
        <v>861673</v>
      </c>
      <c r="W144" s="301">
        <v>221049</v>
      </c>
      <c r="X144" s="301">
        <v>221049</v>
      </c>
      <c r="Y144" s="301">
        <v>221049</v>
      </c>
    </row>
    <row r="145" spans="1:25" s="153" customFormat="1" ht="121.5" customHeight="1" x14ac:dyDescent="0.25">
      <c r="A145" s="71">
        <v>189</v>
      </c>
      <c r="B145" s="208" t="s">
        <v>461</v>
      </c>
      <c r="C145" s="208" t="s">
        <v>615</v>
      </c>
      <c r="D145" s="208" t="s">
        <v>12359</v>
      </c>
      <c r="E145" s="12" t="s">
        <v>12357</v>
      </c>
      <c r="F145" s="208" t="s">
        <v>564</v>
      </c>
      <c r="G145" s="112">
        <v>44197</v>
      </c>
      <c r="H145" s="112">
        <v>44197</v>
      </c>
      <c r="I145" s="115" t="s">
        <v>653</v>
      </c>
      <c r="J145" s="112" t="s">
        <v>114</v>
      </c>
      <c r="K145" s="208" t="s">
        <v>12360</v>
      </c>
      <c r="L145" s="208" t="s">
        <v>60</v>
      </c>
      <c r="M145" s="208" t="s">
        <v>601</v>
      </c>
      <c r="N145" s="208" t="s">
        <v>68</v>
      </c>
      <c r="O145" s="208" t="s">
        <v>120</v>
      </c>
      <c r="P145" s="117" t="s">
        <v>196</v>
      </c>
      <c r="Q145" s="219"/>
      <c r="R145" s="113" t="s">
        <v>620</v>
      </c>
      <c r="S145" s="208" t="s">
        <v>199</v>
      </c>
      <c r="T145" s="301">
        <v>14631</v>
      </c>
      <c r="U145" s="301">
        <v>28174</v>
      </c>
      <c r="V145" s="301">
        <v>13543</v>
      </c>
      <c r="W145" s="301">
        <v>14631</v>
      </c>
      <c r="X145" s="301">
        <v>14631</v>
      </c>
      <c r="Y145" s="301">
        <v>14631</v>
      </c>
    </row>
    <row r="146" spans="1:25" s="153" customFormat="1" ht="121.5" customHeight="1" x14ac:dyDescent="0.25">
      <c r="A146" s="71">
        <v>190</v>
      </c>
      <c r="B146" s="208" t="s">
        <v>461</v>
      </c>
      <c r="C146" s="208" t="s">
        <v>615</v>
      </c>
      <c r="D146" s="208" t="s">
        <v>12361</v>
      </c>
      <c r="E146" s="12" t="s">
        <v>12362</v>
      </c>
      <c r="F146" s="208" t="s">
        <v>564</v>
      </c>
      <c r="G146" s="112">
        <v>44197</v>
      </c>
      <c r="H146" s="112">
        <v>44197</v>
      </c>
      <c r="I146" s="112" t="s">
        <v>7003</v>
      </c>
      <c r="J146" s="112">
        <v>44927</v>
      </c>
      <c r="K146" s="208" t="s">
        <v>12363</v>
      </c>
      <c r="L146" s="208" t="s">
        <v>60</v>
      </c>
      <c r="M146" s="208" t="s">
        <v>654</v>
      </c>
      <c r="N146" s="208" t="s">
        <v>68</v>
      </c>
      <c r="O146" s="208" t="s">
        <v>120</v>
      </c>
      <c r="P146" s="117" t="s">
        <v>12364</v>
      </c>
      <c r="Q146" s="114" t="s">
        <v>655</v>
      </c>
      <c r="R146" s="113" t="s">
        <v>620</v>
      </c>
      <c r="S146" s="208" t="s">
        <v>199</v>
      </c>
      <c r="T146" s="301">
        <v>884774</v>
      </c>
      <c r="U146" s="301">
        <v>384302</v>
      </c>
      <c r="V146" s="160" t="s">
        <v>112</v>
      </c>
      <c r="W146" s="160" t="s">
        <v>112</v>
      </c>
      <c r="X146" s="160" t="s">
        <v>112</v>
      </c>
      <c r="Y146" s="160" t="s">
        <v>112</v>
      </c>
    </row>
    <row r="147" spans="1:25" s="153" customFormat="1" ht="121.5" customHeight="1" x14ac:dyDescent="0.25">
      <c r="A147" s="71">
        <v>191</v>
      </c>
      <c r="B147" s="208" t="s">
        <v>461</v>
      </c>
      <c r="C147" s="208" t="s">
        <v>615</v>
      </c>
      <c r="D147" s="208" t="s">
        <v>12365</v>
      </c>
      <c r="E147" s="12" t="s">
        <v>12362</v>
      </c>
      <c r="F147" s="208" t="s">
        <v>564</v>
      </c>
      <c r="G147" s="112">
        <v>44197</v>
      </c>
      <c r="H147" s="112">
        <v>44197</v>
      </c>
      <c r="I147" s="112" t="s">
        <v>7003</v>
      </c>
      <c r="J147" s="112">
        <v>44927</v>
      </c>
      <c r="K147" s="208" t="s">
        <v>12366</v>
      </c>
      <c r="L147" s="208" t="s">
        <v>60</v>
      </c>
      <c r="M147" s="208" t="s">
        <v>654</v>
      </c>
      <c r="N147" s="208" t="s">
        <v>68</v>
      </c>
      <c r="O147" s="208" t="s">
        <v>120</v>
      </c>
      <c r="P147" s="117" t="s">
        <v>12367</v>
      </c>
      <c r="Q147" s="114" t="s">
        <v>655</v>
      </c>
      <c r="R147" s="113" t="s">
        <v>620</v>
      </c>
      <c r="S147" s="208" t="s">
        <v>199</v>
      </c>
      <c r="T147" s="301">
        <v>48794</v>
      </c>
      <c r="U147" s="301">
        <v>10884</v>
      </c>
      <c r="V147" s="160" t="s">
        <v>112</v>
      </c>
      <c r="W147" s="160" t="s">
        <v>112</v>
      </c>
      <c r="X147" s="160" t="s">
        <v>112</v>
      </c>
      <c r="Y147" s="160" t="s">
        <v>112</v>
      </c>
    </row>
    <row r="148" spans="1:25" s="153" customFormat="1" ht="121.5" customHeight="1" x14ac:dyDescent="0.25">
      <c r="A148" s="71">
        <v>192</v>
      </c>
      <c r="B148" s="208" t="s">
        <v>461</v>
      </c>
      <c r="C148" s="208" t="s">
        <v>615</v>
      </c>
      <c r="D148" s="208" t="s">
        <v>12368</v>
      </c>
      <c r="E148" s="12" t="s">
        <v>12369</v>
      </c>
      <c r="F148" s="208" t="s">
        <v>564</v>
      </c>
      <c r="G148" s="112">
        <v>44197</v>
      </c>
      <c r="H148" s="112">
        <v>44197</v>
      </c>
      <c r="I148" s="115" t="s">
        <v>113</v>
      </c>
      <c r="J148" s="112" t="s">
        <v>114</v>
      </c>
      <c r="K148" s="208" t="s">
        <v>12370</v>
      </c>
      <c r="L148" s="208" t="s">
        <v>60</v>
      </c>
      <c r="M148" s="208" t="s">
        <v>656</v>
      </c>
      <c r="N148" s="208" t="s">
        <v>68</v>
      </c>
      <c r="O148" s="208" t="s">
        <v>120</v>
      </c>
      <c r="P148" s="117" t="s">
        <v>12371</v>
      </c>
      <c r="Q148" s="219"/>
      <c r="R148" s="113" t="s">
        <v>620</v>
      </c>
      <c r="S148" s="208" t="s">
        <v>199</v>
      </c>
      <c r="T148" s="301">
        <v>1017491</v>
      </c>
      <c r="U148" s="161">
        <v>975891</v>
      </c>
      <c r="V148" s="161">
        <v>874236</v>
      </c>
      <c r="W148" s="161">
        <v>772581</v>
      </c>
      <c r="X148" s="161">
        <v>670926</v>
      </c>
      <c r="Y148" s="161">
        <v>569271</v>
      </c>
    </row>
    <row r="149" spans="1:25" s="153" customFormat="1" ht="121.5" customHeight="1" x14ac:dyDescent="0.25">
      <c r="A149" s="71">
        <v>193</v>
      </c>
      <c r="B149" s="208" t="s">
        <v>461</v>
      </c>
      <c r="C149" s="208" t="s">
        <v>615</v>
      </c>
      <c r="D149" s="208" t="s">
        <v>12372</v>
      </c>
      <c r="E149" s="12" t="s">
        <v>12369</v>
      </c>
      <c r="F149" s="208" t="s">
        <v>564</v>
      </c>
      <c r="G149" s="112">
        <v>44197</v>
      </c>
      <c r="H149" s="112">
        <v>44197</v>
      </c>
      <c r="I149" s="115" t="s">
        <v>113</v>
      </c>
      <c r="J149" s="112" t="s">
        <v>114</v>
      </c>
      <c r="K149" s="208" t="s">
        <v>12373</v>
      </c>
      <c r="L149" s="208" t="s">
        <v>60</v>
      </c>
      <c r="M149" s="208" t="s">
        <v>656</v>
      </c>
      <c r="N149" s="208" t="s">
        <v>68</v>
      </c>
      <c r="O149" s="208" t="s">
        <v>120</v>
      </c>
      <c r="P149" s="117" t="s">
        <v>12374</v>
      </c>
      <c r="Q149" s="219"/>
      <c r="R149" s="113" t="s">
        <v>620</v>
      </c>
      <c r="S149" s="208" t="s">
        <v>199</v>
      </c>
      <c r="T149" s="301">
        <v>48355</v>
      </c>
      <c r="U149" s="161">
        <v>42669</v>
      </c>
      <c r="V149" s="161">
        <v>37928</v>
      </c>
      <c r="W149" s="161">
        <v>33187</v>
      </c>
      <c r="X149" s="161">
        <v>28446</v>
      </c>
      <c r="Y149" s="161">
        <v>23705</v>
      </c>
    </row>
    <row r="150" spans="1:25" s="153" customFormat="1" ht="121.5" customHeight="1" x14ac:dyDescent="0.25">
      <c r="A150" s="71">
        <v>194</v>
      </c>
      <c r="B150" s="208" t="s">
        <v>461</v>
      </c>
      <c r="C150" s="208" t="s">
        <v>615</v>
      </c>
      <c r="D150" s="208" t="s">
        <v>12375</v>
      </c>
      <c r="E150" s="12" t="s">
        <v>12376</v>
      </c>
      <c r="F150" s="208" t="s">
        <v>564</v>
      </c>
      <c r="G150" s="112">
        <v>44562</v>
      </c>
      <c r="H150" s="112">
        <v>44562</v>
      </c>
      <c r="I150" s="115" t="s">
        <v>113</v>
      </c>
      <c r="J150" s="112" t="s">
        <v>114</v>
      </c>
      <c r="K150" s="208" t="s">
        <v>12377</v>
      </c>
      <c r="L150" s="208" t="s">
        <v>60</v>
      </c>
      <c r="M150" s="208" t="s">
        <v>657</v>
      </c>
      <c r="N150" s="208" t="s">
        <v>68</v>
      </c>
      <c r="O150" s="208" t="s">
        <v>120</v>
      </c>
      <c r="P150" s="117" t="s">
        <v>439</v>
      </c>
      <c r="Q150" s="113" t="s">
        <v>45</v>
      </c>
      <c r="R150" s="113" t="s">
        <v>620</v>
      </c>
      <c r="S150" s="208" t="s">
        <v>199</v>
      </c>
      <c r="T150" s="161" t="s">
        <v>112</v>
      </c>
      <c r="U150" s="161">
        <v>0</v>
      </c>
      <c r="V150" s="161" t="s">
        <v>470</v>
      </c>
      <c r="W150" s="161" t="s">
        <v>470</v>
      </c>
      <c r="X150" s="161" t="s">
        <v>470</v>
      </c>
      <c r="Y150" s="161" t="s">
        <v>470</v>
      </c>
    </row>
    <row r="151" spans="1:25" s="153" customFormat="1" ht="121.5" customHeight="1" x14ac:dyDescent="0.25">
      <c r="A151" s="71">
        <v>195</v>
      </c>
      <c r="B151" s="208" t="s">
        <v>461</v>
      </c>
      <c r="C151" s="208" t="s">
        <v>615</v>
      </c>
      <c r="D151" s="208" t="s">
        <v>12378</v>
      </c>
      <c r="E151" s="12" t="s">
        <v>12376</v>
      </c>
      <c r="F151" s="208" t="s">
        <v>564</v>
      </c>
      <c r="G151" s="112">
        <v>44562</v>
      </c>
      <c r="H151" s="112">
        <v>44562</v>
      </c>
      <c r="I151" s="115" t="s">
        <v>113</v>
      </c>
      <c r="J151" s="112" t="s">
        <v>114</v>
      </c>
      <c r="K151" s="208" t="s">
        <v>12379</v>
      </c>
      <c r="L151" s="208" t="s">
        <v>60</v>
      </c>
      <c r="M151" s="208" t="s">
        <v>657</v>
      </c>
      <c r="N151" s="208" t="s">
        <v>68</v>
      </c>
      <c r="O151" s="208" t="s">
        <v>120</v>
      </c>
      <c r="P151" s="117" t="s">
        <v>1329</v>
      </c>
      <c r="Q151" s="113" t="s">
        <v>45</v>
      </c>
      <c r="R151" s="113" t="s">
        <v>620</v>
      </c>
      <c r="S151" s="208" t="s">
        <v>199</v>
      </c>
      <c r="T151" s="161" t="s">
        <v>112</v>
      </c>
      <c r="U151" s="161">
        <v>0</v>
      </c>
      <c r="V151" s="161" t="s">
        <v>470</v>
      </c>
      <c r="W151" s="161" t="s">
        <v>470</v>
      </c>
      <c r="X151" s="161" t="s">
        <v>470</v>
      </c>
      <c r="Y151" s="161" t="s">
        <v>470</v>
      </c>
    </row>
    <row r="152" spans="1:25" s="153" customFormat="1" ht="121.5" customHeight="1" x14ac:dyDescent="0.25">
      <c r="A152" s="71">
        <v>196</v>
      </c>
      <c r="B152" s="208" t="s">
        <v>461</v>
      </c>
      <c r="C152" s="208" t="s">
        <v>615</v>
      </c>
      <c r="D152" s="208" t="s">
        <v>12380</v>
      </c>
      <c r="E152" s="208" t="s">
        <v>12381</v>
      </c>
      <c r="F152" s="208" t="s">
        <v>564</v>
      </c>
      <c r="G152" s="112">
        <v>44562</v>
      </c>
      <c r="H152" s="112">
        <v>44562</v>
      </c>
      <c r="I152" s="115" t="s">
        <v>653</v>
      </c>
      <c r="J152" s="112" t="s">
        <v>114</v>
      </c>
      <c r="K152" s="208" t="s">
        <v>12382</v>
      </c>
      <c r="L152" s="208" t="s">
        <v>60</v>
      </c>
      <c r="M152" s="208" t="s">
        <v>659</v>
      </c>
      <c r="N152" s="208" t="s">
        <v>68</v>
      </c>
      <c r="O152" s="208" t="s">
        <v>120</v>
      </c>
      <c r="P152" s="117" t="s">
        <v>398</v>
      </c>
      <c r="Q152" s="296"/>
      <c r="R152" s="113" t="s">
        <v>620</v>
      </c>
      <c r="S152" s="208" t="s">
        <v>199</v>
      </c>
      <c r="T152" s="161" t="s">
        <v>112</v>
      </c>
      <c r="U152" s="161">
        <v>6480</v>
      </c>
      <c r="V152" s="161">
        <v>6480</v>
      </c>
      <c r="W152" s="161" t="s">
        <v>470</v>
      </c>
      <c r="X152" s="161" t="s">
        <v>470</v>
      </c>
      <c r="Y152" s="161" t="s">
        <v>470</v>
      </c>
    </row>
    <row r="153" spans="1:25" s="153" customFormat="1" ht="121.5" customHeight="1" x14ac:dyDescent="0.25">
      <c r="A153" s="71">
        <v>197</v>
      </c>
      <c r="B153" s="208" t="s">
        <v>461</v>
      </c>
      <c r="C153" s="208" t="s">
        <v>615</v>
      </c>
      <c r="D153" s="208" t="s">
        <v>12383</v>
      </c>
      <c r="E153" s="208" t="s">
        <v>12384</v>
      </c>
      <c r="F153" s="208" t="s">
        <v>564</v>
      </c>
      <c r="G153" s="112">
        <v>44562</v>
      </c>
      <c r="H153" s="112">
        <v>44562</v>
      </c>
      <c r="I153" s="115" t="s">
        <v>653</v>
      </c>
      <c r="J153" s="112" t="s">
        <v>114</v>
      </c>
      <c r="K153" s="208" t="s">
        <v>12385</v>
      </c>
      <c r="L153" s="208" t="s">
        <v>60</v>
      </c>
      <c r="M153" s="208" t="s">
        <v>659</v>
      </c>
      <c r="N153" s="208" t="s">
        <v>68</v>
      </c>
      <c r="O153" s="208" t="s">
        <v>120</v>
      </c>
      <c r="P153" s="117" t="s">
        <v>196</v>
      </c>
      <c r="Q153" s="296"/>
      <c r="R153" s="113" t="s">
        <v>620</v>
      </c>
      <c r="S153" s="208" t="s">
        <v>199</v>
      </c>
      <c r="T153" s="161" t="s">
        <v>112</v>
      </c>
      <c r="U153" s="161">
        <v>14313</v>
      </c>
      <c r="V153" s="161">
        <v>14313</v>
      </c>
      <c r="W153" s="161" t="s">
        <v>470</v>
      </c>
      <c r="X153" s="161" t="s">
        <v>470</v>
      </c>
      <c r="Y153" s="161" t="s">
        <v>470</v>
      </c>
    </row>
    <row r="154" spans="1:25" s="153" customFormat="1" ht="121.5" customHeight="1" x14ac:dyDescent="0.25">
      <c r="A154" s="71">
        <v>198</v>
      </c>
      <c r="B154" s="208" t="s">
        <v>461</v>
      </c>
      <c r="C154" s="208" t="s">
        <v>615</v>
      </c>
      <c r="D154" s="208" t="s">
        <v>12386</v>
      </c>
      <c r="E154" s="208" t="s">
        <v>12387</v>
      </c>
      <c r="F154" s="208" t="s">
        <v>564</v>
      </c>
      <c r="G154" s="112">
        <v>44562</v>
      </c>
      <c r="H154" s="112">
        <v>44562</v>
      </c>
      <c r="I154" s="115" t="s">
        <v>653</v>
      </c>
      <c r="J154" s="112" t="s">
        <v>114</v>
      </c>
      <c r="K154" s="208" t="s">
        <v>12388</v>
      </c>
      <c r="L154" s="208" t="s">
        <v>60</v>
      </c>
      <c r="M154" s="208" t="s">
        <v>659</v>
      </c>
      <c r="N154" s="208" t="s">
        <v>68</v>
      </c>
      <c r="O154" s="208" t="s">
        <v>120</v>
      </c>
      <c r="P154" s="117" t="s">
        <v>398</v>
      </c>
      <c r="Q154" s="296"/>
      <c r="R154" s="113" t="s">
        <v>620</v>
      </c>
      <c r="S154" s="208" t="s">
        <v>199</v>
      </c>
      <c r="T154" s="161" t="s">
        <v>112</v>
      </c>
      <c r="U154" s="161">
        <v>0</v>
      </c>
      <c r="V154" s="161" t="s">
        <v>470</v>
      </c>
      <c r="W154" s="161" t="s">
        <v>470</v>
      </c>
      <c r="X154" s="161" t="s">
        <v>470</v>
      </c>
      <c r="Y154" s="161" t="s">
        <v>470</v>
      </c>
    </row>
    <row r="155" spans="1:25" s="153" customFormat="1" ht="121.5" customHeight="1" x14ac:dyDescent="0.25">
      <c r="A155" s="71">
        <v>199</v>
      </c>
      <c r="B155" s="208" t="s">
        <v>461</v>
      </c>
      <c r="C155" s="208" t="s">
        <v>615</v>
      </c>
      <c r="D155" s="208" t="s">
        <v>12389</v>
      </c>
      <c r="E155" s="208" t="s">
        <v>12387</v>
      </c>
      <c r="F155" s="208" t="s">
        <v>564</v>
      </c>
      <c r="G155" s="112">
        <v>44562</v>
      </c>
      <c r="H155" s="112">
        <v>44562</v>
      </c>
      <c r="I155" s="115" t="s">
        <v>653</v>
      </c>
      <c r="J155" s="112" t="s">
        <v>114</v>
      </c>
      <c r="K155" s="208" t="s">
        <v>12390</v>
      </c>
      <c r="L155" s="208" t="s">
        <v>60</v>
      </c>
      <c r="M155" s="208" t="s">
        <v>659</v>
      </c>
      <c r="N155" s="208" t="s">
        <v>68</v>
      </c>
      <c r="O155" s="208" t="s">
        <v>120</v>
      </c>
      <c r="P155" s="117" t="s">
        <v>196</v>
      </c>
      <c r="Q155" s="296"/>
      <c r="R155" s="113" t="s">
        <v>620</v>
      </c>
      <c r="S155" s="208" t="s">
        <v>199</v>
      </c>
      <c r="T155" s="161" t="s">
        <v>112</v>
      </c>
      <c r="U155" s="161">
        <v>0</v>
      </c>
      <c r="V155" s="161" t="s">
        <v>470</v>
      </c>
      <c r="W155" s="161" t="s">
        <v>470</v>
      </c>
      <c r="X155" s="161" t="s">
        <v>470</v>
      </c>
      <c r="Y155" s="161" t="s">
        <v>470</v>
      </c>
    </row>
    <row r="156" spans="1:25" s="153" customFormat="1" ht="121.5" customHeight="1" x14ac:dyDescent="0.25">
      <c r="A156" s="71">
        <v>200</v>
      </c>
      <c r="B156" s="208" t="s">
        <v>461</v>
      </c>
      <c r="C156" s="208" t="s">
        <v>615</v>
      </c>
      <c r="D156" s="208" t="s">
        <v>12391</v>
      </c>
      <c r="E156" s="208" t="s">
        <v>12392</v>
      </c>
      <c r="F156" s="208" t="s">
        <v>564</v>
      </c>
      <c r="G156" s="112">
        <v>44562</v>
      </c>
      <c r="H156" s="112">
        <v>44562</v>
      </c>
      <c r="I156" s="115" t="s">
        <v>113</v>
      </c>
      <c r="J156" s="112" t="s">
        <v>114</v>
      </c>
      <c r="K156" s="208" t="s">
        <v>12393</v>
      </c>
      <c r="L156" s="208" t="s">
        <v>60</v>
      </c>
      <c r="M156" s="208" t="s">
        <v>659</v>
      </c>
      <c r="N156" s="208" t="s">
        <v>68</v>
      </c>
      <c r="O156" s="208" t="s">
        <v>120</v>
      </c>
      <c r="P156" s="117" t="s">
        <v>398</v>
      </c>
      <c r="Q156" s="296"/>
      <c r="R156" s="113" t="s">
        <v>620</v>
      </c>
      <c r="S156" s="208" t="s">
        <v>199</v>
      </c>
      <c r="T156" s="161" t="s">
        <v>112</v>
      </c>
      <c r="U156" s="161">
        <v>0</v>
      </c>
      <c r="V156" s="161" t="s">
        <v>470</v>
      </c>
      <c r="W156" s="161" t="s">
        <v>470</v>
      </c>
      <c r="X156" s="161" t="s">
        <v>470</v>
      </c>
      <c r="Y156" s="161" t="s">
        <v>470</v>
      </c>
    </row>
    <row r="157" spans="1:25" s="11" customFormat="1" ht="121.5" customHeight="1" x14ac:dyDescent="0.25">
      <c r="A157" s="71">
        <v>201</v>
      </c>
      <c r="B157" s="208" t="s">
        <v>461</v>
      </c>
      <c r="C157" s="208" t="s">
        <v>615</v>
      </c>
      <c r="D157" s="208" t="s">
        <v>12394</v>
      </c>
      <c r="E157" s="208" t="s">
        <v>12392</v>
      </c>
      <c r="F157" s="208" t="s">
        <v>564</v>
      </c>
      <c r="G157" s="112">
        <v>44562</v>
      </c>
      <c r="H157" s="112">
        <v>44562</v>
      </c>
      <c r="I157" s="115" t="s">
        <v>113</v>
      </c>
      <c r="J157" s="112" t="s">
        <v>114</v>
      </c>
      <c r="K157" s="208" t="s">
        <v>12395</v>
      </c>
      <c r="L157" s="208" t="s">
        <v>60</v>
      </c>
      <c r="M157" s="208" t="s">
        <v>659</v>
      </c>
      <c r="N157" s="208" t="s">
        <v>68</v>
      </c>
      <c r="O157" s="208" t="s">
        <v>120</v>
      </c>
      <c r="P157" s="117" t="s">
        <v>196</v>
      </c>
      <c r="Q157" s="296"/>
      <c r="R157" s="113" t="s">
        <v>620</v>
      </c>
      <c r="S157" s="208" t="s">
        <v>199</v>
      </c>
      <c r="T157" s="161" t="s">
        <v>112</v>
      </c>
      <c r="U157" s="161">
        <v>0</v>
      </c>
      <c r="V157" s="161" t="s">
        <v>470</v>
      </c>
      <c r="W157" s="161" t="s">
        <v>470</v>
      </c>
      <c r="X157" s="161" t="s">
        <v>470</v>
      </c>
      <c r="Y157" s="161" t="s">
        <v>470</v>
      </c>
    </row>
    <row r="158" spans="1:25" s="11" customFormat="1" ht="121.5" customHeight="1" x14ac:dyDescent="0.25">
      <c r="A158" s="71">
        <v>202</v>
      </c>
      <c r="B158" s="208" t="s">
        <v>461</v>
      </c>
      <c r="C158" s="208" t="s">
        <v>615</v>
      </c>
      <c r="D158" s="208" t="s">
        <v>660</v>
      </c>
      <c r="E158" s="208" t="s">
        <v>12396</v>
      </c>
      <c r="F158" s="208" t="s">
        <v>465</v>
      </c>
      <c r="G158" s="112">
        <v>44562</v>
      </c>
      <c r="H158" s="112">
        <v>44562</v>
      </c>
      <c r="I158" s="115" t="s">
        <v>403</v>
      </c>
      <c r="J158" s="112">
        <v>46753</v>
      </c>
      <c r="K158" s="208" t="s">
        <v>102</v>
      </c>
      <c r="L158" s="208" t="s">
        <v>60</v>
      </c>
      <c r="M158" s="208" t="s">
        <v>481</v>
      </c>
      <c r="N158" s="208" t="s">
        <v>107</v>
      </c>
      <c r="O158" s="208" t="s">
        <v>102</v>
      </c>
      <c r="P158" s="114" t="s">
        <v>12397</v>
      </c>
      <c r="Q158" s="296"/>
      <c r="R158" s="113" t="s">
        <v>620</v>
      </c>
      <c r="S158" s="208" t="s">
        <v>199</v>
      </c>
      <c r="T158" s="161" t="s">
        <v>112</v>
      </c>
      <c r="U158" s="299">
        <v>0</v>
      </c>
      <c r="V158" s="299" t="s">
        <v>470</v>
      </c>
      <c r="W158" s="299" t="s">
        <v>470</v>
      </c>
      <c r="X158" s="299" t="s">
        <v>470</v>
      </c>
      <c r="Y158" s="299" t="s">
        <v>470</v>
      </c>
    </row>
    <row r="159" spans="1:25" s="11" customFormat="1" ht="121.5" customHeight="1" x14ac:dyDescent="0.25">
      <c r="A159" s="71">
        <v>203</v>
      </c>
      <c r="B159" s="208" t="s">
        <v>461</v>
      </c>
      <c r="C159" s="208" t="s">
        <v>12398</v>
      </c>
      <c r="D159" s="208" t="s">
        <v>661</v>
      </c>
      <c r="E159" s="208" t="s">
        <v>12399</v>
      </c>
      <c r="F159" s="208" t="s">
        <v>662</v>
      </c>
      <c r="G159" s="112">
        <v>44631</v>
      </c>
      <c r="H159" s="112">
        <v>44562</v>
      </c>
      <c r="I159" s="115" t="s">
        <v>663</v>
      </c>
      <c r="J159" s="112" t="s">
        <v>114</v>
      </c>
      <c r="K159" s="208" t="s">
        <v>664</v>
      </c>
      <c r="L159" s="208" t="s">
        <v>60</v>
      </c>
      <c r="M159" s="208" t="s">
        <v>665</v>
      </c>
      <c r="N159" s="208" t="s">
        <v>64</v>
      </c>
      <c r="O159" s="208" t="s">
        <v>468</v>
      </c>
      <c r="P159" s="117" t="s">
        <v>115</v>
      </c>
      <c r="Q159" s="296"/>
      <c r="R159" s="113" t="s">
        <v>52</v>
      </c>
      <c r="S159" s="208" t="s">
        <v>639</v>
      </c>
      <c r="T159" s="302" t="s">
        <v>112</v>
      </c>
      <c r="U159" s="267">
        <v>75405</v>
      </c>
      <c r="V159" s="267">
        <v>86400</v>
      </c>
      <c r="W159" s="267">
        <v>78200</v>
      </c>
      <c r="X159" s="267">
        <v>73100</v>
      </c>
      <c r="Y159" s="267">
        <v>67700</v>
      </c>
    </row>
    <row r="160" spans="1:25" s="11" customFormat="1" ht="121.5" customHeight="1" x14ac:dyDescent="0.25">
      <c r="A160" s="71">
        <v>204</v>
      </c>
      <c r="B160" s="208" t="s">
        <v>461</v>
      </c>
      <c r="C160" s="208" t="s">
        <v>12400</v>
      </c>
      <c r="D160" s="208" t="s">
        <v>666</v>
      </c>
      <c r="E160" s="208" t="s">
        <v>12399</v>
      </c>
      <c r="F160" s="208" t="s">
        <v>667</v>
      </c>
      <c r="G160" s="112">
        <v>44681</v>
      </c>
      <c r="H160" s="112">
        <v>44562</v>
      </c>
      <c r="I160" s="115" t="s">
        <v>663</v>
      </c>
      <c r="J160" s="112" t="s">
        <v>114</v>
      </c>
      <c r="K160" s="208" t="s">
        <v>668</v>
      </c>
      <c r="L160" s="208" t="s">
        <v>60</v>
      </c>
      <c r="M160" s="208" t="s">
        <v>669</v>
      </c>
      <c r="N160" s="208" t="s">
        <v>106</v>
      </c>
      <c r="O160" s="208" t="s">
        <v>468</v>
      </c>
      <c r="P160" s="109" t="s">
        <v>116</v>
      </c>
      <c r="Q160" s="296"/>
      <c r="R160" s="113" t="s">
        <v>52</v>
      </c>
      <c r="S160" s="208" t="s">
        <v>639</v>
      </c>
      <c r="T160" s="302" t="s">
        <v>112</v>
      </c>
      <c r="U160" s="267">
        <v>1198</v>
      </c>
      <c r="V160" s="267">
        <v>1200</v>
      </c>
      <c r="W160" s="267">
        <v>1200</v>
      </c>
      <c r="X160" s="267">
        <v>1200</v>
      </c>
      <c r="Y160" s="267">
        <v>1200</v>
      </c>
    </row>
    <row r="161" spans="1:25" s="11" customFormat="1" ht="121.5" customHeight="1" x14ac:dyDescent="0.25">
      <c r="A161" s="71">
        <v>205</v>
      </c>
      <c r="B161" s="208" t="s">
        <v>461</v>
      </c>
      <c r="C161" s="208" t="s">
        <v>12401</v>
      </c>
      <c r="D161" s="208" t="s">
        <v>12402</v>
      </c>
      <c r="E161" s="208" t="s">
        <v>12403</v>
      </c>
      <c r="F161" s="208" t="s">
        <v>12404</v>
      </c>
      <c r="G161" s="112">
        <v>44992</v>
      </c>
      <c r="H161" s="112">
        <v>44562</v>
      </c>
      <c r="I161" s="112" t="s">
        <v>1817</v>
      </c>
      <c r="J161" s="112">
        <v>45292</v>
      </c>
      <c r="K161" s="208" t="s">
        <v>12405</v>
      </c>
      <c r="L161" s="208" t="s">
        <v>99</v>
      </c>
      <c r="M161" s="208" t="s">
        <v>593</v>
      </c>
      <c r="N161" s="114" t="s">
        <v>106</v>
      </c>
      <c r="O161" s="114" t="s">
        <v>468</v>
      </c>
      <c r="P161" s="109" t="s">
        <v>116</v>
      </c>
      <c r="Q161" s="219"/>
      <c r="R161" s="113" t="s">
        <v>42</v>
      </c>
      <c r="S161" s="208" t="s">
        <v>588</v>
      </c>
      <c r="T161" s="302" t="s">
        <v>112</v>
      </c>
      <c r="U161" s="161">
        <v>2812</v>
      </c>
      <c r="V161" s="161">
        <v>2800</v>
      </c>
      <c r="W161" s="302" t="s">
        <v>112</v>
      </c>
      <c r="X161" s="302" t="s">
        <v>112</v>
      </c>
      <c r="Y161" s="302" t="s">
        <v>112</v>
      </c>
    </row>
    <row r="162" spans="1:25" s="11" customFormat="1" ht="121.5" customHeight="1" x14ac:dyDescent="0.25">
      <c r="A162" s="71">
        <v>223</v>
      </c>
      <c r="B162" s="208" t="s">
        <v>684</v>
      </c>
      <c r="C162" s="208" t="s">
        <v>685</v>
      </c>
      <c r="D162" s="112" t="s">
        <v>233</v>
      </c>
      <c r="E162" s="208" t="s">
        <v>686</v>
      </c>
      <c r="F162" s="208" t="s">
        <v>687</v>
      </c>
      <c r="G162" s="112">
        <v>39814</v>
      </c>
      <c r="H162" s="112">
        <v>39814</v>
      </c>
      <c r="I162" s="208" t="s">
        <v>113</v>
      </c>
      <c r="J162" s="112" t="s">
        <v>114</v>
      </c>
      <c r="K162" s="208" t="s">
        <v>12406</v>
      </c>
      <c r="L162" s="208" t="s">
        <v>99</v>
      </c>
      <c r="M162" s="264" t="s">
        <v>701</v>
      </c>
      <c r="N162" s="208" t="s">
        <v>107</v>
      </c>
      <c r="O162" s="208" t="s">
        <v>120</v>
      </c>
      <c r="P162" s="208" t="s">
        <v>161</v>
      </c>
      <c r="Q162" s="113"/>
      <c r="R162" s="12">
        <v>10</v>
      </c>
      <c r="S162" s="208" t="s">
        <v>126</v>
      </c>
      <c r="T162" s="65">
        <v>117364</v>
      </c>
      <c r="U162" s="65">
        <v>134230</v>
      </c>
      <c r="V162" s="65">
        <v>139599</v>
      </c>
      <c r="W162" s="265">
        <v>145183</v>
      </c>
      <c r="X162" s="265">
        <v>150990</v>
      </c>
      <c r="Y162" s="265">
        <v>157030</v>
      </c>
    </row>
    <row r="163" spans="1:25" s="11" customFormat="1" ht="121.5" customHeight="1" x14ac:dyDescent="0.25">
      <c r="A163" s="71">
        <v>224</v>
      </c>
      <c r="B163" s="208" t="s">
        <v>684</v>
      </c>
      <c r="C163" s="208" t="s">
        <v>685</v>
      </c>
      <c r="D163" s="112" t="s">
        <v>688</v>
      </c>
      <c r="E163" s="208" t="s">
        <v>129</v>
      </c>
      <c r="F163" s="208" t="s">
        <v>689</v>
      </c>
      <c r="G163" s="112">
        <v>39814</v>
      </c>
      <c r="H163" s="112">
        <v>39814</v>
      </c>
      <c r="I163" s="208" t="s">
        <v>113</v>
      </c>
      <c r="J163" s="112" t="s">
        <v>114</v>
      </c>
      <c r="K163" s="208" t="s">
        <v>690</v>
      </c>
      <c r="L163" s="208" t="s">
        <v>60</v>
      </c>
      <c r="M163" s="264" t="s">
        <v>691</v>
      </c>
      <c r="N163" s="208" t="s">
        <v>107</v>
      </c>
      <c r="O163" s="208" t="s">
        <v>120</v>
      </c>
      <c r="P163" s="208" t="s">
        <v>161</v>
      </c>
      <c r="Q163" s="113"/>
      <c r="R163" s="8">
        <v>2</v>
      </c>
      <c r="S163" s="208" t="s">
        <v>199</v>
      </c>
      <c r="T163" s="10">
        <v>500</v>
      </c>
      <c r="U163" s="264">
        <v>668</v>
      </c>
      <c r="V163" s="264">
        <v>695</v>
      </c>
      <c r="W163" s="265">
        <v>723</v>
      </c>
      <c r="X163" s="265">
        <v>752</v>
      </c>
      <c r="Y163" s="265">
        <v>782</v>
      </c>
    </row>
    <row r="164" spans="1:25" s="11" customFormat="1" ht="121.5" customHeight="1" x14ac:dyDescent="0.25">
      <c r="A164" s="71">
        <v>225</v>
      </c>
      <c r="B164" s="208" t="s">
        <v>684</v>
      </c>
      <c r="C164" s="208" t="s">
        <v>12407</v>
      </c>
      <c r="D164" s="112" t="s">
        <v>121</v>
      </c>
      <c r="E164" s="208" t="s">
        <v>12408</v>
      </c>
      <c r="F164" s="208" t="s">
        <v>692</v>
      </c>
      <c r="G164" s="112">
        <v>44197</v>
      </c>
      <c r="H164" s="112">
        <v>44197</v>
      </c>
      <c r="I164" s="115" t="s">
        <v>12409</v>
      </c>
      <c r="J164" s="112">
        <v>46753</v>
      </c>
      <c r="K164" s="208" t="s">
        <v>693</v>
      </c>
      <c r="L164" s="208" t="s">
        <v>60</v>
      </c>
      <c r="M164" s="264" t="s">
        <v>691</v>
      </c>
      <c r="N164" s="208" t="s">
        <v>107</v>
      </c>
      <c r="O164" s="208" t="s">
        <v>102</v>
      </c>
      <c r="P164" s="208" t="s">
        <v>694</v>
      </c>
      <c r="Q164" s="113" t="s">
        <v>11951</v>
      </c>
      <c r="R164" s="8">
        <v>2</v>
      </c>
      <c r="S164" s="208" t="s">
        <v>199</v>
      </c>
      <c r="T164" s="10">
        <v>0</v>
      </c>
      <c r="U164" s="264">
        <v>0</v>
      </c>
      <c r="V164" s="264">
        <v>0</v>
      </c>
      <c r="W164" s="265">
        <v>0</v>
      </c>
      <c r="X164" s="265">
        <v>0</v>
      </c>
      <c r="Y164" s="265">
        <v>0</v>
      </c>
    </row>
    <row r="165" spans="1:25" s="11" customFormat="1" ht="121.5" customHeight="1" x14ac:dyDescent="0.25">
      <c r="A165" s="71">
        <v>226</v>
      </c>
      <c r="B165" s="208" t="s">
        <v>684</v>
      </c>
      <c r="C165" s="208" t="s">
        <v>12410</v>
      </c>
      <c r="D165" s="112" t="s">
        <v>696</v>
      </c>
      <c r="E165" s="208" t="s">
        <v>697</v>
      </c>
      <c r="F165" s="208" t="s">
        <v>12411</v>
      </c>
      <c r="G165" s="112">
        <v>37622</v>
      </c>
      <c r="H165" s="112">
        <v>37622</v>
      </c>
      <c r="I165" s="112" t="s">
        <v>113</v>
      </c>
      <c r="J165" s="112" t="s">
        <v>114</v>
      </c>
      <c r="K165" s="208" t="s">
        <v>698</v>
      </c>
      <c r="L165" s="208" t="s">
        <v>99</v>
      </c>
      <c r="M165" s="264" t="s">
        <v>699</v>
      </c>
      <c r="N165" s="114" t="s">
        <v>106</v>
      </c>
      <c r="O165" s="208" t="s">
        <v>120</v>
      </c>
      <c r="P165" s="208" t="s">
        <v>12412</v>
      </c>
      <c r="Q165" s="113"/>
      <c r="R165" s="12">
        <v>10</v>
      </c>
      <c r="S165" s="208" t="s">
        <v>126</v>
      </c>
      <c r="T165" s="10">
        <v>7947</v>
      </c>
      <c r="U165" s="10">
        <v>8046</v>
      </c>
      <c r="V165" s="10">
        <v>8740</v>
      </c>
      <c r="W165" s="10">
        <v>9090</v>
      </c>
      <c r="X165" s="10">
        <v>9453</v>
      </c>
      <c r="Y165" s="10">
        <v>9831</v>
      </c>
    </row>
    <row r="166" spans="1:25" s="11" customFormat="1" ht="121.5" customHeight="1" x14ac:dyDescent="0.25">
      <c r="A166" s="71">
        <v>227</v>
      </c>
      <c r="B166" s="208" t="s">
        <v>684</v>
      </c>
      <c r="C166" s="208" t="s">
        <v>695</v>
      </c>
      <c r="D166" s="112" t="s">
        <v>700</v>
      </c>
      <c r="E166" s="208" t="s">
        <v>686</v>
      </c>
      <c r="F166" s="208" t="s">
        <v>687</v>
      </c>
      <c r="G166" s="112">
        <v>37622</v>
      </c>
      <c r="H166" s="112">
        <v>37622</v>
      </c>
      <c r="I166" s="112" t="s">
        <v>113</v>
      </c>
      <c r="J166" s="112" t="s">
        <v>114</v>
      </c>
      <c r="K166" s="208" t="s">
        <v>12413</v>
      </c>
      <c r="L166" s="208" t="s">
        <v>99</v>
      </c>
      <c r="M166" s="264" t="s">
        <v>701</v>
      </c>
      <c r="N166" s="114" t="s">
        <v>106</v>
      </c>
      <c r="O166" s="208" t="s">
        <v>120</v>
      </c>
      <c r="P166" s="208" t="s">
        <v>12414</v>
      </c>
      <c r="Q166" s="113"/>
      <c r="R166" s="12">
        <v>10</v>
      </c>
      <c r="S166" s="208" t="s">
        <v>126</v>
      </c>
      <c r="T166" s="10">
        <v>2386</v>
      </c>
      <c r="U166" s="10">
        <v>2231</v>
      </c>
      <c r="V166" s="10">
        <v>2320</v>
      </c>
      <c r="W166" s="265">
        <v>2413</v>
      </c>
      <c r="X166" s="265">
        <v>2510</v>
      </c>
      <c r="Y166" s="265">
        <v>2610</v>
      </c>
    </row>
    <row r="167" spans="1:25" s="11" customFormat="1" ht="121.5" customHeight="1" x14ac:dyDescent="0.25">
      <c r="A167" s="71">
        <v>228</v>
      </c>
      <c r="B167" s="208" t="s">
        <v>684</v>
      </c>
      <c r="C167" s="208" t="s">
        <v>11475</v>
      </c>
      <c r="D167" s="112" t="s">
        <v>1120</v>
      </c>
      <c r="E167" s="208" t="s">
        <v>12415</v>
      </c>
      <c r="F167" s="208" t="s">
        <v>11476</v>
      </c>
      <c r="G167" s="112">
        <v>44562</v>
      </c>
      <c r="H167" s="112">
        <v>44562</v>
      </c>
      <c r="I167" s="112" t="s">
        <v>113</v>
      </c>
      <c r="J167" s="112" t="s">
        <v>114</v>
      </c>
      <c r="K167" s="208" t="s">
        <v>12416</v>
      </c>
      <c r="L167" s="208" t="s">
        <v>99</v>
      </c>
      <c r="M167" s="264" t="s">
        <v>11477</v>
      </c>
      <c r="N167" s="114" t="s">
        <v>106</v>
      </c>
      <c r="O167" s="208" t="s">
        <v>103</v>
      </c>
      <c r="P167" s="208" t="s">
        <v>11478</v>
      </c>
      <c r="Q167" s="113"/>
      <c r="R167" s="12">
        <v>14</v>
      </c>
      <c r="S167" s="208" t="s">
        <v>497</v>
      </c>
      <c r="T167" s="10" t="s">
        <v>112</v>
      </c>
      <c r="U167" s="10">
        <v>21</v>
      </c>
      <c r="V167" s="10">
        <v>21</v>
      </c>
      <c r="W167" s="265">
        <v>21</v>
      </c>
      <c r="X167" s="265">
        <v>21</v>
      </c>
      <c r="Y167" s="265">
        <v>21</v>
      </c>
    </row>
    <row r="168" spans="1:25" s="11" customFormat="1" ht="121.5" customHeight="1" x14ac:dyDescent="0.25">
      <c r="A168" s="71">
        <v>229</v>
      </c>
      <c r="B168" s="208" t="s">
        <v>684</v>
      </c>
      <c r="C168" s="115" t="s">
        <v>12417</v>
      </c>
      <c r="D168" s="115" t="s">
        <v>123</v>
      </c>
      <c r="E168" s="115" t="s">
        <v>11952</v>
      </c>
      <c r="F168" s="115" t="s">
        <v>704</v>
      </c>
      <c r="G168" s="112">
        <v>38748</v>
      </c>
      <c r="H168" s="112">
        <v>38718</v>
      </c>
      <c r="I168" s="112" t="s">
        <v>113</v>
      </c>
      <c r="J168" s="112" t="s">
        <v>114</v>
      </c>
      <c r="K168" s="115" t="s">
        <v>705</v>
      </c>
      <c r="L168" s="115" t="s">
        <v>61</v>
      </c>
      <c r="M168" s="264" t="s">
        <v>12418</v>
      </c>
      <c r="N168" s="115" t="s">
        <v>64</v>
      </c>
      <c r="O168" s="208" t="s">
        <v>120</v>
      </c>
      <c r="P168" s="114" t="s">
        <v>706</v>
      </c>
      <c r="Q168" s="113"/>
      <c r="R168" s="12">
        <v>5</v>
      </c>
      <c r="S168" s="208" t="s">
        <v>707</v>
      </c>
      <c r="T168" s="264">
        <v>15227</v>
      </c>
      <c r="U168" s="264">
        <v>20824</v>
      </c>
      <c r="V168" s="264">
        <v>21656</v>
      </c>
      <c r="W168" s="265">
        <v>22524</v>
      </c>
      <c r="X168" s="265">
        <v>23424</v>
      </c>
      <c r="Y168" s="265">
        <v>24361</v>
      </c>
    </row>
    <row r="169" spans="1:25" s="11" customFormat="1" ht="121.5" customHeight="1" x14ac:dyDescent="0.25">
      <c r="A169" s="71">
        <v>230</v>
      </c>
      <c r="B169" s="208" t="s">
        <v>684</v>
      </c>
      <c r="C169" s="115" t="s">
        <v>12419</v>
      </c>
      <c r="D169" s="115" t="s">
        <v>143</v>
      </c>
      <c r="E169" s="208" t="s">
        <v>686</v>
      </c>
      <c r="F169" s="208" t="s">
        <v>687</v>
      </c>
      <c r="G169" s="112">
        <v>37987</v>
      </c>
      <c r="H169" s="112">
        <v>37987</v>
      </c>
      <c r="I169" s="112" t="s">
        <v>113</v>
      </c>
      <c r="J169" s="112" t="s">
        <v>114</v>
      </c>
      <c r="K169" s="115" t="s">
        <v>12420</v>
      </c>
      <c r="L169" s="208" t="s">
        <v>99</v>
      </c>
      <c r="M169" s="264" t="s">
        <v>701</v>
      </c>
      <c r="N169" s="115" t="s">
        <v>64</v>
      </c>
      <c r="O169" s="208" t="s">
        <v>709</v>
      </c>
      <c r="P169" s="114" t="s">
        <v>115</v>
      </c>
      <c r="Q169" s="113"/>
      <c r="R169" s="12">
        <v>10</v>
      </c>
      <c r="S169" s="208" t="s">
        <v>126</v>
      </c>
      <c r="T169" s="264">
        <v>127218</v>
      </c>
      <c r="U169" s="264">
        <v>115740</v>
      </c>
      <c r="V169" s="264">
        <v>163175</v>
      </c>
      <c r="W169" s="264">
        <v>169702</v>
      </c>
      <c r="X169" s="264">
        <v>176490</v>
      </c>
      <c r="Y169" s="264">
        <v>183550</v>
      </c>
    </row>
    <row r="170" spans="1:25" s="11" customFormat="1" ht="121.5" customHeight="1" x14ac:dyDescent="0.25">
      <c r="A170" s="71">
        <v>231</v>
      </c>
      <c r="B170" s="208" t="s">
        <v>684</v>
      </c>
      <c r="C170" s="115" t="s">
        <v>12421</v>
      </c>
      <c r="D170" s="115" t="s">
        <v>148</v>
      </c>
      <c r="E170" s="115" t="s">
        <v>712</v>
      </c>
      <c r="F170" s="115" t="s">
        <v>713</v>
      </c>
      <c r="G170" s="112">
        <v>38353</v>
      </c>
      <c r="H170" s="112">
        <v>37987</v>
      </c>
      <c r="I170" s="112" t="s">
        <v>113</v>
      </c>
      <c r="J170" s="112" t="s">
        <v>114</v>
      </c>
      <c r="K170" s="115" t="s">
        <v>714</v>
      </c>
      <c r="L170" s="115" t="s">
        <v>61</v>
      </c>
      <c r="M170" s="264" t="s">
        <v>12422</v>
      </c>
      <c r="N170" s="115" t="s">
        <v>64</v>
      </c>
      <c r="O170" s="208" t="s">
        <v>709</v>
      </c>
      <c r="P170" s="114" t="s">
        <v>115</v>
      </c>
      <c r="Q170" s="113"/>
      <c r="R170" s="12">
        <v>3</v>
      </c>
      <c r="S170" s="208" t="s">
        <v>715</v>
      </c>
      <c r="T170" s="264">
        <v>146696</v>
      </c>
      <c r="U170" s="264">
        <v>163268</v>
      </c>
      <c r="V170" s="264">
        <v>169790</v>
      </c>
      <c r="W170" s="264">
        <v>176582</v>
      </c>
      <c r="X170" s="264">
        <v>183646</v>
      </c>
      <c r="Y170" s="264">
        <v>190992</v>
      </c>
    </row>
    <row r="171" spans="1:25" s="11" customFormat="1" ht="121.5" customHeight="1" x14ac:dyDescent="0.25">
      <c r="A171" s="71">
        <v>232</v>
      </c>
      <c r="B171" s="208" t="s">
        <v>684</v>
      </c>
      <c r="C171" s="115" t="s">
        <v>12423</v>
      </c>
      <c r="D171" s="115" t="s">
        <v>146</v>
      </c>
      <c r="E171" s="115" t="s">
        <v>12424</v>
      </c>
      <c r="F171" s="208" t="s">
        <v>689</v>
      </c>
      <c r="G171" s="112">
        <v>39814</v>
      </c>
      <c r="H171" s="112">
        <v>39814</v>
      </c>
      <c r="I171" s="112" t="s">
        <v>113</v>
      </c>
      <c r="J171" s="112" t="s">
        <v>114</v>
      </c>
      <c r="K171" s="115" t="s">
        <v>12425</v>
      </c>
      <c r="L171" s="208" t="s">
        <v>60</v>
      </c>
      <c r="M171" s="264" t="s">
        <v>691</v>
      </c>
      <c r="N171" s="115" t="s">
        <v>64</v>
      </c>
      <c r="O171" s="208" t="s">
        <v>709</v>
      </c>
      <c r="P171" s="114" t="s">
        <v>115</v>
      </c>
      <c r="Q171" s="13"/>
      <c r="R171" s="8">
        <v>2</v>
      </c>
      <c r="S171" s="208" t="s">
        <v>199</v>
      </c>
      <c r="T171" s="264">
        <v>22335</v>
      </c>
      <c r="U171" s="264">
        <v>22035</v>
      </c>
      <c r="V171" s="264">
        <v>24508</v>
      </c>
      <c r="W171" s="265">
        <v>25734</v>
      </c>
      <c r="X171" s="265">
        <v>26763</v>
      </c>
      <c r="Y171" s="265">
        <v>27834</v>
      </c>
    </row>
    <row r="172" spans="1:25" s="11" customFormat="1" ht="121.5" customHeight="1" x14ac:dyDescent="0.25">
      <c r="A172" s="71">
        <v>233</v>
      </c>
      <c r="B172" s="208" t="s">
        <v>684</v>
      </c>
      <c r="C172" s="115" t="s">
        <v>12426</v>
      </c>
      <c r="D172" s="115" t="s">
        <v>12427</v>
      </c>
      <c r="E172" s="294" t="s">
        <v>12428</v>
      </c>
      <c r="F172" s="294" t="s">
        <v>11479</v>
      </c>
      <c r="G172" s="303">
        <v>44747</v>
      </c>
      <c r="H172" s="303">
        <v>44562</v>
      </c>
      <c r="I172" s="232" t="s">
        <v>12429</v>
      </c>
      <c r="J172" s="303">
        <v>46023</v>
      </c>
      <c r="K172" s="294" t="s">
        <v>12430</v>
      </c>
      <c r="L172" s="208" t="s">
        <v>60</v>
      </c>
      <c r="M172" s="294" t="s">
        <v>12431</v>
      </c>
      <c r="N172" s="115" t="s">
        <v>64</v>
      </c>
      <c r="O172" s="294" t="s">
        <v>100</v>
      </c>
      <c r="P172" s="294" t="s">
        <v>732</v>
      </c>
      <c r="Q172" s="294"/>
      <c r="R172" s="12">
        <v>5</v>
      </c>
      <c r="S172" s="208" t="s">
        <v>707</v>
      </c>
      <c r="T172" s="71" t="s">
        <v>112</v>
      </c>
      <c r="U172" s="71">
        <v>16</v>
      </c>
      <c r="V172" s="71">
        <v>20026</v>
      </c>
      <c r="W172" s="71">
        <v>20848</v>
      </c>
      <c r="X172" s="71">
        <v>21703</v>
      </c>
      <c r="Y172" s="71">
        <v>22571</v>
      </c>
    </row>
    <row r="173" spans="1:25" s="11" customFormat="1" ht="121.5" customHeight="1" x14ac:dyDescent="0.25">
      <c r="A173" s="71">
        <v>234</v>
      </c>
      <c r="B173" s="208" t="s">
        <v>684</v>
      </c>
      <c r="C173" s="115" t="s">
        <v>718</v>
      </c>
      <c r="D173" s="115" t="s">
        <v>329</v>
      </c>
      <c r="E173" s="115" t="s">
        <v>12432</v>
      </c>
      <c r="F173" s="115" t="s">
        <v>719</v>
      </c>
      <c r="G173" s="112">
        <v>40003</v>
      </c>
      <c r="H173" s="112">
        <v>39814</v>
      </c>
      <c r="I173" s="112" t="s">
        <v>113</v>
      </c>
      <c r="J173" s="112" t="s">
        <v>114</v>
      </c>
      <c r="K173" s="115" t="s">
        <v>720</v>
      </c>
      <c r="L173" s="208" t="s">
        <v>60</v>
      </c>
      <c r="M173" s="264" t="s">
        <v>691</v>
      </c>
      <c r="N173" s="115" t="s">
        <v>68</v>
      </c>
      <c r="O173" s="208" t="s">
        <v>120</v>
      </c>
      <c r="P173" s="114" t="s">
        <v>196</v>
      </c>
      <c r="Q173" s="113" t="s">
        <v>721</v>
      </c>
      <c r="R173" s="13" t="s">
        <v>18</v>
      </c>
      <c r="S173" s="208" t="s">
        <v>199</v>
      </c>
      <c r="T173" s="264">
        <v>37108</v>
      </c>
      <c r="U173" s="264">
        <v>36607</v>
      </c>
      <c r="V173" s="264">
        <v>38071</v>
      </c>
      <c r="W173" s="264">
        <v>39594</v>
      </c>
      <c r="X173" s="264">
        <v>41178</v>
      </c>
      <c r="Y173" s="264">
        <v>40413</v>
      </c>
    </row>
    <row r="174" spans="1:25" ht="121.5" customHeight="1" x14ac:dyDescent="0.25">
      <c r="A174" s="71">
        <v>235</v>
      </c>
      <c r="B174" s="208" t="s">
        <v>684</v>
      </c>
      <c r="C174" s="115" t="s">
        <v>11953</v>
      </c>
      <c r="D174" s="115" t="s">
        <v>12433</v>
      </c>
      <c r="E174" s="115" t="s">
        <v>722</v>
      </c>
      <c r="F174" s="115" t="s">
        <v>11416</v>
      </c>
      <c r="G174" s="112">
        <v>43993</v>
      </c>
      <c r="H174" s="112">
        <v>43831</v>
      </c>
      <c r="I174" s="115" t="s">
        <v>12434</v>
      </c>
      <c r="J174" s="112">
        <v>45292</v>
      </c>
      <c r="K174" s="115" t="s">
        <v>11309</v>
      </c>
      <c r="L174" s="208" t="s">
        <v>60</v>
      </c>
      <c r="M174" s="264" t="s">
        <v>691</v>
      </c>
      <c r="N174" s="115" t="s">
        <v>68</v>
      </c>
      <c r="O174" s="208" t="s">
        <v>120</v>
      </c>
      <c r="P174" s="114" t="s">
        <v>12435</v>
      </c>
      <c r="Q174" s="304"/>
      <c r="R174" s="8">
        <v>2</v>
      </c>
      <c r="S174" s="208" t="s">
        <v>199</v>
      </c>
      <c r="T174" s="264">
        <v>676262</v>
      </c>
      <c r="U174" s="264">
        <v>536725</v>
      </c>
      <c r="V174" s="264">
        <v>375708</v>
      </c>
      <c r="W174" s="265" t="s">
        <v>112</v>
      </c>
      <c r="X174" s="265" t="s">
        <v>112</v>
      </c>
      <c r="Y174" s="265" t="s">
        <v>112</v>
      </c>
    </row>
    <row r="175" spans="1:25" ht="121.5" customHeight="1" x14ac:dyDescent="0.25">
      <c r="A175" s="71">
        <v>236</v>
      </c>
      <c r="B175" s="208" t="s">
        <v>684</v>
      </c>
      <c r="C175" s="115" t="s">
        <v>723</v>
      </c>
      <c r="D175" s="115" t="s">
        <v>329</v>
      </c>
      <c r="E175" s="115" t="s">
        <v>12436</v>
      </c>
      <c r="F175" s="115" t="s">
        <v>724</v>
      </c>
      <c r="G175" s="112">
        <v>42370</v>
      </c>
      <c r="H175" s="112">
        <v>42370</v>
      </c>
      <c r="I175" s="115" t="s">
        <v>336</v>
      </c>
      <c r="J175" s="112">
        <v>45292</v>
      </c>
      <c r="K175" s="115" t="s">
        <v>337</v>
      </c>
      <c r="L175" s="208" t="s">
        <v>60</v>
      </c>
      <c r="M175" s="264" t="s">
        <v>691</v>
      </c>
      <c r="N175" s="115" t="s">
        <v>68</v>
      </c>
      <c r="O175" s="208" t="s">
        <v>709</v>
      </c>
      <c r="P175" s="114" t="s">
        <v>1260</v>
      </c>
      <c r="Q175" s="113" t="s">
        <v>725</v>
      </c>
      <c r="R175" s="13" t="s">
        <v>18</v>
      </c>
      <c r="S175" s="208" t="s">
        <v>199</v>
      </c>
      <c r="T175" s="264">
        <v>21161</v>
      </c>
      <c r="U175" s="264">
        <v>22590</v>
      </c>
      <c r="V175" s="264">
        <v>23494</v>
      </c>
      <c r="W175" s="265" t="s">
        <v>112</v>
      </c>
      <c r="X175" s="265" t="s">
        <v>112</v>
      </c>
      <c r="Y175" s="265" t="s">
        <v>112</v>
      </c>
    </row>
    <row r="176" spans="1:25" ht="121.5" customHeight="1" x14ac:dyDescent="0.25">
      <c r="A176" s="71">
        <v>237</v>
      </c>
      <c r="B176" s="208" t="s">
        <v>684</v>
      </c>
      <c r="C176" s="115" t="s">
        <v>723</v>
      </c>
      <c r="D176" s="115" t="s">
        <v>121</v>
      </c>
      <c r="E176" s="115" t="s">
        <v>129</v>
      </c>
      <c r="F176" s="115" t="s">
        <v>724</v>
      </c>
      <c r="G176" s="112">
        <v>42370</v>
      </c>
      <c r="H176" s="112">
        <v>42370</v>
      </c>
      <c r="I176" s="115" t="s">
        <v>12437</v>
      </c>
      <c r="J176" s="112">
        <v>45292</v>
      </c>
      <c r="K176" s="115" t="s">
        <v>337</v>
      </c>
      <c r="L176" s="208" t="s">
        <v>60</v>
      </c>
      <c r="M176" s="264" t="s">
        <v>691</v>
      </c>
      <c r="N176" s="115" t="s">
        <v>66</v>
      </c>
      <c r="O176" s="208" t="s">
        <v>709</v>
      </c>
      <c r="P176" s="114" t="s">
        <v>197</v>
      </c>
      <c r="Q176" s="113" t="s">
        <v>725</v>
      </c>
      <c r="R176" s="13" t="s">
        <v>18</v>
      </c>
      <c r="S176" s="208" t="s">
        <v>199</v>
      </c>
      <c r="T176" s="265">
        <v>184</v>
      </c>
      <c r="U176" s="265">
        <v>257</v>
      </c>
      <c r="V176" s="265">
        <v>257</v>
      </c>
      <c r="W176" s="265" t="s">
        <v>112</v>
      </c>
      <c r="X176" s="265" t="s">
        <v>112</v>
      </c>
      <c r="Y176" s="265" t="s">
        <v>112</v>
      </c>
    </row>
    <row r="177" spans="1:25" ht="121.5" customHeight="1" x14ac:dyDescent="0.25">
      <c r="A177" s="71">
        <v>238</v>
      </c>
      <c r="B177" s="208" t="s">
        <v>684</v>
      </c>
      <c r="C177" s="208" t="s">
        <v>12438</v>
      </c>
      <c r="D177" s="112" t="s">
        <v>1784</v>
      </c>
      <c r="E177" s="208" t="s">
        <v>129</v>
      </c>
      <c r="F177" s="208" t="s">
        <v>12439</v>
      </c>
      <c r="G177" s="112">
        <v>45008</v>
      </c>
      <c r="H177" s="112">
        <v>44562</v>
      </c>
      <c r="I177" s="115" t="s">
        <v>1817</v>
      </c>
      <c r="J177" s="112">
        <v>45292</v>
      </c>
      <c r="K177" s="208" t="s">
        <v>12440</v>
      </c>
      <c r="L177" s="208" t="s">
        <v>99</v>
      </c>
      <c r="M177" s="264" t="s">
        <v>12441</v>
      </c>
      <c r="N177" s="114" t="s">
        <v>106</v>
      </c>
      <c r="O177" s="208" t="s">
        <v>103</v>
      </c>
      <c r="P177" s="208" t="s">
        <v>12442</v>
      </c>
      <c r="Q177" s="113"/>
      <c r="R177" s="113" t="s">
        <v>42</v>
      </c>
      <c r="S177" s="208" t="s">
        <v>588</v>
      </c>
      <c r="T177" s="10" t="s">
        <v>112</v>
      </c>
      <c r="U177" s="10">
        <v>971</v>
      </c>
      <c r="V177" s="10">
        <v>1000</v>
      </c>
      <c r="W177" s="265" t="s">
        <v>112</v>
      </c>
      <c r="X177" s="265" t="s">
        <v>112</v>
      </c>
      <c r="Y177" s="265" t="s">
        <v>112</v>
      </c>
    </row>
    <row r="178" spans="1:25" ht="121.5" customHeight="1" x14ac:dyDescent="0.25">
      <c r="A178" s="71">
        <v>239</v>
      </c>
      <c r="B178" s="208" t="s">
        <v>684</v>
      </c>
      <c r="C178" s="208" t="s">
        <v>12438</v>
      </c>
      <c r="D178" s="112" t="s">
        <v>12443</v>
      </c>
      <c r="E178" s="208" t="s">
        <v>129</v>
      </c>
      <c r="F178" s="208" t="s">
        <v>12439</v>
      </c>
      <c r="G178" s="112">
        <v>45008</v>
      </c>
      <c r="H178" s="112">
        <v>44562</v>
      </c>
      <c r="I178" s="112" t="s">
        <v>113</v>
      </c>
      <c r="J178" s="112" t="s">
        <v>114</v>
      </c>
      <c r="K178" s="208" t="s">
        <v>12444</v>
      </c>
      <c r="L178" s="208" t="s">
        <v>99</v>
      </c>
      <c r="M178" s="264" t="s">
        <v>12441</v>
      </c>
      <c r="N178" s="114" t="s">
        <v>106</v>
      </c>
      <c r="O178" s="208" t="s">
        <v>103</v>
      </c>
      <c r="P178" s="208" t="s">
        <v>12442</v>
      </c>
      <c r="Q178" s="113"/>
      <c r="R178" s="113" t="s">
        <v>42</v>
      </c>
      <c r="S178" s="208" t="s">
        <v>588</v>
      </c>
      <c r="T178" s="10" t="s">
        <v>112</v>
      </c>
      <c r="U178" s="10">
        <v>30</v>
      </c>
      <c r="V178" s="10">
        <v>30</v>
      </c>
      <c r="W178" s="265">
        <v>30</v>
      </c>
      <c r="X178" s="265">
        <v>30</v>
      </c>
      <c r="Y178" s="265">
        <v>30</v>
      </c>
    </row>
    <row r="179" spans="1:25" ht="121.5" customHeight="1" x14ac:dyDescent="0.25">
      <c r="A179" s="71">
        <v>240</v>
      </c>
      <c r="B179" s="208" t="s">
        <v>684</v>
      </c>
      <c r="C179" s="115" t="s">
        <v>12445</v>
      </c>
      <c r="D179" s="115" t="s">
        <v>12446</v>
      </c>
      <c r="E179" s="294" t="s">
        <v>12447</v>
      </c>
      <c r="F179" s="294" t="s">
        <v>12448</v>
      </c>
      <c r="G179" s="303">
        <v>44874</v>
      </c>
      <c r="H179" s="112">
        <v>44562</v>
      </c>
      <c r="I179" s="232" t="s">
        <v>10093</v>
      </c>
      <c r="J179" s="303">
        <v>45658</v>
      </c>
      <c r="K179" s="294" t="s">
        <v>12449</v>
      </c>
      <c r="L179" s="208" t="s">
        <v>60</v>
      </c>
      <c r="M179" s="264" t="s">
        <v>691</v>
      </c>
      <c r="N179" s="115" t="s">
        <v>64</v>
      </c>
      <c r="O179" s="294" t="s">
        <v>100</v>
      </c>
      <c r="P179" s="294" t="s">
        <v>1353</v>
      </c>
      <c r="Q179" s="294"/>
      <c r="R179" s="8">
        <v>2</v>
      </c>
      <c r="S179" s="208" t="s">
        <v>199</v>
      </c>
      <c r="T179" s="71" t="s">
        <v>112</v>
      </c>
      <c r="U179" s="71">
        <v>0</v>
      </c>
      <c r="V179" s="71">
        <v>0</v>
      </c>
      <c r="W179" s="71">
        <v>0</v>
      </c>
      <c r="X179" s="71" t="s">
        <v>112</v>
      </c>
      <c r="Y179" s="71" t="s">
        <v>112</v>
      </c>
    </row>
    <row r="180" spans="1:25" ht="121.5" customHeight="1" x14ac:dyDescent="0.25">
      <c r="A180" s="71">
        <v>241</v>
      </c>
      <c r="B180" s="208" t="s">
        <v>684</v>
      </c>
      <c r="C180" s="115" t="s">
        <v>12450</v>
      </c>
      <c r="D180" s="115" t="s">
        <v>12451</v>
      </c>
      <c r="E180" s="208" t="s">
        <v>12452</v>
      </c>
      <c r="F180" s="115" t="s">
        <v>12453</v>
      </c>
      <c r="G180" s="112">
        <v>44874</v>
      </c>
      <c r="H180" s="112">
        <v>44562</v>
      </c>
      <c r="I180" s="115" t="s">
        <v>10093</v>
      </c>
      <c r="J180" s="112">
        <v>45658</v>
      </c>
      <c r="K180" s="208" t="s">
        <v>12454</v>
      </c>
      <c r="L180" s="208" t="s">
        <v>60</v>
      </c>
      <c r="M180" s="264" t="s">
        <v>691</v>
      </c>
      <c r="N180" s="115" t="s">
        <v>68</v>
      </c>
      <c r="O180" s="208" t="s">
        <v>100</v>
      </c>
      <c r="P180" s="114" t="s">
        <v>12455</v>
      </c>
      <c r="Q180" s="113"/>
      <c r="R180" s="13" t="s">
        <v>18</v>
      </c>
      <c r="S180" s="208" t="s">
        <v>199</v>
      </c>
      <c r="T180" s="264" t="s">
        <v>112</v>
      </c>
      <c r="U180" s="264">
        <v>403</v>
      </c>
      <c r="V180" s="264">
        <v>2578</v>
      </c>
      <c r="W180" s="265">
        <v>2681</v>
      </c>
      <c r="X180" s="265" t="s">
        <v>112</v>
      </c>
      <c r="Y180" s="265" t="s">
        <v>112</v>
      </c>
    </row>
    <row r="181" spans="1:25" ht="121.5" customHeight="1" x14ac:dyDescent="0.25">
      <c r="A181" s="71">
        <v>242</v>
      </c>
      <c r="B181" s="208" t="s">
        <v>684</v>
      </c>
      <c r="C181" s="115" t="s">
        <v>12450</v>
      </c>
      <c r="D181" s="115" t="s">
        <v>12456</v>
      </c>
      <c r="E181" s="115" t="s">
        <v>12457</v>
      </c>
      <c r="F181" s="115" t="s">
        <v>1338</v>
      </c>
      <c r="G181" s="112">
        <v>44874</v>
      </c>
      <c r="H181" s="112">
        <v>44562</v>
      </c>
      <c r="I181" s="115" t="s">
        <v>10093</v>
      </c>
      <c r="J181" s="112">
        <v>45658</v>
      </c>
      <c r="K181" s="115" t="s">
        <v>12458</v>
      </c>
      <c r="L181" s="208" t="s">
        <v>99</v>
      </c>
      <c r="M181" s="264" t="s">
        <v>12459</v>
      </c>
      <c r="N181" s="115" t="s">
        <v>68</v>
      </c>
      <c r="O181" s="208" t="s">
        <v>100</v>
      </c>
      <c r="P181" s="114" t="s">
        <v>12455</v>
      </c>
      <c r="Q181" s="113"/>
      <c r="R181" s="13" t="s">
        <v>40</v>
      </c>
      <c r="S181" s="208" t="s">
        <v>126</v>
      </c>
      <c r="T181" s="264" t="s">
        <v>112</v>
      </c>
      <c r="U181" s="264">
        <v>0</v>
      </c>
      <c r="V181" s="264">
        <v>1751</v>
      </c>
      <c r="W181" s="265">
        <v>1821</v>
      </c>
      <c r="X181" s="265" t="s">
        <v>112</v>
      </c>
      <c r="Y181" s="265" t="s">
        <v>112</v>
      </c>
    </row>
    <row r="182" spans="1:25" ht="121.5" customHeight="1" x14ac:dyDescent="0.25">
      <c r="A182" s="71">
        <v>259</v>
      </c>
      <c r="B182" s="296" t="s">
        <v>736</v>
      </c>
      <c r="C182" s="296" t="s">
        <v>12460</v>
      </c>
      <c r="D182" s="296" t="s">
        <v>742</v>
      </c>
      <c r="E182" s="89" t="s">
        <v>12461</v>
      </c>
      <c r="F182" s="89" t="s">
        <v>743</v>
      </c>
      <c r="G182" s="90">
        <v>39731</v>
      </c>
      <c r="H182" s="90">
        <v>39814</v>
      </c>
      <c r="I182" s="211" t="s">
        <v>744</v>
      </c>
      <c r="J182" s="90" t="s">
        <v>114</v>
      </c>
      <c r="K182" s="89" t="s">
        <v>745</v>
      </c>
      <c r="L182" s="89" t="s">
        <v>60</v>
      </c>
      <c r="M182" s="89" t="s">
        <v>740</v>
      </c>
      <c r="N182" s="89" t="s">
        <v>107</v>
      </c>
      <c r="O182" s="89" t="s">
        <v>100</v>
      </c>
      <c r="P182" s="89" t="s">
        <v>397</v>
      </c>
      <c r="Q182" s="89" t="s">
        <v>746</v>
      </c>
      <c r="R182" s="296" t="s">
        <v>53</v>
      </c>
      <c r="S182" s="305" t="s">
        <v>12462</v>
      </c>
      <c r="T182" s="265">
        <v>0</v>
      </c>
      <c r="U182" s="265">
        <v>0</v>
      </c>
      <c r="V182" s="265">
        <v>0</v>
      </c>
      <c r="W182" s="265">
        <v>0</v>
      </c>
      <c r="X182" s="265">
        <v>0</v>
      </c>
      <c r="Y182" s="265">
        <v>0</v>
      </c>
    </row>
    <row r="183" spans="1:25" ht="121.5" customHeight="1" x14ac:dyDescent="0.25">
      <c r="A183" s="71">
        <v>260</v>
      </c>
      <c r="B183" s="296" t="s">
        <v>736</v>
      </c>
      <c r="C183" s="296" t="s">
        <v>12463</v>
      </c>
      <c r="D183" s="296" t="s">
        <v>750</v>
      </c>
      <c r="E183" s="89" t="s">
        <v>129</v>
      </c>
      <c r="F183" s="89" t="s">
        <v>743</v>
      </c>
      <c r="G183" s="90">
        <v>39814</v>
      </c>
      <c r="H183" s="90">
        <v>39814</v>
      </c>
      <c r="I183" s="211" t="s">
        <v>744</v>
      </c>
      <c r="J183" s="90" t="s">
        <v>114</v>
      </c>
      <c r="K183" s="89" t="s">
        <v>12464</v>
      </c>
      <c r="L183" s="89" t="s">
        <v>60</v>
      </c>
      <c r="M183" s="89" t="s">
        <v>740</v>
      </c>
      <c r="N183" s="89" t="s">
        <v>64</v>
      </c>
      <c r="O183" s="89" t="s">
        <v>468</v>
      </c>
      <c r="P183" s="89" t="s">
        <v>115</v>
      </c>
      <c r="Q183" s="89" t="s">
        <v>751</v>
      </c>
      <c r="R183" s="296" t="s">
        <v>53</v>
      </c>
      <c r="S183" s="305" t="s">
        <v>12462</v>
      </c>
      <c r="T183" s="265">
        <v>2115</v>
      </c>
      <c r="U183" s="265">
        <v>2117.1149999999998</v>
      </c>
      <c r="V183" s="265">
        <v>2119.2321149999993</v>
      </c>
      <c r="W183" s="265">
        <v>2121.351347114999</v>
      </c>
      <c r="X183" s="265">
        <v>2123.4726984621138</v>
      </c>
      <c r="Y183" s="265">
        <v>2125.5961711605755</v>
      </c>
    </row>
    <row r="184" spans="1:25" ht="121.5" customHeight="1" x14ac:dyDescent="0.25">
      <c r="A184" s="71">
        <v>261</v>
      </c>
      <c r="B184" s="296" t="s">
        <v>736</v>
      </c>
      <c r="C184" s="296" t="s">
        <v>12465</v>
      </c>
      <c r="D184" s="296" t="s">
        <v>121</v>
      </c>
      <c r="E184" s="89" t="s">
        <v>12466</v>
      </c>
      <c r="F184" s="89" t="s">
        <v>747</v>
      </c>
      <c r="G184" s="90">
        <v>42370</v>
      </c>
      <c r="H184" s="90">
        <v>42370</v>
      </c>
      <c r="I184" s="211" t="s">
        <v>12467</v>
      </c>
      <c r="J184" s="90" t="s">
        <v>114</v>
      </c>
      <c r="K184" s="89" t="s">
        <v>748</v>
      </c>
      <c r="L184" s="89" t="s">
        <v>60</v>
      </c>
      <c r="M184" s="89" t="s">
        <v>740</v>
      </c>
      <c r="N184" s="89" t="s">
        <v>107</v>
      </c>
      <c r="O184" s="89" t="s">
        <v>100</v>
      </c>
      <c r="P184" s="89" t="s">
        <v>749</v>
      </c>
      <c r="Q184" s="89">
        <v>23.11</v>
      </c>
      <c r="R184" s="296" t="s">
        <v>53</v>
      </c>
      <c r="S184" s="305" t="s">
        <v>12462</v>
      </c>
      <c r="T184" s="265">
        <v>2723</v>
      </c>
      <c r="U184" s="265">
        <v>13680</v>
      </c>
      <c r="V184" s="265">
        <v>13816.8</v>
      </c>
      <c r="W184" s="265">
        <v>13954.967999999999</v>
      </c>
      <c r="X184" s="265">
        <v>14094.517679999999</v>
      </c>
      <c r="Y184" s="265">
        <v>14235.462856799999</v>
      </c>
    </row>
    <row r="185" spans="1:25" ht="121.5" customHeight="1" x14ac:dyDescent="0.25">
      <c r="A185" s="71">
        <v>262</v>
      </c>
      <c r="B185" s="296" t="s">
        <v>736</v>
      </c>
      <c r="C185" s="296" t="s">
        <v>12468</v>
      </c>
      <c r="D185" s="296" t="s">
        <v>12469</v>
      </c>
      <c r="E185" s="89" t="s">
        <v>752</v>
      </c>
      <c r="F185" s="89" t="s">
        <v>753</v>
      </c>
      <c r="G185" s="90">
        <v>42370</v>
      </c>
      <c r="H185" s="90">
        <v>42370</v>
      </c>
      <c r="I185" s="211" t="s">
        <v>754</v>
      </c>
      <c r="J185" s="90" t="s">
        <v>114</v>
      </c>
      <c r="K185" s="89" t="s">
        <v>755</v>
      </c>
      <c r="L185" s="89" t="s">
        <v>60</v>
      </c>
      <c r="M185" s="89" t="s">
        <v>740</v>
      </c>
      <c r="N185" s="89" t="s">
        <v>64</v>
      </c>
      <c r="O185" s="89" t="s">
        <v>468</v>
      </c>
      <c r="P185" s="89" t="s">
        <v>115</v>
      </c>
      <c r="Q185" s="89">
        <v>23.31</v>
      </c>
      <c r="R185" s="296" t="s">
        <v>53</v>
      </c>
      <c r="S185" s="305" t="s">
        <v>175</v>
      </c>
      <c r="T185" s="265">
        <v>313</v>
      </c>
      <c r="U185" s="265">
        <v>328.65000000000003</v>
      </c>
      <c r="V185" s="265">
        <v>345.08250000000004</v>
      </c>
      <c r="W185" s="265">
        <v>362.33662500000008</v>
      </c>
      <c r="X185" s="265">
        <v>380.4534562500001</v>
      </c>
      <c r="Y185" s="265">
        <v>399.47612906250015</v>
      </c>
    </row>
    <row r="186" spans="1:25" ht="121.5" customHeight="1" x14ac:dyDescent="0.25">
      <c r="A186" s="71">
        <v>263</v>
      </c>
      <c r="B186" s="296" t="s">
        <v>736</v>
      </c>
      <c r="C186" s="296" t="s">
        <v>12470</v>
      </c>
      <c r="D186" s="296" t="s">
        <v>121</v>
      </c>
      <c r="E186" s="89" t="s">
        <v>776</v>
      </c>
      <c r="F186" s="89" t="s">
        <v>738</v>
      </c>
      <c r="G186" s="90">
        <v>43808</v>
      </c>
      <c r="H186" s="90">
        <v>43466</v>
      </c>
      <c r="I186" s="211" t="s">
        <v>268</v>
      </c>
      <c r="J186" s="90" t="s">
        <v>526</v>
      </c>
      <c r="K186" s="89" t="s">
        <v>12471</v>
      </c>
      <c r="L186" s="89" t="s">
        <v>60</v>
      </c>
      <c r="M186" s="89" t="s">
        <v>740</v>
      </c>
      <c r="N186" s="89" t="s">
        <v>107</v>
      </c>
      <c r="O186" s="89" t="s">
        <v>100</v>
      </c>
      <c r="P186" s="89" t="s">
        <v>777</v>
      </c>
      <c r="Q186" s="89" t="s">
        <v>741</v>
      </c>
      <c r="R186" s="296" t="s">
        <v>18</v>
      </c>
      <c r="S186" s="305" t="s">
        <v>199</v>
      </c>
      <c r="T186" s="265">
        <v>61</v>
      </c>
      <c r="U186" s="265">
        <v>4091</v>
      </c>
      <c r="V186" s="265">
        <v>4295.55</v>
      </c>
      <c r="W186" s="265">
        <v>4510.3275000000003</v>
      </c>
      <c r="X186" s="265">
        <v>4735.8438750000005</v>
      </c>
      <c r="Y186" s="265">
        <v>4972.636068750001</v>
      </c>
    </row>
    <row r="187" spans="1:25" ht="121.5" customHeight="1" x14ac:dyDescent="0.25">
      <c r="A187" s="71">
        <v>264</v>
      </c>
      <c r="B187" s="296" t="s">
        <v>736</v>
      </c>
      <c r="C187" s="296" t="s">
        <v>12472</v>
      </c>
      <c r="D187" s="296" t="s">
        <v>737</v>
      </c>
      <c r="E187" s="89" t="s">
        <v>12473</v>
      </c>
      <c r="F187" s="89" t="s">
        <v>738</v>
      </c>
      <c r="G187" s="90">
        <v>43083</v>
      </c>
      <c r="H187" s="90">
        <v>43101</v>
      </c>
      <c r="I187" s="211" t="s">
        <v>268</v>
      </c>
      <c r="J187" s="90" t="s">
        <v>526</v>
      </c>
      <c r="K187" s="89" t="s">
        <v>739</v>
      </c>
      <c r="L187" s="89" t="s">
        <v>60</v>
      </c>
      <c r="M187" s="89" t="s">
        <v>740</v>
      </c>
      <c r="N187" s="89" t="s">
        <v>64</v>
      </c>
      <c r="O187" s="89" t="s">
        <v>104</v>
      </c>
      <c r="P187" s="89" t="s">
        <v>115</v>
      </c>
      <c r="Q187" s="89" t="s">
        <v>741</v>
      </c>
      <c r="R187" s="296" t="s">
        <v>18</v>
      </c>
      <c r="S187" s="305" t="s">
        <v>199</v>
      </c>
      <c r="T187" s="265">
        <v>218</v>
      </c>
      <c r="U187" s="265">
        <v>610</v>
      </c>
      <c r="V187" s="265">
        <v>616.1</v>
      </c>
      <c r="W187" s="265">
        <v>646.90500000000009</v>
      </c>
      <c r="X187" s="265">
        <v>679.25025000000016</v>
      </c>
      <c r="Y187" s="265">
        <v>713.21276250000017</v>
      </c>
    </row>
    <row r="188" spans="1:25" ht="121.5" customHeight="1" x14ac:dyDescent="0.25">
      <c r="A188" s="71">
        <v>265</v>
      </c>
      <c r="B188" s="296" t="s">
        <v>736</v>
      </c>
      <c r="C188" s="296" t="s">
        <v>12474</v>
      </c>
      <c r="D188" s="296" t="s">
        <v>12475</v>
      </c>
      <c r="E188" s="89" t="s">
        <v>129</v>
      </c>
      <c r="F188" s="89" t="s">
        <v>756</v>
      </c>
      <c r="G188" s="90">
        <v>42704</v>
      </c>
      <c r="H188" s="90">
        <v>42370</v>
      </c>
      <c r="I188" s="211" t="s">
        <v>113</v>
      </c>
      <c r="J188" s="90" t="s">
        <v>114</v>
      </c>
      <c r="K188" s="89" t="s">
        <v>757</v>
      </c>
      <c r="L188" s="89" t="s">
        <v>60</v>
      </c>
      <c r="M188" s="89" t="s">
        <v>758</v>
      </c>
      <c r="N188" s="89" t="s">
        <v>64</v>
      </c>
      <c r="O188" s="89" t="s">
        <v>468</v>
      </c>
      <c r="P188" s="89" t="s">
        <v>115</v>
      </c>
      <c r="Q188" s="89" t="s">
        <v>759</v>
      </c>
      <c r="R188" s="296">
        <v>11</v>
      </c>
      <c r="S188" s="305" t="s">
        <v>731</v>
      </c>
      <c r="T188" s="265">
        <v>14901</v>
      </c>
      <c r="U188" s="265">
        <v>15610</v>
      </c>
      <c r="V188" s="265">
        <v>14938.77</v>
      </c>
      <c r="W188" s="265">
        <v>14296.402890000001</v>
      </c>
      <c r="X188" s="265">
        <v>13681.657565730002</v>
      </c>
      <c r="Y188" s="265">
        <v>13093.346290403613</v>
      </c>
    </row>
    <row r="189" spans="1:25" ht="121.5" customHeight="1" x14ac:dyDescent="0.25">
      <c r="A189" s="71">
        <v>266</v>
      </c>
      <c r="B189" s="296" t="s">
        <v>736</v>
      </c>
      <c r="C189" s="296" t="s">
        <v>12476</v>
      </c>
      <c r="D189" s="296" t="s">
        <v>760</v>
      </c>
      <c r="E189" s="89" t="s">
        <v>129</v>
      </c>
      <c r="F189" s="89" t="s">
        <v>761</v>
      </c>
      <c r="G189" s="90">
        <v>42370</v>
      </c>
      <c r="H189" s="90">
        <v>42370</v>
      </c>
      <c r="I189" s="211" t="s">
        <v>370</v>
      </c>
      <c r="J189" s="90">
        <v>45292</v>
      </c>
      <c r="K189" s="101" t="s">
        <v>12477</v>
      </c>
      <c r="L189" s="89" t="s">
        <v>99</v>
      </c>
      <c r="M189" s="89" t="s">
        <v>740</v>
      </c>
      <c r="N189" s="89" t="s">
        <v>64</v>
      </c>
      <c r="O189" s="89" t="s">
        <v>100</v>
      </c>
      <c r="P189" s="101" t="s">
        <v>12478</v>
      </c>
      <c r="Q189" s="89" t="s">
        <v>763</v>
      </c>
      <c r="R189" s="296" t="s">
        <v>53</v>
      </c>
      <c r="S189" s="305" t="s">
        <v>12479</v>
      </c>
      <c r="T189" s="265">
        <v>78650</v>
      </c>
      <c r="U189" s="265">
        <v>78650</v>
      </c>
      <c r="V189" s="265" t="s">
        <v>112</v>
      </c>
      <c r="W189" s="265" t="s">
        <v>112</v>
      </c>
      <c r="X189" s="265" t="s">
        <v>112</v>
      </c>
      <c r="Y189" s="265" t="s">
        <v>112</v>
      </c>
    </row>
    <row r="190" spans="1:25" ht="121.5" customHeight="1" x14ac:dyDescent="0.25">
      <c r="A190" s="71">
        <v>267</v>
      </c>
      <c r="B190" s="296" t="s">
        <v>736</v>
      </c>
      <c r="C190" s="296" t="s">
        <v>12480</v>
      </c>
      <c r="D190" s="296" t="s">
        <v>764</v>
      </c>
      <c r="E190" s="89" t="s">
        <v>12481</v>
      </c>
      <c r="F190" s="89" t="s">
        <v>765</v>
      </c>
      <c r="G190" s="90">
        <v>37622</v>
      </c>
      <c r="H190" s="90">
        <v>37622</v>
      </c>
      <c r="I190" s="211" t="s">
        <v>113</v>
      </c>
      <c r="J190" s="90" t="s">
        <v>114</v>
      </c>
      <c r="K190" s="89" t="s">
        <v>766</v>
      </c>
      <c r="L190" s="89" t="s">
        <v>99</v>
      </c>
      <c r="M190" s="89" t="s">
        <v>767</v>
      </c>
      <c r="N190" s="89" t="s">
        <v>106</v>
      </c>
      <c r="O190" s="89" t="s">
        <v>468</v>
      </c>
      <c r="P190" s="89" t="s">
        <v>1953</v>
      </c>
      <c r="Q190" s="89"/>
      <c r="R190" s="296">
        <v>10</v>
      </c>
      <c r="S190" s="305" t="s">
        <v>126</v>
      </c>
      <c r="T190" s="265">
        <v>10381</v>
      </c>
      <c r="U190" s="265">
        <v>10391.380999999999</v>
      </c>
      <c r="V190" s="265">
        <v>10401.772380999999</v>
      </c>
      <c r="W190" s="265">
        <v>10412.174153380998</v>
      </c>
      <c r="X190" s="265">
        <v>10422.586327534378</v>
      </c>
      <c r="Y190" s="265">
        <v>10433.008913861911</v>
      </c>
    </row>
    <row r="191" spans="1:25" ht="121.5" customHeight="1" x14ac:dyDescent="0.25">
      <c r="A191" s="71">
        <v>268</v>
      </c>
      <c r="B191" s="296" t="s">
        <v>736</v>
      </c>
      <c r="C191" s="296" t="s">
        <v>12482</v>
      </c>
      <c r="D191" s="296" t="s">
        <v>8920</v>
      </c>
      <c r="E191" s="89" t="s">
        <v>12481</v>
      </c>
      <c r="F191" s="89" t="s">
        <v>768</v>
      </c>
      <c r="G191" s="90">
        <v>37622</v>
      </c>
      <c r="H191" s="90">
        <v>37622</v>
      </c>
      <c r="I191" s="211" t="s">
        <v>113</v>
      </c>
      <c r="J191" s="90" t="s">
        <v>114</v>
      </c>
      <c r="K191" s="89" t="s">
        <v>11418</v>
      </c>
      <c r="L191" s="89" t="s">
        <v>99</v>
      </c>
      <c r="M191" s="89" t="s">
        <v>767</v>
      </c>
      <c r="N191" s="89" t="s">
        <v>106</v>
      </c>
      <c r="O191" s="89" t="s">
        <v>468</v>
      </c>
      <c r="P191" s="89" t="s">
        <v>1953</v>
      </c>
      <c r="Q191" s="89"/>
      <c r="R191" s="296">
        <v>10</v>
      </c>
      <c r="S191" s="305" t="s">
        <v>126</v>
      </c>
      <c r="T191" s="265">
        <v>10034</v>
      </c>
      <c r="U191" s="265">
        <v>9688</v>
      </c>
      <c r="V191" s="265">
        <v>9697.6879999999983</v>
      </c>
      <c r="W191" s="265">
        <v>9707.3856879999967</v>
      </c>
      <c r="X191" s="265">
        <v>9717.0930736879964</v>
      </c>
      <c r="Y191" s="265">
        <v>9726.8101667616829</v>
      </c>
    </row>
    <row r="192" spans="1:25" ht="121.5" customHeight="1" x14ac:dyDescent="0.25">
      <c r="A192" s="71">
        <v>269</v>
      </c>
      <c r="B192" s="296" t="s">
        <v>736</v>
      </c>
      <c r="C192" s="296" t="s">
        <v>12482</v>
      </c>
      <c r="D192" s="296" t="s">
        <v>769</v>
      </c>
      <c r="E192" s="89" t="s">
        <v>12483</v>
      </c>
      <c r="F192" s="89" t="s">
        <v>302</v>
      </c>
      <c r="G192" s="90">
        <v>37622</v>
      </c>
      <c r="H192" s="90">
        <v>37622</v>
      </c>
      <c r="I192" s="211" t="s">
        <v>113</v>
      </c>
      <c r="J192" s="90" t="s">
        <v>114</v>
      </c>
      <c r="K192" s="89" t="s">
        <v>12484</v>
      </c>
      <c r="L192" s="89" t="s">
        <v>99</v>
      </c>
      <c r="M192" s="89" t="s">
        <v>767</v>
      </c>
      <c r="N192" s="89" t="s">
        <v>106</v>
      </c>
      <c r="O192" s="89" t="s">
        <v>468</v>
      </c>
      <c r="P192" s="89" t="s">
        <v>1953</v>
      </c>
      <c r="Q192" s="89"/>
      <c r="R192" s="296">
        <v>10</v>
      </c>
      <c r="S192" s="305" t="s">
        <v>126</v>
      </c>
      <c r="T192" s="265">
        <v>33523</v>
      </c>
      <c r="U192" s="265">
        <v>34930</v>
      </c>
      <c r="V192" s="265">
        <v>34964.929999999993</v>
      </c>
      <c r="W192" s="265">
        <v>34999.894929999988</v>
      </c>
      <c r="X192" s="265">
        <v>35034.894824929986</v>
      </c>
      <c r="Y192" s="265">
        <v>35069.929719754909</v>
      </c>
    </row>
    <row r="193" spans="1:25" ht="121.5" customHeight="1" x14ac:dyDescent="0.25">
      <c r="A193" s="71">
        <v>270</v>
      </c>
      <c r="B193" s="296" t="s">
        <v>736</v>
      </c>
      <c r="C193" s="296" t="s">
        <v>12482</v>
      </c>
      <c r="D193" s="296" t="s">
        <v>770</v>
      </c>
      <c r="E193" s="89" t="s">
        <v>129</v>
      </c>
      <c r="F193" s="89" t="s">
        <v>771</v>
      </c>
      <c r="G193" s="90">
        <v>37622</v>
      </c>
      <c r="H193" s="90">
        <v>37622</v>
      </c>
      <c r="I193" s="211" t="s">
        <v>113</v>
      </c>
      <c r="J193" s="90" t="s">
        <v>114</v>
      </c>
      <c r="K193" s="89" t="s">
        <v>772</v>
      </c>
      <c r="L193" s="89" t="s">
        <v>99</v>
      </c>
      <c r="M193" s="89" t="s">
        <v>767</v>
      </c>
      <c r="N193" s="89" t="s">
        <v>106</v>
      </c>
      <c r="O193" s="89" t="s">
        <v>468</v>
      </c>
      <c r="P193" s="89" t="s">
        <v>1953</v>
      </c>
      <c r="Q193" s="89" t="s">
        <v>773</v>
      </c>
      <c r="R193" s="296">
        <v>10</v>
      </c>
      <c r="S193" s="305" t="s">
        <v>126</v>
      </c>
      <c r="T193" s="265">
        <v>0</v>
      </c>
      <c r="U193" s="265">
        <v>0</v>
      </c>
      <c r="V193" s="265">
        <v>0</v>
      </c>
      <c r="W193" s="265">
        <v>0</v>
      </c>
      <c r="X193" s="265">
        <v>0</v>
      </c>
      <c r="Y193" s="265">
        <v>0</v>
      </c>
    </row>
    <row r="194" spans="1:25" ht="121.5" customHeight="1" x14ac:dyDescent="0.25">
      <c r="A194" s="71">
        <v>271</v>
      </c>
      <c r="B194" s="296" t="s">
        <v>736</v>
      </c>
      <c r="C194" s="296" t="s">
        <v>12482</v>
      </c>
      <c r="D194" s="296" t="s">
        <v>774</v>
      </c>
      <c r="E194" s="89" t="s">
        <v>12481</v>
      </c>
      <c r="F194" s="89" t="s">
        <v>775</v>
      </c>
      <c r="G194" s="90">
        <v>37622</v>
      </c>
      <c r="H194" s="90">
        <v>37622</v>
      </c>
      <c r="I194" s="211" t="s">
        <v>113</v>
      </c>
      <c r="J194" s="90" t="s">
        <v>114</v>
      </c>
      <c r="K194" s="89" t="s">
        <v>12485</v>
      </c>
      <c r="L194" s="89" t="s">
        <v>99</v>
      </c>
      <c r="M194" s="89" t="s">
        <v>767</v>
      </c>
      <c r="N194" s="89" t="s">
        <v>106</v>
      </c>
      <c r="O194" s="89" t="s">
        <v>100</v>
      </c>
      <c r="P194" s="89" t="s">
        <v>1960</v>
      </c>
      <c r="Q194" s="89"/>
      <c r="R194" s="296">
        <v>10</v>
      </c>
      <c r="S194" s="305" t="s">
        <v>126</v>
      </c>
      <c r="T194" s="265">
        <v>22218</v>
      </c>
      <c r="U194" s="265">
        <v>21265</v>
      </c>
      <c r="V194" s="265">
        <v>21286.264999999999</v>
      </c>
      <c r="W194" s="265">
        <v>21307.551264999998</v>
      </c>
      <c r="X194" s="265">
        <v>21328.858816264998</v>
      </c>
      <c r="Y194" s="265">
        <v>21350.187675081259</v>
      </c>
    </row>
    <row r="195" spans="1:25" ht="121.5" customHeight="1" x14ac:dyDescent="0.25">
      <c r="A195" s="71">
        <v>272</v>
      </c>
      <c r="B195" s="296" t="s">
        <v>736</v>
      </c>
      <c r="C195" s="296" t="s">
        <v>12486</v>
      </c>
      <c r="D195" s="296" t="s">
        <v>121</v>
      </c>
      <c r="E195" s="89" t="s">
        <v>12487</v>
      </c>
      <c r="F195" s="89" t="s">
        <v>778</v>
      </c>
      <c r="G195" s="90">
        <v>37090</v>
      </c>
      <c r="H195" s="90">
        <v>36892</v>
      </c>
      <c r="I195" s="211" t="s">
        <v>268</v>
      </c>
      <c r="J195" s="90" t="s">
        <v>114</v>
      </c>
      <c r="K195" s="89" t="s">
        <v>779</v>
      </c>
      <c r="L195" s="89" t="s">
        <v>99</v>
      </c>
      <c r="M195" s="89" t="s">
        <v>740</v>
      </c>
      <c r="N195" s="89" t="s">
        <v>107</v>
      </c>
      <c r="O195" s="89" t="s">
        <v>100</v>
      </c>
      <c r="P195" s="89" t="s">
        <v>161</v>
      </c>
      <c r="Q195" s="89" t="s">
        <v>773</v>
      </c>
      <c r="R195" s="296" t="s">
        <v>18</v>
      </c>
      <c r="S195" s="305" t="s">
        <v>199</v>
      </c>
      <c r="T195" s="265">
        <v>0</v>
      </c>
      <c r="U195" s="265">
        <v>0</v>
      </c>
      <c r="V195" s="265">
        <v>0</v>
      </c>
      <c r="W195" s="265">
        <v>0</v>
      </c>
      <c r="X195" s="265">
        <v>0</v>
      </c>
      <c r="Y195" s="265">
        <v>0</v>
      </c>
    </row>
    <row r="196" spans="1:25" ht="121.5" customHeight="1" x14ac:dyDescent="0.25">
      <c r="A196" s="71">
        <v>273</v>
      </c>
      <c r="B196" s="208" t="s">
        <v>736</v>
      </c>
      <c r="C196" s="208" t="s">
        <v>12488</v>
      </c>
      <c r="D196" s="208" t="s">
        <v>201</v>
      </c>
      <c r="E196" s="208" t="s">
        <v>129</v>
      </c>
      <c r="F196" s="208" t="s">
        <v>12489</v>
      </c>
      <c r="G196" s="90">
        <v>43984</v>
      </c>
      <c r="H196" s="90">
        <v>43831</v>
      </c>
      <c r="I196" s="211" t="s">
        <v>762</v>
      </c>
      <c r="J196" s="90">
        <v>44927</v>
      </c>
      <c r="K196" s="89" t="s">
        <v>781</v>
      </c>
      <c r="L196" s="89" t="s">
        <v>60</v>
      </c>
      <c r="M196" s="89" t="s">
        <v>782</v>
      </c>
      <c r="N196" s="89" t="s">
        <v>68</v>
      </c>
      <c r="O196" s="89" t="s">
        <v>100</v>
      </c>
      <c r="P196" s="89" t="s">
        <v>783</v>
      </c>
      <c r="Q196" s="89"/>
      <c r="R196" s="296" t="s">
        <v>18</v>
      </c>
      <c r="S196" s="305" t="s">
        <v>199</v>
      </c>
      <c r="T196" s="265">
        <v>1435102</v>
      </c>
      <c r="U196" s="265">
        <v>0</v>
      </c>
      <c r="V196" s="265" t="s">
        <v>112</v>
      </c>
      <c r="W196" s="265" t="s">
        <v>112</v>
      </c>
      <c r="X196" s="265" t="s">
        <v>112</v>
      </c>
      <c r="Y196" s="265" t="s">
        <v>112</v>
      </c>
    </row>
    <row r="197" spans="1:25" ht="121.5" customHeight="1" x14ac:dyDescent="0.25">
      <c r="A197" s="71">
        <v>274</v>
      </c>
      <c r="B197" s="296" t="s">
        <v>736</v>
      </c>
      <c r="C197" s="296" t="s">
        <v>12490</v>
      </c>
      <c r="D197" s="296" t="s">
        <v>2746</v>
      </c>
      <c r="E197" s="89" t="s">
        <v>784</v>
      </c>
      <c r="F197" s="89" t="s">
        <v>12491</v>
      </c>
      <c r="G197" s="90">
        <v>43984</v>
      </c>
      <c r="H197" s="90">
        <v>43831</v>
      </c>
      <c r="I197" s="211" t="s">
        <v>113</v>
      </c>
      <c r="J197" s="90" t="s">
        <v>114</v>
      </c>
      <c r="K197" s="89" t="s">
        <v>785</v>
      </c>
      <c r="L197" s="89" t="s">
        <v>60</v>
      </c>
      <c r="M197" s="89" t="s">
        <v>782</v>
      </c>
      <c r="N197" s="89" t="s">
        <v>68</v>
      </c>
      <c r="O197" s="89" t="s">
        <v>100</v>
      </c>
      <c r="P197" s="89" t="s">
        <v>398</v>
      </c>
      <c r="Q197" s="89" t="s">
        <v>786</v>
      </c>
      <c r="R197" s="296" t="s">
        <v>18</v>
      </c>
      <c r="S197" s="305" t="s">
        <v>199</v>
      </c>
      <c r="T197" s="265">
        <v>54487</v>
      </c>
      <c r="U197" s="265">
        <v>38076</v>
      </c>
      <c r="V197" s="265">
        <v>23459.270625000005</v>
      </c>
      <c r="W197" s="265">
        <v>24632.234156250004</v>
      </c>
      <c r="X197" s="265">
        <v>25863.845864062507</v>
      </c>
      <c r="Y197" s="265">
        <v>27157.038157265633</v>
      </c>
    </row>
    <row r="198" spans="1:25" ht="121.5" customHeight="1" x14ac:dyDescent="0.25">
      <c r="A198" s="71">
        <v>275</v>
      </c>
      <c r="B198" s="296" t="s">
        <v>736</v>
      </c>
      <c r="C198" s="296" t="s">
        <v>12490</v>
      </c>
      <c r="D198" s="296" t="s">
        <v>12492</v>
      </c>
      <c r="E198" s="89" t="s">
        <v>787</v>
      </c>
      <c r="F198" s="89" t="s">
        <v>788</v>
      </c>
      <c r="G198" s="90">
        <v>43984</v>
      </c>
      <c r="H198" s="90">
        <v>43831</v>
      </c>
      <c r="I198" s="211" t="s">
        <v>113</v>
      </c>
      <c r="J198" s="90" t="s">
        <v>114</v>
      </c>
      <c r="K198" s="89" t="s">
        <v>785</v>
      </c>
      <c r="L198" s="89" t="s">
        <v>60</v>
      </c>
      <c r="M198" s="89" t="s">
        <v>782</v>
      </c>
      <c r="N198" s="89" t="s">
        <v>68</v>
      </c>
      <c r="O198" s="89" t="s">
        <v>100</v>
      </c>
      <c r="P198" s="89" t="s">
        <v>398</v>
      </c>
      <c r="Q198" s="89" t="s">
        <v>789</v>
      </c>
      <c r="R198" s="296" t="s">
        <v>18</v>
      </c>
      <c r="S198" s="305" t="s">
        <v>199</v>
      </c>
      <c r="T198" s="265">
        <v>0</v>
      </c>
      <c r="U198" s="265">
        <v>3313028</v>
      </c>
      <c r="V198" s="265">
        <v>3346158.2800000003</v>
      </c>
      <c r="W198" s="265">
        <v>3379619.8628000002</v>
      </c>
      <c r="X198" s="265">
        <v>0</v>
      </c>
      <c r="Y198" s="265">
        <v>0</v>
      </c>
    </row>
    <row r="199" spans="1:25" ht="121.5" customHeight="1" x14ac:dyDescent="0.25">
      <c r="A199" s="71">
        <v>276</v>
      </c>
      <c r="B199" s="296" t="s">
        <v>736</v>
      </c>
      <c r="C199" s="208" t="s">
        <v>12488</v>
      </c>
      <c r="D199" s="296" t="s">
        <v>12493</v>
      </c>
      <c r="E199" s="89" t="s">
        <v>12494</v>
      </c>
      <c r="F199" s="89" t="s">
        <v>780</v>
      </c>
      <c r="G199" s="90">
        <v>43984</v>
      </c>
      <c r="H199" s="90">
        <v>43831</v>
      </c>
      <c r="I199" s="211" t="s">
        <v>762</v>
      </c>
      <c r="J199" s="90">
        <v>44927</v>
      </c>
      <c r="K199" s="89" t="s">
        <v>790</v>
      </c>
      <c r="L199" s="89" t="s">
        <v>60</v>
      </c>
      <c r="M199" s="89" t="s">
        <v>782</v>
      </c>
      <c r="N199" s="89" t="s">
        <v>68</v>
      </c>
      <c r="O199" s="89" t="s">
        <v>100</v>
      </c>
      <c r="P199" s="89" t="s">
        <v>439</v>
      </c>
      <c r="Q199" s="89"/>
      <c r="R199" s="296" t="s">
        <v>18</v>
      </c>
      <c r="S199" s="305" t="s">
        <v>199</v>
      </c>
      <c r="T199" s="265">
        <v>1176186</v>
      </c>
      <c r="U199" s="265">
        <v>0</v>
      </c>
      <c r="V199" s="265" t="s">
        <v>112</v>
      </c>
      <c r="W199" s="265" t="s">
        <v>112</v>
      </c>
      <c r="X199" s="265" t="s">
        <v>112</v>
      </c>
      <c r="Y199" s="265" t="s">
        <v>112</v>
      </c>
    </row>
    <row r="200" spans="1:25" s="1" customFormat="1" ht="121.5" customHeight="1" x14ac:dyDescent="0.25">
      <c r="A200" s="71">
        <v>277</v>
      </c>
      <c r="B200" s="296" t="s">
        <v>736</v>
      </c>
      <c r="C200" s="296" t="s">
        <v>12495</v>
      </c>
      <c r="D200" s="296" t="s">
        <v>329</v>
      </c>
      <c r="E200" s="89" t="s">
        <v>129</v>
      </c>
      <c r="F200" s="89" t="s">
        <v>791</v>
      </c>
      <c r="G200" s="90">
        <v>43984</v>
      </c>
      <c r="H200" s="90">
        <v>43831</v>
      </c>
      <c r="I200" s="211" t="s">
        <v>762</v>
      </c>
      <c r="J200" s="90">
        <v>44927</v>
      </c>
      <c r="K200" s="89" t="s">
        <v>792</v>
      </c>
      <c r="L200" s="89" t="s">
        <v>60</v>
      </c>
      <c r="M200" s="89" t="s">
        <v>782</v>
      </c>
      <c r="N200" s="5" t="s">
        <v>62</v>
      </c>
      <c r="O200" s="89" t="s">
        <v>100</v>
      </c>
      <c r="P200" s="89" t="s">
        <v>439</v>
      </c>
      <c r="Q200" s="89" t="s">
        <v>793</v>
      </c>
      <c r="R200" s="296" t="s">
        <v>18</v>
      </c>
      <c r="S200" s="305" t="s">
        <v>199</v>
      </c>
      <c r="T200" s="265">
        <v>44496</v>
      </c>
      <c r="U200" s="265">
        <v>161578</v>
      </c>
      <c r="V200" s="265" t="s">
        <v>112</v>
      </c>
      <c r="W200" s="265" t="s">
        <v>112</v>
      </c>
      <c r="X200" s="265" t="s">
        <v>112</v>
      </c>
      <c r="Y200" s="265" t="s">
        <v>112</v>
      </c>
    </row>
    <row r="201" spans="1:25" s="1" customFormat="1" ht="121.5" customHeight="1" x14ac:dyDescent="0.25">
      <c r="A201" s="71">
        <v>278</v>
      </c>
      <c r="B201" s="296" t="s">
        <v>736</v>
      </c>
      <c r="C201" s="296" t="s">
        <v>12496</v>
      </c>
      <c r="D201" s="296" t="s">
        <v>794</v>
      </c>
      <c r="E201" s="89" t="s">
        <v>129</v>
      </c>
      <c r="F201" s="89" t="s">
        <v>795</v>
      </c>
      <c r="G201" s="90">
        <v>43980</v>
      </c>
      <c r="H201" s="90">
        <v>43831</v>
      </c>
      <c r="I201" s="211" t="s">
        <v>762</v>
      </c>
      <c r="J201" s="90">
        <v>44927</v>
      </c>
      <c r="K201" s="89" t="s">
        <v>12497</v>
      </c>
      <c r="L201" s="89" t="s">
        <v>99</v>
      </c>
      <c r="M201" s="89" t="s">
        <v>796</v>
      </c>
      <c r="N201" s="89" t="s">
        <v>106</v>
      </c>
      <c r="O201" s="89" t="s">
        <v>468</v>
      </c>
      <c r="P201" s="89" t="s">
        <v>1953</v>
      </c>
      <c r="Q201" s="89"/>
      <c r="R201" s="296">
        <v>10</v>
      </c>
      <c r="S201" s="305" t="s">
        <v>126</v>
      </c>
      <c r="T201" s="265">
        <v>28324</v>
      </c>
      <c r="U201" s="265">
        <v>16321</v>
      </c>
      <c r="V201" s="265" t="s">
        <v>112</v>
      </c>
      <c r="W201" s="265" t="s">
        <v>112</v>
      </c>
      <c r="X201" s="265" t="s">
        <v>112</v>
      </c>
      <c r="Y201" s="265" t="s">
        <v>112</v>
      </c>
    </row>
    <row r="202" spans="1:25" s="1" customFormat="1" ht="121.5" customHeight="1" x14ac:dyDescent="0.25">
      <c r="A202" s="71">
        <v>279</v>
      </c>
      <c r="B202" s="296" t="s">
        <v>736</v>
      </c>
      <c r="C202" s="296" t="s">
        <v>12498</v>
      </c>
      <c r="D202" s="296" t="s">
        <v>329</v>
      </c>
      <c r="E202" s="89" t="s">
        <v>12499</v>
      </c>
      <c r="F202" s="89" t="s">
        <v>12500</v>
      </c>
      <c r="G202" s="90">
        <v>43980</v>
      </c>
      <c r="H202" s="90">
        <v>43831</v>
      </c>
      <c r="I202" s="211" t="s">
        <v>113</v>
      </c>
      <c r="J202" s="90" t="s">
        <v>114</v>
      </c>
      <c r="K202" s="89" t="s">
        <v>12501</v>
      </c>
      <c r="L202" s="89" t="s">
        <v>60</v>
      </c>
      <c r="M202" s="89" t="s">
        <v>740</v>
      </c>
      <c r="N202" s="89" t="s">
        <v>107</v>
      </c>
      <c r="O202" s="89" t="s">
        <v>100</v>
      </c>
      <c r="P202" s="89" t="s">
        <v>797</v>
      </c>
      <c r="Q202" s="89" t="s">
        <v>798</v>
      </c>
      <c r="R202" s="296" t="s">
        <v>53</v>
      </c>
      <c r="S202" s="305" t="s">
        <v>12462</v>
      </c>
      <c r="T202" s="265">
        <v>81249</v>
      </c>
      <c r="U202" s="265">
        <v>128619</v>
      </c>
      <c r="V202" s="265">
        <v>0</v>
      </c>
      <c r="W202" s="265">
        <v>0</v>
      </c>
      <c r="X202" s="265">
        <v>0</v>
      </c>
      <c r="Y202" s="265">
        <v>0</v>
      </c>
    </row>
    <row r="203" spans="1:25" s="1" customFormat="1" ht="121.5" customHeight="1" x14ac:dyDescent="0.25">
      <c r="A203" s="71">
        <v>280</v>
      </c>
      <c r="B203" s="296" t="s">
        <v>736</v>
      </c>
      <c r="C203" s="296" t="s">
        <v>12482</v>
      </c>
      <c r="D203" s="296" t="s">
        <v>802</v>
      </c>
      <c r="E203" s="89" t="s">
        <v>129</v>
      </c>
      <c r="F203" s="89" t="s">
        <v>803</v>
      </c>
      <c r="G203" s="90">
        <v>44197</v>
      </c>
      <c r="H203" s="90">
        <v>44197</v>
      </c>
      <c r="I203" s="211" t="s">
        <v>113</v>
      </c>
      <c r="J203" s="90" t="s">
        <v>114</v>
      </c>
      <c r="K203" s="89" t="s">
        <v>804</v>
      </c>
      <c r="L203" s="89" t="s">
        <v>60</v>
      </c>
      <c r="M203" s="89" t="s">
        <v>12502</v>
      </c>
      <c r="N203" s="89" t="s">
        <v>106</v>
      </c>
      <c r="O203" s="89" t="s">
        <v>468</v>
      </c>
      <c r="P203" s="89" t="s">
        <v>1953</v>
      </c>
      <c r="Q203" s="89"/>
      <c r="R203" s="296" t="s">
        <v>18</v>
      </c>
      <c r="S203" s="305" t="s">
        <v>12462</v>
      </c>
      <c r="T203" s="265">
        <v>0</v>
      </c>
      <c r="U203" s="265">
        <v>0</v>
      </c>
      <c r="V203" s="265">
        <v>20</v>
      </c>
      <c r="W203" s="265">
        <v>20</v>
      </c>
      <c r="X203" s="265">
        <v>20</v>
      </c>
      <c r="Y203" s="265">
        <v>20</v>
      </c>
    </row>
    <row r="204" spans="1:25" s="1" customFormat="1" ht="121.5" customHeight="1" x14ac:dyDescent="0.25">
      <c r="A204" s="71">
        <v>281</v>
      </c>
      <c r="B204" s="296" t="s">
        <v>736</v>
      </c>
      <c r="C204" s="296" t="s">
        <v>12503</v>
      </c>
      <c r="D204" s="296" t="s">
        <v>12504</v>
      </c>
      <c r="E204" s="89" t="s">
        <v>12505</v>
      </c>
      <c r="F204" s="89" t="s">
        <v>12506</v>
      </c>
      <c r="G204" s="90">
        <v>44197</v>
      </c>
      <c r="H204" s="90">
        <v>44197</v>
      </c>
      <c r="I204" s="211" t="s">
        <v>370</v>
      </c>
      <c r="J204" s="90">
        <v>45292</v>
      </c>
      <c r="K204" s="89" t="s">
        <v>799</v>
      </c>
      <c r="L204" s="89" t="s">
        <v>60</v>
      </c>
      <c r="M204" s="89" t="s">
        <v>800</v>
      </c>
      <c r="N204" s="89" t="s">
        <v>68</v>
      </c>
      <c r="O204" s="89" t="s">
        <v>104</v>
      </c>
      <c r="P204" s="89" t="s">
        <v>1953</v>
      </c>
      <c r="Q204" s="89" t="s">
        <v>801</v>
      </c>
      <c r="R204" s="296" t="s">
        <v>18</v>
      </c>
      <c r="S204" s="305" t="s">
        <v>199</v>
      </c>
      <c r="T204" s="265">
        <v>646</v>
      </c>
      <c r="U204" s="265">
        <v>678.30000000000007</v>
      </c>
      <c r="V204" s="265">
        <v>712.21500000000015</v>
      </c>
      <c r="W204" s="265">
        <v>0</v>
      </c>
      <c r="X204" s="265">
        <v>0</v>
      </c>
      <c r="Y204" s="265">
        <v>0</v>
      </c>
    </row>
    <row r="205" spans="1:25" s="1" customFormat="1" ht="121.5" customHeight="1" x14ac:dyDescent="0.25">
      <c r="A205" s="71">
        <v>298</v>
      </c>
      <c r="B205" s="296" t="s">
        <v>805</v>
      </c>
      <c r="C205" s="71" t="s">
        <v>806</v>
      </c>
      <c r="D205" s="262" t="s">
        <v>807</v>
      </c>
      <c r="E205" s="211" t="s">
        <v>808</v>
      </c>
      <c r="F205" s="211" t="s">
        <v>809</v>
      </c>
      <c r="G205" s="90">
        <v>41191</v>
      </c>
      <c r="H205" s="90">
        <v>41275</v>
      </c>
      <c r="I205" s="211" t="s">
        <v>12507</v>
      </c>
      <c r="J205" s="90" t="s">
        <v>114</v>
      </c>
      <c r="K205" s="211" t="s">
        <v>810</v>
      </c>
      <c r="L205" s="211" t="s">
        <v>60</v>
      </c>
      <c r="M205" s="211" t="s">
        <v>811</v>
      </c>
      <c r="N205" s="211" t="s">
        <v>107</v>
      </c>
      <c r="O205" s="211" t="s">
        <v>100</v>
      </c>
      <c r="P205" s="211" t="s">
        <v>812</v>
      </c>
      <c r="Q205" s="211"/>
      <c r="R205" s="71">
        <v>25</v>
      </c>
      <c r="S205" s="71" t="s">
        <v>813</v>
      </c>
      <c r="T205" s="265">
        <v>0</v>
      </c>
      <c r="U205" s="265">
        <v>0</v>
      </c>
      <c r="V205" s="265">
        <v>0</v>
      </c>
      <c r="W205" s="265">
        <v>0</v>
      </c>
      <c r="X205" s="265">
        <v>0</v>
      </c>
      <c r="Y205" s="265">
        <v>0</v>
      </c>
    </row>
    <row r="206" spans="1:25" s="1" customFormat="1" ht="121.5" customHeight="1" x14ac:dyDescent="0.25">
      <c r="A206" s="71">
        <v>299</v>
      </c>
      <c r="B206" s="296" t="s">
        <v>805</v>
      </c>
      <c r="C206" s="71" t="s">
        <v>814</v>
      </c>
      <c r="D206" s="262" t="s">
        <v>815</v>
      </c>
      <c r="E206" s="211" t="s">
        <v>816</v>
      </c>
      <c r="F206" s="211" t="s">
        <v>809</v>
      </c>
      <c r="G206" s="90">
        <v>37980</v>
      </c>
      <c r="H206" s="90">
        <v>37987</v>
      </c>
      <c r="I206" s="211" t="s">
        <v>12507</v>
      </c>
      <c r="J206" s="90" t="s">
        <v>114</v>
      </c>
      <c r="K206" s="211" t="s">
        <v>817</v>
      </c>
      <c r="L206" s="211" t="s">
        <v>60</v>
      </c>
      <c r="M206" s="211" t="s">
        <v>811</v>
      </c>
      <c r="N206" s="211" t="s">
        <v>64</v>
      </c>
      <c r="O206" s="211" t="s">
        <v>468</v>
      </c>
      <c r="P206" s="211" t="s">
        <v>115</v>
      </c>
      <c r="Q206" s="211"/>
      <c r="R206" s="71">
        <v>16</v>
      </c>
      <c r="S206" s="71" t="s">
        <v>94</v>
      </c>
      <c r="T206" s="265">
        <v>8355</v>
      </c>
      <c r="U206" s="265">
        <v>22408</v>
      </c>
      <c r="V206" s="265">
        <v>22907</v>
      </c>
      <c r="W206" s="265">
        <v>22876</v>
      </c>
      <c r="X206" s="265">
        <v>22523</v>
      </c>
      <c r="Y206" s="265">
        <v>22342</v>
      </c>
    </row>
    <row r="207" spans="1:25" s="1" customFormat="1" ht="121.5" customHeight="1" x14ac:dyDescent="0.25">
      <c r="A207" s="71">
        <v>300</v>
      </c>
      <c r="B207" s="296" t="s">
        <v>805</v>
      </c>
      <c r="C207" s="71" t="s">
        <v>818</v>
      </c>
      <c r="D207" s="262" t="s">
        <v>819</v>
      </c>
      <c r="E207" s="306" t="s">
        <v>129</v>
      </c>
      <c r="F207" s="211" t="s">
        <v>820</v>
      </c>
      <c r="G207" s="90">
        <v>38456</v>
      </c>
      <c r="H207" s="90">
        <v>38353</v>
      </c>
      <c r="I207" s="211" t="s">
        <v>113</v>
      </c>
      <c r="J207" s="128" t="s">
        <v>114</v>
      </c>
      <c r="K207" s="211" t="s">
        <v>821</v>
      </c>
      <c r="L207" s="211" t="s">
        <v>60</v>
      </c>
      <c r="M207" s="211" t="s">
        <v>822</v>
      </c>
      <c r="N207" s="211" t="s">
        <v>64</v>
      </c>
      <c r="O207" s="211" t="s">
        <v>468</v>
      </c>
      <c r="P207" s="211" t="s">
        <v>115</v>
      </c>
      <c r="Q207" s="211"/>
      <c r="R207" s="71" t="s">
        <v>27</v>
      </c>
      <c r="S207" s="71" t="s">
        <v>83</v>
      </c>
      <c r="T207" s="265">
        <v>5281</v>
      </c>
      <c r="U207" s="265">
        <v>6319</v>
      </c>
      <c r="V207" s="265">
        <v>6120</v>
      </c>
      <c r="W207" s="265">
        <v>6050</v>
      </c>
      <c r="X207" s="265">
        <v>5932</v>
      </c>
      <c r="Y207" s="265">
        <v>5840</v>
      </c>
    </row>
    <row r="208" spans="1:25" ht="121.5" customHeight="1" x14ac:dyDescent="0.25">
      <c r="A208" s="71">
        <v>302</v>
      </c>
      <c r="B208" s="296" t="s">
        <v>805</v>
      </c>
      <c r="C208" s="71" t="s">
        <v>825</v>
      </c>
      <c r="D208" s="262" t="s">
        <v>826</v>
      </c>
      <c r="E208" s="306" t="s">
        <v>129</v>
      </c>
      <c r="F208" s="211" t="s">
        <v>11419</v>
      </c>
      <c r="G208" s="90">
        <v>40107</v>
      </c>
      <c r="H208" s="90">
        <v>40179</v>
      </c>
      <c r="I208" s="211" t="s">
        <v>113</v>
      </c>
      <c r="J208" s="90" t="s">
        <v>114</v>
      </c>
      <c r="K208" s="211" t="s">
        <v>12508</v>
      </c>
      <c r="L208" s="211" t="s">
        <v>99</v>
      </c>
      <c r="M208" s="211" t="s">
        <v>126</v>
      </c>
      <c r="N208" s="211" t="s">
        <v>106</v>
      </c>
      <c r="O208" s="211" t="s">
        <v>468</v>
      </c>
      <c r="P208" s="211" t="s">
        <v>116</v>
      </c>
      <c r="Q208" s="211"/>
      <c r="R208" s="71">
        <v>10</v>
      </c>
      <c r="S208" s="71" t="s">
        <v>87</v>
      </c>
      <c r="T208" s="265">
        <v>450</v>
      </c>
      <c r="U208" s="265"/>
      <c r="V208" s="265"/>
      <c r="W208" s="265"/>
      <c r="X208" s="265"/>
      <c r="Y208" s="265"/>
    </row>
    <row r="209" spans="1:25" ht="121.5" customHeight="1" x14ac:dyDescent="0.25">
      <c r="A209" s="71">
        <v>303</v>
      </c>
      <c r="B209" s="296" t="s">
        <v>805</v>
      </c>
      <c r="C209" s="71" t="s">
        <v>827</v>
      </c>
      <c r="D209" s="262" t="s">
        <v>828</v>
      </c>
      <c r="E209" s="211" t="s">
        <v>829</v>
      </c>
      <c r="F209" s="211" t="s">
        <v>830</v>
      </c>
      <c r="G209" s="90">
        <v>37618</v>
      </c>
      <c r="H209" s="90">
        <v>37622</v>
      </c>
      <c r="I209" s="211" t="s">
        <v>113</v>
      </c>
      <c r="J209" s="90" t="s">
        <v>114</v>
      </c>
      <c r="K209" s="211" t="s">
        <v>12509</v>
      </c>
      <c r="L209" s="211" t="s">
        <v>61</v>
      </c>
      <c r="M209" s="211" t="s">
        <v>824</v>
      </c>
      <c r="N209" s="211" t="s">
        <v>106</v>
      </c>
      <c r="O209" s="211" t="s">
        <v>468</v>
      </c>
      <c r="P209" s="211" t="s">
        <v>116</v>
      </c>
      <c r="Q209" s="211"/>
      <c r="R209" s="71">
        <v>3</v>
      </c>
      <c r="S209" s="71" t="s">
        <v>81</v>
      </c>
      <c r="T209" s="265">
        <v>0</v>
      </c>
      <c r="U209" s="265">
        <v>52</v>
      </c>
      <c r="V209" s="265">
        <v>45</v>
      </c>
      <c r="W209" s="265">
        <v>41</v>
      </c>
      <c r="X209" s="265">
        <v>38</v>
      </c>
      <c r="Y209" s="265">
        <v>33</v>
      </c>
    </row>
    <row r="210" spans="1:25" ht="121.5" customHeight="1" x14ac:dyDescent="0.25">
      <c r="A210" s="71">
        <v>304</v>
      </c>
      <c r="B210" s="296" t="s">
        <v>805</v>
      </c>
      <c r="C210" s="71" t="s">
        <v>827</v>
      </c>
      <c r="D210" s="262" t="s">
        <v>831</v>
      </c>
      <c r="E210" s="211" t="s">
        <v>832</v>
      </c>
      <c r="F210" s="211" t="s">
        <v>833</v>
      </c>
      <c r="G210" s="90">
        <v>37618</v>
      </c>
      <c r="H210" s="90">
        <v>37622</v>
      </c>
      <c r="I210" s="211" t="s">
        <v>113</v>
      </c>
      <c r="J210" s="90" t="s">
        <v>114</v>
      </c>
      <c r="K210" s="211" t="s">
        <v>834</v>
      </c>
      <c r="L210" s="211" t="s">
        <v>61</v>
      </c>
      <c r="M210" s="211" t="s">
        <v>824</v>
      </c>
      <c r="N210" s="211" t="s">
        <v>106</v>
      </c>
      <c r="O210" s="211" t="s">
        <v>468</v>
      </c>
      <c r="P210" s="211" t="s">
        <v>116</v>
      </c>
      <c r="Q210" s="211"/>
      <c r="R210" s="71">
        <v>4</v>
      </c>
      <c r="S210" s="71" t="s">
        <v>82</v>
      </c>
      <c r="T210" s="265">
        <v>0</v>
      </c>
      <c r="U210" s="265">
        <v>0</v>
      </c>
      <c r="V210" s="265">
        <v>0</v>
      </c>
      <c r="W210" s="265">
        <v>0</v>
      </c>
      <c r="X210" s="265">
        <v>0</v>
      </c>
      <c r="Y210" s="265">
        <v>0</v>
      </c>
    </row>
    <row r="211" spans="1:25" ht="121.5" customHeight="1" x14ac:dyDescent="0.25">
      <c r="A211" s="71">
        <v>305</v>
      </c>
      <c r="B211" s="296" t="s">
        <v>805</v>
      </c>
      <c r="C211" s="71" t="s">
        <v>827</v>
      </c>
      <c r="D211" s="262" t="s">
        <v>835</v>
      </c>
      <c r="E211" s="211" t="s">
        <v>836</v>
      </c>
      <c r="F211" s="211" t="s">
        <v>11954</v>
      </c>
      <c r="G211" s="90">
        <v>40107</v>
      </c>
      <c r="H211" s="90">
        <v>37622</v>
      </c>
      <c r="I211" s="211" t="s">
        <v>113</v>
      </c>
      <c r="J211" s="90" t="s">
        <v>114</v>
      </c>
      <c r="K211" s="211" t="s">
        <v>12510</v>
      </c>
      <c r="L211" s="211" t="s">
        <v>99</v>
      </c>
      <c r="M211" s="211" t="s">
        <v>126</v>
      </c>
      <c r="N211" s="211" t="s">
        <v>106</v>
      </c>
      <c r="O211" s="211" t="s">
        <v>468</v>
      </c>
      <c r="P211" s="211" t="s">
        <v>116</v>
      </c>
      <c r="Q211" s="211"/>
      <c r="R211" s="71">
        <v>10</v>
      </c>
      <c r="S211" s="71" t="s">
        <v>87</v>
      </c>
      <c r="T211" s="265">
        <v>0</v>
      </c>
      <c r="U211" s="265"/>
      <c r="V211" s="265"/>
      <c r="W211" s="265"/>
      <c r="X211" s="265"/>
      <c r="Y211" s="265"/>
    </row>
    <row r="212" spans="1:25" ht="121.5" customHeight="1" x14ac:dyDescent="0.25">
      <c r="A212" s="71">
        <v>312</v>
      </c>
      <c r="B212" s="119" t="s">
        <v>846</v>
      </c>
      <c r="C212" s="119" t="s">
        <v>847</v>
      </c>
      <c r="D212" s="119" t="s">
        <v>121</v>
      </c>
      <c r="E212" s="119" t="s">
        <v>12511</v>
      </c>
      <c r="F212" s="119" t="s">
        <v>871</v>
      </c>
      <c r="G212" s="149">
        <v>40389</v>
      </c>
      <c r="H212" s="149">
        <v>40544</v>
      </c>
      <c r="I212" s="119" t="s">
        <v>12512</v>
      </c>
      <c r="J212" s="149" t="s">
        <v>114</v>
      </c>
      <c r="K212" s="119" t="s">
        <v>848</v>
      </c>
      <c r="L212" s="208" t="s">
        <v>60</v>
      </c>
      <c r="M212" s="119" t="s">
        <v>849</v>
      </c>
      <c r="N212" s="208" t="s">
        <v>107</v>
      </c>
      <c r="O212" s="119" t="s">
        <v>100</v>
      </c>
      <c r="P212" s="9" t="s">
        <v>237</v>
      </c>
      <c r="Q212" s="89"/>
      <c r="R212" s="267" t="s">
        <v>18</v>
      </c>
      <c r="S212" s="208" t="s">
        <v>199</v>
      </c>
      <c r="T212" s="265">
        <v>0</v>
      </c>
      <c r="U212" s="265">
        <v>0</v>
      </c>
      <c r="V212" s="265">
        <v>0</v>
      </c>
      <c r="W212" s="265">
        <v>0</v>
      </c>
      <c r="X212" s="265">
        <v>0</v>
      </c>
      <c r="Y212" s="265">
        <v>0</v>
      </c>
    </row>
    <row r="213" spans="1:25" ht="121.5" customHeight="1" x14ac:dyDescent="0.25">
      <c r="A213" s="71">
        <v>313</v>
      </c>
      <c r="B213" s="119" t="s">
        <v>846</v>
      </c>
      <c r="C213" s="119" t="s">
        <v>850</v>
      </c>
      <c r="D213" s="119" t="s">
        <v>851</v>
      </c>
      <c r="E213" s="119" t="s">
        <v>12513</v>
      </c>
      <c r="F213" s="119" t="s">
        <v>852</v>
      </c>
      <c r="G213" s="112">
        <v>43101</v>
      </c>
      <c r="H213" s="112">
        <v>43101</v>
      </c>
      <c r="I213" s="119" t="s">
        <v>12512</v>
      </c>
      <c r="J213" s="149" t="s">
        <v>12514</v>
      </c>
      <c r="K213" s="119" t="s">
        <v>853</v>
      </c>
      <c r="L213" s="208" t="s">
        <v>60</v>
      </c>
      <c r="M213" s="119" t="s">
        <v>849</v>
      </c>
      <c r="N213" s="208" t="s">
        <v>107</v>
      </c>
      <c r="O213" s="119" t="s">
        <v>100</v>
      </c>
      <c r="P213" s="9" t="s">
        <v>237</v>
      </c>
      <c r="Q213" s="89"/>
      <c r="R213" s="264" t="s">
        <v>18</v>
      </c>
      <c r="S213" s="264" t="s">
        <v>199</v>
      </c>
      <c r="T213" s="265">
        <v>0</v>
      </c>
      <c r="U213" s="265">
        <v>0</v>
      </c>
      <c r="V213" s="265">
        <v>0</v>
      </c>
      <c r="W213" s="265">
        <v>0</v>
      </c>
      <c r="X213" s="265">
        <v>0</v>
      </c>
      <c r="Y213" s="265">
        <v>0</v>
      </c>
    </row>
    <row r="214" spans="1:25" ht="121.5" customHeight="1" x14ac:dyDescent="0.25">
      <c r="A214" s="71">
        <v>314</v>
      </c>
      <c r="B214" s="119" t="s">
        <v>846</v>
      </c>
      <c r="C214" s="119" t="s">
        <v>850</v>
      </c>
      <c r="D214" s="119" t="s">
        <v>851</v>
      </c>
      <c r="E214" s="119" t="s">
        <v>854</v>
      </c>
      <c r="F214" s="119" t="s">
        <v>855</v>
      </c>
      <c r="G214" s="112">
        <v>43101</v>
      </c>
      <c r="H214" s="112">
        <v>43101</v>
      </c>
      <c r="I214" s="119" t="s">
        <v>12512</v>
      </c>
      <c r="J214" s="149" t="s">
        <v>12514</v>
      </c>
      <c r="K214" s="119" t="s">
        <v>12515</v>
      </c>
      <c r="L214" s="208" t="s">
        <v>60</v>
      </c>
      <c r="M214" s="119" t="s">
        <v>849</v>
      </c>
      <c r="N214" s="208" t="s">
        <v>107</v>
      </c>
      <c r="O214" s="119" t="s">
        <v>100</v>
      </c>
      <c r="P214" s="9" t="s">
        <v>237</v>
      </c>
      <c r="Q214" s="89"/>
      <c r="R214" s="267" t="s">
        <v>18</v>
      </c>
      <c r="S214" s="208" t="s">
        <v>199</v>
      </c>
      <c r="T214" s="265">
        <v>0</v>
      </c>
      <c r="U214" s="265">
        <v>0</v>
      </c>
      <c r="V214" s="265">
        <v>0</v>
      </c>
      <c r="W214" s="265">
        <v>0</v>
      </c>
      <c r="X214" s="265">
        <v>0</v>
      </c>
      <c r="Y214" s="265">
        <v>0</v>
      </c>
    </row>
    <row r="215" spans="1:25" ht="121.5" customHeight="1" x14ac:dyDescent="0.25">
      <c r="A215" s="71">
        <v>315</v>
      </c>
      <c r="B215" s="119" t="s">
        <v>846</v>
      </c>
      <c r="C215" s="119" t="s">
        <v>856</v>
      </c>
      <c r="D215" s="119" t="s">
        <v>201</v>
      </c>
      <c r="E215" s="119" t="s">
        <v>857</v>
      </c>
      <c r="F215" s="119" t="s">
        <v>172</v>
      </c>
      <c r="G215" s="149">
        <v>40544</v>
      </c>
      <c r="H215" s="149">
        <v>40544</v>
      </c>
      <c r="I215" s="119" t="s">
        <v>113</v>
      </c>
      <c r="J215" s="149" t="s">
        <v>12514</v>
      </c>
      <c r="K215" s="119" t="s">
        <v>858</v>
      </c>
      <c r="L215" s="208" t="s">
        <v>60</v>
      </c>
      <c r="M215" s="119" t="s">
        <v>849</v>
      </c>
      <c r="N215" s="208" t="s">
        <v>107</v>
      </c>
      <c r="O215" s="119" t="s">
        <v>100</v>
      </c>
      <c r="P215" s="307" t="s">
        <v>161</v>
      </c>
      <c r="Q215" s="89"/>
      <c r="R215" s="264">
        <v>16</v>
      </c>
      <c r="S215" s="208" t="s">
        <v>175</v>
      </c>
      <c r="T215" s="265">
        <v>0</v>
      </c>
      <c r="U215" s="265">
        <v>0</v>
      </c>
      <c r="V215" s="265">
        <v>0</v>
      </c>
      <c r="W215" s="265">
        <v>0</v>
      </c>
      <c r="X215" s="265">
        <v>0</v>
      </c>
      <c r="Y215" s="265">
        <v>0</v>
      </c>
    </row>
    <row r="216" spans="1:25" ht="121.5" customHeight="1" x14ac:dyDescent="0.25">
      <c r="A216" s="71">
        <v>316</v>
      </c>
      <c r="B216" s="119" t="s">
        <v>846</v>
      </c>
      <c r="C216" s="119" t="s">
        <v>856</v>
      </c>
      <c r="D216" s="119" t="s">
        <v>202</v>
      </c>
      <c r="E216" s="119" t="s">
        <v>859</v>
      </c>
      <c r="F216" s="119" t="s">
        <v>860</v>
      </c>
      <c r="G216" s="149">
        <v>40544</v>
      </c>
      <c r="H216" s="149">
        <v>40544</v>
      </c>
      <c r="I216" s="119" t="s">
        <v>113</v>
      </c>
      <c r="J216" s="149" t="s">
        <v>12514</v>
      </c>
      <c r="K216" s="119" t="s">
        <v>861</v>
      </c>
      <c r="L216" s="208" t="s">
        <v>60</v>
      </c>
      <c r="M216" s="119" t="s">
        <v>849</v>
      </c>
      <c r="N216" s="208" t="s">
        <v>107</v>
      </c>
      <c r="O216" s="119" t="s">
        <v>100</v>
      </c>
      <c r="P216" s="307" t="s">
        <v>161</v>
      </c>
      <c r="Q216" s="89"/>
      <c r="R216" s="113">
        <v>16</v>
      </c>
      <c r="S216" s="208" t="s">
        <v>175</v>
      </c>
      <c r="T216" s="265">
        <v>0</v>
      </c>
      <c r="U216" s="265">
        <v>0</v>
      </c>
      <c r="V216" s="265">
        <v>0</v>
      </c>
      <c r="W216" s="265">
        <v>0</v>
      </c>
      <c r="X216" s="265">
        <v>0</v>
      </c>
      <c r="Y216" s="265">
        <v>0</v>
      </c>
    </row>
    <row r="217" spans="1:25" ht="121.5" customHeight="1" x14ac:dyDescent="0.25">
      <c r="A217" s="71">
        <v>317</v>
      </c>
      <c r="B217" s="119" t="s">
        <v>846</v>
      </c>
      <c r="C217" s="119" t="s">
        <v>856</v>
      </c>
      <c r="D217" s="119" t="s">
        <v>203</v>
      </c>
      <c r="E217" s="119" t="s">
        <v>862</v>
      </c>
      <c r="F217" s="119" t="s">
        <v>863</v>
      </c>
      <c r="G217" s="149">
        <v>40544</v>
      </c>
      <c r="H217" s="149">
        <v>40544</v>
      </c>
      <c r="I217" s="119" t="s">
        <v>113</v>
      </c>
      <c r="J217" s="149" t="s">
        <v>12514</v>
      </c>
      <c r="K217" s="119" t="s">
        <v>864</v>
      </c>
      <c r="L217" s="208" t="s">
        <v>60</v>
      </c>
      <c r="M217" s="119" t="s">
        <v>849</v>
      </c>
      <c r="N217" s="208" t="s">
        <v>107</v>
      </c>
      <c r="O217" s="119" t="s">
        <v>100</v>
      </c>
      <c r="P217" s="307" t="s">
        <v>161</v>
      </c>
      <c r="Q217" s="89"/>
      <c r="R217" s="113">
        <v>16</v>
      </c>
      <c r="S217" s="208" t="s">
        <v>175</v>
      </c>
      <c r="T217" s="265">
        <v>0</v>
      </c>
      <c r="U217" s="265">
        <v>0</v>
      </c>
      <c r="V217" s="265">
        <v>0</v>
      </c>
      <c r="W217" s="265">
        <v>0</v>
      </c>
      <c r="X217" s="265">
        <v>0</v>
      </c>
      <c r="Y217" s="265">
        <v>0</v>
      </c>
    </row>
    <row r="218" spans="1:25" ht="121.5" customHeight="1" x14ac:dyDescent="0.25">
      <c r="A218" s="71">
        <v>318</v>
      </c>
      <c r="B218" s="119" t="s">
        <v>846</v>
      </c>
      <c r="C218" s="119" t="s">
        <v>865</v>
      </c>
      <c r="D218" s="119" t="s">
        <v>866</v>
      </c>
      <c r="E218" s="119" t="s">
        <v>867</v>
      </c>
      <c r="F218" s="119" t="s">
        <v>868</v>
      </c>
      <c r="G218" s="149">
        <v>42005</v>
      </c>
      <c r="H218" s="149">
        <v>42005</v>
      </c>
      <c r="I218" s="119" t="s">
        <v>113</v>
      </c>
      <c r="J218" s="149" t="s">
        <v>12514</v>
      </c>
      <c r="K218" s="119" t="s">
        <v>869</v>
      </c>
      <c r="L218" s="208" t="s">
        <v>60</v>
      </c>
      <c r="M218" s="119" t="s">
        <v>849</v>
      </c>
      <c r="N218" s="208" t="s">
        <v>107</v>
      </c>
      <c r="O218" s="119" t="s">
        <v>100</v>
      </c>
      <c r="P218" s="307" t="s">
        <v>161</v>
      </c>
      <c r="Q218" s="89"/>
      <c r="R218" s="113">
        <v>16</v>
      </c>
      <c r="S218" s="208" t="s">
        <v>175</v>
      </c>
      <c r="T218" s="265">
        <v>0</v>
      </c>
      <c r="U218" s="265">
        <v>0</v>
      </c>
      <c r="V218" s="265">
        <v>0</v>
      </c>
      <c r="W218" s="265">
        <v>0</v>
      </c>
      <c r="X218" s="265">
        <v>0</v>
      </c>
      <c r="Y218" s="265">
        <v>0</v>
      </c>
    </row>
    <row r="219" spans="1:25" ht="121.5" customHeight="1" x14ac:dyDescent="0.25">
      <c r="A219" s="71">
        <v>319</v>
      </c>
      <c r="B219" s="119" t="s">
        <v>846</v>
      </c>
      <c r="C219" s="119" t="s">
        <v>870</v>
      </c>
      <c r="D219" s="119" t="s">
        <v>165</v>
      </c>
      <c r="E219" s="119" t="s">
        <v>12516</v>
      </c>
      <c r="F219" s="119" t="s">
        <v>871</v>
      </c>
      <c r="G219" s="149">
        <v>40909</v>
      </c>
      <c r="H219" s="149">
        <v>40909</v>
      </c>
      <c r="I219" s="119" t="s">
        <v>12512</v>
      </c>
      <c r="J219" s="149" t="s">
        <v>114</v>
      </c>
      <c r="K219" s="119" t="s">
        <v>872</v>
      </c>
      <c r="L219" s="119" t="s">
        <v>60</v>
      </c>
      <c r="M219" s="119" t="s">
        <v>849</v>
      </c>
      <c r="N219" s="119" t="s">
        <v>64</v>
      </c>
      <c r="O219" s="119" t="s">
        <v>100</v>
      </c>
      <c r="P219" s="134" t="s">
        <v>873</v>
      </c>
      <c r="Q219" s="89"/>
      <c r="R219" s="13" t="s">
        <v>18</v>
      </c>
      <c r="S219" s="208" t="s">
        <v>199</v>
      </c>
      <c r="T219" s="265">
        <v>0</v>
      </c>
      <c r="U219" s="265">
        <v>0</v>
      </c>
      <c r="V219" s="265">
        <v>0</v>
      </c>
      <c r="W219" s="265">
        <v>0</v>
      </c>
      <c r="X219" s="265">
        <v>0</v>
      </c>
      <c r="Y219" s="34">
        <v>0</v>
      </c>
    </row>
    <row r="220" spans="1:25" ht="121.5" customHeight="1" x14ac:dyDescent="0.25">
      <c r="A220" s="71">
        <v>320</v>
      </c>
      <c r="B220" s="119" t="s">
        <v>846</v>
      </c>
      <c r="C220" s="119" t="s">
        <v>12517</v>
      </c>
      <c r="D220" s="119" t="s">
        <v>874</v>
      </c>
      <c r="E220" s="119" t="s">
        <v>875</v>
      </c>
      <c r="F220" s="119" t="s">
        <v>852</v>
      </c>
      <c r="G220" s="112">
        <v>43101</v>
      </c>
      <c r="H220" s="112">
        <v>43101</v>
      </c>
      <c r="I220" s="119" t="s">
        <v>12512</v>
      </c>
      <c r="J220" s="149" t="s">
        <v>114</v>
      </c>
      <c r="K220" s="119" t="s">
        <v>12518</v>
      </c>
      <c r="L220" s="119" t="s">
        <v>60</v>
      </c>
      <c r="M220" s="119" t="s">
        <v>849</v>
      </c>
      <c r="N220" s="119" t="s">
        <v>64</v>
      </c>
      <c r="O220" s="119" t="s">
        <v>103</v>
      </c>
      <c r="P220" s="109" t="s">
        <v>115</v>
      </c>
      <c r="Q220" s="89"/>
      <c r="R220" s="113" t="s">
        <v>18</v>
      </c>
      <c r="S220" s="264" t="s">
        <v>199</v>
      </c>
      <c r="T220" s="265">
        <v>0</v>
      </c>
      <c r="U220" s="265">
        <v>0</v>
      </c>
      <c r="V220" s="265">
        <v>0</v>
      </c>
      <c r="W220" s="265">
        <v>0</v>
      </c>
      <c r="X220" s="265">
        <v>0</v>
      </c>
      <c r="Y220" s="265">
        <v>0</v>
      </c>
    </row>
    <row r="221" spans="1:25" ht="121.5" customHeight="1" x14ac:dyDescent="0.25">
      <c r="A221" s="71">
        <v>321</v>
      </c>
      <c r="B221" s="119" t="s">
        <v>846</v>
      </c>
      <c r="C221" s="119" t="s">
        <v>12517</v>
      </c>
      <c r="D221" s="119" t="s">
        <v>876</v>
      </c>
      <c r="E221" s="119" t="s">
        <v>877</v>
      </c>
      <c r="F221" s="119" t="s">
        <v>855</v>
      </c>
      <c r="G221" s="112">
        <v>43101</v>
      </c>
      <c r="H221" s="112">
        <v>43101</v>
      </c>
      <c r="I221" s="119" t="s">
        <v>12512</v>
      </c>
      <c r="J221" s="149" t="s">
        <v>114</v>
      </c>
      <c r="K221" s="119" t="s">
        <v>12519</v>
      </c>
      <c r="L221" s="119" t="s">
        <v>60</v>
      </c>
      <c r="M221" s="119" t="s">
        <v>849</v>
      </c>
      <c r="N221" s="119" t="s">
        <v>64</v>
      </c>
      <c r="O221" s="119" t="s">
        <v>103</v>
      </c>
      <c r="P221" s="109" t="s">
        <v>115</v>
      </c>
      <c r="Q221" s="89"/>
      <c r="R221" s="13" t="s">
        <v>18</v>
      </c>
      <c r="S221" s="208" t="s">
        <v>199</v>
      </c>
      <c r="T221" s="265">
        <v>0</v>
      </c>
      <c r="U221" s="265">
        <v>0</v>
      </c>
      <c r="V221" s="265">
        <v>0</v>
      </c>
      <c r="W221" s="265">
        <v>0</v>
      </c>
      <c r="X221" s="265">
        <v>0</v>
      </c>
      <c r="Y221" s="265">
        <v>0</v>
      </c>
    </row>
    <row r="222" spans="1:25" ht="121.5" customHeight="1" x14ac:dyDescent="0.25">
      <c r="A222" s="71">
        <v>322</v>
      </c>
      <c r="B222" s="119" t="s">
        <v>846</v>
      </c>
      <c r="C222" s="119" t="s">
        <v>12520</v>
      </c>
      <c r="D222" s="119" t="s">
        <v>828</v>
      </c>
      <c r="E222" s="149" t="s">
        <v>1372</v>
      </c>
      <c r="F222" s="119" t="s">
        <v>1373</v>
      </c>
      <c r="G222" s="112">
        <v>42005</v>
      </c>
      <c r="H222" s="149">
        <v>38353</v>
      </c>
      <c r="I222" s="119" t="s">
        <v>396</v>
      </c>
      <c r="J222" s="149">
        <v>44562</v>
      </c>
      <c r="K222" s="119" t="s">
        <v>1374</v>
      </c>
      <c r="L222" s="119" t="s">
        <v>60</v>
      </c>
      <c r="M222" s="119" t="s">
        <v>849</v>
      </c>
      <c r="N222" s="119" t="s">
        <v>64</v>
      </c>
      <c r="O222" s="119" t="s">
        <v>103</v>
      </c>
      <c r="P222" s="109" t="s">
        <v>115</v>
      </c>
      <c r="Q222" s="89"/>
      <c r="R222" s="113">
        <v>16</v>
      </c>
      <c r="S222" s="208" t="s">
        <v>175</v>
      </c>
      <c r="T222" s="265">
        <v>0</v>
      </c>
      <c r="U222" s="265" t="s">
        <v>112</v>
      </c>
      <c r="V222" s="265" t="s">
        <v>112</v>
      </c>
      <c r="W222" s="265" t="s">
        <v>112</v>
      </c>
      <c r="X222" s="265" t="s">
        <v>112</v>
      </c>
      <c r="Y222" s="34" t="s">
        <v>112</v>
      </c>
    </row>
    <row r="223" spans="1:25" ht="121.5" customHeight="1" x14ac:dyDescent="0.25">
      <c r="A223" s="71">
        <v>323</v>
      </c>
      <c r="B223" s="119" t="s">
        <v>846</v>
      </c>
      <c r="C223" s="119" t="s">
        <v>12521</v>
      </c>
      <c r="D223" s="119" t="s">
        <v>2722</v>
      </c>
      <c r="E223" s="149" t="s">
        <v>129</v>
      </c>
      <c r="F223" s="119" t="s">
        <v>11456</v>
      </c>
      <c r="G223" s="112">
        <v>38725</v>
      </c>
      <c r="H223" s="149">
        <v>38354</v>
      </c>
      <c r="I223" s="119" t="s">
        <v>113</v>
      </c>
      <c r="J223" s="149" t="s">
        <v>114</v>
      </c>
      <c r="K223" s="119" t="s">
        <v>878</v>
      </c>
      <c r="L223" s="119" t="s">
        <v>60</v>
      </c>
      <c r="M223" s="119" t="s">
        <v>849</v>
      </c>
      <c r="N223" s="119" t="s">
        <v>64</v>
      </c>
      <c r="O223" s="119" t="s">
        <v>103</v>
      </c>
      <c r="P223" s="109" t="s">
        <v>115</v>
      </c>
      <c r="Q223" s="89"/>
      <c r="R223" s="113">
        <v>17</v>
      </c>
      <c r="S223" s="208" t="s">
        <v>175</v>
      </c>
      <c r="T223" s="265">
        <v>5792</v>
      </c>
      <c r="U223" s="265">
        <v>4048</v>
      </c>
      <c r="V223" s="265">
        <v>4048</v>
      </c>
      <c r="W223" s="265">
        <v>4048</v>
      </c>
      <c r="X223" s="265">
        <v>4048</v>
      </c>
      <c r="Y223" s="34">
        <v>4048</v>
      </c>
    </row>
    <row r="224" spans="1:25" ht="121.5" customHeight="1" x14ac:dyDescent="0.25">
      <c r="A224" s="71">
        <v>324</v>
      </c>
      <c r="B224" s="119" t="s">
        <v>846</v>
      </c>
      <c r="C224" s="119" t="s">
        <v>880</v>
      </c>
      <c r="D224" s="119" t="s">
        <v>881</v>
      </c>
      <c r="E224" s="119" t="s">
        <v>882</v>
      </c>
      <c r="F224" s="119" t="s">
        <v>883</v>
      </c>
      <c r="G224" s="149">
        <v>40297</v>
      </c>
      <c r="H224" s="149">
        <v>40179</v>
      </c>
      <c r="I224" s="119" t="s">
        <v>113</v>
      </c>
      <c r="J224" s="149" t="s">
        <v>114</v>
      </c>
      <c r="K224" s="119" t="s">
        <v>884</v>
      </c>
      <c r="L224" s="119" t="s">
        <v>99</v>
      </c>
      <c r="M224" s="119" t="s">
        <v>885</v>
      </c>
      <c r="N224" s="119" t="s">
        <v>106</v>
      </c>
      <c r="O224" s="119" t="s">
        <v>100</v>
      </c>
      <c r="P224" s="119" t="s">
        <v>886</v>
      </c>
      <c r="Q224" s="308"/>
      <c r="R224" s="97" t="s">
        <v>42</v>
      </c>
      <c r="S224" s="119" t="s">
        <v>588</v>
      </c>
      <c r="T224" s="265">
        <v>191105</v>
      </c>
      <c r="U224" s="265">
        <v>213928</v>
      </c>
      <c r="V224" s="265">
        <v>213928</v>
      </c>
      <c r="W224" s="265">
        <v>213928</v>
      </c>
      <c r="X224" s="265">
        <v>213928</v>
      </c>
      <c r="Y224" s="34">
        <v>213928</v>
      </c>
    </row>
    <row r="225" spans="1:25" ht="121.5" customHeight="1" x14ac:dyDescent="0.25">
      <c r="A225" s="71">
        <v>325</v>
      </c>
      <c r="B225" s="119" t="s">
        <v>846</v>
      </c>
      <c r="C225" s="119" t="s">
        <v>887</v>
      </c>
      <c r="D225" s="309" t="s">
        <v>888</v>
      </c>
      <c r="E225" s="119" t="s">
        <v>889</v>
      </c>
      <c r="F225" s="119" t="s">
        <v>890</v>
      </c>
      <c r="G225" s="149">
        <v>40909</v>
      </c>
      <c r="H225" s="149">
        <v>40909</v>
      </c>
      <c r="I225" s="119" t="s">
        <v>113</v>
      </c>
      <c r="J225" s="149" t="s">
        <v>114</v>
      </c>
      <c r="K225" s="119" t="s">
        <v>12522</v>
      </c>
      <c r="L225" s="119" t="s">
        <v>99</v>
      </c>
      <c r="M225" s="119" t="s">
        <v>885</v>
      </c>
      <c r="N225" s="119" t="s">
        <v>106</v>
      </c>
      <c r="O225" s="119" t="s">
        <v>100</v>
      </c>
      <c r="P225" s="119" t="s">
        <v>157</v>
      </c>
      <c r="Q225" s="97"/>
      <c r="R225" s="97" t="s">
        <v>42</v>
      </c>
      <c r="S225" s="119" t="s">
        <v>588</v>
      </c>
      <c r="T225" s="34">
        <v>7</v>
      </c>
      <c r="U225" s="34">
        <v>7</v>
      </c>
      <c r="V225" s="34">
        <v>7</v>
      </c>
      <c r="W225" s="34">
        <v>7</v>
      </c>
      <c r="X225" s="34">
        <v>7</v>
      </c>
      <c r="Y225" s="34">
        <v>0</v>
      </c>
    </row>
    <row r="226" spans="1:25" ht="121.5" customHeight="1" x14ac:dyDescent="0.25">
      <c r="A226" s="71">
        <v>326</v>
      </c>
      <c r="B226" s="119" t="s">
        <v>846</v>
      </c>
      <c r="C226" s="119" t="s">
        <v>891</v>
      </c>
      <c r="D226" s="309" t="s">
        <v>12523</v>
      </c>
      <c r="E226" s="310" t="s">
        <v>892</v>
      </c>
      <c r="F226" s="119" t="s">
        <v>893</v>
      </c>
      <c r="G226" s="149">
        <v>37622</v>
      </c>
      <c r="H226" s="149">
        <v>37622</v>
      </c>
      <c r="I226" s="119" t="s">
        <v>113</v>
      </c>
      <c r="J226" s="149" t="s">
        <v>114</v>
      </c>
      <c r="K226" s="119" t="s">
        <v>592</v>
      </c>
      <c r="L226" s="119" t="s">
        <v>99</v>
      </c>
      <c r="M226" s="119" t="s">
        <v>885</v>
      </c>
      <c r="N226" s="119" t="s">
        <v>106</v>
      </c>
      <c r="O226" s="119" t="s">
        <v>103</v>
      </c>
      <c r="P226" s="109" t="s">
        <v>116</v>
      </c>
      <c r="Q226" s="97"/>
      <c r="R226" s="97" t="s">
        <v>42</v>
      </c>
      <c r="S226" s="119" t="s">
        <v>588</v>
      </c>
      <c r="T226" s="34">
        <v>20938</v>
      </c>
      <c r="U226" s="34">
        <v>24209</v>
      </c>
      <c r="V226" s="34">
        <v>20938</v>
      </c>
      <c r="W226" s="34">
        <v>20938</v>
      </c>
      <c r="X226" s="34">
        <v>20938</v>
      </c>
      <c r="Y226" s="34">
        <v>0</v>
      </c>
    </row>
    <row r="227" spans="1:25" ht="121.5" customHeight="1" x14ac:dyDescent="0.25">
      <c r="A227" s="71">
        <v>327</v>
      </c>
      <c r="B227" s="119" t="s">
        <v>846</v>
      </c>
      <c r="C227" s="119" t="s">
        <v>891</v>
      </c>
      <c r="D227" s="309" t="s">
        <v>12524</v>
      </c>
      <c r="E227" s="310" t="s">
        <v>892</v>
      </c>
      <c r="F227" s="119" t="s">
        <v>1375</v>
      </c>
      <c r="G227" s="149">
        <v>37622</v>
      </c>
      <c r="H227" s="149">
        <v>37622</v>
      </c>
      <c r="I227" s="119" t="s">
        <v>113</v>
      </c>
      <c r="J227" s="149" t="s">
        <v>114</v>
      </c>
      <c r="K227" s="119" t="s">
        <v>894</v>
      </c>
      <c r="L227" s="119" t="s">
        <v>99</v>
      </c>
      <c r="M227" s="119" t="s">
        <v>885</v>
      </c>
      <c r="N227" s="119" t="s">
        <v>106</v>
      </c>
      <c r="O227" s="119" t="s">
        <v>103</v>
      </c>
      <c r="P227" s="109" t="s">
        <v>116</v>
      </c>
      <c r="Q227" s="97"/>
      <c r="R227" s="97" t="s">
        <v>42</v>
      </c>
      <c r="S227" s="119" t="s">
        <v>588</v>
      </c>
      <c r="T227" s="34">
        <v>7919</v>
      </c>
      <c r="U227" s="34">
        <v>415</v>
      </c>
      <c r="V227" s="34">
        <v>415</v>
      </c>
      <c r="W227" s="34">
        <v>415</v>
      </c>
      <c r="X227" s="34">
        <v>415</v>
      </c>
      <c r="Y227" s="34">
        <v>415</v>
      </c>
    </row>
    <row r="228" spans="1:25" ht="121.5" customHeight="1" x14ac:dyDescent="0.25">
      <c r="A228" s="71">
        <v>328</v>
      </c>
      <c r="B228" s="119" t="s">
        <v>846</v>
      </c>
      <c r="C228" s="119" t="s">
        <v>891</v>
      </c>
      <c r="D228" s="309" t="s">
        <v>12525</v>
      </c>
      <c r="E228" s="310" t="s">
        <v>892</v>
      </c>
      <c r="F228" s="119" t="s">
        <v>12526</v>
      </c>
      <c r="G228" s="149">
        <v>37622</v>
      </c>
      <c r="H228" s="149">
        <v>37622</v>
      </c>
      <c r="I228" s="119" t="s">
        <v>113</v>
      </c>
      <c r="J228" s="149" t="s">
        <v>114</v>
      </c>
      <c r="K228" s="119" t="s">
        <v>895</v>
      </c>
      <c r="L228" s="119" t="s">
        <v>99</v>
      </c>
      <c r="M228" s="119" t="s">
        <v>885</v>
      </c>
      <c r="N228" s="119" t="s">
        <v>106</v>
      </c>
      <c r="O228" s="119" t="s">
        <v>103</v>
      </c>
      <c r="P228" s="109" t="s">
        <v>116</v>
      </c>
      <c r="Q228" s="97"/>
      <c r="R228" s="97" t="s">
        <v>42</v>
      </c>
      <c r="S228" s="119" t="s">
        <v>588</v>
      </c>
      <c r="T228" s="34">
        <v>12897</v>
      </c>
      <c r="U228" s="34">
        <v>20004</v>
      </c>
      <c r="V228" s="34">
        <v>20004</v>
      </c>
      <c r="W228" s="34">
        <v>20004</v>
      </c>
      <c r="X228" s="34">
        <v>20004</v>
      </c>
      <c r="Y228" s="34">
        <v>20004</v>
      </c>
    </row>
    <row r="229" spans="1:25" ht="121.5" customHeight="1" x14ac:dyDescent="0.25">
      <c r="A229" s="71">
        <v>329</v>
      </c>
      <c r="B229" s="119" t="s">
        <v>846</v>
      </c>
      <c r="C229" s="119" t="s">
        <v>891</v>
      </c>
      <c r="D229" s="309" t="s">
        <v>12527</v>
      </c>
      <c r="E229" s="310" t="s">
        <v>896</v>
      </c>
      <c r="F229" s="119" t="s">
        <v>897</v>
      </c>
      <c r="G229" s="149">
        <v>37622</v>
      </c>
      <c r="H229" s="149">
        <v>37622</v>
      </c>
      <c r="I229" s="119" t="s">
        <v>113</v>
      </c>
      <c r="J229" s="149" t="s">
        <v>114</v>
      </c>
      <c r="K229" s="119" t="s">
        <v>898</v>
      </c>
      <c r="L229" s="119" t="s">
        <v>61</v>
      </c>
      <c r="M229" s="119" t="s">
        <v>885</v>
      </c>
      <c r="N229" s="119" t="s">
        <v>106</v>
      </c>
      <c r="O229" s="119" t="s">
        <v>103</v>
      </c>
      <c r="P229" s="109" t="s">
        <v>116</v>
      </c>
      <c r="Q229" s="97"/>
      <c r="R229" s="97" t="s">
        <v>42</v>
      </c>
      <c r="S229" s="119" t="s">
        <v>588</v>
      </c>
      <c r="T229" s="34">
        <v>217</v>
      </c>
      <c r="U229" s="34">
        <v>275</v>
      </c>
      <c r="V229" s="34">
        <v>275</v>
      </c>
      <c r="W229" s="34">
        <v>275</v>
      </c>
      <c r="X229" s="34">
        <v>275</v>
      </c>
      <c r="Y229" s="34">
        <v>275</v>
      </c>
    </row>
    <row r="230" spans="1:25" ht="121.5" customHeight="1" x14ac:dyDescent="0.25">
      <c r="A230" s="71">
        <v>330</v>
      </c>
      <c r="B230" s="119" t="s">
        <v>846</v>
      </c>
      <c r="C230" s="119" t="s">
        <v>891</v>
      </c>
      <c r="D230" s="309" t="s">
        <v>12528</v>
      </c>
      <c r="E230" s="310" t="s">
        <v>129</v>
      </c>
      <c r="F230" s="119" t="s">
        <v>899</v>
      </c>
      <c r="G230" s="149">
        <v>37622</v>
      </c>
      <c r="H230" s="149">
        <v>37622</v>
      </c>
      <c r="I230" s="119" t="s">
        <v>113</v>
      </c>
      <c r="J230" s="149" t="s">
        <v>114</v>
      </c>
      <c r="K230" s="119" t="s">
        <v>900</v>
      </c>
      <c r="L230" s="119" t="s">
        <v>99</v>
      </c>
      <c r="M230" s="119" t="s">
        <v>885</v>
      </c>
      <c r="N230" s="119" t="s">
        <v>106</v>
      </c>
      <c r="O230" s="119" t="s">
        <v>103</v>
      </c>
      <c r="P230" s="109" t="s">
        <v>116</v>
      </c>
      <c r="Q230" s="97"/>
      <c r="R230" s="97" t="s">
        <v>42</v>
      </c>
      <c r="S230" s="119" t="s">
        <v>588</v>
      </c>
      <c r="T230" s="34">
        <v>1</v>
      </c>
      <c r="U230" s="34">
        <v>3</v>
      </c>
      <c r="V230" s="34">
        <v>3</v>
      </c>
      <c r="W230" s="34">
        <v>3</v>
      </c>
      <c r="X230" s="34">
        <v>3</v>
      </c>
      <c r="Y230" s="34">
        <v>3</v>
      </c>
    </row>
    <row r="231" spans="1:25" ht="121.5" customHeight="1" x14ac:dyDescent="0.25">
      <c r="A231" s="71">
        <v>331</v>
      </c>
      <c r="B231" s="119" t="s">
        <v>846</v>
      </c>
      <c r="C231" s="119" t="s">
        <v>891</v>
      </c>
      <c r="D231" s="309" t="s">
        <v>901</v>
      </c>
      <c r="E231" s="310" t="s">
        <v>129</v>
      </c>
      <c r="F231" s="119" t="s">
        <v>452</v>
      </c>
      <c r="G231" s="149">
        <v>37622</v>
      </c>
      <c r="H231" s="149">
        <v>37622</v>
      </c>
      <c r="I231" s="119" t="s">
        <v>113</v>
      </c>
      <c r="J231" s="149" t="s">
        <v>114</v>
      </c>
      <c r="K231" s="119" t="s">
        <v>1370</v>
      </c>
      <c r="L231" s="119" t="s">
        <v>61</v>
      </c>
      <c r="M231" s="119" t="s">
        <v>885</v>
      </c>
      <c r="N231" s="119" t="s">
        <v>106</v>
      </c>
      <c r="O231" s="119" t="s">
        <v>103</v>
      </c>
      <c r="P231" s="109" t="s">
        <v>116</v>
      </c>
      <c r="Q231" s="97"/>
      <c r="R231" s="97" t="s">
        <v>40</v>
      </c>
      <c r="S231" s="208" t="s">
        <v>126</v>
      </c>
      <c r="T231" s="34">
        <v>76</v>
      </c>
      <c r="U231" s="34">
        <v>80</v>
      </c>
      <c r="V231" s="34">
        <v>80</v>
      </c>
      <c r="W231" s="34">
        <v>80</v>
      </c>
      <c r="X231" s="34">
        <v>80</v>
      </c>
      <c r="Y231" s="34">
        <v>80</v>
      </c>
    </row>
    <row r="232" spans="1:25" ht="121.5" customHeight="1" x14ac:dyDescent="0.25">
      <c r="A232" s="71">
        <v>332</v>
      </c>
      <c r="B232" s="119" t="s">
        <v>846</v>
      </c>
      <c r="C232" s="119" t="s">
        <v>891</v>
      </c>
      <c r="D232" s="309" t="s">
        <v>902</v>
      </c>
      <c r="E232" s="310" t="s">
        <v>129</v>
      </c>
      <c r="F232" s="119" t="s">
        <v>903</v>
      </c>
      <c r="G232" s="149">
        <v>37622</v>
      </c>
      <c r="H232" s="149">
        <v>37622</v>
      </c>
      <c r="I232" s="119" t="s">
        <v>113</v>
      </c>
      <c r="J232" s="149" t="s">
        <v>114</v>
      </c>
      <c r="K232" s="119" t="s">
        <v>904</v>
      </c>
      <c r="L232" s="119" t="s">
        <v>99</v>
      </c>
      <c r="M232" s="119" t="s">
        <v>885</v>
      </c>
      <c r="N232" s="119" t="s">
        <v>106</v>
      </c>
      <c r="O232" s="119" t="s">
        <v>103</v>
      </c>
      <c r="P232" s="109" t="s">
        <v>116</v>
      </c>
      <c r="Q232" s="97"/>
      <c r="R232" s="97" t="s">
        <v>42</v>
      </c>
      <c r="S232" s="119" t="s">
        <v>588</v>
      </c>
      <c r="T232" s="34">
        <v>10</v>
      </c>
      <c r="U232" s="34">
        <v>33</v>
      </c>
      <c r="V232" s="34">
        <v>33</v>
      </c>
      <c r="W232" s="34">
        <v>33</v>
      </c>
      <c r="X232" s="34">
        <v>33</v>
      </c>
      <c r="Y232" s="34">
        <v>33</v>
      </c>
    </row>
    <row r="233" spans="1:25" ht="121.5" customHeight="1" x14ac:dyDescent="0.25">
      <c r="A233" s="71">
        <v>333</v>
      </c>
      <c r="B233" s="119" t="s">
        <v>846</v>
      </c>
      <c r="C233" s="119" t="s">
        <v>1376</v>
      </c>
      <c r="D233" s="119" t="s">
        <v>121</v>
      </c>
      <c r="E233" s="149" t="s">
        <v>12529</v>
      </c>
      <c r="F233" s="112" t="s">
        <v>905</v>
      </c>
      <c r="G233" s="149">
        <v>39962</v>
      </c>
      <c r="H233" s="149">
        <v>39934</v>
      </c>
      <c r="I233" s="119" t="s">
        <v>113</v>
      </c>
      <c r="J233" s="149" t="s">
        <v>114</v>
      </c>
      <c r="K233" s="119" t="s">
        <v>1371</v>
      </c>
      <c r="L233" s="115" t="s">
        <v>60</v>
      </c>
      <c r="M233" s="97" t="s">
        <v>906</v>
      </c>
      <c r="N233" s="119" t="s">
        <v>68</v>
      </c>
      <c r="O233" s="119" t="s">
        <v>100</v>
      </c>
      <c r="P233" s="119" t="s">
        <v>907</v>
      </c>
      <c r="Q233" s="56"/>
      <c r="R233" s="311" t="s">
        <v>22</v>
      </c>
      <c r="S233" s="40" t="s">
        <v>1082</v>
      </c>
      <c r="T233" s="264">
        <v>133015</v>
      </c>
      <c r="U233" s="264">
        <v>127232</v>
      </c>
      <c r="V233" s="264">
        <v>127232</v>
      </c>
      <c r="W233" s="264">
        <v>127232</v>
      </c>
      <c r="X233" s="264">
        <v>127232</v>
      </c>
      <c r="Y233" s="34">
        <v>127232</v>
      </c>
    </row>
    <row r="234" spans="1:25" ht="121.5" customHeight="1" x14ac:dyDescent="0.25">
      <c r="A234" s="71">
        <v>334</v>
      </c>
      <c r="B234" s="119" t="s">
        <v>846</v>
      </c>
      <c r="C234" s="312" t="s">
        <v>12530</v>
      </c>
      <c r="D234" s="309" t="s">
        <v>329</v>
      </c>
      <c r="E234" s="149" t="s">
        <v>12531</v>
      </c>
      <c r="F234" s="149" t="s">
        <v>908</v>
      </c>
      <c r="G234" s="112">
        <v>42736</v>
      </c>
      <c r="H234" s="112">
        <v>42736</v>
      </c>
      <c r="I234" s="115" t="s">
        <v>370</v>
      </c>
      <c r="J234" s="149">
        <v>45292</v>
      </c>
      <c r="K234" s="97" t="s">
        <v>909</v>
      </c>
      <c r="L234" s="115" t="s">
        <v>60</v>
      </c>
      <c r="M234" s="97" t="s">
        <v>906</v>
      </c>
      <c r="N234" s="119" t="s">
        <v>68</v>
      </c>
      <c r="O234" s="119" t="s">
        <v>104</v>
      </c>
      <c r="P234" s="119" t="s">
        <v>578</v>
      </c>
      <c r="Q234" s="56"/>
      <c r="R234" s="13" t="s">
        <v>18</v>
      </c>
      <c r="S234" s="208" t="s">
        <v>199</v>
      </c>
      <c r="T234" s="264">
        <v>1544</v>
      </c>
      <c r="U234" s="264">
        <v>10547</v>
      </c>
      <c r="V234" s="264">
        <v>10547</v>
      </c>
      <c r="W234" s="264" t="s">
        <v>112</v>
      </c>
      <c r="X234" s="264" t="s">
        <v>112</v>
      </c>
      <c r="Y234" s="34" t="s">
        <v>112</v>
      </c>
    </row>
    <row r="235" spans="1:25" s="11" customFormat="1" ht="121.5" customHeight="1" x14ac:dyDescent="0.25">
      <c r="A235" s="71">
        <v>335</v>
      </c>
      <c r="B235" s="119" t="s">
        <v>846</v>
      </c>
      <c r="C235" s="312" t="s">
        <v>12530</v>
      </c>
      <c r="D235" s="309" t="s">
        <v>121</v>
      </c>
      <c r="E235" s="149" t="s">
        <v>129</v>
      </c>
      <c r="F235" s="149" t="s">
        <v>908</v>
      </c>
      <c r="G235" s="112">
        <v>42736</v>
      </c>
      <c r="H235" s="112">
        <v>42736</v>
      </c>
      <c r="I235" s="115" t="s">
        <v>370</v>
      </c>
      <c r="J235" s="149">
        <v>45292</v>
      </c>
      <c r="K235" s="97" t="s">
        <v>909</v>
      </c>
      <c r="L235" s="115" t="s">
        <v>60</v>
      </c>
      <c r="M235" s="97" t="s">
        <v>906</v>
      </c>
      <c r="N235" s="119" t="s">
        <v>66</v>
      </c>
      <c r="O235" s="119" t="s">
        <v>104</v>
      </c>
      <c r="P235" s="119" t="s">
        <v>197</v>
      </c>
      <c r="Q235" s="56"/>
      <c r="R235" s="13" t="s">
        <v>18</v>
      </c>
      <c r="S235" s="208" t="s">
        <v>199</v>
      </c>
      <c r="T235" s="76">
        <v>41</v>
      </c>
      <c r="U235" s="264">
        <v>27</v>
      </c>
      <c r="V235" s="264">
        <v>27</v>
      </c>
      <c r="W235" s="264" t="s">
        <v>112</v>
      </c>
      <c r="X235" s="264" t="s">
        <v>112</v>
      </c>
      <c r="Y235" s="34" t="s">
        <v>112</v>
      </c>
    </row>
    <row r="236" spans="1:25" s="11" customFormat="1" ht="121.5" customHeight="1" x14ac:dyDescent="0.25">
      <c r="A236" s="71">
        <v>344</v>
      </c>
      <c r="B236" s="16" t="s">
        <v>911</v>
      </c>
      <c r="C236" s="208" t="s">
        <v>912</v>
      </c>
      <c r="D236" s="313" t="s">
        <v>672</v>
      </c>
      <c r="E236" s="211" t="s">
        <v>129</v>
      </c>
      <c r="F236" s="211" t="s">
        <v>913</v>
      </c>
      <c r="G236" s="112">
        <v>42736</v>
      </c>
      <c r="H236" s="112">
        <v>42736</v>
      </c>
      <c r="I236" s="112" t="s">
        <v>113</v>
      </c>
      <c r="J236" s="112" t="s">
        <v>114</v>
      </c>
      <c r="K236" s="211" t="s">
        <v>914</v>
      </c>
      <c r="L236" s="211" t="s">
        <v>60</v>
      </c>
      <c r="M236" s="211" t="s">
        <v>12532</v>
      </c>
      <c r="N236" s="211" t="s">
        <v>64</v>
      </c>
      <c r="O236" s="211" t="s">
        <v>100</v>
      </c>
      <c r="P236" s="89" t="s">
        <v>12533</v>
      </c>
      <c r="Q236" s="89" t="s">
        <v>112</v>
      </c>
      <c r="R236" s="220">
        <v>16</v>
      </c>
      <c r="S236" s="208" t="s">
        <v>175</v>
      </c>
      <c r="T236" s="264">
        <v>4635</v>
      </c>
      <c r="U236" s="264">
        <v>19602</v>
      </c>
      <c r="V236" s="264">
        <v>19602</v>
      </c>
      <c r="W236" s="264">
        <v>19602</v>
      </c>
      <c r="X236" s="264">
        <v>19602</v>
      </c>
      <c r="Y236" s="264">
        <v>19602</v>
      </c>
    </row>
    <row r="237" spans="1:25" s="11" customFormat="1" ht="121.5" customHeight="1" x14ac:dyDescent="0.25">
      <c r="A237" s="71">
        <v>345</v>
      </c>
      <c r="B237" s="151" t="s">
        <v>911</v>
      </c>
      <c r="C237" s="208" t="s">
        <v>915</v>
      </c>
      <c r="D237" s="313" t="s">
        <v>434</v>
      </c>
      <c r="E237" s="211" t="s">
        <v>129</v>
      </c>
      <c r="F237" s="211" t="s">
        <v>12534</v>
      </c>
      <c r="G237" s="112">
        <v>37987</v>
      </c>
      <c r="H237" s="112">
        <v>37987</v>
      </c>
      <c r="I237" s="112" t="s">
        <v>113</v>
      </c>
      <c r="J237" s="112" t="s">
        <v>114</v>
      </c>
      <c r="K237" s="211" t="s">
        <v>12535</v>
      </c>
      <c r="L237" s="211" t="s">
        <v>916</v>
      </c>
      <c r="M237" s="211" t="s">
        <v>917</v>
      </c>
      <c r="N237" s="211" t="s">
        <v>64</v>
      </c>
      <c r="O237" s="211" t="s">
        <v>103</v>
      </c>
      <c r="P237" s="89" t="s">
        <v>115</v>
      </c>
      <c r="Q237" s="89" t="s">
        <v>919</v>
      </c>
      <c r="R237" s="220">
        <v>3</v>
      </c>
      <c r="S237" s="151" t="s">
        <v>715</v>
      </c>
      <c r="T237" s="259">
        <v>3091</v>
      </c>
      <c r="U237" s="259">
        <v>2984</v>
      </c>
      <c r="V237" s="259">
        <v>2984</v>
      </c>
      <c r="W237" s="259">
        <v>2984</v>
      </c>
      <c r="X237" s="259">
        <v>2984</v>
      </c>
      <c r="Y237" s="259">
        <v>2984</v>
      </c>
    </row>
    <row r="238" spans="1:25" s="11" customFormat="1" ht="121.5" customHeight="1" x14ac:dyDescent="0.25">
      <c r="A238" s="71">
        <v>346</v>
      </c>
      <c r="B238" s="151" t="s">
        <v>911</v>
      </c>
      <c r="C238" s="208" t="s">
        <v>915</v>
      </c>
      <c r="D238" s="313" t="s">
        <v>920</v>
      </c>
      <c r="E238" s="211" t="s">
        <v>921</v>
      </c>
      <c r="F238" s="211" t="s">
        <v>922</v>
      </c>
      <c r="G238" s="112">
        <v>37987</v>
      </c>
      <c r="H238" s="112">
        <v>37987</v>
      </c>
      <c r="I238" s="211" t="s">
        <v>12536</v>
      </c>
      <c r="J238" s="112" t="s">
        <v>114</v>
      </c>
      <c r="K238" s="211" t="s">
        <v>923</v>
      </c>
      <c r="L238" s="211" t="s">
        <v>60</v>
      </c>
      <c r="M238" s="211" t="s">
        <v>924</v>
      </c>
      <c r="N238" s="211" t="s">
        <v>64</v>
      </c>
      <c r="O238" s="211" t="s">
        <v>103</v>
      </c>
      <c r="P238" s="89" t="s">
        <v>115</v>
      </c>
      <c r="Q238" s="14" t="s">
        <v>925</v>
      </c>
      <c r="R238" s="220">
        <v>16</v>
      </c>
      <c r="S238" s="208" t="s">
        <v>175</v>
      </c>
      <c r="T238" s="265">
        <v>1373</v>
      </c>
      <c r="U238" s="265">
        <v>0</v>
      </c>
      <c r="V238" s="265">
        <v>0</v>
      </c>
      <c r="W238" s="265">
        <v>0</v>
      </c>
      <c r="X238" s="265">
        <v>0</v>
      </c>
      <c r="Y238" s="265">
        <v>0</v>
      </c>
    </row>
    <row r="239" spans="1:25" s="11" customFormat="1" ht="121.5" customHeight="1" x14ac:dyDescent="0.25">
      <c r="A239" s="71">
        <v>347</v>
      </c>
      <c r="B239" s="151" t="s">
        <v>911</v>
      </c>
      <c r="C239" s="208" t="s">
        <v>915</v>
      </c>
      <c r="D239" s="313" t="s">
        <v>926</v>
      </c>
      <c r="E239" s="211" t="s">
        <v>129</v>
      </c>
      <c r="F239" s="211" t="s">
        <v>927</v>
      </c>
      <c r="G239" s="112">
        <v>37987</v>
      </c>
      <c r="H239" s="112">
        <v>37987</v>
      </c>
      <c r="I239" s="211" t="s">
        <v>12537</v>
      </c>
      <c r="J239" s="112">
        <v>45658</v>
      </c>
      <c r="K239" s="211" t="s">
        <v>12538</v>
      </c>
      <c r="L239" s="211" t="s">
        <v>60</v>
      </c>
      <c r="M239" s="314" t="s">
        <v>12539</v>
      </c>
      <c r="N239" s="211" t="s">
        <v>64</v>
      </c>
      <c r="O239" s="211" t="s">
        <v>103</v>
      </c>
      <c r="P239" s="89" t="s">
        <v>115</v>
      </c>
      <c r="Q239" s="89" t="s">
        <v>928</v>
      </c>
      <c r="R239" s="220">
        <v>5</v>
      </c>
      <c r="S239" s="151" t="s">
        <v>707</v>
      </c>
      <c r="T239" s="169">
        <v>18488</v>
      </c>
      <c r="U239" s="315">
        <v>0</v>
      </c>
      <c r="V239" s="315">
        <v>0</v>
      </c>
      <c r="W239" s="315">
        <v>0</v>
      </c>
      <c r="X239" s="266" t="s">
        <v>112</v>
      </c>
      <c r="Y239" s="266" t="s">
        <v>112</v>
      </c>
    </row>
    <row r="240" spans="1:25" s="11" customFormat="1" ht="121.5" customHeight="1" x14ac:dyDescent="0.25">
      <c r="A240" s="71">
        <v>348</v>
      </c>
      <c r="B240" s="151" t="s">
        <v>911</v>
      </c>
      <c r="C240" s="208" t="s">
        <v>929</v>
      </c>
      <c r="D240" s="313" t="s">
        <v>930</v>
      </c>
      <c r="E240" s="211" t="s">
        <v>129</v>
      </c>
      <c r="F240" s="211" t="s">
        <v>931</v>
      </c>
      <c r="G240" s="112">
        <v>40179</v>
      </c>
      <c r="H240" s="112">
        <v>40179</v>
      </c>
      <c r="I240" s="112" t="s">
        <v>113</v>
      </c>
      <c r="J240" s="112" t="s">
        <v>114</v>
      </c>
      <c r="K240" s="211" t="s">
        <v>12540</v>
      </c>
      <c r="L240" s="211" t="s">
        <v>60</v>
      </c>
      <c r="M240" s="211" t="s">
        <v>932</v>
      </c>
      <c r="N240" s="211" t="s">
        <v>64</v>
      </c>
      <c r="O240" s="211" t="s">
        <v>103</v>
      </c>
      <c r="P240" s="89" t="s">
        <v>115</v>
      </c>
      <c r="Q240" s="14" t="s">
        <v>4289</v>
      </c>
      <c r="R240" s="220">
        <v>44930</v>
      </c>
      <c r="S240" s="151" t="s">
        <v>671</v>
      </c>
      <c r="T240" s="265">
        <v>417</v>
      </c>
      <c r="U240" s="265">
        <v>355</v>
      </c>
      <c r="V240" s="265">
        <v>355</v>
      </c>
      <c r="W240" s="265">
        <v>355</v>
      </c>
      <c r="X240" s="265">
        <v>355</v>
      </c>
      <c r="Y240" s="265">
        <v>355</v>
      </c>
    </row>
    <row r="241" spans="1:25" s="11" customFormat="1" ht="121.5" customHeight="1" x14ac:dyDescent="0.25">
      <c r="A241" s="71">
        <v>349</v>
      </c>
      <c r="B241" s="151" t="s">
        <v>911</v>
      </c>
      <c r="C241" s="208" t="s">
        <v>933</v>
      </c>
      <c r="D241" s="313" t="s">
        <v>934</v>
      </c>
      <c r="E241" s="211" t="s">
        <v>129</v>
      </c>
      <c r="F241" s="211" t="s">
        <v>935</v>
      </c>
      <c r="G241" s="112">
        <v>42005</v>
      </c>
      <c r="H241" s="112">
        <v>42005</v>
      </c>
      <c r="I241" s="211" t="s">
        <v>975</v>
      </c>
      <c r="J241" s="112" t="s">
        <v>114</v>
      </c>
      <c r="K241" s="211" t="s">
        <v>12541</v>
      </c>
      <c r="L241" s="211" t="s">
        <v>60</v>
      </c>
      <c r="M241" s="211" t="s">
        <v>924</v>
      </c>
      <c r="N241" s="211" t="s">
        <v>64</v>
      </c>
      <c r="O241" s="211" t="s">
        <v>103</v>
      </c>
      <c r="P241" s="89" t="s">
        <v>115</v>
      </c>
      <c r="Q241" s="89" t="s">
        <v>112</v>
      </c>
      <c r="R241" s="220">
        <v>16</v>
      </c>
      <c r="S241" s="208" t="s">
        <v>175</v>
      </c>
      <c r="T241" s="265">
        <v>127499</v>
      </c>
      <c r="U241" s="265">
        <v>175980</v>
      </c>
      <c r="V241" s="265" t="s">
        <v>112</v>
      </c>
      <c r="W241" s="265" t="s">
        <v>112</v>
      </c>
      <c r="X241" s="266" t="s">
        <v>112</v>
      </c>
      <c r="Y241" s="266" t="s">
        <v>112</v>
      </c>
    </row>
    <row r="242" spans="1:25" s="11" customFormat="1" ht="121.5" customHeight="1" x14ac:dyDescent="0.25">
      <c r="A242" s="71">
        <v>350</v>
      </c>
      <c r="B242" s="151" t="s">
        <v>911</v>
      </c>
      <c r="C242" s="208" t="s">
        <v>936</v>
      </c>
      <c r="D242" s="313" t="s">
        <v>937</v>
      </c>
      <c r="E242" s="211" t="s">
        <v>129</v>
      </c>
      <c r="F242" s="211" t="s">
        <v>938</v>
      </c>
      <c r="G242" s="112">
        <v>42370</v>
      </c>
      <c r="H242" s="112">
        <v>42370</v>
      </c>
      <c r="I242" s="112" t="s">
        <v>113</v>
      </c>
      <c r="J242" s="112" t="s">
        <v>114</v>
      </c>
      <c r="K242" s="211" t="s">
        <v>12542</v>
      </c>
      <c r="L242" s="211" t="s">
        <v>61</v>
      </c>
      <c r="M242" s="211" t="s">
        <v>939</v>
      </c>
      <c r="N242" s="211" t="s">
        <v>64</v>
      </c>
      <c r="O242" s="211" t="s">
        <v>103</v>
      </c>
      <c r="P242" s="89" t="s">
        <v>115</v>
      </c>
      <c r="Q242" s="89" t="s">
        <v>940</v>
      </c>
      <c r="R242" s="220" t="s">
        <v>35</v>
      </c>
      <c r="S242" s="151" t="s">
        <v>941</v>
      </c>
      <c r="T242" s="65">
        <v>995</v>
      </c>
      <c r="U242" s="316">
        <v>9147</v>
      </c>
      <c r="V242" s="316">
        <v>9147</v>
      </c>
      <c r="W242" s="316">
        <v>9147</v>
      </c>
      <c r="X242" s="316">
        <v>9147</v>
      </c>
      <c r="Y242" s="316">
        <v>9147</v>
      </c>
    </row>
    <row r="243" spans="1:25" s="11" customFormat="1" ht="121.5" customHeight="1" x14ac:dyDescent="0.25">
      <c r="A243" s="71">
        <v>351</v>
      </c>
      <c r="B243" s="151" t="s">
        <v>911</v>
      </c>
      <c r="C243" s="208" t="s">
        <v>942</v>
      </c>
      <c r="D243" s="313" t="s">
        <v>943</v>
      </c>
      <c r="E243" s="211" t="s">
        <v>12543</v>
      </c>
      <c r="F243" s="211" t="s">
        <v>12544</v>
      </c>
      <c r="G243" s="112">
        <v>42370</v>
      </c>
      <c r="H243" s="112">
        <v>42370</v>
      </c>
      <c r="I243" s="211" t="s">
        <v>12545</v>
      </c>
      <c r="J243" s="112" t="s">
        <v>114</v>
      </c>
      <c r="K243" s="211" t="s">
        <v>12546</v>
      </c>
      <c r="L243" s="211" t="s">
        <v>60</v>
      </c>
      <c r="M243" s="211" t="s">
        <v>924</v>
      </c>
      <c r="N243" s="211" t="s">
        <v>64</v>
      </c>
      <c r="O243" s="211" t="s">
        <v>103</v>
      </c>
      <c r="P243" s="89" t="s">
        <v>115</v>
      </c>
      <c r="Q243" s="89" t="s">
        <v>112</v>
      </c>
      <c r="R243" s="104" t="s">
        <v>24</v>
      </c>
      <c r="S243" s="208" t="s">
        <v>553</v>
      </c>
      <c r="T243" s="169">
        <v>0</v>
      </c>
      <c r="U243" s="169">
        <v>0</v>
      </c>
      <c r="V243" s="169">
        <v>100</v>
      </c>
      <c r="W243" s="169">
        <v>100</v>
      </c>
      <c r="X243" s="169">
        <v>100</v>
      </c>
      <c r="Y243" s="169">
        <v>100</v>
      </c>
    </row>
    <row r="244" spans="1:25" s="11" customFormat="1" ht="121.5" customHeight="1" x14ac:dyDescent="0.25">
      <c r="A244" s="71">
        <v>352</v>
      </c>
      <c r="B244" s="151" t="s">
        <v>911</v>
      </c>
      <c r="C244" s="208" t="s">
        <v>944</v>
      </c>
      <c r="D244" s="313" t="s">
        <v>945</v>
      </c>
      <c r="E244" s="211" t="s">
        <v>946</v>
      </c>
      <c r="F244" s="211" t="s">
        <v>947</v>
      </c>
      <c r="G244" s="168">
        <v>42005</v>
      </c>
      <c r="H244" s="168">
        <v>42005</v>
      </c>
      <c r="I244" s="317" t="s">
        <v>370</v>
      </c>
      <c r="J244" s="112">
        <v>45292</v>
      </c>
      <c r="K244" s="211" t="s">
        <v>948</v>
      </c>
      <c r="L244" s="211" t="s">
        <v>99</v>
      </c>
      <c r="M244" s="211" t="s">
        <v>885</v>
      </c>
      <c r="N244" s="211" t="s">
        <v>64</v>
      </c>
      <c r="O244" s="211" t="s">
        <v>103</v>
      </c>
      <c r="P244" s="89" t="s">
        <v>115</v>
      </c>
      <c r="Q244" s="89" t="s">
        <v>928</v>
      </c>
      <c r="R244" s="220">
        <v>5</v>
      </c>
      <c r="S244" s="151" t="s">
        <v>707</v>
      </c>
      <c r="T244" s="265">
        <v>4305</v>
      </c>
      <c r="U244" s="265">
        <v>29035</v>
      </c>
      <c r="V244" s="265">
        <v>29035</v>
      </c>
      <c r="W244" s="265" t="s">
        <v>112</v>
      </c>
      <c r="X244" s="266" t="s">
        <v>112</v>
      </c>
      <c r="Y244" s="266" t="s">
        <v>112</v>
      </c>
    </row>
    <row r="245" spans="1:25" s="11" customFormat="1" ht="121.5" customHeight="1" x14ac:dyDescent="0.25">
      <c r="A245" s="71">
        <v>353</v>
      </c>
      <c r="B245" s="151" t="s">
        <v>911</v>
      </c>
      <c r="C245" s="208" t="s">
        <v>949</v>
      </c>
      <c r="D245" s="313" t="s">
        <v>950</v>
      </c>
      <c r="E245" s="211" t="s">
        <v>129</v>
      </c>
      <c r="F245" s="211" t="s">
        <v>951</v>
      </c>
      <c r="G245" s="112">
        <v>42736</v>
      </c>
      <c r="H245" s="112">
        <v>42736</v>
      </c>
      <c r="I245" s="112" t="s">
        <v>12547</v>
      </c>
      <c r="J245" s="112">
        <v>45658</v>
      </c>
      <c r="K245" s="211" t="s">
        <v>12548</v>
      </c>
      <c r="L245" s="211" t="s">
        <v>60</v>
      </c>
      <c r="M245" s="211" t="s">
        <v>952</v>
      </c>
      <c r="N245" s="211" t="s">
        <v>64</v>
      </c>
      <c r="O245" s="211" t="s">
        <v>103</v>
      </c>
      <c r="P245" s="89" t="s">
        <v>115</v>
      </c>
      <c r="Q245" s="89" t="s">
        <v>248</v>
      </c>
      <c r="R245" s="220">
        <v>7</v>
      </c>
      <c r="S245" s="151" t="s">
        <v>953</v>
      </c>
      <c r="T245" s="265">
        <v>0</v>
      </c>
      <c r="U245" s="265">
        <v>0</v>
      </c>
      <c r="V245" s="265">
        <v>0</v>
      </c>
      <c r="W245" s="265">
        <v>0</v>
      </c>
      <c r="X245" s="266" t="s">
        <v>112</v>
      </c>
      <c r="Y245" s="266" t="s">
        <v>112</v>
      </c>
    </row>
    <row r="246" spans="1:25" s="11" customFormat="1" ht="121.5" customHeight="1" x14ac:dyDescent="0.25">
      <c r="A246" s="71">
        <v>354</v>
      </c>
      <c r="B246" s="208" t="s">
        <v>911</v>
      </c>
      <c r="C246" s="208" t="s">
        <v>12549</v>
      </c>
      <c r="D246" s="208" t="s">
        <v>954</v>
      </c>
      <c r="E246" s="208" t="s">
        <v>955</v>
      </c>
      <c r="F246" s="12" t="s">
        <v>956</v>
      </c>
      <c r="G246" s="112">
        <v>43466</v>
      </c>
      <c r="H246" s="112">
        <v>43466</v>
      </c>
      <c r="I246" s="12" t="s">
        <v>244</v>
      </c>
      <c r="J246" s="112">
        <v>45658</v>
      </c>
      <c r="K246" s="12" t="s">
        <v>957</v>
      </c>
      <c r="L246" s="208" t="s">
        <v>99</v>
      </c>
      <c r="M246" s="113" t="s">
        <v>885</v>
      </c>
      <c r="N246" s="211" t="s">
        <v>64</v>
      </c>
      <c r="O246" s="208" t="s">
        <v>103</v>
      </c>
      <c r="P246" s="208" t="s">
        <v>115</v>
      </c>
      <c r="Q246" s="208" t="s">
        <v>958</v>
      </c>
      <c r="R246" s="208">
        <v>5</v>
      </c>
      <c r="S246" s="208" t="s">
        <v>707</v>
      </c>
      <c r="T246" s="265">
        <v>5902</v>
      </c>
      <c r="U246" s="265">
        <v>72174</v>
      </c>
      <c r="V246" s="265">
        <v>72174</v>
      </c>
      <c r="W246" s="265">
        <v>72174</v>
      </c>
      <c r="X246" s="266" t="s">
        <v>112</v>
      </c>
      <c r="Y246" s="266" t="s">
        <v>112</v>
      </c>
    </row>
    <row r="247" spans="1:25" s="11" customFormat="1" ht="121.5" customHeight="1" x14ac:dyDescent="0.25">
      <c r="A247" s="71">
        <v>355</v>
      </c>
      <c r="B247" s="208" t="s">
        <v>911</v>
      </c>
      <c r="C247" s="208" t="s">
        <v>12550</v>
      </c>
      <c r="D247" s="208" t="s">
        <v>703</v>
      </c>
      <c r="E247" s="208" t="s">
        <v>12551</v>
      </c>
      <c r="F247" s="12" t="s">
        <v>963</v>
      </c>
      <c r="G247" s="112">
        <v>42005</v>
      </c>
      <c r="H247" s="112">
        <v>42005</v>
      </c>
      <c r="I247" s="12" t="s">
        <v>12536</v>
      </c>
      <c r="J247" s="112" t="s">
        <v>114</v>
      </c>
      <c r="K247" s="12" t="s">
        <v>12552</v>
      </c>
      <c r="L247" s="208" t="s">
        <v>60</v>
      </c>
      <c r="M247" s="113" t="s">
        <v>924</v>
      </c>
      <c r="N247" s="211" t="s">
        <v>107</v>
      </c>
      <c r="O247" s="208" t="s">
        <v>100</v>
      </c>
      <c r="P247" s="208" t="s">
        <v>12553</v>
      </c>
      <c r="Q247" s="208" t="s">
        <v>925</v>
      </c>
      <c r="R247" s="208" t="s">
        <v>24</v>
      </c>
      <c r="S247" s="208" t="s">
        <v>553</v>
      </c>
      <c r="T247" s="265">
        <v>0</v>
      </c>
      <c r="U247" s="265">
        <v>0</v>
      </c>
      <c r="V247" s="265">
        <v>100</v>
      </c>
      <c r="W247" s="265">
        <v>100</v>
      </c>
      <c r="X247" s="266">
        <v>100</v>
      </c>
      <c r="Y247" s="266">
        <v>100</v>
      </c>
    </row>
    <row r="248" spans="1:25" s="11" customFormat="1" ht="121.5" customHeight="1" x14ac:dyDescent="0.25">
      <c r="A248" s="71">
        <v>356</v>
      </c>
      <c r="B248" s="151" t="s">
        <v>911</v>
      </c>
      <c r="C248" s="208" t="s">
        <v>12550</v>
      </c>
      <c r="D248" s="313" t="s">
        <v>1533</v>
      </c>
      <c r="E248" s="211" t="s">
        <v>12554</v>
      </c>
      <c r="F248" s="211" t="s">
        <v>966</v>
      </c>
      <c r="G248" s="112">
        <v>39083</v>
      </c>
      <c r="H248" s="112">
        <v>39083</v>
      </c>
      <c r="I248" s="211" t="s">
        <v>967</v>
      </c>
      <c r="J248" s="112">
        <v>44927</v>
      </c>
      <c r="K248" s="211" t="s">
        <v>968</v>
      </c>
      <c r="L248" s="211" t="s">
        <v>60</v>
      </c>
      <c r="M248" s="211" t="s">
        <v>969</v>
      </c>
      <c r="N248" s="208" t="s">
        <v>107</v>
      </c>
      <c r="O248" s="211" t="s">
        <v>100</v>
      </c>
      <c r="P248" s="89" t="s">
        <v>12553</v>
      </c>
      <c r="Q248" s="14" t="s">
        <v>12555</v>
      </c>
      <c r="R248" s="104">
        <v>16</v>
      </c>
      <c r="S248" s="221" t="s">
        <v>175</v>
      </c>
      <c r="T248" s="169">
        <v>0</v>
      </c>
      <c r="U248" s="169">
        <v>0</v>
      </c>
      <c r="V248" s="169" t="s">
        <v>112</v>
      </c>
      <c r="W248" s="169" t="s">
        <v>112</v>
      </c>
      <c r="X248" s="169" t="s">
        <v>112</v>
      </c>
      <c r="Y248" s="169"/>
    </row>
    <row r="249" spans="1:25" s="11" customFormat="1" ht="121.5" customHeight="1" x14ac:dyDescent="0.25">
      <c r="A249" s="71">
        <v>357</v>
      </c>
      <c r="B249" s="151" t="s">
        <v>911</v>
      </c>
      <c r="C249" s="208" t="s">
        <v>12550</v>
      </c>
      <c r="D249" s="313" t="s">
        <v>3334</v>
      </c>
      <c r="E249" s="211" t="s">
        <v>12556</v>
      </c>
      <c r="F249" s="211" t="s">
        <v>188</v>
      </c>
      <c r="G249" s="112">
        <v>37622</v>
      </c>
      <c r="H249" s="112">
        <v>37622</v>
      </c>
      <c r="I249" s="211" t="s">
        <v>967</v>
      </c>
      <c r="J249" s="112" t="s">
        <v>114</v>
      </c>
      <c r="K249" s="211" t="s">
        <v>12557</v>
      </c>
      <c r="L249" s="211" t="s">
        <v>99</v>
      </c>
      <c r="M249" s="211" t="s">
        <v>970</v>
      </c>
      <c r="N249" s="208" t="s">
        <v>107</v>
      </c>
      <c r="O249" s="211" t="s">
        <v>100</v>
      </c>
      <c r="P249" s="89" t="s">
        <v>12553</v>
      </c>
      <c r="Q249" s="89" t="s">
        <v>971</v>
      </c>
      <c r="R249" s="220" t="s">
        <v>972</v>
      </c>
      <c r="S249" s="208" t="s">
        <v>639</v>
      </c>
      <c r="T249" s="265">
        <v>0</v>
      </c>
      <c r="U249" s="265">
        <v>0</v>
      </c>
      <c r="V249" s="265">
        <v>0</v>
      </c>
      <c r="W249" s="265">
        <v>0</v>
      </c>
      <c r="X249" s="266">
        <v>0</v>
      </c>
      <c r="Y249" s="266">
        <v>0</v>
      </c>
    </row>
    <row r="250" spans="1:25" s="11" customFormat="1" ht="121.5" customHeight="1" x14ac:dyDescent="0.25">
      <c r="A250" s="71">
        <v>358</v>
      </c>
      <c r="B250" s="151" t="s">
        <v>911</v>
      </c>
      <c r="C250" s="208" t="s">
        <v>973</v>
      </c>
      <c r="D250" s="313" t="s">
        <v>3344</v>
      </c>
      <c r="E250" s="211" t="s">
        <v>12558</v>
      </c>
      <c r="F250" s="211" t="s">
        <v>974</v>
      </c>
      <c r="G250" s="112">
        <v>42005</v>
      </c>
      <c r="H250" s="112">
        <v>42005</v>
      </c>
      <c r="I250" s="211" t="s">
        <v>975</v>
      </c>
      <c r="J250" s="112">
        <v>44927</v>
      </c>
      <c r="K250" s="211" t="s">
        <v>976</v>
      </c>
      <c r="L250" s="211" t="s">
        <v>60</v>
      </c>
      <c r="M250" s="211" t="s">
        <v>924</v>
      </c>
      <c r="N250" s="208" t="s">
        <v>107</v>
      </c>
      <c r="O250" s="211" t="s">
        <v>100</v>
      </c>
      <c r="P250" s="89" t="s">
        <v>12553</v>
      </c>
      <c r="Q250" s="89" t="s">
        <v>112</v>
      </c>
      <c r="R250" s="220">
        <v>16</v>
      </c>
      <c r="S250" s="151" t="s">
        <v>175</v>
      </c>
      <c r="T250" s="265">
        <v>38188</v>
      </c>
      <c r="U250" s="265">
        <v>81828</v>
      </c>
      <c r="V250" s="265" t="s">
        <v>112</v>
      </c>
      <c r="W250" s="265" t="s">
        <v>112</v>
      </c>
      <c r="X250" s="265" t="s">
        <v>112</v>
      </c>
      <c r="Y250" s="265" t="s">
        <v>112</v>
      </c>
    </row>
    <row r="251" spans="1:25" s="11" customFormat="1" ht="121.5" customHeight="1" x14ac:dyDescent="0.25">
      <c r="A251" s="71">
        <v>359</v>
      </c>
      <c r="B251" s="151" t="s">
        <v>911</v>
      </c>
      <c r="C251" s="208" t="s">
        <v>1377</v>
      </c>
      <c r="D251" s="313" t="s">
        <v>1660</v>
      </c>
      <c r="E251" s="211" t="s">
        <v>12559</v>
      </c>
      <c r="F251" s="211" t="s">
        <v>12544</v>
      </c>
      <c r="G251" s="112">
        <v>42370</v>
      </c>
      <c r="H251" s="112">
        <v>42370</v>
      </c>
      <c r="I251" s="211" t="s">
        <v>12560</v>
      </c>
      <c r="J251" s="112" t="s">
        <v>114</v>
      </c>
      <c r="K251" s="211" t="s">
        <v>12561</v>
      </c>
      <c r="L251" s="211" t="s">
        <v>60</v>
      </c>
      <c r="M251" s="211" t="s">
        <v>924</v>
      </c>
      <c r="N251" s="208" t="s">
        <v>107</v>
      </c>
      <c r="O251" s="211" t="s">
        <v>100</v>
      </c>
      <c r="P251" s="89" t="s">
        <v>12553</v>
      </c>
      <c r="Q251" s="89" t="s">
        <v>112</v>
      </c>
      <c r="R251" s="220" t="s">
        <v>24</v>
      </c>
      <c r="S251" s="208" t="s">
        <v>553</v>
      </c>
      <c r="T251" s="265">
        <v>0</v>
      </c>
      <c r="U251" s="265">
        <v>0</v>
      </c>
      <c r="V251" s="265">
        <v>0</v>
      </c>
      <c r="W251" s="265">
        <v>0</v>
      </c>
      <c r="X251" s="266">
        <v>0</v>
      </c>
      <c r="Y251" s="266">
        <v>0</v>
      </c>
    </row>
    <row r="252" spans="1:25" s="11" customFormat="1" ht="121.5" customHeight="1" x14ac:dyDescent="0.25">
      <c r="A252" s="71">
        <v>360</v>
      </c>
      <c r="B252" s="151" t="s">
        <v>911</v>
      </c>
      <c r="C252" s="208" t="s">
        <v>977</v>
      </c>
      <c r="D252" s="313" t="s">
        <v>1541</v>
      </c>
      <c r="E252" s="211" t="s">
        <v>12562</v>
      </c>
      <c r="F252" s="211" t="s">
        <v>951</v>
      </c>
      <c r="G252" s="112">
        <v>42736</v>
      </c>
      <c r="H252" s="112">
        <v>42736</v>
      </c>
      <c r="I252" s="211" t="s">
        <v>762</v>
      </c>
      <c r="J252" s="112">
        <v>44927</v>
      </c>
      <c r="K252" s="211" t="s">
        <v>978</v>
      </c>
      <c r="L252" s="211" t="s">
        <v>60</v>
      </c>
      <c r="M252" s="211" t="s">
        <v>952</v>
      </c>
      <c r="N252" s="208" t="s">
        <v>107</v>
      </c>
      <c r="O252" s="211" t="s">
        <v>100</v>
      </c>
      <c r="P252" s="89" t="s">
        <v>12553</v>
      </c>
      <c r="Q252" s="89" t="s">
        <v>248</v>
      </c>
      <c r="R252" s="104">
        <v>7</v>
      </c>
      <c r="S252" s="221" t="s">
        <v>953</v>
      </c>
      <c r="T252" s="169">
        <v>0</v>
      </c>
      <c r="U252" s="169">
        <v>0</v>
      </c>
      <c r="V252" s="169" t="s">
        <v>112</v>
      </c>
      <c r="W252" s="169" t="s">
        <v>112</v>
      </c>
      <c r="X252" s="169" t="s">
        <v>112</v>
      </c>
      <c r="Y252" s="169"/>
    </row>
    <row r="253" spans="1:25" s="11" customFormat="1" ht="121.5" customHeight="1" x14ac:dyDescent="0.25">
      <c r="A253" s="71">
        <v>361</v>
      </c>
      <c r="B253" s="151" t="s">
        <v>911</v>
      </c>
      <c r="C253" s="208" t="s">
        <v>12563</v>
      </c>
      <c r="D253" s="313" t="s">
        <v>400</v>
      </c>
      <c r="E253" s="211" t="s">
        <v>980</v>
      </c>
      <c r="F253" s="211" t="s">
        <v>981</v>
      </c>
      <c r="G253" s="112">
        <v>37987</v>
      </c>
      <c r="H253" s="112">
        <v>37987</v>
      </c>
      <c r="I253" s="12" t="s">
        <v>113</v>
      </c>
      <c r="J253" s="112" t="s">
        <v>114</v>
      </c>
      <c r="K253" s="211" t="s">
        <v>982</v>
      </c>
      <c r="L253" s="211" t="s">
        <v>99</v>
      </c>
      <c r="M253" s="211" t="s">
        <v>885</v>
      </c>
      <c r="N253" s="208" t="s">
        <v>106</v>
      </c>
      <c r="O253" s="211" t="s">
        <v>103</v>
      </c>
      <c r="P253" s="89" t="s">
        <v>116</v>
      </c>
      <c r="Q253" s="89" t="s">
        <v>112</v>
      </c>
      <c r="R253" s="220">
        <v>44967</v>
      </c>
      <c r="S253" s="151" t="s">
        <v>588</v>
      </c>
      <c r="T253" s="265">
        <v>849</v>
      </c>
      <c r="U253" s="265">
        <v>1014</v>
      </c>
      <c r="V253" s="265">
        <v>1014</v>
      </c>
      <c r="W253" s="265">
        <v>1014</v>
      </c>
      <c r="X253" s="266">
        <v>1014</v>
      </c>
      <c r="Y253" s="266">
        <v>1014</v>
      </c>
    </row>
    <row r="254" spans="1:25" s="11" customFormat="1" ht="121.5" customHeight="1" x14ac:dyDescent="0.25">
      <c r="A254" s="71">
        <v>362</v>
      </c>
      <c r="B254" s="151" t="s">
        <v>911</v>
      </c>
      <c r="C254" s="208" t="s">
        <v>12563</v>
      </c>
      <c r="D254" s="313" t="s">
        <v>408</v>
      </c>
      <c r="E254" s="211" t="s">
        <v>980</v>
      </c>
      <c r="F254" s="211" t="s">
        <v>984</v>
      </c>
      <c r="G254" s="112">
        <v>37987</v>
      </c>
      <c r="H254" s="112">
        <v>37987</v>
      </c>
      <c r="I254" s="112" t="s">
        <v>113</v>
      </c>
      <c r="J254" s="112" t="s">
        <v>114</v>
      </c>
      <c r="K254" s="211" t="s">
        <v>985</v>
      </c>
      <c r="L254" s="211" t="s">
        <v>99</v>
      </c>
      <c r="M254" s="211" t="s">
        <v>885</v>
      </c>
      <c r="N254" s="211" t="s">
        <v>106</v>
      </c>
      <c r="O254" s="211" t="s">
        <v>103</v>
      </c>
      <c r="P254" s="89" t="s">
        <v>116</v>
      </c>
      <c r="Q254" s="89" t="s">
        <v>112</v>
      </c>
      <c r="R254" s="220">
        <v>44967</v>
      </c>
      <c r="S254" s="151" t="s">
        <v>588</v>
      </c>
      <c r="T254" s="265">
        <v>1</v>
      </c>
      <c r="U254" s="265">
        <v>0</v>
      </c>
      <c r="V254" s="265">
        <v>1</v>
      </c>
      <c r="W254" s="265">
        <v>1</v>
      </c>
      <c r="X254" s="265">
        <v>1</v>
      </c>
      <c r="Y254" s="265">
        <v>1</v>
      </c>
    </row>
    <row r="255" spans="1:25" s="11" customFormat="1" ht="121.5" customHeight="1" x14ac:dyDescent="0.25">
      <c r="A255" s="71">
        <v>363</v>
      </c>
      <c r="B255" s="151" t="s">
        <v>911</v>
      </c>
      <c r="C255" s="208" t="s">
        <v>12563</v>
      </c>
      <c r="D255" s="313" t="s">
        <v>410</v>
      </c>
      <c r="E255" s="211" t="s">
        <v>980</v>
      </c>
      <c r="F255" s="211" t="s">
        <v>12564</v>
      </c>
      <c r="G255" s="112">
        <v>37987</v>
      </c>
      <c r="H255" s="112">
        <v>37987</v>
      </c>
      <c r="I255" s="112" t="s">
        <v>113</v>
      </c>
      <c r="J255" s="112" t="s">
        <v>114</v>
      </c>
      <c r="K255" s="211" t="s">
        <v>12565</v>
      </c>
      <c r="L255" s="211" t="s">
        <v>99</v>
      </c>
      <c r="M255" s="211" t="s">
        <v>885</v>
      </c>
      <c r="N255" s="211" t="s">
        <v>106</v>
      </c>
      <c r="O255" s="211" t="s">
        <v>103</v>
      </c>
      <c r="P255" s="89" t="s">
        <v>116</v>
      </c>
      <c r="Q255" s="89" t="s">
        <v>112</v>
      </c>
      <c r="R255" s="220">
        <v>44967</v>
      </c>
      <c r="S255" s="151" t="s">
        <v>588</v>
      </c>
      <c r="T255" s="265">
        <v>5</v>
      </c>
      <c r="U255" s="265">
        <v>1516</v>
      </c>
      <c r="V255" s="265">
        <v>1516</v>
      </c>
      <c r="W255" s="265">
        <v>1516</v>
      </c>
      <c r="X255" s="265">
        <v>1516</v>
      </c>
      <c r="Y255" s="265">
        <v>1516</v>
      </c>
    </row>
    <row r="256" spans="1:25" s="11" customFormat="1" ht="121.5" customHeight="1" x14ac:dyDescent="0.25">
      <c r="A256" s="71">
        <v>364</v>
      </c>
      <c r="B256" s="151" t="s">
        <v>911</v>
      </c>
      <c r="C256" s="208" t="s">
        <v>12566</v>
      </c>
      <c r="D256" s="313" t="s">
        <v>2092</v>
      </c>
      <c r="E256" s="211" t="s">
        <v>988</v>
      </c>
      <c r="F256" s="211" t="s">
        <v>989</v>
      </c>
      <c r="G256" s="112">
        <v>37987</v>
      </c>
      <c r="H256" s="112">
        <v>37987</v>
      </c>
      <c r="I256" s="112" t="s">
        <v>113</v>
      </c>
      <c r="J256" s="112" t="s">
        <v>114</v>
      </c>
      <c r="K256" s="211" t="s">
        <v>990</v>
      </c>
      <c r="L256" s="211" t="s">
        <v>99</v>
      </c>
      <c r="M256" s="211" t="s">
        <v>885</v>
      </c>
      <c r="N256" s="211" t="s">
        <v>106</v>
      </c>
      <c r="O256" s="211" t="s">
        <v>103</v>
      </c>
      <c r="P256" s="89" t="s">
        <v>116</v>
      </c>
      <c r="Q256" s="89" t="s">
        <v>112</v>
      </c>
      <c r="R256" s="220" t="s">
        <v>991</v>
      </c>
      <c r="S256" s="151" t="s">
        <v>12567</v>
      </c>
      <c r="T256" s="265">
        <v>54</v>
      </c>
      <c r="U256" s="265">
        <v>55</v>
      </c>
      <c r="V256" s="265">
        <v>55</v>
      </c>
      <c r="W256" s="265">
        <v>55</v>
      </c>
      <c r="X256" s="265">
        <v>55</v>
      </c>
      <c r="Y256" s="265">
        <v>55</v>
      </c>
    </row>
    <row r="257" spans="1:25" s="11" customFormat="1" ht="121.5" customHeight="1" x14ac:dyDescent="0.25">
      <c r="A257" s="71">
        <v>365</v>
      </c>
      <c r="B257" s="151" t="s">
        <v>911</v>
      </c>
      <c r="C257" s="208" t="s">
        <v>992</v>
      </c>
      <c r="D257" s="313" t="s">
        <v>192</v>
      </c>
      <c r="E257" s="211" t="s">
        <v>993</v>
      </c>
      <c r="F257" s="211" t="s">
        <v>994</v>
      </c>
      <c r="G257" s="112">
        <v>42736</v>
      </c>
      <c r="H257" s="112">
        <v>42736</v>
      </c>
      <c r="I257" s="112" t="s">
        <v>762</v>
      </c>
      <c r="J257" s="112">
        <v>44927</v>
      </c>
      <c r="K257" s="211" t="s">
        <v>995</v>
      </c>
      <c r="L257" s="211" t="s">
        <v>60</v>
      </c>
      <c r="M257" s="211" t="s">
        <v>996</v>
      </c>
      <c r="N257" s="211" t="s">
        <v>68</v>
      </c>
      <c r="O257" s="211" t="s">
        <v>100</v>
      </c>
      <c r="P257" s="89" t="s">
        <v>398</v>
      </c>
      <c r="Q257" s="89" t="s">
        <v>997</v>
      </c>
      <c r="R257" s="220">
        <v>2</v>
      </c>
      <c r="S257" s="151" t="s">
        <v>199</v>
      </c>
      <c r="T257" s="265" t="s">
        <v>112</v>
      </c>
      <c r="U257" s="265" t="s">
        <v>112</v>
      </c>
      <c r="V257" s="265" t="s">
        <v>112</v>
      </c>
      <c r="W257" s="265" t="s">
        <v>112</v>
      </c>
      <c r="X257" s="265" t="s">
        <v>112</v>
      </c>
      <c r="Y257" s="265" t="s">
        <v>112</v>
      </c>
    </row>
    <row r="258" spans="1:25" s="11" customFormat="1" ht="121.5" customHeight="1" x14ac:dyDescent="0.25">
      <c r="A258" s="71">
        <v>366</v>
      </c>
      <c r="B258" s="151" t="s">
        <v>911</v>
      </c>
      <c r="C258" s="208" t="s">
        <v>992</v>
      </c>
      <c r="D258" s="313" t="s">
        <v>192</v>
      </c>
      <c r="E258" s="211" t="s">
        <v>993</v>
      </c>
      <c r="F258" s="211" t="s">
        <v>998</v>
      </c>
      <c r="G258" s="112">
        <v>42736</v>
      </c>
      <c r="H258" s="112">
        <v>42736</v>
      </c>
      <c r="I258" s="112" t="s">
        <v>762</v>
      </c>
      <c r="J258" s="112">
        <v>44927</v>
      </c>
      <c r="K258" s="211" t="s">
        <v>999</v>
      </c>
      <c r="L258" s="211" t="s">
        <v>60</v>
      </c>
      <c r="M258" s="211" t="s">
        <v>996</v>
      </c>
      <c r="N258" s="211" t="s">
        <v>68</v>
      </c>
      <c r="O258" s="211" t="s">
        <v>100</v>
      </c>
      <c r="P258" s="89" t="s">
        <v>398</v>
      </c>
      <c r="Q258" s="89" t="s">
        <v>1001</v>
      </c>
      <c r="R258" s="220" t="s">
        <v>35</v>
      </c>
      <c r="S258" s="151" t="s">
        <v>941</v>
      </c>
      <c r="T258" s="265" t="s">
        <v>112</v>
      </c>
      <c r="U258" s="265" t="s">
        <v>112</v>
      </c>
      <c r="V258" s="265">
        <v>0</v>
      </c>
      <c r="W258" s="265">
        <v>0</v>
      </c>
      <c r="X258" s="265">
        <v>0</v>
      </c>
      <c r="Y258" s="265"/>
    </row>
    <row r="259" spans="1:25" s="11" customFormat="1" ht="121.5" customHeight="1" x14ac:dyDescent="0.25">
      <c r="A259" s="71">
        <v>367</v>
      </c>
      <c r="B259" s="151" t="s">
        <v>911</v>
      </c>
      <c r="C259" s="208" t="s">
        <v>1002</v>
      </c>
      <c r="D259" s="313" t="s">
        <v>1003</v>
      </c>
      <c r="E259" s="211" t="s">
        <v>993</v>
      </c>
      <c r="F259" s="211" t="s">
        <v>1004</v>
      </c>
      <c r="G259" s="112">
        <v>43466</v>
      </c>
      <c r="H259" s="112">
        <v>43466</v>
      </c>
      <c r="I259" s="112" t="s">
        <v>762</v>
      </c>
      <c r="J259" s="112">
        <v>44927</v>
      </c>
      <c r="K259" s="211" t="s">
        <v>1005</v>
      </c>
      <c r="L259" s="211" t="s">
        <v>60</v>
      </c>
      <c r="M259" s="211" t="s">
        <v>996</v>
      </c>
      <c r="N259" s="211" t="s">
        <v>68</v>
      </c>
      <c r="O259" s="211" t="s">
        <v>100</v>
      </c>
      <c r="P259" s="89" t="s">
        <v>439</v>
      </c>
      <c r="Q259" s="89" t="s">
        <v>1006</v>
      </c>
      <c r="R259" s="151">
        <v>2</v>
      </c>
      <c r="S259" s="151" t="s">
        <v>199</v>
      </c>
      <c r="T259" s="265" t="s">
        <v>112</v>
      </c>
      <c r="U259" s="265" t="s">
        <v>112</v>
      </c>
      <c r="V259" s="265" t="s">
        <v>112</v>
      </c>
      <c r="W259" s="265" t="s">
        <v>112</v>
      </c>
      <c r="X259" s="265" t="s">
        <v>112</v>
      </c>
      <c r="Y259" s="265" t="s">
        <v>112</v>
      </c>
    </row>
    <row r="260" spans="1:25" s="11" customFormat="1" ht="121.5" customHeight="1" x14ac:dyDescent="0.25">
      <c r="A260" s="71">
        <v>368</v>
      </c>
      <c r="B260" s="151" t="s">
        <v>911</v>
      </c>
      <c r="C260" s="208" t="s">
        <v>1002</v>
      </c>
      <c r="D260" s="313" t="s">
        <v>1003</v>
      </c>
      <c r="E260" s="211" t="s">
        <v>993</v>
      </c>
      <c r="F260" s="211" t="s">
        <v>1007</v>
      </c>
      <c r="G260" s="112">
        <v>43466</v>
      </c>
      <c r="H260" s="112">
        <v>43466</v>
      </c>
      <c r="I260" s="112" t="s">
        <v>762</v>
      </c>
      <c r="J260" s="168">
        <v>44927</v>
      </c>
      <c r="K260" s="211" t="s">
        <v>1008</v>
      </c>
      <c r="L260" s="211" t="s">
        <v>60</v>
      </c>
      <c r="M260" s="211" t="s">
        <v>996</v>
      </c>
      <c r="N260" s="211" t="s">
        <v>68</v>
      </c>
      <c r="O260" s="211" t="s">
        <v>100</v>
      </c>
      <c r="P260" s="89" t="s">
        <v>439</v>
      </c>
      <c r="Q260" s="89" t="s">
        <v>1009</v>
      </c>
      <c r="R260" s="104">
        <v>2</v>
      </c>
      <c r="S260" s="14" t="s">
        <v>199</v>
      </c>
      <c r="T260" s="265" t="s">
        <v>112</v>
      </c>
      <c r="U260" s="265" t="s">
        <v>112</v>
      </c>
      <c r="V260" s="265" t="s">
        <v>112</v>
      </c>
      <c r="W260" s="265" t="s">
        <v>112</v>
      </c>
      <c r="X260" s="265" t="s">
        <v>112</v>
      </c>
      <c r="Y260" s="265" t="s">
        <v>112</v>
      </c>
    </row>
    <row r="261" spans="1:25" s="11" customFormat="1" ht="121.5" customHeight="1" x14ac:dyDescent="0.25">
      <c r="A261" s="71">
        <v>369</v>
      </c>
      <c r="B261" s="151" t="s">
        <v>911</v>
      </c>
      <c r="C261" s="208" t="s">
        <v>992</v>
      </c>
      <c r="D261" s="313" t="s">
        <v>962</v>
      </c>
      <c r="E261" s="211" t="s">
        <v>993</v>
      </c>
      <c r="F261" s="211" t="s">
        <v>994</v>
      </c>
      <c r="G261" s="112">
        <v>40179</v>
      </c>
      <c r="H261" s="112">
        <v>40179</v>
      </c>
      <c r="I261" s="112" t="s">
        <v>762</v>
      </c>
      <c r="J261" s="112">
        <v>44927</v>
      </c>
      <c r="K261" s="211" t="s">
        <v>1010</v>
      </c>
      <c r="L261" s="211" t="s">
        <v>60</v>
      </c>
      <c r="M261" s="211" t="s">
        <v>996</v>
      </c>
      <c r="N261" s="211" t="s">
        <v>68</v>
      </c>
      <c r="O261" s="211" t="s">
        <v>100</v>
      </c>
      <c r="P261" s="89" t="s">
        <v>196</v>
      </c>
      <c r="Q261" s="89" t="s">
        <v>12568</v>
      </c>
      <c r="R261" s="151">
        <v>2</v>
      </c>
      <c r="S261" s="151" t="s">
        <v>199</v>
      </c>
      <c r="T261" s="264" t="s">
        <v>112</v>
      </c>
      <c r="U261" s="264" t="s">
        <v>112</v>
      </c>
      <c r="V261" s="264" t="s">
        <v>112</v>
      </c>
      <c r="W261" s="264" t="s">
        <v>112</v>
      </c>
      <c r="X261" s="264" t="s">
        <v>112</v>
      </c>
      <c r="Y261" s="264" t="s">
        <v>112</v>
      </c>
    </row>
    <row r="262" spans="1:25" s="11" customFormat="1" ht="121.5" customHeight="1" x14ac:dyDescent="0.25">
      <c r="A262" s="71">
        <v>370</v>
      </c>
      <c r="B262" s="151" t="s">
        <v>911</v>
      </c>
      <c r="C262" s="208" t="s">
        <v>992</v>
      </c>
      <c r="D262" s="313" t="s">
        <v>962</v>
      </c>
      <c r="E262" s="211" t="s">
        <v>993</v>
      </c>
      <c r="F262" s="211" t="s">
        <v>998</v>
      </c>
      <c r="G262" s="112">
        <v>42736</v>
      </c>
      <c r="H262" s="112">
        <v>42736</v>
      </c>
      <c r="I262" s="112" t="s">
        <v>762</v>
      </c>
      <c r="J262" s="112">
        <v>44927</v>
      </c>
      <c r="K262" s="211" t="s">
        <v>1011</v>
      </c>
      <c r="L262" s="211" t="s">
        <v>60</v>
      </c>
      <c r="M262" s="211" t="s">
        <v>996</v>
      </c>
      <c r="N262" s="211" t="s">
        <v>68</v>
      </c>
      <c r="O262" s="211" t="s">
        <v>100</v>
      </c>
      <c r="P262" s="89" t="s">
        <v>196</v>
      </c>
      <c r="Q262" s="89" t="s">
        <v>1012</v>
      </c>
      <c r="R262" s="151" t="s">
        <v>35</v>
      </c>
      <c r="S262" s="151" t="s">
        <v>941</v>
      </c>
      <c r="T262" s="264" t="s">
        <v>112</v>
      </c>
      <c r="U262" s="264" t="s">
        <v>112</v>
      </c>
      <c r="V262" s="264" t="s">
        <v>112</v>
      </c>
      <c r="W262" s="264" t="s">
        <v>112</v>
      </c>
      <c r="X262" s="264" t="s">
        <v>112</v>
      </c>
      <c r="Y262" s="264" t="s">
        <v>112</v>
      </c>
    </row>
    <row r="263" spans="1:25" s="11" customFormat="1" ht="121.5" customHeight="1" x14ac:dyDescent="0.25">
      <c r="A263" s="71">
        <v>371</v>
      </c>
      <c r="B263" s="151" t="s">
        <v>911</v>
      </c>
      <c r="C263" s="208" t="s">
        <v>1002</v>
      </c>
      <c r="D263" s="313" t="s">
        <v>965</v>
      </c>
      <c r="E263" s="211" t="s">
        <v>993</v>
      </c>
      <c r="F263" s="211" t="s">
        <v>1004</v>
      </c>
      <c r="G263" s="112">
        <v>43466</v>
      </c>
      <c r="H263" s="112">
        <v>43466</v>
      </c>
      <c r="I263" s="112" t="s">
        <v>762</v>
      </c>
      <c r="J263" s="112">
        <v>44927</v>
      </c>
      <c r="K263" s="211" t="s">
        <v>1013</v>
      </c>
      <c r="L263" s="211" t="s">
        <v>60</v>
      </c>
      <c r="M263" s="211" t="s">
        <v>996</v>
      </c>
      <c r="N263" s="211" t="s">
        <v>68</v>
      </c>
      <c r="O263" s="211" t="s">
        <v>100</v>
      </c>
      <c r="P263" s="89" t="s">
        <v>3697</v>
      </c>
      <c r="Q263" s="89" t="s">
        <v>1015</v>
      </c>
      <c r="R263" s="151">
        <v>2</v>
      </c>
      <c r="S263" s="151" t="s">
        <v>199</v>
      </c>
      <c r="T263" s="264" t="s">
        <v>112</v>
      </c>
      <c r="U263" s="264" t="s">
        <v>112</v>
      </c>
      <c r="V263" s="264" t="s">
        <v>112</v>
      </c>
      <c r="W263" s="264" t="s">
        <v>112</v>
      </c>
      <c r="X263" s="264" t="s">
        <v>112</v>
      </c>
      <c r="Y263" s="264" t="s">
        <v>112</v>
      </c>
    </row>
    <row r="264" spans="1:25" s="11" customFormat="1" ht="121.5" customHeight="1" x14ac:dyDescent="0.25">
      <c r="A264" s="71">
        <v>372</v>
      </c>
      <c r="B264" s="151" t="s">
        <v>911</v>
      </c>
      <c r="C264" s="208" t="s">
        <v>1002</v>
      </c>
      <c r="D264" s="313" t="s">
        <v>965</v>
      </c>
      <c r="E264" s="211" t="s">
        <v>993</v>
      </c>
      <c r="F264" s="211" t="s">
        <v>1007</v>
      </c>
      <c r="G264" s="112">
        <v>43466</v>
      </c>
      <c r="H264" s="112">
        <v>43466</v>
      </c>
      <c r="I264" s="112" t="s">
        <v>762</v>
      </c>
      <c r="J264" s="168">
        <v>44927</v>
      </c>
      <c r="K264" s="211" t="s">
        <v>1013</v>
      </c>
      <c r="L264" s="211" t="s">
        <v>60</v>
      </c>
      <c r="M264" s="211" t="s">
        <v>996</v>
      </c>
      <c r="N264" s="211" t="s">
        <v>68</v>
      </c>
      <c r="O264" s="211" t="s">
        <v>100</v>
      </c>
      <c r="P264" s="89" t="s">
        <v>3697</v>
      </c>
      <c r="Q264" s="89" t="s">
        <v>1009</v>
      </c>
      <c r="R264" s="104">
        <v>2</v>
      </c>
      <c r="S264" s="14" t="s">
        <v>199</v>
      </c>
      <c r="T264" s="264" t="s">
        <v>112</v>
      </c>
      <c r="U264" s="264" t="s">
        <v>112</v>
      </c>
      <c r="V264" s="264" t="s">
        <v>112</v>
      </c>
      <c r="W264" s="264" t="s">
        <v>112</v>
      </c>
      <c r="X264" s="264" t="s">
        <v>112</v>
      </c>
      <c r="Y264" s="264" t="s">
        <v>112</v>
      </c>
    </row>
    <row r="265" spans="1:25" s="11" customFormat="1" ht="121.5" customHeight="1" x14ac:dyDescent="0.25">
      <c r="A265" s="71">
        <v>373</v>
      </c>
      <c r="B265" s="151" t="s">
        <v>911</v>
      </c>
      <c r="C265" s="208" t="s">
        <v>1002</v>
      </c>
      <c r="D265" s="313" t="s">
        <v>1016</v>
      </c>
      <c r="E265" s="211" t="s">
        <v>129</v>
      </c>
      <c r="F265" s="211" t="s">
        <v>1017</v>
      </c>
      <c r="G265" s="112">
        <v>40179</v>
      </c>
      <c r="H265" s="112">
        <v>40179</v>
      </c>
      <c r="I265" s="12" t="s">
        <v>762</v>
      </c>
      <c r="J265" s="112">
        <v>44927</v>
      </c>
      <c r="K265" s="211" t="s">
        <v>1018</v>
      </c>
      <c r="L265" s="211" t="s">
        <v>60</v>
      </c>
      <c r="M265" s="211" t="s">
        <v>996</v>
      </c>
      <c r="N265" s="211" t="s">
        <v>68</v>
      </c>
      <c r="O265" s="211" t="s">
        <v>100</v>
      </c>
      <c r="P265" s="89" t="s">
        <v>398</v>
      </c>
      <c r="Q265" s="89" t="s">
        <v>112</v>
      </c>
      <c r="R265" s="151">
        <v>2</v>
      </c>
      <c r="S265" s="151" t="s">
        <v>199</v>
      </c>
      <c r="T265" s="265" t="s">
        <v>112</v>
      </c>
      <c r="U265" s="265" t="s">
        <v>112</v>
      </c>
      <c r="V265" s="265" t="s">
        <v>112</v>
      </c>
      <c r="W265" s="265" t="s">
        <v>112</v>
      </c>
      <c r="X265" s="266" t="s">
        <v>112</v>
      </c>
      <c r="Y265" s="266" t="s">
        <v>112</v>
      </c>
    </row>
    <row r="266" spans="1:25" s="11" customFormat="1" ht="121.5" customHeight="1" x14ac:dyDescent="0.25">
      <c r="A266" s="71">
        <v>374</v>
      </c>
      <c r="B266" s="151" t="s">
        <v>911</v>
      </c>
      <c r="C266" s="208" t="s">
        <v>1019</v>
      </c>
      <c r="D266" s="313" t="s">
        <v>1020</v>
      </c>
      <c r="E266" s="211" t="s">
        <v>1021</v>
      </c>
      <c r="F266" s="211" t="s">
        <v>994</v>
      </c>
      <c r="G266" s="112">
        <v>43831</v>
      </c>
      <c r="H266" s="112">
        <v>43831</v>
      </c>
      <c r="I266" s="12" t="s">
        <v>762</v>
      </c>
      <c r="J266" s="112">
        <v>44927</v>
      </c>
      <c r="K266" s="211" t="s">
        <v>12569</v>
      </c>
      <c r="L266" s="211" t="s">
        <v>60</v>
      </c>
      <c r="M266" s="211" t="s">
        <v>1022</v>
      </c>
      <c r="N266" s="211" t="s">
        <v>68</v>
      </c>
      <c r="O266" s="211" t="s">
        <v>100</v>
      </c>
      <c r="P266" s="89" t="s">
        <v>398</v>
      </c>
      <c r="Q266" s="89" t="s">
        <v>997</v>
      </c>
      <c r="R266" s="151">
        <v>2</v>
      </c>
      <c r="S266" s="151" t="s">
        <v>199</v>
      </c>
      <c r="T266" s="265">
        <v>3492</v>
      </c>
      <c r="U266" s="265">
        <v>8286</v>
      </c>
      <c r="V266" s="265" t="s">
        <v>112</v>
      </c>
      <c r="W266" s="265" t="s">
        <v>112</v>
      </c>
      <c r="X266" s="266" t="s">
        <v>112</v>
      </c>
      <c r="Y266" s="266" t="s">
        <v>112</v>
      </c>
    </row>
    <row r="267" spans="1:25" s="11" customFormat="1" ht="121.5" customHeight="1" x14ac:dyDescent="0.25">
      <c r="A267" s="71">
        <v>375</v>
      </c>
      <c r="B267" s="151" t="s">
        <v>911</v>
      </c>
      <c r="C267" s="208" t="s">
        <v>1019</v>
      </c>
      <c r="D267" s="313" t="s">
        <v>1020</v>
      </c>
      <c r="E267" s="211" t="s">
        <v>1021</v>
      </c>
      <c r="F267" s="211" t="s">
        <v>998</v>
      </c>
      <c r="G267" s="112">
        <v>43831</v>
      </c>
      <c r="H267" s="112">
        <v>43831</v>
      </c>
      <c r="I267" s="12" t="s">
        <v>762</v>
      </c>
      <c r="J267" s="90">
        <v>44927</v>
      </c>
      <c r="K267" s="211" t="s">
        <v>12570</v>
      </c>
      <c r="L267" s="211" t="s">
        <v>60</v>
      </c>
      <c r="M267" s="211" t="s">
        <v>1022</v>
      </c>
      <c r="N267" s="211" t="s">
        <v>68</v>
      </c>
      <c r="O267" s="211" t="s">
        <v>100</v>
      </c>
      <c r="P267" s="89" t="s">
        <v>398</v>
      </c>
      <c r="Q267" s="89" t="s">
        <v>1012</v>
      </c>
      <c r="R267" s="220" t="s">
        <v>35</v>
      </c>
      <c r="S267" s="208" t="s">
        <v>941</v>
      </c>
      <c r="T267" s="264">
        <v>688</v>
      </c>
      <c r="U267" s="264">
        <v>630</v>
      </c>
      <c r="V267" s="264" t="s">
        <v>112</v>
      </c>
      <c r="W267" s="264" t="s">
        <v>112</v>
      </c>
      <c r="X267" s="266" t="s">
        <v>112</v>
      </c>
      <c r="Y267" s="266" t="s">
        <v>112</v>
      </c>
    </row>
    <row r="268" spans="1:25" s="11" customFormat="1" ht="121.5" customHeight="1" x14ac:dyDescent="0.25">
      <c r="A268" s="71">
        <v>376</v>
      </c>
      <c r="B268" s="208" t="s">
        <v>911</v>
      </c>
      <c r="C268" s="208" t="s">
        <v>1019</v>
      </c>
      <c r="D268" s="208" t="s">
        <v>1020</v>
      </c>
      <c r="E268" s="112" t="s">
        <v>1021</v>
      </c>
      <c r="F268" s="112" t="s">
        <v>1024</v>
      </c>
      <c r="G268" s="112">
        <v>43831</v>
      </c>
      <c r="H268" s="112">
        <v>43831</v>
      </c>
      <c r="I268" s="12" t="s">
        <v>762</v>
      </c>
      <c r="J268" s="112">
        <v>44927</v>
      </c>
      <c r="K268" s="208" t="s">
        <v>1025</v>
      </c>
      <c r="L268" s="208" t="s">
        <v>60</v>
      </c>
      <c r="M268" s="208" t="s">
        <v>987</v>
      </c>
      <c r="N268" s="211" t="s">
        <v>68</v>
      </c>
      <c r="O268" s="211" t="s">
        <v>100</v>
      </c>
      <c r="P268" s="9" t="s">
        <v>398</v>
      </c>
      <c r="Q268" s="113" t="s">
        <v>12571</v>
      </c>
      <c r="R268" s="113">
        <v>2</v>
      </c>
      <c r="S268" s="113" t="s">
        <v>199</v>
      </c>
      <c r="T268" s="264">
        <v>28313</v>
      </c>
      <c r="U268" s="264">
        <v>41300</v>
      </c>
      <c r="V268" s="264" t="s">
        <v>112</v>
      </c>
      <c r="W268" s="264" t="s">
        <v>112</v>
      </c>
      <c r="X268" s="264" t="s">
        <v>112</v>
      </c>
      <c r="Y268" s="266" t="s">
        <v>112</v>
      </c>
    </row>
    <row r="269" spans="1:25" s="11" customFormat="1" ht="121.5" customHeight="1" x14ac:dyDescent="0.25">
      <c r="A269" s="71">
        <v>377</v>
      </c>
      <c r="B269" s="208" t="s">
        <v>911</v>
      </c>
      <c r="C269" s="208" t="s">
        <v>1019</v>
      </c>
      <c r="D269" s="208" t="s">
        <v>1020</v>
      </c>
      <c r="E269" s="112" t="s">
        <v>1021</v>
      </c>
      <c r="F269" s="112" t="s">
        <v>1026</v>
      </c>
      <c r="G269" s="112">
        <v>43831</v>
      </c>
      <c r="H269" s="112">
        <v>43831</v>
      </c>
      <c r="I269" s="12" t="s">
        <v>762</v>
      </c>
      <c r="J269" s="112">
        <v>44927</v>
      </c>
      <c r="K269" s="208" t="s">
        <v>12572</v>
      </c>
      <c r="L269" s="208" t="s">
        <v>60</v>
      </c>
      <c r="M269" s="208" t="s">
        <v>987</v>
      </c>
      <c r="N269" s="211" t="s">
        <v>68</v>
      </c>
      <c r="O269" s="211" t="s">
        <v>100</v>
      </c>
      <c r="P269" s="115" t="s">
        <v>398</v>
      </c>
      <c r="Q269" s="208" t="s">
        <v>12573</v>
      </c>
      <c r="R269" s="113">
        <v>2</v>
      </c>
      <c r="S269" s="208" t="s">
        <v>199</v>
      </c>
      <c r="T269" s="169">
        <v>452</v>
      </c>
      <c r="U269" s="169">
        <v>361</v>
      </c>
      <c r="V269" s="264" t="s">
        <v>112</v>
      </c>
      <c r="W269" s="264" t="s">
        <v>112</v>
      </c>
      <c r="X269" s="264" t="s">
        <v>112</v>
      </c>
      <c r="Y269" s="264" t="s">
        <v>112</v>
      </c>
    </row>
    <row r="270" spans="1:25" s="11" customFormat="1" ht="121.5" customHeight="1" x14ac:dyDescent="0.25">
      <c r="A270" s="71">
        <v>378</v>
      </c>
      <c r="B270" s="208" t="s">
        <v>911</v>
      </c>
      <c r="C270" s="208" t="s">
        <v>1019</v>
      </c>
      <c r="D270" s="208" t="s">
        <v>1020</v>
      </c>
      <c r="E270" s="112" t="s">
        <v>1021</v>
      </c>
      <c r="F270" s="112" t="s">
        <v>1027</v>
      </c>
      <c r="G270" s="112">
        <v>43831</v>
      </c>
      <c r="H270" s="112">
        <v>43831</v>
      </c>
      <c r="I270" s="12" t="s">
        <v>762</v>
      </c>
      <c r="J270" s="112">
        <v>44927</v>
      </c>
      <c r="K270" s="208" t="s">
        <v>12574</v>
      </c>
      <c r="L270" s="208" t="s">
        <v>60</v>
      </c>
      <c r="M270" s="208" t="s">
        <v>987</v>
      </c>
      <c r="N270" s="211" t="s">
        <v>68</v>
      </c>
      <c r="O270" s="211" t="s">
        <v>100</v>
      </c>
      <c r="P270" s="9" t="s">
        <v>398</v>
      </c>
      <c r="Q270" s="208" t="s">
        <v>12575</v>
      </c>
      <c r="R270" s="113" t="s">
        <v>18</v>
      </c>
      <c r="S270" s="151" t="s">
        <v>199</v>
      </c>
      <c r="T270" s="264">
        <v>760</v>
      </c>
      <c r="U270" s="264">
        <v>584</v>
      </c>
      <c r="V270" s="264" t="s">
        <v>112</v>
      </c>
      <c r="W270" s="264" t="s">
        <v>112</v>
      </c>
      <c r="X270" s="264" t="s">
        <v>112</v>
      </c>
      <c r="Y270" s="264" t="s">
        <v>112</v>
      </c>
    </row>
    <row r="271" spans="1:25" s="11" customFormat="1" ht="121.5" customHeight="1" x14ac:dyDescent="0.25">
      <c r="A271" s="71">
        <v>379</v>
      </c>
      <c r="B271" s="208" t="s">
        <v>911</v>
      </c>
      <c r="C271" s="208" t="s">
        <v>1019</v>
      </c>
      <c r="D271" s="208" t="s">
        <v>1020</v>
      </c>
      <c r="E271" s="112" t="s">
        <v>1021</v>
      </c>
      <c r="F271" s="112" t="s">
        <v>1028</v>
      </c>
      <c r="G271" s="112">
        <v>43831</v>
      </c>
      <c r="H271" s="112">
        <v>43831</v>
      </c>
      <c r="I271" s="12" t="s">
        <v>762</v>
      </c>
      <c r="J271" s="112">
        <v>44927</v>
      </c>
      <c r="K271" s="208" t="s">
        <v>12576</v>
      </c>
      <c r="L271" s="208" t="s">
        <v>60</v>
      </c>
      <c r="M271" s="208" t="s">
        <v>987</v>
      </c>
      <c r="N271" s="211" t="s">
        <v>68</v>
      </c>
      <c r="O271" s="211" t="s">
        <v>100</v>
      </c>
      <c r="P271" s="9" t="s">
        <v>398</v>
      </c>
      <c r="Q271" s="14" t="s">
        <v>1029</v>
      </c>
      <c r="R271" s="266">
        <v>2</v>
      </c>
      <c r="S271" s="34" t="s">
        <v>199</v>
      </c>
      <c r="T271" s="260">
        <v>1671</v>
      </c>
      <c r="U271" s="260">
        <v>2900</v>
      </c>
      <c r="V271" s="264" t="s">
        <v>112</v>
      </c>
      <c r="W271" s="264" t="s">
        <v>112</v>
      </c>
      <c r="X271" s="264" t="s">
        <v>112</v>
      </c>
      <c r="Y271" s="264" t="s">
        <v>112</v>
      </c>
    </row>
    <row r="272" spans="1:25" s="11" customFormat="1" ht="121.5" customHeight="1" x14ac:dyDescent="0.25">
      <c r="A272" s="71">
        <v>380</v>
      </c>
      <c r="B272" s="208" t="s">
        <v>911</v>
      </c>
      <c r="C272" s="208" t="s">
        <v>1019</v>
      </c>
      <c r="D272" s="208" t="s">
        <v>1020</v>
      </c>
      <c r="E272" s="112" t="s">
        <v>1021</v>
      </c>
      <c r="F272" s="112" t="s">
        <v>1030</v>
      </c>
      <c r="G272" s="112">
        <v>43831</v>
      </c>
      <c r="H272" s="112">
        <v>43831</v>
      </c>
      <c r="I272" s="12" t="s">
        <v>762</v>
      </c>
      <c r="J272" s="112">
        <v>44927</v>
      </c>
      <c r="K272" s="208" t="s">
        <v>12577</v>
      </c>
      <c r="L272" s="208" t="s">
        <v>60</v>
      </c>
      <c r="M272" s="208" t="s">
        <v>987</v>
      </c>
      <c r="N272" s="211" t="s">
        <v>68</v>
      </c>
      <c r="O272" s="211" t="s">
        <v>100</v>
      </c>
      <c r="P272" s="9" t="s">
        <v>398</v>
      </c>
      <c r="Q272" s="208" t="s">
        <v>12578</v>
      </c>
      <c r="R272" s="318">
        <v>2</v>
      </c>
      <c r="S272" s="151" t="s">
        <v>199</v>
      </c>
      <c r="T272" s="264">
        <v>929</v>
      </c>
      <c r="U272" s="264">
        <v>286</v>
      </c>
      <c r="V272" s="264" t="s">
        <v>112</v>
      </c>
      <c r="W272" s="264" t="s">
        <v>112</v>
      </c>
      <c r="X272" s="264" t="s">
        <v>112</v>
      </c>
      <c r="Y272" s="264" t="s">
        <v>112</v>
      </c>
    </row>
    <row r="273" spans="1:25" s="11" customFormat="1" ht="121.5" customHeight="1" x14ac:dyDescent="0.25">
      <c r="A273" s="71">
        <v>381</v>
      </c>
      <c r="B273" s="208" t="s">
        <v>911</v>
      </c>
      <c r="C273" s="208" t="s">
        <v>1019</v>
      </c>
      <c r="D273" s="208" t="s">
        <v>1020</v>
      </c>
      <c r="E273" s="112" t="s">
        <v>1021</v>
      </c>
      <c r="F273" s="112" t="s">
        <v>1031</v>
      </c>
      <c r="G273" s="112">
        <v>43831</v>
      </c>
      <c r="H273" s="112">
        <v>43831</v>
      </c>
      <c r="I273" s="12" t="s">
        <v>762</v>
      </c>
      <c r="J273" s="112">
        <v>44927</v>
      </c>
      <c r="K273" s="208" t="s">
        <v>12579</v>
      </c>
      <c r="L273" s="208" t="s">
        <v>60</v>
      </c>
      <c r="M273" s="208" t="s">
        <v>987</v>
      </c>
      <c r="N273" s="211" t="s">
        <v>68</v>
      </c>
      <c r="O273" s="211" t="s">
        <v>100</v>
      </c>
      <c r="P273" s="9" t="s">
        <v>398</v>
      </c>
      <c r="Q273" s="208" t="s">
        <v>12580</v>
      </c>
      <c r="R273" s="113">
        <v>2</v>
      </c>
      <c r="S273" s="151" t="s">
        <v>199</v>
      </c>
      <c r="T273" s="264">
        <v>20579</v>
      </c>
      <c r="U273" s="264">
        <v>33234</v>
      </c>
      <c r="V273" s="264" t="s">
        <v>112</v>
      </c>
      <c r="W273" s="264" t="s">
        <v>112</v>
      </c>
      <c r="X273" s="264" t="s">
        <v>112</v>
      </c>
      <c r="Y273" s="264" t="s">
        <v>112</v>
      </c>
    </row>
    <row r="274" spans="1:25" s="11" customFormat="1" ht="121.5" customHeight="1" x14ac:dyDescent="0.25">
      <c r="A274" s="71">
        <v>382</v>
      </c>
      <c r="B274" s="208" t="s">
        <v>911</v>
      </c>
      <c r="C274" s="208" t="s">
        <v>1019</v>
      </c>
      <c r="D274" s="208" t="s">
        <v>1020</v>
      </c>
      <c r="E274" s="112" t="s">
        <v>1021</v>
      </c>
      <c r="F274" s="112" t="s">
        <v>1032</v>
      </c>
      <c r="G274" s="112">
        <v>43831</v>
      </c>
      <c r="H274" s="112">
        <v>43831</v>
      </c>
      <c r="I274" s="12" t="s">
        <v>762</v>
      </c>
      <c r="J274" s="112">
        <v>44927</v>
      </c>
      <c r="K274" s="208" t="s">
        <v>12581</v>
      </c>
      <c r="L274" s="208" t="s">
        <v>60</v>
      </c>
      <c r="M274" s="208" t="s">
        <v>987</v>
      </c>
      <c r="N274" s="211" t="s">
        <v>68</v>
      </c>
      <c r="O274" s="211" t="s">
        <v>100</v>
      </c>
      <c r="P274" s="9" t="s">
        <v>398</v>
      </c>
      <c r="Q274" s="208" t="s">
        <v>12582</v>
      </c>
      <c r="R274" s="318">
        <v>2</v>
      </c>
      <c r="S274" s="151" t="s">
        <v>199</v>
      </c>
      <c r="T274" s="264">
        <v>0</v>
      </c>
      <c r="U274" s="264">
        <v>31</v>
      </c>
      <c r="V274" s="264" t="s">
        <v>112</v>
      </c>
      <c r="W274" s="264" t="s">
        <v>112</v>
      </c>
      <c r="X274" s="264" t="s">
        <v>112</v>
      </c>
      <c r="Y274" s="264" t="s">
        <v>112</v>
      </c>
    </row>
    <row r="275" spans="1:25" s="11" customFormat="1" ht="121.5" customHeight="1" x14ac:dyDescent="0.25">
      <c r="A275" s="71">
        <v>383</v>
      </c>
      <c r="B275" s="208" t="s">
        <v>911</v>
      </c>
      <c r="C275" s="208" t="s">
        <v>1019</v>
      </c>
      <c r="D275" s="208" t="s">
        <v>1020</v>
      </c>
      <c r="E275" s="112" t="s">
        <v>1021</v>
      </c>
      <c r="F275" s="112" t="s">
        <v>1033</v>
      </c>
      <c r="G275" s="112">
        <v>43831</v>
      </c>
      <c r="H275" s="112">
        <v>43831</v>
      </c>
      <c r="I275" s="12" t="s">
        <v>762</v>
      </c>
      <c r="J275" s="112">
        <v>44927</v>
      </c>
      <c r="K275" s="208" t="s">
        <v>12583</v>
      </c>
      <c r="L275" s="208" t="s">
        <v>60</v>
      </c>
      <c r="M275" s="208" t="s">
        <v>987</v>
      </c>
      <c r="N275" s="211" t="s">
        <v>68</v>
      </c>
      <c r="O275" s="211" t="s">
        <v>100</v>
      </c>
      <c r="P275" s="9" t="s">
        <v>398</v>
      </c>
      <c r="Q275" s="208">
        <v>47</v>
      </c>
      <c r="R275" s="318">
        <v>2</v>
      </c>
      <c r="S275" s="151" t="s">
        <v>199</v>
      </c>
      <c r="T275" s="264">
        <v>93636</v>
      </c>
      <c r="U275" s="264">
        <v>122328</v>
      </c>
      <c r="V275" s="264" t="s">
        <v>112</v>
      </c>
      <c r="W275" s="264" t="s">
        <v>112</v>
      </c>
      <c r="X275" s="264" t="s">
        <v>112</v>
      </c>
      <c r="Y275" s="264" t="s">
        <v>112</v>
      </c>
    </row>
    <row r="276" spans="1:25" s="11" customFormat="1" ht="121.5" customHeight="1" x14ac:dyDescent="0.25">
      <c r="A276" s="71">
        <v>384</v>
      </c>
      <c r="B276" s="208" t="s">
        <v>911</v>
      </c>
      <c r="C276" s="208" t="s">
        <v>1019</v>
      </c>
      <c r="D276" s="208" t="s">
        <v>1020</v>
      </c>
      <c r="E276" s="112" t="s">
        <v>1021</v>
      </c>
      <c r="F276" s="112" t="s">
        <v>1034</v>
      </c>
      <c r="G276" s="112">
        <v>43831</v>
      </c>
      <c r="H276" s="112">
        <v>43831</v>
      </c>
      <c r="I276" s="12" t="s">
        <v>762</v>
      </c>
      <c r="J276" s="112">
        <v>44927</v>
      </c>
      <c r="K276" s="208" t="s">
        <v>12584</v>
      </c>
      <c r="L276" s="208" t="s">
        <v>60</v>
      </c>
      <c r="M276" s="208" t="s">
        <v>987</v>
      </c>
      <c r="N276" s="211" t="s">
        <v>68</v>
      </c>
      <c r="O276" s="211" t="s">
        <v>100</v>
      </c>
      <c r="P276" s="9" t="s">
        <v>398</v>
      </c>
      <c r="Q276" s="208" t="s">
        <v>12585</v>
      </c>
      <c r="R276" s="318" t="s">
        <v>18</v>
      </c>
      <c r="S276" s="318" t="s">
        <v>199</v>
      </c>
      <c r="T276" s="264">
        <v>4390</v>
      </c>
      <c r="U276" s="264">
        <v>52357</v>
      </c>
      <c r="V276" s="264" t="s">
        <v>112</v>
      </c>
      <c r="W276" s="264" t="s">
        <v>112</v>
      </c>
      <c r="X276" s="264" t="s">
        <v>112</v>
      </c>
      <c r="Y276" s="264" t="s">
        <v>112</v>
      </c>
    </row>
    <row r="277" spans="1:25" s="11" customFormat="1" ht="121.5" customHeight="1" x14ac:dyDescent="0.25">
      <c r="A277" s="71">
        <v>385</v>
      </c>
      <c r="B277" s="208" t="s">
        <v>911</v>
      </c>
      <c r="C277" s="208" t="s">
        <v>1019</v>
      </c>
      <c r="D277" s="208" t="s">
        <v>1035</v>
      </c>
      <c r="E277" s="112" t="s">
        <v>1021</v>
      </c>
      <c r="F277" s="112" t="s">
        <v>994</v>
      </c>
      <c r="G277" s="112">
        <v>43831</v>
      </c>
      <c r="H277" s="112">
        <v>43831</v>
      </c>
      <c r="I277" s="12" t="s">
        <v>762</v>
      </c>
      <c r="J277" s="112">
        <v>44927</v>
      </c>
      <c r="K277" s="208" t="s">
        <v>12586</v>
      </c>
      <c r="L277" s="208" t="s">
        <v>60</v>
      </c>
      <c r="M277" s="208" t="s">
        <v>987</v>
      </c>
      <c r="N277" s="211" t="s">
        <v>68</v>
      </c>
      <c r="O277" s="211" t="s">
        <v>100</v>
      </c>
      <c r="P277" s="9" t="s">
        <v>196</v>
      </c>
      <c r="Q277" s="208" t="s">
        <v>997</v>
      </c>
      <c r="R277" s="208">
        <v>2</v>
      </c>
      <c r="S277" s="208" t="s">
        <v>199</v>
      </c>
      <c r="T277" s="264">
        <v>1653</v>
      </c>
      <c r="U277" s="264">
        <v>894</v>
      </c>
      <c r="V277" s="264" t="s">
        <v>112</v>
      </c>
      <c r="W277" s="264" t="s">
        <v>112</v>
      </c>
      <c r="X277" s="264" t="s">
        <v>112</v>
      </c>
      <c r="Y277" s="264" t="s">
        <v>112</v>
      </c>
    </row>
    <row r="278" spans="1:25" s="11" customFormat="1" ht="121.5" customHeight="1" x14ac:dyDescent="0.25">
      <c r="A278" s="71">
        <v>386</v>
      </c>
      <c r="B278" s="208" t="s">
        <v>911</v>
      </c>
      <c r="C278" s="208" t="s">
        <v>1019</v>
      </c>
      <c r="D278" s="208" t="s">
        <v>1035</v>
      </c>
      <c r="E278" s="112" t="s">
        <v>1021</v>
      </c>
      <c r="F278" s="112" t="s">
        <v>998</v>
      </c>
      <c r="G278" s="112">
        <v>43831</v>
      </c>
      <c r="H278" s="112">
        <v>43831</v>
      </c>
      <c r="I278" s="12" t="s">
        <v>762</v>
      </c>
      <c r="J278" s="112">
        <v>44927</v>
      </c>
      <c r="K278" s="208" t="s">
        <v>1036</v>
      </c>
      <c r="L278" s="208" t="s">
        <v>60</v>
      </c>
      <c r="M278" s="208" t="s">
        <v>987</v>
      </c>
      <c r="N278" s="211" t="s">
        <v>68</v>
      </c>
      <c r="O278" s="211" t="s">
        <v>100</v>
      </c>
      <c r="P278" s="9" t="s">
        <v>196</v>
      </c>
      <c r="Q278" s="208" t="s">
        <v>12587</v>
      </c>
      <c r="R278" s="318" t="s">
        <v>35</v>
      </c>
      <c r="S278" s="318" t="s">
        <v>941</v>
      </c>
      <c r="T278" s="264">
        <v>25</v>
      </c>
      <c r="U278" s="264">
        <v>0</v>
      </c>
      <c r="V278" s="264" t="s">
        <v>112</v>
      </c>
      <c r="W278" s="264" t="s">
        <v>112</v>
      </c>
      <c r="X278" s="264" t="s">
        <v>112</v>
      </c>
      <c r="Y278" s="264" t="s">
        <v>112</v>
      </c>
    </row>
    <row r="279" spans="1:25" s="11" customFormat="1" ht="121.5" customHeight="1" x14ac:dyDescent="0.25">
      <c r="A279" s="71">
        <v>387</v>
      </c>
      <c r="B279" s="208" t="s">
        <v>911</v>
      </c>
      <c r="C279" s="208" t="s">
        <v>1019</v>
      </c>
      <c r="D279" s="208" t="s">
        <v>1035</v>
      </c>
      <c r="E279" s="112" t="s">
        <v>1021</v>
      </c>
      <c r="F279" s="112" t="s">
        <v>1024</v>
      </c>
      <c r="G279" s="112">
        <v>43831</v>
      </c>
      <c r="H279" s="112">
        <v>43831</v>
      </c>
      <c r="I279" s="12" t="s">
        <v>762</v>
      </c>
      <c r="J279" s="112">
        <v>44927</v>
      </c>
      <c r="K279" s="208" t="s">
        <v>12588</v>
      </c>
      <c r="L279" s="208" t="s">
        <v>60</v>
      </c>
      <c r="M279" s="208" t="s">
        <v>987</v>
      </c>
      <c r="N279" s="211" t="s">
        <v>68</v>
      </c>
      <c r="O279" s="211" t="s">
        <v>100</v>
      </c>
      <c r="P279" s="9" t="s">
        <v>196</v>
      </c>
      <c r="Q279" s="113" t="s">
        <v>12571</v>
      </c>
      <c r="R279" s="113">
        <v>2</v>
      </c>
      <c r="S279" s="113" t="s">
        <v>199</v>
      </c>
      <c r="T279" s="264">
        <v>577</v>
      </c>
      <c r="U279" s="264">
        <v>773</v>
      </c>
      <c r="V279" s="264" t="s">
        <v>112</v>
      </c>
      <c r="W279" s="264" t="s">
        <v>112</v>
      </c>
      <c r="X279" s="264" t="s">
        <v>112</v>
      </c>
      <c r="Y279" s="264" t="s">
        <v>112</v>
      </c>
    </row>
    <row r="280" spans="1:25" s="11" customFormat="1" ht="204" customHeight="1" x14ac:dyDescent="0.25">
      <c r="A280" s="71">
        <v>388</v>
      </c>
      <c r="B280" s="208" t="s">
        <v>911</v>
      </c>
      <c r="C280" s="208" t="s">
        <v>1019</v>
      </c>
      <c r="D280" s="208" t="s">
        <v>1035</v>
      </c>
      <c r="E280" s="112" t="s">
        <v>1021</v>
      </c>
      <c r="F280" s="112" t="s">
        <v>1026</v>
      </c>
      <c r="G280" s="112">
        <v>43831</v>
      </c>
      <c r="H280" s="112">
        <v>43831</v>
      </c>
      <c r="I280" s="12" t="s">
        <v>762</v>
      </c>
      <c r="J280" s="112">
        <v>44927</v>
      </c>
      <c r="K280" s="208" t="s">
        <v>12589</v>
      </c>
      <c r="L280" s="208" t="s">
        <v>60</v>
      </c>
      <c r="M280" s="208" t="s">
        <v>987</v>
      </c>
      <c r="N280" s="211" t="s">
        <v>68</v>
      </c>
      <c r="O280" s="211" t="s">
        <v>100</v>
      </c>
      <c r="P280" s="9" t="s">
        <v>196</v>
      </c>
      <c r="Q280" s="208" t="s">
        <v>12590</v>
      </c>
      <c r="R280" s="113" t="s">
        <v>18</v>
      </c>
      <c r="S280" s="208" t="s">
        <v>199</v>
      </c>
      <c r="T280" s="169">
        <v>372</v>
      </c>
      <c r="U280" s="169">
        <v>591</v>
      </c>
      <c r="V280" s="264" t="s">
        <v>112</v>
      </c>
      <c r="W280" s="264" t="s">
        <v>112</v>
      </c>
      <c r="X280" s="264" t="s">
        <v>112</v>
      </c>
      <c r="Y280" s="264" t="s">
        <v>112</v>
      </c>
    </row>
    <row r="281" spans="1:25" s="11" customFormat="1" ht="178.5" customHeight="1" x14ac:dyDescent="0.25">
      <c r="A281" s="71">
        <v>389</v>
      </c>
      <c r="B281" s="208" t="s">
        <v>911</v>
      </c>
      <c r="C281" s="208" t="s">
        <v>1019</v>
      </c>
      <c r="D281" s="208" t="s">
        <v>1035</v>
      </c>
      <c r="E281" s="112" t="s">
        <v>1021</v>
      </c>
      <c r="F281" s="112" t="s">
        <v>1027</v>
      </c>
      <c r="G281" s="112">
        <v>43831</v>
      </c>
      <c r="H281" s="112">
        <v>43831</v>
      </c>
      <c r="I281" s="12" t="s">
        <v>762</v>
      </c>
      <c r="J281" s="112">
        <v>44927</v>
      </c>
      <c r="K281" s="208" t="s">
        <v>12591</v>
      </c>
      <c r="L281" s="208" t="s">
        <v>60</v>
      </c>
      <c r="M281" s="208" t="s">
        <v>987</v>
      </c>
      <c r="N281" s="211" t="s">
        <v>68</v>
      </c>
      <c r="O281" s="211" t="s">
        <v>100</v>
      </c>
      <c r="P281" s="9" t="s">
        <v>196</v>
      </c>
      <c r="Q281" s="208" t="s">
        <v>12575</v>
      </c>
      <c r="R281" s="113" t="s">
        <v>18</v>
      </c>
      <c r="S281" s="151" t="s">
        <v>199</v>
      </c>
      <c r="T281" s="264">
        <v>2199</v>
      </c>
      <c r="U281" s="264">
        <v>2378</v>
      </c>
      <c r="V281" s="264" t="s">
        <v>112</v>
      </c>
      <c r="W281" s="264" t="s">
        <v>112</v>
      </c>
      <c r="X281" s="264" t="s">
        <v>112</v>
      </c>
      <c r="Y281" s="264" t="s">
        <v>112</v>
      </c>
    </row>
    <row r="282" spans="1:25" s="11" customFormat="1" ht="191.25" customHeight="1" x14ac:dyDescent="0.25">
      <c r="A282" s="71">
        <v>390</v>
      </c>
      <c r="B282" s="208" t="s">
        <v>911</v>
      </c>
      <c r="C282" s="208" t="s">
        <v>1019</v>
      </c>
      <c r="D282" s="208" t="s">
        <v>1035</v>
      </c>
      <c r="E282" s="112" t="s">
        <v>1021</v>
      </c>
      <c r="F282" s="112" t="s">
        <v>1028</v>
      </c>
      <c r="G282" s="112">
        <v>43831</v>
      </c>
      <c r="H282" s="112">
        <v>43831</v>
      </c>
      <c r="I282" s="12" t="s">
        <v>762</v>
      </c>
      <c r="J282" s="112">
        <v>44927</v>
      </c>
      <c r="K282" s="208" t="s">
        <v>12592</v>
      </c>
      <c r="L282" s="208" t="s">
        <v>60</v>
      </c>
      <c r="M282" s="208" t="s">
        <v>987</v>
      </c>
      <c r="N282" s="211" t="s">
        <v>68</v>
      </c>
      <c r="O282" s="211" t="s">
        <v>100</v>
      </c>
      <c r="P282" s="9" t="s">
        <v>196</v>
      </c>
      <c r="Q282" s="208" t="s">
        <v>12593</v>
      </c>
      <c r="R282" s="113">
        <v>2</v>
      </c>
      <c r="S282" s="151" t="s">
        <v>199</v>
      </c>
      <c r="T282" s="264">
        <v>789</v>
      </c>
      <c r="U282" s="264">
        <v>1560</v>
      </c>
      <c r="V282" s="264" t="s">
        <v>112</v>
      </c>
      <c r="W282" s="264" t="s">
        <v>112</v>
      </c>
      <c r="X282" s="264" t="s">
        <v>112</v>
      </c>
      <c r="Y282" s="264" t="s">
        <v>112</v>
      </c>
    </row>
    <row r="283" spans="1:25" s="11" customFormat="1" ht="153" customHeight="1" x14ac:dyDescent="0.25">
      <c r="A283" s="71">
        <v>391</v>
      </c>
      <c r="B283" s="208" t="s">
        <v>911</v>
      </c>
      <c r="C283" s="208" t="s">
        <v>1019</v>
      </c>
      <c r="D283" s="208" t="s">
        <v>1035</v>
      </c>
      <c r="E283" s="112" t="s">
        <v>1021</v>
      </c>
      <c r="F283" s="112" t="s">
        <v>1037</v>
      </c>
      <c r="G283" s="112">
        <v>43831</v>
      </c>
      <c r="H283" s="112">
        <v>43831</v>
      </c>
      <c r="I283" s="12" t="s">
        <v>762</v>
      </c>
      <c r="J283" s="112">
        <v>44927</v>
      </c>
      <c r="K283" s="208" t="s">
        <v>12594</v>
      </c>
      <c r="L283" s="208" t="s">
        <v>60</v>
      </c>
      <c r="M283" s="208" t="s">
        <v>987</v>
      </c>
      <c r="N283" s="211" t="s">
        <v>68</v>
      </c>
      <c r="O283" s="211" t="s">
        <v>100</v>
      </c>
      <c r="P283" s="9" t="s">
        <v>196</v>
      </c>
      <c r="Q283" s="208" t="s">
        <v>12578</v>
      </c>
      <c r="R283" s="318">
        <v>2</v>
      </c>
      <c r="S283" s="151" t="s">
        <v>199</v>
      </c>
      <c r="T283" s="264">
        <v>164</v>
      </c>
      <c r="U283" s="264">
        <v>305</v>
      </c>
      <c r="V283" s="264" t="s">
        <v>112</v>
      </c>
      <c r="W283" s="264" t="s">
        <v>112</v>
      </c>
      <c r="X283" s="264" t="s">
        <v>112</v>
      </c>
      <c r="Y283" s="264" t="s">
        <v>112</v>
      </c>
    </row>
    <row r="284" spans="1:25" s="11" customFormat="1" ht="165.75" customHeight="1" x14ac:dyDescent="0.25">
      <c r="A284" s="71">
        <v>392</v>
      </c>
      <c r="B284" s="208" t="s">
        <v>911</v>
      </c>
      <c r="C284" s="208" t="s">
        <v>1019</v>
      </c>
      <c r="D284" s="208" t="s">
        <v>1035</v>
      </c>
      <c r="E284" s="112" t="s">
        <v>1021</v>
      </c>
      <c r="F284" s="112" t="s">
        <v>1031</v>
      </c>
      <c r="G284" s="112">
        <v>43831</v>
      </c>
      <c r="H284" s="112">
        <v>43831</v>
      </c>
      <c r="I284" s="12" t="s">
        <v>762</v>
      </c>
      <c r="J284" s="112">
        <v>44927</v>
      </c>
      <c r="K284" s="208" t="s">
        <v>12595</v>
      </c>
      <c r="L284" s="208" t="s">
        <v>60</v>
      </c>
      <c r="M284" s="208" t="s">
        <v>987</v>
      </c>
      <c r="N284" s="211" t="s">
        <v>68</v>
      </c>
      <c r="O284" s="211" t="s">
        <v>100</v>
      </c>
      <c r="P284" s="9" t="s">
        <v>196</v>
      </c>
      <c r="Q284" s="208" t="s">
        <v>12580</v>
      </c>
      <c r="R284" s="113">
        <v>2</v>
      </c>
      <c r="S284" s="151" t="s">
        <v>199</v>
      </c>
      <c r="T284" s="264">
        <v>3532</v>
      </c>
      <c r="U284" s="264">
        <v>3653</v>
      </c>
      <c r="V284" s="264" t="s">
        <v>112</v>
      </c>
      <c r="W284" s="264" t="s">
        <v>112</v>
      </c>
      <c r="X284" s="264" t="s">
        <v>112</v>
      </c>
      <c r="Y284" s="264" t="s">
        <v>112</v>
      </c>
    </row>
    <row r="285" spans="1:25" s="11" customFormat="1" ht="161.44999999999999" customHeight="1" x14ac:dyDescent="0.25">
      <c r="A285" s="71">
        <v>393</v>
      </c>
      <c r="B285" s="208" t="s">
        <v>911</v>
      </c>
      <c r="C285" s="208" t="s">
        <v>1019</v>
      </c>
      <c r="D285" s="208" t="s">
        <v>1035</v>
      </c>
      <c r="E285" s="112" t="s">
        <v>1021</v>
      </c>
      <c r="F285" s="112" t="s">
        <v>1032</v>
      </c>
      <c r="G285" s="112">
        <v>43831</v>
      </c>
      <c r="H285" s="112">
        <v>43831</v>
      </c>
      <c r="I285" s="12" t="s">
        <v>762</v>
      </c>
      <c r="J285" s="112">
        <v>44927</v>
      </c>
      <c r="K285" s="208" t="s">
        <v>12596</v>
      </c>
      <c r="L285" s="208" t="s">
        <v>60</v>
      </c>
      <c r="M285" s="208" t="s">
        <v>987</v>
      </c>
      <c r="N285" s="211" t="s">
        <v>68</v>
      </c>
      <c r="O285" s="211" t="s">
        <v>100</v>
      </c>
      <c r="P285" s="9" t="s">
        <v>196</v>
      </c>
      <c r="Q285" s="208" t="s">
        <v>12582</v>
      </c>
      <c r="R285" s="113">
        <v>2</v>
      </c>
      <c r="S285" s="151" t="s">
        <v>199</v>
      </c>
      <c r="T285" s="264">
        <v>0</v>
      </c>
      <c r="U285" s="264">
        <v>0</v>
      </c>
      <c r="V285" s="264" t="s">
        <v>112</v>
      </c>
      <c r="W285" s="264" t="s">
        <v>112</v>
      </c>
      <c r="X285" s="264" t="s">
        <v>112</v>
      </c>
      <c r="Y285" s="264" t="s">
        <v>112</v>
      </c>
    </row>
    <row r="286" spans="1:25" s="11" customFormat="1" ht="127.5" customHeight="1" x14ac:dyDescent="0.25">
      <c r="A286" s="71">
        <v>394</v>
      </c>
      <c r="B286" s="208" t="s">
        <v>911</v>
      </c>
      <c r="C286" s="208" t="s">
        <v>1019</v>
      </c>
      <c r="D286" s="208" t="s">
        <v>1035</v>
      </c>
      <c r="E286" s="112" t="s">
        <v>1021</v>
      </c>
      <c r="F286" s="112" t="s">
        <v>1033</v>
      </c>
      <c r="G286" s="112">
        <v>43831</v>
      </c>
      <c r="H286" s="112">
        <v>43831</v>
      </c>
      <c r="I286" s="12" t="s">
        <v>762</v>
      </c>
      <c r="J286" s="112">
        <v>44927</v>
      </c>
      <c r="K286" s="208" t="s">
        <v>12597</v>
      </c>
      <c r="L286" s="208" t="s">
        <v>60</v>
      </c>
      <c r="M286" s="208" t="s">
        <v>987</v>
      </c>
      <c r="N286" s="211" t="s">
        <v>68</v>
      </c>
      <c r="O286" s="211" t="s">
        <v>100</v>
      </c>
      <c r="P286" s="9" t="s">
        <v>196</v>
      </c>
      <c r="Q286" s="208">
        <v>47</v>
      </c>
      <c r="R286" s="318">
        <v>2</v>
      </c>
      <c r="S286" s="151" t="s">
        <v>199</v>
      </c>
      <c r="T286" s="264">
        <v>24468</v>
      </c>
      <c r="U286" s="264">
        <v>27050</v>
      </c>
      <c r="V286" s="264" t="s">
        <v>112</v>
      </c>
      <c r="W286" s="264" t="s">
        <v>112</v>
      </c>
      <c r="X286" s="264" t="s">
        <v>112</v>
      </c>
      <c r="Y286" s="264" t="s">
        <v>112</v>
      </c>
    </row>
    <row r="287" spans="1:25" s="11" customFormat="1" ht="153" customHeight="1" x14ac:dyDescent="0.25">
      <c r="A287" s="71">
        <v>395</v>
      </c>
      <c r="B287" s="208" t="s">
        <v>911</v>
      </c>
      <c r="C287" s="208" t="s">
        <v>1019</v>
      </c>
      <c r="D287" s="208" t="s">
        <v>1035</v>
      </c>
      <c r="E287" s="112" t="s">
        <v>1021</v>
      </c>
      <c r="F287" s="112" t="s">
        <v>1034</v>
      </c>
      <c r="G287" s="112">
        <v>43831</v>
      </c>
      <c r="H287" s="112">
        <v>43831</v>
      </c>
      <c r="I287" s="12" t="s">
        <v>762</v>
      </c>
      <c r="J287" s="112">
        <v>44927</v>
      </c>
      <c r="K287" s="208" t="s">
        <v>12598</v>
      </c>
      <c r="L287" s="208" t="s">
        <v>60</v>
      </c>
      <c r="M287" s="208" t="s">
        <v>987</v>
      </c>
      <c r="N287" s="211" t="s">
        <v>68</v>
      </c>
      <c r="O287" s="211" t="s">
        <v>100</v>
      </c>
      <c r="P287" s="9" t="s">
        <v>196</v>
      </c>
      <c r="Q287" s="208" t="s">
        <v>12585</v>
      </c>
      <c r="R287" s="318">
        <v>2</v>
      </c>
      <c r="S287" s="151" t="s">
        <v>199</v>
      </c>
      <c r="T287" s="264">
        <v>44</v>
      </c>
      <c r="U287" s="264">
        <v>94</v>
      </c>
      <c r="V287" s="264" t="s">
        <v>112</v>
      </c>
      <c r="W287" s="264" t="s">
        <v>112</v>
      </c>
      <c r="X287" s="264" t="s">
        <v>112</v>
      </c>
      <c r="Y287" s="264" t="s">
        <v>112</v>
      </c>
    </row>
    <row r="288" spans="1:25" s="11" customFormat="1" ht="178.5" customHeight="1" x14ac:dyDescent="0.25">
      <c r="A288" s="71">
        <v>396</v>
      </c>
      <c r="B288" s="208" t="s">
        <v>911</v>
      </c>
      <c r="C288" s="208" t="s">
        <v>1019</v>
      </c>
      <c r="D288" s="208" t="s">
        <v>1038</v>
      </c>
      <c r="E288" s="112" t="s">
        <v>129</v>
      </c>
      <c r="F288" s="112" t="s">
        <v>1039</v>
      </c>
      <c r="G288" s="112">
        <v>43831</v>
      </c>
      <c r="H288" s="112">
        <v>43831</v>
      </c>
      <c r="I288" s="12" t="s">
        <v>762</v>
      </c>
      <c r="J288" s="112">
        <v>44927</v>
      </c>
      <c r="K288" s="208" t="s">
        <v>1040</v>
      </c>
      <c r="L288" s="208" t="s">
        <v>60</v>
      </c>
      <c r="M288" s="208" t="s">
        <v>1022</v>
      </c>
      <c r="N288" s="211" t="s">
        <v>68</v>
      </c>
      <c r="O288" s="211" t="s">
        <v>100</v>
      </c>
      <c r="P288" s="9" t="s">
        <v>398</v>
      </c>
      <c r="Q288" s="208" t="s">
        <v>112</v>
      </c>
      <c r="R288" s="318">
        <v>2</v>
      </c>
      <c r="S288" s="151" t="s">
        <v>199</v>
      </c>
      <c r="T288" s="264">
        <v>44158</v>
      </c>
      <c r="U288" s="264">
        <v>64626</v>
      </c>
      <c r="V288" s="264" t="s">
        <v>112</v>
      </c>
      <c r="W288" s="264" t="s">
        <v>112</v>
      </c>
      <c r="X288" s="264" t="s">
        <v>112</v>
      </c>
      <c r="Y288" s="264" t="s">
        <v>112</v>
      </c>
    </row>
    <row r="289" spans="1:25" s="11" customFormat="1" ht="102" customHeight="1" x14ac:dyDescent="0.25">
      <c r="A289" s="71">
        <v>397</v>
      </c>
      <c r="B289" s="208" t="s">
        <v>911</v>
      </c>
      <c r="C289" s="208" t="s">
        <v>1042</v>
      </c>
      <c r="D289" s="208" t="s">
        <v>1043</v>
      </c>
      <c r="E289" s="112" t="s">
        <v>12599</v>
      </c>
      <c r="F289" s="112" t="s">
        <v>221</v>
      </c>
      <c r="G289" s="112">
        <v>43831</v>
      </c>
      <c r="H289" s="112">
        <v>43831</v>
      </c>
      <c r="I289" s="12" t="s">
        <v>762</v>
      </c>
      <c r="J289" s="112">
        <v>44927</v>
      </c>
      <c r="K289" s="208" t="s">
        <v>12600</v>
      </c>
      <c r="L289" s="208" t="s">
        <v>60</v>
      </c>
      <c r="M289" s="208" t="s">
        <v>1022</v>
      </c>
      <c r="N289" s="211" t="s">
        <v>68</v>
      </c>
      <c r="O289" s="211" t="s">
        <v>100</v>
      </c>
      <c r="P289" s="9" t="s">
        <v>12601</v>
      </c>
      <c r="Q289" s="208" t="s">
        <v>112</v>
      </c>
      <c r="R289" s="318">
        <v>2</v>
      </c>
      <c r="S289" s="151" t="s">
        <v>199</v>
      </c>
      <c r="T289" s="264">
        <v>1613847</v>
      </c>
      <c r="U289" s="264">
        <v>5019669</v>
      </c>
      <c r="V289" s="264" t="s">
        <v>112</v>
      </c>
      <c r="W289" s="264" t="s">
        <v>112</v>
      </c>
      <c r="X289" s="264" t="s">
        <v>112</v>
      </c>
      <c r="Y289" s="264" t="s">
        <v>112</v>
      </c>
    </row>
    <row r="290" spans="1:25" s="11" customFormat="1" ht="89.25" customHeight="1" x14ac:dyDescent="0.25">
      <c r="A290" s="71">
        <v>398</v>
      </c>
      <c r="B290" s="208" t="s">
        <v>911</v>
      </c>
      <c r="C290" s="208" t="s">
        <v>1042</v>
      </c>
      <c r="D290" s="208" t="s">
        <v>1045</v>
      </c>
      <c r="E290" s="112" t="s">
        <v>12599</v>
      </c>
      <c r="F290" s="112" t="s">
        <v>221</v>
      </c>
      <c r="G290" s="112">
        <v>43831</v>
      </c>
      <c r="H290" s="112">
        <v>43831</v>
      </c>
      <c r="I290" s="12" t="s">
        <v>762</v>
      </c>
      <c r="J290" s="112">
        <v>44927</v>
      </c>
      <c r="K290" s="208" t="s">
        <v>12602</v>
      </c>
      <c r="L290" s="208" t="s">
        <v>60</v>
      </c>
      <c r="M290" s="208" t="s">
        <v>1022</v>
      </c>
      <c r="N290" s="211" t="s">
        <v>68</v>
      </c>
      <c r="O290" s="211" t="s">
        <v>100</v>
      </c>
      <c r="P290" s="9" t="s">
        <v>12603</v>
      </c>
      <c r="Q290" s="208" t="s">
        <v>112</v>
      </c>
      <c r="R290" s="63">
        <v>2</v>
      </c>
      <c r="S290" s="116" t="s">
        <v>199</v>
      </c>
      <c r="T290" s="264">
        <v>118016</v>
      </c>
      <c r="U290" s="264">
        <v>242680</v>
      </c>
      <c r="V290" s="264" t="s">
        <v>112</v>
      </c>
      <c r="W290" s="264" t="s">
        <v>112</v>
      </c>
      <c r="X290" s="264" t="s">
        <v>112</v>
      </c>
      <c r="Y290" s="264" t="s">
        <v>112</v>
      </c>
    </row>
    <row r="291" spans="1:25" s="11" customFormat="1" ht="89.25" customHeight="1" x14ac:dyDescent="0.25">
      <c r="A291" s="71">
        <v>399</v>
      </c>
      <c r="B291" s="208" t="s">
        <v>911</v>
      </c>
      <c r="C291" s="208" t="s">
        <v>12604</v>
      </c>
      <c r="D291" s="208" t="s">
        <v>233</v>
      </c>
      <c r="E291" s="112" t="s">
        <v>12605</v>
      </c>
      <c r="F291" s="112" t="s">
        <v>221</v>
      </c>
      <c r="G291" s="112">
        <v>44927</v>
      </c>
      <c r="H291" s="112">
        <v>44927</v>
      </c>
      <c r="I291" s="12" t="s">
        <v>12606</v>
      </c>
      <c r="J291" s="112">
        <v>48580</v>
      </c>
      <c r="K291" s="208" t="s">
        <v>12607</v>
      </c>
      <c r="L291" s="208" t="s">
        <v>60</v>
      </c>
      <c r="M291" s="208" t="s">
        <v>1022</v>
      </c>
      <c r="N291" s="211" t="s">
        <v>68</v>
      </c>
      <c r="O291" s="211" t="s">
        <v>100</v>
      </c>
      <c r="P291" s="9" t="s">
        <v>12608</v>
      </c>
      <c r="Q291" s="208" t="s">
        <v>112</v>
      </c>
      <c r="R291" s="63">
        <v>2</v>
      </c>
      <c r="S291" s="116" t="s">
        <v>199</v>
      </c>
      <c r="T291" s="264" t="s">
        <v>112</v>
      </c>
      <c r="U291" s="264" t="s">
        <v>112</v>
      </c>
      <c r="V291" s="264">
        <v>1648719</v>
      </c>
      <c r="W291" s="264">
        <v>1648719</v>
      </c>
      <c r="X291" s="264">
        <v>1648719</v>
      </c>
      <c r="Y291" s="264">
        <v>1648719</v>
      </c>
    </row>
    <row r="292" spans="1:25" s="11" customFormat="1" ht="76.5" customHeight="1" x14ac:dyDescent="0.25">
      <c r="A292" s="71">
        <v>400</v>
      </c>
      <c r="B292" s="208" t="s">
        <v>911</v>
      </c>
      <c r="C292" s="208" t="s">
        <v>12604</v>
      </c>
      <c r="D292" s="208" t="s">
        <v>672</v>
      </c>
      <c r="E292" s="112" t="s">
        <v>12605</v>
      </c>
      <c r="F292" s="112" t="s">
        <v>221</v>
      </c>
      <c r="G292" s="112">
        <v>44927</v>
      </c>
      <c r="H292" s="112">
        <v>44927</v>
      </c>
      <c r="I292" s="12" t="s">
        <v>12606</v>
      </c>
      <c r="J292" s="112">
        <v>48580</v>
      </c>
      <c r="K292" s="208" t="s">
        <v>12609</v>
      </c>
      <c r="L292" s="208" t="s">
        <v>60</v>
      </c>
      <c r="M292" s="208" t="s">
        <v>1022</v>
      </c>
      <c r="N292" s="211" t="s">
        <v>68</v>
      </c>
      <c r="O292" s="211" t="s">
        <v>100</v>
      </c>
      <c r="P292" s="9" t="s">
        <v>12610</v>
      </c>
      <c r="Q292" s="208" t="s">
        <v>112</v>
      </c>
      <c r="R292" s="63">
        <v>2</v>
      </c>
      <c r="S292" s="116" t="s">
        <v>199</v>
      </c>
      <c r="T292" s="264" t="s">
        <v>112</v>
      </c>
      <c r="U292" s="264" t="s">
        <v>112</v>
      </c>
      <c r="V292" s="264">
        <v>120247</v>
      </c>
      <c r="W292" s="264">
        <v>120247</v>
      </c>
      <c r="X292" s="264">
        <v>120247</v>
      </c>
      <c r="Y292" s="264">
        <v>120247</v>
      </c>
    </row>
    <row r="293" spans="1:25" s="11" customFormat="1" ht="76.5" customHeight="1" x14ac:dyDescent="0.25">
      <c r="A293" s="71">
        <v>401</v>
      </c>
      <c r="B293" s="208" t="s">
        <v>911</v>
      </c>
      <c r="C293" s="208" t="s">
        <v>12611</v>
      </c>
      <c r="D293" s="208" t="s">
        <v>688</v>
      </c>
      <c r="E293" s="112" t="s">
        <v>129</v>
      </c>
      <c r="F293" s="112" t="s">
        <v>12612</v>
      </c>
      <c r="G293" s="112">
        <v>44727</v>
      </c>
      <c r="H293" s="112">
        <v>44562</v>
      </c>
      <c r="I293" s="317" t="s">
        <v>762</v>
      </c>
      <c r="J293" s="112">
        <v>44927</v>
      </c>
      <c r="K293" s="208" t="s">
        <v>12613</v>
      </c>
      <c r="L293" s="208" t="s">
        <v>60</v>
      </c>
      <c r="M293" s="208" t="s">
        <v>12614</v>
      </c>
      <c r="N293" s="211" t="s">
        <v>64</v>
      </c>
      <c r="O293" s="211" t="s">
        <v>100</v>
      </c>
      <c r="P293" s="9" t="s">
        <v>1353</v>
      </c>
      <c r="Q293" s="208">
        <v>61</v>
      </c>
      <c r="R293" s="63">
        <v>16</v>
      </c>
      <c r="S293" s="116" t="s">
        <v>12615</v>
      </c>
      <c r="T293" s="264" t="s">
        <v>112</v>
      </c>
      <c r="U293" s="264">
        <v>1524</v>
      </c>
      <c r="V293" s="264" t="s">
        <v>112</v>
      </c>
      <c r="W293" s="264" t="s">
        <v>112</v>
      </c>
      <c r="X293" s="264" t="s">
        <v>112</v>
      </c>
      <c r="Y293" s="264" t="s">
        <v>112</v>
      </c>
    </row>
    <row r="294" spans="1:25" s="11" customFormat="1" ht="191.25" customHeight="1" x14ac:dyDescent="0.25">
      <c r="A294" s="71">
        <v>402</v>
      </c>
      <c r="B294" s="208" t="s">
        <v>911</v>
      </c>
      <c r="C294" s="208" t="s">
        <v>12611</v>
      </c>
      <c r="D294" s="208" t="s">
        <v>340</v>
      </c>
      <c r="E294" s="112" t="s">
        <v>129</v>
      </c>
      <c r="F294" s="112" t="s">
        <v>12612</v>
      </c>
      <c r="G294" s="112">
        <v>44727</v>
      </c>
      <c r="H294" s="112">
        <v>44562</v>
      </c>
      <c r="I294" s="317" t="s">
        <v>762</v>
      </c>
      <c r="J294" s="112">
        <v>44927</v>
      </c>
      <c r="K294" s="208" t="s">
        <v>12616</v>
      </c>
      <c r="L294" s="208" t="s">
        <v>60</v>
      </c>
      <c r="M294" s="208" t="s">
        <v>12614</v>
      </c>
      <c r="N294" s="211" t="s">
        <v>64</v>
      </c>
      <c r="O294" s="211" t="s">
        <v>105</v>
      </c>
      <c r="P294" s="9" t="s">
        <v>12617</v>
      </c>
      <c r="Q294" s="208">
        <v>61</v>
      </c>
      <c r="R294" s="63">
        <v>16</v>
      </c>
      <c r="S294" s="116" t="s">
        <v>12615</v>
      </c>
      <c r="T294" s="264" t="s">
        <v>112</v>
      </c>
      <c r="U294" s="264">
        <v>0</v>
      </c>
      <c r="V294" s="264" t="s">
        <v>112</v>
      </c>
      <c r="W294" s="264" t="s">
        <v>112</v>
      </c>
      <c r="X294" s="264" t="s">
        <v>112</v>
      </c>
      <c r="Y294" s="264" t="s">
        <v>112</v>
      </c>
    </row>
    <row r="295" spans="1:25" s="11" customFormat="1" ht="102" customHeight="1" x14ac:dyDescent="0.25">
      <c r="A295" s="71">
        <v>403</v>
      </c>
      <c r="B295" s="208" t="s">
        <v>911</v>
      </c>
      <c r="C295" s="208" t="s">
        <v>12618</v>
      </c>
      <c r="D295" s="208" t="s">
        <v>12619</v>
      </c>
      <c r="E295" s="112" t="s">
        <v>12620</v>
      </c>
      <c r="F295" s="112" t="s">
        <v>12621</v>
      </c>
      <c r="G295" s="112">
        <v>44727</v>
      </c>
      <c r="H295" s="112">
        <v>44562</v>
      </c>
      <c r="I295" s="168" t="s">
        <v>762</v>
      </c>
      <c r="J295" s="112">
        <v>44927</v>
      </c>
      <c r="K295" s="208" t="s">
        <v>12622</v>
      </c>
      <c r="L295" s="208" t="s">
        <v>60</v>
      </c>
      <c r="M295" s="208" t="s">
        <v>12623</v>
      </c>
      <c r="N295" s="211" t="s">
        <v>68</v>
      </c>
      <c r="O295" s="211" t="s">
        <v>100</v>
      </c>
      <c r="P295" s="319" t="s">
        <v>398</v>
      </c>
      <c r="Q295" s="320" t="s">
        <v>12624</v>
      </c>
      <c r="R295" s="63">
        <v>16</v>
      </c>
      <c r="S295" s="116" t="s">
        <v>12615</v>
      </c>
      <c r="T295" s="264" t="s">
        <v>112</v>
      </c>
      <c r="U295" s="264">
        <v>0</v>
      </c>
      <c r="V295" s="321" t="s">
        <v>112</v>
      </c>
      <c r="W295" s="321" t="s">
        <v>112</v>
      </c>
      <c r="X295" s="321" t="s">
        <v>112</v>
      </c>
      <c r="Y295" s="321" t="s">
        <v>112</v>
      </c>
    </row>
    <row r="296" spans="1:25" s="11" customFormat="1" ht="165.75" customHeight="1" x14ac:dyDescent="0.25">
      <c r="A296" s="71">
        <v>404</v>
      </c>
      <c r="B296" s="208" t="s">
        <v>911</v>
      </c>
      <c r="C296" s="208" t="s">
        <v>12618</v>
      </c>
      <c r="D296" s="208" t="s">
        <v>12625</v>
      </c>
      <c r="E296" s="112" t="s">
        <v>12620</v>
      </c>
      <c r="F296" s="112" t="s">
        <v>12621</v>
      </c>
      <c r="G296" s="112">
        <v>44727</v>
      </c>
      <c r="H296" s="112">
        <v>44562</v>
      </c>
      <c r="I296" s="168" t="s">
        <v>762</v>
      </c>
      <c r="J296" s="112">
        <v>44927</v>
      </c>
      <c r="K296" s="208" t="s">
        <v>12626</v>
      </c>
      <c r="L296" s="208" t="s">
        <v>60</v>
      </c>
      <c r="M296" s="208" t="s">
        <v>12623</v>
      </c>
      <c r="N296" s="211" t="s">
        <v>68</v>
      </c>
      <c r="O296" s="211" t="s">
        <v>100</v>
      </c>
      <c r="P296" s="319" t="s">
        <v>196</v>
      </c>
      <c r="Q296" s="320" t="s">
        <v>12624</v>
      </c>
      <c r="R296" s="63">
        <v>16</v>
      </c>
      <c r="S296" s="116" t="s">
        <v>12615</v>
      </c>
      <c r="T296" s="264"/>
      <c r="U296" s="264">
        <v>0</v>
      </c>
      <c r="V296" s="321" t="s">
        <v>112</v>
      </c>
      <c r="W296" s="321" t="s">
        <v>112</v>
      </c>
      <c r="X296" s="321" t="s">
        <v>112</v>
      </c>
      <c r="Y296" s="321" t="s">
        <v>112</v>
      </c>
    </row>
    <row r="297" spans="1:25" s="11" customFormat="1" ht="140.25" customHeight="1" x14ac:dyDescent="0.25">
      <c r="A297" s="71">
        <v>405</v>
      </c>
      <c r="B297" s="208" t="s">
        <v>911</v>
      </c>
      <c r="C297" s="208" t="s">
        <v>12627</v>
      </c>
      <c r="D297" s="208" t="s">
        <v>12628</v>
      </c>
      <c r="E297" s="112" t="s">
        <v>12629</v>
      </c>
      <c r="F297" s="112" t="s">
        <v>12630</v>
      </c>
      <c r="G297" s="112">
        <v>44562</v>
      </c>
      <c r="H297" s="112">
        <v>44562</v>
      </c>
      <c r="I297" s="168" t="s">
        <v>113</v>
      </c>
      <c r="J297" s="112" t="s">
        <v>114</v>
      </c>
      <c r="K297" s="208" t="s">
        <v>12631</v>
      </c>
      <c r="L297" s="208" t="s">
        <v>99</v>
      </c>
      <c r="M297" s="208" t="s">
        <v>885</v>
      </c>
      <c r="N297" s="211" t="s">
        <v>106</v>
      </c>
      <c r="O297" s="211" t="s">
        <v>468</v>
      </c>
      <c r="P297" s="319" t="s">
        <v>116</v>
      </c>
      <c r="Q297" s="320" t="s">
        <v>112</v>
      </c>
      <c r="R297" s="63" t="s">
        <v>12632</v>
      </c>
      <c r="S297" s="116" t="s">
        <v>588</v>
      </c>
      <c r="T297" s="264" t="s">
        <v>112</v>
      </c>
      <c r="U297" s="264">
        <v>7</v>
      </c>
      <c r="V297" s="321">
        <v>7</v>
      </c>
      <c r="W297" s="321">
        <v>7</v>
      </c>
      <c r="X297" s="321">
        <v>7</v>
      </c>
      <c r="Y297" s="321">
        <v>7</v>
      </c>
    </row>
    <row r="298" spans="1:25" s="11" customFormat="1" ht="136.5" customHeight="1" x14ac:dyDescent="0.25">
      <c r="A298" s="71">
        <v>406</v>
      </c>
      <c r="B298" s="208" t="s">
        <v>911</v>
      </c>
      <c r="C298" s="208" t="s">
        <v>12627</v>
      </c>
      <c r="D298" s="208" t="s">
        <v>2011</v>
      </c>
      <c r="E298" s="112" t="s">
        <v>12629</v>
      </c>
      <c r="F298" s="112" t="s">
        <v>153</v>
      </c>
      <c r="G298" s="112">
        <v>44562</v>
      </c>
      <c r="H298" s="112">
        <v>44562</v>
      </c>
      <c r="I298" s="168" t="s">
        <v>113</v>
      </c>
      <c r="J298" s="112" t="s">
        <v>114</v>
      </c>
      <c r="K298" s="208" t="s">
        <v>12633</v>
      </c>
      <c r="L298" s="208" t="s">
        <v>99</v>
      </c>
      <c r="M298" s="208" t="s">
        <v>885</v>
      </c>
      <c r="N298" s="211" t="s">
        <v>106</v>
      </c>
      <c r="O298" s="211" t="s">
        <v>468</v>
      </c>
      <c r="P298" s="319" t="s">
        <v>116</v>
      </c>
      <c r="Q298" s="320" t="s">
        <v>112</v>
      </c>
      <c r="R298" s="63" t="s">
        <v>12632</v>
      </c>
      <c r="S298" s="116" t="s">
        <v>588</v>
      </c>
      <c r="T298" s="264" t="s">
        <v>112</v>
      </c>
      <c r="U298" s="264">
        <v>5916</v>
      </c>
      <c r="V298" s="321">
        <v>5916</v>
      </c>
      <c r="W298" s="321">
        <v>5916</v>
      </c>
      <c r="X298" s="321">
        <v>5916</v>
      </c>
      <c r="Y298" s="321">
        <v>5916</v>
      </c>
    </row>
    <row r="299" spans="1:25" s="11" customFormat="1" ht="140.25" customHeight="1" x14ac:dyDescent="0.25">
      <c r="A299" s="71">
        <v>407</v>
      </c>
      <c r="B299" s="208" t="s">
        <v>911</v>
      </c>
      <c r="C299" s="208" t="s">
        <v>12627</v>
      </c>
      <c r="D299" s="208" t="s">
        <v>12634</v>
      </c>
      <c r="E299" s="112" t="s">
        <v>12629</v>
      </c>
      <c r="F299" s="112" t="s">
        <v>12635</v>
      </c>
      <c r="G299" s="112">
        <v>44562</v>
      </c>
      <c r="H299" s="112">
        <v>44562</v>
      </c>
      <c r="I299" s="168" t="s">
        <v>113</v>
      </c>
      <c r="J299" s="112" t="s">
        <v>114</v>
      </c>
      <c r="K299" s="208" t="s">
        <v>12636</v>
      </c>
      <c r="L299" s="208" t="s">
        <v>99</v>
      </c>
      <c r="M299" s="208" t="s">
        <v>885</v>
      </c>
      <c r="N299" s="211" t="s">
        <v>106</v>
      </c>
      <c r="O299" s="211" t="s">
        <v>468</v>
      </c>
      <c r="P299" s="319" t="s">
        <v>116</v>
      </c>
      <c r="Q299" s="320" t="s">
        <v>112</v>
      </c>
      <c r="R299" s="63" t="s">
        <v>12632</v>
      </c>
      <c r="S299" s="116" t="s">
        <v>588</v>
      </c>
      <c r="T299" s="264" t="s">
        <v>112</v>
      </c>
      <c r="U299" s="264">
        <v>0</v>
      </c>
      <c r="V299" s="321">
        <v>100</v>
      </c>
      <c r="W299" s="321">
        <v>100</v>
      </c>
      <c r="X299" s="321">
        <v>100</v>
      </c>
      <c r="Y299" s="321">
        <v>100</v>
      </c>
    </row>
    <row r="300" spans="1:25" s="11" customFormat="1" ht="90" customHeight="1" x14ac:dyDescent="0.25">
      <c r="A300" s="71">
        <v>408</v>
      </c>
      <c r="B300" s="208" t="s">
        <v>911</v>
      </c>
      <c r="C300" s="208" t="s">
        <v>12627</v>
      </c>
      <c r="D300" s="208" t="s">
        <v>12637</v>
      </c>
      <c r="E300" s="112" t="s">
        <v>12629</v>
      </c>
      <c r="F300" s="112" t="s">
        <v>12638</v>
      </c>
      <c r="G300" s="112">
        <v>44562</v>
      </c>
      <c r="H300" s="112">
        <v>44562</v>
      </c>
      <c r="I300" s="168" t="s">
        <v>113</v>
      </c>
      <c r="J300" s="112" t="s">
        <v>114</v>
      </c>
      <c r="K300" s="208" t="s">
        <v>12639</v>
      </c>
      <c r="L300" s="208" t="s">
        <v>99</v>
      </c>
      <c r="M300" s="208" t="s">
        <v>885</v>
      </c>
      <c r="N300" s="211" t="s">
        <v>106</v>
      </c>
      <c r="O300" s="211" t="s">
        <v>468</v>
      </c>
      <c r="P300" s="319" t="s">
        <v>116</v>
      </c>
      <c r="Q300" s="320" t="s">
        <v>112</v>
      </c>
      <c r="R300" s="63" t="s">
        <v>12632</v>
      </c>
      <c r="S300" s="116" t="s">
        <v>588</v>
      </c>
      <c r="T300" s="264" t="s">
        <v>112</v>
      </c>
      <c r="U300" s="264">
        <v>12</v>
      </c>
      <c r="V300" s="321">
        <v>12</v>
      </c>
      <c r="W300" s="321">
        <v>12</v>
      </c>
      <c r="X300" s="321">
        <v>12</v>
      </c>
      <c r="Y300" s="321">
        <v>12</v>
      </c>
    </row>
    <row r="301" spans="1:25" s="11" customFormat="1" ht="111.75" customHeight="1" x14ac:dyDescent="0.25">
      <c r="A301" s="71">
        <v>409</v>
      </c>
      <c r="B301" s="208" t="s">
        <v>911</v>
      </c>
      <c r="C301" s="208" t="s">
        <v>12627</v>
      </c>
      <c r="D301" s="208" t="s">
        <v>12640</v>
      </c>
      <c r="E301" s="112" t="s">
        <v>12629</v>
      </c>
      <c r="F301" s="112" t="s">
        <v>12641</v>
      </c>
      <c r="G301" s="112">
        <v>44562</v>
      </c>
      <c r="H301" s="112">
        <v>44562</v>
      </c>
      <c r="I301" s="168" t="s">
        <v>113</v>
      </c>
      <c r="J301" s="112" t="s">
        <v>114</v>
      </c>
      <c r="K301" s="208" t="s">
        <v>12642</v>
      </c>
      <c r="L301" s="208" t="s">
        <v>99</v>
      </c>
      <c r="M301" s="208" t="s">
        <v>885</v>
      </c>
      <c r="N301" s="211" t="s">
        <v>106</v>
      </c>
      <c r="O301" s="211" t="s">
        <v>468</v>
      </c>
      <c r="P301" s="319" t="s">
        <v>116</v>
      </c>
      <c r="Q301" s="320" t="s">
        <v>112</v>
      </c>
      <c r="R301" s="63" t="s">
        <v>12632</v>
      </c>
      <c r="S301" s="116" t="s">
        <v>588</v>
      </c>
      <c r="T301" s="264" t="s">
        <v>112</v>
      </c>
      <c r="U301" s="264">
        <v>124</v>
      </c>
      <c r="V301" s="264">
        <v>124</v>
      </c>
      <c r="W301" s="264">
        <v>124</v>
      </c>
      <c r="X301" s="264">
        <v>124</v>
      </c>
      <c r="Y301" s="264">
        <v>124</v>
      </c>
    </row>
    <row r="302" spans="1:25" s="11" customFormat="1" ht="239.25" customHeight="1" x14ac:dyDescent="0.25">
      <c r="A302" s="71">
        <v>410</v>
      </c>
      <c r="B302" s="208" t="s">
        <v>911</v>
      </c>
      <c r="C302" s="208" t="s">
        <v>12627</v>
      </c>
      <c r="D302" s="208" t="s">
        <v>12643</v>
      </c>
      <c r="E302" s="112" t="s">
        <v>12629</v>
      </c>
      <c r="F302" s="112" t="s">
        <v>12644</v>
      </c>
      <c r="G302" s="112">
        <v>44562</v>
      </c>
      <c r="H302" s="112">
        <v>44562</v>
      </c>
      <c r="I302" s="168" t="s">
        <v>113</v>
      </c>
      <c r="J302" s="112" t="s">
        <v>114</v>
      </c>
      <c r="K302" s="208" t="s">
        <v>12645</v>
      </c>
      <c r="L302" s="208" t="s">
        <v>99</v>
      </c>
      <c r="M302" s="208" t="s">
        <v>885</v>
      </c>
      <c r="N302" s="211" t="s">
        <v>106</v>
      </c>
      <c r="O302" s="211" t="s">
        <v>103</v>
      </c>
      <c r="P302" s="319" t="s">
        <v>116</v>
      </c>
      <c r="Q302" s="320" t="s">
        <v>112</v>
      </c>
      <c r="R302" s="63" t="s">
        <v>12632</v>
      </c>
      <c r="S302" s="116" t="s">
        <v>588</v>
      </c>
      <c r="T302" s="264" t="s">
        <v>112</v>
      </c>
      <c r="U302" s="264">
        <v>1</v>
      </c>
      <c r="V302" s="264">
        <v>1</v>
      </c>
      <c r="W302" s="264">
        <v>1</v>
      </c>
      <c r="X302" s="264">
        <v>1</v>
      </c>
      <c r="Y302" s="264">
        <v>1</v>
      </c>
    </row>
    <row r="303" spans="1:25" s="11" customFormat="1" ht="239.25" customHeight="1" x14ac:dyDescent="0.25">
      <c r="A303" s="71">
        <v>411</v>
      </c>
      <c r="B303" s="208" t="s">
        <v>911</v>
      </c>
      <c r="C303" s="208" t="s">
        <v>12627</v>
      </c>
      <c r="D303" s="208" t="s">
        <v>10982</v>
      </c>
      <c r="E303" s="112" t="s">
        <v>12629</v>
      </c>
      <c r="F303" s="112" t="s">
        <v>12646</v>
      </c>
      <c r="G303" s="112">
        <v>44562</v>
      </c>
      <c r="H303" s="112">
        <v>44562</v>
      </c>
      <c r="I303" s="168" t="s">
        <v>113</v>
      </c>
      <c r="J303" s="112" t="s">
        <v>114</v>
      </c>
      <c r="K303" s="208" t="s">
        <v>12647</v>
      </c>
      <c r="L303" s="208" t="s">
        <v>99</v>
      </c>
      <c r="M303" s="208" t="s">
        <v>885</v>
      </c>
      <c r="N303" s="211" t="s">
        <v>106</v>
      </c>
      <c r="O303" s="211" t="s">
        <v>100</v>
      </c>
      <c r="P303" s="319" t="s">
        <v>157</v>
      </c>
      <c r="Q303" s="320" t="s">
        <v>112</v>
      </c>
      <c r="R303" s="63" t="s">
        <v>12632</v>
      </c>
      <c r="S303" s="116" t="s">
        <v>588</v>
      </c>
      <c r="T303" s="264" t="s">
        <v>112</v>
      </c>
      <c r="U303" s="264">
        <v>4653</v>
      </c>
      <c r="V303" s="264">
        <v>4653</v>
      </c>
      <c r="W303" s="264">
        <v>4653</v>
      </c>
      <c r="X303" s="264">
        <v>4653</v>
      </c>
      <c r="Y303" s="264">
        <v>4653</v>
      </c>
    </row>
    <row r="304" spans="1:25" s="11" customFormat="1" ht="239.25" customHeight="1" x14ac:dyDescent="0.25">
      <c r="A304" s="71">
        <v>412</v>
      </c>
      <c r="B304" s="208" t="s">
        <v>911</v>
      </c>
      <c r="C304" s="208" t="s">
        <v>12627</v>
      </c>
      <c r="D304" s="208" t="s">
        <v>10980</v>
      </c>
      <c r="E304" s="112" t="s">
        <v>12629</v>
      </c>
      <c r="F304" s="112" t="s">
        <v>3795</v>
      </c>
      <c r="G304" s="112">
        <v>44562</v>
      </c>
      <c r="H304" s="112">
        <v>44562</v>
      </c>
      <c r="I304" s="168" t="s">
        <v>113</v>
      </c>
      <c r="J304" s="112" t="s">
        <v>114</v>
      </c>
      <c r="K304" s="208" t="s">
        <v>12647</v>
      </c>
      <c r="L304" s="208" t="s">
        <v>99</v>
      </c>
      <c r="M304" s="208" t="s">
        <v>885</v>
      </c>
      <c r="N304" s="211" t="s">
        <v>106</v>
      </c>
      <c r="O304" s="211" t="s">
        <v>100</v>
      </c>
      <c r="P304" s="319" t="s">
        <v>157</v>
      </c>
      <c r="Q304" s="320" t="s">
        <v>112</v>
      </c>
      <c r="R304" s="63" t="s">
        <v>12632</v>
      </c>
      <c r="S304" s="116" t="s">
        <v>588</v>
      </c>
      <c r="T304" s="264" t="s">
        <v>112</v>
      </c>
      <c r="U304" s="264">
        <v>39</v>
      </c>
      <c r="V304" s="264">
        <v>39</v>
      </c>
      <c r="W304" s="264">
        <v>39</v>
      </c>
      <c r="X304" s="264">
        <v>39</v>
      </c>
      <c r="Y304" s="264">
        <v>39</v>
      </c>
    </row>
    <row r="305" spans="1:25" s="11" customFormat="1" ht="239.25" customHeight="1" x14ac:dyDescent="0.25">
      <c r="A305" s="71">
        <v>424</v>
      </c>
      <c r="B305" s="208" t="s">
        <v>1053</v>
      </c>
      <c r="C305" s="206" t="s">
        <v>1054</v>
      </c>
      <c r="D305" s="206" t="s">
        <v>201</v>
      </c>
      <c r="E305" s="201" t="s">
        <v>1055</v>
      </c>
      <c r="F305" s="201" t="s">
        <v>1056</v>
      </c>
      <c r="G305" s="201">
        <v>42370</v>
      </c>
      <c r="H305" s="201">
        <v>42370</v>
      </c>
      <c r="I305" s="112" t="s">
        <v>113</v>
      </c>
      <c r="J305" s="201">
        <v>44927</v>
      </c>
      <c r="K305" s="206" t="s">
        <v>1057</v>
      </c>
      <c r="L305" s="206" t="s">
        <v>99</v>
      </c>
      <c r="M305" s="206" t="s">
        <v>587</v>
      </c>
      <c r="N305" s="206" t="s">
        <v>107</v>
      </c>
      <c r="O305" s="34" t="s">
        <v>100</v>
      </c>
      <c r="P305" s="206" t="s">
        <v>812</v>
      </c>
      <c r="Q305" s="322"/>
      <c r="R305" s="322" t="s">
        <v>41</v>
      </c>
      <c r="S305" s="206" t="s">
        <v>1058</v>
      </c>
      <c r="T305" s="265">
        <v>3</v>
      </c>
      <c r="U305" s="265">
        <v>1</v>
      </c>
      <c r="V305" s="265" t="s">
        <v>112</v>
      </c>
      <c r="W305" s="265" t="s">
        <v>112</v>
      </c>
      <c r="X305" s="265" t="s">
        <v>112</v>
      </c>
      <c r="Y305" s="265" t="s">
        <v>112</v>
      </c>
    </row>
    <row r="306" spans="1:25" s="11" customFormat="1" ht="239.25" customHeight="1" x14ac:dyDescent="0.25">
      <c r="A306" s="71">
        <v>425</v>
      </c>
      <c r="B306" s="208" t="s">
        <v>1053</v>
      </c>
      <c r="C306" s="206" t="s">
        <v>12648</v>
      </c>
      <c r="D306" s="206" t="s">
        <v>202</v>
      </c>
      <c r="E306" s="201" t="s">
        <v>1059</v>
      </c>
      <c r="F306" s="201" t="s">
        <v>1060</v>
      </c>
      <c r="G306" s="201">
        <v>40689</v>
      </c>
      <c r="H306" s="201">
        <v>40544</v>
      </c>
      <c r="I306" s="112" t="s">
        <v>113</v>
      </c>
      <c r="J306" s="201">
        <v>44927</v>
      </c>
      <c r="K306" s="206" t="s">
        <v>1061</v>
      </c>
      <c r="L306" s="206" t="s">
        <v>60</v>
      </c>
      <c r="M306" s="206" t="s">
        <v>1062</v>
      </c>
      <c r="N306" s="206" t="s">
        <v>107</v>
      </c>
      <c r="O306" s="34" t="s">
        <v>100</v>
      </c>
      <c r="P306" s="206" t="s">
        <v>812</v>
      </c>
      <c r="Q306" s="322"/>
      <c r="R306" s="206">
        <v>2</v>
      </c>
      <c r="S306" s="208" t="s">
        <v>199</v>
      </c>
      <c r="T306" s="265">
        <v>0</v>
      </c>
      <c r="U306" s="265">
        <v>0</v>
      </c>
      <c r="V306" s="265" t="s">
        <v>112</v>
      </c>
      <c r="W306" s="265" t="s">
        <v>112</v>
      </c>
      <c r="X306" s="265" t="s">
        <v>112</v>
      </c>
      <c r="Y306" s="265" t="s">
        <v>112</v>
      </c>
    </row>
    <row r="307" spans="1:25" s="11" customFormat="1" ht="239.25" customHeight="1" x14ac:dyDescent="0.25">
      <c r="A307" s="71">
        <v>426</v>
      </c>
      <c r="B307" s="208" t="s">
        <v>1053</v>
      </c>
      <c r="C307" s="206" t="s">
        <v>12649</v>
      </c>
      <c r="D307" s="322" t="s">
        <v>866</v>
      </c>
      <c r="E307" s="201" t="s">
        <v>12650</v>
      </c>
      <c r="F307" s="201" t="s">
        <v>1063</v>
      </c>
      <c r="G307" s="201">
        <v>41889</v>
      </c>
      <c r="H307" s="201">
        <v>41640</v>
      </c>
      <c r="I307" s="112" t="s">
        <v>113</v>
      </c>
      <c r="J307" s="181" t="s">
        <v>12651</v>
      </c>
      <c r="K307" s="324" t="s">
        <v>1064</v>
      </c>
      <c r="L307" s="324" t="s">
        <v>60</v>
      </c>
      <c r="M307" s="324" t="s">
        <v>1065</v>
      </c>
      <c r="N307" s="206" t="s">
        <v>107</v>
      </c>
      <c r="O307" s="34" t="s">
        <v>100</v>
      </c>
      <c r="P307" s="206" t="s">
        <v>812</v>
      </c>
      <c r="Q307" s="322"/>
      <c r="R307" s="322" t="s">
        <v>24</v>
      </c>
      <c r="S307" s="206" t="s">
        <v>553</v>
      </c>
      <c r="T307" s="265">
        <v>1101</v>
      </c>
      <c r="U307" s="265">
        <v>541</v>
      </c>
      <c r="V307" s="265">
        <v>541</v>
      </c>
      <c r="W307" s="265">
        <v>541</v>
      </c>
      <c r="X307" s="265">
        <v>541</v>
      </c>
      <c r="Y307" s="265">
        <v>541</v>
      </c>
    </row>
    <row r="308" spans="1:25" s="11" customFormat="1" ht="239.25" customHeight="1" x14ac:dyDescent="0.25">
      <c r="A308" s="71">
        <v>427</v>
      </c>
      <c r="B308" s="208" t="s">
        <v>1053</v>
      </c>
      <c r="C308" s="206" t="s">
        <v>1066</v>
      </c>
      <c r="D308" s="322" t="s">
        <v>1067</v>
      </c>
      <c r="E308" s="201" t="s">
        <v>12652</v>
      </c>
      <c r="F308" s="201" t="s">
        <v>1068</v>
      </c>
      <c r="G308" s="201">
        <v>42736</v>
      </c>
      <c r="H308" s="201">
        <v>42736</v>
      </c>
      <c r="I308" s="112" t="s">
        <v>113</v>
      </c>
      <c r="J308" s="201">
        <v>44927</v>
      </c>
      <c r="K308" s="324" t="s">
        <v>1069</v>
      </c>
      <c r="L308" s="206" t="s">
        <v>99</v>
      </c>
      <c r="M308" s="324" t="s">
        <v>1070</v>
      </c>
      <c r="N308" s="206" t="s">
        <v>107</v>
      </c>
      <c r="O308" s="34" t="s">
        <v>100</v>
      </c>
      <c r="P308" s="206" t="s">
        <v>812</v>
      </c>
      <c r="Q308" s="322"/>
      <c r="R308" s="322" t="s">
        <v>41</v>
      </c>
      <c r="S308" s="206" t="s">
        <v>1058</v>
      </c>
      <c r="T308" s="265">
        <v>0</v>
      </c>
      <c r="U308" s="265">
        <v>0</v>
      </c>
      <c r="V308" s="265" t="s">
        <v>112</v>
      </c>
      <c r="W308" s="265" t="s">
        <v>112</v>
      </c>
      <c r="X308" s="265" t="s">
        <v>112</v>
      </c>
      <c r="Y308" s="265" t="s">
        <v>112</v>
      </c>
    </row>
    <row r="309" spans="1:25" s="11" customFormat="1" ht="239.25" customHeight="1" x14ac:dyDescent="0.25">
      <c r="A309" s="71">
        <v>428</v>
      </c>
      <c r="B309" s="208" t="s">
        <v>1053</v>
      </c>
      <c r="C309" s="265" t="s">
        <v>1071</v>
      </c>
      <c r="D309" s="322" t="s">
        <v>1072</v>
      </c>
      <c r="E309" s="265" t="s">
        <v>1073</v>
      </c>
      <c r="F309" s="265" t="s">
        <v>1074</v>
      </c>
      <c r="G309" s="201">
        <v>42736</v>
      </c>
      <c r="H309" s="201">
        <v>42736</v>
      </c>
      <c r="I309" s="265" t="s">
        <v>113</v>
      </c>
      <c r="J309" s="265" t="s">
        <v>12653</v>
      </c>
      <c r="K309" s="265" t="s">
        <v>12654</v>
      </c>
      <c r="L309" s="322" t="s">
        <v>60</v>
      </c>
      <c r="M309" s="324" t="s">
        <v>1065</v>
      </c>
      <c r="N309" s="206" t="s">
        <v>107</v>
      </c>
      <c r="O309" s="34" t="s">
        <v>104</v>
      </c>
      <c r="P309" s="206" t="s">
        <v>1075</v>
      </c>
      <c r="Q309" s="322"/>
      <c r="R309" s="322" t="s">
        <v>23</v>
      </c>
      <c r="S309" s="206" t="s">
        <v>1076</v>
      </c>
      <c r="T309" s="265">
        <v>0</v>
      </c>
      <c r="U309" s="265">
        <v>0</v>
      </c>
      <c r="V309" s="265">
        <v>0</v>
      </c>
      <c r="W309" s="265">
        <v>0</v>
      </c>
      <c r="X309" s="265">
        <v>0</v>
      </c>
      <c r="Y309" s="265">
        <v>0</v>
      </c>
    </row>
    <row r="310" spans="1:25" s="11" customFormat="1" ht="239.25" customHeight="1" x14ac:dyDescent="0.25">
      <c r="A310" s="71">
        <v>429</v>
      </c>
      <c r="B310" s="208" t="s">
        <v>1053</v>
      </c>
      <c r="C310" s="265" t="s">
        <v>12655</v>
      </c>
      <c r="D310" s="322" t="s">
        <v>12656</v>
      </c>
      <c r="E310" s="265" t="s">
        <v>12657</v>
      </c>
      <c r="F310" s="265" t="s">
        <v>1060</v>
      </c>
      <c r="G310" s="201">
        <v>44750</v>
      </c>
      <c r="H310" s="201">
        <v>44750</v>
      </c>
      <c r="I310" s="265" t="s">
        <v>403</v>
      </c>
      <c r="J310" s="90">
        <v>46753</v>
      </c>
      <c r="K310" s="265" t="s">
        <v>12658</v>
      </c>
      <c r="L310" s="322" t="s">
        <v>60</v>
      </c>
      <c r="M310" s="324" t="s">
        <v>1065</v>
      </c>
      <c r="N310" s="206" t="s">
        <v>107</v>
      </c>
      <c r="O310" s="34" t="s">
        <v>102</v>
      </c>
      <c r="P310" s="206" t="s">
        <v>812</v>
      </c>
      <c r="Q310" s="322"/>
      <c r="R310" s="322" t="s">
        <v>23</v>
      </c>
      <c r="S310" s="206" t="s">
        <v>1076</v>
      </c>
      <c r="T310" s="265" t="s">
        <v>112</v>
      </c>
      <c r="U310" s="265">
        <v>0</v>
      </c>
      <c r="V310" s="265">
        <v>0</v>
      </c>
      <c r="W310" s="265">
        <v>0</v>
      </c>
      <c r="X310" s="265">
        <v>0</v>
      </c>
      <c r="Y310" s="265">
        <v>0</v>
      </c>
    </row>
    <row r="311" spans="1:25" s="11" customFormat="1" ht="239.25" customHeight="1" x14ac:dyDescent="0.25">
      <c r="A311" s="71">
        <v>430</v>
      </c>
      <c r="B311" s="208" t="s">
        <v>1053</v>
      </c>
      <c r="C311" s="206" t="s">
        <v>12659</v>
      </c>
      <c r="D311" s="322" t="s">
        <v>1077</v>
      </c>
      <c r="E311" s="201" t="s">
        <v>12660</v>
      </c>
      <c r="F311" s="201" t="s">
        <v>1078</v>
      </c>
      <c r="G311" s="201">
        <v>41640</v>
      </c>
      <c r="H311" s="201">
        <v>41640</v>
      </c>
      <c r="I311" s="112" t="s">
        <v>113</v>
      </c>
      <c r="J311" s="181" t="s">
        <v>12651</v>
      </c>
      <c r="K311" s="322" t="s">
        <v>1079</v>
      </c>
      <c r="L311" s="322" t="s">
        <v>60</v>
      </c>
      <c r="M311" s="322" t="s">
        <v>1080</v>
      </c>
      <c r="N311" s="206" t="s">
        <v>68</v>
      </c>
      <c r="O311" s="206" t="s">
        <v>120</v>
      </c>
      <c r="P311" s="206" t="s">
        <v>197</v>
      </c>
      <c r="Q311" s="322" t="s">
        <v>1081</v>
      </c>
      <c r="R311" s="322" t="s">
        <v>22</v>
      </c>
      <c r="S311" s="206" t="s">
        <v>1082</v>
      </c>
      <c r="T311" s="265">
        <v>15844</v>
      </c>
      <c r="U311" s="265">
        <v>10512</v>
      </c>
      <c r="V311" s="265">
        <v>11500</v>
      </c>
      <c r="W311" s="265">
        <v>11500</v>
      </c>
      <c r="X311" s="265">
        <v>11500</v>
      </c>
      <c r="Y311" s="265">
        <v>11500</v>
      </c>
    </row>
    <row r="312" spans="1:25" s="11" customFormat="1" ht="239.25" customHeight="1" x14ac:dyDescent="0.25">
      <c r="A312" s="71">
        <v>431</v>
      </c>
      <c r="B312" s="208" t="s">
        <v>1053</v>
      </c>
      <c r="C312" s="265" t="s">
        <v>12661</v>
      </c>
      <c r="D312" s="322" t="s">
        <v>1083</v>
      </c>
      <c r="E312" s="201" t="s">
        <v>1084</v>
      </c>
      <c r="F312" s="201" t="s">
        <v>1085</v>
      </c>
      <c r="G312" s="201">
        <v>42214</v>
      </c>
      <c r="H312" s="201">
        <v>42217</v>
      </c>
      <c r="I312" s="201" t="s">
        <v>336</v>
      </c>
      <c r="J312" s="90">
        <v>45292</v>
      </c>
      <c r="K312" s="322" t="s">
        <v>1086</v>
      </c>
      <c r="L312" s="322" t="s">
        <v>60</v>
      </c>
      <c r="M312" s="322" t="s">
        <v>1080</v>
      </c>
      <c r="N312" s="206" t="s">
        <v>68</v>
      </c>
      <c r="O312" s="208" t="s">
        <v>104</v>
      </c>
      <c r="P312" s="206" t="s">
        <v>578</v>
      </c>
      <c r="Q312" s="322"/>
      <c r="R312" s="322" t="s">
        <v>22</v>
      </c>
      <c r="S312" s="206" t="s">
        <v>1082</v>
      </c>
      <c r="T312" s="265">
        <v>851</v>
      </c>
      <c r="U312" s="265">
        <v>2829</v>
      </c>
      <c r="V312" s="265">
        <v>1000</v>
      </c>
      <c r="W312" s="265" t="s">
        <v>112</v>
      </c>
      <c r="X312" s="265" t="s">
        <v>112</v>
      </c>
      <c r="Y312" s="265" t="s">
        <v>112</v>
      </c>
    </row>
    <row r="313" spans="1:25" s="11" customFormat="1" ht="239.25" customHeight="1" x14ac:dyDescent="0.25">
      <c r="A313" s="71">
        <v>432</v>
      </c>
      <c r="B313" s="208" t="s">
        <v>1053</v>
      </c>
      <c r="C313" s="206" t="s">
        <v>1054</v>
      </c>
      <c r="D313" s="322" t="s">
        <v>1087</v>
      </c>
      <c r="E313" s="201" t="s">
        <v>12662</v>
      </c>
      <c r="F313" s="201" t="s">
        <v>1078</v>
      </c>
      <c r="G313" s="201">
        <v>42370</v>
      </c>
      <c r="H313" s="201">
        <v>42370</v>
      </c>
      <c r="I313" s="112" t="s">
        <v>113</v>
      </c>
      <c r="J313" s="181" t="s">
        <v>12651</v>
      </c>
      <c r="K313" s="322" t="s">
        <v>1088</v>
      </c>
      <c r="L313" s="322" t="s">
        <v>60</v>
      </c>
      <c r="M313" s="322" t="s">
        <v>1080</v>
      </c>
      <c r="N313" s="206" t="s">
        <v>68</v>
      </c>
      <c r="O313" s="206" t="s">
        <v>120</v>
      </c>
      <c r="P313" s="206" t="s">
        <v>706</v>
      </c>
      <c r="Q313" s="322" t="s">
        <v>1089</v>
      </c>
      <c r="R313" s="322" t="s">
        <v>22</v>
      </c>
      <c r="S313" s="206" t="s">
        <v>1082</v>
      </c>
      <c r="T313" s="265">
        <v>11902</v>
      </c>
      <c r="U313" s="265">
        <v>20958</v>
      </c>
      <c r="V313" s="265">
        <v>21000</v>
      </c>
      <c r="W313" s="265">
        <v>21000</v>
      </c>
      <c r="X313" s="265">
        <v>21000</v>
      </c>
      <c r="Y313" s="265">
        <v>21000</v>
      </c>
    </row>
    <row r="314" spans="1:25" s="11" customFormat="1" ht="239.25" customHeight="1" x14ac:dyDescent="0.25">
      <c r="A314" s="71">
        <v>433</v>
      </c>
      <c r="B314" s="208" t="s">
        <v>1053</v>
      </c>
      <c r="C314" s="206" t="s">
        <v>1054</v>
      </c>
      <c r="D314" s="322" t="s">
        <v>12663</v>
      </c>
      <c r="E314" s="201" t="s">
        <v>12664</v>
      </c>
      <c r="F314" s="201" t="s">
        <v>12665</v>
      </c>
      <c r="G314" s="201">
        <v>44910</v>
      </c>
      <c r="H314" s="201">
        <v>44562</v>
      </c>
      <c r="I314" s="112" t="s">
        <v>244</v>
      </c>
      <c r="J314" s="181">
        <v>45658</v>
      </c>
      <c r="K314" s="322" t="s">
        <v>12666</v>
      </c>
      <c r="L314" s="322" t="s">
        <v>60</v>
      </c>
      <c r="M314" s="206" t="s">
        <v>12667</v>
      </c>
      <c r="N314" s="206" t="s">
        <v>68</v>
      </c>
      <c r="O314" s="206" t="s">
        <v>120</v>
      </c>
      <c r="P314" s="206" t="s">
        <v>398</v>
      </c>
      <c r="Q314" s="322" t="s">
        <v>12668</v>
      </c>
      <c r="R314" s="322" t="s">
        <v>22</v>
      </c>
      <c r="S314" s="206" t="s">
        <v>1082</v>
      </c>
      <c r="T314" s="265" t="s">
        <v>112</v>
      </c>
      <c r="U314" s="265">
        <v>371</v>
      </c>
      <c r="V314" s="265">
        <v>400</v>
      </c>
      <c r="W314" s="265">
        <v>400</v>
      </c>
      <c r="X314" s="265" t="s">
        <v>112</v>
      </c>
      <c r="Y314" s="265" t="s">
        <v>112</v>
      </c>
    </row>
    <row r="315" spans="1:25" s="11" customFormat="1" ht="239.25" customHeight="1" x14ac:dyDescent="0.25">
      <c r="A315" s="71">
        <v>434</v>
      </c>
      <c r="B315" s="208" t="s">
        <v>1053</v>
      </c>
      <c r="C315" s="206" t="s">
        <v>1054</v>
      </c>
      <c r="D315" s="322" t="s">
        <v>12663</v>
      </c>
      <c r="E315" s="201" t="s">
        <v>12664</v>
      </c>
      <c r="F315" s="201" t="s">
        <v>12665</v>
      </c>
      <c r="G315" s="201">
        <v>44910</v>
      </c>
      <c r="H315" s="201">
        <v>44562</v>
      </c>
      <c r="I315" s="112" t="s">
        <v>244</v>
      </c>
      <c r="J315" s="181">
        <v>45658</v>
      </c>
      <c r="K315" s="322" t="s">
        <v>12669</v>
      </c>
      <c r="L315" s="322" t="s">
        <v>60</v>
      </c>
      <c r="M315" s="206" t="s">
        <v>12667</v>
      </c>
      <c r="N315" s="206" t="s">
        <v>68</v>
      </c>
      <c r="O315" s="206" t="s">
        <v>120</v>
      </c>
      <c r="P315" s="206" t="s">
        <v>196</v>
      </c>
      <c r="Q315" s="322" t="s">
        <v>12668</v>
      </c>
      <c r="R315" s="322" t="s">
        <v>18</v>
      </c>
      <c r="S315" s="50" t="s">
        <v>199</v>
      </c>
      <c r="T315" s="265" t="s">
        <v>112</v>
      </c>
      <c r="U315" s="265">
        <v>0</v>
      </c>
      <c r="V315" s="265">
        <v>0</v>
      </c>
      <c r="W315" s="265">
        <v>0</v>
      </c>
      <c r="X315" s="265" t="s">
        <v>112</v>
      </c>
      <c r="Y315" s="265" t="s">
        <v>112</v>
      </c>
    </row>
    <row r="316" spans="1:25" s="11" customFormat="1" ht="239.25" customHeight="1" x14ac:dyDescent="0.25">
      <c r="A316" s="71">
        <v>435</v>
      </c>
      <c r="B316" s="208" t="s">
        <v>1053</v>
      </c>
      <c r="C316" s="265" t="s">
        <v>1090</v>
      </c>
      <c r="D316" s="322" t="s">
        <v>1091</v>
      </c>
      <c r="E316" s="265" t="s">
        <v>12670</v>
      </c>
      <c r="F316" s="201" t="s">
        <v>1092</v>
      </c>
      <c r="G316" s="201">
        <v>42214</v>
      </c>
      <c r="H316" s="201">
        <v>42217</v>
      </c>
      <c r="I316" s="201" t="s">
        <v>331</v>
      </c>
      <c r="J316" s="90">
        <v>45292</v>
      </c>
      <c r="K316" s="322" t="s">
        <v>1093</v>
      </c>
      <c r="L316" s="322" t="s">
        <v>60</v>
      </c>
      <c r="M316" s="322" t="s">
        <v>1080</v>
      </c>
      <c r="N316" s="206" t="s">
        <v>66</v>
      </c>
      <c r="O316" s="208" t="s">
        <v>104</v>
      </c>
      <c r="P316" s="206" t="s">
        <v>197</v>
      </c>
      <c r="Q316" s="322"/>
      <c r="R316" s="322" t="s">
        <v>18</v>
      </c>
      <c r="S316" s="50" t="s">
        <v>199</v>
      </c>
      <c r="T316" s="265">
        <v>0</v>
      </c>
      <c r="U316" s="265">
        <v>86</v>
      </c>
      <c r="V316" s="265">
        <v>86</v>
      </c>
      <c r="W316" s="265" t="s">
        <v>112</v>
      </c>
      <c r="X316" s="265" t="s">
        <v>112</v>
      </c>
      <c r="Y316" s="265" t="s">
        <v>112</v>
      </c>
    </row>
    <row r="317" spans="1:25" s="11" customFormat="1" ht="239.25" customHeight="1" x14ac:dyDescent="0.25">
      <c r="A317" s="71">
        <v>436</v>
      </c>
      <c r="B317" s="208" t="s">
        <v>1053</v>
      </c>
      <c r="C317" s="206" t="s">
        <v>12671</v>
      </c>
      <c r="D317" s="206" t="s">
        <v>434</v>
      </c>
      <c r="E317" s="201" t="s">
        <v>12672</v>
      </c>
      <c r="F317" s="201" t="s">
        <v>1094</v>
      </c>
      <c r="G317" s="201">
        <v>37987</v>
      </c>
      <c r="H317" s="201">
        <v>37987</v>
      </c>
      <c r="I317" s="112" t="s">
        <v>113</v>
      </c>
      <c r="J317" s="201" t="s">
        <v>114</v>
      </c>
      <c r="K317" s="206" t="s">
        <v>12673</v>
      </c>
      <c r="L317" s="206" t="s">
        <v>60</v>
      </c>
      <c r="M317" s="206" t="s">
        <v>1095</v>
      </c>
      <c r="N317" s="206" t="s">
        <v>64</v>
      </c>
      <c r="O317" s="206" t="s">
        <v>103</v>
      </c>
      <c r="P317" s="206" t="s">
        <v>12674</v>
      </c>
      <c r="Q317" s="322" t="s">
        <v>1097</v>
      </c>
      <c r="R317" s="206" t="s">
        <v>23</v>
      </c>
      <c r="S317" s="206" t="s">
        <v>1076</v>
      </c>
      <c r="T317" s="265">
        <v>1321</v>
      </c>
      <c r="U317" s="265">
        <v>1647</v>
      </c>
      <c r="V317" s="265">
        <v>1647</v>
      </c>
      <c r="W317" s="265">
        <v>1647</v>
      </c>
      <c r="X317" s="265">
        <v>1647</v>
      </c>
      <c r="Y317" s="265">
        <v>1647</v>
      </c>
    </row>
    <row r="318" spans="1:25" s="11" customFormat="1" ht="239.25" customHeight="1" x14ac:dyDescent="0.25">
      <c r="A318" s="71">
        <v>437</v>
      </c>
      <c r="B318" s="208" t="s">
        <v>1053</v>
      </c>
      <c r="C318" s="206" t="s">
        <v>12675</v>
      </c>
      <c r="D318" s="206" t="s">
        <v>851</v>
      </c>
      <c r="E318" s="201" t="s">
        <v>12676</v>
      </c>
      <c r="F318" s="201" t="s">
        <v>1098</v>
      </c>
      <c r="G318" s="201">
        <v>41573</v>
      </c>
      <c r="H318" s="201">
        <v>41275</v>
      </c>
      <c r="I318" s="112" t="s">
        <v>113</v>
      </c>
      <c r="J318" s="201" t="s">
        <v>114</v>
      </c>
      <c r="K318" s="206" t="s">
        <v>12677</v>
      </c>
      <c r="L318" s="206" t="s">
        <v>60</v>
      </c>
      <c r="M318" s="206" t="s">
        <v>1095</v>
      </c>
      <c r="N318" s="325" t="s">
        <v>64</v>
      </c>
      <c r="O318" s="206" t="s">
        <v>103</v>
      </c>
      <c r="P318" s="325" t="s">
        <v>12678</v>
      </c>
      <c r="Q318" s="322" t="s">
        <v>1099</v>
      </c>
      <c r="R318" s="206" t="s">
        <v>1100</v>
      </c>
      <c r="S318" s="325" t="s">
        <v>1101</v>
      </c>
      <c r="T318" s="265">
        <v>6088</v>
      </c>
      <c r="U318" s="265">
        <v>5603</v>
      </c>
      <c r="V318" s="265">
        <v>5603</v>
      </c>
      <c r="W318" s="265">
        <v>5603</v>
      </c>
      <c r="X318" s="265">
        <v>5603</v>
      </c>
      <c r="Y318" s="265">
        <v>5603</v>
      </c>
    </row>
    <row r="319" spans="1:25" s="11" customFormat="1" ht="239.25" customHeight="1" x14ac:dyDescent="0.25">
      <c r="A319" s="71">
        <v>438</v>
      </c>
      <c r="B319" s="208" t="s">
        <v>1053</v>
      </c>
      <c r="C319" s="206" t="s">
        <v>12679</v>
      </c>
      <c r="D319" s="206" t="s">
        <v>831</v>
      </c>
      <c r="E319" s="201" t="s">
        <v>12680</v>
      </c>
      <c r="F319" s="201" t="s">
        <v>1102</v>
      </c>
      <c r="G319" s="201">
        <v>40689</v>
      </c>
      <c r="H319" s="201">
        <v>40544</v>
      </c>
      <c r="I319" s="201" t="s">
        <v>12681</v>
      </c>
      <c r="J319" s="201" t="s">
        <v>114</v>
      </c>
      <c r="K319" s="206" t="s">
        <v>1103</v>
      </c>
      <c r="L319" s="206" t="s">
        <v>60</v>
      </c>
      <c r="M319" s="206" t="s">
        <v>442</v>
      </c>
      <c r="N319" s="325" t="s">
        <v>64</v>
      </c>
      <c r="O319" s="325" t="s">
        <v>103</v>
      </c>
      <c r="P319" s="325" t="s">
        <v>115</v>
      </c>
      <c r="Q319" s="322"/>
      <c r="R319" s="323">
        <v>2</v>
      </c>
      <c r="S319" s="208" t="s">
        <v>199</v>
      </c>
      <c r="T319" s="265">
        <v>17689</v>
      </c>
      <c r="U319" s="265">
        <v>13251</v>
      </c>
      <c r="V319" s="265">
        <v>13251</v>
      </c>
      <c r="W319" s="265">
        <v>13251</v>
      </c>
      <c r="X319" s="265">
        <v>13251</v>
      </c>
      <c r="Y319" s="265">
        <v>13251</v>
      </c>
    </row>
    <row r="320" spans="1:25" s="11" customFormat="1" ht="239.25" customHeight="1" x14ac:dyDescent="0.25">
      <c r="A320" s="71">
        <v>439</v>
      </c>
      <c r="B320" s="208" t="s">
        <v>1053</v>
      </c>
      <c r="C320" s="206" t="s">
        <v>1104</v>
      </c>
      <c r="D320" s="206" t="s">
        <v>12682</v>
      </c>
      <c r="E320" s="201" t="s">
        <v>12683</v>
      </c>
      <c r="F320" s="201" t="s">
        <v>12684</v>
      </c>
      <c r="G320" s="201">
        <v>42736</v>
      </c>
      <c r="H320" s="201">
        <v>42736</v>
      </c>
      <c r="I320" s="112" t="s">
        <v>113</v>
      </c>
      <c r="J320" s="201" t="s">
        <v>114</v>
      </c>
      <c r="K320" s="206" t="s">
        <v>12685</v>
      </c>
      <c r="L320" s="206" t="s">
        <v>60</v>
      </c>
      <c r="M320" s="206" t="s">
        <v>1105</v>
      </c>
      <c r="N320" s="325" t="s">
        <v>64</v>
      </c>
      <c r="O320" s="34" t="s">
        <v>103</v>
      </c>
      <c r="P320" s="325" t="s">
        <v>12686</v>
      </c>
      <c r="Q320" s="322"/>
      <c r="R320" s="322" t="s">
        <v>22</v>
      </c>
      <c r="S320" s="325" t="s">
        <v>1082</v>
      </c>
      <c r="T320" s="265">
        <v>10241</v>
      </c>
      <c r="U320" s="265">
        <v>12812</v>
      </c>
      <c r="V320" s="265">
        <v>12812</v>
      </c>
      <c r="W320" s="265">
        <v>12812</v>
      </c>
      <c r="X320" s="265">
        <v>12812</v>
      </c>
      <c r="Y320" s="265">
        <v>12812</v>
      </c>
    </row>
    <row r="321" spans="1:25" s="11" customFormat="1" ht="239.25" customHeight="1" x14ac:dyDescent="0.25">
      <c r="A321" s="71">
        <v>440</v>
      </c>
      <c r="B321" s="208" t="s">
        <v>1053</v>
      </c>
      <c r="C321" s="206" t="s">
        <v>1104</v>
      </c>
      <c r="D321" s="206" t="s">
        <v>2722</v>
      </c>
      <c r="E321" s="201" t="s">
        <v>12687</v>
      </c>
      <c r="F321" s="201" t="s">
        <v>12688</v>
      </c>
      <c r="G321" s="201">
        <v>44910</v>
      </c>
      <c r="H321" s="201">
        <v>44562</v>
      </c>
      <c r="I321" s="112" t="s">
        <v>2548</v>
      </c>
      <c r="J321" s="201">
        <v>46023</v>
      </c>
      <c r="K321" s="206" t="s">
        <v>12689</v>
      </c>
      <c r="L321" s="206" t="s">
        <v>60</v>
      </c>
      <c r="M321" s="206" t="s">
        <v>12690</v>
      </c>
      <c r="N321" s="325" t="s">
        <v>64</v>
      </c>
      <c r="O321" s="34" t="s">
        <v>103</v>
      </c>
      <c r="P321" s="325" t="s">
        <v>115</v>
      </c>
      <c r="Q321" s="322" t="s">
        <v>928</v>
      </c>
      <c r="R321" s="322">
        <v>16</v>
      </c>
      <c r="S321" s="325" t="s">
        <v>175</v>
      </c>
      <c r="T321" s="265" t="s">
        <v>112</v>
      </c>
      <c r="U321" s="265">
        <v>32</v>
      </c>
      <c r="V321" s="265">
        <v>32</v>
      </c>
      <c r="W321" s="265">
        <v>32</v>
      </c>
      <c r="X321" s="265">
        <v>32</v>
      </c>
      <c r="Y321" s="265" t="s">
        <v>112</v>
      </c>
    </row>
    <row r="322" spans="1:25" s="11" customFormat="1" ht="239.25" customHeight="1" x14ac:dyDescent="0.25">
      <c r="A322" s="71">
        <v>441</v>
      </c>
      <c r="B322" s="208" t="s">
        <v>1053</v>
      </c>
      <c r="C322" s="206" t="s">
        <v>1104</v>
      </c>
      <c r="D322" s="206" t="s">
        <v>826</v>
      </c>
      <c r="E322" s="201" t="s">
        <v>12691</v>
      </c>
      <c r="F322" s="201" t="s">
        <v>12692</v>
      </c>
      <c r="G322" s="201">
        <v>44910</v>
      </c>
      <c r="H322" s="201">
        <v>44562</v>
      </c>
      <c r="I322" s="112" t="s">
        <v>244</v>
      </c>
      <c r="J322" s="201">
        <v>45658</v>
      </c>
      <c r="K322" s="201" t="s">
        <v>12693</v>
      </c>
      <c r="L322" s="206" t="s">
        <v>60</v>
      </c>
      <c r="M322" s="206" t="s">
        <v>12667</v>
      </c>
      <c r="N322" s="325" t="s">
        <v>64</v>
      </c>
      <c r="O322" s="34" t="s">
        <v>103</v>
      </c>
      <c r="P322" s="325" t="s">
        <v>12678</v>
      </c>
      <c r="Q322" s="322" t="s">
        <v>12694</v>
      </c>
      <c r="R322" s="322" t="s">
        <v>18</v>
      </c>
      <c r="S322" s="50" t="s">
        <v>199</v>
      </c>
      <c r="T322" s="265" t="s">
        <v>112</v>
      </c>
      <c r="U322" s="265">
        <v>0</v>
      </c>
      <c r="V322" s="265">
        <v>0</v>
      </c>
      <c r="W322" s="265">
        <v>0</v>
      </c>
      <c r="X322" s="265" t="s">
        <v>112</v>
      </c>
      <c r="Y322" s="265" t="s">
        <v>112</v>
      </c>
    </row>
    <row r="323" spans="1:25" s="11" customFormat="1" ht="239.25" customHeight="1" x14ac:dyDescent="0.25">
      <c r="A323" s="71">
        <v>442</v>
      </c>
      <c r="B323" s="208" t="s">
        <v>1053</v>
      </c>
      <c r="C323" s="206" t="s">
        <v>12695</v>
      </c>
      <c r="D323" s="206" t="s">
        <v>315</v>
      </c>
      <c r="E323" s="201" t="s">
        <v>1106</v>
      </c>
      <c r="F323" s="201" t="s">
        <v>1107</v>
      </c>
      <c r="G323" s="201">
        <v>37622</v>
      </c>
      <c r="H323" s="201">
        <v>37622</v>
      </c>
      <c r="I323" s="112" t="s">
        <v>113</v>
      </c>
      <c r="J323" s="201" t="s">
        <v>114</v>
      </c>
      <c r="K323" s="206" t="s">
        <v>1108</v>
      </c>
      <c r="L323" s="206" t="s">
        <v>99</v>
      </c>
      <c r="M323" s="206" t="s">
        <v>1109</v>
      </c>
      <c r="N323" s="325" t="s">
        <v>106</v>
      </c>
      <c r="O323" s="325" t="s">
        <v>120</v>
      </c>
      <c r="P323" s="326" t="s">
        <v>4445</v>
      </c>
      <c r="Q323" s="322"/>
      <c r="R323" s="322" t="s">
        <v>42</v>
      </c>
      <c r="S323" s="325" t="s">
        <v>588</v>
      </c>
      <c r="T323" s="265">
        <v>25606</v>
      </c>
      <c r="U323" s="265">
        <v>23226</v>
      </c>
      <c r="V323" s="265">
        <v>23226</v>
      </c>
      <c r="W323" s="265">
        <v>23226</v>
      </c>
      <c r="X323" s="265">
        <v>23226</v>
      </c>
      <c r="Y323" s="265">
        <v>23226</v>
      </c>
    </row>
    <row r="324" spans="1:25" s="11" customFormat="1" ht="239.25" customHeight="1" x14ac:dyDescent="0.25">
      <c r="A324" s="71">
        <v>443</v>
      </c>
      <c r="B324" s="208" t="s">
        <v>1053</v>
      </c>
      <c r="C324" s="206" t="s">
        <v>12695</v>
      </c>
      <c r="D324" s="206" t="s">
        <v>1110</v>
      </c>
      <c r="E324" s="201" t="s">
        <v>1111</v>
      </c>
      <c r="F324" s="201" t="s">
        <v>1112</v>
      </c>
      <c r="G324" s="201">
        <v>37622</v>
      </c>
      <c r="H324" s="201">
        <v>37622</v>
      </c>
      <c r="I324" s="112" t="s">
        <v>113</v>
      </c>
      <c r="J324" s="201" t="s">
        <v>114</v>
      </c>
      <c r="K324" s="206" t="s">
        <v>1113</v>
      </c>
      <c r="L324" s="206" t="s">
        <v>99</v>
      </c>
      <c r="M324" s="206" t="s">
        <v>1109</v>
      </c>
      <c r="N324" s="325" t="s">
        <v>106</v>
      </c>
      <c r="O324" s="325" t="s">
        <v>103</v>
      </c>
      <c r="P324" s="109" t="s">
        <v>1114</v>
      </c>
      <c r="Q324" s="322"/>
      <c r="R324" s="322" t="s">
        <v>42</v>
      </c>
      <c r="S324" s="325" t="s">
        <v>588</v>
      </c>
      <c r="T324" s="265">
        <v>104300</v>
      </c>
      <c r="U324" s="265">
        <v>94408</v>
      </c>
      <c r="V324" s="265">
        <v>94408</v>
      </c>
      <c r="W324" s="265">
        <v>94408</v>
      </c>
      <c r="X324" s="265">
        <v>94408</v>
      </c>
      <c r="Y324" s="265">
        <v>94408</v>
      </c>
    </row>
    <row r="325" spans="1:25" s="11" customFormat="1" ht="239.25" customHeight="1" x14ac:dyDescent="0.25">
      <c r="A325" s="71">
        <v>444</v>
      </c>
      <c r="B325" s="208" t="s">
        <v>1053</v>
      </c>
      <c r="C325" s="206" t="s">
        <v>12696</v>
      </c>
      <c r="D325" s="206" t="s">
        <v>1110</v>
      </c>
      <c r="E325" s="201" t="s">
        <v>12697</v>
      </c>
      <c r="F325" s="201" t="s">
        <v>12698</v>
      </c>
      <c r="G325" s="201">
        <v>44910</v>
      </c>
      <c r="H325" s="201">
        <v>44562</v>
      </c>
      <c r="I325" s="112" t="s">
        <v>113</v>
      </c>
      <c r="J325" s="201" t="s">
        <v>114</v>
      </c>
      <c r="K325" s="206" t="s">
        <v>12699</v>
      </c>
      <c r="L325" s="206" t="s">
        <v>99</v>
      </c>
      <c r="M325" s="206" t="s">
        <v>1109</v>
      </c>
      <c r="N325" s="206" t="s">
        <v>106</v>
      </c>
      <c r="O325" s="325" t="s">
        <v>103</v>
      </c>
      <c r="P325" s="109" t="s">
        <v>1114</v>
      </c>
      <c r="Q325" s="322"/>
      <c r="R325" s="322" t="s">
        <v>42</v>
      </c>
      <c r="S325" s="325" t="s">
        <v>588</v>
      </c>
      <c r="T325" s="265" t="s">
        <v>112</v>
      </c>
      <c r="U325" s="265">
        <v>2</v>
      </c>
      <c r="V325" s="265">
        <v>2</v>
      </c>
      <c r="W325" s="265">
        <v>2</v>
      </c>
      <c r="X325" s="265">
        <v>2</v>
      </c>
      <c r="Y325" s="265">
        <v>2</v>
      </c>
    </row>
    <row r="326" spans="1:25" s="11" customFormat="1" ht="239.25" customHeight="1" x14ac:dyDescent="0.25">
      <c r="A326" s="71">
        <v>445</v>
      </c>
      <c r="B326" s="208" t="s">
        <v>1053</v>
      </c>
      <c r="C326" s="206" t="s">
        <v>12696</v>
      </c>
      <c r="D326" s="206" t="s">
        <v>1110</v>
      </c>
      <c r="E326" s="201" t="s">
        <v>12697</v>
      </c>
      <c r="F326" s="201" t="s">
        <v>12700</v>
      </c>
      <c r="G326" s="201">
        <v>44910</v>
      </c>
      <c r="H326" s="201">
        <v>44562</v>
      </c>
      <c r="I326" s="112" t="s">
        <v>113</v>
      </c>
      <c r="J326" s="201" t="s">
        <v>114</v>
      </c>
      <c r="K326" s="206" t="s">
        <v>12701</v>
      </c>
      <c r="L326" s="206" t="s">
        <v>99</v>
      </c>
      <c r="M326" s="206" t="s">
        <v>1109</v>
      </c>
      <c r="N326" s="206" t="s">
        <v>106</v>
      </c>
      <c r="O326" s="325" t="s">
        <v>103</v>
      </c>
      <c r="P326" s="109" t="s">
        <v>1114</v>
      </c>
      <c r="Q326" s="322"/>
      <c r="R326" s="322" t="s">
        <v>42</v>
      </c>
      <c r="S326" s="325" t="s">
        <v>588</v>
      </c>
      <c r="T326" s="265" t="s">
        <v>112</v>
      </c>
      <c r="U326" s="265">
        <v>0</v>
      </c>
      <c r="V326" s="265">
        <v>0</v>
      </c>
      <c r="W326" s="265">
        <v>0</v>
      </c>
      <c r="X326" s="265">
        <v>0</v>
      </c>
      <c r="Y326" s="265">
        <v>0</v>
      </c>
    </row>
    <row r="327" spans="1:25" s="153" customFormat="1" ht="239.25" customHeight="1" x14ac:dyDescent="0.25">
      <c r="A327" s="71">
        <v>446</v>
      </c>
      <c r="B327" s="208" t="s">
        <v>1053</v>
      </c>
      <c r="C327" s="206" t="s">
        <v>12695</v>
      </c>
      <c r="D327" s="206" t="s">
        <v>1115</v>
      </c>
      <c r="E327" s="201" t="s">
        <v>129</v>
      </c>
      <c r="F327" s="201" t="s">
        <v>284</v>
      </c>
      <c r="G327" s="201">
        <v>37622</v>
      </c>
      <c r="H327" s="201">
        <v>37622</v>
      </c>
      <c r="I327" s="112" t="s">
        <v>113</v>
      </c>
      <c r="J327" s="201" t="s">
        <v>114</v>
      </c>
      <c r="K327" s="206" t="s">
        <v>900</v>
      </c>
      <c r="L327" s="206" t="s">
        <v>99</v>
      </c>
      <c r="M327" s="206" t="s">
        <v>1109</v>
      </c>
      <c r="N327" s="206" t="s">
        <v>106</v>
      </c>
      <c r="O327" s="325" t="s">
        <v>103</v>
      </c>
      <c r="P327" s="109" t="s">
        <v>1114</v>
      </c>
      <c r="Q327" s="322"/>
      <c r="R327" s="322" t="s">
        <v>41</v>
      </c>
      <c r="S327" s="206" t="s">
        <v>1058</v>
      </c>
      <c r="T327" s="265">
        <v>14</v>
      </c>
      <c r="U327" s="265">
        <v>14</v>
      </c>
      <c r="V327" s="265">
        <v>14</v>
      </c>
      <c r="W327" s="265">
        <v>14</v>
      </c>
      <c r="X327" s="265">
        <v>14</v>
      </c>
      <c r="Y327" s="265">
        <v>14</v>
      </c>
    </row>
    <row r="328" spans="1:25" s="153" customFormat="1" ht="239.25" customHeight="1" x14ac:dyDescent="0.25">
      <c r="A328" s="71">
        <v>460</v>
      </c>
      <c r="B328" s="16" t="s">
        <v>1126</v>
      </c>
      <c r="C328" s="16" t="s">
        <v>1151</v>
      </c>
      <c r="D328" s="16" t="s">
        <v>12702</v>
      </c>
      <c r="E328" s="16" t="s">
        <v>1143</v>
      </c>
      <c r="F328" s="17" t="s">
        <v>1127</v>
      </c>
      <c r="G328" s="18">
        <v>43831</v>
      </c>
      <c r="H328" s="18">
        <v>43831</v>
      </c>
      <c r="I328" s="16" t="s">
        <v>1128</v>
      </c>
      <c r="J328" s="181" t="s">
        <v>526</v>
      </c>
      <c r="K328" s="17" t="s">
        <v>1129</v>
      </c>
      <c r="L328" s="17" t="s">
        <v>60</v>
      </c>
      <c r="M328" s="17" t="s">
        <v>1130</v>
      </c>
      <c r="N328" s="16" t="s">
        <v>107</v>
      </c>
      <c r="O328" s="208" t="s">
        <v>100</v>
      </c>
      <c r="P328" s="208" t="s">
        <v>1131</v>
      </c>
      <c r="Q328" s="16" t="s">
        <v>1132</v>
      </c>
      <c r="R328" s="15" t="s">
        <v>24</v>
      </c>
      <c r="S328" s="17" t="s">
        <v>553</v>
      </c>
      <c r="T328" s="195">
        <v>65803</v>
      </c>
      <c r="U328" s="195">
        <v>23925</v>
      </c>
      <c r="V328" s="195">
        <v>25120</v>
      </c>
      <c r="W328" s="195">
        <v>26377</v>
      </c>
      <c r="X328" s="195">
        <v>27696</v>
      </c>
      <c r="Y328" s="195">
        <v>29080</v>
      </c>
    </row>
    <row r="329" spans="1:25" s="153" customFormat="1" ht="239.25" customHeight="1" x14ac:dyDescent="0.25">
      <c r="A329" s="71">
        <v>461</v>
      </c>
      <c r="B329" s="16" t="s">
        <v>1126</v>
      </c>
      <c r="C329" s="16" t="s">
        <v>1151</v>
      </c>
      <c r="D329" s="16" t="s">
        <v>1133</v>
      </c>
      <c r="E329" s="17" t="s">
        <v>129</v>
      </c>
      <c r="F329" s="17" t="s">
        <v>11420</v>
      </c>
      <c r="G329" s="18">
        <v>43831</v>
      </c>
      <c r="H329" s="18">
        <v>43831</v>
      </c>
      <c r="I329" s="112" t="s">
        <v>113</v>
      </c>
      <c r="J329" s="18" t="s">
        <v>114</v>
      </c>
      <c r="K329" s="17" t="s">
        <v>1134</v>
      </c>
      <c r="L329" s="17" t="s">
        <v>60</v>
      </c>
      <c r="M329" s="17" t="s">
        <v>1130</v>
      </c>
      <c r="N329" s="16" t="s">
        <v>107</v>
      </c>
      <c r="O329" s="208" t="s">
        <v>104</v>
      </c>
      <c r="P329" s="208" t="s">
        <v>1135</v>
      </c>
      <c r="Q329" s="16"/>
      <c r="R329" s="15" t="s">
        <v>24</v>
      </c>
      <c r="S329" s="17" t="s">
        <v>553</v>
      </c>
      <c r="T329" s="195">
        <v>0</v>
      </c>
      <c r="U329" s="195">
        <v>0</v>
      </c>
      <c r="V329" s="195">
        <v>0</v>
      </c>
      <c r="W329" s="195">
        <v>0</v>
      </c>
      <c r="X329" s="195">
        <v>0</v>
      </c>
      <c r="Y329" s="195">
        <v>0</v>
      </c>
    </row>
    <row r="330" spans="1:25" s="153" customFormat="1" ht="239.25" customHeight="1" x14ac:dyDescent="0.25">
      <c r="A330" s="71">
        <v>462</v>
      </c>
      <c r="B330" s="16" t="s">
        <v>1126</v>
      </c>
      <c r="C330" s="16" t="s">
        <v>1136</v>
      </c>
      <c r="D330" s="16" t="s">
        <v>12703</v>
      </c>
      <c r="E330" s="201" t="s">
        <v>129</v>
      </c>
      <c r="F330" s="17" t="s">
        <v>1137</v>
      </c>
      <c r="G330" s="18">
        <v>43831</v>
      </c>
      <c r="H330" s="18">
        <v>43831</v>
      </c>
      <c r="I330" s="16" t="s">
        <v>1128</v>
      </c>
      <c r="J330" s="18">
        <v>44562</v>
      </c>
      <c r="K330" s="17" t="s">
        <v>1138</v>
      </c>
      <c r="L330" s="17" t="s">
        <v>60</v>
      </c>
      <c r="M330" s="17" t="s">
        <v>1130</v>
      </c>
      <c r="N330" s="16" t="s">
        <v>107</v>
      </c>
      <c r="O330" s="208" t="s">
        <v>100</v>
      </c>
      <c r="P330" s="208" t="s">
        <v>1131</v>
      </c>
      <c r="Q330" s="16"/>
      <c r="R330" s="15" t="s">
        <v>24</v>
      </c>
      <c r="S330" s="17" t="s">
        <v>553</v>
      </c>
      <c r="T330" s="44">
        <v>0</v>
      </c>
      <c r="U330" s="261" t="s">
        <v>112</v>
      </c>
      <c r="V330" s="261" t="s">
        <v>112</v>
      </c>
      <c r="W330" s="261" t="s">
        <v>112</v>
      </c>
      <c r="X330" s="261" t="s">
        <v>112</v>
      </c>
      <c r="Y330" s="261" t="s">
        <v>112</v>
      </c>
    </row>
    <row r="331" spans="1:25" s="153" customFormat="1" ht="239.25" customHeight="1" x14ac:dyDescent="0.25">
      <c r="A331" s="71">
        <v>463</v>
      </c>
      <c r="B331" s="16" t="s">
        <v>1126</v>
      </c>
      <c r="C331" s="16" t="s">
        <v>1139</v>
      </c>
      <c r="D331" s="16" t="s">
        <v>12704</v>
      </c>
      <c r="E331" s="17" t="s">
        <v>12705</v>
      </c>
      <c r="F331" s="17" t="s">
        <v>1140</v>
      </c>
      <c r="G331" s="18">
        <v>44197</v>
      </c>
      <c r="H331" s="18">
        <v>44197</v>
      </c>
      <c r="I331" s="16" t="s">
        <v>1128</v>
      </c>
      <c r="J331" s="18" t="s">
        <v>114</v>
      </c>
      <c r="K331" s="17" t="s">
        <v>12706</v>
      </c>
      <c r="L331" s="17" t="s">
        <v>60</v>
      </c>
      <c r="M331" s="17" t="s">
        <v>1130</v>
      </c>
      <c r="N331" s="16" t="s">
        <v>107</v>
      </c>
      <c r="O331" s="208" t="s">
        <v>100</v>
      </c>
      <c r="P331" s="208" t="s">
        <v>1141</v>
      </c>
      <c r="Q331" s="16"/>
      <c r="R331" s="15" t="s">
        <v>24</v>
      </c>
      <c r="S331" s="17" t="s">
        <v>553</v>
      </c>
      <c r="T331" s="44">
        <v>7941</v>
      </c>
      <c r="U331" s="195">
        <v>14383</v>
      </c>
      <c r="V331" s="195">
        <v>15102</v>
      </c>
      <c r="W331" s="195">
        <v>15857</v>
      </c>
      <c r="X331" s="195">
        <v>16650</v>
      </c>
      <c r="Y331" s="195">
        <v>17482</v>
      </c>
    </row>
    <row r="332" spans="1:25" s="153" customFormat="1" ht="239.25" customHeight="1" x14ac:dyDescent="0.25">
      <c r="A332" s="71">
        <v>464</v>
      </c>
      <c r="B332" s="16" t="s">
        <v>1126</v>
      </c>
      <c r="C332" s="16" t="s">
        <v>1142</v>
      </c>
      <c r="D332" s="16" t="s">
        <v>12707</v>
      </c>
      <c r="E332" s="16" t="s">
        <v>1143</v>
      </c>
      <c r="F332" s="16" t="s">
        <v>1144</v>
      </c>
      <c r="G332" s="18">
        <v>42736</v>
      </c>
      <c r="H332" s="18">
        <v>42736</v>
      </c>
      <c r="I332" s="16" t="s">
        <v>268</v>
      </c>
      <c r="J332" s="181" t="s">
        <v>526</v>
      </c>
      <c r="K332" s="16" t="s">
        <v>1145</v>
      </c>
      <c r="L332" s="17" t="s">
        <v>60</v>
      </c>
      <c r="M332" s="17" t="s">
        <v>1130</v>
      </c>
      <c r="N332" s="16" t="s">
        <v>107</v>
      </c>
      <c r="O332" s="211" t="s">
        <v>120</v>
      </c>
      <c r="P332" s="20" t="s">
        <v>1146</v>
      </c>
      <c r="Q332" s="16" t="s">
        <v>1147</v>
      </c>
      <c r="R332" s="15" t="s">
        <v>24</v>
      </c>
      <c r="S332" s="17" t="s">
        <v>553</v>
      </c>
      <c r="T332" s="195">
        <v>27346</v>
      </c>
      <c r="U332" s="195">
        <v>7725</v>
      </c>
      <c r="V332" s="195">
        <v>8111</v>
      </c>
      <c r="W332" s="195">
        <v>8516</v>
      </c>
      <c r="X332" s="195">
        <v>8942</v>
      </c>
      <c r="Y332" s="195">
        <v>9389</v>
      </c>
    </row>
    <row r="333" spans="1:25" s="153" customFormat="1" ht="239.25" customHeight="1" x14ac:dyDescent="0.25">
      <c r="A333" s="71">
        <v>465</v>
      </c>
      <c r="B333" s="16" t="s">
        <v>1126</v>
      </c>
      <c r="C333" s="16" t="s">
        <v>1151</v>
      </c>
      <c r="D333" s="16" t="s">
        <v>1148</v>
      </c>
      <c r="E333" s="17" t="s">
        <v>129</v>
      </c>
      <c r="F333" s="16" t="s">
        <v>12708</v>
      </c>
      <c r="G333" s="18">
        <v>43466</v>
      </c>
      <c r="H333" s="18">
        <v>43466</v>
      </c>
      <c r="I333" s="16" t="s">
        <v>12709</v>
      </c>
      <c r="J333" s="18">
        <v>46023</v>
      </c>
      <c r="K333" s="16" t="s">
        <v>1149</v>
      </c>
      <c r="L333" s="17" t="s">
        <v>60</v>
      </c>
      <c r="M333" s="17" t="s">
        <v>1130</v>
      </c>
      <c r="N333" s="16" t="s">
        <v>107</v>
      </c>
      <c r="O333" s="211" t="s">
        <v>120</v>
      </c>
      <c r="P333" s="208" t="s">
        <v>1150</v>
      </c>
      <c r="Q333" s="16"/>
      <c r="R333" s="15" t="s">
        <v>53</v>
      </c>
      <c r="S333" s="208" t="s">
        <v>175</v>
      </c>
      <c r="T333" s="195">
        <v>17573</v>
      </c>
      <c r="U333" s="195">
        <v>0</v>
      </c>
      <c r="V333" s="195">
        <v>0</v>
      </c>
      <c r="W333" s="195">
        <v>0</v>
      </c>
      <c r="X333" s="195">
        <v>0</v>
      </c>
      <c r="Y333" s="195" t="s">
        <v>112</v>
      </c>
    </row>
    <row r="334" spans="1:25" s="153" customFormat="1" ht="239.25" customHeight="1" x14ac:dyDescent="0.25">
      <c r="A334" s="71">
        <v>466</v>
      </c>
      <c r="B334" s="16" t="s">
        <v>1126</v>
      </c>
      <c r="C334" s="17" t="s">
        <v>1151</v>
      </c>
      <c r="D334" s="16" t="s">
        <v>1152</v>
      </c>
      <c r="E334" s="17" t="s">
        <v>129</v>
      </c>
      <c r="F334" s="16" t="s">
        <v>1153</v>
      </c>
      <c r="G334" s="18">
        <v>44197</v>
      </c>
      <c r="H334" s="18">
        <v>44197</v>
      </c>
      <c r="I334" s="112" t="s">
        <v>113</v>
      </c>
      <c r="J334" s="18" t="s">
        <v>114</v>
      </c>
      <c r="K334" s="16" t="s">
        <v>1149</v>
      </c>
      <c r="L334" s="17" t="s">
        <v>60</v>
      </c>
      <c r="M334" s="17" t="s">
        <v>1130</v>
      </c>
      <c r="N334" s="16" t="s">
        <v>107</v>
      </c>
      <c r="O334" s="211" t="s">
        <v>120</v>
      </c>
      <c r="P334" s="208" t="s">
        <v>1150</v>
      </c>
      <c r="Q334" s="16"/>
      <c r="R334" s="15" t="s">
        <v>53</v>
      </c>
      <c r="S334" s="208" t="s">
        <v>175</v>
      </c>
      <c r="T334" s="195">
        <v>0</v>
      </c>
      <c r="U334" s="195">
        <v>0</v>
      </c>
      <c r="V334" s="195">
        <v>0</v>
      </c>
      <c r="W334" s="195">
        <v>0</v>
      </c>
      <c r="X334" s="195">
        <v>0</v>
      </c>
      <c r="Y334" s="195">
        <v>0</v>
      </c>
    </row>
    <row r="335" spans="1:25" s="153" customFormat="1" ht="239.25" customHeight="1" x14ac:dyDescent="0.25">
      <c r="A335" s="71">
        <v>467</v>
      </c>
      <c r="B335" s="17" t="s">
        <v>1126</v>
      </c>
      <c r="C335" s="16" t="s">
        <v>1151</v>
      </c>
      <c r="D335" s="21" t="s">
        <v>12710</v>
      </c>
      <c r="E335" s="17" t="s">
        <v>129</v>
      </c>
      <c r="F335" s="17" t="s">
        <v>1154</v>
      </c>
      <c r="G335" s="18">
        <v>42736</v>
      </c>
      <c r="H335" s="18">
        <v>42736</v>
      </c>
      <c r="I335" s="208" t="s">
        <v>1155</v>
      </c>
      <c r="J335" s="18" t="s">
        <v>114</v>
      </c>
      <c r="K335" s="208" t="s">
        <v>1156</v>
      </c>
      <c r="L335" s="17" t="s">
        <v>60</v>
      </c>
      <c r="M335" s="17" t="s">
        <v>1130</v>
      </c>
      <c r="N335" s="16" t="s">
        <v>107</v>
      </c>
      <c r="O335" s="211" t="s">
        <v>120</v>
      </c>
      <c r="P335" s="20" t="s">
        <v>1157</v>
      </c>
      <c r="Q335" s="16"/>
      <c r="R335" s="15" t="s">
        <v>53</v>
      </c>
      <c r="S335" s="208" t="s">
        <v>175</v>
      </c>
      <c r="T335" s="195">
        <v>0</v>
      </c>
      <c r="U335" s="195">
        <v>0</v>
      </c>
      <c r="V335" s="195">
        <v>0</v>
      </c>
      <c r="W335" s="195">
        <v>0</v>
      </c>
      <c r="X335" s="195">
        <v>0</v>
      </c>
      <c r="Y335" s="195">
        <v>0</v>
      </c>
    </row>
    <row r="336" spans="1:25" s="153" customFormat="1" ht="239.25" customHeight="1" x14ac:dyDescent="0.25">
      <c r="A336" s="71">
        <v>468</v>
      </c>
      <c r="B336" s="17" t="s">
        <v>1126</v>
      </c>
      <c r="C336" s="17" t="s">
        <v>1158</v>
      </c>
      <c r="D336" s="17" t="s">
        <v>1159</v>
      </c>
      <c r="E336" s="17" t="s">
        <v>12711</v>
      </c>
      <c r="F336" s="17" t="s">
        <v>1160</v>
      </c>
      <c r="G336" s="18">
        <v>37987</v>
      </c>
      <c r="H336" s="18">
        <v>37987</v>
      </c>
      <c r="I336" s="17" t="s">
        <v>12712</v>
      </c>
      <c r="J336" s="112">
        <v>45658</v>
      </c>
      <c r="K336" s="208" t="s">
        <v>1161</v>
      </c>
      <c r="L336" s="17" t="s">
        <v>60</v>
      </c>
      <c r="M336" s="17" t="s">
        <v>1130</v>
      </c>
      <c r="N336" s="16" t="s">
        <v>107</v>
      </c>
      <c r="O336" s="211" t="s">
        <v>120</v>
      </c>
      <c r="P336" s="20" t="s">
        <v>1162</v>
      </c>
      <c r="Q336" s="16"/>
      <c r="R336" s="15" t="s">
        <v>53</v>
      </c>
      <c r="S336" s="208" t="s">
        <v>175</v>
      </c>
      <c r="T336" s="195">
        <v>166614</v>
      </c>
      <c r="U336" s="195">
        <v>220838</v>
      </c>
      <c r="V336" s="195">
        <v>231880</v>
      </c>
      <c r="W336" s="195">
        <v>243470</v>
      </c>
      <c r="X336" s="195" t="s">
        <v>112</v>
      </c>
      <c r="Y336" s="195" t="s">
        <v>112</v>
      </c>
    </row>
    <row r="337" spans="1:25" s="153" customFormat="1" ht="239.25" customHeight="1" x14ac:dyDescent="0.25">
      <c r="A337" s="71">
        <v>469</v>
      </c>
      <c r="B337" s="17" t="s">
        <v>1126</v>
      </c>
      <c r="C337" s="17" t="s">
        <v>1163</v>
      </c>
      <c r="D337" s="17" t="s">
        <v>1164</v>
      </c>
      <c r="E337" s="17" t="s">
        <v>12713</v>
      </c>
      <c r="F337" s="17" t="s">
        <v>1165</v>
      </c>
      <c r="G337" s="18">
        <v>41640</v>
      </c>
      <c r="H337" s="18">
        <v>41640</v>
      </c>
      <c r="I337" s="17" t="s">
        <v>12714</v>
      </c>
      <c r="J337" s="112">
        <v>45658</v>
      </c>
      <c r="K337" s="208" t="s">
        <v>1166</v>
      </c>
      <c r="L337" s="17" t="s">
        <v>60</v>
      </c>
      <c r="M337" s="17" t="s">
        <v>1130</v>
      </c>
      <c r="N337" s="16" t="s">
        <v>107</v>
      </c>
      <c r="O337" s="211" t="s">
        <v>120</v>
      </c>
      <c r="P337" s="20" t="s">
        <v>1162</v>
      </c>
      <c r="Q337" s="16"/>
      <c r="R337" s="15" t="s">
        <v>53</v>
      </c>
      <c r="S337" s="208" t="s">
        <v>175</v>
      </c>
      <c r="T337" s="195">
        <v>0</v>
      </c>
      <c r="U337" s="195">
        <v>402170</v>
      </c>
      <c r="V337" s="195">
        <v>422278</v>
      </c>
      <c r="W337" s="195">
        <v>443392</v>
      </c>
      <c r="X337" s="195" t="s">
        <v>112</v>
      </c>
      <c r="Y337" s="195" t="s">
        <v>112</v>
      </c>
    </row>
    <row r="338" spans="1:25" s="153" customFormat="1" ht="239.25" customHeight="1" x14ac:dyDescent="0.25">
      <c r="A338" s="71">
        <v>470</v>
      </c>
      <c r="B338" s="17" t="s">
        <v>1126</v>
      </c>
      <c r="C338" s="17" t="s">
        <v>1163</v>
      </c>
      <c r="D338" s="17" t="s">
        <v>1167</v>
      </c>
      <c r="E338" s="17" t="s">
        <v>12715</v>
      </c>
      <c r="F338" s="17" t="s">
        <v>1168</v>
      </c>
      <c r="G338" s="18">
        <v>41640</v>
      </c>
      <c r="H338" s="18">
        <v>41640</v>
      </c>
      <c r="I338" s="112" t="s">
        <v>113</v>
      </c>
      <c r="J338" s="112">
        <v>45658</v>
      </c>
      <c r="K338" s="208" t="s">
        <v>1169</v>
      </c>
      <c r="L338" s="17" t="s">
        <v>60</v>
      </c>
      <c r="M338" s="17" t="s">
        <v>1130</v>
      </c>
      <c r="N338" s="16" t="s">
        <v>107</v>
      </c>
      <c r="O338" s="211" t="s">
        <v>120</v>
      </c>
      <c r="P338" s="20" t="s">
        <v>1162</v>
      </c>
      <c r="Q338" s="15"/>
      <c r="R338" s="15" t="s">
        <v>53</v>
      </c>
      <c r="S338" s="208" t="s">
        <v>175</v>
      </c>
      <c r="T338" s="195">
        <v>72089</v>
      </c>
      <c r="U338" s="195">
        <v>73624</v>
      </c>
      <c r="V338" s="195">
        <v>77971.462400000004</v>
      </c>
      <c r="W338" s="195">
        <v>81082.523749760003</v>
      </c>
      <c r="X338" s="195" t="s">
        <v>112</v>
      </c>
      <c r="Y338" s="195" t="s">
        <v>112</v>
      </c>
    </row>
    <row r="339" spans="1:25" s="153" customFormat="1" ht="239.25" customHeight="1" x14ac:dyDescent="0.25">
      <c r="A339" s="71">
        <v>471</v>
      </c>
      <c r="B339" s="17" t="s">
        <v>1126</v>
      </c>
      <c r="C339" s="17" t="s">
        <v>1170</v>
      </c>
      <c r="D339" s="17" t="s">
        <v>1171</v>
      </c>
      <c r="E339" s="17" t="s">
        <v>12716</v>
      </c>
      <c r="F339" s="17" t="s">
        <v>598</v>
      </c>
      <c r="G339" s="18">
        <v>43224</v>
      </c>
      <c r="H339" s="18">
        <v>43101</v>
      </c>
      <c r="I339" s="112" t="s">
        <v>113</v>
      </c>
      <c r="J339" s="112">
        <v>45658</v>
      </c>
      <c r="K339" s="17" t="s">
        <v>1172</v>
      </c>
      <c r="L339" s="17" t="s">
        <v>60</v>
      </c>
      <c r="M339" s="17" t="s">
        <v>1130</v>
      </c>
      <c r="N339" s="16" t="s">
        <v>107</v>
      </c>
      <c r="O339" s="211" t="s">
        <v>120</v>
      </c>
      <c r="P339" s="208" t="s">
        <v>1173</v>
      </c>
      <c r="Q339" s="15" t="s">
        <v>1174</v>
      </c>
      <c r="R339" s="15" t="s">
        <v>53</v>
      </c>
      <c r="S339" s="208" t="s">
        <v>175</v>
      </c>
      <c r="T339" s="195">
        <v>0</v>
      </c>
      <c r="U339" s="195">
        <v>0</v>
      </c>
      <c r="V339" s="195">
        <v>0</v>
      </c>
      <c r="W339" s="195">
        <v>0</v>
      </c>
      <c r="X339" s="195" t="s">
        <v>112</v>
      </c>
      <c r="Y339" s="195" t="s">
        <v>112</v>
      </c>
    </row>
    <row r="340" spans="1:25" s="153" customFormat="1" ht="239.25" customHeight="1" x14ac:dyDescent="0.25">
      <c r="A340" s="71">
        <v>472</v>
      </c>
      <c r="B340" s="17" t="s">
        <v>1126</v>
      </c>
      <c r="C340" s="17" t="s">
        <v>12717</v>
      </c>
      <c r="D340" s="17" t="s">
        <v>1043</v>
      </c>
      <c r="E340" s="17" t="s">
        <v>12718</v>
      </c>
      <c r="F340" s="17" t="s">
        <v>12719</v>
      </c>
      <c r="G340" s="18">
        <v>43224</v>
      </c>
      <c r="H340" s="18">
        <v>43101</v>
      </c>
      <c r="I340" s="112" t="s">
        <v>12720</v>
      </c>
      <c r="J340" s="18">
        <v>46753</v>
      </c>
      <c r="K340" s="22" t="s">
        <v>12721</v>
      </c>
      <c r="L340" s="17" t="s">
        <v>60</v>
      </c>
      <c r="M340" s="17" t="s">
        <v>1130</v>
      </c>
      <c r="N340" s="16" t="s">
        <v>107</v>
      </c>
      <c r="O340" s="23" t="s">
        <v>102</v>
      </c>
      <c r="P340" s="208" t="s">
        <v>683</v>
      </c>
      <c r="Q340" s="327" t="s">
        <v>12722</v>
      </c>
      <c r="R340" s="15" t="s">
        <v>53</v>
      </c>
      <c r="S340" s="208" t="s">
        <v>175</v>
      </c>
      <c r="T340" s="195">
        <v>0</v>
      </c>
      <c r="U340" s="195">
        <v>0</v>
      </c>
      <c r="V340" s="195">
        <v>10000</v>
      </c>
      <c r="W340" s="195">
        <v>10410</v>
      </c>
      <c r="X340" s="195">
        <v>10410</v>
      </c>
      <c r="Y340" s="195">
        <v>10410</v>
      </c>
    </row>
    <row r="341" spans="1:25" s="153" customFormat="1" ht="239.25" customHeight="1" x14ac:dyDescent="0.25">
      <c r="A341" s="71">
        <v>473</v>
      </c>
      <c r="B341" s="17" t="s">
        <v>1126</v>
      </c>
      <c r="C341" s="17" t="s">
        <v>12717</v>
      </c>
      <c r="D341" s="17" t="s">
        <v>12723</v>
      </c>
      <c r="E341" s="24" t="s">
        <v>1176</v>
      </c>
      <c r="F341" s="17" t="s">
        <v>1177</v>
      </c>
      <c r="G341" s="18">
        <v>37987</v>
      </c>
      <c r="H341" s="18">
        <v>37987</v>
      </c>
      <c r="I341" s="17" t="s">
        <v>12712</v>
      </c>
      <c r="J341" s="18" t="s">
        <v>114</v>
      </c>
      <c r="K341" s="208" t="s">
        <v>12724</v>
      </c>
      <c r="L341" s="17" t="s">
        <v>60</v>
      </c>
      <c r="M341" s="17" t="s">
        <v>1130</v>
      </c>
      <c r="N341" s="16" t="s">
        <v>64</v>
      </c>
      <c r="O341" s="325" t="s">
        <v>103</v>
      </c>
      <c r="P341" s="208" t="s">
        <v>115</v>
      </c>
      <c r="Q341" s="15"/>
      <c r="R341" s="15" t="s">
        <v>53</v>
      </c>
      <c r="S341" s="208" t="s">
        <v>175</v>
      </c>
      <c r="T341" s="195">
        <v>43838</v>
      </c>
      <c r="U341" s="195">
        <v>43202</v>
      </c>
      <c r="V341" s="195">
        <v>42575</v>
      </c>
      <c r="W341" s="195">
        <v>41950</v>
      </c>
      <c r="X341" s="195">
        <v>41348</v>
      </c>
      <c r="Y341" s="195">
        <v>40748</v>
      </c>
    </row>
    <row r="342" spans="1:25" s="153" customFormat="1" ht="239.25" customHeight="1" x14ac:dyDescent="0.25">
      <c r="A342" s="71">
        <v>474</v>
      </c>
      <c r="B342" s="17" t="s">
        <v>1126</v>
      </c>
      <c r="C342" s="17" t="s">
        <v>12717</v>
      </c>
      <c r="D342" s="17" t="s">
        <v>12725</v>
      </c>
      <c r="E342" s="17" t="s">
        <v>1178</v>
      </c>
      <c r="F342" s="17" t="s">
        <v>1165</v>
      </c>
      <c r="G342" s="18">
        <v>37987</v>
      </c>
      <c r="H342" s="18">
        <v>37987</v>
      </c>
      <c r="I342" s="17" t="s">
        <v>12726</v>
      </c>
      <c r="J342" s="18" t="s">
        <v>114</v>
      </c>
      <c r="K342" s="208" t="s">
        <v>12727</v>
      </c>
      <c r="L342" s="17" t="s">
        <v>60</v>
      </c>
      <c r="M342" s="17" t="s">
        <v>1130</v>
      </c>
      <c r="N342" s="21" t="s">
        <v>64</v>
      </c>
      <c r="O342" s="325" t="s">
        <v>103</v>
      </c>
      <c r="P342" s="208" t="s">
        <v>115</v>
      </c>
      <c r="Q342" s="15"/>
      <c r="R342" s="15" t="s">
        <v>53</v>
      </c>
      <c r="S342" s="208" t="s">
        <v>175</v>
      </c>
      <c r="T342" s="195">
        <v>1267</v>
      </c>
      <c r="U342" s="195">
        <v>764</v>
      </c>
      <c r="V342" s="195">
        <v>460</v>
      </c>
      <c r="W342" s="195">
        <v>278</v>
      </c>
      <c r="X342" s="195">
        <v>167</v>
      </c>
      <c r="Y342" s="195">
        <v>101</v>
      </c>
    </row>
    <row r="343" spans="1:25" s="153" customFormat="1" ht="239.25" customHeight="1" x14ac:dyDescent="0.25">
      <c r="A343" s="71">
        <v>475</v>
      </c>
      <c r="B343" s="17" t="s">
        <v>1126</v>
      </c>
      <c r="C343" s="17" t="s">
        <v>12717</v>
      </c>
      <c r="D343" s="17" t="s">
        <v>12728</v>
      </c>
      <c r="E343" s="17" t="s">
        <v>12729</v>
      </c>
      <c r="F343" s="17" t="s">
        <v>1179</v>
      </c>
      <c r="G343" s="18">
        <v>41640</v>
      </c>
      <c r="H343" s="18">
        <v>41640</v>
      </c>
      <c r="I343" s="112" t="s">
        <v>113</v>
      </c>
      <c r="J343" s="18" t="s">
        <v>114</v>
      </c>
      <c r="K343" s="208" t="s">
        <v>12730</v>
      </c>
      <c r="L343" s="17" t="s">
        <v>60</v>
      </c>
      <c r="M343" s="17" t="s">
        <v>1130</v>
      </c>
      <c r="N343" s="21" t="s">
        <v>64</v>
      </c>
      <c r="O343" s="325" t="s">
        <v>103</v>
      </c>
      <c r="P343" s="208" t="s">
        <v>115</v>
      </c>
      <c r="Q343" s="15" t="s">
        <v>1180</v>
      </c>
      <c r="R343" s="15" t="s">
        <v>53</v>
      </c>
      <c r="S343" s="208" t="s">
        <v>175</v>
      </c>
      <c r="T343" s="195">
        <v>117043</v>
      </c>
      <c r="U343" s="195">
        <v>113777</v>
      </c>
      <c r="V343" s="195">
        <v>110602</v>
      </c>
      <c r="W343" s="195">
        <v>107515</v>
      </c>
      <c r="X343" s="195">
        <v>104515</v>
      </c>
      <c r="Y343" s="195">
        <v>101598</v>
      </c>
    </row>
    <row r="344" spans="1:25" s="153" customFormat="1" ht="239.25" customHeight="1" x14ac:dyDescent="0.25">
      <c r="A344" s="71">
        <v>476</v>
      </c>
      <c r="B344" s="17" t="s">
        <v>1126</v>
      </c>
      <c r="C344" s="17" t="s">
        <v>12717</v>
      </c>
      <c r="D344" s="17" t="s">
        <v>12731</v>
      </c>
      <c r="E344" s="17" t="s">
        <v>1181</v>
      </c>
      <c r="F344" s="17" t="s">
        <v>1182</v>
      </c>
      <c r="G344" s="18">
        <v>42736</v>
      </c>
      <c r="H344" s="18">
        <v>42736</v>
      </c>
      <c r="I344" s="24" t="s">
        <v>535</v>
      </c>
      <c r="J344" s="18" t="s">
        <v>114</v>
      </c>
      <c r="K344" s="208" t="s">
        <v>12732</v>
      </c>
      <c r="L344" s="17" t="s">
        <v>60</v>
      </c>
      <c r="M344" s="17" t="s">
        <v>1130</v>
      </c>
      <c r="N344" s="21" t="s">
        <v>64</v>
      </c>
      <c r="O344" s="325" t="s">
        <v>103</v>
      </c>
      <c r="P344" s="208" t="s">
        <v>115</v>
      </c>
      <c r="Q344" s="327" t="s">
        <v>1132</v>
      </c>
      <c r="R344" s="15" t="s">
        <v>24</v>
      </c>
      <c r="S344" s="17" t="s">
        <v>553</v>
      </c>
      <c r="T344" s="195">
        <v>42100</v>
      </c>
      <c r="U344" s="195">
        <v>36079</v>
      </c>
      <c r="V344" s="195">
        <v>30919</v>
      </c>
      <c r="W344" s="195">
        <v>26497</v>
      </c>
      <c r="X344" s="195">
        <v>22707</v>
      </c>
      <c r="Y344" s="195">
        <v>19460</v>
      </c>
    </row>
    <row r="345" spans="1:25" s="153" customFormat="1" ht="239.25" customHeight="1" x14ac:dyDescent="0.25">
      <c r="A345" s="71">
        <v>477</v>
      </c>
      <c r="B345" s="17" t="s">
        <v>1126</v>
      </c>
      <c r="C345" s="17" t="s">
        <v>12717</v>
      </c>
      <c r="D345" s="17" t="s">
        <v>12733</v>
      </c>
      <c r="E345" s="24" t="s">
        <v>12734</v>
      </c>
      <c r="F345" s="17" t="s">
        <v>1184</v>
      </c>
      <c r="G345" s="18">
        <v>43466</v>
      </c>
      <c r="H345" s="18">
        <v>43466</v>
      </c>
      <c r="I345" s="17" t="s">
        <v>12709</v>
      </c>
      <c r="J345" s="18">
        <v>46023</v>
      </c>
      <c r="K345" s="17" t="s">
        <v>12735</v>
      </c>
      <c r="L345" s="17" t="s">
        <v>60</v>
      </c>
      <c r="M345" s="17" t="s">
        <v>1130</v>
      </c>
      <c r="N345" s="21" t="s">
        <v>64</v>
      </c>
      <c r="O345" s="325" t="s">
        <v>103</v>
      </c>
      <c r="P345" s="208" t="s">
        <v>115</v>
      </c>
      <c r="Q345" s="15"/>
      <c r="R345" s="15" t="s">
        <v>53</v>
      </c>
      <c r="S345" s="208" t="s">
        <v>175</v>
      </c>
      <c r="T345" s="195">
        <v>74</v>
      </c>
      <c r="U345" s="195">
        <v>14573</v>
      </c>
      <c r="V345" s="195">
        <v>14573</v>
      </c>
      <c r="W345" s="195">
        <v>14573</v>
      </c>
      <c r="X345" s="195">
        <v>14573</v>
      </c>
      <c r="Y345" s="195" t="s">
        <v>112</v>
      </c>
    </row>
    <row r="346" spans="1:25" s="153" customFormat="1" ht="239.25" customHeight="1" x14ac:dyDescent="0.25">
      <c r="A346" s="71">
        <v>478</v>
      </c>
      <c r="B346" s="17" t="s">
        <v>1126</v>
      </c>
      <c r="C346" s="17" t="s">
        <v>12717</v>
      </c>
      <c r="D346" s="17" t="s">
        <v>12736</v>
      </c>
      <c r="E346" s="24" t="s">
        <v>12737</v>
      </c>
      <c r="F346" s="17" t="s">
        <v>1168</v>
      </c>
      <c r="G346" s="18">
        <v>43466</v>
      </c>
      <c r="H346" s="18">
        <v>43466</v>
      </c>
      <c r="I346" s="112" t="s">
        <v>1185</v>
      </c>
      <c r="J346" s="18" t="s">
        <v>114</v>
      </c>
      <c r="K346" s="17" t="s">
        <v>12738</v>
      </c>
      <c r="L346" s="17" t="s">
        <v>60</v>
      </c>
      <c r="M346" s="17" t="s">
        <v>1186</v>
      </c>
      <c r="N346" s="21" t="s">
        <v>64</v>
      </c>
      <c r="O346" s="325" t="s">
        <v>103</v>
      </c>
      <c r="P346" s="208" t="s">
        <v>469</v>
      </c>
      <c r="Q346" s="15"/>
      <c r="R346" s="15" t="s">
        <v>55</v>
      </c>
      <c r="S346" s="17" t="s">
        <v>1187</v>
      </c>
      <c r="T346" s="195">
        <v>3996</v>
      </c>
      <c r="U346" s="195">
        <v>4418</v>
      </c>
      <c r="V346" s="195">
        <v>4990</v>
      </c>
      <c r="W346" s="195">
        <v>5190</v>
      </c>
      <c r="X346" s="195">
        <v>5400</v>
      </c>
      <c r="Y346" s="195">
        <v>5616</v>
      </c>
    </row>
    <row r="347" spans="1:25" s="153" customFormat="1" ht="239.25" customHeight="1" x14ac:dyDescent="0.25">
      <c r="A347" s="71">
        <v>479</v>
      </c>
      <c r="B347" s="17" t="s">
        <v>1126</v>
      </c>
      <c r="C347" s="17" t="s">
        <v>12717</v>
      </c>
      <c r="D347" s="17" t="s">
        <v>12739</v>
      </c>
      <c r="E347" s="24" t="s">
        <v>129</v>
      </c>
      <c r="F347" s="17" t="s">
        <v>1189</v>
      </c>
      <c r="G347" s="18">
        <v>43831</v>
      </c>
      <c r="H347" s="18">
        <v>43831</v>
      </c>
      <c r="I347" s="17" t="s">
        <v>1128</v>
      </c>
      <c r="J347" s="18" t="s">
        <v>114</v>
      </c>
      <c r="K347" s="17" t="s">
        <v>12740</v>
      </c>
      <c r="L347" s="17" t="s">
        <v>60</v>
      </c>
      <c r="M347" s="17" t="s">
        <v>1130</v>
      </c>
      <c r="N347" s="21" t="s">
        <v>64</v>
      </c>
      <c r="O347" s="325" t="s">
        <v>103</v>
      </c>
      <c r="P347" s="208" t="s">
        <v>115</v>
      </c>
      <c r="Q347" s="15"/>
      <c r="R347" s="15" t="s">
        <v>53</v>
      </c>
      <c r="S347" s="208" t="s">
        <v>175</v>
      </c>
      <c r="T347" s="195">
        <v>571</v>
      </c>
      <c r="U347" s="195">
        <v>0</v>
      </c>
      <c r="V347" s="195">
        <v>620</v>
      </c>
      <c r="W347" s="195">
        <v>645</v>
      </c>
      <c r="X347" s="195">
        <v>670</v>
      </c>
      <c r="Y347" s="195">
        <v>697</v>
      </c>
    </row>
    <row r="348" spans="1:25" s="153" customFormat="1" ht="239.25" customHeight="1" x14ac:dyDescent="0.25">
      <c r="A348" s="71">
        <v>480</v>
      </c>
      <c r="B348" s="17" t="s">
        <v>1126</v>
      </c>
      <c r="C348" s="17" t="s">
        <v>12717</v>
      </c>
      <c r="D348" s="17" t="s">
        <v>12741</v>
      </c>
      <c r="E348" s="24" t="s">
        <v>1190</v>
      </c>
      <c r="F348" s="17" t="s">
        <v>1191</v>
      </c>
      <c r="G348" s="18">
        <v>43831</v>
      </c>
      <c r="H348" s="18">
        <v>43831</v>
      </c>
      <c r="I348" s="17" t="s">
        <v>1192</v>
      </c>
      <c r="J348" s="18" t="s">
        <v>114</v>
      </c>
      <c r="K348" s="17" t="s">
        <v>12742</v>
      </c>
      <c r="L348" s="17" t="s">
        <v>99</v>
      </c>
      <c r="M348" s="17" t="s">
        <v>12743</v>
      </c>
      <c r="N348" s="21" t="s">
        <v>64</v>
      </c>
      <c r="O348" s="325" t="s">
        <v>103</v>
      </c>
      <c r="P348" s="208" t="s">
        <v>115</v>
      </c>
      <c r="Q348" s="16"/>
      <c r="R348" s="15" t="s">
        <v>37</v>
      </c>
      <c r="S348" s="17" t="s">
        <v>953</v>
      </c>
      <c r="T348" s="195">
        <v>0</v>
      </c>
      <c r="U348" s="195">
        <v>3080</v>
      </c>
      <c r="V348" s="195">
        <v>3080</v>
      </c>
      <c r="W348" s="195">
        <v>3080</v>
      </c>
      <c r="X348" s="195">
        <v>3080</v>
      </c>
      <c r="Y348" s="195">
        <v>3080</v>
      </c>
    </row>
    <row r="349" spans="1:25" s="153" customFormat="1" ht="239.25" customHeight="1" x14ac:dyDescent="0.25">
      <c r="A349" s="71">
        <v>481</v>
      </c>
      <c r="B349" s="17" t="s">
        <v>1126</v>
      </c>
      <c r="C349" s="17" t="s">
        <v>12717</v>
      </c>
      <c r="D349" s="17" t="s">
        <v>12744</v>
      </c>
      <c r="E349" s="24" t="s">
        <v>1194</v>
      </c>
      <c r="F349" s="17" t="s">
        <v>1195</v>
      </c>
      <c r="G349" s="18">
        <v>43831</v>
      </c>
      <c r="H349" s="18">
        <v>43831</v>
      </c>
      <c r="I349" s="17" t="s">
        <v>823</v>
      </c>
      <c r="J349" s="18" t="s">
        <v>114</v>
      </c>
      <c r="K349" s="17" t="s">
        <v>12745</v>
      </c>
      <c r="L349" s="17" t="s">
        <v>60</v>
      </c>
      <c r="M349" s="17" t="s">
        <v>1186</v>
      </c>
      <c r="N349" s="21" t="s">
        <v>64</v>
      </c>
      <c r="O349" s="325" t="s">
        <v>103</v>
      </c>
      <c r="P349" s="208" t="s">
        <v>115</v>
      </c>
      <c r="Q349" s="16"/>
      <c r="R349" s="15" t="s">
        <v>53</v>
      </c>
      <c r="S349" s="208" t="s">
        <v>175</v>
      </c>
      <c r="T349" s="195">
        <v>243</v>
      </c>
      <c r="U349" s="195">
        <v>0</v>
      </c>
      <c r="V349" s="195">
        <v>3000</v>
      </c>
      <c r="W349" s="195">
        <v>3000</v>
      </c>
      <c r="X349" s="195">
        <v>3000</v>
      </c>
      <c r="Y349" s="195">
        <v>3000</v>
      </c>
    </row>
    <row r="350" spans="1:25" s="153" customFormat="1" ht="239.25" customHeight="1" x14ac:dyDescent="0.25">
      <c r="A350" s="71">
        <v>482</v>
      </c>
      <c r="B350" s="17" t="s">
        <v>1126</v>
      </c>
      <c r="C350" s="17" t="s">
        <v>12717</v>
      </c>
      <c r="D350" s="17" t="s">
        <v>12746</v>
      </c>
      <c r="E350" s="194" t="s">
        <v>12747</v>
      </c>
      <c r="F350" s="194" t="s">
        <v>1140</v>
      </c>
      <c r="G350" s="18">
        <v>44197</v>
      </c>
      <c r="H350" s="18">
        <v>44197</v>
      </c>
      <c r="I350" s="194" t="s">
        <v>1128</v>
      </c>
      <c r="J350" s="194" t="s">
        <v>114</v>
      </c>
      <c r="K350" s="194" t="s">
        <v>12748</v>
      </c>
      <c r="L350" s="194" t="s">
        <v>60</v>
      </c>
      <c r="M350" s="194" t="s">
        <v>1130</v>
      </c>
      <c r="N350" s="194" t="s">
        <v>64</v>
      </c>
      <c r="O350" s="325" t="s">
        <v>103</v>
      </c>
      <c r="P350" s="208" t="s">
        <v>115</v>
      </c>
      <c r="Q350" s="16"/>
      <c r="R350" s="15" t="s">
        <v>24</v>
      </c>
      <c r="S350" s="17" t="s">
        <v>553</v>
      </c>
      <c r="T350" s="195">
        <v>0</v>
      </c>
      <c r="U350" s="195">
        <v>8526</v>
      </c>
      <c r="V350" s="195">
        <v>8526</v>
      </c>
      <c r="W350" s="195">
        <v>8526</v>
      </c>
      <c r="X350" s="195">
        <v>8526</v>
      </c>
      <c r="Y350" s="195">
        <v>8526</v>
      </c>
    </row>
    <row r="351" spans="1:25" s="153" customFormat="1" ht="239.25" customHeight="1" x14ac:dyDescent="0.25">
      <c r="A351" s="71">
        <v>483</v>
      </c>
      <c r="B351" s="17" t="s">
        <v>1126</v>
      </c>
      <c r="C351" s="17" t="s">
        <v>12717</v>
      </c>
      <c r="D351" s="17" t="s">
        <v>12749</v>
      </c>
      <c r="E351" s="24" t="s">
        <v>1196</v>
      </c>
      <c r="F351" s="24" t="s">
        <v>1179</v>
      </c>
      <c r="G351" s="18">
        <v>44197</v>
      </c>
      <c r="H351" s="18">
        <v>44197</v>
      </c>
      <c r="I351" s="17" t="s">
        <v>1128</v>
      </c>
      <c r="J351" s="18" t="s">
        <v>114</v>
      </c>
      <c r="K351" s="17" t="s">
        <v>12750</v>
      </c>
      <c r="L351" s="17" t="s">
        <v>60</v>
      </c>
      <c r="M351" s="17" t="s">
        <v>1130</v>
      </c>
      <c r="N351" s="21" t="s">
        <v>64</v>
      </c>
      <c r="O351" s="325" t="s">
        <v>103</v>
      </c>
      <c r="P351" s="208" t="s">
        <v>115</v>
      </c>
      <c r="Q351" s="16" t="s">
        <v>1197</v>
      </c>
      <c r="R351" s="15" t="s">
        <v>53</v>
      </c>
      <c r="S351" s="208" t="s">
        <v>175</v>
      </c>
      <c r="T351" s="195">
        <v>0</v>
      </c>
      <c r="U351" s="195">
        <v>0</v>
      </c>
      <c r="V351" s="195">
        <v>0</v>
      </c>
      <c r="W351" s="195">
        <v>0</v>
      </c>
      <c r="X351" s="195">
        <v>0</v>
      </c>
      <c r="Y351" s="195">
        <v>0</v>
      </c>
    </row>
    <row r="352" spans="1:25" s="153" customFormat="1" ht="239.25" customHeight="1" x14ac:dyDescent="0.25">
      <c r="A352" s="71">
        <v>484</v>
      </c>
      <c r="B352" s="17" t="s">
        <v>1126</v>
      </c>
      <c r="C352" s="17" t="s">
        <v>12717</v>
      </c>
      <c r="D352" s="17" t="s">
        <v>12751</v>
      </c>
      <c r="E352" s="24" t="s">
        <v>1198</v>
      </c>
      <c r="F352" s="17" t="s">
        <v>1199</v>
      </c>
      <c r="G352" s="18">
        <v>44562</v>
      </c>
      <c r="H352" s="18">
        <v>44562</v>
      </c>
      <c r="I352" s="17" t="s">
        <v>1128</v>
      </c>
      <c r="J352" s="18" t="s">
        <v>114</v>
      </c>
      <c r="K352" s="17" t="s">
        <v>12752</v>
      </c>
      <c r="L352" s="17" t="s">
        <v>60</v>
      </c>
      <c r="M352" s="17" t="s">
        <v>1130</v>
      </c>
      <c r="N352" s="21" t="s">
        <v>64</v>
      </c>
      <c r="O352" s="325" t="s">
        <v>103</v>
      </c>
      <c r="P352" s="208" t="s">
        <v>115</v>
      </c>
      <c r="Q352" s="16"/>
      <c r="R352" s="15" t="s">
        <v>53</v>
      </c>
      <c r="S352" s="208" t="s">
        <v>175</v>
      </c>
      <c r="T352" s="195" t="s">
        <v>112</v>
      </c>
      <c r="U352" s="195">
        <v>0</v>
      </c>
      <c r="V352" s="195">
        <v>22807</v>
      </c>
      <c r="W352" s="195">
        <v>23720</v>
      </c>
      <c r="X352" s="195">
        <v>24668</v>
      </c>
      <c r="Y352" s="195">
        <v>25655</v>
      </c>
    </row>
    <row r="353" spans="1:25" s="153" customFormat="1" ht="239.25" customHeight="1" x14ac:dyDescent="0.25">
      <c r="A353" s="71">
        <v>485</v>
      </c>
      <c r="B353" s="17" t="s">
        <v>1126</v>
      </c>
      <c r="C353" s="17" t="s">
        <v>12717</v>
      </c>
      <c r="D353" s="17" t="s">
        <v>12753</v>
      </c>
      <c r="E353" s="24" t="s">
        <v>1200</v>
      </c>
      <c r="F353" s="17" t="s">
        <v>1201</v>
      </c>
      <c r="G353" s="18">
        <v>44562</v>
      </c>
      <c r="H353" s="18">
        <v>44562</v>
      </c>
      <c r="I353" s="17" t="s">
        <v>1128</v>
      </c>
      <c r="J353" s="18" t="s">
        <v>114</v>
      </c>
      <c r="K353" s="17" t="s">
        <v>12754</v>
      </c>
      <c r="L353" s="17" t="s">
        <v>60</v>
      </c>
      <c r="M353" s="17" t="s">
        <v>1130</v>
      </c>
      <c r="N353" s="21" t="s">
        <v>64</v>
      </c>
      <c r="O353" s="325" t="s">
        <v>103</v>
      </c>
      <c r="P353" s="208" t="s">
        <v>115</v>
      </c>
      <c r="Q353" s="16"/>
      <c r="R353" s="15" t="s">
        <v>53</v>
      </c>
      <c r="S353" s="208" t="s">
        <v>175</v>
      </c>
      <c r="T353" s="195" t="s">
        <v>112</v>
      </c>
      <c r="U353" s="195">
        <v>0</v>
      </c>
      <c r="V353" s="195">
        <v>0</v>
      </c>
      <c r="W353" s="195">
        <v>0</v>
      </c>
      <c r="X353" s="195">
        <v>0</v>
      </c>
      <c r="Y353" s="195">
        <v>0</v>
      </c>
    </row>
    <row r="354" spans="1:25" s="153" customFormat="1" ht="239.25" customHeight="1" x14ac:dyDescent="0.25">
      <c r="A354" s="71">
        <v>486</v>
      </c>
      <c r="B354" s="17" t="s">
        <v>1126</v>
      </c>
      <c r="C354" s="17" t="s">
        <v>1202</v>
      </c>
      <c r="D354" s="17" t="s">
        <v>1203</v>
      </c>
      <c r="E354" s="17" t="s">
        <v>129</v>
      </c>
      <c r="F354" s="17" t="s">
        <v>1204</v>
      </c>
      <c r="G354" s="18">
        <v>40909</v>
      </c>
      <c r="H354" s="18">
        <v>40909</v>
      </c>
      <c r="I354" s="112" t="s">
        <v>113</v>
      </c>
      <c r="J354" s="18">
        <v>44562</v>
      </c>
      <c r="K354" s="17" t="s">
        <v>1205</v>
      </c>
      <c r="L354" s="17" t="s">
        <v>99</v>
      </c>
      <c r="M354" s="17" t="s">
        <v>1206</v>
      </c>
      <c r="N354" s="21" t="s">
        <v>64</v>
      </c>
      <c r="O354" s="211" t="s">
        <v>120</v>
      </c>
      <c r="P354" s="26" t="s">
        <v>706</v>
      </c>
      <c r="Q354" s="15" t="s">
        <v>1012</v>
      </c>
      <c r="R354" s="15" t="s">
        <v>34</v>
      </c>
      <c r="S354" s="17" t="s">
        <v>716</v>
      </c>
      <c r="T354" s="195">
        <v>10930</v>
      </c>
      <c r="U354" s="195" t="s">
        <v>112</v>
      </c>
      <c r="V354" s="195" t="s">
        <v>112</v>
      </c>
      <c r="W354" s="195" t="s">
        <v>112</v>
      </c>
      <c r="X354" s="195" t="s">
        <v>112</v>
      </c>
      <c r="Y354" s="261" t="s">
        <v>112</v>
      </c>
    </row>
    <row r="355" spans="1:25" s="153" customFormat="1" ht="239.25" customHeight="1" x14ac:dyDescent="0.25">
      <c r="A355" s="71">
        <v>487</v>
      </c>
      <c r="B355" s="17" t="s">
        <v>1126</v>
      </c>
      <c r="C355" s="17" t="s">
        <v>1202</v>
      </c>
      <c r="D355" s="17" t="s">
        <v>1207</v>
      </c>
      <c r="E355" s="17" t="s">
        <v>129</v>
      </c>
      <c r="F355" s="17" t="s">
        <v>1208</v>
      </c>
      <c r="G355" s="18">
        <v>40909</v>
      </c>
      <c r="H355" s="18">
        <v>40909</v>
      </c>
      <c r="I355" s="112" t="s">
        <v>113</v>
      </c>
      <c r="J355" s="18">
        <v>44562</v>
      </c>
      <c r="K355" s="17" t="s">
        <v>1209</v>
      </c>
      <c r="L355" s="17" t="s">
        <v>60</v>
      </c>
      <c r="M355" s="17" t="s">
        <v>1210</v>
      </c>
      <c r="N355" s="21" t="s">
        <v>64</v>
      </c>
      <c r="O355" s="211" t="s">
        <v>120</v>
      </c>
      <c r="P355" s="26" t="s">
        <v>706</v>
      </c>
      <c r="Q355" s="15" t="s">
        <v>1211</v>
      </c>
      <c r="R355" s="15" t="s">
        <v>27</v>
      </c>
      <c r="S355" s="17" t="s">
        <v>671</v>
      </c>
      <c r="T355" s="195">
        <v>3795</v>
      </c>
      <c r="U355" s="195" t="s">
        <v>112</v>
      </c>
      <c r="V355" s="195" t="s">
        <v>112</v>
      </c>
      <c r="W355" s="195" t="s">
        <v>112</v>
      </c>
      <c r="X355" s="195" t="s">
        <v>112</v>
      </c>
      <c r="Y355" s="261" t="s">
        <v>112</v>
      </c>
    </row>
    <row r="356" spans="1:25" s="153" customFormat="1" ht="239.25" customHeight="1" x14ac:dyDescent="0.25">
      <c r="A356" s="71">
        <v>488</v>
      </c>
      <c r="B356" s="17" t="s">
        <v>1126</v>
      </c>
      <c r="C356" s="17" t="s">
        <v>1188</v>
      </c>
      <c r="D356" s="17" t="s">
        <v>12755</v>
      </c>
      <c r="E356" s="24" t="s">
        <v>12756</v>
      </c>
      <c r="F356" s="17" t="s">
        <v>1213</v>
      </c>
      <c r="G356" s="18">
        <v>42005</v>
      </c>
      <c r="H356" s="18">
        <v>42005</v>
      </c>
      <c r="I356" s="112" t="s">
        <v>113</v>
      </c>
      <c r="J356" s="18">
        <v>45658</v>
      </c>
      <c r="K356" s="17" t="s">
        <v>12757</v>
      </c>
      <c r="L356" s="17" t="s">
        <v>60</v>
      </c>
      <c r="M356" s="17" t="s">
        <v>1212</v>
      </c>
      <c r="N356" s="21" t="s">
        <v>64</v>
      </c>
      <c r="O356" s="211" t="s">
        <v>105</v>
      </c>
      <c r="P356" s="26">
        <v>0.90900000000000003</v>
      </c>
      <c r="Q356" s="325" t="s">
        <v>59</v>
      </c>
      <c r="R356" s="15" t="s">
        <v>53</v>
      </c>
      <c r="S356" s="208" t="s">
        <v>175</v>
      </c>
      <c r="T356" s="195">
        <v>39390</v>
      </c>
      <c r="U356" s="195">
        <v>37918</v>
      </c>
      <c r="V356" s="195">
        <v>36500</v>
      </c>
      <c r="W356" s="195">
        <v>35130</v>
      </c>
      <c r="X356" s="195" t="s">
        <v>112</v>
      </c>
      <c r="Y356" s="195" t="s">
        <v>112</v>
      </c>
    </row>
    <row r="357" spans="1:25" s="153" customFormat="1" ht="239.25" customHeight="1" x14ac:dyDescent="0.25">
      <c r="A357" s="71">
        <v>489</v>
      </c>
      <c r="B357" s="17" t="s">
        <v>1126</v>
      </c>
      <c r="C357" s="17" t="s">
        <v>12717</v>
      </c>
      <c r="D357" s="17" t="s">
        <v>12758</v>
      </c>
      <c r="E357" s="17" t="s">
        <v>129</v>
      </c>
      <c r="F357" s="17" t="s">
        <v>1214</v>
      </c>
      <c r="G357" s="18">
        <v>38718</v>
      </c>
      <c r="H357" s="18">
        <v>38718</v>
      </c>
      <c r="I357" s="112" t="s">
        <v>113</v>
      </c>
      <c r="J357" s="18">
        <v>50771</v>
      </c>
      <c r="K357" s="17" t="s">
        <v>12759</v>
      </c>
      <c r="L357" s="17" t="s">
        <v>60</v>
      </c>
      <c r="M357" s="17" t="s">
        <v>1221</v>
      </c>
      <c r="N357" s="21" t="s">
        <v>64</v>
      </c>
      <c r="O357" s="211" t="s">
        <v>105</v>
      </c>
      <c r="P357" s="26" t="s">
        <v>12760</v>
      </c>
      <c r="Q357" s="15" t="s">
        <v>1215</v>
      </c>
      <c r="R357" s="15" t="s">
        <v>53</v>
      </c>
      <c r="S357" s="208" t="s">
        <v>175</v>
      </c>
      <c r="T357" s="195">
        <v>2854</v>
      </c>
      <c r="U357" s="25">
        <v>3922</v>
      </c>
      <c r="V357" s="25">
        <v>4118</v>
      </c>
      <c r="W357" s="25">
        <v>4324</v>
      </c>
      <c r="X357" s="25">
        <v>4540</v>
      </c>
      <c r="Y357" s="25">
        <v>4767</v>
      </c>
    </row>
    <row r="358" spans="1:25" s="153" customFormat="1" ht="239.25" customHeight="1" x14ac:dyDescent="0.25">
      <c r="A358" s="71">
        <v>490</v>
      </c>
      <c r="B358" s="17" t="s">
        <v>1126</v>
      </c>
      <c r="C358" s="17" t="s">
        <v>12717</v>
      </c>
      <c r="D358" s="17" t="s">
        <v>12761</v>
      </c>
      <c r="E358" s="17" t="s">
        <v>129</v>
      </c>
      <c r="F358" s="17" t="s">
        <v>1216</v>
      </c>
      <c r="G358" s="18">
        <v>42005</v>
      </c>
      <c r="H358" s="18">
        <v>42005</v>
      </c>
      <c r="I358" s="112" t="s">
        <v>113</v>
      </c>
      <c r="J358" s="18">
        <v>50771</v>
      </c>
      <c r="K358" s="17" t="s">
        <v>12762</v>
      </c>
      <c r="L358" s="17" t="s">
        <v>60</v>
      </c>
      <c r="M358" s="17" t="s">
        <v>1212</v>
      </c>
      <c r="N358" s="21" t="s">
        <v>64</v>
      </c>
      <c r="O358" s="211" t="s">
        <v>105</v>
      </c>
      <c r="P358" s="26" t="s">
        <v>12760</v>
      </c>
      <c r="Q358" s="15" t="s">
        <v>1217</v>
      </c>
      <c r="R358" s="15" t="s">
        <v>53</v>
      </c>
      <c r="S358" s="208" t="s">
        <v>175</v>
      </c>
      <c r="T358" s="195">
        <v>217</v>
      </c>
      <c r="U358" s="25">
        <v>0</v>
      </c>
      <c r="V358" s="25">
        <v>193</v>
      </c>
      <c r="W358" s="25">
        <v>181</v>
      </c>
      <c r="X358" s="25">
        <v>169</v>
      </c>
      <c r="Y358" s="25">
        <v>169</v>
      </c>
    </row>
    <row r="359" spans="1:25" s="153" customFormat="1" ht="239.25" customHeight="1" x14ac:dyDescent="0.25">
      <c r="A359" s="71">
        <v>491</v>
      </c>
      <c r="B359" s="17" t="s">
        <v>1126</v>
      </c>
      <c r="C359" s="17" t="s">
        <v>1139</v>
      </c>
      <c r="D359" s="17" t="s">
        <v>1218</v>
      </c>
      <c r="E359" s="17" t="s">
        <v>12763</v>
      </c>
      <c r="F359" s="17" t="s">
        <v>1222</v>
      </c>
      <c r="G359" s="18">
        <v>40544</v>
      </c>
      <c r="H359" s="18">
        <v>40544</v>
      </c>
      <c r="I359" s="112" t="s">
        <v>113</v>
      </c>
      <c r="J359" s="18">
        <v>44562</v>
      </c>
      <c r="K359" s="17" t="s">
        <v>1223</v>
      </c>
      <c r="L359" s="17" t="s">
        <v>60</v>
      </c>
      <c r="M359" s="17" t="s">
        <v>1212</v>
      </c>
      <c r="N359" s="21" t="s">
        <v>64</v>
      </c>
      <c r="O359" s="211" t="s">
        <v>120</v>
      </c>
      <c r="P359" s="26" t="s">
        <v>1224</v>
      </c>
      <c r="Q359" s="15">
        <v>27</v>
      </c>
      <c r="R359" s="15" t="s">
        <v>53</v>
      </c>
      <c r="S359" s="208" t="s">
        <v>175</v>
      </c>
      <c r="T359" s="195">
        <v>1120</v>
      </c>
      <c r="U359" s="195" t="s">
        <v>112</v>
      </c>
      <c r="V359" s="195" t="s">
        <v>112</v>
      </c>
      <c r="W359" s="195" t="s">
        <v>112</v>
      </c>
      <c r="X359" s="195" t="s">
        <v>112</v>
      </c>
      <c r="Y359" s="261" t="s">
        <v>112</v>
      </c>
    </row>
    <row r="360" spans="1:25" s="153" customFormat="1" ht="239.25" customHeight="1" x14ac:dyDescent="0.25">
      <c r="A360" s="71">
        <v>492</v>
      </c>
      <c r="B360" s="17" t="s">
        <v>1126</v>
      </c>
      <c r="C360" s="17" t="s">
        <v>12717</v>
      </c>
      <c r="D360" s="17" t="s">
        <v>12764</v>
      </c>
      <c r="E360" s="17" t="s">
        <v>1227</v>
      </c>
      <c r="F360" s="17" t="s">
        <v>1228</v>
      </c>
      <c r="G360" s="18">
        <v>44562</v>
      </c>
      <c r="H360" s="18">
        <v>44562</v>
      </c>
      <c r="I360" s="112" t="s">
        <v>113</v>
      </c>
      <c r="J360" s="18" t="s">
        <v>114</v>
      </c>
      <c r="K360" s="17" t="s">
        <v>12765</v>
      </c>
      <c r="L360" s="17" t="s">
        <v>60</v>
      </c>
      <c r="M360" s="17" t="s">
        <v>1229</v>
      </c>
      <c r="N360" s="21" t="s">
        <v>64</v>
      </c>
      <c r="O360" s="211" t="s">
        <v>105</v>
      </c>
      <c r="P360" s="26" t="s">
        <v>12766</v>
      </c>
      <c r="Q360" s="15" t="s">
        <v>12767</v>
      </c>
      <c r="R360" s="15" t="s">
        <v>53</v>
      </c>
      <c r="S360" s="208" t="s">
        <v>175</v>
      </c>
      <c r="T360" s="195" t="s">
        <v>112</v>
      </c>
      <c r="U360" s="195">
        <v>1771</v>
      </c>
      <c r="V360" s="195">
        <v>1771</v>
      </c>
      <c r="W360" s="195">
        <v>1771</v>
      </c>
      <c r="X360" s="195">
        <v>1771</v>
      </c>
      <c r="Y360" s="195">
        <v>1771</v>
      </c>
    </row>
    <row r="361" spans="1:25" s="153" customFormat="1" ht="239.25" customHeight="1" x14ac:dyDescent="0.25">
      <c r="A361" s="71">
        <v>493</v>
      </c>
      <c r="B361" s="17" t="s">
        <v>1126</v>
      </c>
      <c r="C361" s="328" t="s">
        <v>1188</v>
      </c>
      <c r="D361" s="17" t="s">
        <v>1232</v>
      </c>
      <c r="E361" s="17" t="s">
        <v>129</v>
      </c>
      <c r="F361" s="17" t="s">
        <v>1233</v>
      </c>
      <c r="G361" s="18">
        <v>38353</v>
      </c>
      <c r="H361" s="18">
        <v>38353</v>
      </c>
      <c r="I361" s="112" t="s">
        <v>113</v>
      </c>
      <c r="J361" s="18">
        <v>44562</v>
      </c>
      <c r="K361" s="17" t="s">
        <v>1234</v>
      </c>
      <c r="L361" s="17" t="s">
        <v>99</v>
      </c>
      <c r="M361" s="17" t="s">
        <v>1235</v>
      </c>
      <c r="N361" s="21" t="s">
        <v>64</v>
      </c>
      <c r="O361" s="211" t="s">
        <v>120</v>
      </c>
      <c r="P361" s="26" t="s">
        <v>1236</v>
      </c>
      <c r="Q361" s="16"/>
      <c r="R361" s="15" t="s">
        <v>34</v>
      </c>
      <c r="S361" s="17" t="s">
        <v>716</v>
      </c>
      <c r="T361" s="195">
        <v>7</v>
      </c>
      <c r="U361" s="195" t="s">
        <v>112</v>
      </c>
      <c r="V361" s="195" t="s">
        <v>112</v>
      </c>
      <c r="W361" s="195" t="s">
        <v>112</v>
      </c>
      <c r="X361" s="195" t="s">
        <v>112</v>
      </c>
      <c r="Y361" s="261" t="s">
        <v>112</v>
      </c>
    </row>
    <row r="362" spans="1:25" s="153" customFormat="1" ht="239.25" customHeight="1" x14ac:dyDescent="0.25">
      <c r="A362" s="71">
        <v>494</v>
      </c>
      <c r="B362" s="17" t="s">
        <v>1126</v>
      </c>
      <c r="C362" s="17" t="s">
        <v>12717</v>
      </c>
      <c r="D362" s="17" t="s">
        <v>12768</v>
      </c>
      <c r="E362" s="24" t="s">
        <v>12747</v>
      </c>
      <c r="F362" s="17" t="s">
        <v>1140</v>
      </c>
      <c r="G362" s="18">
        <v>44197</v>
      </c>
      <c r="H362" s="18">
        <v>44197</v>
      </c>
      <c r="I362" s="17" t="s">
        <v>1128</v>
      </c>
      <c r="J362" s="18" t="s">
        <v>114</v>
      </c>
      <c r="K362" s="17" t="s">
        <v>12769</v>
      </c>
      <c r="L362" s="17" t="s">
        <v>60</v>
      </c>
      <c r="M362" s="17" t="s">
        <v>1130</v>
      </c>
      <c r="N362" s="21" t="s">
        <v>64</v>
      </c>
      <c r="O362" s="211" t="s">
        <v>105</v>
      </c>
      <c r="P362" s="26" t="s">
        <v>12770</v>
      </c>
      <c r="Q362" s="16"/>
      <c r="R362" s="15" t="s">
        <v>24</v>
      </c>
      <c r="S362" s="17" t="s">
        <v>553</v>
      </c>
      <c r="T362" s="195">
        <v>374</v>
      </c>
      <c r="U362" s="195">
        <v>442</v>
      </c>
      <c r="V362" s="195">
        <v>442</v>
      </c>
      <c r="W362" s="195">
        <v>442</v>
      </c>
      <c r="X362" s="195">
        <v>442</v>
      </c>
      <c r="Y362" s="195">
        <v>442</v>
      </c>
    </row>
    <row r="363" spans="1:25" s="153" customFormat="1" ht="239.25" customHeight="1" x14ac:dyDescent="0.25">
      <c r="A363" s="71">
        <v>495</v>
      </c>
      <c r="B363" s="17" t="s">
        <v>1126</v>
      </c>
      <c r="C363" s="17" t="s">
        <v>12717</v>
      </c>
      <c r="D363" s="17" t="s">
        <v>12771</v>
      </c>
      <c r="E363" s="17" t="s">
        <v>12772</v>
      </c>
      <c r="F363" s="17" t="s">
        <v>1237</v>
      </c>
      <c r="G363" s="18">
        <v>37987</v>
      </c>
      <c r="H363" s="18">
        <v>37987</v>
      </c>
      <c r="I363" s="112" t="s">
        <v>113</v>
      </c>
      <c r="J363" s="18" t="s">
        <v>114</v>
      </c>
      <c r="K363" s="17" t="s">
        <v>12773</v>
      </c>
      <c r="L363" s="17" t="s">
        <v>60</v>
      </c>
      <c r="M363" s="17" t="s">
        <v>1235</v>
      </c>
      <c r="N363" s="21" t="s">
        <v>64</v>
      </c>
      <c r="O363" s="211" t="s">
        <v>105</v>
      </c>
      <c r="P363" s="26" t="s">
        <v>12774</v>
      </c>
      <c r="Q363" s="15" t="s">
        <v>1238</v>
      </c>
      <c r="R363" s="15" t="s">
        <v>29</v>
      </c>
      <c r="S363" s="17" t="s">
        <v>1239</v>
      </c>
      <c r="T363" s="195">
        <v>417</v>
      </c>
      <c r="U363" s="195">
        <v>679</v>
      </c>
      <c r="V363" s="195">
        <v>612</v>
      </c>
      <c r="W363" s="195">
        <v>550</v>
      </c>
      <c r="X363" s="195">
        <v>496</v>
      </c>
      <c r="Y363" s="195">
        <v>447</v>
      </c>
    </row>
    <row r="364" spans="1:25" s="153" customFormat="1" ht="239.25" customHeight="1" x14ac:dyDescent="0.25">
      <c r="A364" s="71">
        <v>496</v>
      </c>
      <c r="B364" s="17" t="s">
        <v>1126</v>
      </c>
      <c r="C364" s="17" t="s">
        <v>12717</v>
      </c>
      <c r="D364" s="17" t="s">
        <v>12775</v>
      </c>
      <c r="E364" s="17" t="s">
        <v>12776</v>
      </c>
      <c r="F364" s="17" t="s">
        <v>1225</v>
      </c>
      <c r="G364" s="18">
        <v>44197</v>
      </c>
      <c r="H364" s="18">
        <v>44197</v>
      </c>
      <c r="I364" s="112" t="s">
        <v>113</v>
      </c>
      <c r="J364" s="18" t="s">
        <v>114</v>
      </c>
      <c r="K364" s="17" t="s">
        <v>12777</v>
      </c>
      <c r="L364" s="17" t="s">
        <v>60</v>
      </c>
      <c r="M364" s="17" t="s">
        <v>1221</v>
      </c>
      <c r="N364" s="21" t="s">
        <v>64</v>
      </c>
      <c r="O364" s="211" t="s">
        <v>105</v>
      </c>
      <c r="P364" s="26" t="s">
        <v>12778</v>
      </c>
      <c r="Q364" s="17" t="s">
        <v>1226</v>
      </c>
      <c r="R364" s="15" t="s">
        <v>53</v>
      </c>
      <c r="S364" s="208" t="s">
        <v>175</v>
      </c>
      <c r="T364" s="195">
        <v>60</v>
      </c>
      <c r="U364" s="195">
        <v>0</v>
      </c>
      <c r="V364" s="195">
        <v>8.82</v>
      </c>
      <c r="W364" s="195">
        <v>9.261000000000001</v>
      </c>
      <c r="X364" s="195">
        <v>9.7240500000000019</v>
      </c>
      <c r="Y364" s="195">
        <v>10</v>
      </c>
    </row>
    <row r="365" spans="1:25" s="153" customFormat="1" ht="239.25" customHeight="1" x14ac:dyDescent="0.25">
      <c r="A365" s="71">
        <v>497</v>
      </c>
      <c r="B365" s="17" t="s">
        <v>1126</v>
      </c>
      <c r="C365" s="17" t="s">
        <v>1188</v>
      </c>
      <c r="D365" s="17" t="s">
        <v>12779</v>
      </c>
      <c r="E365" s="17" t="s">
        <v>1219</v>
      </c>
      <c r="F365" s="17" t="s">
        <v>1220</v>
      </c>
      <c r="G365" s="18">
        <v>42736</v>
      </c>
      <c r="H365" s="18">
        <v>42736</v>
      </c>
      <c r="I365" s="112" t="s">
        <v>113</v>
      </c>
      <c r="J365" s="18" t="s">
        <v>114</v>
      </c>
      <c r="K365" s="17" t="s">
        <v>12780</v>
      </c>
      <c r="L365" s="17" t="s">
        <v>60</v>
      </c>
      <c r="M365" s="17" t="s">
        <v>1221</v>
      </c>
      <c r="N365" s="21" t="s">
        <v>64</v>
      </c>
      <c r="O365" s="211" t="s">
        <v>105</v>
      </c>
      <c r="P365" s="26" t="s">
        <v>12781</v>
      </c>
      <c r="Q365" s="16"/>
      <c r="R365" s="27" t="s">
        <v>18</v>
      </c>
      <c r="S365" s="27" t="str">
        <f>IF(ISBLANK(R365),"",IF(ISERROR(VLOOKUP(R365,'[37]Гр.П 670'!$A$2:$B$57,2,FALSE)),"группы",VLOOKUP(R365,'[37]Гр.П 670'!$A$2:$B$57,2,FALSE)))</f>
        <v>Поддержка экономики, малого и среднего предпринимательства</v>
      </c>
      <c r="T365" s="195">
        <v>87952</v>
      </c>
      <c r="U365" s="195">
        <v>86738</v>
      </c>
      <c r="V365" s="195">
        <v>73380</v>
      </c>
      <c r="W365" s="195">
        <v>60025</v>
      </c>
      <c r="X365" s="195">
        <v>46700</v>
      </c>
      <c r="Y365" s="195">
        <v>36330</v>
      </c>
    </row>
    <row r="366" spans="1:25" s="153" customFormat="1" ht="239.25" customHeight="1" x14ac:dyDescent="0.25">
      <c r="A366" s="71">
        <v>498</v>
      </c>
      <c r="B366" s="17" t="s">
        <v>1126</v>
      </c>
      <c r="C366" s="17" t="s">
        <v>12717</v>
      </c>
      <c r="D366" s="17" t="s">
        <v>12782</v>
      </c>
      <c r="E366" s="17" t="s">
        <v>12783</v>
      </c>
      <c r="F366" s="17" t="s">
        <v>1241</v>
      </c>
      <c r="G366" s="18">
        <v>44197</v>
      </c>
      <c r="H366" s="18">
        <v>44197</v>
      </c>
      <c r="I366" s="16" t="s">
        <v>268</v>
      </c>
      <c r="J366" s="18" t="s">
        <v>114</v>
      </c>
      <c r="K366" s="17" t="s">
        <v>12784</v>
      </c>
      <c r="L366" s="17" t="s">
        <v>60</v>
      </c>
      <c r="M366" s="17" t="s">
        <v>1240</v>
      </c>
      <c r="N366" s="21" t="s">
        <v>68</v>
      </c>
      <c r="O366" s="211" t="s">
        <v>120</v>
      </c>
      <c r="P366" s="26" t="s">
        <v>1242</v>
      </c>
      <c r="Q366" s="27"/>
      <c r="R366" s="15" t="s">
        <v>53</v>
      </c>
      <c r="S366" s="17" t="s">
        <v>674</v>
      </c>
      <c r="T366" s="195">
        <v>1086</v>
      </c>
      <c r="U366" s="195">
        <v>15747</v>
      </c>
      <c r="V366" s="195">
        <v>16534</v>
      </c>
      <c r="W366" s="195">
        <v>17361</v>
      </c>
      <c r="X366" s="195">
        <v>18229</v>
      </c>
      <c r="Y366" s="195">
        <v>19140</v>
      </c>
    </row>
    <row r="367" spans="1:25" s="153" customFormat="1" ht="239.25" customHeight="1" x14ac:dyDescent="0.25">
      <c r="A367" s="71">
        <v>499</v>
      </c>
      <c r="B367" s="17" t="s">
        <v>1126</v>
      </c>
      <c r="C367" s="17" t="s">
        <v>12717</v>
      </c>
      <c r="D367" s="17" t="s">
        <v>12785</v>
      </c>
      <c r="E367" s="17" t="s">
        <v>12786</v>
      </c>
      <c r="F367" s="17" t="s">
        <v>1243</v>
      </c>
      <c r="G367" s="18">
        <v>44562</v>
      </c>
      <c r="H367" s="18">
        <v>44562</v>
      </c>
      <c r="I367" s="112" t="s">
        <v>113</v>
      </c>
      <c r="J367" s="18" t="s">
        <v>114</v>
      </c>
      <c r="K367" s="17" t="s">
        <v>12787</v>
      </c>
      <c r="L367" s="17" t="s">
        <v>60</v>
      </c>
      <c r="M367" s="17" t="s">
        <v>1240</v>
      </c>
      <c r="N367" s="21" t="s">
        <v>68</v>
      </c>
      <c r="O367" s="211" t="s">
        <v>120</v>
      </c>
      <c r="P367" s="26" t="s">
        <v>398</v>
      </c>
      <c r="Q367" s="27" t="s">
        <v>1244</v>
      </c>
      <c r="R367" s="15" t="s">
        <v>36</v>
      </c>
      <c r="S367" s="17" t="s">
        <v>1245</v>
      </c>
      <c r="T367" s="99" t="s">
        <v>112</v>
      </c>
      <c r="U367" s="195">
        <v>319</v>
      </c>
      <c r="V367" s="195">
        <v>335</v>
      </c>
      <c r="W367" s="195">
        <v>351</v>
      </c>
      <c r="X367" s="195">
        <v>369</v>
      </c>
      <c r="Y367" s="195">
        <v>387</v>
      </c>
    </row>
    <row r="368" spans="1:25" s="153" customFormat="1" ht="239.25" customHeight="1" x14ac:dyDescent="0.25">
      <c r="A368" s="71">
        <v>500</v>
      </c>
      <c r="B368" s="17" t="s">
        <v>1126</v>
      </c>
      <c r="C368" s="17" t="s">
        <v>1183</v>
      </c>
      <c r="D368" s="17" t="s">
        <v>1246</v>
      </c>
      <c r="E368" s="17" t="s">
        <v>129</v>
      </c>
      <c r="F368" s="17" t="s">
        <v>1247</v>
      </c>
      <c r="G368" s="18">
        <v>43466</v>
      </c>
      <c r="H368" s="18">
        <v>43466</v>
      </c>
      <c r="I368" s="112" t="s">
        <v>113</v>
      </c>
      <c r="J368" s="18">
        <v>44927</v>
      </c>
      <c r="K368" s="17" t="s">
        <v>12788</v>
      </c>
      <c r="L368" s="17" t="s">
        <v>60</v>
      </c>
      <c r="M368" s="17" t="s">
        <v>1240</v>
      </c>
      <c r="N368" s="21" t="s">
        <v>68</v>
      </c>
      <c r="O368" s="211" t="s">
        <v>120</v>
      </c>
      <c r="P368" s="20" t="s">
        <v>1248</v>
      </c>
      <c r="Q368" s="15">
        <v>62</v>
      </c>
      <c r="R368" s="15" t="s">
        <v>18</v>
      </c>
      <c r="S368" s="208" t="s">
        <v>199</v>
      </c>
      <c r="T368" s="267">
        <v>1504</v>
      </c>
      <c r="U368" s="267">
        <v>1903</v>
      </c>
      <c r="V368" s="267" t="s">
        <v>112</v>
      </c>
      <c r="W368" s="267" t="s">
        <v>112</v>
      </c>
      <c r="X368" s="267" t="s">
        <v>112</v>
      </c>
      <c r="Y368" s="267" t="s">
        <v>112</v>
      </c>
    </row>
    <row r="369" spans="1:25" s="153" customFormat="1" ht="239.25" customHeight="1" x14ac:dyDescent="0.25">
      <c r="A369" s="71">
        <v>501</v>
      </c>
      <c r="B369" s="17" t="s">
        <v>1126</v>
      </c>
      <c r="C369" s="17" t="s">
        <v>12717</v>
      </c>
      <c r="D369" s="17" t="s">
        <v>12789</v>
      </c>
      <c r="E369" s="17" t="s">
        <v>12790</v>
      </c>
      <c r="F369" s="17" t="s">
        <v>1241</v>
      </c>
      <c r="G369" s="18">
        <v>44197</v>
      </c>
      <c r="H369" s="18">
        <v>44197</v>
      </c>
      <c r="I369" s="16" t="s">
        <v>268</v>
      </c>
      <c r="J369" s="18" t="s">
        <v>114</v>
      </c>
      <c r="K369" s="17" t="s">
        <v>12791</v>
      </c>
      <c r="L369" s="17" t="s">
        <v>60</v>
      </c>
      <c r="M369" s="17" t="s">
        <v>1249</v>
      </c>
      <c r="N369" s="21" t="s">
        <v>68</v>
      </c>
      <c r="O369" s="19" t="s">
        <v>120</v>
      </c>
      <c r="P369" s="26" t="s">
        <v>1250</v>
      </c>
      <c r="Q369" s="27"/>
      <c r="R369" s="15" t="s">
        <v>53</v>
      </c>
      <c r="S369" s="17" t="s">
        <v>674</v>
      </c>
      <c r="T369" s="267">
        <v>0</v>
      </c>
      <c r="U369" s="267">
        <v>0</v>
      </c>
      <c r="V369" s="267">
        <v>0</v>
      </c>
      <c r="W369" s="267">
        <v>0</v>
      </c>
      <c r="X369" s="267">
        <v>0</v>
      </c>
      <c r="Y369" s="267">
        <v>0</v>
      </c>
    </row>
    <row r="370" spans="1:25" s="153" customFormat="1" ht="239.25" customHeight="1" x14ac:dyDescent="0.25">
      <c r="A370" s="71">
        <v>502</v>
      </c>
      <c r="B370" s="17" t="s">
        <v>1126</v>
      </c>
      <c r="C370" s="17" t="s">
        <v>1183</v>
      </c>
      <c r="D370" s="17" t="s">
        <v>1251</v>
      </c>
      <c r="E370" s="17" t="s">
        <v>129</v>
      </c>
      <c r="F370" s="17" t="s">
        <v>1247</v>
      </c>
      <c r="G370" s="18">
        <v>43466</v>
      </c>
      <c r="H370" s="18">
        <v>43466</v>
      </c>
      <c r="I370" s="112" t="s">
        <v>113</v>
      </c>
      <c r="J370" s="18">
        <v>44927</v>
      </c>
      <c r="K370" s="17" t="s">
        <v>12792</v>
      </c>
      <c r="L370" s="17" t="s">
        <v>60</v>
      </c>
      <c r="M370" s="17" t="s">
        <v>1240</v>
      </c>
      <c r="N370" s="21" t="s">
        <v>68</v>
      </c>
      <c r="O370" s="211" t="s">
        <v>120</v>
      </c>
      <c r="P370" s="26" t="s">
        <v>196</v>
      </c>
      <c r="Q370" s="15">
        <v>62</v>
      </c>
      <c r="R370" s="15" t="s">
        <v>18</v>
      </c>
      <c r="S370" s="208" t="s">
        <v>199</v>
      </c>
      <c r="T370" s="195">
        <v>1654</v>
      </c>
      <c r="U370" s="195">
        <v>6011</v>
      </c>
      <c r="V370" s="195" t="s">
        <v>112</v>
      </c>
      <c r="W370" s="195" t="s">
        <v>112</v>
      </c>
      <c r="X370" s="195" t="s">
        <v>112</v>
      </c>
      <c r="Y370" s="195" t="s">
        <v>112</v>
      </c>
    </row>
    <row r="371" spans="1:25" s="153" customFormat="1" ht="239.25" customHeight="1" x14ac:dyDescent="0.25">
      <c r="A371" s="71">
        <v>503</v>
      </c>
      <c r="B371" s="17" t="s">
        <v>1126</v>
      </c>
      <c r="C371" s="17" t="s">
        <v>12717</v>
      </c>
      <c r="D371" s="17" t="s">
        <v>12793</v>
      </c>
      <c r="E371" s="17" t="s">
        <v>12786</v>
      </c>
      <c r="F371" s="17" t="s">
        <v>1253</v>
      </c>
      <c r="G371" s="112">
        <v>40032</v>
      </c>
      <c r="H371" s="18">
        <v>39814</v>
      </c>
      <c r="I371" s="112" t="s">
        <v>113</v>
      </c>
      <c r="J371" s="18" t="s">
        <v>114</v>
      </c>
      <c r="K371" s="17" t="s">
        <v>12794</v>
      </c>
      <c r="L371" s="17" t="s">
        <v>60</v>
      </c>
      <c r="M371" s="17" t="s">
        <v>1254</v>
      </c>
      <c r="N371" s="21" t="s">
        <v>68</v>
      </c>
      <c r="O371" s="211" t="s">
        <v>120</v>
      </c>
      <c r="P371" s="26" t="s">
        <v>196</v>
      </c>
      <c r="Q371" s="15" t="s">
        <v>12555</v>
      </c>
      <c r="R371" s="15" t="s">
        <v>18</v>
      </c>
      <c r="S371" s="208" t="s">
        <v>199</v>
      </c>
      <c r="T371" s="195">
        <v>10081</v>
      </c>
      <c r="U371" s="195">
        <v>9115</v>
      </c>
      <c r="V371" s="195">
        <v>9570</v>
      </c>
      <c r="W371" s="195">
        <v>10049</v>
      </c>
      <c r="X371" s="195">
        <v>10551</v>
      </c>
      <c r="Y371" s="195">
        <v>11079</v>
      </c>
    </row>
    <row r="372" spans="1:25" s="153" customFormat="1" ht="239.25" customHeight="1" x14ac:dyDescent="0.25">
      <c r="A372" s="71">
        <v>504</v>
      </c>
      <c r="B372" s="17" t="s">
        <v>1126</v>
      </c>
      <c r="C372" s="17" t="s">
        <v>12717</v>
      </c>
      <c r="D372" s="17" t="s">
        <v>12795</v>
      </c>
      <c r="E372" s="17" t="s">
        <v>12763</v>
      </c>
      <c r="F372" s="17" t="s">
        <v>12796</v>
      </c>
      <c r="G372" s="112">
        <v>40032</v>
      </c>
      <c r="H372" s="18">
        <v>39814</v>
      </c>
      <c r="I372" s="112" t="s">
        <v>113</v>
      </c>
      <c r="J372" s="18" t="s">
        <v>114</v>
      </c>
      <c r="K372" s="17" t="s">
        <v>12797</v>
      </c>
      <c r="L372" s="17" t="s">
        <v>60</v>
      </c>
      <c r="M372" s="17" t="s">
        <v>1240</v>
      </c>
      <c r="N372" s="21" t="s">
        <v>68</v>
      </c>
      <c r="O372" s="211" t="s">
        <v>120</v>
      </c>
      <c r="P372" s="26" t="s">
        <v>196</v>
      </c>
      <c r="Q372" s="15" t="s">
        <v>248</v>
      </c>
      <c r="R372" s="15" t="s">
        <v>18</v>
      </c>
      <c r="S372" s="208" t="s">
        <v>199</v>
      </c>
      <c r="T372" s="195">
        <v>158</v>
      </c>
      <c r="U372" s="195">
        <v>341</v>
      </c>
      <c r="V372" s="195">
        <v>358</v>
      </c>
      <c r="W372" s="195">
        <v>375</v>
      </c>
      <c r="X372" s="195">
        <v>394</v>
      </c>
      <c r="Y372" s="195">
        <v>415</v>
      </c>
    </row>
    <row r="373" spans="1:25" s="153" customFormat="1" ht="239.25" customHeight="1" x14ac:dyDescent="0.25">
      <c r="A373" s="71">
        <v>505</v>
      </c>
      <c r="B373" s="17" t="s">
        <v>1126</v>
      </c>
      <c r="C373" s="17" t="s">
        <v>1252</v>
      </c>
      <c r="D373" s="17" t="s">
        <v>1257</v>
      </c>
      <c r="E373" s="17" t="s">
        <v>12763</v>
      </c>
      <c r="F373" s="17" t="s">
        <v>12798</v>
      </c>
      <c r="G373" s="112">
        <v>40032</v>
      </c>
      <c r="H373" s="18">
        <v>39814</v>
      </c>
      <c r="I373" s="112" t="s">
        <v>113</v>
      </c>
      <c r="J373" s="18">
        <v>44562</v>
      </c>
      <c r="K373" s="17" t="s">
        <v>12799</v>
      </c>
      <c r="L373" s="17" t="s">
        <v>60</v>
      </c>
      <c r="M373" s="17" t="s">
        <v>1240</v>
      </c>
      <c r="N373" s="21" t="s">
        <v>68</v>
      </c>
      <c r="O373" s="211" t="s">
        <v>120</v>
      </c>
      <c r="P373" s="26" t="s">
        <v>398</v>
      </c>
      <c r="Q373" s="15" t="s">
        <v>1258</v>
      </c>
      <c r="R373" s="15" t="s">
        <v>18</v>
      </c>
      <c r="S373" s="208" t="s">
        <v>199</v>
      </c>
      <c r="T373" s="195">
        <v>4149</v>
      </c>
      <c r="U373" s="195" t="s">
        <v>112</v>
      </c>
      <c r="V373" s="195" t="s">
        <v>112</v>
      </c>
      <c r="W373" s="195" t="s">
        <v>112</v>
      </c>
      <c r="X373" s="267" t="s">
        <v>112</v>
      </c>
      <c r="Y373" s="261" t="s">
        <v>112</v>
      </c>
    </row>
    <row r="374" spans="1:25" s="153" customFormat="1" ht="239.25" customHeight="1" x14ac:dyDescent="0.25">
      <c r="A374" s="71">
        <v>506</v>
      </c>
      <c r="B374" s="17" t="s">
        <v>1126</v>
      </c>
      <c r="C374" s="17" t="s">
        <v>12717</v>
      </c>
      <c r="D374" s="17" t="s">
        <v>1259</v>
      </c>
      <c r="E374" s="17" t="s">
        <v>12800</v>
      </c>
      <c r="F374" s="17" t="s">
        <v>12801</v>
      </c>
      <c r="G374" s="18">
        <v>42978</v>
      </c>
      <c r="H374" s="18">
        <v>42978</v>
      </c>
      <c r="I374" s="17" t="s">
        <v>12802</v>
      </c>
      <c r="J374" s="18">
        <v>45658</v>
      </c>
      <c r="K374" s="17" t="s">
        <v>12803</v>
      </c>
      <c r="L374" s="17" t="s">
        <v>60</v>
      </c>
      <c r="M374" s="17" t="s">
        <v>1254</v>
      </c>
      <c r="N374" s="21" t="s">
        <v>68</v>
      </c>
      <c r="O374" s="325" t="s">
        <v>104</v>
      </c>
      <c r="P374" s="26" t="s">
        <v>7961</v>
      </c>
      <c r="Q374" s="21" t="s">
        <v>12804</v>
      </c>
      <c r="R374" s="15" t="s">
        <v>18</v>
      </c>
      <c r="S374" s="208" t="s">
        <v>199</v>
      </c>
      <c r="T374" s="195">
        <v>4267</v>
      </c>
      <c r="U374" s="195">
        <v>11755</v>
      </c>
      <c r="V374" s="195">
        <v>12342</v>
      </c>
      <c r="W374" s="195" t="s">
        <v>112</v>
      </c>
      <c r="X374" s="267" t="s">
        <v>112</v>
      </c>
      <c r="Y374" s="267" t="s">
        <v>112</v>
      </c>
    </row>
    <row r="375" spans="1:25" s="153" customFormat="1" ht="239.25" customHeight="1" x14ac:dyDescent="0.25">
      <c r="A375" s="71">
        <v>507</v>
      </c>
      <c r="B375" s="17" t="s">
        <v>1126</v>
      </c>
      <c r="C375" s="17" t="s">
        <v>12717</v>
      </c>
      <c r="D375" s="17" t="s">
        <v>1261</v>
      </c>
      <c r="E375" s="17" t="s">
        <v>12805</v>
      </c>
      <c r="F375" s="17" t="s">
        <v>1262</v>
      </c>
      <c r="G375" s="18">
        <v>44197</v>
      </c>
      <c r="H375" s="18">
        <v>44197</v>
      </c>
      <c r="I375" s="17" t="s">
        <v>370</v>
      </c>
      <c r="J375" s="18">
        <v>45292</v>
      </c>
      <c r="K375" s="17" t="s">
        <v>12806</v>
      </c>
      <c r="L375" s="17" t="s">
        <v>60</v>
      </c>
      <c r="M375" s="17" t="s">
        <v>1221</v>
      </c>
      <c r="N375" s="21" t="s">
        <v>68</v>
      </c>
      <c r="O375" s="19" t="s">
        <v>120</v>
      </c>
      <c r="P375" s="26" t="s">
        <v>12807</v>
      </c>
      <c r="Q375" s="15"/>
      <c r="R375" s="15" t="s">
        <v>18</v>
      </c>
      <c r="S375" s="208" t="s">
        <v>199</v>
      </c>
      <c r="T375" s="195">
        <v>334914</v>
      </c>
      <c r="U375" s="195">
        <v>321509</v>
      </c>
      <c r="V375" s="195">
        <v>308640</v>
      </c>
      <c r="W375" s="195" t="s">
        <v>112</v>
      </c>
      <c r="X375" s="195" t="s">
        <v>112</v>
      </c>
      <c r="Y375" s="195" t="s">
        <v>112</v>
      </c>
    </row>
    <row r="376" spans="1:25" s="153" customFormat="1" ht="239.25" customHeight="1" x14ac:dyDescent="0.25">
      <c r="A376" s="71">
        <v>508</v>
      </c>
      <c r="B376" s="17" t="s">
        <v>1126</v>
      </c>
      <c r="C376" s="17" t="s">
        <v>12808</v>
      </c>
      <c r="D376" s="17" t="s">
        <v>12809</v>
      </c>
      <c r="E376" s="17" t="s">
        <v>12810</v>
      </c>
      <c r="F376" s="17" t="s">
        <v>12811</v>
      </c>
      <c r="G376" s="18">
        <v>44644</v>
      </c>
      <c r="H376" s="18">
        <v>44562</v>
      </c>
      <c r="I376" s="17" t="s">
        <v>762</v>
      </c>
      <c r="J376" s="18">
        <v>44927</v>
      </c>
      <c r="K376" s="17" t="s">
        <v>12812</v>
      </c>
      <c r="L376" s="17" t="s">
        <v>60</v>
      </c>
      <c r="M376" s="17" t="s">
        <v>1221</v>
      </c>
      <c r="N376" s="21" t="s">
        <v>68</v>
      </c>
      <c r="O376" s="19" t="s">
        <v>120</v>
      </c>
      <c r="P376" s="26" t="s">
        <v>12455</v>
      </c>
      <c r="Q376" s="15" t="s">
        <v>12813</v>
      </c>
      <c r="R376" s="15" t="s">
        <v>18</v>
      </c>
      <c r="S376" s="208" t="s">
        <v>199</v>
      </c>
      <c r="T376" s="99" t="s">
        <v>112</v>
      </c>
      <c r="U376" s="195">
        <v>303458</v>
      </c>
      <c r="V376" s="99" t="s">
        <v>112</v>
      </c>
      <c r="W376" s="99" t="s">
        <v>112</v>
      </c>
      <c r="X376" s="99" t="s">
        <v>112</v>
      </c>
      <c r="Y376" s="99" t="s">
        <v>112</v>
      </c>
    </row>
    <row r="377" spans="1:25" s="153" customFormat="1" ht="239.25" customHeight="1" x14ac:dyDescent="0.25">
      <c r="A377" s="71">
        <v>509</v>
      </c>
      <c r="B377" s="17" t="s">
        <v>1126</v>
      </c>
      <c r="C377" s="17" t="s">
        <v>1263</v>
      </c>
      <c r="D377" s="17" t="s">
        <v>1264</v>
      </c>
      <c r="E377" s="17" t="s">
        <v>1265</v>
      </c>
      <c r="F377" s="17" t="s">
        <v>1266</v>
      </c>
      <c r="G377" s="18">
        <v>38353</v>
      </c>
      <c r="H377" s="18">
        <v>38353</v>
      </c>
      <c r="I377" s="112" t="s">
        <v>113</v>
      </c>
      <c r="J377" s="18" t="s">
        <v>114</v>
      </c>
      <c r="K377" s="17" t="s">
        <v>1267</v>
      </c>
      <c r="L377" s="17" t="s">
        <v>99</v>
      </c>
      <c r="M377" s="17" t="s">
        <v>1268</v>
      </c>
      <c r="N377" s="21" t="s">
        <v>106</v>
      </c>
      <c r="O377" s="325" t="s">
        <v>103</v>
      </c>
      <c r="P377" s="28" t="s">
        <v>116</v>
      </c>
      <c r="Q377" s="15"/>
      <c r="R377" s="15" t="s">
        <v>42</v>
      </c>
      <c r="S377" s="17" t="s">
        <v>588</v>
      </c>
      <c r="T377" s="195">
        <v>121</v>
      </c>
      <c r="U377" s="195">
        <v>111</v>
      </c>
      <c r="V377" s="195">
        <v>111</v>
      </c>
      <c r="W377" s="195">
        <v>111</v>
      </c>
      <c r="X377" s="195">
        <v>111</v>
      </c>
      <c r="Y377" s="195">
        <v>111</v>
      </c>
    </row>
    <row r="378" spans="1:25" s="153" customFormat="1" ht="239.25" customHeight="1" x14ac:dyDescent="0.25">
      <c r="A378" s="71">
        <v>510</v>
      </c>
      <c r="B378" s="17" t="s">
        <v>1126</v>
      </c>
      <c r="C378" s="17" t="s">
        <v>1270</v>
      </c>
      <c r="D378" s="17" t="s">
        <v>1264</v>
      </c>
      <c r="E378" s="17" t="s">
        <v>1265</v>
      </c>
      <c r="F378" s="17" t="s">
        <v>1271</v>
      </c>
      <c r="G378" s="18">
        <v>37809</v>
      </c>
      <c r="H378" s="18">
        <v>37622</v>
      </c>
      <c r="I378" s="112" t="s">
        <v>113</v>
      </c>
      <c r="J378" s="18" t="s">
        <v>114</v>
      </c>
      <c r="K378" s="17" t="s">
        <v>1267</v>
      </c>
      <c r="L378" s="17" t="s">
        <v>99</v>
      </c>
      <c r="M378" s="17" t="s">
        <v>1268</v>
      </c>
      <c r="N378" s="21" t="s">
        <v>106</v>
      </c>
      <c r="O378" s="325" t="s">
        <v>103</v>
      </c>
      <c r="P378" s="28" t="s">
        <v>116</v>
      </c>
      <c r="Q378" s="15"/>
      <c r="R378" s="15" t="s">
        <v>42</v>
      </c>
      <c r="S378" s="17" t="s">
        <v>588</v>
      </c>
      <c r="T378" s="195">
        <v>158</v>
      </c>
      <c r="U378" s="195">
        <v>136</v>
      </c>
      <c r="V378" s="195">
        <v>136</v>
      </c>
      <c r="W378" s="195">
        <v>136</v>
      </c>
      <c r="X378" s="195">
        <v>136</v>
      </c>
      <c r="Y378" s="195">
        <v>136</v>
      </c>
    </row>
    <row r="379" spans="1:25" s="153" customFormat="1" ht="239.25" customHeight="1" x14ac:dyDescent="0.25">
      <c r="A379" s="71">
        <v>511</v>
      </c>
      <c r="B379" s="17" t="s">
        <v>1126</v>
      </c>
      <c r="C379" s="17" t="s">
        <v>1272</v>
      </c>
      <c r="D379" s="17" t="s">
        <v>1264</v>
      </c>
      <c r="E379" s="17" t="s">
        <v>1265</v>
      </c>
      <c r="F379" s="17" t="s">
        <v>1273</v>
      </c>
      <c r="G379" s="18">
        <v>41275</v>
      </c>
      <c r="H379" s="18">
        <v>41275</v>
      </c>
      <c r="I379" s="112" t="s">
        <v>113</v>
      </c>
      <c r="J379" s="18" t="s">
        <v>114</v>
      </c>
      <c r="K379" s="17" t="s">
        <v>1274</v>
      </c>
      <c r="L379" s="17" t="s">
        <v>99</v>
      </c>
      <c r="M379" s="17" t="s">
        <v>1268</v>
      </c>
      <c r="N379" s="21" t="s">
        <v>106</v>
      </c>
      <c r="O379" s="325" t="s">
        <v>103</v>
      </c>
      <c r="P379" s="28" t="s">
        <v>116</v>
      </c>
      <c r="Q379" s="15"/>
      <c r="R379" s="15" t="s">
        <v>42</v>
      </c>
      <c r="S379" s="17" t="s">
        <v>588</v>
      </c>
      <c r="T379" s="195">
        <v>14526</v>
      </c>
      <c r="U379" s="195">
        <v>14930</v>
      </c>
      <c r="V379" s="195">
        <v>14689</v>
      </c>
      <c r="W379" s="195">
        <v>14689</v>
      </c>
      <c r="X379" s="195">
        <v>14689</v>
      </c>
      <c r="Y379" s="195">
        <v>14689</v>
      </c>
    </row>
    <row r="380" spans="1:25" s="153" customFormat="1" ht="239.25" customHeight="1" x14ac:dyDescent="0.25">
      <c r="A380" s="71">
        <v>512</v>
      </c>
      <c r="B380" s="17" t="s">
        <v>1126</v>
      </c>
      <c r="C380" s="17" t="s">
        <v>1270</v>
      </c>
      <c r="D380" s="17" t="s">
        <v>1275</v>
      </c>
      <c r="E380" s="17" t="s">
        <v>1265</v>
      </c>
      <c r="F380" s="17" t="s">
        <v>1276</v>
      </c>
      <c r="G380" s="18">
        <v>37809</v>
      </c>
      <c r="H380" s="18">
        <v>37622</v>
      </c>
      <c r="I380" s="112" t="s">
        <v>113</v>
      </c>
      <c r="J380" s="18" t="s">
        <v>114</v>
      </c>
      <c r="K380" s="17" t="s">
        <v>1277</v>
      </c>
      <c r="L380" s="17" t="s">
        <v>99</v>
      </c>
      <c r="M380" s="17" t="s">
        <v>1268</v>
      </c>
      <c r="N380" s="21" t="s">
        <v>106</v>
      </c>
      <c r="O380" s="211" t="s">
        <v>120</v>
      </c>
      <c r="P380" s="20" t="s">
        <v>157</v>
      </c>
      <c r="Q380" s="15"/>
      <c r="R380" s="15" t="s">
        <v>42</v>
      </c>
      <c r="S380" s="17" t="s">
        <v>588</v>
      </c>
      <c r="T380" s="195">
        <v>37</v>
      </c>
      <c r="U380" s="44">
        <v>47</v>
      </c>
      <c r="V380" s="44">
        <v>47</v>
      </c>
      <c r="W380" s="44">
        <v>47</v>
      </c>
      <c r="X380" s="44">
        <v>47</v>
      </c>
      <c r="Y380" s="44">
        <v>47</v>
      </c>
    </row>
    <row r="381" spans="1:25" s="153" customFormat="1" ht="239.25" customHeight="1" x14ac:dyDescent="0.25">
      <c r="A381" s="71">
        <v>513</v>
      </c>
      <c r="B381" s="17" t="s">
        <v>1126</v>
      </c>
      <c r="C381" s="17" t="s">
        <v>1270</v>
      </c>
      <c r="D381" s="17" t="s">
        <v>1278</v>
      </c>
      <c r="E381" s="17" t="s">
        <v>1265</v>
      </c>
      <c r="F381" s="17" t="s">
        <v>1279</v>
      </c>
      <c r="G381" s="18">
        <v>37809</v>
      </c>
      <c r="H381" s="18">
        <v>37622</v>
      </c>
      <c r="I381" s="208" t="s">
        <v>113</v>
      </c>
      <c r="J381" s="18" t="s">
        <v>114</v>
      </c>
      <c r="K381" s="17" t="s">
        <v>1277</v>
      </c>
      <c r="L381" s="17" t="s">
        <v>99</v>
      </c>
      <c r="M381" s="17" t="s">
        <v>1268</v>
      </c>
      <c r="N381" s="21" t="s">
        <v>106</v>
      </c>
      <c r="O381" s="211" t="s">
        <v>120</v>
      </c>
      <c r="P381" s="20" t="s">
        <v>157</v>
      </c>
      <c r="Q381" s="15"/>
      <c r="R381" s="15" t="s">
        <v>42</v>
      </c>
      <c r="S381" s="17" t="s">
        <v>588</v>
      </c>
      <c r="T381" s="195">
        <v>11279</v>
      </c>
      <c r="U381" s="195">
        <v>11365</v>
      </c>
      <c r="V381" s="195">
        <v>12201</v>
      </c>
      <c r="W381" s="195">
        <v>12567</v>
      </c>
      <c r="X381" s="195">
        <v>12945</v>
      </c>
      <c r="Y381" s="195">
        <v>12945</v>
      </c>
    </row>
    <row r="382" spans="1:25" s="153" customFormat="1" ht="239.25" customHeight="1" x14ac:dyDescent="0.25">
      <c r="A382" s="71">
        <v>514</v>
      </c>
      <c r="B382" s="17" t="s">
        <v>1126</v>
      </c>
      <c r="C382" s="17" t="s">
        <v>1270</v>
      </c>
      <c r="D382" s="17" t="s">
        <v>1280</v>
      </c>
      <c r="E382" s="17" t="s">
        <v>1265</v>
      </c>
      <c r="F382" s="17" t="s">
        <v>1281</v>
      </c>
      <c r="G382" s="18">
        <v>37809</v>
      </c>
      <c r="H382" s="18">
        <v>37622</v>
      </c>
      <c r="I382" s="208" t="s">
        <v>113</v>
      </c>
      <c r="J382" s="18" t="s">
        <v>114</v>
      </c>
      <c r="K382" s="17" t="s">
        <v>1277</v>
      </c>
      <c r="L382" s="17" t="s">
        <v>99</v>
      </c>
      <c r="M382" s="17" t="s">
        <v>1268</v>
      </c>
      <c r="N382" s="21" t="s">
        <v>106</v>
      </c>
      <c r="O382" s="211" t="s">
        <v>120</v>
      </c>
      <c r="P382" s="20" t="s">
        <v>157</v>
      </c>
      <c r="Q382" s="15"/>
      <c r="R382" s="15" t="s">
        <v>42</v>
      </c>
      <c r="S382" s="17" t="s">
        <v>588</v>
      </c>
      <c r="T382" s="195">
        <v>12</v>
      </c>
      <c r="U382" s="195">
        <v>9</v>
      </c>
      <c r="V382" s="195">
        <v>9</v>
      </c>
      <c r="W382" s="195">
        <v>9</v>
      </c>
      <c r="X382" s="195">
        <v>9</v>
      </c>
      <c r="Y382" s="195">
        <v>9</v>
      </c>
    </row>
    <row r="383" spans="1:25" s="153" customFormat="1" ht="239.25" customHeight="1" x14ac:dyDescent="0.25">
      <c r="A383" s="71">
        <v>515</v>
      </c>
      <c r="B383" s="17" t="s">
        <v>1126</v>
      </c>
      <c r="C383" s="17" t="s">
        <v>1139</v>
      </c>
      <c r="D383" s="17" t="s">
        <v>1282</v>
      </c>
      <c r="E383" s="17" t="s">
        <v>1265</v>
      </c>
      <c r="F383" s="17" t="s">
        <v>1283</v>
      </c>
      <c r="G383" s="18">
        <v>37809</v>
      </c>
      <c r="H383" s="18">
        <v>37622</v>
      </c>
      <c r="I383" s="208" t="s">
        <v>113</v>
      </c>
      <c r="J383" s="18" t="s">
        <v>114</v>
      </c>
      <c r="K383" s="17" t="s">
        <v>1277</v>
      </c>
      <c r="L383" s="17" t="s">
        <v>99</v>
      </c>
      <c r="M383" s="17" t="s">
        <v>1268</v>
      </c>
      <c r="N383" s="21" t="s">
        <v>106</v>
      </c>
      <c r="O383" s="211" t="s">
        <v>120</v>
      </c>
      <c r="P383" s="20" t="s">
        <v>157</v>
      </c>
      <c r="Q383" s="15"/>
      <c r="R383" s="15" t="s">
        <v>42</v>
      </c>
      <c r="S383" s="17" t="s">
        <v>588</v>
      </c>
      <c r="T383" s="195">
        <v>490</v>
      </c>
      <c r="U383" s="195">
        <v>564</v>
      </c>
      <c r="V383" s="195">
        <v>564</v>
      </c>
      <c r="W383" s="195">
        <v>564</v>
      </c>
      <c r="X383" s="195">
        <v>564</v>
      </c>
      <c r="Y383" s="195">
        <v>564</v>
      </c>
    </row>
    <row r="384" spans="1:25" s="153" customFormat="1" ht="239.25" customHeight="1" x14ac:dyDescent="0.25">
      <c r="A384" s="71">
        <v>516</v>
      </c>
      <c r="B384" s="17" t="s">
        <v>1126</v>
      </c>
      <c r="C384" s="17" t="s">
        <v>1284</v>
      </c>
      <c r="D384" s="17" t="s">
        <v>1285</v>
      </c>
      <c r="E384" s="17" t="s">
        <v>1265</v>
      </c>
      <c r="F384" s="17" t="s">
        <v>1286</v>
      </c>
      <c r="G384" s="18">
        <v>40179</v>
      </c>
      <c r="H384" s="18">
        <v>39814</v>
      </c>
      <c r="I384" s="208" t="s">
        <v>113</v>
      </c>
      <c r="J384" s="18" t="s">
        <v>114</v>
      </c>
      <c r="K384" s="17" t="s">
        <v>1277</v>
      </c>
      <c r="L384" s="17" t="s">
        <v>99</v>
      </c>
      <c r="M384" s="17" t="s">
        <v>1268</v>
      </c>
      <c r="N384" s="21" t="s">
        <v>106</v>
      </c>
      <c r="O384" s="211" t="s">
        <v>120</v>
      </c>
      <c r="P384" s="20" t="s">
        <v>157</v>
      </c>
      <c r="Q384" s="15"/>
      <c r="R384" s="15" t="s">
        <v>42</v>
      </c>
      <c r="S384" s="17" t="s">
        <v>588</v>
      </c>
      <c r="T384" s="195">
        <v>21</v>
      </c>
      <c r="U384" s="44">
        <v>22</v>
      </c>
      <c r="V384" s="44">
        <v>22</v>
      </c>
      <c r="W384" s="44">
        <v>22</v>
      </c>
      <c r="X384" s="44">
        <v>22</v>
      </c>
      <c r="Y384" s="44">
        <v>22</v>
      </c>
    </row>
    <row r="385" spans="1:25" s="153" customFormat="1" ht="239.25" customHeight="1" x14ac:dyDescent="0.25">
      <c r="A385" s="71">
        <v>517</v>
      </c>
      <c r="B385" s="17" t="s">
        <v>1126</v>
      </c>
      <c r="C385" s="17" t="s">
        <v>1139</v>
      </c>
      <c r="D385" s="17" t="s">
        <v>1287</v>
      </c>
      <c r="E385" s="17" t="s">
        <v>1265</v>
      </c>
      <c r="F385" s="17" t="s">
        <v>1288</v>
      </c>
      <c r="G385" s="18">
        <v>43831</v>
      </c>
      <c r="H385" s="18">
        <v>43831</v>
      </c>
      <c r="I385" s="208" t="s">
        <v>113</v>
      </c>
      <c r="J385" s="18" t="s">
        <v>114</v>
      </c>
      <c r="K385" s="17" t="s">
        <v>1289</v>
      </c>
      <c r="L385" s="17" t="s">
        <v>99</v>
      </c>
      <c r="M385" s="17" t="s">
        <v>1268</v>
      </c>
      <c r="N385" s="21" t="s">
        <v>106</v>
      </c>
      <c r="O385" s="325" t="s">
        <v>103</v>
      </c>
      <c r="P385" s="28" t="s">
        <v>116</v>
      </c>
      <c r="Q385" s="15"/>
      <c r="R385" s="15" t="s">
        <v>42</v>
      </c>
      <c r="S385" s="17" t="s">
        <v>588</v>
      </c>
      <c r="T385" s="44">
        <v>8642</v>
      </c>
      <c r="U385" s="44">
        <v>10274</v>
      </c>
      <c r="V385" s="44">
        <v>10274</v>
      </c>
      <c r="W385" s="44">
        <v>10274</v>
      </c>
      <c r="X385" s="44">
        <v>10274</v>
      </c>
      <c r="Y385" s="44">
        <v>10274</v>
      </c>
    </row>
    <row r="386" spans="1:25" s="153" customFormat="1" ht="239.25" customHeight="1" x14ac:dyDescent="0.25">
      <c r="A386" s="71">
        <v>518</v>
      </c>
      <c r="B386" s="17" t="s">
        <v>1126</v>
      </c>
      <c r="C386" s="17" t="s">
        <v>1183</v>
      </c>
      <c r="D386" s="17" t="s">
        <v>1290</v>
      </c>
      <c r="E386" s="17" t="s">
        <v>1291</v>
      </c>
      <c r="F386" s="24" t="s">
        <v>1292</v>
      </c>
      <c r="G386" s="18">
        <v>43466</v>
      </c>
      <c r="H386" s="18">
        <v>43466</v>
      </c>
      <c r="I386" s="208" t="s">
        <v>1293</v>
      </c>
      <c r="J386" s="18">
        <v>49310</v>
      </c>
      <c r="K386" s="17" t="s">
        <v>1277</v>
      </c>
      <c r="L386" s="17" t="s">
        <v>99</v>
      </c>
      <c r="M386" s="17" t="s">
        <v>1268</v>
      </c>
      <c r="N386" s="21" t="s">
        <v>106</v>
      </c>
      <c r="O386" s="211" t="s">
        <v>120</v>
      </c>
      <c r="P386" s="20" t="s">
        <v>157</v>
      </c>
      <c r="Q386" s="15"/>
      <c r="R386" s="15" t="s">
        <v>42</v>
      </c>
      <c r="S386" s="17" t="s">
        <v>588</v>
      </c>
      <c r="T386" s="195">
        <v>36</v>
      </c>
      <c r="U386" s="195">
        <v>46</v>
      </c>
      <c r="V386" s="195">
        <v>46</v>
      </c>
      <c r="W386" s="195">
        <v>46</v>
      </c>
      <c r="X386" s="195">
        <v>46</v>
      </c>
      <c r="Y386" s="195">
        <v>46</v>
      </c>
    </row>
    <row r="387" spans="1:25" s="153" customFormat="1" ht="239.25" customHeight="1" x14ac:dyDescent="0.25">
      <c r="A387" s="71">
        <v>519</v>
      </c>
      <c r="B387" s="17" t="s">
        <v>1126</v>
      </c>
      <c r="C387" s="17" t="s">
        <v>1151</v>
      </c>
      <c r="D387" s="17" t="s">
        <v>1294</v>
      </c>
      <c r="E387" s="17" t="s">
        <v>1265</v>
      </c>
      <c r="F387" s="17" t="s">
        <v>12814</v>
      </c>
      <c r="G387" s="18">
        <v>44403</v>
      </c>
      <c r="H387" s="18">
        <v>44197</v>
      </c>
      <c r="I387" s="16" t="s">
        <v>1295</v>
      </c>
      <c r="J387" s="18" t="s">
        <v>114</v>
      </c>
      <c r="K387" s="17" t="s">
        <v>1296</v>
      </c>
      <c r="L387" s="17" t="s">
        <v>60</v>
      </c>
      <c r="M387" s="17" t="s">
        <v>1297</v>
      </c>
      <c r="N387" s="21" t="s">
        <v>106</v>
      </c>
      <c r="O387" s="325" t="s">
        <v>103</v>
      </c>
      <c r="P387" s="28" t="s">
        <v>116</v>
      </c>
      <c r="Q387" s="15"/>
      <c r="R387" s="15" t="s">
        <v>53</v>
      </c>
      <c r="S387" s="208" t="s">
        <v>175</v>
      </c>
      <c r="T387" s="195">
        <v>126</v>
      </c>
      <c r="U387" s="195">
        <v>267</v>
      </c>
      <c r="V387" s="195">
        <v>267</v>
      </c>
      <c r="W387" s="195">
        <v>267</v>
      </c>
      <c r="X387" s="195">
        <v>267</v>
      </c>
      <c r="Y387" s="195">
        <v>267</v>
      </c>
    </row>
    <row r="388" spans="1:25" s="153" customFormat="1" ht="239.25" customHeight="1" x14ac:dyDescent="0.25">
      <c r="A388" s="71">
        <v>520</v>
      </c>
      <c r="B388" s="17" t="s">
        <v>1126</v>
      </c>
      <c r="C388" s="17" t="s">
        <v>12717</v>
      </c>
      <c r="D388" s="17" t="s">
        <v>1045</v>
      </c>
      <c r="E388" s="17" t="s">
        <v>12815</v>
      </c>
      <c r="F388" s="17" t="s">
        <v>12816</v>
      </c>
      <c r="G388" s="18">
        <v>44927</v>
      </c>
      <c r="H388" s="18">
        <v>44927</v>
      </c>
      <c r="I388" s="112" t="s">
        <v>12720</v>
      </c>
      <c r="J388" s="18">
        <v>46753</v>
      </c>
      <c r="K388" s="22" t="s">
        <v>12817</v>
      </c>
      <c r="L388" s="17" t="s">
        <v>60</v>
      </c>
      <c r="M388" s="17" t="s">
        <v>1130</v>
      </c>
      <c r="N388" s="16" t="s">
        <v>107</v>
      </c>
      <c r="O388" s="23" t="s">
        <v>102</v>
      </c>
      <c r="P388" s="208" t="s">
        <v>683</v>
      </c>
      <c r="Q388" s="327" t="s">
        <v>12818</v>
      </c>
      <c r="R388" s="15" t="s">
        <v>53</v>
      </c>
      <c r="S388" s="208" t="s">
        <v>175</v>
      </c>
      <c r="T388" s="99" t="s">
        <v>112</v>
      </c>
      <c r="U388" s="99" t="s">
        <v>112</v>
      </c>
      <c r="V388" s="195">
        <v>0</v>
      </c>
      <c r="W388" s="195">
        <v>0</v>
      </c>
      <c r="X388" s="195">
        <v>0</v>
      </c>
      <c r="Y388" s="195">
        <v>0</v>
      </c>
    </row>
    <row r="389" spans="1:25" s="153" customFormat="1" ht="239.25" customHeight="1" x14ac:dyDescent="0.25">
      <c r="A389" s="71">
        <v>521</v>
      </c>
      <c r="B389" s="17" t="s">
        <v>1126</v>
      </c>
      <c r="C389" s="17" t="s">
        <v>12717</v>
      </c>
      <c r="D389" s="17" t="s">
        <v>5540</v>
      </c>
      <c r="E389" s="24" t="s">
        <v>12819</v>
      </c>
      <c r="F389" s="17" t="s">
        <v>3641</v>
      </c>
      <c r="G389" s="18">
        <v>44927</v>
      </c>
      <c r="H389" s="18">
        <v>44562</v>
      </c>
      <c r="I389" s="112" t="s">
        <v>113</v>
      </c>
      <c r="J389" s="18" t="s">
        <v>114</v>
      </c>
      <c r="K389" s="24" t="s">
        <v>12820</v>
      </c>
      <c r="L389" s="17" t="s">
        <v>60</v>
      </c>
      <c r="M389" s="17" t="s">
        <v>1130</v>
      </c>
      <c r="N389" s="21" t="s">
        <v>64</v>
      </c>
      <c r="O389" s="325" t="s">
        <v>103</v>
      </c>
      <c r="P389" s="208" t="s">
        <v>115</v>
      </c>
      <c r="Q389" s="15" t="s">
        <v>1180</v>
      </c>
      <c r="R389" s="15" t="s">
        <v>53</v>
      </c>
      <c r="S389" s="208" t="s">
        <v>175</v>
      </c>
      <c r="T389" s="99" t="s">
        <v>112</v>
      </c>
      <c r="U389" s="44">
        <v>0</v>
      </c>
      <c r="V389" s="44">
        <v>42359</v>
      </c>
      <c r="W389" s="44">
        <v>44053</v>
      </c>
      <c r="X389" s="44">
        <v>45815</v>
      </c>
      <c r="Y389" s="44">
        <v>47648</v>
      </c>
    </row>
    <row r="390" spans="1:25" s="153" customFormat="1" ht="239.25" customHeight="1" x14ac:dyDescent="0.25">
      <c r="A390" s="71">
        <v>522</v>
      </c>
      <c r="B390" s="17" t="s">
        <v>1126</v>
      </c>
      <c r="C390" s="17" t="s">
        <v>12717</v>
      </c>
      <c r="D390" s="17" t="s">
        <v>12821</v>
      </c>
      <c r="E390" s="17" t="s">
        <v>12822</v>
      </c>
      <c r="F390" s="17" t="s">
        <v>12823</v>
      </c>
      <c r="G390" s="18">
        <v>44927</v>
      </c>
      <c r="H390" s="18">
        <v>44927</v>
      </c>
      <c r="I390" s="17" t="s">
        <v>1128</v>
      </c>
      <c r="J390" s="18" t="s">
        <v>114</v>
      </c>
      <c r="K390" s="17" t="s">
        <v>12824</v>
      </c>
      <c r="L390" s="17" t="s">
        <v>60</v>
      </c>
      <c r="M390" s="17" t="s">
        <v>1130</v>
      </c>
      <c r="N390" s="21" t="s">
        <v>64</v>
      </c>
      <c r="O390" s="211" t="s">
        <v>105</v>
      </c>
      <c r="P390" s="26">
        <v>0.45</v>
      </c>
      <c r="Q390" s="15"/>
      <c r="R390" s="15" t="s">
        <v>24</v>
      </c>
      <c r="S390" s="17" t="s">
        <v>553</v>
      </c>
      <c r="T390" s="99" t="s">
        <v>112</v>
      </c>
      <c r="U390" s="99" t="s">
        <v>112</v>
      </c>
      <c r="V390" s="195">
        <v>0</v>
      </c>
      <c r="W390" s="195">
        <v>0</v>
      </c>
      <c r="X390" s="195">
        <v>0</v>
      </c>
      <c r="Y390" s="195">
        <v>0</v>
      </c>
    </row>
    <row r="391" spans="1:25" s="153" customFormat="1" ht="239.25" customHeight="1" x14ac:dyDescent="0.25">
      <c r="A391" s="71">
        <v>523</v>
      </c>
      <c r="B391" s="17" t="s">
        <v>1126</v>
      </c>
      <c r="C391" s="17" t="s">
        <v>12717</v>
      </c>
      <c r="D391" s="17" t="s">
        <v>12825</v>
      </c>
      <c r="E391" s="17" t="s">
        <v>12786</v>
      </c>
      <c r="F391" s="17" t="s">
        <v>12826</v>
      </c>
      <c r="G391" s="18">
        <v>44927</v>
      </c>
      <c r="H391" s="18">
        <v>44927</v>
      </c>
      <c r="I391" s="16" t="s">
        <v>12827</v>
      </c>
      <c r="J391" s="18">
        <v>46023</v>
      </c>
      <c r="K391" s="17" t="s">
        <v>12828</v>
      </c>
      <c r="L391" s="17" t="s">
        <v>60</v>
      </c>
      <c r="M391" s="17" t="s">
        <v>1240</v>
      </c>
      <c r="N391" s="21" t="s">
        <v>68</v>
      </c>
      <c r="O391" s="211" t="s">
        <v>120</v>
      </c>
      <c r="P391" s="26" t="s">
        <v>398</v>
      </c>
      <c r="Q391" s="27" t="s">
        <v>12829</v>
      </c>
      <c r="R391" s="15" t="s">
        <v>53</v>
      </c>
      <c r="S391" s="17" t="s">
        <v>674</v>
      </c>
      <c r="T391" s="99" t="s">
        <v>112</v>
      </c>
      <c r="U391" s="99" t="s">
        <v>112</v>
      </c>
      <c r="V391" s="195">
        <v>0</v>
      </c>
      <c r="W391" s="195">
        <v>0</v>
      </c>
      <c r="X391" s="195">
        <v>0</v>
      </c>
      <c r="Y391" s="99" t="s">
        <v>112</v>
      </c>
    </row>
    <row r="392" spans="1:25" s="153" customFormat="1" ht="239.25" customHeight="1" x14ac:dyDescent="0.25">
      <c r="A392" s="71">
        <v>524</v>
      </c>
      <c r="B392" s="17" t="s">
        <v>1126</v>
      </c>
      <c r="C392" s="17" t="s">
        <v>12717</v>
      </c>
      <c r="D392" s="17" t="s">
        <v>12830</v>
      </c>
      <c r="E392" s="17" t="s">
        <v>12786</v>
      </c>
      <c r="F392" s="17" t="s">
        <v>12831</v>
      </c>
      <c r="G392" s="18">
        <v>44927</v>
      </c>
      <c r="H392" s="18">
        <v>44927</v>
      </c>
      <c r="I392" s="16" t="s">
        <v>12827</v>
      </c>
      <c r="J392" s="18">
        <v>46023</v>
      </c>
      <c r="K392" s="17" t="s">
        <v>12832</v>
      </c>
      <c r="L392" s="17" t="s">
        <v>60</v>
      </c>
      <c r="M392" s="17" t="s">
        <v>1240</v>
      </c>
      <c r="N392" s="21" t="s">
        <v>68</v>
      </c>
      <c r="O392" s="211" t="s">
        <v>120</v>
      </c>
      <c r="P392" s="26" t="s">
        <v>398</v>
      </c>
      <c r="Q392" s="15" t="s">
        <v>11413</v>
      </c>
      <c r="R392" s="15" t="s">
        <v>53</v>
      </c>
      <c r="S392" s="17" t="s">
        <v>674</v>
      </c>
      <c r="T392" s="99" t="s">
        <v>112</v>
      </c>
      <c r="U392" s="99" t="s">
        <v>112</v>
      </c>
      <c r="V392" s="195">
        <v>2490</v>
      </c>
      <c r="W392" s="195">
        <v>2490</v>
      </c>
      <c r="X392" s="195">
        <v>2490</v>
      </c>
      <c r="Y392" s="99" t="s">
        <v>112</v>
      </c>
    </row>
    <row r="393" spans="1:25" s="153" customFormat="1" ht="239.25" customHeight="1" x14ac:dyDescent="0.25">
      <c r="A393" s="71">
        <v>525</v>
      </c>
      <c r="B393" s="17" t="s">
        <v>1126</v>
      </c>
      <c r="C393" s="17" t="s">
        <v>12717</v>
      </c>
      <c r="D393" s="17" t="s">
        <v>12833</v>
      </c>
      <c r="E393" s="17" t="s">
        <v>12786</v>
      </c>
      <c r="F393" s="17" t="s">
        <v>12834</v>
      </c>
      <c r="G393" s="18">
        <v>44927</v>
      </c>
      <c r="H393" s="18">
        <v>44927</v>
      </c>
      <c r="I393" s="16" t="s">
        <v>12827</v>
      </c>
      <c r="J393" s="18">
        <v>46023</v>
      </c>
      <c r="K393" s="17" t="s">
        <v>12835</v>
      </c>
      <c r="L393" s="17" t="s">
        <v>60</v>
      </c>
      <c r="M393" s="17" t="s">
        <v>1240</v>
      </c>
      <c r="N393" s="21" t="s">
        <v>68</v>
      </c>
      <c r="O393" s="211" t="s">
        <v>120</v>
      </c>
      <c r="P393" s="26" t="s">
        <v>398</v>
      </c>
      <c r="Q393" s="15" t="s">
        <v>12836</v>
      </c>
      <c r="R393" s="15" t="s">
        <v>53</v>
      </c>
      <c r="S393" s="17" t="s">
        <v>674</v>
      </c>
      <c r="T393" s="99" t="s">
        <v>112</v>
      </c>
      <c r="U393" s="99" t="s">
        <v>112</v>
      </c>
      <c r="V393" s="195">
        <v>16884</v>
      </c>
      <c r="W393" s="195">
        <v>16884</v>
      </c>
      <c r="X393" s="195">
        <v>16884</v>
      </c>
      <c r="Y393" s="99" t="s">
        <v>112</v>
      </c>
    </row>
    <row r="394" spans="1:25" s="153" customFormat="1" ht="239.25" customHeight="1" x14ac:dyDescent="0.25">
      <c r="A394" s="71">
        <v>526</v>
      </c>
      <c r="B394" s="17" t="s">
        <v>1126</v>
      </c>
      <c r="C394" s="17" t="s">
        <v>12717</v>
      </c>
      <c r="D394" s="17" t="s">
        <v>12837</v>
      </c>
      <c r="E394" s="17" t="s">
        <v>12786</v>
      </c>
      <c r="F394" s="17" t="s">
        <v>12838</v>
      </c>
      <c r="G394" s="18">
        <v>44927</v>
      </c>
      <c r="H394" s="18">
        <v>44927</v>
      </c>
      <c r="I394" s="16" t="s">
        <v>12827</v>
      </c>
      <c r="J394" s="18">
        <v>46023</v>
      </c>
      <c r="K394" s="17" t="s">
        <v>12839</v>
      </c>
      <c r="L394" s="17" t="s">
        <v>60</v>
      </c>
      <c r="M394" s="17" t="s">
        <v>1240</v>
      </c>
      <c r="N394" s="21" t="s">
        <v>68</v>
      </c>
      <c r="O394" s="211" t="s">
        <v>120</v>
      </c>
      <c r="P394" s="26" t="s">
        <v>398</v>
      </c>
      <c r="Q394" s="15" t="s">
        <v>12840</v>
      </c>
      <c r="R394" s="15" t="s">
        <v>53</v>
      </c>
      <c r="S394" s="17" t="s">
        <v>674</v>
      </c>
      <c r="T394" s="99" t="s">
        <v>112</v>
      </c>
      <c r="U394" s="99" t="s">
        <v>112</v>
      </c>
      <c r="V394" s="195">
        <v>5345</v>
      </c>
      <c r="W394" s="195">
        <v>5345</v>
      </c>
      <c r="X394" s="195">
        <v>5345</v>
      </c>
      <c r="Y394" s="99" t="s">
        <v>112</v>
      </c>
    </row>
    <row r="395" spans="1:25" s="153" customFormat="1" ht="239.25" customHeight="1" x14ac:dyDescent="0.25">
      <c r="A395" s="71">
        <v>527</v>
      </c>
      <c r="B395" s="17" t="s">
        <v>1126</v>
      </c>
      <c r="C395" s="17" t="s">
        <v>12717</v>
      </c>
      <c r="D395" s="17" t="s">
        <v>12841</v>
      </c>
      <c r="E395" s="17" t="s">
        <v>12786</v>
      </c>
      <c r="F395" s="17" t="s">
        <v>12842</v>
      </c>
      <c r="G395" s="18">
        <v>44927</v>
      </c>
      <c r="H395" s="18">
        <v>44927</v>
      </c>
      <c r="I395" s="16" t="s">
        <v>336</v>
      </c>
      <c r="J395" s="18" t="s">
        <v>114</v>
      </c>
      <c r="K395" s="17" t="s">
        <v>12843</v>
      </c>
      <c r="L395" s="17" t="s">
        <v>60</v>
      </c>
      <c r="M395" s="17" t="s">
        <v>1240</v>
      </c>
      <c r="N395" s="21" t="s">
        <v>68</v>
      </c>
      <c r="O395" s="211" t="s">
        <v>120</v>
      </c>
      <c r="P395" s="26" t="s">
        <v>439</v>
      </c>
      <c r="Q395" s="27"/>
      <c r="R395" s="15" t="s">
        <v>53</v>
      </c>
      <c r="S395" s="17" t="s">
        <v>674</v>
      </c>
      <c r="T395" s="99" t="s">
        <v>112</v>
      </c>
      <c r="U395" s="99" t="s">
        <v>112</v>
      </c>
      <c r="V395" s="195">
        <v>28479</v>
      </c>
      <c r="W395" s="195">
        <v>28479</v>
      </c>
      <c r="X395" s="195">
        <v>28479</v>
      </c>
      <c r="Y395" s="99" t="s">
        <v>112</v>
      </c>
    </row>
    <row r="396" spans="1:25" s="153" customFormat="1" ht="239.25" customHeight="1" x14ac:dyDescent="0.25">
      <c r="A396" s="71">
        <v>528</v>
      </c>
      <c r="B396" s="17" t="s">
        <v>1126</v>
      </c>
      <c r="C396" s="17" t="s">
        <v>12717</v>
      </c>
      <c r="D396" s="17" t="s">
        <v>12844</v>
      </c>
      <c r="E396" s="17" t="s">
        <v>12786</v>
      </c>
      <c r="F396" s="17" t="s">
        <v>12826</v>
      </c>
      <c r="G396" s="18">
        <v>44927</v>
      </c>
      <c r="H396" s="18">
        <v>44927</v>
      </c>
      <c r="I396" s="16" t="s">
        <v>12827</v>
      </c>
      <c r="J396" s="18">
        <v>46023</v>
      </c>
      <c r="K396" s="17" t="s">
        <v>12845</v>
      </c>
      <c r="L396" s="17" t="s">
        <v>60</v>
      </c>
      <c r="M396" s="17" t="s">
        <v>1240</v>
      </c>
      <c r="N396" s="21" t="s">
        <v>68</v>
      </c>
      <c r="O396" s="211" t="s">
        <v>120</v>
      </c>
      <c r="P396" s="26" t="s">
        <v>196</v>
      </c>
      <c r="Q396" s="27" t="s">
        <v>12829</v>
      </c>
      <c r="R396" s="15" t="s">
        <v>18</v>
      </c>
      <c r="S396" s="208" t="s">
        <v>199</v>
      </c>
      <c r="T396" s="99" t="s">
        <v>112</v>
      </c>
      <c r="U396" s="99" t="s">
        <v>112</v>
      </c>
      <c r="V396" s="267">
        <v>0</v>
      </c>
      <c r="W396" s="267">
        <v>0</v>
      </c>
      <c r="X396" s="267">
        <v>0</v>
      </c>
      <c r="Y396" s="267" t="s">
        <v>112</v>
      </c>
    </row>
    <row r="397" spans="1:25" s="153" customFormat="1" ht="239.25" customHeight="1" x14ac:dyDescent="0.25">
      <c r="A397" s="71">
        <v>529</v>
      </c>
      <c r="B397" s="17" t="s">
        <v>1126</v>
      </c>
      <c r="C397" s="17" t="s">
        <v>12717</v>
      </c>
      <c r="D397" s="17" t="s">
        <v>12846</v>
      </c>
      <c r="E397" s="17" t="s">
        <v>12786</v>
      </c>
      <c r="F397" s="17" t="s">
        <v>12831</v>
      </c>
      <c r="G397" s="18">
        <v>44927</v>
      </c>
      <c r="H397" s="18">
        <v>44927</v>
      </c>
      <c r="I397" s="16" t="s">
        <v>12827</v>
      </c>
      <c r="J397" s="18">
        <v>46023</v>
      </c>
      <c r="K397" s="17" t="s">
        <v>12847</v>
      </c>
      <c r="L397" s="17" t="s">
        <v>60</v>
      </c>
      <c r="M397" s="17" t="s">
        <v>1240</v>
      </c>
      <c r="N397" s="21" t="s">
        <v>68</v>
      </c>
      <c r="O397" s="211" t="s">
        <v>120</v>
      </c>
      <c r="P397" s="26" t="s">
        <v>196</v>
      </c>
      <c r="Q397" s="15" t="s">
        <v>11413</v>
      </c>
      <c r="R397" s="15" t="s">
        <v>18</v>
      </c>
      <c r="S397" s="208" t="s">
        <v>199</v>
      </c>
      <c r="T397" s="99" t="s">
        <v>112</v>
      </c>
      <c r="U397" s="99" t="s">
        <v>112</v>
      </c>
      <c r="V397" s="267">
        <v>1593</v>
      </c>
      <c r="W397" s="267">
        <v>1593</v>
      </c>
      <c r="X397" s="267">
        <v>1593</v>
      </c>
      <c r="Y397" s="99" t="s">
        <v>112</v>
      </c>
    </row>
    <row r="398" spans="1:25" s="153" customFormat="1" ht="239.25" customHeight="1" x14ac:dyDescent="0.25">
      <c r="A398" s="71">
        <v>530</v>
      </c>
      <c r="B398" s="17" t="s">
        <v>1126</v>
      </c>
      <c r="C398" s="17" t="s">
        <v>12717</v>
      </c>
      <c r="D398" s="17" t="s">
        <v>12848</v>
      </c>
      <c r="E398" s="17" t="s">
        <v>12786</v>
      </c>
      <c r="F398" s="17" t="s">
        <v>12849</v>
      </c>
      <c r="G398" s="18">
        <v>44927</v>
      </c>
      <c r="H398" s="18">
        <v>44927</v>
      </c>
      <c r="I398" s="16" t="s">
        <v>12827</v>
      </c>
      <c r="J398" s="18">
        <v>46023</v>
      </c>
      <c r="K398" s="17" t="s">
        <v>12850</v>
      </c>
      <c r="L398" s="17" t="s">
        <v>60</v>
      </c>
      <c r="M398" s="17" t="s">
        <v>1240</v>
      </c>
      <c r="N398" s="21" t="s">
        <v>68</v>
      </c>
      <c r="O398" s="211" t="s">
        <v>120</v>
      </c>
      <c r="P398" s="26" t="s">
        <v>196</v>
      </c>
      <c r="Q398" s="15" t="s">
        <v>12836</v>
      </c>
      <c r="R398" s="15" t="s">
        <v>18</v>
      </c>
      <c r="S398" s="208" t="s">
        <v>199</v>
      </c>
      <c r="T398" s="99" t="s">
        <v>112</v>
      </c>
      <c r="U398" s="99" t="s">
        <v>112</v>
      </c>
      <c r="V398" s="267">
        <v>2317</v>
      </c>
      <c r="W398" s="267">
        <v>2317</v>
      </c>
      <c r="X398" s="267">
        <v>2317</v>
      </c>
      <c r="Y398" s="99" t="s">
        <v>112</v>
      </c>
    </row>
    <row r="399" spans="1:25" s="153" customFormat="1" ht="239.25" customHeight="1" x14ac:dyDescent="0.25">
      <c r="A399" s="71">
        <v>531</v>
      </c>
      <c r="B399" s="17" t="s">
        <v>1126</v>
      </c>
      <c r="C399" s="17" t="s">
        <v>12717</v>
      </c>
      <c r="D399" s="17" t="s">
        <v>12851</v>
      </c>
      <c r="E399" s="17" t="s">
        <v>12786</v>
      </c>
      <c r="F399" s="17" t="s">
        <v>12838</v>
      </c>
      <c r="G399" s="18">
        <v>44927</v>
      </c>
      <c r="H399" s="18">
        <v>44927</v>
      </c>
      <c r="I399" s="16" t="s">
        <v>12827</v>
      </c>
      <c r="J399" s="18">
        <v>46023</v>
      </c>
      <c r="K399" s="17" t="s">
        <v>12852</v>
      </c>
      <c r="L399" s="17" t="s">
        <v>60</v>
      </c>
      <c r="M399" s="17" t="s">
        <v>1240</v>
      </c>
      <c r="N399" s="21" t="s">
        <v>68</v>
      </c>
      <c r="O399" s="211" t="s">
        <v>120</v>
      </c>
      <c r="P399" s="26" t="s">
        <v>196</v>
      </c>
      <c r="Q399" s="15" t="s">
        <v>12840</v>
      </c>
      <c r="R399" s="15" t="s">
        <v>18</v>
      </c>
      <c r="S399" s="208" t="s">
        <v>199</v>
      </c>
      <c r="T399" s="99" t="s">
        <v>112</v>
      </c>
      <c r="U399" s="99" t="s">
        <v>112</v>
      </c>
      <c r="V399" s="267">
        <v>1056</v>
      </c>
      <c r="W399" s="267">
        <v>1056</v>
      </c>
      <c r="X399" s="267">
        <v>1056</v>
      </c>
      <c r="Y399" s="99" t="s">
        <v>112</v>
      </c>
    </row>
    <row r="400" spans="1:25" s="153" customFormat="1" ht="239.25" customHeight="1" x14ac:dyDescent="0.25">
      <c r="A400" s="71">
        <v>532</v>
      </c>
      <c r="B400" s="17" t="s">
        <v>1126</v>
      </c>
      <c r="C400" s="17" t="s">
        <v>12717</v>
      </c>
      <c r="D400" s="17" t="s">
        <v>12853</v>
      </c>
      <c r="E400" s="17" t="s">
        <v>12786</v>
      </c>
      <c r="F400" s="17" t="s">
        <v>12842</v>
      </c>
      <c r="G400" s="18">
        <v>44927</v>
      </c>
      <c r="H400" s="18">
        <v>44927</v>
      </c>
      <c r="I400" s="16" t="s">
        <v>336</v>
      </c>
      <c r="J400" s="18" t="s">
        <v>114</v>
      </c>
      <c r="K400" s="17" t="s">
        <v>12854</v>
      </c>
      <c r="L400" s="17" t="s">
        <v>60</v>
      </c>
      <c r="M400" s="17" t="s">
        <v>1240</v>
      </c>
      <c r="N400" s="21" t="s">
        <v>68</v>
      </c>
      <c r="O400" s="211" t="s">
        <v>120</v>
      </c>
      <c r="P400" s="26" t="s">
        <v>694</v>
      </c>
      <c r="Q400" s="15"/>
      <c r="R400" s="15" t="s">
        <v>53</v>
      </c>
      <c r="S400" s="17" t="s">
        <v>674</v>
      </c>
      <c r="T400" s="99" t="s">
        <v>112</v>
      </c>
      <c r="U400" s="99" t="s">
        <v>112</v>
      </c>
      <c r="V400" s="195">
        <v>174978</v>
      </c>
      <c r="W400" s="195">
        <v>174978</v>
      </c>
      <c r="X400" s="195">
        <v>174978</v>
      </c>
      <c r="Y400" s="99" t="s">
        <v>112</v>
      </c>
    </row>
    <row r="401" spans="1:25" s="153" customFormat="1" ht="239.25" customHeight="1" x14ac:dyDescent="0.25">
      <c r="A401" s="71">
        <v>572</v>
      </c>
      <c r="B401" s="188" t="s">
        <v>1317</v>
      </c>
      <c r="C401" s="208" t="s">
        <v>12855</v>
      </c>
      <c r="D401" s="188" t="s">
        <v>851</v>
      </c>
      <c r="E401" s="112" t="s">
        <v>11480</v>
      </c>
      <c r="F401" s="112" t="s">
        <v>11481</v>
      </c>
      <c r="G401" s="112">
        <v>39448</v>
      </c>
      <c r="H401" s="112">
        <v>39448</v>
      </c>
      <c r="I401" s="112" t="s">
        <v>12856</v>
      </c>
      <c r="J401" s="112">
        <v>44562</v>
      </c>
      <c r="K401" s="208" t="s">
        <v>12857</v>
      </c>
      <c r="L401" s="208" t="s">
        <v>60</v>
      </c>
      <c r="M401" s="208" t="s">
        <v>527</v>
      </c>
      <c r="N401" s="114" t="s">
        <v>64</v>
      </c>
      <c r="O401" s="114" t="s">
        <v>100</v>
      </c>
      <c r="P401" s="114" t="s">
        <v>11482</v>
      </c>
      <c r="Q401" s="114" t="s">
        <v>11483</v>
      </c>
      <c r="R401" s="115" t="s">
        <v>53</v>
      </c>
      <c r="S401" s="114" t="s">
        <v>94</v>
      </c>
      <c r="T401" s="264">
        <v>0</v>
      </c>
      <c r="U401" s="264" t="s">
        <v>112</v>
      </c>
      <c r="V401" s="264" t="s">
        <v>112</v>
      </c>
      <c r="W401" s="264" t="s">
        <v>112</v>
      </c>
      <c r="X401" s="264" t="s">
        <v>112</v>
      </c>
      <c r="Y401" s="264" t="s">
        <v>112</v>
      </c>
    </row>
    <row r="402" spans="1:25" s="153" customFormat="1" ht="239.25" customHeight="1" x14ac:dyDescent="0.25">
      <c r="A402" s="71">
        <v>573</v>
      </c>
      <c r="B402" s="188" t="s">
        <v>1317</v>
      </c>
      <c r="C402" s="208" t="s">
        <v>12858</v>
      </c>
      <c r="D402" s="113" t="s">
        <v>12859</v>
      </c>
      <c r="E402" s="208" t="s">
        <v>129</v>
      </c>
      <c r="F402" s="112" t="s">
        <v>1123</v>
      </c>
      <c r="G402" s="112">
        <v>38718</v>
      </c>
      <c r="H402" s="112">
        <v>38718</v>
      </c>
      <c r="I402" s="112" t="s">
        <v>113</v>
      </c>
      <c r="J402" s="112" t="s">
        <v>114</v>
      </c>
      <c r="K402" s="12" t="s">
        <v>11484</v>
      </c>
      <c r="L402" s="208" t="s">
        <v>99</v>
      </c>
      <c r="M402" s="113" t="s">
        <v>1350</v>
      </c>
      <c r="N402" s="208" t="s">
        <v>64</v>
      </c>
      <c r="O402" s="208" t="s">
        <v>103</v>
      </c>
      <c r="P402" s="208" t="s">
        <v>1351</v>
      </c>
      <c r="Q402" s="208"/>
      <c r="R402" s="208" t="s">
        <v>37</v>
      </c>
      <c r="S402" s="208" t="s">
        <v>73</v>
      </c>
      <c r="T402" s="169">
        <v>0</v>
      </c>
      <c r="U402" s="169">
        <v>0</v>
      </c>
      <c r="V402" s="169">
        <v>0</v>
      </c>
      <c r="W402" s="169">
        <v>0</v>
      </c>
      <c r="X402" s="169">
        <v>0</v>
      </c>
      <c r="Y402" s="169">
        <v>0</v>
      </c>
    </row>
    <row r="403" spans="1:25" s="153" customFormat="1" ht="239.25" customHeight="1" x14ac:dyDescent="0.25">
      <c r="A403" s="71">
        <v>574</v>
      </c>
      <c r="B403" s="188" t="s">
        <v>1317</v>
      </c>
      <c r="C403" s="208" t="s">
        <v>12860</v>
      </c>
      <c r="D403" s="113" t="s">
        <v>12861</v>
      </c>
      <c r="E403" s="208" t="s">
        <v>129</v>
      </c>
      <c r="F403" s="112" t="s">
        <v>11485</v>
      </c>
      <c r="G403" s="112">
        <v>42005</v>
      </c>
      <c r="H403" s="112">
        <v>42005</v>
      </c>
      <c r="I403" s="112" t="s">
        <v>113</v>
      </c>
      <c r="J403" s="112" t="s">
        <v>114</v>
      </c>
      <c r="K403" s="113" t="s">
        <v>11486</v>
      </c>
      <c r="L403" s="113" t="s">
        <v>61</v>
      </c>
      <c r="M403" s="208" t="s">
        <v>527</v>
      </c>
      <c r="N403" s="208" t="s">
        <v>64</v>
      </c>
      <c r="O403" s="208" t="s">
        <v>103</v>
      </c>
      <c r="P403" s="208" t="s">
        <v>11487</v>
      </c>
      <c r="Q403" s="208"/>
      <c r="R403" s="208" t="s">
        <v>53</v>
      </c>
      <c r="S403" s="208" t="s">
        <v>94</v>
      </c>
      <c r="T403" s="264">
        <v>105097</v>
      </c>
      <c r="U403" s="264">
        <v>92786</v>
      </c>
      <c r="V403" s="264">
        <v>80475</v>
      </c>
      <c r="W403" s="264">
        <v>68165</v>
      </c>
      <c r="X403" s="264">
        <v>55854</v>
      </c>
      <c r="Y403" s="264">
        <v>25105</v>
      </c>
    </row>
    <row r="404" spans="1:25" s="153" customFormat="1" ht="239.25" customHeight="1" x14ac:dyDescent="0.25">
      <c r="A404" s="71">
        <v>575</v>
      </c>
      <c r="B404" s="188" t="s">
        <v>1317</v>
      </c>
      <c r="C404" s="188" t="s">
        <v>1361</v>
      </c>
      <c r="D404" s="189" t="s">
        <v>12862</v>
      </c>
      <c r="E404" s="208" t="s">
        <v>129</v>
      </c>
      <c r="F404" s="112" t="s">
        <v>11485</v>
      </c>
      <c r="G404" s="112">
        <v>43466</v>
      </c>
      <c r="H404" s="112">
        <v>43466</v>
      </c>
      <c r="I404" s="112" t="s">
        <v>113</v>
      </c>
      <c r="J404" s="112" t="s">
        <v>114</v>
      </c>
      <c r="K404" s="208" t="s">
        <v>11488</v>
      </c>
      <c r="L404" s="208" t="s">
        <v>61</v>
      </c>
      <c r="M404" s="208" t="s">
        <v>527</v>
      </c>
      <c r="N404" s="114" t="s">
        <v>64</v>
      </c>
      <c r="O404" s="208" t="s">
        <v>103</v>
      </c>
      <c r="P404" s="208" t="s">
        <v>11487</v>
      </c>
      <c r="Q404" s="114"/>
      <c r="R404" s="115" t="s">
        <v>53</v>
      </c>
      <c r="S404" s="114" t="s">
        <v>94</v>
      </c>
      <c r="T404" s="264">
        <v>22</v>
      </c>
      <c r="U404" s="264">
        <v>641</v>
      </c>
      <c r="V404" s="264">
        <v>641</v>
      </c>
      <c r="W404" s="264">
        <v>641</v>
      </c>
      <c r="X404" s="264">
        <v>641</v>
      </c>
      <c r="Y404" s="264">
        <v>641</v>
      </c>
    </row>
    <row r="405" spans="1:25" s="153" customFormat="1" ht="239.25" customHeight="1" x14ac:dyDescent="0.25">
      <c r="A405" s="71">
        <v>576</v>
      </c>
      <c r="B405" s="188" t="s">
        <v>1317</v>
      </c>
      <c r="C405" s="208" t="s">
        <v>1361</v>
      </c>
      <c r="D405" s="208" t="s">
        <v>12863</v>
      </c>
      <c r="E405" s="112" t="s">
        <v>11489</v>
      </c>
      <c r="F405" s="112" t="s">
        <v>11490</v>
      </c>
      <c r="G405" s="112">
        <v>43831</v>
      </c>
      <c r="H405" s="112">
        <v>43831</v>
      </c>
      <c r="I405" s="112" t="s">
        <v>268</v>
      </c>
      <c r="J405" s="112">
        <v>47484</v>
      </c>
      <c r="K405" s="208" t="s">
        <v>11491</v>
      </c>
      <c r="L405" s="208" t="s">
        <v>60</v>
      </c>
      <c r="M405" s="208" t="s">
        <v>11492</v>
      </c>
      <c r="N405" s="208" t="s">
        <v>64</v>
      </c>
      <c r="O405" s="208" t="s">
        <v>103</v>
      </c>
      <c r="P405" s="208" t="s">
        <v>11487</v>
      </c>
      <c r="Q405" s="31" t="s">
        <v>11493</v>
      </c>
      <c r="R405" s="31" t="s">
        <v>23</v>
      </c>
      <c r="S405" s="208" t="s">
        <v>79</v>
      </c>
      <c r="T405" s="264">
        <v>0</v>
      </c>
      <c r="U405" s="264">
        <v>0</v>
      </c>
      <c r="V405" s="264">
        <v>148000</v>
      </c>
      <c r="W405" s="264">
        <v>126000</v>
      </c>
      <c r="X405" s="264">
        <v>126000</v>
      </c>
      <c r="Y405" s="264">
        <v>126000</v>
      </c>
    </row>
    <row r="406" spans="1:25" s="153" customFormat="1" ht="239.25" customHeight="1" x14ac:dyDescent="0.25">
      <c r="A406" s="71">
        <v>577</v>
      </c>
      <c r="B406" s="188" t="s">
        <v>1317</v>
      </c>
      <c r="C406" s="208" t="s">
        <v>12864</v>
      </c>
      <c r="D406" s="208" t="s">
        <v>12865</v>
      </c>
      <c r="E406" s="208" t="s">
        <v>129</v>
      </c>
      <c r="F406" s="112" t="s">
        <v>11494</v>
      </c>
      <c r="G406" s="112">
        <v>42736</v>
      </c>
      <c r="H406" s="112">
        <v>42736</v>
      </c>
      <c r="I406" s="112" t="s">
        <v>975</v>
      </c>
      <c r="J406" s="112">
        <v>45292</v>
      </c>
      <c r="K406" s="208" t="s">
        <v>11495</v>
      </c>
      <c r="L406" s="208" t="s">
        <v>60</v>
      </c>
      <c r="M406" s="208" t="s">
        <v>11496</v>
      </c>
      <c r="N406" s="208" t="s">
        <v>64</v>
      </c>
      <c r="O406" s="208" t="s">
        <v>103</v>
      </c>
      <c r="P406" s="208" t="s">
        <v>1351</v>
      </c>
      <c r="Q406" s="208"/>
      <c r="R406" s="208" t="s">
        <v>52</v>
      </c>
      <c r="S406" s="208" t="s">
        <v>93</v>
      </c>
      <c r="T406" s="329">
        <v>31358</v>
      </c>
      <c r="U406" s="329">
        <v>30650</v>
      </c>
      <c r="V406" s="329">
        <v>30650</v>
      </c>
      <c r="W406" s="264" t="s">
        <v>112</v>
      </c>
      <c r="X406" s="264" t="s">
        <v>112</v>
      </c>
      <c r="Y406" s="264" t="s">
        <v>112</v>
      </c>
    </row>
    <row r="407" spans="1:25" s="153" customFormat="1" ht="239.25" customHeight="1" x14ac:dyDescent="0.25">
      <c r="A407" s="71">
        <v>578</v>
      </c>
      <c r="B407" s="188" t="s">
        <v>1317</v>
      </c>
      <c r="C407" s="208" t="s">
        <v>11497</v>
      </c>
      <c r="D407" s="208" t="s">
        <v>12866</v>
      </c>
      <c r="E407" s="208" t="s">
        <v>129</v>
      </c>
      <c r="F407" s="112" t="s">
        <v>11498</v>
      </c>
      <c r="G407" s="112">
        <v>44253</v>
      </c>
      <c r="H407" s="112">
        <v>44197</v>
      </c>
      <c r="I407" s="112" t="s">
        <v>1128</v>
      </c>
      <c r="J407" s="112">
        <v>46023</v>
      </c>
      <c r="K407" s="208" t="s">
        <v>11499</v>
      </c>
      <c r="L407" s="208" t="s">
        <v>60</v>
      </c>
      <c r="M407" s="208" t="s">
        <v>11496</v>
      </c>
      <c r="N407" s="208" t="s">
        <v>64</v>
      </c>
      <c r="O407" s="208" t="s">
        <v>103</v>
      </c>
      <c r="P407" s="208" t="s">
        <v>11487</v>
      </c>
      <c r="Q407" s="208"/>
      <c r="R407" s="208" t="s">
        <v>52</v>
      </c>
      <c r="S407" s="208" t="s">
        <v>93</v>
      </c>
      <c r="T407" s="329">
        <v>41428</v>
      </c>
      <c r="U407" s="329">
        <v>51634</v>
      </c>
      <c r="V407" s="329">
        <v>45688</v>
      </c>
      <c r="W407" s="264">
        <v>51044</v>
      </c>
      <c r="X407" s="264">
        <v>54658</v>
      </c>
      <c r="Y407" s="264" t="s">
        <v>112</v>
      </c>
    </row>
    <row r="408" spans="1:25" s="153" customFormat="1" ht="239.25" customHeight="1" x14ac:dyDescent="0.25">
      <c r="A408" s="71">
        <v>579</v>
      </c>
      <c r="B408" s="188" t="s">
        <v>1317</v>
      </c>
      <c r="C408" s="188" t="s">
        <v>1361</v>
      </c>
      <c r="D408" s="188" t="s">
        <v>12867</v>
      </c>
      <c r="E408" s="208" t="s">
        <v>129</v>
      </c>
      <c r="F408" s="112" t="s">
        <v>525</v>
      </c>
      <c r="G408" s="112">
        <v>43210</v>
      </c>
      <c r="H408" s="112">
        <v>42736</v>
      </c>
      <c r="I408" s="112" t="s">
        <v>113</v>
      </c>
      <c r="J408" s="112" t="s">
        <v>1935</v>
      </c>
      <c r="K408" s="208" t="s">
        <v>11500</v>
      </c>
      <c r="L408" s="208" t="s">
        <v>60</v>
      </c>
      <c r="M408" s="208" t="s">
        <v>11501</v>
      </c>
      <c r="N408" s="114" t="s">
        <v>64</v>
      </c>
      <c r="O408" s="208" t="s">
        <v>468</v>
      </c>
      <c r="P408" s="208" t="s">
        <v>1351</v>
      </c>
      <c r="Q408" s="114" t="s">
        <v>12868</v>
      </c>
      <c r="R408" s="190" t="s">
        <v>24</v>
      </c>
      <c r="S408" s="114" t="s">
        <v>80</v>
      </c>
      <c r="T408" s="264">
        <v>0</v>
      </c>
      <c r="U408" s="264">
        <v>0</v>
      </c>
      <c r="V408" s="264">
        <v>31</v>
      </c>
      <c r="W408" s="264">
        <v>26</v>
      </c>
      <c r="X408" s="264">
        <v>21</v>
      </c>
      <c r="Y408" s="264">
        <v>21</v>
      </c>
    </row>
    <row r="409" spans="1:25" s="153" customFormat="1" ht="239.25" customHeight="1" x14ac:dyDescent="0.25">
      <c r="A409" s="71">
        <v>580</v>
      </c>
      <c r="B409" s="188" t="s">
        <v>1317</v>
      </c>
      <c r="C409" s="188" t="s">
        <v>1361</v>
      </c>
      <c r="D409" s="188" t="s">
        <v>12869</v>
      </c>
      <c r="E409" s="208" t="s">
        <v>129</v>
      </c>
      <c r="F409" s="112" t="s">
        <v>11502</v>
      </c>
      <c r="G409" s="112">
        <v>43210</v>
      </c>
      <c r="H409" s="112">
        <v>42736</v>
      </c>
      <c r="I409" s="112" t="s">
        <v>5466</v>
      </c>
      <c r="J409" s="112" t="s">
        <v>114</v>
      </c>
      <c r="K409" s="208" t="s">
        <v>11503</v>
      </c>
      <c r="L409" s="208" t="s">
        <v>60</v>
      </c>
      <c r="M409" s="208" t="s">
        <v>527</v>
      </c>
      <c r="N409" s="114" t="s">
        <v>64</v>
      </c>
      <c r="O409" s="208" t="s">
        <v>103</v>
      </c>
      <c r="P409" s="208" t="s">
        <v>11487</v>
      </c>
      <c r="Q409" s="114"/>
      <c r="R409" s="115" t="s">
        <v>53</v>
      </c>
      <c r="S409" s="114" t="s">
        <v>94</v>
      </c>
      <c r="T409" s="191">
        <v>302995</v>
      </c>
      <c r="U409" s="191">
        <v>423523</v>
      </c>
      <c r="V409" s="191">
        <v>369800</v>
      </c>
      <c r="W409" s="191">
        <v>329100</v>
      </c>
      <c r="X409" s="191">
        <v>298800</v>
      </c>
      <c r="Y409" s="191">
        <v>213500</v>
      </c>
    </row>
    <row r="410" spans="1:25" s="153" customFormat="1" ht="239.25" customHeight="1" x14ac:dyDescent="0.25">
      <c r="A410" s="71">
        <v>581</v>
      </c>
      <c r="B410" s="188" t="s">
        <v>1317</v>
      </c>
      <c r="C410" s="188" t="s">
        <v>11504</v>
      </c>
      <c r="D410" s="188" t="s">
        <v>12870</v>
      </c>
      <c r="E410" s="208" t="s">
        <v>129</v>
      </c>
      <c r="F410" s="112" t="s">
        <v>11505</v>
      </c>
      <c r="G410" s="112">
        <v>44197</v>
      </c>
      <c r="H410" s="112">
        <v>44197</v>
      </c>
      <c r="I410" s="112" t="s">
        <v>11961</v>
      </c>
      <c r="J410" s="112" t="s">
        <v>1332</v>
      </c>
      <c r="K410" s="208" t="s">
        <v>11506</v>
      </c>
      <c r="L410" s="208" t="s">
        <v>60</v>
      </c>
      <c r="M410" s="208" t="s">
        <v>11501</v>
      </c>
      <c r="N410" s="114" t="s">
        <v>64</v>
      </c>
      <c r="O410" s="208" t="s">
        <v>103</v>
      </c>
      <c r="P410" s="208" t="s">
        <v>11487</v>
      </c>
      <c r="Q410" s="114"/>
      <c r="R410" s="32" t="s">
        <v>24</v>
      </c>
      <c r="S410" s="114" t="s">
        <v>80</v>
      </c>
      <c r="T410" s="264">
        <v>0</v>
      </c>
      <c r="U410" s="264">
        <v>99</v>
      </c>
      <c r="V410" s="264">
        <v>99</v>
      </c>
      <c r="W410" s="264">
        <v>99</v>
      </c>
      <c r="X410" s="264">
        <v>99</v>
      </c>
      <c r="Y410" s="264">
        <v>99</v>
      </c>
    </row>
    <row r="411" spans="1:25" ht="239.25" customHeight="1" x14ac:dyDescent="0.25">
      <c r="A411" s="71">
        <v>582</v>
      </c>
      <c r="B411" s="188" t="s">
        <v>1317</v>
      </c>
      <c r="C411" s="188" t="s">
        <v>11507</v>
      </c>
      <c r="D411" s="188" t="s">
        <v>4707</v>
      </c>
      <c r="E411" s="208" t="s">
        <v>129</v>
      </c>
      <c r="F411" s="112" t="s">
        <v>11508</v>
      </c>
      <c r="G411" s="112">
        <v>44746</v>
      </c>
      <c r="H411" s="112">
        <v>44562</v>
      </c>
      <c r="I411" s="112" t="s">
        <v>4773</v>
      </c>
      <c r="J411" s="112">
        <v>46023</v>
      </c>
      <c r="K411" s="208" t="s">
        <v>11509</v>
      </c>
      <c r="L411" s="208" t="s">
        <v>60</v>
      </c>
      <c r="M411" s="208" t="s">
        <v>8525</v>
      </c>
      <c r="N411" s="114" t="s">
        <v>64</v>
      </c>
      <c r="O411" s="208" t="s">
        <v>103</v>
      </c>
      <c r="P411" s="208" t="s">
        <v>11487</v>
      </c>
      <c r="Q411" s="114" t="s">
        <v>1673</v>
      </c>
      <c r="R411" s="32" t="s">
        <v>27</v>
      </c>
      <c r="S411" s="114" t="s">
        <v>83</v>
      </c>
      <c r="T411" s="264" t="s">
        <v>112</v>
      </c>
      <c r="U411" s="264">
        <v>19272</v>
      </c>
      <c r="V411" s="264">
        <v>16522</v>
      </c>
      <c r="W411" s="264">
        <v>14558</v>
      </c>
      <c r="X411" s="264">
        <v>12653</v>
      </c>
      <c r="Y411" s="264" t="s">
        <v>112</v>
      </c>
    </row>
    <row r="412" spans="1:25" ht="239.25" customHeight="1" x14ac:dyDescent="0.25">
      <c r="A412" s="71">
        <v>583</v>
      </c>
      <c r="B412" s="188" t="s">
        <v>1317</v>
      </c>
      <c r="C412" s="188" t="s">
        <v>12871</v>
      </c>
      <c r="D412" s="188" t="s">
        <v>4711</v>
      </c>
      <c r="E412" s="208" t="s">
        <v>12872</v>
      </c>
      <c r="F412" s="112" t="s">
        <v>12873</v>
      </c>
      <c r="G412" s="112">
        <v>44921</v>
      </c>
      <c r="H412" s="112">
        <v>44562</v>
      </c>
      <c r="I412" s="112" t="s">
        <v>762</v>
      </c>
      <c r="J412" s="112">
        <v>44927</v>
      </c>
      <c r="K412" s="208" t="s">
        <v>12874</v>
      </c>
      <c r="L412" s="208" t="s">
        <v>60</v>
      </c>
      <c r="M412" s="208" t="s">
        <v>12875</v>
      </c>
      <c r="N412" s="114" t="s">
        <v>64</v>
      </c>
      <c r="O412" s="208" t="s">
        <v>103</v>
      </c>
      <c r="P412" s="208" t="s">
        <v>11487</v>
      </c>
      <c r="Q412" s="114" t="s">
        <v>12876</v>
      </c>
      <c r="R412" s="32" t="s">
        <v>23</v>
      </c>
      <c r="S412" s="114" t="s">
        <v>79</v>
      </c>
      <c r="T412" s="264" t="s">
        <v>112</v>
      </c>
      <c r="U412" s="264">
        <v>45172</v>
      </c>
      <c r="V412" s="264" t="s">
        <v>112</v>
      </c>
      <c r="W412" s="264" t="s">
        <v>112</v>
      </c>
      <c r="X412" s="264" t="s">
        <v>112</v>
      </c>
      <c r="Y412" s="264" t="s">
        <v>112</v>
      </c>
    </row>
    <row r="413" spans="1:25" ht="239.25" customHeight="1" x14ac:dyDescent="0.25">
      <c r="A413" s="71">
        <v>584</v>
      </c>
      <c r="B413" s="188" t="s">
        <v>1317</v>
      </c>
      <c r="C413" s="208" t="s">
        <v>12858</v>
      </c>
      <c r="D413" s="208" t="s">
        <v>12877</v>
      </c>
      <c r="E413" s="208" t="s">
        <v>129</v>
      </c>
      <c r="F413" s="112" t="s">
        <v>11510</v>
      </c>
      <c r="G413" s="112">
        <v>38718</v>
      </c>
      <c r="H413" s="112">
        <v>38718</v>
      </c>
      <c r="I413" s="112" t="s">
        <v>113</v>
      </c>
      <c r="J413" s="112" t="s">
        <v>114</v>
      </c>
      <c r="K413" s="208" t="s">
        <v>12878</v>
      </c>
      <c r="L413" s="208" t="s">
        <v>99</v>
      </c>
      <c r="M413" s="208" t="s">
        <v>11511</v>
      </c>
      <c r="N413" s="114" t="s">
        <v>64</v>
      </c>
      <c r="O413" s="114" t="s">
        <v>100</v>
      </c>
      <c r="P413" s="9" t="s">
        <v>1353</v>
      </c>
      <c r="Q413" s="32" t="s">
        <v>6213</v>
      </c>
      <c r="R413" s="115" t="s">
        <v>54</v>
      </c>
      <c r="S413" s="114" t="s">
        <v>95</v>
      </c>
      <c r="T413" s="264">
        <v>261</v>
      </c>
      <c r="U413" s="264">
        <v>342</v>
      </c>
      <c r="V413" s="264">
        <v>342</v>
      </c>
      <c r="W413" s="264">
        <v>342</v>
      </c>
      <c r="X413" s="264">
        <v>342</v>
      </c>
      <c r="Y413" s="264">
        <v>342</v>
      </c>
    </row>
    <row r="414" spans="1:25" ht="239.25" customHeight="1" x14ac:dyDescent="0.25">
      <c r="A414" s="71">
        <v>585</v>
      </c>
      <c r="B414" s="188" t="s">
        <v>1317</v>
      </c>
      <c r="C414" s="188" t="s">
        <v>1361</v>
      </c>
      <c r="D414" s="189" t="s">
        <v>12879</v>
      </c>
      <c r="E414" s="192" t="s">
        <v>11512</v>
      </c>
      <c r="F414" s="112" t="s">
        <v>11513</v>
      </c>
      <c r="G414" s="112">
        <v>43466</v>
      </c>
      <c r="H414" s="112">
        <v>43466</v>
      </c>
      <c r="I414" s="112" t="s">
        <v>113</v>
      </c>
      <c r="J414" s="112" t="s">
        <v>114</v>
      </c>
      <c r="K414" s="208" t="s">
        <v>12880</v>
      </c>
      <c r="L414" s="208" t="s">
        <v>60</v>
      </c>
      <c r="M414" s="208" t="s">
        <v>527</v>
      </c>
      <c r="N414" s="114" t="s">
        <v>64</v>
      </c>
      <c r="O414" s="114" t="s">
        <v>100</v>
      </c>
      <c r="P414" s="9" t="s">
        <v>1353</v>
      </c>
      <c r="Q414" s="114"/>
      <c r="R414" s="115" t="s">
        <v>53</v>
      </c>
      <c r="S414" s="114" t="s">
        <v>94</v>
      </c>
      <c r="T414" s="264">
        <v>10130</v>
      </c>
      <c r="U414" s="264">
        <v>10525</v>
      </c>
      <c r="V414" s="264" t="s">
        <v>470</v>
      </c>
      <c r="W414" s="264" t="s">
        <v>470</v>
      </c>
      <c r="X414" s="264" t="s">
        <v>470</v>
      </c>
      <c r="Y414" s="264" t="s">
        <v>470</v>
      </c>
    </row>
    <row r="415" spans="1:25" ht="239.25" customHeight="1" x14ac:dyDescent="0.25">
      <c r="A415" s="71">
        <v>586</v>
      </c>
      <c r="B415" s="188" t="s">
        <v>1317</v>
      </c>
      <c r="C415" s="188" t="s">
        <v>11514</v>
      </c>
      <c r="D415" s="189" t="s">
        <v>11515</v>
      </c>
      <c r="E415" s="208" t="s">
        <v>129</v>
      </c>
      <c r="F415" s="112" t="s">
        <v>11516</v>
      </c>
      <c r="G415" s="112">
        <v>44562</v>
      </c>
      <c r="H415" s="112">
        <v>44562</v>
      </c>
      <c r="I415" s="112" t="s">
        <v>5466</v>
      </c>
      <c r="J415" s="112" t="s">
        <v>11517</v>
      </c>
      <c r="K415" s="208" t="s">
        <v>11518</v>
      </c>
      <c r="L415" s="208" t="s">
        <v>60</v>
      </c>
      <c r="M415" s="208" t="s">
        <v>527</v>
      </c>
      <c r="N415" s="114" t="s">
        <v>64</v>
      </c>
      <c r="O415" s="114" t="s">
        <v>100</v>
      </c>
      <c r="P415" s="9" t="s">
        <v>1353</v>
      </c>
      <c r="Q415" s="114"/>
      <c r="R415" s="115" t="s">
        <v>53</v>
      </c>
      <c r="S415" s="114" t="s">
        <v>94</v>
      </c>
      <c r="T415" s="264" t="s">
        <v>112</v>
      </c>
      <c r="U415" s="264">
        <v>0</v>
      </c>
      <c r="V415" s="264" t="s">
        <v>470</v>
      </c>
      <c r="W415" s="264" t="s">
        <v>470</v>
      </c>
      <c r="X415" s="264" t="s">
        <v>470</v>
      </c>
      <c r="Y415" s="264" t="s">
        <v>470</v>
      </c>
    </row>
    <row r="416" spans="1:25" ht="239.25" customHeight="1" x14ac:dyDescent="0.25">
      <c r="A416" s="71">
        <v>587</v>
      </c>
      <c r="B416" s="188" t="s">
        <v>1317</v>
      </c>
      <c r="C416" s="188" t="s">
        <v>11519</v>
      </c>
      <c r="D416" s="208" t="s">
        <v>12881</v>
      </c>
      <c r="E416" s="208" t="s">
        <v>11955</v>
      </c>
      <c r="F416" s="208" t="s">
        <v>11520</v>
      </c>
      <c r="G416" s="112">
        <v>43959</v>
      </c>
      <c r="H416" s="112">
        <v>43831</v>
      </c>
      <c r="I416" s="112" t="s">
        <v>4773</v>
      </c>
      <c r="J416" s="112">
        <v>45292</v>
      </c>
      <c r="K416" s="208" t="s">
        <v>12882</v>
      </c>
      <c r="L416" s="208" t="s">
        <v>60</v>
      </c>
      <c r="M416" s="208" t="s">
        <v>996</v>
      </c>
      <c r="N416" s="114" t="s">
        <v>64</v>
      </c>
      <c r="O416" s="114" t="s">
        <v>100</v>
      </c>
      <c r="P416" s="9" t="s">
        <v>11521</v>
      </c>
      <c r="Q416" s="114"/>
      <c r="R416" s="31" t="s">
        <v>22</v>
      </c>
      <c r="S416" s="208" t="s">
        <v>78</v>
      </c>
      <c r="T416" s="264">
        <v>95765</v>
      </c>
      <c r="U416" s="264">
        <v>72699</v>
      </c>
      <c r="V416" s="264">
        <v>22451</v>
      </c>
      <c r="W416" s="264" t="s">
        <v>112</v>
      </c>
      <c r="X416" s="264" t="s">
        <v>112</v>
      </c>
      <c r="Y416" s="264" t="s">
        <v>112</v>
      </c>
    </row>
    <row r="417" spans="1:25" ht="239.25" customHeight="1" x14ac:dyDescent="0.25">
      <c r="A417" s="71">
        <v>588</v>
      </c>
      <c r="B417" s="188" t="s">
        <v>1317</v>
      </c>
      <c r="C417" s="188" t="s">
        <v>12883</v>
      </c>
      <c r="D417" s="188" t="s">
        <v>329</v>
      </c>
      <c r="E417" s="208" t="s">
        <v>129</v>
      </c>
      <c r="F417" s="112" t="s">
        <v>525</v>
      </c>
      <c r="G417" s="112">
        <v>43466</v>
      </c>
      <c r="H417" s="112">
        <v>43101</v>
      </c>
      <c r="I417" s="112" t="s">
        <v>268</v>
      </c>
      <c r="J417" s="112" t="s">
        <v>1935</v>
      </c>
      <c r="K417" s="208" t="s">
        <v>11522</v>
      </c>
      <c r="L417" s="208" t="s">
        <v>60</v>
      </c>
      <c r="M417" s="208" t="s">
        <v>11501</v>
      </c>
      <c r="N417" s="114" t="s">
        <v>107</v>
      </c>
      <c r="O417" s="114" t="s">
        <v>100</v>
      </c>
      <c r="P417" s="114" t="s">
        <v>12884</v>
      </c>
      <c r="Q417" s="114" t="s">
        <v>12868</v>
      </c>
      <c r="R417" s="32" t="s">
        <v>24</v>
      </c>
      <c r="S417" s="114" t="s">
        <v>80</v>
      </c>
      <c r="T417" s="264">
        <v>7203</v>
      </c>
      <c r="U417" s="264">
        <v>437</v>
      </c>
      <c r="V417" s="264">
        <v>437</v>
      </c>
      <c r="W417" s="264">
        <v>437</v>
      </c>
      <c r="X417" s="264">
        <v>437</v>
      </c>
      <c r="Y417" s="264" t="s">
        <v>470</v>
      </c>
    </row>
    <row r="418" spans="1:25" ht="239.25" customHeight="1" x14ac:dyDescent="0.25">
      <c r="A418" s="71">
        <v>589</v>
      </c>
      <c r="B418" s="188" t="s">
        <v>1317</v>
      </c>
      <c r="C418" s="188" t="s">
        <v>11956</v>
      </c>
      <c r="D418" s="188" t="s">
        <v>4075</v>
      </c>
      <c r="E418" s="208" t="s">
        <v>129</v>
      </c>
      <c r="F418" s="112" t="s">
        <v>8488</v>
      </c>
      <c r="G418" s="112">
        <v>44197</v>
      </c>
      <c r="H418" s="112">
        <v>44197</v>
      </c>
      <c r="I418" s="112" t="s">
        <v>113</v>
      </c>
      <c r="J418" s="112" t="s">
        <v>114</v>
      </c>
      <c r="K418" s="208" t="s">
        <v>11523</v>
      </c>
      <c r="L418" s="208" t="s">
        <v>61</v>
      </c>
      <c r="M418" s="208" t="s">
        <v>11496</v>
      </c>
      <c r="N418" s="114" t="s">
        <v>107</v>
      </c>
      <c r="O418" s="114" t="s">
        <v>104</v>
      </c>
      <c r="P418" s="114" t="s">
        <v>11524</v>
      </c>
      <c r="Q418" s="114"/>
      <c r="R418" s="208" t="s">
        <v>52</v>
      </c>
      <c r="S418" s="208" t="s">
        <v>93</v>
      </c>
      <c r="T418" s="264">
        <v>58436</v>
      </c>
      <c r="U418" s="264">
        <v>40494</v>
      </c>
      <c r="V418" s="264">
        <v>40494</v>
      </c>
      <c r="W418" s="264">
        <v>40494</v>
      </c>
      <c r="X418" s="264">
        <v>40494</v>
      </c>
      <c r="Y418" s="264">
        <v>40494</v>
      </c>
    </row>
    <row r="419" spans="1:25" ht="239.25" customHeight="1" x14ac:dyDescent="0.25">
      <c r="A419" s="71">
        <v>590</v>
      </c>
      <c r="B419" s="188" t="s">
        <v>1317</v>
      </c>
      <c r="C419" s="188" t="s">
        <v>11957</v>
      </c>
      <c r="D419" s="188" t="s">
        <v>4076</v>
      </c>
      <c r="E419" s="208" t="s">
        <v>129</v>
      </c>
      <c r="F419" s="112" t="s">
        <v>11505</v>
      </c>
      <c r="G419" s="112">
        <v>44197</v>
      </c>
      <c r="H419" s="112">
        <v>44197</v>
      </c>
      <c r="I419" s="112" t="s">
        <v>268</v>
      </c>
      <c r="J419" s="112" t="s">
        <v>1332</v>
      </c>
      <c r="K419" s="208" t="s">
        <v>11525</v>
      </c>
      <c r="L419" s="208" t="s">
        <v>60</v>
      </c>
      <c r="M419" s="208" t="s">
        <v>11501</v>
      </c>
      <c r="N419" s="114" t="s">
        <v>107</v>
      </c>
      <c r="O419" s="114" t="s">
        <v>100</v>
      </c>
      <c r="P419" s="114" t="s">
        <v>12885</v>
      </c>
      <c r="Q419" s="114"/>
      <c r="R419" s="32" t="s">
        <v>24</v>
      </c>
      <c r="S419" s="114" t="s">
        <v>80</v>
      </c>
      <c r="T419" s="264">
        <v>0</v>
      </c>
      <c r="U419" s="264">
        <v>2008</v>
      </c>
      <c r="V419" s="264">
        <v>2008</v>
      </c>
      <c r="W419" s="264">
        <v>2008</v>
      </c>
      <c r="X419" s="264">
        <v>2008</v>
      </c>
      <c r="Y419" s="264">
        <v>2008</v>
      </c>
    </row>
    <row r="420" spans="1:25" ht="239.25" customHeight="1" x14ac:dyDescent="0.25">
      <c r="A420" s="71">
        <v>591</v>
      </c>
      <c r="B420" s="188" t="s">
        <v>1317</v>
      </c>
      <c r="C420" s="188" t="s">
        <v>11958</v>
      </c>
      <c r="D420" s="188" t="s">
        <v>4077</v>
      </c>
      <c r="E420" s="208" t="s">
        <v>129</v>
      </c>
      <c r="F420" s="112" t="s">
        <v>11516</v>
      </c>
      <c r="G420" s="112">
        <v>44562</v>
      </c>
      <c r="H420" s="112">
        <v>44562</v>
      </c>
      <c r="I420" s="112" t="s">
        <v>5466</v>
      </c>
      <c r="J420" s="112" t="s">
        <v>11517</v>
      </c>
      <c r="K420" s="208" t="s">
        <v>11526</v>
      </c>
      <c r="L420" s="208" t="s">
        <v>60</v>
      </c>
      <c r="M420" s="208" t="s">
        <v>527</v>
      </c>
      <c r="N420" s="114" t="s">
        <v>107</v>
      </c>
      <c r="O420" s="114" t="s">
        <v>100</v>
      </c>
      <c r="P420" s="114" t="s">
        <v>12886</v>
      </c>
      <c r="Q420" s="114"/>
      <c r="R420" s="115" t="s">
        <v>53</v>
      </c>
      <c r="S420" s="114" t="s">
        <v>94</v>
      </c>
      <c r="T420" s="264" t="s">
        <v>112</v>
      </c>
      <c r="U420" s="264">
        <v>0</v>
      </c>
      <c r="V420" s="264" t="s">
        <v>470</v>
      </c>
      <c r="W420" s="264" t="s">
        <v>470</v>
      </c>
      <c r="X420" s="264" t="s">
        <v>470</v>
      </c>
      <c r="Y420" s="264" t="s">
        <v>470</v>
      </c>
    </row>
    <row r="421" spans="1:25" ht="239.25" customHeight="1" x14ac:dyDescent="0.25">
      <c r="A421" s="71">
        <v>592</v>
      </c>
      <c r="B421" s="188" t="s">
        <v>1317</v>
      </c>
      <c r="C421" s="208" t="s">
        <v>11527</v>
      </c>
      <c r="D421" s="208" t="s">
        <v>192</v>
      </c>
      <c r="E421" s="112" t="s">
        <v>11528</v>
      </c>
      <c r="F421" s="208" t="s">
        <v>219</v>
      </c>
      <c r="G421" s="112">
        <v>43831</v>
      </c>
      <c r="H421" s="112">
        <v>43831</v>
      </c>
      <c r="I421" s="112" t="s">
        <v>9308</v>
      </c>
      <c r="J421" s="112">
        <v>46753</v>
      </c>
      <c r="K421" s="208" t="s">
        <v>11529</v>
      </c>
      <c r="L421" s="208" t="s">
        <v>61</v>
      </c>
      <c r="M421" s="208" t="s">
        <v>527</v>
      </c>
      <c r="N421" s="208" t="s">
        <v>107</v>
      </c>
      <c r="O421" s="208" t="s">
        <v>102</v>
      </c>
      <c r="P421" s="114" t="s">
        <v>3375</v>
      </c>
      <c r="Q421" s="114"/>
      <c r="R421" s="115" t="s">
        <v>53</v>
      </c>
      <c r="S421" s="114" t="s">
        <v>94</v>
      </c>
      <c r="T421" s="264">
        <v>0</v>
      </c>
      <c r="U421" s="264">
        <v>0</v>
      </c>
      <c r="V421" s="264" t="s">
        <v>470</v>
      </c>
      <c r="W421" s="264" t="s">
        <v>470</v>
      </c>
      <c r="X421" s="264" t="s">
        <v>470</v>
      </c>
      <c r="Y421" s="264" t="s">
        <v>470</v>
      </c>
    </row>
    <row r="422" spans="1:25" ht="182.25" customHeight="1" x14ac:dyDescent="0.25">
      <c r="A422" s="71">
        <v>593</v>
      </c>
      <c r="B422" s="188" t="s">
        <v>1317</v>
      </c>
      <c r="C422" s="208" t="s">
        <v>11530</v>
      </c>
      <c r="D422" s="208" t="s">
        <v>1003</v>
      </c>
      <c r="E422" s="112" t="s">
        <v>11531</v>
      </c>
      <c r="F422" s="208" t="s">
        <v>219</v>
      </c>
      <c r="G422" s="112">
        <v>43831</v>
      </c>
      <c r="H422" s="112">
        <v>43831</v>
      </c>
      <c r="I422" s="112" t="s">
        <v>9308</v>
      </c>
      <c r="J422" s="112">
        <v>46753</v>
      </c>
      <c r="K422" s="208" t="s">
        <v>11532</v>
      </c>
      <c r="L422" s="208" t="s">
        <v>60</v>
      </c>
      <c r="M422" s="208" t="s">
        <v>527</v>
      </c>
      <c r="N422" s="208" t="s">
        <v>107</v>
      </c>
      <c r="O422" s="208" t="s">
        <v>102</v>
      </c>
      <c r="P422" s="114" t="s">
        <v>3375</v>
      </c>
      <c r="Q422" s="208" t="s">
        <v>11533</v>
      </c>
      <c r="R422" s="115" t="s">
        <v>53</v>
      </c>
      <c r="S422" s="114" t="s">
        <v>94</v>
      </c>
      <c r="T422" s="264">
        <v>1142037</v>
      </c>
      <c r="U422" s="264">
        <v>2310139</v>
      </c>
      <c r="V422" s="264" t="s">
        <v>470</v>
      </c>
      <c r="W422" s="264" t="s">
        <v>470</v>
      </c>
      <c r="X422" s="264" t="s">
        <v>470</v>
      </c>
      <c r="Y422" s="264" t="s">
        <v>470</v>
      </c>
    </row>
    <row r="423" spans="1:25" ht="182.25" customHeight="1" x14ac:dyDescent="0.25">
      <c r="A423" s="71">
        <v>594</v>
      </c>
      <c r="B423" s="188" t="s">
        <v>1317</v>
      </c>
      <c r="C423" s="208" t="s">
        <v>12887</v>
      </c>
      <c r="D423" s="208" t="s">
        <v>11534</v>
      </c>
      <c r="E423" s="208" t="s">
        <v>129</v>
      </c>
      <c r="F423" s="112" t="s">
        <v>11535</v>
      </c>
      <c r="G423" s="112">
        <v>38718</v>
      </c>
      <c r="H423" s="112">
        <v>38718</v>
      </c>
      <c r="I423" s="112" t="s">
        <v>113</v>
      </c>
      <c r="J423" s="112" t="s">
        <v>114</v>
      </c>
      <c r="K423" s="208" t="s">
        <v>11536</v>
      </c>
      <c r="L423" s="208" t="s">
        <v>99</v>
      </c>
      <c r="M423" s="208" t="s">
        <v>11511</v>
      </c>
      <c r="N423" s="114" t="s">
        <v>106</v>
      </c>
      <c r="O423" s="114" t="s">
        <v>103</v>
      </c>
      <c r="P423" s="114" t="s">
        <v>1351</v>
      </c>
      <c r="Q423" s="114"/>
      <c r="R423" s="32" t="s">
        <v>42</v>
      </c>
      <c r="S423" s="114" t="s">
        <v>89</v>
      </c>
      <c r="T423" s="68">
        <v>1</v>
      </c>
      <c r="U423" s="68">
        <v>1</v>
      </c>
      <c r="V423" s="68">
        <v>1</v>
      </c>
      <c r="W423" s="68">
        <v>1</v>
      </c>
      <c r="X423" s="68">
        <v>1</v>
      </c>
      <c r="Y423" s="68">
        <v>1</v>
      </c>
    </row>
    <row r="424" spans="1:25" ht="182.25" customHeight="1" x14ac:dyDescent="0.25">
      <c r="A424" s="71">
        <v>595</v>
      </c>
      <c r="B424" s="188" t="s">
        <v>1317</v>
      </c>
      <c r="C424" s="208" t="s">
        <v>12887</v>
      </c>
      <c r="D424" s="208" t="s">
        <v>11537</v>
      </c>
      <c r="E424" s="208" t="s">
        <v>129</v>
      </c>
      <c r="F424" s="112" t="s">
        <v>11535</v>
      </c>
      <c r="G424" s="112">
        <v>38718</v>
      </c>
      <c r="H424" s="112">
        <v>38718</v>
      </c>
      <c r="I424" s="112" t="s">
        <v>113</v>
      </c>
      <c r="J424" s="112" t="s">
        <v>114</v>
      </c>
      <c r="K424" s="208" t="s">
        <v>11538</v>
      </c>
      <c r="L424" s="208" t="s">
        <v>99</v>
      </c>
      <c r="M424" s="208" t="s">
        <v>11511</v>
      </c>
      <c r="N424" s="114" t="s">
        <v>106</v>
      </c>
      <c r="O424" s="114" t="s">
        <v>103</v>
      </c>
      <c r="P424" s="114" t="s">
        <v>11487</v>
      </c>
      <c r="Q424" s="114"/>
      <c r="R424" s="32" t="s">
        <v>42</v>
      </c>
      <c r="S424" s="114" t="s">
        <v>89</v>
      </c>
      <c r="T424" s="68">
        <v>1793</v>
      </c>
      <c r="U424" s="68">
        <v>1713</v>
      </c>
      <c r="V424" s="68">
        <v>1713</v>
      </c>
      <c r="W424" s="68">
        <v>1713</v>
      </c>
      <c r="X424" s="68">
        <v>1713</v>
      </c>
      <c r="Y424" s="68">
        <v>1713</v>
      </c>
    </row>
    <row r="425" spans="1:25" ht="182.25" customHeight="1" x14ac:dyDescent="0.25">
      <c r="A425" s="71">
        <v>596</v>
      </c>
      <c r="B425" s="188" t="s">
        <v>1317</v>
      </c>
      <c r="C425" s="208" t="s">
        <v>12887</v>
      </c>
      <c r="D425" s="208" t="s">
        <v>11539</v>
      </c>
      <c r="E425" s="208" t="s">
        <v>129</v>
      </c>
      <c r="F425" s="112" t="s">
        <v>11535</v>
      </c>
      <c r="G425" s="112">
        <v>38718</v>
      </c>
      <c r="H425" s="112">
        <v>38718</v>
      </c>
      <c r="I425" s="112" t="s">
        <v>113</v>
      </c>
      <c r="J425" s="112" t="s">
        <v>114</v>
      </c>
      <c r="K425" s="208" t="s">
        <v>11540</v>
      </c>
      <c r="L425" s="208" t="s">
        <v>99</v>
      </c>
      <c r="M425" s="208" t="s">
        <v>11511</v>
      </c>
      <c r="N425" s="114" t="s">
        <v>106</v>
      </c>
      <c r="O425" s="114" t="s">
        <v>103</v>
      </c>
      <c r="P425" s="114" t="s">
        <v>1351</v>
      </c>
      <c r="Q425" s="114"/>
      <c r="R425" s="115" t="s">
        <v>11541</v>
      </c>
      <c r="S425" s="114" t="s">
        <v>11542</v>
      </c>
      <c r="T425" s="68">
        <v>5686</v>
      </c>
      <c r="U425" s="68">
        <v>5954</v>
      </c>
      <c r="V425" s="68">
        <v>5954</v>
      </c>
      <c r="W425" s="68">
        <v>5954</v>
      </c>
      <c r="X425" s="68">
        <v>5954</v>
      </c>
      <c r="Y425" s="68">
        <v>5954</v>
      </c>
    </row>
    <row r="426" spans="1:25" ht="182.25" customHeight="1" x14ac:dyDescent="0.25">
      <c r="A426" s="71">
        <v>597</v>
      </c>
      <c r="B426" s="188" t="s">
        <v>1317</v>
      </c>
      <c r="C426" s="208" t="s">
        <v>12887</v>
      </c>
      <c r="D426" s="208" t="s">
        <v>11543</v>
      </c>
      <c r="E426" s="208" t="s">
        <v>129</v>
      </c>
      <c r="F426" s="112" t="s">
        <v>11535</v>
      </c>
      <c r="G426" s="112">
        <v>38718</v>
      </c>
      <c r="H426" s="112">
        <v>38718</v>
      </c>
      <c r="I426" s="112" t="s">
        <v>113</v>
      </c>
      <c r="J426" s="112" t="s">
        <v>114</v>
      </c>
      <c r="K426" s="208" t="s">
        <v>11544</v>
      </c>
      <c r="L426" s="208" t="s">
        <v>99</v>
      </c>
      <c r="M426" s="208" t="s">
        <v>11511</v>
      </c>
      <c r="N426" s="114" t="s">
        <v>106</v>
      </c>
      <c r="O426" s="114" t="s">
        <v>103</v>
      </c>
      <c r="P426" s="114" t="s">
        <v>1351</v>
      </c>
      <c r="Q426" s="114"/>
      <c r="R426" s="32" t="s">
        <v>42</v>
      </c>
      <c r="S426" s="114" t="s">
        <v>89</v>
      </c>
      <c r="T426" s="68">
        <v>51</v>
      </c>
      <c r="U426" s="68">
        <v>12</v>
      </c>
      <c r="V426" s="68">
        <v>12</v>
      </c>
      <c r="W426" s="68">
        <v>12</v>
      </c>
      <c r="X426" s="68">
        <v>12</v>
      </c>
      <c r="Y426" s="68">
        <v>12</v>
      </c>
    </row>
    <row r="427" spans="1:25" ht="182.25" customHeight="1" x14ac:dyDescent="0.25">
      <c r="A427" s="71">
        <v>598</v>
      </c>
      <c r="B427" s="188" t="s">
        <v>1317</v>
      </c>
      <c r="C427" s="208" t="s">
        <v>12887</v>
      </c>
      <c r="D427" s="208" t="s">
        <v>11545</v>
      </c>
      <c r="E427" s="208" t="s">
        <v>129</v>
      </c>
      <c r="F427" s="112" t="s">
        <v>11535</v>
      </c>
      <c r="G427" s="112">
        <v>38718</v>
      </c>
      <c r="H427" s="112">
        <v>38718</v>
      </c>
      <c r="I427" s="112" t="s">
        <v>113</v>
      </c>
      <c r="J427" s="112" t="s">
        <v>114</v>
      </c>
      <c r="K427" s="208" t="s">
        <v>11546</v>
      </c>
      <c r="L427" s="208" t="s">
        <v>99</v>
      </c>
      <c r="M427" s="208" t="s">
        <v>11511</v>
      </c>
      <c r="N427" s="114" t="s">
        <v>106</v>
      </c>
      <c r="O427" s="114" t="s">
        <v>103</v>
      </c>
      <c r="P427" s="114" t="s">
        <v>11487</v>
      </c>
      <c r="Q427" s="114"/>
      <c r="R427" s="115" t="s">
        <v>11541</v>
      </c>
      <c r="S427" s="114" t="s">
        <v>11542</v>
      </c>
      <c r="T427" s="68">
        <v>328</v>
      </c>
      <c r="U427" s="68">
        <v>320</v>
      </c>
      <c r="V427" s="68">
        <v>320</v>
      </c>
      <c r="W427" s="68">
        <v>320</v>
      </c>
      <c r="X427" s="68">
        <v>320</v>
      </c>
      <c r="Y427" s="68">
        <v>320</v>
      </c>
    </row>
    <row r="428" spans="1:25" ht="182.25" customHeight="1" x14ac:dyDescent="0.25">
      <c r="A428" s="71">
        <v>599</v>
      </c>
      <c r="B428" s="188" t="s">
        <v>1317</v>
      </c>
      <c r="C428" s="188" t="s">
        <v>12888</v>
      </c>
      <c r="D428" s="188" t="s">
        <v>11547</v>
      </c>
      <c r="E428" s="208" t="s">
        <v>129</v>
      </c>
      <c r="F428" s="112" t="s">
        <v>11959</v>
      </c>
      <c r="G428" s="112">
        <v>43210</v>
      </c>
      <c r="H428" s="112">
        <v>43466</v>
      </c>
      <c r="I428" s="112" t="s">
        <v>113</v>
      </c>
      <c r="J428" s="112" t="s">
        <v>114</v>
      </c>
      <c r="K428" s="112" t="s">
        <v>11548</v>
      </c>
      <c r="L428" s="208" t="s">
        <v>60</v>
      </c>
      <c r="M428" s="208" t="s">
        <v>5173</v>
      </c>
      <c r="N428" s="208" t="s">
        <v>106</v>
      </c>
      <c r="O428" s="208" t="s">
        <v>103</v>
      </c>
      <c r="P428" s="208" t="s">
        <v>1351</v>
      </c>
      <c r="Q428" s="304"/>
      <c r="R428" s="208" t="s">
        <v>1367</v>
      </c>
      <c r="S428" s="208" t="s">
        <v>1368</v>
      </c>
      <c r="T428" s="267">
        <v>2718</v>
      </c>
      <c r="U428" s="267">
        <v>2516</v>
      </c>
      <c r="V428" s="267">
        <v>2516</v>
      </c>
      <c r="W428" s="267">
        <v>2516</v>
      </c>
      <c r="X428" s="267">
        <v>2516</v>
      </c>
      <c r="Y428" s="267">
        <v>2516</v>
      </c>
    </row>
    <row r="429" spans="1:25" ht="182.25" customHeight="1" x14ac:dyDescent="0.25">
      <c r="A429" s="71">
        <v>600</v>
      </c>
      <c r="B429" s="188" t="s">
        <v>1317</v>
      </c>
      <c r="C429" s="208" t="s">
        <v>12887</v>
      </c>
      <c r="D429" s="208" t="s">
        <v>11549</v>
      </c>
      <c r="E429" s="208" t="s">
        <v>129</v>
      </c>
      <c r="F429" s="112" t="s">
        <v>11550</v>
      </c>
      <c r="G429" s="112">
        <v>38718</v>
      </c>
      <c r="H429" s="112">
        <v>38718</v>
      </c>
      <c r="I429" s="112" t="s">
        <v>113</v>
      </c>
      <c r="J429" s="112" t="s">
        <v>114</v>
      </c>
      <c r="K429" s="208" t="s">
        <v>11551</v>
      </c>
      <c r="L429" s="208" t="s">
        <v>99</v>
      </c>
      <c r="M429" s="208" t="s">
        <v>11511</v>
      </c>
      <c r="N429" s="208" t="s">
        <v>106</v>
      </c>
      <c r="O429" s="208" t="s">
        <v>468</v>
      </c>
      <c r="P429" s="208" t="s">
        <v>1351</v>
      </c>
      <c r="Q429" s="32" t="s">
        <v>3675</v>
      </c>
      <c r="R429" s="29">
        <v>10</v>
      </c>
      <c r="S429" s="208" t="s">
        <v>87</v>
      </c>
      <c r="T429" s="267">
        <v>1</v>
      </c>
      <c r="U429" s="267">
        <v>1</v>
      </c>
      <c r="V429" s="267">
        <v>1</v>
      </c>
      <c r="W429" s="267">
        <v>1</v>
      </c>
      <c r="X429" s="267">
        <v>1</v>
      </c>
      <c r="Y429" s="267">
        <v>1</v>
      </c>
    </row>
    <row r="430" spans="1:25" ht="182.25" customHeight="1" x14ac:dyDescent="0.25">
      <c r="A430" s="71">
        <v>601</v>
      </c>
      <c r="B430" s="188" t="s">
        <v>1317</v>
      </c>
      <c r="C430" s="188" t="s">
        <v>12889</v>
      </c>
      <c r="D430" s="208" t="s">
        <v>11552</v>
      </c>
      <c r="E430" s="208" t="s">
        <v>129</v>
      </c>
      <c r="F430" s="112" t="s">
        <v>12890</v>
      </c>
      <c r="G430" s="112">
        <v>44197</v>
      </c>
      <c r="H430" s="112">
        <v>44197</v>
      </c>
      <c r="I430" s="112" t="s">
        <v>1128</v>
      </c>
      <c r="J430" s="112">
        <v>46023</v>
      </c>
      <c r="K430" s="208" t="s">
        <v>11553</v>
      </c>
      <c r="L430" s="208" t="s">
        <v>60</v>
      </c>
      <c r="M430" s="208" t="s">
        <v>1350</v>
      </c>
      <c r="N430" s="208" t="s">
        <v>106</v>
      </c>
      <c r="O430" s="208" t="s">
        <v>468</v>
      </c>
      <c r="P430" s="208" t="s">
        <v>1351</v>
      </c>
      <c r="Q430" s="114"/>
      <c r="R430" s="115">
        <v>16</v>
      </c>
      <c r="S430" s="114" t="s">
        <v>94</v>
      </c>
      <c r="T430" s="264">
        <v>113</v>
      </c>
      <c r="U430" s="264">
        <v>150</v>
      </c>
      <c r="V430" s="264">
        <v>113</v>
      </c>
      <c r="W430" s="264">
        <v>113</v>
      </c>
      <c r="X430" s="264">
        <v>113</v>
      </c>
      <c r="Y430" s="264" t="s">
        <v>112</v>
      </c>
    </row>
    <row r="431" spans="1:25" ht="182.25" customHeight="1" x14ac:dyDescent="0.25">
      <c r="A431" s="71">
        <v>602</v>
      </c>
      <c r="B431" s="188" t="s">
        <v>1317</v>
      </c>
      <c r="C431" s="188" t="s">
        <v>12891</v>
      </c>
      <c r="D431" s="208" t="s">
        <v>12892</v>
      </c>
      <c r="E431" s="208" t="s">
        <v>129</v>
      </c>
      <c r="F431" s="112" t="s">
        <v>12893</v>
      </c>
      <c r="G431" s="112">
        <v>44197</v>
      </c>
      <c r="H431" s="112">
        <v>44197</v>
      </c>
      <c r="I431" s="112" t="s">
        <v>336</v>
      </c>
      <c r="J431" s="112">
        <v>44927</v>
      </c>
      <c r="K431" s="208" t="s">
        <v>12894</v>
      </c>
      <c r="L431" s="208" t="s">
        <v>99</v>
      </c>
      <c r="M431" s="208" t="s">
        <v>11511</v>
      </c>
      <c r="N431" s="208" t="s">
        <v>106</v>
      </c>
      <c r="O431" s="208" t="s">
        <v>468</v>
      </c>
      <c r="P431" s="208" t="s">
        <v>1351</v>
      </c>
      <c r="Q431" s="114"/>
      <c r="R431" s="32" t="s">
        <v>42</v>
      </c>
      <c r="S431" s="114" t="s">
        <v>89</v>
      </c>
      <c r="T431" s="264">
        <v>960</v>
      </c>
      <c r="U431" s="264">
        <v>394</v>
      </c>
      <c r="V431" s="264" t="s">
        <v>112</v>
      </c>
      <c r="W431" s="264" t="s">
        <v>112</v>
      </c>
      <c r="X431" s="264" t="s">
        <v>112</v>
      </c>
      <c r="Y431" s="264" t="s">
        <v>112</v>
      </c>
    </row>
    <row r="432" spans="1:25" ht="182.25" customHeight="1" x14ac:dyDescent="0.25">
      <c r="A432" s="71">
        <v>603</v>
      </c>
      <c r="B432" s="188" t="s">
        <v>1317</v>
      </c>
      <c r="C432" s="208" t="s">
        <v>12895</v>
      </c>
      <c r="D432" s="208" t="s">
        <v>11554</v>
      </c>
      <c r="E432" s="208" t="s">
        <v>129</v>
      </c>
      <c r="F432" s="112" t="s">
        <v>1661</v>
      </c>
      <c r="G432" s="112">
        <v>41939</v>
      </c>
      <c r="H432" s="112">
        <v>41640</v>
      </c>
      <c r="I432" s="112" t="s">
        <v>113</v>
      </c>
      <c r="J432" s="112" t="s">
        <v>114</v>
      </c>
      <c r="K432" s="208" t="s">
        <v>11555</v>
      </c>
      <c r="L432" s="208" t="s">
        <v>99</v>
      </c>
      <c r="M432" s="208" t="s">
        <v>1350</v>
      </c>
      <c r="N432" s="208" t="s">
        <v>106</v>
      </c>
      <c r="O432" s="114" t="s">
        <v>100</v>
      </c>
      <c r="P432" s="208" t="s">
        <v>11556</v>
      </c>
      <c r="Q432" s="32" t="s">
        <v>6213</v>
      </c>
      <c r="R432" s="29">
        <v>17</v>
      </c>
      <c r="S432" s="208" t="s">
        <v>95</v>
      </c>
      <c r="T432" s="267">
        <v>335</v>
      </c>
      <c r="U432" s="267">
        <v>343</v>
      </c>
      <c r="V432" s="267">
        <v>343</v>
      </c>
      <c r="W432" s="267">
        <v>343</v>
      </c>
      <c r="X432" s="267">
        <v>343</v>
      </c>
      <c r="Y432" s="267">
        <v>343</v>
      </c>
    </row>
    <row r="433" spans="1:25" ht="182.25" customHeight="1" x14ac:dyDescent="0.25">
      <c r="A433" s="71">
        <v>604</v>
      </c>
      <c r="B433" s="188" t="s">
        <v>1317</v>
      </c>
      <c r="C433" s="208" t="s">
        <v>11557</v>
      </c>
      <c r="D433" s="208" t="s">
        <v>11558</v>
      </c>
      <c r="E433" s="208" t="s">
        <v>129</v>
      </c>
      <c r="F433" s="208" t="s">
        <v>11559</v>
      </c>
      <c r="G433" s="112">
        <v>43831</v>
      </c>
      <c r="H433" s="112">
        <v>43831</v>
      </c>
      <c r="I433" s="112" t="s">
        <v>1128</v>
      </c>
      <c r="J433" s="112">
        <v>45658</v>
      </c>
      <c r="K433" s="208" t="s">
        <v>11560</v>
      </c>
      <c r="L433" s="208" t="s">
        <v>60</v>
      </c>
      <c r="M433" s="208" t="s">
        <v>1350</v>
      </c>
      <c r="N433" s="208" t="s">
        <v>106</v>
      </c>
      <c r="O433" s="114" t="s">
        <v>100</v>
      </c>
      <c r="P433" s="208" t="s">
        <v>11556</v>
      </c>
      <c r="Q433" s="31" t="s">
        <v>11561</v>
      </c>
      <c r="R433" s="31" t="s">
        <v>29</v>
      </c>
      <c r="S433" s="208" t="s">
        <v>84</v>
      </c>
      <c r="T433" s="267">
        <v>18</v>
      </c>
      <c r="U433" s="267">
        <v>589</v>
      </c>
      <c r="V433" s="267">
        <v>589</v>
      </c>
      <c r="W433" s="267">
        <v>589</v>
      </c>
      <c r="X433" s="267" t="s">
        <v>112</v>
      </c>
      <c r="Y433" s="267" t="s">
        <v>112</v>
      </c>
    </row>
    <row r="434" spans="1:25" ht="182.25" customHeight="1" x14ac:dyDescent="0.25">
      <c r="A434" s="71">
        <v>605</v>
      </c>
      <c r="B434" s="188" t="s">
        <v>1317</v>
      </c>
      <c r="C434" s="208" t="s">
        <v>11557</v>
      </c>
      <c r="D434" s="208" t="s">
        <v>11562</v>
      </c>
      <c r="E434" s="208" t="s">
        <v>129</v>
      </c>
      <c r="F434" s="208" t="s">
        <v>11563</v>
      </c>
      <c r="G434" s="112">
        <v>43831</v>
      </c>
      <c r="H434" s="112">
        <v>43831</v>
      </c>
      <c r="I434" s="112" t="s">
        <v>1128</v>
      </c>
      <c r="J434" s="112">
        <v>45658</v>
      </c>
      <c r="K434" s="208" t="s">
        <v>11564</v>
      </c>
      <c r="L434" s="208" t="s">
        <v>60</v>
      </c>
      <c r="M434" s="208" t="s">
        <v>1350</v>
      </c>
      <c r="N434" s="208" t="s">
        <v>106</v>
      </c>
      <c r="O434" s="114" t="s">
        <v>120</v>
      </c>
      <c r="P434" s="208" t="s">
        <v>11556</v>
      </c>
      <c r="Q434" s="31"/>
      <c r="R434" s="115">
        <v>16</v>
      </c>
      <c r="S434" s="114" t="s">
        <v>94</v>
      </c>
      <c r="T434" s="267">
        <v>163</v>
      </c>
      <c r="U434" s="267">
        <v>225</v>
      </c>
      <c r="V434" s="267">
        <v>225</v>
      </c>
      <c r="W434" s="267">
        <v>225</v>
      </c>
      <c r="X434" s="267" t="s">
        <v>112</v>
      </c>
      <c r="Y434" s="267" t="s">
        <v>112</v>
      </c>
    </row>
    <row r="435" spans="1:25" ht="182.25" customHeight="1" x14ac:dyDescent="0.25">
      <c r="A435" s="71">
        <v>606</v>
      </c>
      <c r="B435" s="188" t="s">
        <v>1317</v>
      </c>
      <c r="C435" s="188" t="s">
        <v>12896</v>
      </c>
      <c r="D435" s="193" t="s">
        <v>329</v>
      </c>
      <c r="E435" s="208" t="s">
        <v>129</v>
      </c>
      <c r="F435" s="112" t="s">
        <v>11565</v>
      </c>
      <c r="G435" s="112">
        <v>42114</v>
      </c>
      <c r="H435" s="112">
        <v>42114</v>
      </c>
      <c r="I435" s="112" t="s">
        <v>244</v>
      </c>
      <c r="J435" s="112">
        <v>45658</v>
      </c>
      <c r="K435" s="208" t="s">
        <v>11566</v>
      </c>
      <c r="L435" s="208" t="s">
        <v>60</v>
      </c>
      <c r="M435" s="208" t="s">
        <v>996</v>
      </c>
      <c r="N435" s="208" t="s">
        <v>68</v>
      </c>
      <c r="O435" s="208" t="s">
        <v>104</v>
      </c>
      <c r="P435" s="208" t="s">
        <v>11567</v>
      </c>
      <c r="Q435" s="208" t="s">
        <v>11568</v>
      </c>
      <c r="R435" s="31" t="s">
        <v>22</v>
      </c>
      <c r="S435" s="208" t="s">
        <v>78</v>
      </c>
      <c r="T435" s="267">
        <v>22397</v>
      </c>
      <c r="U435" s="267">
        <v>22091</v>
      </c>
      <c r="V435" s="267">
        <v>22091</v>
      </c>
      <c r="W435" s="267">
        <v>22091</v>
      </c>
      <c r="X435" s="267" t="s">
        <v>112</v>
      </c>
      <c r="Y435" s="267" t="s">
        <v>112</v>
      </c>
    </row>
    <row r="436" spans="1:25" ht="182.25" customHeight="1" x14ac:dyDescent="0.25">
      <c r="A436" s="71">
        <v>607</v>
      </c>
      <c r="B436" s="188" t="s">
        <v>1317</v>
      </c>
      <c r="C436" s="188" t="s">
        <v>12896</v>
      </c>
      <c r="D436" s="193" t="s">
        <v>329</v>
      </c>
      <c r="E436" s="208" t="s">
        <v>129</v>
      </c>
      <c r="F436" s="112" t="s">
        <v>1318</v>
      </c>
      <c r="G436" s="112">
        <v>42114</v>
      </c>
      <c r="H436" s="112">
        <v>42114</v>
      </c>
      <c r="I436" s="112" t="s">
        <v>244</v>
      </c>
      <c r="J436" s="112">
        <v>45658</v>
      </c>
      <c r="K436" s="208" t="s">
        <v>1319</v>
      </c>
      <c r="L436" s="208" t="s">
        <v>60</v>
      </c>
      <c r="M436" s="208" t="s">
        <v>996</v>
      </c>
      <c r="N436" s="208" t="s">
        <v>66</v>
      </c>
      <c r="O436" s="208" t="s">
        <v>104</v>
      </c>
      <c r="P436" s="208" t="s">
        <v>197</v>
      </c>
      <c r="Q436" s="208" t="s">
        <v>1320</v>
      </c>
      <c r="R436" s="31" t="s">
        <v>22</v>
      </c>
      <c r="S436" s="208" t="s">
        <v>78</v>
      </c>
      <c r="T436" s="267">
        <v>343</v>
      </c>
      <c r="U436" s="267">
        <v>258</v>
      </c>
      <c r="V436" s="267">
        <v>258</v>
      </c>
      <c r="W436" s="267">
        <v>258</v>
      </c>
      <c r="X436" s="267" t="s">
        <v>112</v>
      </c>
      <c r="Y436" s="267" t="s">
        <v>112</v>
      </c>
    </row>
    <row r="437" spans="1:25" ht="182.25" customHeight="1" x14ac:dyDescent="0.25">
      <c r="A437" s="71">
        <v>608</v>
      </c>
      <c r="B437" s="188" t="s">
        <v>1317</v>
      </c>
      <c r="C437" s="188" t="s">
        <v>1321</v>
      </c>
      <c r="D437" s="193" t="s">
        <v>329</v>
      </c>
      <c r="E437" s="208" t="s">
        <v>11569</v>
      </c>
      <c r="F437" s="112" t="s">
        <v>11960</v>
      </c>
      <c r="G437" s="112">
        <v>40544</v>
      </c>
      <c r="H437" s="112">
        <v>40544</v>
      </c>
      <c r="I437" s="112" t="s">
        <v>12897</v>
      </c>
      <c r="J437" s="112" t="s">
        <v>114</v>
      </c>
      <c r="K437" s="208" t="s">
        <v>1322</v>
      </c>
      <c r="L437" s="208" t="s">
        <v>60</v>
      </c>
      <c r="M437" s="208" t="s">
        <v>996</v>
      </c>
      <c r="N437" s="208" t="s">
        <v>68</v>
      </c>
      <c r="O437" s="114" t="s">
        <v>100</v>
      </c>
      <c r="P437" s="115" t="s">
        <v>398</v>
      </c>
      <c r="Q437" s="208" t="s">
        <v>1323</v>
      </c>
      <c r="R437" s="31" t="s">
        <v>22</v>
      </c>
      <c r="S437" s="208" t="s">
        <v>1082</v>
      </c>
      <c r="T437" s="267" t="s">
        <v>112</v>
      </c>
      <c r="U437" s="267" t="s">
        <v>112</v>
      </c>
      <c r="V437" s="267" t="s">
        <v>112</v>
      </c>
      <c r="W437" s="267">
        <v>6680</v>
      </c>
      <c r="X437" s="267">
        <v>6680</v>
      </c>
      <c r="Y437" s="267">
        <v>6680</v>
      </c>
    </row>
    <row r="438" spans="1:25" ht="182.25" customHeight="1" x14ac:dyDescent="0.25">
      <c r="A438" s="71">
        <v>609</v>
      </c>
      <c r="B438" s="188" t="s">
        <v>1317</v>
      </c>
      <c r="C438" s="208" t="s">
        <v>1324</v>
      </c>
      <c r="D438" s="208" t="s">
        <v>201</v>
      </c>
      <c r="E438" s="208" t="s">
        <v>129</v>
      </c>
      <c r="F438" s="208" t="s">
        <v>11457</v>
      </c>
      <c r="G438" s="112">
        <v>43959</v>
      </c>
      <c r="H438" s="112">
        <v>43831</v>
      </c>
      <c r="I438" s="112" t="s">
        <v>4773</v>
      </c>
      <c r="J438" s="112">
        <v>45292</v>
      </c>
      <c r="K438" s="208" t="s">
        <v>1326</v>
      </c>
      <c r="L438" s="208" t="s">
        <v>60</v>
      </c>
      <c r="M438" s="208" t="s">
        <v>996</v>
      </c>
      <c r="N438" s="208" t="s">
        <v>68</v>
      </c>
      <c r="O438" s="114" t="s">
        <v>100</v>
      </c>
      <c r="P438" s="115" t="s">
        <v>439</v>
      </c>
      <c r="Q438" s="330"/>
      <c r="R438" s="31" t="s">
        <v>22</v>
      </c>
      <c r="S438" s="208" t="s">
        <v>78</v>
      </c>
      <c r="T438" s="267">
        <v>2236909</v>
      </c>
      <c r="U438" s="267">
        <v>2407794</v>
      </c>
      <c r="V438" s="267">
        <v>2407794</v>
      </c>
      <c r="W438" s="267" t="s">
        <v>112</v>
      </c>
      <c r="X438" s="267" t="s">
        <v>112</v>
      </c>
      <c r="Y438" s="267" t="s">
        <v>112</v>
      </c>
    </row>
    <row r="439" spans="1:25" ht="182.25" customHeight="1" x14ac:dyDescent="0.25">
      <c r="A439" s="71">
        <v>610</v>
      </c>
      <c r="B439" s="188" t="s">
        <v>1317</v>
      </c>
      <c r="C439" s="208" t="s">
        <v>1324</v>
      </c>
      <c r="D439" s="208" t="s">
        <v>202</v>
      </c>
      <c r="E439" s="208" t="s">
        <v>129</v>
      </c>
      <c r="F439" s="208" t="s">
        <v>1327</v>
      </c>
      <c r="G439" s="112">
        <v>43959</v>
      </c>
      <c r="H439" s="112">
        <v>43831</v>
      </c>
      <c r="I439" s="112" t="s">
        <v>4773</v>
      </c>
      <c r="J439" s="112">
        <v>45292</v>
      </c>
      <c r="K439" s="208" t="s">
        <v>1328</v>
      </c>
      <c r="L439" s="208" t="s">
        <v>60</v>
      </c>
      <c r="M439" s="208" t="s">
        <v>996</v>
      </c>
      <c r="N439" s="208" t="s">
        <v>68</v>
      </c>
      <c r="O439" s="114" t="s">
        <v>100</v>
      </c>
      <c r="P439" s="115" t="s">
        <v>1329</v>
      </c>
      <c r="Q439" s="330"/>
      <c r="R439" s="31" t="s">
        <v>22</v>
      </c>
      <c r="S439" s="208" t="s">
        <v>78</v>
      </c>
      <c r="T439" s="267">
        <v>533354</v>
      </c>
      <c r="U439" s="267">
        <v>518527</v>
      </c>
      <c r="V439" s="267">
        <v>518527</v>
      </c>
      <c r="W439" s="267" t="s">
        <v>112</v>
      </c>
      <c r="X439" s="267" t="s">
        <v>112</v>
      </c>
      <c r="Y439" s="267" t="s">
        <v>112</v>
      </c>
    </row>
    <row r="440" spans="1:25" ht="182.25" customHeight="1" x14ac:dyDescent="0.25">
      <c r="A440" s="71">
        <v>611</v>
      </c>
      <c r="B440" s="188" t="s">
        <v>1317</v>
      </c>
      <c r="C440" s="208" t="s">
        <v>1330</v>
      </c>
      <c r="D440" s="208" t="s">
        <v>1331</v>
      </c>
      <c r="E440" s="208" t="s">
        <v>129</v>
      </c>
      <c r="F440" s="208" t="s">
        <v>11458</v>
      </c>
      <c r="G440" s="112">
        <v>44197</v>
      </c>
      <c r="H440" s="112">
        <v>44197</v>
      </c>
      <c r="I440" s="112" t="s">
        <v>11961</v>
      </c>
      <c r="J440" s="112" t="s">
        <v>1332</v>
      </c>
      <c r="K440" s="208" t="s">
        <v>1333</v>
      </c>
      <c r="L440" s="208" t="s">
        <v>60</v>
      </c>
      <c r="M440" s="208" t="s">
        <v>11501</v>
      </c>
      <c r="N440" s="208" t="s">
        <v>68</v>
      </c>
      <c r="O440" s="114" t="s">
        <v>100</v>
      </c>
      <c r="P440" s="115" t="s">
        <v>398</v>
      </c>
      <c r="Q440" s="330"/>
      <c r="R440" s="32" t="s">
        <v>24</v>
      </c>
      <c r="S440" s="114" t="s">
        <v>80</v>
      </c>
      <c r="T440" s="264">
        <v>31</v>
      </c>
      <c r="U440" s="264">
        <v>5097</v>
      </c>
      <c r="V440" s="264">
        <v>5097</v>
      </c>
      <c r="W440" s="264">
        <v>5097</v>
      </c>
      <c r="X440" s="264">
        <v>5097</v>
      </c>
      <c r="Y440" s="264">
        <v>5097</v>
      </c>
    </row>
    <row r="441" spans="1:25" ht="182.25" customHeight="1" x14ac:dyDescent="0.25">
      <c r="A441" s="71">
        <v>612</v>
      </c>
      <c r="B441" s="188" t="s">
        <v>1317</v>
      </c>
      <c r="C441" s="208" t="s">
        <v>1330</v>
      </c>
      <c r="D441" s="208" t="s">
        <v>1331</v>
      </c>
      <c r="E441" s="208" t="s">
        <v>129</v>
      </c>
      <c r="F441" s="208" t="s">
        <v>1334</v>
      </c>
      <c r="G441" s="112">
        <v>44197</v>
      </c>
      <c r="H441" s="112">
        <v>44197</v>
      </c>
      <c r="I441" s="112" t="s">
        <v>11961</v>
      </c>
      <c r="J441" s="112" t="s">
        <v>1332</v>
      </c>
      <c r="K441" s="208" t="s">
        <v>1335</v>
      </c>
      <c r="L441" s="208" t="s">
        <v>60</v>
      </c>
      <c r="M441" s="208" t="s">
        <v>11501</v>
      </c>
      <c r="N441" s="208" t="s">
        <v>68</v>
      </c>
      <c r="O441" s="114" t="s">
        <v>100</v>
      </c>
      <c r="P441" s="115" t="s">
        <v>196</v>
      </c>
      <c r="Q441" s="330"/>
      <c r="R441" s="32" t="s">
        <v>24</v>
      </c>
      <c r="S441" s="114" t="s">
        <v>80</v>
      </c>
      <c r="T441" s="264">
        <v>0</v>
      </c>
      <c r="U441" s="264">
        <v>0</v>
      </c>
      <c r="V441" s="264">
        <v>0</v>
      </c>
      <c r="W441" s="264">
        <v>0</v>
      </c>
      <c r="X441" s="264">
        <v>0</v>
      </c>
      <c r="Y441" s="264">
        <v>0</v>
      </c>
    </row>
    <row r="442" spans="1:25" ht="182.25" customHeight="1" x14ac:dyDescent="0.25">
      <c r="A442" s="71">
        <v>613</v>
      </c>
      <c r="B442" s="188" t="s">
        <v>1317</v>
      </c>
      <c r="C442" s="208" t="s">
        <v>1336</v>
      </c>
      <c r="D442" s="208" t="s">
        <v>1337</v>
      </c>
      <c r="E442" s="208" t="s">
        <v>129</v>
      </c>
      <c r="F442" s="208" t="s">
        <v>1338</v>
      </c>
      <c r="G442" s="112">
        <v>44490</v>
      </c>
      <c r="H442" s="112">
        <v>44197</v>
      </c>
      <c r="I442" s="112" t="s">
        <v>1128</v>
      </c>
      <c r="J442" s="112">
        <v>46023</v>
      </c>
      <c r="K442" s="208" t="s">
        <v>1339</v>
      </c>
      <c r="L442" s="208" t="s">
        <v>99</v>
      </c>
      <c r="M442" s="208" t="s">
        <v>1340</v>
      </c>
      <c r="N442" s="208" t="s">
        <v>68</v>
      </c>
      <c r="O442" s="114" t="s">
        <v>100</v>
      </c>
      <c r="P442" s="115" t="s">
        <v>398</v>
      </c>
      <c r="Q442" s="208" t="s">
        <v>1341</v>
      </c>
      <c r="R442" s="32" t="s">
        <v>41</v>
      </c>
      <c r="S442" s="114" t="s">
        <v>88</v>
      </c>
      <c r="T442" s="264">
        <v>5003</v>
      </c>
      <c r="U442" s="264">
        <v>4789</v>
      </c>
      <c r="V442" s="264">
        <v>4789</v>
      </c>
      <c r="W442" s="264">
        <v>4789</v>
      </c>
      <c r="X442" s="264">
        <v>4789</v>
      </c>
      <c r="Y442" s="264" t="s">
        <v>112</v>
      </c>
    </row>
    <row r="443" spans="1:25" ht="182.25" customHeight="1" x14ac:dyDescent="0.25">
      <c r="A443" s="71">
        <v>614</v>
      </c>
      <c r="B443" s="188" t="s">
        <v>1317</v>
      </c>
      <c r="C443" s="208" t="s">
        <v>1336</v>
      </c>
      <c r="D443" s="208" t="s">
        <v>1337</v>
      </c>
      <c r="E443" s="208" t="s">
        <v>129</v>
      </c>
      <c r="F443" s="208" t="s">
        <v>1338</v>
      </c>
      <c r="G443" s="112">
        <v>44490</v>
      </c>
      <c r="H443" s="112">
        <v>44197</v>
      </c>
      <c r="I443" s="112" t="s">
        <v>1128</v>
      </c>
      <c r="J443" s="112">
        <v>46023</v>
      </c>
      <c r="K443" s="208" t="s">
        <v>1342</v>
      </c>
      <c r="L443" s="208" t="s">
        <v>99</v>
      </c>
      <c r="M443" s="208" t="s">
        <v>1340</v>
      </c>
      <c r="N443" s="208" t="s">
        <v>68</v>
      </c>
      <c r="O443" s="114" t="s">
        <v>100</v>
      </c>
      <c r="P443" s="115" t="s">
        <v>196</v>
      </c>
      <c r="Q443" s="208" t="s">
        <v>1341</v>
      </c>
      <c r="R443" s="32" t="s">
        <v>41</v>
      </c>
      <c r="S443" s="114" t="s">
        <v>88</v>
      </c>
      <c r="T443" s="264">
        <v>0</v>
      </c>
      <c r="U443" s="264">
        <v>200</v>
      </c>
      <c r="V443" s="264">
        <v>0</v>
      </c>
      <c r="W443" s="264">
        <v>0</v>
      </c>
      <c r="X443" s="264">
        <v>0</v>
      </c>
      <c r="Y443" s="264" t="s">
        <v>112</v>
      </c>
    </row>
    <row r="444" spans="1:25" ht="182.25" customHeight="1" x14ac:dyDescent="0.25">
      <c r="A444" s="71">
        <v>615</v>
      </c>
      <c r="B444" s="188" t="s">
        <v>1317</v>
      </c>
      <c r="C444" s="208" t="s">
        <v>1336</v>
      </c>
      <c r="D444" s="208" t="s">
        <v>1343</v>
      </c>
      <c r="E444" s="208" t="s">
        <v>129</v>
      </c>
      <c r="F444" s="112" t="s">
        <v>1344</v>
      </c>
      <c r="G444" s="112">
        <v>44490</v>
      </c>
      <c r="H444" s="112">
        <v>44197</v>
      </c>
      <c r="I444" s="112" t="s">
        <v>1128</v>
      </c>
      <c r="J444" s="112">
        <v>46023</v>
      </c>
      <c r="K444" s="208" t="s">
        <v>1345</v>
      </c>
      <c r="L444" s="208" t="s">
        <v>60</v>
      </c>
      <c r="M444" s="208" t="s">
        <v>1346</v>
      </c>
      <c r="N444" s="208" t="s">
        <v>68</v>
      </c>
      <c r="O444" s="114" t="s">
        <v>100</v>
      </c>
      <c r="P444" s="115" t="s">
        <v>398</v>
      </c>
      <c r="Q444" s="208" t="s">
        <v>248</v>
      </c>
      <c r="R444" s="32" t="s">
        <v>37</v>
      </c>
      <c r="S444" s="114" t="s">
        <v>73</v>
      </c>
      <c r="T444" s="264">
        <v>714</v>
      </c>
      <c r="U444" s="264">
        <v>816</v>
      </c>
      <c r="V444" s="264">
        <v>714</v>
      </c>
      <c r="W444" s="264">
        <v>714</v>
      </c>
      <c r="X444" s="264">
        <v>714</v>
      </c>
      <c r="Y444" s="264" t="s">
        <v>112</v>
      </c>
    </row>
    <row r="445" spans="1:25" ht="182.25" customHeight="1" x14ac:dyDescent="0.25">
      <c r="A445" s="71">
        <v>616</v>
      </c>
      <c r="B445" s="188" t="s">
        <v>1317</v>
      </c>
      <c r="C445" s="208" t="s">
        <v>1336</v>
      </c>
      <c r="D445" s="208" t="s">
        <v>1343</v>
      </c>
      <c r="E445" s="208" t="s">
        <v>129</v>
      </c>
      <c r="F445" s="112" t="s">
        <v>1347</v>
      </c>
      <c r="G445" s="112">
        <v>44490</v>
      </c>
      <c r="H445" s="112">
        <v>44197</v>
      </c>
      <c r="I445" s="112" t="s">
        <v>1128</v>
      </c>
      <c r="J445" s="112">
        <v>46023</v>
      </c>
      <c r="K445" s="208" t="s">
        <v>1348</v>
      </c>
      <c r="L445" s="208" t="s">
        <v>60</v>
      </c>
      <c r="M445" s="208" t="s">
        <v>1346</v>
      </c>
      <c r="N445" s="208" t="s">
        <v>68</v>
      </c>
      <c r="O445" s="114" t="s">
        <v>100</v>
      </c>
      <c r="P445" s="115" t="s">
        <v>196</v>
      </c>
      <c r="Q445" s="208" t="s">
        <v>248</v>
      </c>
      <c r="R445" s="32" t="s">
        <v>37</v>
      </c>
      <c r="S445" s="114" t="s">
        <v>73</v>
      </c>
      <c r="T445" s="264">
        <v>0</v>
      </c>
      <c r="U445" s="264">
        <v>0</v>
      </c>
      <c r="V445" s="264">
        <v>0</v>
      </c>
      <c r="W445" s="264">
        <v>0</v>
      </c>
      <c r="X445" s="264">
        <v>0</v>
      </c>
      <c r="Y445" s="264" t="s">
        <v>112</v>
      </c>
    </row>
    <row r="446" spans="1:25" ht="182.25" customHeight="1" x14ac:dyDescent="0.25">
      <c r="A446" s="71">
        <v>617</v>
      </c>
      <c r="B446" s="188" t="s">
        <v>1317</v>
      </c>
      <c r="C446" s="208" t="s">
        <v>11570</v>
      </c>
      <c r="D446" s="208" t="s">
        <v>11571</v>
      </c>
      <c r="E446" s="208" t="s">
        <v>11572</v>
      </c>
      <c r="F446" s="112" t="s">
        <v>11573</v>
      </c>
      <c r="G446" s="112">
        <v>44746</v>
      </c>
      <c r="H446" s="112">
        <v>44562</v>
      </c>
      <c r="I446" s="112" t="s">
        <v>4773</v>
      </c>
      <c r="J446" s="112">
        <v>45658</v>
      </c>
      <c r="K446" s="208" t="s">
        <v>11574</v>
      </c>
      <c r="L446" s="208" t="s">
        <v>60</v>
      </c>
      <c r="M446" s="208" t="s">
        <v>11575</v>
      </c>
      <c r="N446" s="208" t="s">
        <v>68</v>
      </c>
      <c r="O446" s="114" t="s">
        <v>100</v>
      </c>
      <c r="P446" s="115" t="s">
        <v>398</v>
      </c>
      <c r="Q446" s="208">
        <v>62</v>
      </c>
      <c r="R446" s="32" t="s">
        <v>23</v>
      </c>
      <c r="S446" s="114" t="s">
        <v>79</v>
      </c>
      <c r="T446" s="264" t="s">
        <v>112</v>
      </c>
      <c r="U446" s="264">
        <v>5789</v>
      </c>
      <c r="V446" s="264">
        <v>5789</v>
      </c>
      <c r="W446" s="264">
        <v>5789</v>
      </c>
      <c r="X446" s="264" t="s">
        <v>112</v>
      </c>
      <c r="Y446" s="264" t="s">
        <v>112</v>
      </c>
    </row>
    <row r="447" spans="1:25" ht="182.25" customHeight="1" x14ac:dyDescent="0.25">
      <c r="A447" s="71">
        <v>618</v>
      </c>
      <c r="B447" s="188" t="s">
        <v>1317</v>
      </c>
      <c r="C447" s="208" t="s">
        <v>11570</v>
      </c>
      <c r="D447" s="208" t="s">
        <v>11571</v>
      </c>
      <c r="E447" s="208" t="s">
        <v>11572</v>
      </c>
      <c r="F447" s="71" t="s">
        <v>11573</v>
      </c>
      <c r="G447" s="112">
        <v>44746</v>
      </c>
      <c r="H447" s="112">
        <v>44562</v>
      </c>
      <c r="I447" s="112" t="s">
        <v>4773</v>
      </c>
      <c r="J447" s="112">
        <v>45658</v>
      </c>
      <c r="K447" s="71" t="s">
        <v>11576</v>
      </c>
      <c r="L447" s="208" t="s">
        <v>60</v>
      </c>
      <c r="M447" s="71" t="s">
        <v>11575</v>
      </c>
      <c r="N447" s="208" t="s">
        <v>68</v>
      </c>
      <c r="O447" s="114" t="s">
        <v>100</v>
      </c>
      <c r="P447" s="115" t="s">
        <v>196</v>
      </c>
      <c r="Q447" s="208">
        <v>62</v>
      </c>
      <c r="R447" s="32" t="s">
        <v>23</v>
      </c>
      <c r="S447" s="114" t="s">
        <v>79</v>
      </c>
      <c r="T447" s="264" t="s">
        <v>112</v>
      </c>
      <c r="U447" s="264">
        <v>617</v>
      </c>
      <c r="V447" s="264">
        <v>617</v>
      </c>
      <c r="W447" s="264">
        <v>617</v>
      </c>
      <c r="X447" s="264" t="s">
        <v>112</v>
      </c>
      <c r="Y447" s="264" t="s">
        <v>112</v>
      </c>
    </row>
    <row r="448" spans="1:25" ht="182.25" customHeight="1" x14ac:dyDescent="0.25">
      <c r="A448" s="71">
        <v>619</v>
      </c>
      <c r="B448" s="188" t="s">
        <v>1317</v>
      </c>
      <c r="C448" s="208" t="s">
        <v>12898</v>
      </c>
      <c r="D448" s="208" t="s">
        <v>12899</v>
      </c>
      <c r="E448" s="208" t="s">
        <v>129</v>
      </c>
      <c r="F448" s="71" t="s">
        <v>12900</v>
      </c>
      <c r="G448" s="112">
        <v>45037</v>
      </c>
      <c r="H448" s="112">
        <v>44927</v>
      </c>
      <c r="I448" s="112" t="s">
        <v>1128</v>
      </c>
      <c r="J448" s="112">
        <v>46753</v>
      </c>
      <c r="K448" s="208" t="s">
        <v>12901</v>
      </c>
      <c r="L448" s="208" t="s">
        <v>60</v>
      </c>
      <c r="M448" s="71" t="s">
        <v>12902</v>
      </c>
      <c r="N448" s="208" t="s">
        <v>68</v>
      </c>
      <c r="O448" s="114" t="s">
        <v>100</v>
      </c>
      <c r="P448" s="115" t="s">
        <v>398</v>
      </c>
      <c r="Q448" s="208"/>
      <c r="R448" s="31" t="s">
        <v>22</v>
      </c>
      <c r="S448" s="208" t="s">
        <v>78</v>
      </c>
      <c r="T448" s="264" t="s">
        <v>112</v>
      </c>
      <c r="U448" s="264" t="s">
        <v>112</v>
      </c>
      <c r="V448" s="264">
        <v>11287</v>
      </c>
      <c r="W448" s="264">
        <v>11287</v>
      </c>
      <c r="X448" s="264">
        <v>11287</v>
      </c>
      <c r="Y448" s="264">
        <v>11287</v>
      </c>
    </row>
    <row r="449" spans="1:25" ht="182.25" customHeight="1" x14ac:dyDescent="0.25">
      <c r="A449" s="71">
        <v>620</v>
      </c>
      <c r="B449" s="188" t="s">
        <v>1317</v>
      </c>
      <c r="C449" s="208" t="s">
        <v>12898</v>
      </c>
      <c r="D449" s="208" t="s">
        <v>12899</v>
      </c>
      <c r="E449" s="208" t="s">
        <v>129</v>
      </c>
      <c r="F449" s="71" t="s">
        <v>12900</v>
      </c>
      <c r="G449" s="112">
        <v>45037</v>
      </c>
      <c r="H449" s="112">
        <v>44927</v>
      </c>
      <c r="I449" s="112" t="s">
        <v>1128</v>
      </c>
      <c r="J449" s="112">
        <v>46753</v>
      </c>
      <c r="K449" s="208" t="s">
        <v>12903</v>
      </c>
      <c r="L449" s="208" t="s">
        <v>60</v>
      </c>
      <c r="M449" s="71" t="s">
        <v>12902</v>
      </c>
      <c r="N449" s="208" t="s">
        <v>68</v>
      </c>
      <c r="O449" s="114" t="s">
        <v>100</v>
      </c>
      <c r="P449" s="115" t="s">
        <v>196</v>
      </c>
      <c r="Q449" s="208"/>
      <c r="R449" s="31" t="s">
        <v>22</v>
      </c>
      <c r="S449" s="208" t="s">
        <v>78</v>
      </c>
      <c r="T449" s="264" t="s">
        <v>112</v>
      </c>
      <c r="U449" s="264" t="s">
        <v>112</v>
      </c>
      <c r="V449" s="264">
        <v>140</v>
      </c>
      <c r="W449" s="264">
        <v>140</v>
      </c>
      <c r="X449" s="264">
        <v>140</v>
      </c>
      <c r="Y449" s="264">
        <v>140</v>
      </c>
    </row>
    <row r="450" spans="1:25" ht="182.25" customHeight="1" x14ac:dyDescent="0.25">
      <c r="A450" s="71">
        <v>621</v>
      </c>
      <c r="B450" s="188" t="s">
        <v>1317</v>
      </c>
      <c r="C450" s="208" t="s">
        <v>12904</v>
      </c>
      <c r="D450" s="208" t="s">
        <v>3670</v>
      </c>
      <c r="E450" s="112" t="s">
        <v>12905</v>
      </c>
      <c r="F450" s="208" t="s">
        <v>219</v>
      </c>
      <c r="G450" s="112">
        <v>44927</v>
      </c>
      <c r="H450" s="112">
        <v>44927</v>
      </c>
      <c r="I450" s="112" t="s">
        <v>1325</v>
      </c>
      <c r="J450" s="112">
        <v>46753</v>
      </c>
      <c r="K450" s="208" t="s">
        <v>12906</v>
      </c>
      <c r="L450" s="208" t="s">
        <v>60</v>
      </c>
      <c r="M450" s="208" t="s">
        <v>527</v>
      </c>
      <c r="N450" s="208" t="s">
        <v>107</v>
      </c>
      <c r="O450" s="208" t="s">
        <v>102</v>
      </c>
      <c r="P450" s="114" t="s">
        <v>3375</v>
      </c>
      <c r="Q450" s="208">
        <v>61</v>
      </c>
      <c r="R450" s="115" t="s">
        <v>53</v>
      </c>
      <c r="S450" s="114" t="s">
        <v>94</v>
      </c>
      <c r="T450" s="264" t="s">
        <v>112</v>
      </c>
      <c r="U450" s="264" t="s">
        <v>112</v>
      </c>
      <c r="V450" s="264">
        <v>4907</v>
      </c>
      <c r="W450" s="264">
        <v>5076</v>
      </c>
      <c r="X450" s="264">
        <v>5256</v>
      </c>
      <c r="Y450" s="264" t="s">
        <v>470</v>
      </c>
    </row>
    <row r="451" spans="1:25" ht="182.25" customHeight="1" x14ac:dyDescent="0.25">
      <c r="A451" s="71">
        <v>679</v>
      </c>
      <c r="B451" s="208" t="s">
        <v>12907</v>
      </c>
      <c r="C451" s="208" t="s">
        <v>12908</v>
      </c>
      <c r="D451" s="208" t="s">
        <v>1378</v>
      </c>
      <c r="E451" s="208" t="s">
        <v>12909</v>
      </c>
      <c r="F451" s="208" t="s">
        <v>1379</v>
      </c>
      <c r="G451" s="112">
        <v>39893</v>
      </c>
      <c r="H451" s="112">
        <v>39814</v>
      </c>
      <c r="I451" s="208" t="s">
        <v>12910</v>
      </c>
      <c r="J451" s="112" t="s">
        <v>114</v>
      </c>
      <c r="K451" s="208" t="s">
        <v>1380</v>
      </c>
      <c r="L451" s="208" t="s">
        <v>99</v>
      </c>
      <c r="M451" s="208" t="s">
        <v>1381</v>
      </c>
      <c r="N451" s="208" t="s">
        <v>64</v>
      </c>
      <c r="O451" s="208" t="s">
        <v>468</v>
      </c>
      <c r="P451" s="12" t="s">
        <v>115</v>
      </c>
      <c r="Q451" s="113" t="s">
        <v>1382</v>
      </c>
      <c r="R451" s="113">
        <v>10</v>
      </c>
      <c r="S451" s="208" t="s">
        <v>126</v>
      </c>
      <c r="T451" s="42">
        <v>5493</v>
      </c>
      <c r="U451" s="42">
        <v>5331</v>
      </c>
      <c r="V451" s="42">
        <v>5600</v>
      </c>
      <c r="W451" s="42">
        <v>5600</v>
      </c>
      <c r="X451" s="42">
        <v>5600</v>
      </c>
      <c r="Y451" s="42">
        <v>5600</v>
      </c>
    </row>
    <row r="452" spans="1:25" ht="182.25" customHeight="1" x14ac:dyDescent="0.25">
      <c r="A452" s="71">
        <v>680</v>
      </c>
      <c r="B452" s="208" t="s">
        <v>12907</v>
      </c>
      <c r="C452" s="208" t="s">
        <v>12911</v>
      </c>
      <c r="D452" s="208" t="s">
        <v>1383</v>
      </c>
      <c r="E452" s="208" t="s">
        <v>12909</v>
      </c>
      <c r="F452" s="208" t="s">
        <v>1384</v>
      </c>
      <c r="G452" s="112">
        <v>40011</v>
      </c>
      <c r="H452" s="112">
        <v>39814</v>
      </c>
      <c r="I452" s="208" t="s">
        <v>12912</v>
      </c>
      <c r="J452" s="112" t="s">
        <v>114</v>
      </c>
      <c r="K452" s="208" t="s">
        <v>1385</v>
      </c>
      <c r="L452" s="208" t="s">
        <v>60</v>
      </c>
      <c r="M452" s="208" t="s">
        <v>1386</v>
      </c>
      <c r="N452" s="208" t="s">
        <v>64</v>
      </c>
      <c r="O452" s="208" t="s">
        <v>468</v>
      </c>
      <c r="P452" s="12" t="s">
        <v>115</v>
      </c>
      <c r="Q452" s="113" t="s">
        <v>1387</v>
      </c>
      <c r="R452" s="13" t="s">
        <v>18</v>
      </c>
      <c r="S452" s="208" t="s">
        <v>199</v>
      </c>
      <c r="T452" s="71">
        <v>0</v>
      </c>
      <c r="U452" s="71">
        <v>0</v>
      </c>
      <c r="V452" s="71">
        <v>2500</v>
      </c>
      <c r="W452" s="71">
        <v>10000</v>
      </c>
      <c r="X452" s="71">
        <v>10000</v>
      </c>
      <c r="Y452" s="71">
        <v>10000</v>
      </c>
    </row>
    <row r="453" spans="1:25" ht="182.25" customHeight="1" x14ac:dyDescent="0.25">
      <c r="A453" s="71">
        <v>681</v>
      </c>
      <c r="B453" s="208" t="s">
        <v>12907</v>
      </c>
      <c r="C453" s="208" t="s">
        <v>12913</v>
      </c>
      <c r="D453" s="208" t="s">
        <v>12914</v>
      </c>
      <c r="E453" s="17" t="s">
        <v>129</v>
      </c>
      <c r="F453" s="208" t="s">
        <v>1388</v>
      </c>
      <c r="G453" s="112">
        <v>38718</v>
      </c>
      <c r="H453" s="112">
        <v>38718</v>
      </c>
      <c r="I453" s="208" t="s">
        <v>113</v>
      </c>
      <c r="J453" s="112" t="s">
        <v>114</v>
      </c>
      <c r="K453" s="208" t="s">
        <v>12915</v>
      </c>
      <c r="L453" s="208" t="s">
        <v>99</v>
      </c>
      <c r="M453" s="264" t="s">
        <v>1389</v>
      </c>
      <c r="N453" s="114" t="s">
        <v>106</v>
      </c>
      <c r="O453" s="208" t="s">
        <v>120</v>
      </c>
      <c r="P453" s="115" t="s">
        <v>157</v>
      </c>
      <c r="Q453" s="113"/>
      <c r="R453" s="113">
        <v>10</v>
      </c>
      <c r="S453" s="208" t="s">
        <v>126</v>
      </c>
      <c r="T453" s="264">
        <v>45624</v>
      </c>
      <c r="U453" s="264">
        <v>46932</v>
      </c>
      <c r="V453" s="264">
        <v>47000</v>
      </c>
      <c r="W453" s="265">
        <v>47000</v>
      </c>
      <c r="X453" s="265">
        <v>47000</v>
      </c>
      <c r="Y453" s="265">
        <v>47000</v>
      </c>
    </row>
    <row r="454" spans="1:25" ht="182.25" customHeight="1" x14ac:dyDescent="0.25">
      <c r="A454" s="71">
        <v>682</v>
      </c>
      <c r="B454" s="208" t="s">
        <v>12907</v>
      </c>
      <c r="C454" s="208" t="s">
        <v>12916</v>
      </c>
      <c r="D454" s="208" t="s">
        <v>1390</v>
      </c>
      <c r="E454" s="17" t="s">
        <v>129</v>
      </c>
      <c r="F454" s="208" t="s">
        <v>1391</v>
      </c>
      <c r="G454" s="112">
        <v>39940</v>
      </c>
      <c r="H454" s="112">
        <v>39814</v>
      </c>
      <c r="I454" s="208" t="s">
        <v>12917</v>
      </c>
      <c r="J454" s="112">
        <v>44562</v>
      </c>
      <c r="K454" s="208" t="s">
        <v>1392</v>
      </c>
      <c r="L454" s="208" t="s">
        <v>60</v>
      </c>
      <c r="M454" s="264" t="s">
        <v>1386</v>
      </c>
      <c r="N454" s="208" t="s">
        <v>107</v>
      </c>
      <c r="O454" s="208" t="s">
        <v>120</v>
      </c>
      <c r="P454" s="113" t="s">
        <v>1393</v>
      </c>
      <c r="Q454" s="113" t="s">
        <v>1394</v>
      </c>
      <c r="R454" s="13" t="s">
        <v>18</v>
      </c>
      <c r="S454" s="208" t="s">
        <v>199</v>
      </c>
      <c r="T454" s="265">
        <v>118844</v>
      </c>
      <c r="U454" s="265">
        <v>0</v>
      </c>
      <c r="V454" s="265">
        <v>0</v>
      </c>
      <c r="W454" s="265">
        <v>0</v>
      </c>
      <c r="X454" s="265">
        <v>0</v>
      </c>
      <c r="Y454" s="265">
        <v>0</v>
      </c>
    </row>
    <row r="455" spans="1:25" ht="182.25" customHeight="1" x14ac:dyDescent="0.25">
      <c r="A455" s="71">
        <v>683</v>
      </c>
      <c r="B455" s="208" t="s">
        <v>12907</v>
      </c>
      <c r="C455" s="208" t="s">
        <v>11310</v>
      </c>
      <c r="D455" s="208" t="s">
        <v>1395</v>
      </c>
      <c r="E455" s="112" t="s">
        <v>12918</v>
      </c>
      <c r="F455" s="208" t="s">
        <v>1396</v>
      </c>
      <c r="G455" s="112">
        <v>42172</v>
      </c>
      <c r="H455" s="112">
        <v>42005</v>
      </c>
      <c r="I455" s="208" t="s">
        <v>336</v>
      </c>
      <c r="J455" s="112">
        <v>45292</v>
      </c>
      <c r="K455" s="208" t="s">
        <v>12919</v>
      </c>
      <c r="L455" s="115" t="s">
        <v>60</v>
      </c>
      <c r="M455" s="264" t="s">
        <v>1397</v>
      </c>
      <c r="N455" s="208" t="s">
        <v>68</v>
      </c>
      <c r="O455" s="208" t="s">
        <v>104</v>
      </c>
      <c r="P455" s="115" t="s">
        <v>12920</v>
      </c>
      <c r="Q455" s="113"/>
      <c r="R455" s="13" t="s">
        <v>22</v>
      </c>
      <c r="S455" s="208" t="s">
        <v>1082</v>
      </c>
      <c r="T455" s="116">
        <v>16801</v>
      </c>
      <c r="U455" s="116">
        <v>31138</v>
      </c>
      <c r="V455" s="116">
        <v>32000</v>
      </c>
      <c r="W455" s="116" t="s">
        <v>112</v>
      </c>
      <c r="X455" s="116" t="s">
        <v>112</v>
      </c>
      <c r="Y455" s="116" t="s">
        <v>112</v>
      </c>
    </row>
    <row r="456" spans="1:25" ht="182.25" customHeight="1" x14ac:dyDescent="0.25">
      <c r="A456" s="71">
        <v>684</v>
      </c>
      <c r="B456" s="208" t="s">
        <v>12907</v>
      </c>
      <c r="C456" s="208" t="s">
        <v>12921</v>
      </c>
      <c r="D456" s="208" t="s">
        <v>1067</v>
      </c>
      <c r="E456" s="17" t="s">
        <v>129</v>
      </c>
      <c r="F456" s="208" t="s">
        <v>1398</v>
      </c>
      <c r="G456" s="112">
        <v>42736</v>
      </c>
      <c r="H456" s="112">
        <v>42736</v>
      </c>
      <c r="I456" s="208" t="s">
        <v>113</v>
      </c>
      <c r="J456" s="112">
        <v>44770</v>
      </c>
      <c r="K456" s="208" t="s">
        <v>1399</v>
      </c>
      <c r="L456" s="208" t="s">
        <v>60</v>
      </c>
      <c r="M456" s="264" t="s">
        <v>1400</v>
      </c>
      <c r="N456" s="208" t="s">
        <v>64</v>
      </c>
      <c r="O456" s="208" t="s">
        <v>120</v>
      </c>
      <c r="P456" s="9" t="s">
        <v>1096</v>
      </c>
      <c r="Q456" s="113" t="s">
        <v>928</v>
      </c>
      <c r="R456" s="113">
        <v>10</v>
      </c>
      <c r="S456" s="208" t="s">
        <v>126</v>
      </c>
      <c r="T456" s="116">
        <v>21817</v>
      </c>
      <c r="U456" s="265" t="s">
        <v>112</v>
      </c>
      <c r="V456" s="265" t="s">
        <v>112</v>
      </c>
      <c r="W456" s="265" t="s">
        <v>112</v>
      </c>
      <c r="X456" s="265" t="s">
        <v>112</v>
      </c>
      <c r="Y456" s="265" t="s">
        <v>112</v>
      </c>
    </row>
    <row r="457" spans="1:25" ht="182.25" customHeight="1" x14ac:dyDescent="0.25">
      <c r="A457" s="71">
        <v>685</v>
      </c>
      <c r="B457" s="208" t="s">
        <v>12907</v>
      </c>
      <c r="C457" s="208" t="s">
        <v>11310</v>
      </c>
      <c r="D457" s="208" t="s">
        <v>1401</v>
      </c>
      <c r="E457" s="112" t="s">
        <v>12922</v>
      </c>
      <c r="F457" s="208" t="s">
        <v>1402</v>
      </c>
      <c r="G457" s="112">
        <v>42172</v>
      </c>
      <c r="H457" s="112">
        <v>42005</v>
      </c>
      <c r="I457" s="208" t="s">
        <v>331</v>
      </c>
      <c r="J457" s="112">
        <v>45292</v>
      </c>
      <c r="K457" s="208" t="s">
        <v>12923</v>
      </c>
      <c r="L457" s="115" t="s">
        <v>60</v>
      </c>
      <c r="M457" s="264" t="s">
        <v>1397</v>
      </c>
      <c r="N457" s="208" t="s">
        <v>66</v>
      </c>
      <c r="O457" s="208" t="s">
        <v>104</v>
      </c>
      <c r="P457" s="115" t="s">
        <v>197</v>
      </c>
      <c r="Q457" s="113"/>
      <c r="R457" s="13" t="s">
        <v>22</v>
      </c>
      <c r="S457" s="208" t="s">
        <v>1082</v>
      </c>
      <c r="T457" s="116">
        <v>240</v>
      </c>
      <c r="U457" s="116">
        <v>343</v>
      </c>
      <c r="V457" s="116">
        <v>350</v>
      </c>
      <c r="W457" s="116" t="s">
        <v>112</v>
      </c>
      <c r="X457" s="116" t="s">
        <v>112</v>
      </c>
      <c r="Y457" s="116" t="s">
        <v>112</v>
      </c>
    </row>
    <row r="458" spans="1:25" ht="182.25" customHeight="1" x14ac:dyDescent="0.25">
      <c r="A458" s="71">
        <v>686</v>
      </c>
      <c r="B458" s="208" t="s">
        <v>12907</v>
      </c>
      <c r="C458" s="208" t="s">
        <v>1403</v>
      </c>
      <c r="D458" s="113" t="s">
        <v>1404</v>
      </c>
      <c r="E458" s="21" t="s">
        <v>12924</v>
      </c>
      <c r="F458" s="112" t="s">
        <v>12925</v>
      </c>
      <c r="G458" s="112">
        <v>44197</v>
      </c>
      <c r="H458" s="112">
        <v>44197</v>
      </c>
      <c r="I458" s="208" t="s">
        <v>403</v>
      </c>
      <c r="J458" s="112">
        <v>46753</v>
      </c>
      <c r="K458" s="114" t="s">
        <v>1405</v>
      </c>
      <c r="L458" s="208" t="s">
        <v>60</v>
      </c>
      <c r="M458" s="264" t="s">
        <v>1386</v>
      </c>
      <c r="N458" s="208" t="s">
        <v>107</v>
      </c>
      <c r="O458" s="208" t="s">
        <v>102</v>
      </c>
      <c r="P458" s="208" t="s">
        <v>12926</v>
      </c>
      <c r="Q458" s="89" t="s">
        <v>1406</v>
      </c>
      <c r="R458" s="12">
        <v>2</v>
      </c>
      <c r="S458" s="208" t="s">
        <v>199</v>
      </c>
      <c r="T458" s="265">
        <v>0</v>
      </c>
      <c r="U458" s="265">
        <v>0</v>
      </c>
      <c r="V458" s="265">
        <v>0</v>
      </c>
      <c r="W458" s="265">
        <v>0</v>
      </c>
      <c r="X458" s="265">
        <v>0</v>
      </c>
      <c r="Y458" s="265">
        <v>0</v>
      </c>
    </row>
    <row r="459" spans="1:25" ht="182.25" customHeight="1" x14ac:dyDescent="0.25">
      <c r="A459" s="71">
        <v>687</v>
      </c>
      <c r="B459" s="208" t="s">
        <v>12907</v>
      </c>
      <c r="C459" s="208" t="s">
        <v>1403</v>
      </c>
      <c r="D459" s="208" t="s">
        <v>1407</v>
      </c>
      <c r="E459" s="12" t="s">
        <v>12927</v>
      </c>
      <c r="F459" s="208" t="s">
        <v>12928</v>
      </c>
      <c r="G459" s="112">
        <v>44046</v>
      </c>
      <c r="H459" s="112">
        <v>44197</v>
      </c>
      <c r="I459" s="112" t="s">
        <v>1408</v>
      </c>
      <c r="J459" s="112" t="s">
        <v>114</v>
      </c>
      <c r="K459" s="208" t="s">
        <v>1409</v>
      </c>
      <c r="L459" s="208" t="s">
        <v>60</v>
      </c>
      <c r="M459" s="264" t="s">
        <v>1386</v>
      </c>
      <c r="N459" s="208" t="s">
        <v>64</v>
      </c>
      <c r="O459" s="208" t="s">
        <v>468</v>
      </c>
      <c r="P459" s="12" t="s">
        <v>115</v>
      </c>
      <c r="Q459" s="113"/>
      <c r="R459" s="12">
        <v>2</v>
      </c>
      <c r="S459" s="208" t="s">
        <v>199</v>
      </c>
      <c r="T459" s="116">
        <v>0</v>
      </c>
      <c r="U459" s="116">
        <v>0</v>
      </c>
      <c r="V459" s="116">
        <v>0</v>
      </c>
      <c r="W459" s="265">
        <v>0</v>
      </c>
      <c r="X459" s="265">
        <v>0</v>
      </c>
      <c r="Y459" s="265">
        <v>0</v>
      </c>
    </row>
    <row r="460" spans="1:25" ht="182.25" customHeight="1" x14ac:dyDescent="0.25">
      <c r="A460" s="71">
        <v>688</v>
      </c>
      <c r="B460" s="208" t="s">
        <v>12907</v>
      </c>
      <c r="C460" s="208" t="s">
        <v>1403</v>
      </c>
      <c r="D460" s="208" t="s">
        <v>1410</v>
      </c>
      <c r="E460" s="12" t="s">
        <v>12929</v>
      </c>
      <c r="F460" s="208" t="s">
        <v>12928</v>
      </c>
      <c r="G460" s="112">
        <v>44046</v>
      </c>
      <c r="H460" s="112">
        <v>44197</v>
      </c>
      <c r="I460" s="112" t="s">
        <v>1408</v>
      </c>
      <c r="J460" s="112" t="s">
        <v>114</v>
      </c>
      <c r="K460" s="12" t="s">
        <v>1411</v>
      </c>
      <c r="L460" s="208" t="s">
        <v>60</v>
      </c>
      <c r="M460" s="264" t="s">
        <v>1386</v>
      </c>
      <c r="N460" s="208" t="s">
        <v>107</v>
      </c>
      <c r="O460" s="208" t="s">
        <v>120</v>
      </c>
      <c r="P460" s="12" t="s">
        <v>694</v>
      </c>
      <c r="Q460" s="114"/>
      <c r="R460" s="12">
        <v>2</v>
      </c>
      <c r="S460" s="208" t="s">
        <v>199</v>
      </c>
      <c r="T460" s="116">
        <v>0</v>
      </c>
      <c r="U460" s="116">
        <v>0</v>
      </c>
      <c r="V460" s="116">
        <v>0</v>
      </c>
      <c r="W460" s="265">
        <v>0</v>
      </c>
      <c r="X460" s="265">
        <v>0</v>
      </c>
      <c r="Y460" s="265">
        <v>0</v>
      </c>
    </row>
    <row r="461" spans="1:25" ht="182.25" customHeight="1" x14ac:dyDescent="0.25">
      <c r="A461" s="71">
        <v>689</v>
      </c>
      <c r="B461" s="208" t="s">
        <v>12907</v>
      </c>
      <c r="C461" s="208" t="s">
        <v>12930</v>
      </c>
      <c r="D461" s="208" t="s">
        <v>2601</v>
      </c>
      <c r="E461" s="17" t="s">
        <v>129</v>
      </c>
      <c r="F461" s="208" t="s">
        <v>12931</v>
      </c>
      <c r="G461" s="112">
        <v>44562</v>
      </c>
      <c r="H461" s="112">
        <v>44562</v>
      </c>
      <c r="I461" s="112" t="s">
        <v>244</v>
      </c>
      <c r="J461" s="112">
        <v>45658</v>
      </c>
      <c r="K461" s="12" t="s">
        <v>12932</v>
      </c>
      <c r="L461" s="208" t="s">
        <v>60</v>
      </c>
      <c r="M461" s="264" t="s">
        <v>12933</v>
      </c>
      <c r="N461" s="208" t="s">
        <v>64</v>
      </c>
      <c r="O461" s="208" t="s">
        <v>120</v>
      </c>
      <c r="P461" s="12" t="s">
        <v>1353</v>
      </c>
      <c r="Q461" s="114"/>
      <c r="R461" s="12">
        <v>2</v>
      </c>
      <c r="S461" s="208" t="s">
        <v>199</v>
      </c>
      <c r="T461" s="116" t="s">
        <v>112</v>
      </c>
      <c r="U461" s="116">
        <v>4540</v>
      </c>
      <c r="V461" s="116">
        <v>4600</v>
      </c>
      <c r="W461" s="265">
        <v>4600</v>
      </c>
      <c r="X461" s="265" t="s">
        <v>112</v>
      </c>
      <c r="Y461" s="265" t="s">
        <v>112</v>
      </c>
    </row>
    <row r="462" spans="1:25" ht="182.25" customHeight="1" x14ac:dyDescent="0.25">
      <c r="A462" s="71">
        <v>690</v>
      </c>
      <c r="B462" s="208" t="s">
        <v>12907</v>
      </c>
      <c r="C462" s="208" t="s">
        <v>12934</v>
      </c>
      <c r="D462" s="208" t="s">
        <v>12935</v>
      </c>
      <c r="E462" s="12" t="s">
        <v>12936</v>
      </c>
      <c r="F462" s="208" t="s">
        <v>12937</v>
      </c>
      <c r="G462" s="112">
        <v>44562</v>
      </c>
      <c r="H462" s="112">
        <v>44562</v>
      </c>
      <c r="I462" s="112" t="s">
        <v>244</v>
      </c>
      <c r="J462" s="112">
        <v>45658</v>
      </c>
      <c r="K462" s="208" t="s">
        <v>12938</v>
      </c>
      <c r="L462" s="208" t="s">
        <v>60</v>
      </c>
      <c r="M462" s="264" t="s">
        <v>11795</v>
      </c>
      <c r="N462" s="208" t="s">
        <v>68</v>
      </c>
      <c r="O462" s="208" t="s">
        <v>120</v>
      </c>
      <c r="P462" s="12" t="s">
        <v>12939</v>
      </c>
      <c r="Q462" s="114" t="s">
        <v>12940</v>
      </c>
      <c r="R462" s="12">
        <v>2</v>
      </c>
      <c r="S462" s="208" t="s">
        <v>199</v>
      </c>
      <c r="T462" s="116" t="s">
        <v>112</v>
      </c>
      <c r="U462" s="116">
        <v>10180</v>
      </c>
      <c r="V462" s="116">
        <v>10200</v>
      </c>
      <c r="W462" s="265">
        <v>10200</v>
      </c>
      <c r="X462" s="265" t="s">
        <v>112</v>
      </c>
      <c r="Y462" s="265" t="s">
        <v>112</v>
      </c>
    </row>
    <row r="463" spans="1:25" ht="182.25" customHeight="1" x14ac:dyDescent="0.25">
      <c r="A463" s="71">
        <v>691</v>
      </c>
      <c r="B463" s="208" t="s">
        <v>12907</v>
      </c>
      <c r="C463" s="208" t="s">
        <v>12930</v>
      </c>
      <c r="D463" s="208" t="s">
        <v>12941</v>
      </c>
      <c r="E463" s="12" t="s">
        <v>12942</v>
      </c>
      <c r="F463" s="208" t="s">
        <v>12943</v>
      </c>
      <c r="G463" s="112">
        <v>44562</v>
      </c>
      <c r="H463" s="112">
        <v>44562</v>
      </c>
      <c r="I463" s="112" t="s">
        <v>762</v>
      </c>
      <c r="J463" s="112">
        <v>44927</v>
      </c>
      <c r="K463" s="208" t="s">
        <v>12944</v>
      </c>
      <c r="L463" s="208" t="s">
        <v>60</v>
      </c>
      <c r="M463" s="264" t="s">
        <v>12945</v>
      </c>
      <c r="N463" s="208" t="s">
        <v>68</v>
      </c>
      <c r="O463" s="208" t="s">
        <v>120</v>
      </c>
      <c r="P463" s="12" t="s">
        <v>12939</v>
      </c>
      <c r="Q463" s="115">
        <v>79</v>
      </c>
      <c r="R463" s="12">
        <v>2</v>
      </c>
      <c r="S463" s="208" t="s">
        <v>199</v>
      </c>
      <c r="T463" s="116" t="s">
        <v>112</v>
      </c>
      <c r="U463" s="116">
        <v>2896</v>
      </c>
      <c r="V463" s="116" t="s">
        <v>112</v>
      </c>
      <c r="W463" s="265" t="s">
        <v>112</v>
      </c>
      <c r="X463" s="265" t="s">
        <v>112</v>
      </c>
      <c r="Y463" s="265" t="s">
        <v>112</v>
      </c>
    </row>
    <row r="464" spans="1:25" ht="182.25" customHeight="1" x14ac:dyDescent="0.25">
      <c r="A464" s="71">
        <v>692</v>
      </c>
      <c r="B464" s="208" t="s">
        <v>12907</v>
      </c>
      <c r="C464" s="208" t="s">
        <v>12930</v>
      </c>
      <c r="D464" s="208" t="s">
        <v>12946</v>
      </c>
      <c r="E464" s="17" t="s">
        <v>129</v>
      </c>
      <c r="F464" s="208" t="s">
        <v>12947</v>
      </c>
      <c r="G464" s="112">
        <v>44562</v>
      </c>
      <c r="H464" s="112">
        <v>44562</v>
      </c>
      <c r="I464" s="112" t="s">
        <v>12948</v>
      </c>
      <c r="J464" s="112" t="s">
        <v>114</v>
      </c>
      <c r="K464" s="12" t="s">
        <v>12949</v>
      </c>
      <c r="L464" s="208" t="s">
        <v>60</v>
      </c>
      <c r="M464" s="264" t="s">
        <v>1400</v>
      </c>
      <c r="N464" s="208" t="s">
        <v>64</v>
      </c>
      <c r="O464" s="208" t="s">
        <v>468</v>
      </c>
      <c r="P464" s="12" t="s">
        <v>115</v>
      </c>
      <c r="Q464" s="113" t="s">
        <v>928</v>
      </c>
      <c r="R464" s="113">
        <v>10</v>
      </c>
      <c r="S464" s="208" t="s">
        <v>126</v>
      </c>
      <c r="T464" s="116" t="s">
        <v>112</v>
      </c>
      <c r="U464" s="116">
        <v>85926</v>
      </c>
      <c r="V464" s="116">
        <v>86000</v>
      </c>
      <c r="W464" s="116">
        <v>86000</v>
      </c>
      <c r="X464" s="116">
        <v>86000</v>
      </c>
      <c r="Y464" s="116">
        <v>86000</v>
      </c>
    </row>
    <row r="465" spans="1:25" ht="182.25" customHeight="1" x14ac:dyDescent="0.25">
      <c r="A465" s="71">
        <v>693</v>
      </c>
      <c r="B465" s="208" t="s">
        <v>12907</v>
      </c>
      <c r="C465" s="208" t="s">
        <v>12930</v>
      </c>
      <c r="D465" s="208" t="s">
        <v>1464</v>
      </c>
      <c r="E465" s="17" t="s">
        <v>129</v>
      </c>
      <c r="F465" s="208" t="s">
        <v>12950</v>
      </c>
      <c r="G465" s="112">
        <v>44562</v>
      </c>
      <c r="H465" s="112">
        <v>44562</v>
      </c>
      <c r="I465" s="112" t="s">
        <v>244</v>
      </c>
      <c r="J465" s="112">
        <v>45658</v>
      </c>
      <c r="K465" s="12" t="s">
        <v>12951</v>
      </c>
      <c r="L465" s="208" t="s">
        <v>99</v>
      </c>
      <c r="M465" s="264" t="s">
        <v>1400</v>
      </c>
      <c r="N465" s="208" t="s">
        <v>64</v>
      </c>
      <c r="O465" s="208" t="s">
        <v>468</v>
      </c>
      <c r="P465" s="12" t="s">
        <v>115</v>
      </c>
      <c r="Q465" s="113" t="s">
        <v>928</v>
      </c>
      <c r="R465" s="113">
        <v>10</v>
      </c>
      <c r="S465" s="208" t="s">
        <v>126</v>
      </c>
      <c r="T465" s="116" t="s">
        <v>112</v>
      </c>
      <c r="U465" s="116">
        <v>1413</v>
      </c>
      <c r="V465" s="116">
        <v>18000</v>
      </c>
      <c r="W465" s="116">
        <v>18000</v>
      </c>
      <c r="X465" s="116">
        <v>18000</v>
      </c>
      <c r="Y465" s="116">
        <v>100</v>
      </c>
    </row>
    <row r="466" spans="1:25" ht="182.25" customHeight="1" x14ac:dyDescent="0.25">
      <c r="A466" s="71">
        <v>694</v>
      </c>
      <c r="B466" s="208" t="s">
        <v>12907</v>
      </c>
      <c r="C466" s="208" t="s">
        <v>12952</v>
      </c>
      <c r="D466" s="208" t="s">
        <v>12953</v>
      </c>
      <c r="E466" s="17" t="s">
        <v>12954</v>
      </c>
      <c r="F466" s="208" t="s">
        <v>12955</v>
      </c>
      <c r="G466" s="112">
        <v>44927</v>
      </c>
      <c r="H466" s="112">
        <v>44927</v>
      </c>
      <c r="I466" s="208" t="s">
        <v>113</v>
      </c>
      <c r="J466" s="112" t="s">
        <v>114</v>
      </c>
      <c r="K466" s="12" t="s">
        <v>12956</v>
      </c>
      <c r="L466" s="208" t="s">
        <v>60</v>
      </c>
      <c r="M466" s="264" t="s">
        <v>12957</v>
      </c>
      <c r="N466" s="114" t="s">
        <v>106</v>
      </c>
      <c r="O466" s="208" t="s">
        <v>468</v>
      </c>
      <c r="P466" s="115" t="s">
        <v>116</v>
      </c>
      <c r="Q466" s="113" t="s">
        <v>12958</v>
      </c>
      <c r="R466" s="12">
        <v>2</v>
      </c>
      <c r="S466" s="208" t="s">
        <v>199</v>
      </c>
      <c r="T466" s="116" t="s">
        <v>112</v>
      </c>
      <c r="U466" s="116" t="s">
        <v>112</v>
      </c>
      <c r="V466" s="116">
        <v>18000</v>
      </c>
      <c r="W466" s="265">
        <v>18000</v>
      </c>
      <c r="X466" s="265">
        <v>18000</v>
      </c>
      <c r="Y466" s="265">
        <v>18000</v>
      </c>
    </row>
    <row r="467" spans="1:25" ht="182.25" customHeight="1" x14ac:dyDescent="0.25">
      <c r="A467" s="71">
        <v>695</v>
      </c>
      <c r="B467" s="208" t="s">
        <v>12907</v>
      </c>
      <c r="C467" s="208" t="s">
        <v>12952</v>
      </c>
      <c r="D467" s="208" t="s">
        <v>4542</v>
      </c>
      <c r="E467" s="17" t="s">
        <v>129</v>
      </c>
      <c r="F467" s="208" t="s">
        <v>12959</v>
      </c>
      <c r="G467" s="112">
        <v>44197</v>
      </c>
      <c r="H467" s="112">
        <v>44197</v>
      </c>
      <c r="I467" s="112" t="s">
        <v>762</v>
      </c>
      <c r="J467" s="112">
        <v>44927</v>
      </c>
      <c r="K467" s="12" t="s">
        <v>12960</v>
      </c>
      <c r="L467" s="208" t="s">
        <v>99</v>
      </c>
      <c r="M467" s="264" t="s">
        <v>1389</v>
      </c>
      <c r="N467" s="114" t="s">
        <v>106</v>
      </c>
      <c r="O467" s="208" t="s">
        <v>468</v>
      </c>
      <c r="P467" s="115" t="s">
        <v>116</v>
      </c>
      <c r="Q467" s="114"/>
      <c r="R467" s="113">
        <v>10</v>
      </c>
      <c r="S467" s="208" t="s">
        <v>126</v>
      </c>
      <c r="T467" s="116">
        <v>2240</v>
      </c>
      <c r="U467" s="116">
        <v>2474</v>
      </c>
      <c r="V467" s="116">
        <v>2500</v>
      </c>
      <c r="W467" s="265" t="s">
        <v>112</v>
      </c>
      <c r="X467" s="265" t="s">
        <v>112</v>
      </c>
      <c r="Y467" s="265" t="s">
        <v>112</v>
      </c>
    </row>
    <row r="468" spans="1:25" ht="182.25" customHeight="1" x14ac:dyDescent="0.25">
      <c r="A468" s="71">
        <v>696</v>
      </c>
      <c r="B468" s="208" t="s">
        <v>12907</v>
      </c>
      <c r="C468" s="208" t="s">
        <v>12961</v>
      </c>
      <c r="D468" s="208" t="s">
        <v>329</v>
      </c>
      <c r="E468" s="17" t="s">
        <v>129</v>
      </c>
      <c r="F468" s="208" t="s">
        <v>12962</v>
      </c>
      <c r="G468" s="112">
        <v>44927</v>
      </c>
      <c r="H468" s="112">
        <v>44927</v>
      </c>
      <c r="I468" s="112" t="s">
        <v>244</v>
      </c>
      <c r="J468" s="112">
        <v>45658</v>
      </c>
      <c r="K468" s="12" t="s">
        <v>12963</v>
      </c>
      <c r="L468" s="208" t="s">
        <v>60</v>
      </c>
      <c r="M468" s="264" t="s">
        <v>12957</v>
      </c>
      <c r="N468" s="5" t="s">
        <v>62</v>
      </c>
      <c r="O468" s="208" t="s">
        <v>104</v>
      </c>
      <c r="P468" s="12" t="s">
        <v>197</v>
      </c>
      <c r="Q468" s="113" t="s">
        <v>12958</v>
      </c>
      <c r="R468" s="12">
        <v>2</v>
      </c>
      <c r="S468" s="208" t="s">
        <v>199</v>
      </c>
      <c r="T468" s="116" t="s">
        <v>112</v>
      </c>
      <c r="U468" s="116" t="s">
        <v>112</v>
      </c>
      <c r="V468" s="116">
        <v>24000</v>
      </c>
      <c r="W468" s="265">
        <v>25000</v>
      </c>
      <c r="X468" s="265" t="s">
        <v>112</v>
      </c>
      <c r="Y468" s="265" t="s">
        <v>112</v>
      </c>
    </row>
    <row r="469" spans="1:25" ht="182.25" customHeight="1" x14ac:dyDescent="0.25">
      <c r="A469" s="71">
        <v>712</v>
      </c>
      <c r="B469" s="116" t="s">
        <v>1416</v>
      </c>
      <c r="C469" s="208" t="s">
        <v>1417</v>
      </c>
      <c r="D469" s="208" t="s">
        <v>192</v>
      </c>
      <c r="E469" s="208" t="s">
        <v>1418</v>
      </c>
      <c r="F469" s="208" t="s">
        <v>1419</v>
      </c>
      <c r="G469" s="112">
        <v>39083</v>
      </c>
      <c r="H469" s="112">
        <v>39083</v>
      </c>
      <c r="I469" s="208" t="s">
        <v>12964</v>
      </c>
      <c r="J469" s="208" t="s">
        <v>12965</v>
      </c>
      <c r="K469" s="12" t="s">
        <v>1420</v>
      </c>
      <c r="L469" s="208" t="s">
        <v>60</v>
      </c>
      <c r="M469" s="208" t="s">
        <v>1421</v>
      </c>
      <c r="N469" s="208" t="s">
        <v>107</v>
      </c>
      <c r="O469" s="211" t="s">
        <v>120</v>
      </c>
      <c r="P469" s="12" t="s">
        <v>161</v>
      </c>
      <c r="Q469" s="223" t="s">
        <v>1422</v>
      </c>
      <c r="R469" s="63" t="s">
        <v>18</v>
      </c>
      <c r="S469" s="116" t="s">
        <v>199</v>
      </c>
      <c r="T469" s="265">
        <v>149344</v>
      </c>
      <c r="U469" s="265">
        <v>258986</v>
      </c>
      <c r="V469" s="265">
        <v>118325</v>
      </c>
      <c r="W469" s="265">
        <v>61823</v>
      </c>
      <c r="X469" s="265">
        <v>0</v>
      </c>
      <c r="Y469" s="265">
        <v>0</v>
      </c>
    </row>
    <row r="470" spans="1:25" ht="182.25" customHeight="1" x14ac:dyDescent="0.25">
      <c r="A470" s="71">
        <v>713</v>
      </c>
      <c r="B470" s="116" t="s">
        <v>1416</v>
      </c>
      <c r="C470" s="208" t="s">
        <v>1423</v>
      </c>
      <c r="D470" s="208" t="s">
        <v>3670</v>
      </c>
      <c r="E470" s="208" t="s">
        <v>1424</v>
      </c>
      <c r="F470" s="208" t="s">
        <v>1425</v>
      </c>
      <c r="G470" s="112">
        <v>40540</v>
      </c>
      <c r="H470" s="112">
        <v>40544</v>
      </c>
      <c r="I470" s="208" t="s">
        <v>12966</v>
      </c>
      <c r="J470" s="208" t="s">
        <v>114</v>
      </c>
      <c r="K470" s="12" t="s">
        <v>1426</v>
      </c>
      <c r="L470" s="208" t="s">
        <v>60</v>
      </c>
      <c r="M470" s="208" t="s">
        <v>12967</v>
      </c>
      <c r="N470" s="208" t="s">
        <v>107</v>
      </c>
      <c r="O470" s="211" t="s">
        <v>100</v>
      </c>
      <c r="P470" s="12" t="s">
        <v>161</v>
      </c>
      <c r="Q470" s="223"/>
      <c r="R470" s="63" t="s">
        <v>18</v>
      </c>
      <c r="S470" s="116" t="s">
        <v>199</v>
      </c>
      <c r="T470" s="265">
        <v>0</v>
      </c>
      <c r="U470" s="265">
        <v>0</v>
      </c>
      <c r="V470" s="265">
        <v>0</v>
      </c>
      <c r="W470" s="265">
        <v>0</v>
      </c>
      <c r="X470" s="265">
        <v>0</v>
      </c>
      <c r="Y470" s="265">
        <v>0</v>
      </c>
    </row>
    <row r="471" spans="1:25" ht="182.25" customHeight="1" x14ac:dyDescent="0.25">
      <c r="A471" s="71">
        <v>714</v>
      </c>
      <c r="B471" s="208" t="s">
        <v>1416</v>
      </c>
      <c r="C471" s="208" t="s">
        <v>1423</v>
      </c>
      <c r="D471" s="208" t="s">
        <v>1428</v>
      </c>
      <c r="E471" s="208" t="s">
        <v>1429</v>
      </c>
      <c r="F471" s="208" t="s">
        <v>1430</v>
      </c>
      <c r="G471" s="112">
        <v>40540</v>
      </c>
      <c r="H471" s="112">
        <v>40544</v>
      </c>
      <c r="I471" s="208" t="s">
        <v>1431</v>
      </c>
      <c r="J471" s="208" t="s">
        <v>114</v>
      </c>
      <c r="K471" s="208" t="s">
        <v>1432</v>
      </c>
      <c r="L471" s="208" t="s">
        <v>60</v>
      </c>
      <c r="M471" s="208" t="s">
        <v>1433</v>
      </c>
      <c r="N471" s="208" t="s">
        <v>107</v>
      </c>
      <c r="O471" s="208" t="s">
        <v>120</v>
      </c>
      <c r="P471" s="208" t="s">
        <v>161</v>
      </c>
      <c r="Q471" s="208"/>
      <c r="R471" s="208" t="s">
        <v>18</v>
      </c>
      <c r="S471" s="208" t="s">
        <v>199</v>
      </c>
      <c r="T471" s="265">
        <v>0</v>
      </c>
      <c r="U471" s="265">
        <v>0</v>
      </c>
      <c r="V471" s="265">
        <v>0</v>
      </c>
      <c r="W471" s="265">
        <v>0</v>
      </c>
      <c r="X471" s="265">
        <v>0</v>
      </c>
      <c r="Y471" s="265">
        <v>0</v>
      </c>
    </row>
    <row r="472" spans="1:25" ht="182.25" customHeight="1" x14ac:dyDescent="0.25">
      <c r="A472" s="71">
        <v>715</v>
      </c>
      <c r="B472" s="208" t="s">
        <v>1416</v>
      </c>
      <c r="C472" s="208" t="s">
        <v>1434</v>
      </c>
      <c r="D472" s="208" t="s">
        <v>1435</v>
      </c>
      <c r="E472" s="208" t="s">
        <v>1436</v>
      </c>
      <c r="F472" s="208" t="s">
        <v>1437</v>
      </c>
      <c r="G472" s="112">
        <v>42370</v>
      </c>
      <c r="H472" s="112">
        <v>42370</v>
      </c>
      <c r="I472" s="208" t="s">
        <v>12968</v>
      </c>
      <c r="J472" s="208" t="s">
        <v>114</v>
      </c>
      <c r="K472" s="208" t="s">
        <v>1439</v>
      </c>
      <c r="L472" s="208" t="s">
        <v>60</v>
      </c>
      <c r="M472" s="208" t="s">
        <v>1440</v>
      </c>
      <c r="N472" s="208" t="s">
        <v>107</v>
      </c>
      <c r="O472" s="208" t="s">
        <v>120</v>
      </c>
      <c r="P472" s="208" t="s">
        <v>161</v>
      </c>
      <c r="Q472" s="208"/>
      <c r="R472" s="208" t="s">
        <v>18</v>
      </c>
      <c r="S472" s="208" t="s">
        <v>199</v>
      </c>
      <c r="T472" s="265">
        <v>0</v>
      </c>
      <c r="U472" s="265">
        <v>0</v>
      </c>
      <c r="V472" s="265">
        <v>0</v>
      </c>
      <c r="W472" s="265">
        <v>0</v>
      </c>
      <c r="X472" s="265">
        <v>0</v>
      </c>
      <c r="Y472" s="265">
        <v>0</v>
      </c>
    </row>
    <row r="473" spans="1:25" ht="182.25" customHeight="1" x14ac:dyDescent="0.25">
      <c r="A473" s="71">
        <v>716</v>
      </c>
      <c r="B473" s="208" t="s">
        <v>1416</v>
      </c>
      <c r="C473" s="208" t="s">
        <v>1434</v>
      </c>
      <c r="D473" s="208" t="s">
        <v>1441</v>
      </c>
      <c r="E473" s="208" t="s">
        <v>1442</v>
      </c>
      <c r="F473" s="208" t="s">
        <v>855</v>
      </c>
      <c r="G473" s="112">
        <v>42370</v>
      </c>
      <c r="H473" s="112">
        <v>42370</v>
      </c>
      <c r="I473" s="208" t="s">
        <v>1443</v>
      </c>
      <c r="J473" s="208" t="s">
        <v>114</v>
      </c>
      <c r="K473" s="208" t="s">
        <v>1444</v>
      </c>
      <c r="L473" s="208" t="s">
        <v>60</v>
      </c>
      <c r="M473" s="208" t="s">
        <v>1440</v>
      </c>
      <c r="N473" s="208" t="s">
        <v>107</v>
      </c>
      <c r="O473" s="208" t="s">
        <v>120</v>
      </c>
      <c r="P473" s="208" t="s">
        <v>161</v>
      </c>
      <c r="Q473" s="208"/>
      <c r="R473" s="208" t="s">
        <v>18</v>
      </c>
      <c r="S473" s="208" t="s">
        <v>199</v>
      </c>
      <c r="T473" s="265">
        <v>0</v>
      </c>
      <c r="U473" s="265">
        <v>0</v>
      </c>
      <c r="V473" s="265">
        <v>0</v>
      </c>
      <c r="W473" s="265">
        <v>0</v>
      </c>
      <c r="X473" s="265">
        <v>0</v>
      </c>
      <c r="Y473" s="265">
        <v>0</v>
      </c>
    </row>
    <row r="474" spans="1:25" ht="182.25" customHeight="1" x14ac:dyDescent="0.25">
      <c r="A474" s="71">
        <v>717</v>
      </c>
      <c r="B474" s="208" t="s">
        <v>1416</v>
      </c>
      <c r="C474" s="208" t="s">
        <v>1445</v>
      </c>
      <c r="D474" s="208" t="s">
        <v>2746</v>
      </c>
      <c r="E474" s="208" t="s">
        <v>1446</v>
      </c>
      <c r="F474" s="208" t="s">
        <v>1447</v>
      </c>
      <c r="G474" s="112">
        <v>43053</v>
      </c>
      <c r="H474" s="112">
        <v>43053</v>
      </c>
      <c r="I474" s="208" t="s">
        <v>1448</v>
      </c>
      <c r="J474" s="208" t="s">
        <v>114</v>
      </c>
      <c r="K474" s="208" t="s">
        <v>12969</v>
      </c>
      <c r="L474" s="208" t="s">
        <v>60</v>
      </c>
      <c r="M474" s="208" t="s">
        <v>1449</v>
      </c>
      <c r="N474" s="208" t="s">
        <v>107</v>
      </c>
      <c r="O474" s="208" t="s">
        <v>120</v>
      </c>
      <c r="P474" s="208" t="s">
        <v>12970</v>
      </c>
      <c r="Q474" s="208" t="s">
        <v>12971</v>
      </c>
      <c r="R474" s="208" t="s">
        <v>18</v>
      </c>
      <c r="S474" s="208" t="s">
        <v>199</v>
      </c>
      <c r="T474" s="264">
        <v>82010</v>
      </c>
      <c r="U474" s="264">
        <v>4143</v>
      </c>
      <c r="V474" s="264">
        <v>228503</v>
      </c>
      <c r="W474" s="264">
        <v>212906</v>
      </c>
      <c r="X474" s="265">
        <v>229113</v>
      </c>
      <c r="Y474" s="265">
        <v>379021</v>
      </c>
    </row>
    <row r="475" spans="1:25" ht="182.25" customHeight="1" x14ac:dyDescent="0.25">
      <c r="A475" s="71">
        <v>718</v>
      </c>
      <c r="B475" s="208" t="s">
        <v>1416</v>
      </c>
      <c r="C475" s="208" t="s">
        <v>1450</v>
      </c>
      <c r="D475" s="208" t="s">
        <v>1451</v>
      </c>
      <c r="E475" s="208" t="s">
        <v>11962</v>
      </c>
      <c r="F475" s="208" t="s">
        <v>1452</v>
      </c>
      <c r="G475" s="112">
        <v>44148</v>
      </c>
      <c r="H475" s="112">
        <v>44148</v>
      </c>
      <c r="I475" s="208" t="s">
        <v>5466</v>
      </c>
      <c r="J475" s="208" t="s">
        <v>114</v>
      </c>
      <c r="K475" s="208" t="s">
        <v>11577</v>
      </c>
      <c r="L475" s="208" t="s">
        <v>60</v>
      </c>
      <c r="M475" s="208" t="s">
        <v>1421</v>
      </c>
      <c r="N475" s="208" t="s">
        <v>107</v>
      </c>
      <c r="O475" s="208" t="s">
        <v>104</v>
      </c>
      <c r="P475" s="208" t="s">
        <v>1747</v>
      </c>
      <c r="Q475" s="208"/>
      <c r="R475" s="208" t="s">
        <v>18</v>
      </c>
      <c r="S475" s="208" t="s">
        <v>199</v>
      </c>
      <c r="T475" s="265">
        <v>0</v>
      </c>
      <c r="U475" s="265">
        <v>0</v>
      </c>
      <c r="V475" s="265">
        <v>0</v>
      </c>
      <c r="W475" s="265">
        <v>0</v>
      </c>
      <c r="X475" s="265">
        <v>0</v>
      </c>
      <c r="Y475" s="265">
        <v>0</v>
      </c>
    </row>
    <row r="476" spans="1:25" ht="182.25" customHeight="1" x14ac:dyDescent="0.25">
      <c r="A476" s="71">
        <v>719</v>
      </c>
      <c r="B476" s="208" t="s">
        <v>1416</v>
      </c>
      <c r="C476" s="208" t="s">
        <v>12972</v>
      </c>
      <c r="D476" s="208" t="s">
        <v>851</v>
      </c>
      <c r="E476" s="208" t="s">
        <v>12973</v>
      </c>
      <c r="F476" s="208" t="s">
        <v>1453</v>
      </c>
      <c r="G476" s="112">
        <v>38353</v>
      </c>
      <c r="H476" s="112">
        <v>38353</v>
      </c>
      <c r="I476" s="208" t="s">
        <v>113</v>
      </c>
      <c r="J476" s="112">
        <v>44562</v>
      </c>
      <c r="K476" s="208" t="s">
        <v>12974</v>
      </c>
      <c r="L476" s="208" t="s">
        <v>60</v>
      </c>
      <c r="M476" s="208" t="s">
        <v>1454</v>
      </c>
      <c r="N476" s="208" t="s">
        <v>64</v>
      </c>
      <c r="O476" s="208" t="s">
        <v>120</v>
      </c>
      <c r="P476" s="208" t="s">
        <v>1455</v>
      </c>
      <c r="Q476" s="208" t="s">
        <v>1456</v>
      </c>
      <c r="R476" s="208" t="s">
        <v>18</v>
      </c>
      <c r="S476" s="208" t="s">
        <v>199</v>
      </c>
      <c r="T476" s="265">
        <v>0</v>
      </c>
      <c r="U476" s="265" t="s">
        <v>112</v>
      </c>
      <c r="V476" s="265" t="s">
        <v>112</v>
      </c>
      <c r="W476" s="265" t="s">
        <v>112</v>
      </c>
      <c r="X476" s="265" t="s">
        <v>112</v>
      </c>
      <c r="Y476" s="265" t="s">
        <v>112</v>
      </c>
    </row>
    <row r="477" spans="1:25" ht="182.25" customHeight="1" x14ac:dyDescent="0.25">
      <c r="A477" s="71">
        <v>720</v>
      </c>
      <c r="B477" s="208" t="s">
        <v>1416</v>
      </c>
      <c r="C477" s="208" t="s">
        <v>1457</v>
      </c>
      <c r="D477" s="208" t="s">
        <v>1378</v>
      </c>
      <c r="E477" s="208" t="s">
        <v>1418</v>
      </c>
      <c r="F477" s="208" t="s">
        <v>1419</v>
      </c>
      <c r="G477" s="112">
        <v>39083</v>
      </c>
      <c r="H477" s="112">
        <v>39083</v>
      </c>
      <c r="I477" s="208" t="s">
        <v>12964</v>
      </c>
      <c r="J477" s="208" t="s">
        <v>12965</v>
      </c>
      <c r="K477" s="208" t="s">
        <v>1458</v>
      </c>
      <c r="L477" s="208" t="s">
        <v>60</v>
      </c>
      <c r="M477" s="208" t="s">
        <v>12975</v>
      </c>
      <c r="N477" s="208" t="s">
        <v>64</v>
      </c>
      <c r="O477" s="208" t="s">
        <v>103</v>
      </c>
      <c r="P477" s="208" t="s">
        <v>115</v>
      </c>
      <c r="Q477" s="208" t="s">
        <v>12976</v>
      </c>
      <c r="R477" s="208" t="s">
        <v>18</v>
      </c>
      <c r="S477" s="208" t="s">
        <v>199</v>
      </c>
      <c r="T477" s="265">
        <v>177938</v>
      </c>
      <c r="U477" s="265">
        <v>175821</v>
      </c>
      <c r="V477" s="265">
        <v>210415</v>
      </c>
      <c r="W477" s="265">
        <v>184089</v>
      </c>
      <c r="X477" s="265">
        <v>93389</v>
      </c>
      <c r="Y477" s="265">
        <v>73755</v>
      </c>
    </row>
    <row r="478" spans="1:25" ht="182.25" customHeight="1" x14ac:dyDescent="0.25">
      <c r="A478" s="71">
        <v>721</v>
      </c>
      <c r="B478" s="264" t="s">
        <v>1416</v>
      </c>
      <c r="C478" s="264" t="s">
        <v>1459</v>
      </c>
      <c r="D478" s="264" t="s">
        <v>1412</v>
      </c>
      <c r="E478" s="264" t="s">
        <v>12977</v>
      </c>
      <c r="F478" s="264" t="s">
        <v>1460</v>
      </c>
      <c r="G478" s="112">
        <v>37987</v>
      </c>
      <c r="H478" s="112">
        <v>37987</v>
      </c>
      <c r="I478" s="264" t="s">
        <v>113</v>
      </c>
      <c r="J478" s="264" t="s">
        <v>114</v>
      </c>
      <c r="K478" s="264" t="s">
        <v>1461</v>
      </c>
      <c r="L478" s="264" t="s">
        <v>60</v>
      </c>
      <c r="M478" s="264" t="s">
        <v>1454</v>
      </c>
      <c r="N478" s="264" t="s">
        <v>64</v>
      </c>
      <c r="O478" s="264" t="s">
        <v>468</v>
      </c>
      <c r="P478" s="264" t="s">
        <v>115</v>
      </c>
      <c r="Q478" s="264" t="s">
        <v>1462</v>
      </c>
      <c r="R478" s="264" t="s">
        <v>18</v>
      </c>
      <c r="S478" s="264" t="s">
        <v>199</v>
      </c>
      <c r="T478" s="264">
        <v>76280</v>
      </c>
      <c r="U478" s="264">
        <v>73679</v>
      </c>
      <c r="V478" s="264">
        <v>43700</v>
      </c>
      <c r="W478" s="264">
        <v>43000</v>
      </c>
      <c r="X478" s="264">
        <v>43000</v>
      </c>
      <c r="Y478" s="264">
        <v>43000</v>
      </c>
    </row>
    <row r="479" spans="1:25" ht="182.25" customHeight="1" x14ac:dyDescent="0.25">
      <c r="A479" s="71">
        <v>722</v>
      </c>
      <c r="B479" s="208" t="s">
        <v>1416</v>
      </c>
      <c r="C479" s="208" t="s">
        <v>1463</v>
      </c>
      <c r="D479" s="208" t="s">
        <v>1464</v>
      </c>
      <c r="E479" s="208" t="s">
        <v>12978</v>
      </c>
      <c r="F479" s="208" t="s">
        <v>1465</v>
      </c>
      <c r="G479" s="112">
        <v>40540</v>
      </c>
      <c r="H479" s="112">
        <v>40544</v>
      </c>
      <c r="I479" s="208" t="s">
        <v>12966</v>
      </c>
      <c r="J479" s="208" t="s">
        <v>114</v>
      </c>
      <c r="K479" s="208" t="s">
        <v>1466</v>
      </c>
      <c r="L479" s="208" t="s">
        <v>60</v>
      </c>
      <c r="M479" s="208" t="s">
        <v>1427</v>
      </c>
      <c r="N479" s="208" t="s">
        <v>64</v>
      </c>
      <c r="O479" s="208" t="s">
        <v>468</v>
      </c>
      <c r="P479" s="208" t="s">
        <v>115</v>
      </c>
      <c r="Q479" s="208"/>
      <c r="R479" s="208" t="s">
        <v>18</v>
      </c>
      <c r="S479" s="208" t="s">
        <v>199</v>
      </c>
      <c r="T479" s="264">
        <v>436</v>
      </c>
      <c r="U479" s="264">
        <v>554</v>
      </c>
      <c r="V479" s="264">
        <v>436</v>
      </c>
      <c r="W479" s="264">
        <v>436</v>
      </c>
      <c r="X479" s="264">
        <v>436</v>
      </c>
      <c r="Y479" s="264">
        <v>436</v>
      </c>
    </row>
    <row r="480" spans="1:25" ht="182.25" customHeight="1" x14ac:dyDescent="0.25">
      <c r="A480" s="71">
        <v>723</v>
      </c>
      <c r="B480" s="208" t="s">
        <v>1416</v>
      </c>
      <c r="C480" s="208" t="s">
        <v>1463</v>
      </c>
      <c r="D480" s="208" t="s">
        <v>1467</v>
      </c>
      <c r="E480" s="208" t="s">
        <v>1468</v>
      </c>
      <c r="F480" s="208" t="s">
        <v>1430</v>
      </c>
      <c r="G480" s="112">
        <v>40540</v>
      </c>
      <c r="H480" s="112">
        <v>40544</v>
      </c>
      <c r="I480" s="208" t="s">
        <v>1431</v>
      </c>
      <c r="J480" s="208" t="s">
        <v>114</v>
      </c>
      <c r="K480" s="208" t="s">
        <v>1469</v>
      </c>
      <c r="L480" s="208" t="s">
        <v>60</v>
      </c>
      <c r="M480" s="208" t="s">
        <v>1470</v>
      </c>
      <c r="N480" s="208" t="s">
        <v>64</v>
      </c>
      <c r="O480" s="208" t="s">
        <v>468</v>
      </c>
      <c r="P480" s="208" t="s">
        <v>115</v>
      </c>
      <c r="Q480" s="208"/>
      <c r="R480" s="208" t="s">
        <v>18</v>
      </c>
      <c r="S480" s="208" t="s">
        <v>199</v>
      </c>
      <c r="T480" s="264">
        <v>0</v>
      </c>
      <c r="U480" s="264">
        <v>0</v>
      </c>
      <c r="V480" s="264">
        <v>0</v>
      </c>
      <c r="W480" s="264">
        <v>0</v>
      </c>
      <c r="X480" s="264">
        <v>0</v>
      </c>
      <c r="Y480" s="264">
        <v>0</v>
      </c>
    </row>
    <row r="481" spans="1:25" ht="182.25" customHeight="1" x14ac:dyDescent="0.25">
      <c r="A481" s="71">
        <v>724</v>
      </c>
      <c r="B481" s="208" t="s">
        <v>1416</v>
      </c>
      <c r="C481" s="208" t="s">
        <v>1471</v>
      </c>
      <c r="D481" s="208" t="s">
        <v>1472</v>
      </c>
      <c r="E481" s="208" t="s">
        <v>12979</v>
      </c>
      <c r="F481" s="208" t="s">
        <v>1437</v>
      </c>
      <c r="G481" s="112">
        <v>42370</v>
      </c>
      <c r="H481" s="112">
        <v>42370</v>
      </c>
      <c r="I481" s="208" t="s">
        <v>1438</v>
      </c>
      <c r="J481" s="208" t="s">
        <v>114</v>
      </c>
      <c r="K481" s="208" t="s">
        <v>1473</v>
      </c>
      <c r="L481" s="208" t="s">
        <v>60</v>
      </c>
      <c r="M481" s="208" t="s">
        <v>1440</v>
      </c>
      <c r="N481" s="208" t="s">
        <v>64</v>
      </c>
      <c r="O481" s="208" t="s">
        <v>468</v>
      </c>
      <c r="P481" s="208" t="s">
        <v>1474</v>
      </c>
      <c r="Q481" s="208"/>
      <c r="R481" s="208" t="s">
        <v>18</v>
      </c>
      <c r="S481" s="208" t="s">
        <v>199</v>
      </c>
      <c r="T481" s="264">
        <v>0</v>
      </c>
      <c r="U481" s="265">
        <v>0</v>
      </c>
      <c r="V481" s="265">
        <v>0</v>
      </c>
      <c r="W481" s="265">
        <v>0</v>
      </c>
      <c r="X481" s="265">
        <v>0</v>
      </c>
      <c r="Y481" s="265">
        <v>0</v>
      </c>
    </row>
    <row r="482" spans="1:25" ht="182.25" customHeight="1" x14ac:dyDescent="0.25">
      <c r="A482" s="71">
        <v>725</v>
      </c>
      <c r="B482" s="208" t="s">
        <v>1416</v>
      </c>
      <c r="C482" s="208" t="s">
        <v>1471</v>
      </c>
      <c r="D482" s="208" t="s">
        <v>1475</v>
      </c>
      <c r="E482" s="208" t="s">
        <v>12980</v>
      </c>
      <c r="F482" s="208" t="s">
        <v>855</v>
      </c>
      <c r="G482" s="112">
        <v>42370</v>
      </c>
      <c r="H482" s="112">
        <v>42370</v>
      </c>
      <c r="I482" s="208" t="s">
        <v>1443</v>
      </c>
      <c r="J482" s="208" t="s">
        <v>114</v>
      </c>
      <c r="K482" s="208" t="s">
        <v>1476</v>
      </c>
      <c r="L482" s="208" t="s">
        <v>60</v>
      </c>
      <c r="M482" s="208" t="s">
        <v>1440</v>
      </c>
      <c r="N482" s="208" t="s">
        <v>64</v>
      </c>
      <c r="O482" s="208" t="s">
        <v>468</v>
      </c>
      <c r="P482" s="208" t="s">
        <v>1474</v>
      </c>
      <c r="Q482" s="208"/>
      <c r="R482" s="208" t="s">
        <v>18</v>
      </c>
      <c r="S482" s="208" t="s">
        <v>199</v>
      </c>
      <c r="T482" s="264">
        <v>0</v>
      </c>
      <c r="U482" s="264">
        <v>0</v>
      </c>
      <c r="V482" s="264">
        <v>0</v>
      </c>
      <c r="W482" s="264">
        <v>0</v>
      </c>
      <c r="X482" s="264">
        <v>0</v>
      </c>
      <c r="Y482" s="264">
        <v>0</v>
      </c>
    </row>
    <row r="483" spans="1:25" ht="182.25" customHeight="1" x14ac:dyDescent="0.25">
      <c r="A483" s="71">
        <v>726</v>
      </c>
      <c r="B483" s="208" t="s">
        <v>1416</v>
      </c>
      <c r="C483" s="208" t="s">
        <v>1477</v>
      </c>
      <c r="D483" s="208" t="s">
        <v>1479</v>
      </c>
      <c r="E483" s="208" t="s">
        <v>1480</v>
      </c>
      <c r="F483" s="208" t="s">
        <v>1481</v>
      </c>
      <c r="G483" s="112">
        <v>42831</v>
      </c>
      <c r="H483" s="112">
        <v>42862</v>
      </c>
      <c r="I483" s="208" t="s">
        <v>113</v>
      </c>
      <c r="J483" s="208" t="s">
        <v>114</v>
      </c>
      <c r="K483" s="208" t="s">
        <v>12981</v>
      </c>
      <c r="L483" s="208" t="s">
        <v>61</v>
      </c>
      <c r="M483" s="208" t="s">
        <v>1482</v>
      </c>
      <c r="N483" s="208" t="s">
        <v>64</v>
      </c>
      <c r="O483" s="208" t="s">
        <v>468</v>
      </c>
      <c r="P483" s="208" t="s">
        <v>115</v>
      </c>
      <c r="Q483" s="208"/>
      <c r="R483" s="208" t="s">
        <v>47</v>
      </c>
      <c r="S483" s="208" t="s">
        <v>731</v>
      </c>
      <c r="T483" s="264">
        <v>290548</v>
      </c>
      <c r="U483" s="264">
        <v>374421</v>
      </c>
      <c r="V483" s="264">
        <v>270158</v>
      </c>
      <c r="W483" s="264">
        <v>259964</v>
      </c>
      <c r="X483" s="264">
        <v>249769</v>
      </c>
      <c r="Y483" s="264">
        <v>239574</v>
      </c>
    </row>
    <row r="484" spans="1:25" ht="182.25" customHeight="1" x14ac:dyDescent="0.25">
      <c r="A484" s="71">
        <v>727</v>
      </c>
      <c r="B484" s="208" t="s">
        <v>1416</v>
      </c>
      <c r="C484" s="208" t="s">
        <v>1483</v>
      </c>
      <c r="D484" s="208" t="s">
        <v>1484</v>
      </c>
      <c r="E484" s="208" t="s">
        <v>1485</v>
      </c>
      <c r="F484" s="208" t="s">
        <v>1447</v>
      </c>
      <c r="G484" s="112">
        <v>43053</v>
      </c>
      <c r="H484" s="112">
        <v>43053</v>
      </c>
      <c r="I484" s="208" t="s">
        <v>12982</v>
      </c>
      <c r="J484" s="208" t="s">
        <v>114</v>
      </c>
      <c r="K484" s="208" t="s">
        <v>1486</v>
      </c>
      <c r="L484" s="208" t="s">
        <v>60</v>
      </c>
      <c r="M484" s="208" t="s">
        <v>1487</v>
      </c>
      <c r="N484" s="208" t="s">
        <v>64</v>
      </c>
      <c r="O484" s="208" t="s">
        <v>103</v>
      </c>
      <c r="P484" s="208" t="s">
        <v>115</v>
      </c>
      <c r="Q484" s="208" t="s">
        <v>12971</v>
      </c>
      <c r="R484" s="208" t="s">
        <v>18</v>
      </c>
      <c r="S484" s="208" t="s">
        <v>199</v>
      </c>
      <c r="T484" s="264">
        <v>654</v>
      </c>
      <c r="U484" s="264">
        <v>1798</v>
      </c>
      <c r="V484" s="264">
        <v>44864</v>
      </c>
      <c r="W484" s="264">
        <v>144351</v>
      </c>
      <c r="X484" s="264">
        <v>138029</v>
      </c>
      <c r="Y484" s="264">
        <v>129688</v>
      </c>
    </row>
    <row r="485" spans="1:25" ht="182.25" customHeight="1" x14ac:dyDescent="0.25">
      <c r="A485" s="71">
        <v>728</v>
      </c>
      <c r="B485" s="208" t="s">
        <v>1416</v>
      </c>
      <c r="C485" s="208" t="s">
        <v>12983</v>
      </c>
      <c r="D485" s="208" t="s">
        <v>1488</v>
      </c>
      <c r="E485" s="306" t="s">
        <v>129</v>
      </c>
      <c r="F485" s="208" t="s">
        <v>12984</v>
      </c>
      <c r="G485" s="112">
        <v>43970</v>
      </c>
      <c r="H485" s="112">
        <v>43831</v>
      </c>
      <c r="I485" s="208" t="s">
        <v>113</v>
      </c>
      <c r="J485" s="208" t="s">
        <v>114</v>
      </c>
      <c r="K485" s="208" t="s">
        <v>1489</v>
      </c>
      <c r="L485" s="208" t="s">
        <v>61</v>
      </c>
      <c r="M485" s="208" t="s">
        <v>1490</v>
      </c>
      <c r="N485" s="208" t="s">
        <v>64</v>
      </c>
      <c r="O485" s="208" t="s">
        <v>468</v>
      </c>
      <c r="P485" s="208" t="s">
        <v>115</v>
      </c>
      <c r="Q485" s="208"/>
      <c r="R485" s="113" t="s">
        <v>25</v>
      </c>
      <c r="S485" s="208" t="s">
        <v>715</v>
      </c>
      <c r="T485" s="264">
        <v>338083</v>
      </c>
      <c r="U485" s="264">
        <v>354099</v>
      </c>
      <c r="V485" s="264">
        <v>111496</v>
      </c>
      <c r="W485" s="264">
        <v>109266</v>
      </c>
      <c r="X485" s="264">
        <v>107080</v>
      </c>
      <c r="Y485" s="264">
        <v>104938</v>
      </c>
    </row>
    <row r="486" spans="1:25" ht="182.25" customHeight="1" x14ac:dyDescent="0.25">
      <c r="A486" s="71">
        <v>729</v>
      </c>
      <c r="B486" s="208" t="s">
        <v>1416</v>
      </c>
      <c r="C486" s="208" t="s">
        <v>11963</v>
      </c>
      <c r="D486" s="208" t="s">
        <v>1491</v>
      </c>
      <c r="E486" s="208" t="s">
        <v>1492</v>
      </c>
      <c r="F486" s="208" t="s">
        <v>12985</v>
      </c>
      <c r="G486" s="112">
        <v>44148</v>
      </c>
      <c r="H486" s="112">
        <v>44148</v>
      </c>
      <c r="I486" s="208" t="s">
        <v>5466</v>
      </c>
      <c r="J486" s="208" t="s">
        <v>114</v>
      </c>
      <c r="K486" s="208" t="s">
        <v>1493</v>
      </c>
      <c r="L486" s="208" t="s">
        <v>60</v>
      </c>
      <c r="M486" s="208" t="s">
        <v>1421</v>
      </c>
      <c r="N486" s="208" t="s">
        <v>64</v>
      </c>
      <c r="O486" s="208" t="s">
        <v>468</v>
      </c>
      <c r="P486" s="208" t="s">
        <v>115</v>
      </c>
      <c r="Q486" s="208"/>
      <c r="R486" s="208">
        <v>2</v>
      </c>
      <c r="S486" s="208" t="s">
        <v>199</v>
      </c>
      <c r="T486" s="264">
        <v>0</v>
      </c>
      <c r="U486" s="264">
        <v>0</v>
      </c>
      <c r="V486" s="264">
        <v>0</v>
      </c>
      <c r="W486" s="264">
        <v>0</v>
      </c>
      <c r="X486" s="264">
        <v>0</v>
      </c>
      <c r="Y486" s="264">
        <v>0</v>
      </c>
    </row>
    <row r="487" spans="1:25" ht="182.25" customHeight="1" x14ac:dyDescent="0.25">
      <c r="A487" s="71">
        <v>730</v>
      </c>
      <c r="B487" s="208" t="s">
        <v>1416</v>
      </c>
      <c r="C487" s="208" t="s">
        <v>12986</v>
      </c>
      <c r="D487" s="208" t="s">
        <v>1494</v>
      </c>
      <c r="E487" s="208" t="s">
        <v>12987</v>
      </c>
      <c r="F487" s="208" t="s">
        <v>1495</v>
      </c>
      <c r="G487" s="112">
        <v>44460</v>
      </c>
      <c r="H487" s="112">
        <v>44197</v>
      </c>
      <c r="I487" s="112" t="s">
        <v>113</v>
      </c>
      <c r="J487" s="112">
        <v>45292</v>
      </c>
      <c r="K487" s="208" t="s">
        <v>1496</v>
      </c>
      <c r="L487" s="208" t="s">
        <v>60</v>
      </c>
      <c r="M487" s="208" t="s">
        <v>12988</v>
      </c>
      <c r="N487" s="208" t="s">
        <v>64</v>
      </c>
      <c r="O487" s="208" t="s">
        <v>468</v>
      </c>
      <c r="P487" s="208" t="s">
        <v>115</v>
      </c>
      <c r="Q487" s="113" t="s">
        <v>12989</v>
      </c>
      <c r="R487" s="113" t="s">
        <v>33</v>
      </c>
      <c r="S487" s="208" t="s">
        <v>707</v>
      </c>
      <c r="T487" s="264">
        <v>0</v>
      </c>
      <c r="U487" s="264">
        <v>0</v>
      </c>
      <c r="V487" s="264">
        <v>20000</v>
      </c>
      <c r="W487" s="264" t="s">
        <v>112</v>
      </c>
      <c r="X487" s="264" t="s">
        <v>112</v>
      </c>
      <c r="Y487" s="264" t="s">
        <v>112</v>
      </c>
    </row>
    <row r="488" spans="1:25" ht="182.25" customHeight="1" x14ac:dyDescent="0.25">
      <c r="A488" s="71">
        <v>731</v>
      </c>
      <c r="B488" s="208" t="s">
        <v>1416</v>
      </c>
      <c r="C488" s="208" t="s">
        <v>12990</v>
      </c>
      <c r="D488" s="208" t="s">
        <v>1781</v>
      </c>
      <c r="E488" s="208" t="s">
        <v>12991</v>
      </c>
      <c r="F488" s="208" t="s">
        <v>12992</v>
      </c>
      <c r="G488" s="112">
        <v>44848</v>
      </c>
      <c r="H488" s="112">
        <v>44562</v>
      </c>
      <c r="I488" s="112" t="s">
        <v>113</v>
      </c>
      <c r="J488" s="112">
        <v>45658</v>
      </c>
      <c r="K488" s="208" t="s">
        <v>12993</v>
      </c>
      <c r="L488" s="208" t="s">
        <v>60</v>
      </c>
      <c r="M488" s="208" t="s">
        <v>12994</v>
      </c>
      <c r="N488" s="208" t="s">
        <v>64</v>
      </c>
      <c r="O488" s="208" t="s">
        <v>468</v>
      </c>
      <c r="P488" s="208" t="s">
        <v>115</v>
      </c>
      <c r="Q488" s="113" t="s">
        <v>1382</v>
      </c>
      <c r="R488" s="113" t="s">
        <v>56</v>
      </c>
      <c r="S488" s="208" t="s">
        <v>1665</v>
      </c>
      <c r="T488" s="264" t="s">
        <v>112</v>
      </c>
      <c r="U488" s="264">
        <v>3745</v>
      </c>
      <c r="V488" s="264">
        <v>1755</v>
      </c>
      <c r="W488" s="264">
        <v>2419</v>
      </c>
      <c r="X488" s="264" t="s">
        <v>112</v>
      </c>
      <c r="Y488" s="264" t="s">
        <v>112</v>
      </c>
    </row>
    <row r="489" spans="1:25" ht="182.25" customHeight="1" x14ac:dyDescent="0.25">
      <c r="A489" s="71">
        <v>732</v>
      </c>
      <c r="B489" s="208" t="s">
        <v>1416</v>
      </c>
      <c r="C489" s="208" t="s">
        <v>1497</v>
      </c>
      <c r="D489" s="208" t="s">
        <v>1498</v>
      </c>
      <c r="E489" s="208" t="s">
        <v>1499</v>
      </c>
      <c r="F489" s="208" t="s">
        <v>855</v>
      </c>
      <c r="G489" s="112">
        <v>42370</v>
      </c>
      <c r="H489" s="112">
        <v>42370</v>
      </c>
      <c r="I489" s="208" t="s">
        <v>1443</v>
      </c>
      <c r="J489" s="208" t="s">
        <v>114</v>
      </c>
      <c r="K489" s="208" t="s">
        <v>12995</v>
      </c>
      <c r="L489" s="208" t="s">
        <v>60</v>
      </c>
      <c r="M489" s="208" t="s">
        <v>1440</v>
      </c>
      <c r="N489" s="208" t="s">
        <v>106</v>
      </c>
      <c r="O489" s="208" t="s">
        <v>468</v>
      </c>
      <c r="P489" s="208" t="s">
        <v>116</v>
      </c>
      <c r="Q489" s="208"/>
      <c r="R489" s="208" t="s">
        <v>18</v>
      </c>
      <c r="S489" s="208" t="s">
        <v>199</v>
      </c>
      <c r="T489" s="264">
        <v>0</v>
      </c>
      <c r="U489" s="264">
        <v>0</v>
      </c>
      <c r="V489" s="264">
        <v>0</v>
      </c>
      <c r="W489" s="264">
        <v>0</v>
      </c>
      <c r="X489" s="264">
        <v>0</v>
      </c>
      <c r="Y489" s="264">
        <v>0</v>
      </c>
    </row>
    <row r="490" spans="1:25" ht="182.25" customHeight="1" x14ac:dyDescent="0.25">
      <c r="A490" s="71">
        <v>733</v>
      </c>
      <c r="B490" s="208" t="s">
        <v>1416</v>
      </c>
      <c r="C490" s="208" t="s">
        <v>1500</v>
      </c>
      <c r="D490" s="208" t="s">
        <v>839</v>
      </c>
      <c r="E490" s="306" t="s">
        <v>129</v>
      </c>
      <c r="F490" s="208" t="s">
        <v>1501</v>
      </c>
      <c r="G490" s="112">
        <v>43101</v>
      </c>
      <c r="H490" s="112">
        <v>43101</v>
      </c>
      <c r="I490" s="208" t="s">
        <v>113</v>
      </c>
      <c r="J490" s="208" t="s">
        <v>114</v>
      </c>
      <c r="K490" s="208" t="s">
        <v>12996</v>
      </c>
      <c r="L490" s="208" t="s">
        <v>99</v>
      </c>
      <c r="M490" s="208" t="s">
        <v>1502</v>
      </c>
      <c r="N490" s="208" t="s">
        <v>106</v>
      </c>
      <c r="O490" s="208" t="s">
        <v>468</v>
      </c>
      <c r="P490" s="208" t="s">
        <v>116</v>
      </c>
      <c r="Q490" s="208"/>
      <c r="R490" s="208" t="s">
        <v>40</v>
      </c>
      <c r="S490" s="208" t="s">
        <v>126</v>
      </c>
      <c r="T490" s="264">
        <v>1567</v>
      </c>
      <c r="U490" s="264">
        <v>2271</v>
      </c>
      <c r="V490" s="264">
        <v>2271</v>
      </c>
      <c r="W490" s="264">
        <v>2271</v>
      </c>
      <c r="X490" s="264">
        <v>2271</v>
      </c>
      <c r="Y490" s="264">
        <v>2271</v>
      </c>
    </row>
    <row r="491" spans="1:25" ht="182.25" customHeight="1" x14ac:dyDescent="0.25">
      <c r="A491" s="71">
        <v>734</v>
      </c>
      <c r="B491" s="208" t="s">
        <v>1416</v>
      </c>
      <c r="C491" s="208" t="s">
        <v>11578</v>
      </c>
      <c r="D491" s="208" t="s">
        <v>840</v>
      </c>
      <c r="E491" s="306" t="s">
        <v>129</v>
      </c>
      <c r="F491" s="208" t="s">
        <v>12997</v>
      </c>
      <c r="G491" s="112">
        <v>44624</v>
      </c>
      <c r="H491" s="112">
        <v>44197</v>
      </c>
      <c r="I491" s="208" t="s">
        <v>113</v>
      </c>
      <c r="J491" s="208" t="s">
        <v>114</v>
      </c>
      <c r="K491" s="208" t="s">
        <v>12998</v>
      </c>
      <c r="L491" s="208" t="s">
        <v>99</v>
      </c>
      <c r="M491" s="208" t="s">
        <v>1502</v>
      </c>
      <c r="N491" s="208" t="s">
        <v>106</v>
      </c>
      <c r="O491" s="208" t="s">
        <v>468</v>
      </c>
      <c r="P491" s="208" t="s">
        <v>116</v>
      </c>
      <c r="Q491" s="208"/>
      <c r="R491" s="208">
        <v>10</v>
      </c>
      <c r="S491" s="208" t="s">
        <v>126</v>
      </c>
      <c r="T491" s="264">
        <v>4393</v>
      </c>
      <c r="U491" s="264">
        <v>9756</v>
      </c>
      <c r="V491" s="264">
        <v>9756</v>
      </c>
      <c r="W491" s="264">
        <v>9756</v>
      </c>
      <c r="X491" s="264">
        <v>9756</v>
      </c>
      <c r="Y491" s="264">
        <v>9756</v>
      </c>
    </row>
    <row r="492" spans="1:25" ht="182.25" customHeight="1" x14ac:dyDescent="0.25">
      <c r="A492" s="71">
        <v>735</v>
      </c>
      <c r="B492" s="208" t="s">
        <v>1416</v>
      </c>
      <c r="C492" s="208" t="s">
        <v>11578</v>
      </c>
      <c r="D492" s="208" t="s">
        <v>5589</v>
      </c>
      <c r="E492" s="306" t="s">
        <v>129</v>
      </c>
      <c r="F492" s="208" t="s">
        <v>12999</v>
      </c>
      <c r="G492" s="112">
        <v>44868</v>
      </c>
      <c r="H492" s="112">
        <v>44197</v>
      </c>
      <c r="I492" s="208" t="s">
        <v>113</v>
      </c>
      <c r="J492" s="112">
        <v>45292</v>
      </c>
      <c r="K492" s="208" t="s">
        <v>13000</v>
      </c>
      <c r="L492" s="208" t="s">
        <v>99</v>
      </c>
      <c r="M492" s="208" t="s">
        <v>1502</v>
      </c>
      <c r="N492" s="208" t="s">
        <v>106</v>
      </c>
      <c r="O492" s="208" t="s">
        <v>468</v>
      </c>
      <c r="P492" s="208" t="s">
        <v>116</v>
      </c>
      <c r="Q492" s="208"/>
      <c r="R492" s="208">
        <v>10</v>
      </c>
      <c r="S492" s="208" t="s">
        <v>126</v>
      </c>
      <c r="T492" s="264">
        <v>1246</v>
      </c>
      <c r="U492" s="264">
        <v>1391</v>
      </c>
      <c r="V492" s="264">
        <v>1391</v>
      </c>
      <c r="W492" s="264" t="s">
        <v>112</v>
      </c>
      <c r="X492" s="264" t="s">
        <v>112</v>
      </c>
      <c r="Y492" s="264" t="s">
        <v>112</v>
      </c>
    </row>
    <row r="493" spans="1:25" ht="182.25" customHeight="1" x14ac:dyDescent="0.25">
      <c r="A493" s="71">
        <v>736</v>
      </c>
      <c r="B493" s="208" t="s">
        <v>1416</v>
      </c>
      <c r="C493" s="208" t="s">
        <v>1503</v>
      </c>
      <c r="D493" s="208" t="s">
        <v>1504</v>
      </c>
      <c r="E493" s="208" t="s">
        <v>1505</v>
      </c>
      <c r="F493" s="208" t="s">
        <v>1465</v>
      </c>
      <c r="G493" s="112">
        <v>40540</v>
      </c>
      <c r="H493" s="112">
        <v>40544</v>
      </c>
      <c r="I493" s="208" t="s">
        <v>12966</v>
      </c>
      <c r="J493" s="208" t="s">
        <v>114</v>
      </c>
      <c r="K493" s="208" t="s">
        <v>1506</v>
      </c>
      <c r="L493" s="208" t="s">
        <v>60</v>
      </c>
      <c r="M493" s="208" t="s">
        <v>1507</v>
      </c>
      <c r="N493" s="208" t="s">
        <v>68</v>
      </c>
      <c r="O493" s="208" t="s">
        <v>120</v>
      </c>
      <c r="P493" s="208" t="s">
        <v>196</v>
      </c>
      <c r="Q493" s="208"/>
      <c r="R493" s="208" t="s">
        <v>18</v>
      </c>
      <c r="S493" s="208" t="s">
        <v>199</v>
      </c>
      <c r="T493" s="264">
        <v>0</v>
      </c>
      <c r="U493" s="264">
        <v>0</v>
      </c>
      <c r="V493" s="264">
        <v>0</v>
      </c>
      <c r="W493" s="264">
        <v>0</v>
      </c>
      <c r="X493" s="264">
        <v>0</v>
      </c>
      <c r="Y493" s="264">
        <v>0</v>
      </c>
    </row>
    <row r="494" spans="1:25" ht="182.25" customHeight="1" x14ac:dyDescent="0.25">
      <c r="A494" s="71">
        <v>737</v>
      </c>
      <c r="B494" s="208" t="s">
        <v>1416</v>
      </c>
      <c r="C494" s="208" t="s">
        <v>1503</v>
      </c>
      <c r="D494" s="208" t="s">
        <v>1508</v>
      </c>
      <c r="E494" s="208" t="s">
        <v>13001</v>
      </c>
      <c r="F494" s="208" t="s">
        <v>1509</v>
      </c>
      <c r="G494" s="112">
        <v>40540</v>
      </c>
      <c r="H494" s="112">
        <v>40544</v>
      </c>
      <c r="I494" s="208" t="s">
        <v>1431</v>
      </c>
      <c r="J494" s="208" t="s">
        <v>114</v>
      </c>
      <c r="K494" s="208" t="s">
        <v>1510</v>
      </c>
      <c r="L494" s="208" t="s">
        <v>60</v>
      </c>
      <c r="M494" s="208" t="s">
        <v>1470</v>
      </c>
      <c r="N494" s="208" t="s">
        <v>68</v>
      </c>
      <c r="O494" s="208" t="s">
        <v>120</v>
      </c>
      <c r="P494" s="208" t="s">
        <v>196</v>
      </c>
      <c r="Q494" s="208"/>
      <c r="R494" s="208" t="s">
        <v>18</v>
      </c>
      <c r="S494" s="208" t="s">
        <v>199</v>
      </c>
      <c r="T494" s="264">
        <v>0</v>
      </c>
      <c r="U494" s="264">
        <v>0</v>
      </c>
      <c r="V494" s="264">
        <v>0</v>
      </c>
      <c r="W494" s="264">
        <v>0</v>
      </c>
      <c r="X494" s="264">
        <v>0</v>
      </c>
      <c r="Y494" s="264">
        <v>0</v>
      </c>
    </row>
    <row r="495" spans="1:25" ht="182.25" customHeight="1" x14ac:dyDescent="0.25">
      <c r="A495" s="71">
        <v>738</v>
      </c>
      <c r="B495" s="208" t="s">
        <v>1416</v>
      </c>
      <c r="C495" s="208" t="s">
        <v>13002</v>
      </c>
      <c r="D495" s="208" t="s">
        <v>1511</v>
      </c>
      <c r="E495" s="208" t="s">
        <v>1512</v>
      </c>
      <c r="F495" s="208" t="s">
        <v>13003</v>
      </c>
      <c r="G495" s="112">
        <v>44180</v>
      </c>
      <c r="H495" s="112">
        <v>44197</v>
      </c>
      <c r="I495" s="208" t="s">
        <v>1513</v>
      </c>
      <c r="J495" s="112">
        <v>45658</v>
      </c>
      <c r="K495" s="208" t="s">
        <v>1514</v>
      </c>
      <c r="L495" s="208" t="s">
        <v>60</v>
      </c>
      <c r="M495" s="208" t="s">
        <v>1515</v>
      </c>
      <c r="N495" s="208" t="s">
        <v>68</v>
      </c>
      <c r="O495" s="208" t="s">
        <v>120</v>
      </c>
      <c r="P495" s="208" t="s">
        <v>1516</v>
      </c>
      <c r="Q495" s="208"/>
      <c r="R495" s="208">
        <v>2</v>
      </c>
      <c r="S495" s="208" t="s">
        <v>199</v>
      </c>
      <c r="T495" s="264">
        <v>1520</v>
      </c>
      <c r="U495" s="264">
        <v>26300</v>
      </c>
      <c r="V495" s="264">
        <v>475</v>
      </c>
      <c r="W495" s="264">
        <v>475</v>
      </c>
      <c r="X495" s="264" t="s">
        <v>112</v>
      </c>
      <c r="Y495" s="264" t="s">
        <v>112</v>
      </c>
    </row>
    <row r="496" spans="1:25" ht="182.25" customHeight="1" x14ac:dyDescent="0.25">
      <c r="A496" s="71">
        <v>739</v>
      </c>
      <c r="B496" s="208" t="s">
        <v>1416</v>
      </c>
      <c r="C496" s="208" t="s">
        <v>1517</v>
      </c>
      <c r="D496" s="208" t="s">
        <v>13004</v>
      </c>
      <c r="E496" s="208" t="s">
        <v>13005</v>
      </c>
      <c r="F496" s="208" t="s">
        <v>13006</v>
      </c>
      <c r="G496" s="112">
        <v>44197</v>
      </c>
      <c r="H496" s="112">
        <v>44197</v>
      </c>
      <c r="I496" s="208" t="s">
        <v>1513</v>
      </c>
      <c r="J496" s="112">
        <v>46023</v>
      </c>
      <c r="K496" s="208" t="s">
        <v>13007</v>
      </c>
      <c r="L496" s="208" t="s">
        <v>60</v>
      </c>
      <c r="M496" s="208" t="s">
        <v>1519</v>
      </c>
      <c r="N496" s="208" t="s">
        <v>68</v>
      </c>
      <c r="O496" s="208" t="s">
        <v>120</v>
      </c>
      <c r="P496" s="208" t="s">
        <v>1516</v>
      </c>
      <c r="Q496" s="208"/>
      <c r="R496" s="208">
        <v>2</v>
      </c>
      <c r="S496" s="208" t="s">
        <v>199</v>
      </c>
      <c r="T496" s="264">
        <v>96086</v>
      </c>
      <c r="U496" s="264">
        <v>1913575</v>
      </c>
      <c r="V496" s="264">
        <v>105618</v>
      </c>
      <c r="W496" s="264">
        <v>106146</v>
      </c>
      <c r="X496" s="264">
        <v>106677</v>
      </c>
      <c r="Y496" s="264" t="s">
        <v>112</v>
      </c>
    </row>
    <row r="497" spans="1:25" ht="182.25" customHeight="1" x14ac:dyDescent="0.25">
      <c r="A497" s="71">
        <v>740</v>
      </c>
      <c r="B497" s="208" t="s">
        <v>1416</v>
      </c>
      <c r="C497" s="208" t="s">
        <v>1517</v>
      </c>
      <c r="D497" s="208" t="s">
        <v>13008</v>
      </c>
      <c r="E497" s="208" t="s">
        <v>11964</v>
      </c>
      <c r="F497" s="208" t="s">
        <v>13009</v>
      </c>
      <c r="G497" s="112">
        <v>44197</v>
      </c>
      <c r="H497" s="112">
        <v>44197</v>
      </c>
      <c r="I497" s="208" t="s">
        <v>1513</v>
      </c>
      <c r="J497" s="112">
        <v>44927</v>
      </c>
      <c r="K497" s="208" t="s">
        <v>1518</v>
      </c>
      <c r="L497" s="208" t="s">
        <v>60</v>
      </c>
      <c r="M497" s="208" t="s">
        <v>13010</v>
      </c>
      <c r="N497" s="208" t="s">
        <v>68</v>
      </c>
      <c r="O497" s="208" t="s">
        <v>120</v>
      </c>
      <c r="P497" s="208" t="s">
        <v>1516</v>
      </c>
      <c r="Q497" s="208"/>
      <c r="R497" s="208">
        <v>2</v>
      </c>
      <c r="S497" s="208" t="s">
        <v>199</v>
      </c>
      <c r="T497" s="264">
        <v>39379</v>
      </c>
      <c r="U497" s="264">
        <v>41154</v>
      </c>
      <c r="V497" s="264" t="s">
        <v>112</v>
      </c>
      <c r="W497" s="264" t="s">
        <v>112</v>
      </c>
      <c r="X497" s="264" t="s">
        <v>112</v>
      </c>
      <c r="Y497" s="264" t="s">
        <v>112</v>
      </c>
    </row>
    <row r="498" spans="1:25" ht="182.25" customHeight="1" x14ac:dyDescent="0.25">
      <c r="A498" s="71">
        <v>741</v>
      </c>
      <c r="B498" s="208" t="s">
        <v>1416</v>
      </c>
      <c r="C498" s="208" t="s">
        <v>1520</v>
      </c>
      <c r="D498" s="208" t="s">
        <v>201</v>
      </c>
      <c r="E498" s="208" t="s">
        <v>13011</v>
      </c>
      <c r="F498" s="208" t="s">
        <v>13012</v>
      </c>
      <c r="G498" s="112">
        <v>42370</v>
      </c>
      <c r="H498" s="112">
        <v>42370</v>
      </c>
      <c r="I498" s="208" t="s">
        <v>13013</v>
      </c>
      <c r="J498" s="112">
        <v>45658</v>
      </c>
      <c r="K498" s="208" t="s">
        <v>5294</v>
      </c>
      <c r="L498" s="208" t="s">
        <v>60</v>
      </c>
      <c r="M498" s="208" t="s">
        <v>1521</v>
      </c>
      <c r="N498" s="208" t="s">
        <v>68</v>
      </c>
      <c r="O498" s="208" t="s">
        <v>104</v>
      </c>
      <c r="P498" s="208" t="s">
        <v>578</v>
      </c>
      <c r="Q498" s="208" t="s">
        <v>13014</v>
      </c>
      <c r="R498" s="208" t="s">
        <v>18</v>
      </c>
      <c r="S498" s="208" t="s">
        <v>199</v>
      </c>
      <c r="T498" s="264">
        <v>2876</v>
      </c>
      <c r="U498" s="264">
        <v>6144</v>
      </c>
      <c r="V498" s="264">
        <v>3188</v>
      </c>
      <c r="W498" s="264">
        <v>3251</v>
      </c>
      <c r="X498" s="264">
        <v>3316</v>
      </c>
      <c r="Y498" s="264" t="s">
        <v>112</v>
      </c>
    </row>
    <row r="499" spans="1:25" ht="182.25" customHeight="1" x14ac:dyDescent="0.25">
      <c r="A499" s="71">
        <v>742</v>
      </c>
      <c r="B499" s="208" t="s">
        <v>1416</v>
      </c>
      <c r="C499" s="208" t="s">
        <v>1520</v>
      </c>
      <c r="D499" s="208" t="s">
        <v>1522</v>
      </c>
      <c r="E499" s="208" t="s">
        <v>13015</v>
      </c>
      <c r="F499" s="208" t="s">
        <v>13016</v>
      </c>
      <c r="G499" s="112">
        <v>42370</v>
      </c>
      <c r="H499" s="112">
        <v>42370</v>
      </c>
      <c r="I499" s="208" t="s">
        <v>13017</v>
      </c>
      <c r="J499" s="112">
        <v>45658</v>
      </c>
      <c r="K499" s="208" t="s">
        <v>1523</v>
      </c>
      <c r="L499" s="208" t="s">
        <v>60</v>
      </c>
      <c r="M499" s="208" t="s">
        <v>1521</v>
      </c>
      <c r="N499" s="208" t="s">
        <v>66</v>
      </c>
      <c r="O499" s="208" t="s">
        <v>104</v>
      </c>
      <c r="P499" s="208" t="s">
        <v>197</v>
      </c>
      <c r="Q499" s="208" t="s">
        <v>13018</v>
      </c>
      <c r="R499" s="208" t="s">
        <v>18</v>
      </c>
      <c r="S499" s="208" t="s">
        <v>199</v>
      </c>
      <c r="T499" s="264">
        <v>62</v>
      </c>
      <c r="U499" s="264">
        <v>307</v>
      </c>
      <c r="V499" s="264">
        <v>73</v>
      </c>
      <c r="W499" s="264">
        <v>74</v>
      </c>
      <c r="X499" s="264">
        <v>76</v>
      </c>
      <c r="Y499" s="264" t="s">
        <v>112</v>
      </c>
    </row>
    <row r="500" spans="1:25" ht="182.25" customHeight="1" x14ac:dyDescent="0.25">
      <c r="A500" s="71">
        <v>784</v>
      </c>
      <c r="B500" s="71" t="s">
        <v>1532</v>
      </c>
      <c r="C500" s="71" t="s">
        <v>1537</v>
      </c>
      <c r="D500" s="331" t="s">
        <v>1533</v>
      </c>
      <c r="E500" s="294" t="s">
        <v>129</v>
      </c>
      <c r="F500" s="294" t="s">
        <v>1534</v>
      </c>
      <c r="G500" s="303">
        <v>37987</v>
      </c>
      <c r="H500" s="303">
        <v>37987</v>
      </c>
      <c r="I500" s="303" t="s">
        <v>113</v>
      </c>
      <c r="J500" s="303" t="s">
        <v>114</v>
      </c>
      <c r="K500" s="294" t="s">
        <v>13019</v>
      </c>
      <c r="L500" s="294" t="s">
        <v>99</v>
      </c>
      <c r="M500" s="294" t="s">
        <v>1535</v>
      </c>
      <c r="N500" s="294" t="s">
        <v>107</v>
      </c>
      <c r="O500" s="294" t="s">
        <v>120</v>
      </c>
      <c r="P500" s="294" t="s">
        <v>161</v>
      </c>
      <c r="Q500" s="294" t="s">
        <v>537</v>
      </c>
      <c r="R500" s="294" t="s">
        <v>53</v>
      </c>
      <c r="S500" s="294" t="s">
        <v>674</v>
      </c>
      <c r="T500" s="71">
        <v>0</v>
      </c>
      <c r="U500" s="71">
        <v>0</v>
      </c>
      <c r="V500" s="71">
        <v>0</v>
      </c>
      <c r="W500" s="71" t="s">
        <v>112</v>
      </c>
      <c r="X500" s="71" t="s">
        <v>112</v>
      </c>
      <c r="Y500" s="71" t="s">
        <v>112</v>
      </c>
    </row>
    <row r="501" spans="1:25" ht="182.25" customHeight="1" x14ac:dyDescent="0.25">
      <c r="A501" s="71">
        <v>785</v>
      </c>
      <c r="B501" s="71" t="s">
        <v>1532</v>
      </c>
      <c r="C501" s="71" t="s">
        <v>1537</v>
      </c>
      <c r="D501" s="331" t="s">
        <v>1541</v>
      </c>
      <c r="E501" s="294" t="s">
        <v>13020</v>
      </c>
      <c r="F501" s="294" t="s">
        <v>1542</v>
      </c>
      <c r="G501" s="303">
        <v>42764</v>
      </c>
      <c r="H501" s="303">
        <v>42736</v>
      </c>
      <c r="I501" s="303" t="s">
        <v>1543</v>
      </c>
      <c r="J501" s="303">
        <v>44562</v>
      </c>
      <c r="K501" s="294" t="s">
        <v>1544</v>
      </c>
      <c r="L501" s="294" t="s">
        <v>60</v>
      </c>
      <c r="M501" s="294" t="s">
        <v>1545</v>
      </c>
      <c r="N501" s="294" t="s">
        <v>107</v>
      </c>
      <c r="O501" s="294" t="s">
        <v>120</v>
      </c>
      <c r="P501" s="294" t="s">
        <v>812</v>
      </c>
      <c r="Q501" s="294" t="s">
        <v>1546</v>
      </c>
      <c r="R501" s="294" t="s">
        <v>23</v>
      </c>
      <c r="S501" s="294" t="s">
        <v>1076</v>
      </c>
      <c r="T501" s="71">
        <v>2228567</v>
      </c>
      <c r="U501" s="71" t="s">
        <v>112</v>
      </c>
      <c r="V501" s="71" t="s">
        <v>112</v>
      </c>
      <c r="W501" s="71" t="s">
        <v>112</v>
      </c>
      <c r="X501" s="71" t="s">
        <v>112</v>
      </c>
      <c r="Y501" s="71" t="s">
        <v>112</v>
      </c>
    </row>
    <row r="502" spans="1:25" ht="182.25" customHeight="1" x14ac:dyDescent="0.25">
      <c r="A502" s="71">
        <v>786</v>
      </c>
      <c r="B502" s="71" t="s">
        <v>1532</v>
      </c>
      <c r="C502" s="71" t="s">
        <v>1537</v>
      </c>
      <c r="D502" s="331" t="s">
        <v>688</v>
      </c>
      <c r="E502" s="294" t="s">
        <v>129</v>
      </c>
      <c r="F502" s="294" t="s">
        <v>1547</v>
      </c>
      <c r="G502" s="303">
        <v>41640</v>
      </c>
      <c r="H502" s="303">
        <v>41640</v>
      </c>
      <c r="I502" s="303" t="s">
        <v>1548</v>
      </c>
      <c r="J502" s="303">
        <v>47119</v>
      </c>
      <c r="K502" s="294" t="s">
        <v>13021</v>
      </c>
      <c r="L502" s="294" t="s">
        <v>60</v>
      </c>
      <c r="M502" s="294" t="s">
        <v>1549</v>
      </c>
      <c r="N502" s="294" t="s">
        <v>107</v>
      </c>
      <c r="O502" s="294" t="s">
        <v>100</v>
      </c>
      <c r="P502" s="294" t="s">
        <v>13022</v>
      </c>
      <c r="Q502" s="294" t="s">
        <v>13023</v>
      </c>
      <c r="R502" s="294" t="s">
        <v>23</v>
      </c>
      <c r="S502" s="294" t="s">
        <v>1076</v>
      </c>
      <c r="T502" s="71">
        <v>3553464</v>
      </c>
      <c r="U502" s="71">
        <v>2732308</v>
      </c>
      <c r="V502" s="71">
        <v>6272759</v>
      </c>
      <c r="W502" s="71">
        <v>4143436</v>
      </c>
      <c r="X502" s="71">
        <v>6319130</v>
      </c>
      <c r="Y502" s="71">
        <v>6332265</v>
      </c>
    </row>
    <row r="503" spans="1:25" ht="182.25" customHeight="1" x14ac:dyDescent="0.25">
      <c r="A503" s="71">
        <v>787</v>
      </c>
      <c r="B503" s="71" t="s">
        <v>1532</v>
      </c>
      <c r="C503" s="71" t="s">
        <v>1537</v>
      </c>
      <c r="D503" s="331" t="s">
        <v>1551</v>
      </c>
      <c r="E503" s="294" t="s">
        <v>129</v>
      </c>
      <c r="F503" s="294" t="s">
        <v>1552</v>
      </c>
      <c r="G503" s="303">
        <v>42736</v>
      </c>
      <c r="H503" s="303">
        <v>42736</v>
      </c>
      <c r="I503" s="303" t="s">
        <v>1548</v>
      </c>
      <c r="J503" s="303">
        <v>47849</v>
      </c>
      <c r="K503" s="294" t="s">
        <v>13024</v>
      </c>
      <c r="L503" s="294" t="s">
        <v>60</v>
      </c>
      <c r="M503" s="294" t="s">
        <v>1549</v>
      </c>
      <c r="N503" s="294" t="s">
        <v>107</v>
      </c>
      <c r="O503" s="294" t="s">
        <v>100</v>
      </c>
      <c r="P503" s="294" t="s">
        <v>13025</v>
      </c>
      <c r="Q503" s="294" t="s">
        <v>1550</v>
      </c>
      <c r="R503" s="294" t="s">
        <v>23</v>
      </c>
      <c r="S503" s="294" t="s">
        <v>1076</v>
      </c>
      <c r="T503" s="71">
        <v>1418924</v>
      </c>
      <c r="U503" s="71">
        <v>80442</v>
      </c>
      <c r="V503" s="71">
        <v>93920</v>
      </c>
      <c r="W503" s="71">
        <v>135156</v>
      </c>
      <c r="X503" s="71">
        <v>185289</v>
      </c>
      <c r="Y503" s="71">
        <v>136251</v>
      </c>
    </row>
    <row r="504" spans="1:25" ht="182.25" customHeight="1" x14ac:dyDescent="0.25">
      <c r="A504" s="71">
        <v>788</v>
      </c>
      <c r="B504" s="71" t="s">
        <v>1532</v>
      </c>
      <c r="C504" s="71" t="s">
        <v>1537</v>
      </c>
      <c r="D504" s="331" t="s">
        <v>735</v>
      </c>
      <c r="E504" s="294" t="s">
        <v>129</v>
      </c>
      <c r="F504" s="294" t="s">
        <v>1553</v>
      </c>
      <c r="G504" s="303">
        <v>42370</v>
      </c>
      <c r="H504" s="303">
        <v>42370</v>
      </c>
      <c r="I504" s="303" t="s">
        <v>268</v>
      </c>
      <c r="J504" s="303" t="s">
        <v>526</v>
      </c>
      <c r="K504" s="294" t="s">
        <v>1554</v>
      </c>
      <c r="L504" s="294" t="s">
        <v>60</v>
      </c>
      <c r="M504" s="294" t="s">
        <v>1549</v>
      </c>
      <c r="N504" s="294" t="s">
        <v>107</v>
      </c>
      <c r="O504" s="294" t="s">
        <v>100</v>
      </c>
      <c r="P504" s="294" t="s">
        <v>13026</v>
      </c>
      <c r="Q504" s="294" t="s">
        <v>1555</v>
      </c>
      <c r="R504" s="294" t="s">
        <v>24</v>
      </c>
      <c r="S504" s="294" t="s">
        <v>553</v>
      </c>
      <c r="T504" s="71">
        <v>4196273</v>
      </c>
      <c r="U504" s="71">
        <v>1677912</v>
      </c>
      <c r="V504" s="71">
        <v>1678557</v>
      </c>
      <c r="W504" s="71">
        <v>2415482</v>
      </c>
      <c r="X504" s="71">
        <v>1551619</v>
      </c>
      <c r="Y504" s="71">
        <v>2586528</v>
      </c>
    </row>
    <row r="505" spans="1:25" ht="182.25" customHeight="1" x14ac:dyDescent="0.25">
      <c r="A505" s="71">
        <v>789</v>
      </c>
      <c r="B505" s="71" t="s">
        <v>1532</v>
      </c>
      <c r="C505" s="71" t="s">
        <v>1537</v>
      </c>
      <c r="D505" s="331" t="s">
        <v>1997</v>
      </c>
      <c r="E505" s="294" t="s">
        <v>129</v>
      </c>
      <c r="F505" s="294" t="s">
        <v>13027</v>
      </c>
      <c r="G505" s="303">
        <v>44197</v>
      </c>
      <c r="H505" s="303">
        <v>44197</v>
      </c>
      <c r="I505" s="303" t="s">
        <v>268</v>
      </c>
      <c r="J505" s="303" t="s">
        <v>1924</v>
      </c>
      <c r="K505" s="294" t="s">
        <v>13028</v>
      </c>
      <c r="L505" s="294" t="s">
        <v>60</v>
      </c>
      <c r="M505" s="294" t="s">
        <v>13029</v>
      </c>
      <c r="N505" s="294" t="s">
        <v>107</v>
      </c>
      <c r="O505" s="294" t="s">
        <v>100</v>
      </c>
      <c r="P505" s="294" t="s">
        <v>13030</v>
      </c>
      <c r="Q505" s="294" t="s">
        <v>13031</v>
      </c>
      <c r="R505" s="294" t="s">
        <v>24</v>
      </c>
      <c r="S505" s="294" t="s">
        <v>553</v>
      </c>
      <c r="T505" s="71">
        <v>0</v>
      </c>
      <c r="U505" s="71">
        <v>1390</v>
      </c>
      <c r="V505" s="71">
        <v>2043</v>
      </c>
      <c r="W505" s="71">
        <v>2860</v>
      </c>
      <c r="X505" s="71">
        <v>4862</v>
      </c>
      <c r="Y505" s="71">
        <v>5154</v>
      </c>
    </row>
    <row r="506" spans="1:25" ht="182.25" customHeight="1" x14ac:dyDescent="0.25">
      <c r="A506" s="71">
        <v>790</v>
      </c>
      <c r="B506" s="71" t="s">
        <v>1532</v>
      </c>
      <c r="C506" s="71" t="s">
        <v>1537</v>
      </c>
      <c r="D506" s="331" t="s">
        <v>717</v>
      </c>
      <c r="E506" s="294" t="s">
        <v>129</v>
      </c>
      <c r="F506" s="294" t="s">
        <v>605</v>
      </c>
      <c r="G506" s="303">
        <v>44687</v>
      </c>
      <c r="H506" s="303">
        <v>44197</v>
      </c>
      <c r="I506" s="303" t="s">
        <v>2548</v>
      </c>
      <c r="J506" s="303">
        <v>46023</v>
      </c>
      <c r="K506" s="294" t="s">
        <v>13032</v>
      </c>
      <c r="L506" s="294" t="s">
        <v>60</v>
      </c>
      <c r="M506" s="294" t="s">
        <v>13033</v>
      </c>
      <c r="N506" s="294" t="s">
        <v>107</v>
      </c>
      <c r="O506" s="294" t="s">
        <v>104</v>
      </c>
      <c r="P506" s="294" t="s">
        <v>13034</v>
      </c>
      <c r="Q506" s="294" t="s">
        <v>537</v>
      </c>
      <c r="R506" s="294" t="s">
        <v>33</v>
      </c>
      <c r="S506" s="294" t="s">
        <v>707</v>
      </c>
      <c r="T506" s="71">
        <v>8509</v>
      </c>
      <c r="U506" s="71">
        <v>5712</v>
      </c>
      <c r="V506" s="71">
        <v>10345.717427650003</v>
      </c>
      <c r="W506" s="71">
        <v>11250.967702569376</v>
      </c>
      <c r="X506" s="71">
        <v>12149.92002200467</v>
      </c>
      <c r="Y506" s="71" t="s">
        <v>112</v>
      </c>
    </row>
    <row r="507" spans="1:25" ht="182.25" customHeight="1" x14ac:dyDescent="0.25">
      <c r="A507" s="71">
        <v>791</v>
      </c>
      <c r="B507" s="71" t="s">
        <v>1532</v>
      </c>
      <c r="C507" s="71" t="s">
        <v>13035</v>
      </c>
      <c r="D507" s="262" t="s">
        <v>13036</v>
      </c>
      <c r="E507" s="294" t="s">
        <v>129</v>
      </c>
      <c r="F507" s="294" t="s">
        <v>13037</v>
      </c>
      <c r="G507" s="303">
        <v>42495</v>
      </c>
      <c r="H507" s="303">
        <v>42370</v>
      </c>
      <c r="I507" s="303" t="s">
        <v>1556</v>
      </c>
      <c r="J507" s="303" t="s">
        <v>526</v>
      </c>
      <c r="K507" s="294" t="s">
        <v>13038</v>
      </c>
      <c r="L507" s="294" t="s">
        <v>60</v>
      </c>
      <c r="M507" s="294" t="s">
        <v>1549</v>
      </c>
      <c r="N507" s="294" t="s">
        <v>64</v>
      </c>
      <c r="O507" s="294" t="s">
        <v>103</v>
      </c>
      <c r="P507" s="294" t="s">
        <v>115</v>
      </c>
      <c r="Q507" s="294" t="s">
        <v>1555</v>
      </c>
      <c r="R507" s="294" t="s">
        <v>24</v>
      </c>
      <c r="S507" s="294" t="s">
        <v>553</v>
      </c>
      <c r="T507" s="71">
        <v>124654</v>
      </c>
      <c r="U507" s="71">
        <v>860682</v>
      </c>
      <c r="V507" s="71">
        <v>625990</v>
      </c>
      <c r="W507" s="71">
        <v>813865</v>
      </c>
      <c r="X507" s="71">
        <v>807662</v>
      </c>
      <c r="Y507" s="71">
        <v>741024</v>
      </c>
    </row>
    <row r="508" spans="1:25" ht="182.25" customHeight="1" x14ac:dyDescent="0.25">
      <c r="A508" s="71">
        <v>792</v>
      </c>
      <c r="B508" s="71" t="s">
        <v>1532</v>
      </c>
      <c r="C508" s="71" t="s">
        <v>13035</v>
      </c>
      <c r="D508" s="262" t="s">
        <v>13039</v>
      </c>
      <c r="E508" s="294" t="s">
        <v>1557</v>
      </c>
      <c r="F508" s="294" t="s">
        <v>1558</v>
      </c>
      <c r="G508" s="303">
        <v>42495</v>
      </c>
      <c r="H508" s="303">
        <v>42370</v>
      </c>
      <c r="I508" s="303" t="s">
        <v>1559</v>
      </c>
      <c r="J508" s="303">
        <v>46023</v>
      </c>
      <c r="K508" s="294" t="s">
        <v>13040</v>
      </c>
      <c r="L508" s="294" t="s">
        <v>60</v>
      </c>
      <c r="M508" s="294" t="s">
        <v>1560</v>
      </c>
      <c r="N508" s="294" t="s">
        <v>64</v>
      </c>
      <c r="O508" s="294" t="s">
        <v>105</v>
      </c>
      <c r="P508" s="294" t="s">
        <v>13041</v>
      </c>
      <c r="Q508" s="294" t="s">
        <v>1561</v>
      </c>
      <c r="R508" s="294" t="s">
        <v>23</v>
      </c>
      <c r="S508" s="294" t="s">
        <v>1076</v>
      </c>
      <c r="T508" s="71">
        <v>4778</v>
      </c>
      <c r="U508" s="71">
        <v>5519</v>
      </c>
      <c r="V508" s="71">
        <v>5839</v>
      </c>
      <c r="W508" s="71">
        <v>5328</v>
      </c>
      <c r="X508" s="71">
        <v>4869</v>
      </c>
      <c r="Y508" s="71" t="s">
        <v>112</v>
      </c>
    </row>
    <row r="509" spans="1:25" ht="182.25" customHeight="1" x14ac:dyDescent="0.25">
      <c r="A509" s="71">
        <v>793</v>
      </c>
      <c r="B509" s="71" t="s">
        <v>1532</v>
      </c>
      <c r="C509" s="71" t="s">
        <v>1537</v>
      </c>
      <c r="D509" s="262" t="s">
        <v>1562</v>
      </c>
      <c r="E509" s="294" t="s">
        <v>13042</v>
      </c>
      <c r="F509" s="294" t="s">
        <v>1542</v>
      </c>
      <c r="G509" s="303">
        <v>42764</v>
      </c>
      <c r="H509" s="303">
        <v>42736</v>
      </c>
      <c r="I509" s="303" t="s">
        <v>1543</v>
      </c>
      <c r="J509" s="303">
        <v>44562</v>
      </c>
      <c r="K509" s="294" t="s">
        <v>1563</v>
      </c>
      <c r="L509" s="294" t="s">
        <v>60</v>
      </c>
      <c r="M509" s="294" t="s">
        <v>1545</v>
      </c>
      <c r="N509" s="294" t="s">
        <v>64</v>
      </c>
      <c r="O509" s="294" t="s">
        <v>100</v>
      </c>
      <c r="P509" s="294" t="s">
        <v>13043</v>
      </c>
      <c r="Q509" s="294" t="s">
        <v>1546</v>
      </c>
      <c r="R509" s="294" t="s">
        <v>23</v>
      </c>
      <c r="S509" s="294" t="s">
        <v>1076</v>
      </c>
      <c r="T509" s="71">
        <v>994550</v>
      </c>
      <c r="U509" s="71" t="s">
        <v>112</v>
      </c>
      <c r="V509" s="71" t="s">
        <v>112</v>
      </c>
      <c r="W509" s="71" t="s">
        <v>112</v>
      </c>
      <c r="X509" s="71" t="s">
        <v>112</v>
      </c>
      <c r="Y509" s="71" t="s">
        <v>112</v>
      </c>
    </row>
    <row r="510" spans="1:25" ht="182.25" customHeight="1" x14ac:dyDescent="0.25">
      <c r="A510" s="71">
        <v>794</v>
      </c>
      <c r="B510" s="71" t="s">
        <v>1532</v>
      </c>
      <c r="C510" s="71" t="s">
        <v>13035</v>
      </c>
      <c r="D510" s="71" t="s">
        <v>13044</v>
      </c>
      <c r="E510" s="71" t="s">
        <v>129</v>
      </c>
      <c r="F510" s="71" t="s">
        <v>13045</v>
      </c>
      <c r="G510" s="303">
        <v>44197</v>
      </c>
      <c r="H510" s="303">
        <v>44197</v>
      </c>
      <c r="I510" s="303" t="s">
        <v>2548</v>
      </c>
      <c r="J510" s="303">
        <v>46023</v>
      </c>
      <c r="K510" s="71" t="s">
        <v>13046</v>
      </c>
      <c r="L510" s="71" t="s">
        <v>60</v>
      </c>
      <c r="M510" s="71" t="s">
        <v>13047</v>
      </c>
      <c r="N510" s="71" t="s">
        <v>64</v>
      </c>
      <c r="O510" s="294" t="s">
        <v>103</v>
      </c>
      <c r="P510" s="71" t="s">
        <v>115</v>
      </c>
      <c r="Q510" s="71" t="s">
        <v>537</v>
      </c>
      <c r="R510" s="71" t="s">
        <v>23</v>
      </c>
      <c r="S510" s="71" t="s">
        <v>1076</v>
      </c>
      <c r="T510" s="71">
        <v>0</v>
      </c>
      <c r="U510" s="71">
        <v>602</v>
      </c>
      <c r="V510" s="71">
        <v>31700</v>
      </c>
      <c r="W510" s="71">
        <v>44900</v>
      </c>
      <c r="X510" s="71">
        <v>43688</v>
      </c>
      <c r="Y510" s="71" t="s">
        <v>112</v>
      </c>
    </row>
    <row r="511" spans="1:25" ht="182.25" customHeight="1" x14ac:dyDescent="0.25">
      <c r="A511" s="71">
        <v>795</v>
      </c>
      <c r="B511" s="71" t="s">
        <v>1532</v>
      </c>
      <c r="C511" s="71" t="s">
        <v>13035</v>
      </c>
      <c r="D511" s="262" t="s">
        <v>13048</v>
      </c>
      <c r="E511" s="71" t="s">
        <v>129</v>
      </c>
      <c r="F511" s="294" t="s">
        <v>13049</v>
      </c>
      <c r="G511" s="303">
        <v>44197</v>
      </c>
      <c r="H511" s="303">
        <v>44197</v>
      </c>
      <c r="I511" s="303" t="s">
        <v>1044</v>
      </c>
      <c r="J511" s="303">
        <v>46388</v>
      </c>
      <c r="K511" s="294" t="s">
        <v>13050</v>
      </c>
      <c r="L511" s="294" t="s">
        <v>60</v>
      </c>
      <c r="M511" s="294" t="s">
        <v>1581</v>
      </c>
      <c r="N511" s="294" t="s">
        <v>64</v>
      </c>
      <c r="O511" s="294" t="s">
        <v>105</v>
      </c>
      <c r="P511" s="294" t="s">
        <v>1884</v>
      </c>
      <c r="Q511" s="294" t="s">
        <v>1382</v>
      </c>
      <c r="R511" s="294" t="s">
        <v>23</v>
      </c>
      <c r="S511" s="294" t="s">
        <v>1076</v>
      </c>
      <c r="T511" s="71">
        <v>373508</v>
      </c>
      <c r="U511" s="71">
        <v>406545</v>
      </c>
      <c r="V511" s="71" t="s">
        <v>112</v>
      </c>
      <c r="W511" s="71" t="s">
        <v>112</v>
      </c>
      <c r="X511" s="71" t="s">
        <v>112</v>
      </c>
      <c r="Y511" s="71" t="s">
        <v>112</v>
      </c>
    </row>
    <row r="512" spans="1:25" ht="182.25" customHeight="1" x14ac:dyDescent="0.25">
      <c r="A512" s="71">
        <v>796</v>
      </c>
      <c r="B512" s="71" t="s">
        <v>1532</v>
      </c>
      <c r="C512" s="71" t="s">
        <v>1537</v>
      </c>
      <c r="D512" s="331" t="s">
        <v>1564</v>
      </c>
      <c r="E512" s="71" t="s">
        <v>129</v>
      </c>
      <c r="F512" s="294" t="s">
        <v>13051</v>
      </c>
      <c r="G512" s="303">
        <v>37987</v>
      </c>
      <c r="H512" s="303">
        <v>37987</v>
      </c>
      <c r="I512" s="303" t="s">
        <v>403</v>
      </c>
      <c r="J512" s="303">
        <v>46753</v>
      </c>
      <c r="K512" s="294" t="s">
        <v>13052</v>
      </c>
      <c r="L512" s="294" t="s">
        <v>60</v>
      </c>
      <c r="M512" s="294" t="s">
        <v>1566</v>
      </c>
      <c r="N512" s="294" t="s">
        <v>64</v>
      </c>
      <c r="O512" s="294" t="s">
        <v>468</v>
      </c>
      <c r="P512" s="294" t="s">
        <v>115</v>
      </c>
      <c r="Q512" s="294" t="s">
        <v>1567</v>
      </c>
      <c r="R512" s="294" t="s">
        <v>26</v>
      </c>
      <c r="S512" s="294" t="s">
        <v>141</v>
      </c>
      <c r="T512" s="71">
        <v>51740</v>
      </c>
      <c r="U512" s="71">
        <v>41814</v>
      </c>
      <c r="V512" s="71">
        <v>30276</v>
      </c>
      <c r="W512" s="71">
        <v>32459</v>
      </c>
      <c r="X512" s="71">
        <v>33372</v>
      </c>
      <c r="Y512" s="71">
        <v>34776</v>
      </c>
    </row>
    <row r="513" spans="1:25" ht="182.25" customHeight="1" x14ac:dyDescent="0.25">
      <c r="A513" s="71">
        <v>797</v>
      </c>
      <c r="B513" s="71" t="s">
        <v>1532</v>
      </c>
      <c r="C513" s="71" t="s">
        <v>1537</v>
      </c>
      <c r="D513" s="331" t="s">
        <v>1568</v>
      </c>
      <c r="E513" s="71" t="s">
        <v>129</v>
      </c>
      <c r="F513" s="294" t="s">
        <v>1569</v>
      </c>
      <c r="G513" s="303">
        <v>37987</v>
      </c>
      <c r="H513" s="303">
        <v>37987</v>
      </c>
      <c r="I513" s="303" t="s">
        <v>762</v>
      </c>
      <c r="J513" s="303">
        <v>44927</v>
      </c>
      <c r="K513" s="294" t="s">
        <v>13053</v>
      </c>
      <c r="L513" s="294" t="s">
        <v>60</v>
      </c>
      <c r="M513" s="294" t="s">
        <v>1570</v>
      </c>
      <c r="N513" s="294" t="s">
        <v>64</v>
      </c>
      <c r="O513" s="294" t="s">
        <v>468</v>
      </c>
      <c r="P513" s="294" t="s">
        <v>115</v>
      </c>
      <c r="Q513" s="294" t="s">
        <v>1571</v>
      </c>
      <c r="R513" s="294" t="s">
        <v>26</v>
      </c>
      <c r="S513" s="294" t="s">
        <v>141</v>
      </c>
      <c r="T513" s="71">
        <v>46214</v>
      </c>
      <c r="U513" s="71">
        <v>44359</v>
      </c>
      <c r="V513" s="71" t="s">
        <v>112</v>
      </c>
      <c r="W513" s="71" t="s">
        <v>112</v>
      </c>
      <c r="X513" s="71" t="s">
        <v>112</v>
      </c>
      <c r="Y513" s="71" t="s">
        <v>112</v>
      </c>
    </row>
    <row r="514" spans="1:25" ht="182.25" customHeight="1" x14ac:dyDescent="0.25">
      <c r="A514" s="71">
        <v>798</v>
      </c>
      <c r="B514" s="71" t="s">
        <v>1532</v>
      </c>
      <c r="C514" s="71" t="s">
        <v>1537</v>
      </c>
      <c r="D514" s="331" t="s">
        <v>1572</v>
      </c>
      <c r="E514" s="71" t="s">
        <v>129</v>
      </c>
      <c r="F514" s="294" t="s">
        <v>1573</v>
      </c>
      <c r="G514" s="303">
        <v>37987</v>
      </c>
      <c r="H514" s="303">
        <v>37987</v>
      </c>
      <c r="I514" s="303" t="s">
        <v>2548</v>
      </c>
      <c r="J514" s="303">
        <v>46023</v>
      </c>
      <c r="K514" s="294" t="s">
        <v>1574</v>
      </c>
      <c r="L514" s="294" t="s">
        <v>61</v>
      </c>
      <c r="M514" s="294" t="s">
        <v>1575</v>
      </c>
      <c r="N514" s="294" t="s">
        <v>64</v>
      </c>
      <c r="O514" s="294" t="s">
        <v>468</v>
      </c>
      <c r="P514" s="294" t="s">
        <v>115</v>
      </c>
      <c r="Q514" s="294" t="s">
        <v>537</v>
      </c>
      <c r="R514" s="294" t="s">
        <v>25</v>
      </c>
      <c r="S514" s="294" t="s">
        <v>715</v>
      </c>
      <c r="T514" s="71">
        <v>206441</v>
      </c>
      <c r="U514" s="71">
        <v>204940</v>
      </c>
      <c r="V514" s="71">
        <v>352000</v>
      </c>
      <c r="W514" s="71">
        <v>352000</v>
      </c>
      <c r="X514" s="71">
        <v>352000</v>
      </c>
      <c r="Y514" s="71" t="s">
        <v>112</v>
      </c>
    </row>
    <row r="515" spans="1:25" ht="182.25" customHeight="1" x14ac:dyDescent="0.25">
      <c r="A515" s="71">
        <v>799</v>
      </c>
      <c r="B515" s="71" t="s">
        <v>1532</v>
      </c>
      <c r="C515" s="71" t="s">
        <v>1537</v>
      </c>
      <c r="D515" s="331" t="s">
        <v>1576</v>
      </c>
      <c r="E515" s="71" t="s">
        <v>129</v>
      </c>
      <c r="F515" s="294" t="s">
        <v>13054</v>
      </c>
      <c r="G515" s="303">
        <v>38718</v>
      </c>
      <c r="H515" s="303">
        <v>38718</v>
      </c>
      <c r="I515" s="303" t="s">
        <v>2548</v>
      </c>
      <c r="J515" s="303">
        <v>46023</v>
      </c>
      <c r="K515" s="294" t="s">
        <v>13055</v>
      </c>
      <c r="L515" s="294" t="s">
        <v>60</v>
      </c>
      <c r="M515" s="294" t="s">
        <v>1577</v>
      </c>
      <c r="N515" s="294" t="s">
        <v>64</v>
      </c>
      <c r="O515" s="294" t="s">
        <v>468</v>
      </c>
      <c r="P515" s="294" t="s">
        <v>115</v>
      </c>
      <c r="Q515" s="294" t="s">
        <v>958</v>
      </c>
      <c r="R515" s="294" t="s">
        <v>33</v>
      </c>
      <c r="S515" s="294" t="s">
        <v>707</v>
      </c>
      <c r="T515" s="71">
        <v>138435</v>
      </c>
      <c r="U515" s="71">
        <v>143500</v>
      </c>
      <c r="V515" s="71">
        <v>209466</v>
      </c>
      <c r="W515" s="71">
        <v>220891</v>
      </c>
      <c r="X515" s="71">
        <v>212011</v>
      </c>
      <c r="Y515" s="71">
        <v>212011</v>
      </c>
    </row>
    <row r="516" spans="1:25" ht="182.25" customHeight="1" x14ac:dyDescent="0.25">
      <c r="A516" s="71">
        <v>800</v>
      </c>
      <c r="B516" s="71" t="s">
        <v>1532</v>
      </c>
      <c r="C516" s="71" t="s">
        <v>1537</v>
      </c>
      <c r="D516" s="331" t="s">
        <v>1578</v>
      </c>
      <c r="E516" s="71" t="s">
        <v>129</v>
      </c>
      <c r="F516" s="294" t="s">
        <v>1579</v>
      </c>
      <c r="G516" s="303">
        <v>39187</v>
      </c>
      <c r="H516" s="303">
        <v>39083</v>
      </c>
      <c r="I516" s="303" t="s">
        <v>403</v>
      </c>
      <c r="J516" s="303">
        <v>46753</v>
      </c>
      <c r="K516" s="294" t="s">
        <v>1580</v>
      </c>
      <c r="L516" s="294" t="s">
        <v>60</v>
      </c>
      <c r="M516" s="294" t="s">
        <v>1581</v>
      </c>
      <c r="N516" s="294" t="s">
        <v>64</v>
      </c>
      <c r="O516" s="294" t="s">
        <v>468</v>
      </c>
      <c r="P516" s="294" t="s">
        <v>115</v>
      </c>
      <c r="Q516" s="294" t="s">
        <v>537</v>
      </c>
      <c r="R516" s="294" t="s">
        <v>33</v>
      </c>
      <c r="S516" s="294" t="s">
        <v>707</v>
      </c>
      <c r="T516" s="71">
        <v>81127</v>
      </c>
      <c r="U516" s="71">
        <v>118277</v>
      </c>
      <c r="V516" s="71">
        <v>155900</v>
      </c>
      <c r="W516" s="71">
        <v>186601</v>
      </c>
      <c r="X516" s="71">
        <v>194237</v>
      </c>
      <c r="Y516" s="71">
        <v>201496</v>
      </c>
    </row>
    <row r="517" spans="1:25" ht="182.25" customHeight="1" x14ac:dyDescent="0.25">
      <c r="A517" s="71">
        <v>801</v>
      </c>
      <c r="B517" s="71" t="s">
        <v>1532</v>
      </c>
      <c r="C517" s="71" t="s">
        <v>1537</v>
      </c>
      <c r="D517" s="331" t="s">
        <v>1590</v>
      </c>
      <c r="E517" s="71" t="s">
        <v>129</v>
      </c>
      <c r="F517" s="294" t="s">
        <v>166</v>
      </c>
      <c r="G517" s="303">
        <v>40574</v>
      </c>
      <c r="H517" s="303">
        <v>40544</v>
      </c>
      <c r="I517" s="303" t="s">
        <v>403</v>
      </c>
      <c r="J517" s="303">
        <v>46753</v>
      </c>
      <c r="K517" s="294" t="s">
        <v>1592</v>
      </c>
      <c r="L517" s="294" t="s">
        <v>60</v>
      </c>
      <c r="M517" s="294" t="s">
        <v>1593</v>
      </c>
      <c r="N517" s="294" t="s">
        <v>64</v>
      </c>
      <c r="O517" s="294" t="s">
        <v>468</v>
      </c>
      <c r="P517" s="294" t="s">
        <v>115</v>
      </c>
      <c r="Q517" s="294">
        <v>51</v>
      </c>
      <c r="R517" s="294" t="s">
        <v>27</v>
      </c>
      <c r="S517" s="294" t="s">
        <v>671</v>
      </c>
      <c r="T517" s="71">
        <v>15685</v>
      </c>
      <c r="U517" s="71">
        <v>49713</v>
      </c>
      <c r="V517" s="71">
        <v>47236</v>
      </c>
      <c r="W517" s="71">
        <v>47708</v>
      </c>
      <c r="X517" s="71">
        <v>48186</v>
      </c>
      <c r="Y517" s="71">
        <v>48667</v>
      </c>
    </row>
    <row r="518" spans="1:25" ht="182.25" customHeight="1" x14ac:dyDescent="0.25">
      <c r="A518" s="71">
        <v>802</v>
      </c>
      <c r="B518" s="71" t="s">
        <v>1532</v>
      </c>
      <c r="C518" s="71" t="s">
        <v>1537</v>
      </c>
      <c r="D518" s="331" t="s">
        <v>1594</v>
      </c>
      <c r="E518" s="294" t="s">
        <v>1595</v>
      </c>
      <c r="F518" s="294" t="s">
        <v>1596</v>
      </c>
      <c r="G518" s="303">
        <v>42736</v>
      </c>
      <c r="H518" s="303">
        <v>42736</v>
      </c>
      <c r="I518" s="303" t="s">
        <v>244</v>
      </c>
      <c r="J518" s="303">
        <v>45658</v>
      </c>
      <c r="K518" s="294" t="s">
        <v>1597</v>
      </c>
      <c r="L518" s="294" t="s">
        <v>60</v>
      </c>
      <c r="M518" s="294" t="s">
        <v>1598</v>
      </c>
      <c r="N518" s="294" t="s">
        <v>64</v>
      </c>
      <c r="O518" s="294" t="s">
        <v>468</v>
      </c>
      <c r="P518" s="294" t="s">
        <v>115</v>
      </c>
      <c r="Q518" s="294" t="s">
        <v>1599</v>
      </c>
      <c r="R518" s="294" t="s">
        <v>59</v>
      </c>
      <c r="S518" s="294" t="s">
        <v>1600</v>
      </c>
      <c r="T518" s="71">
        <v>638740</v>
      </c>
      <c r="U518" s="71">
        <v>645303</v>
      </c>
      <c r="V518" s="71">
        <v>710490</v>
      </c>
      <c r="W518" s="71">
        <v>720725</v>
      </c>
      <c r="X518" s="71" t="s">
        <v>112</v>
      </c>
      <c r="Y518" s="71" t="s">
        <v>112</v>
      </c>
    </row>
    <row r="519" spans="1:25" ht="182.25" customHeight="1" x14ac:dyDescent="0.25">
      <c r="A519" s="71">
        <v>803</v>
      </c>
      <c r="B519" s="71" t="s">
        <v>1532</v>
      </c>
      <c r="C519" s="71" t="s">
        <v>1537</v>
      </c>
      <c r="D519" s="331" t="s">
        <v>1603</v>
      </c>
      <c r="E519" s="294" t="s">
        <v>129</v>
      </c>
      <c r="F519" s="294" t="s">
        <v>13056</v>
      </c>
      <c r="G519" s="303">
        <v>43101</v>
      </c>
      <c r="H519" s="303">
        <v>43101</v>
      </c>
      <c r="I519" s="303" t="s">
        <v>370</v>
      </c>
      <c r="J519" s="303">
        <v>45292</v>
      </c>
      <c r="K519" s="294" t="s">
        <v>13057</v>
      </c>
      <c r="L519" s="294" t="s">
        <v>61</v>
      </c>
      <c r="M519" s="294" t="s">
        <v>1604</v>
      </c>
      <c r="N519" s="294" t="s">
        <v>64</v>
      </c>
      <c r="O519" s="294" t="s">
        <v>468</v>
      </c>
      <c r="P519" s="294" t="s">
        <v>115</v>
      </c>
      <c r="Q519" s="294" t="s">
        <v>537</v>
      </c>
      <c r="R519" s="294" t="s">
        <v>26</v>
      </c>
      <c r="S519" s="294" t="s">
        <v>141</v>
      </c>
      <c r="T519" s="71">
        <v>23106</v>
      </c>
      <c r="U519" s="71">
        <v>21805</v>
      </c>
      <c r="V519" s="71">
        <v>21913</v>
      </c>
      <c r="W519" s="71" t="s">
        <v>112</v>
      </c>
      <c r="X519" s="71" t="s">
        <v>112</v>
      </c>
      <c r="Y519" s="71" t="s">
        <v>112</v>
      </c>
    </row>
    <row r="520" spans="1:25" ht="182.25" customHeight="1" x14ac:dyDescent="0.25">
      <c r="A520" s="71">
        <v>804</v>
      </c>
      <c r="B520" s="71" t="s">
        <v>1532</v>
      </c>
      <c r="C520" s="71" t="s">
        <v>1537</v>
      </c>
      <c r="D520" s="331" t="s">
        <v>1582</v>
      </c>
      <c r="E520" s="294" t="s">
        <v>1583</v>
      </c>
      <c r="F520" s="294" t="s">
        <v>1584</v>
      </c>
      <c r="G520" s="303">
        <v>43101</v>
      </c>
      <c r="H520" s="303">
        <v>43101</v>
      </c>
      <c r="I520" s="303" t="s">
        <v>403</v>
      </c>
      <c r="J520" s="303">
        <v>46753</v>
      </c>
      <c r="K520" s="294" t="s">
        <v>1585</v>
      </c>
      <c r="L520" s="294" t="s">
        <v>99</v>
      </c>
      <c r="M520" s="294" t="s">
        <v>1586</v>
      </c>
      <c r="N520" s="294" t="s">
        <v>64</v>
      </c>
      <c r="O520" s="294" t="s">
        <v>468</v>
      </c>
      <c r="P520" s="294" t="s">
        <v>115</v>
      </c>
      <c r="Q520" s="294" t="s">
        <v>1587</v>
      </c>
      <c r="R520" s="294" t="s">
        <v>1588</v>
      </c>
      <c r="S520" s="294" t="s">
        <v>1589</v>
      </c>
      <c r="T520" s="71">
        <v>4537</v>
      </c>
      <c r="U520" s="71">
        <v>5037</v>
      </c>
      <c r="V520" s="71">
        <v>4881</v>
      </c>
      <c r="W520" s="71">
        <v>16741</v>
      </c>
      <c r="X520" s="71">
        <v>16741</v>
      </c>
      <c r="Y520" s="71">
        <v>16741</v>
      </c>
    </row>
    <row r="521" spans="1:25" ht="182.25" customHeight="1" x14ac:dyDescent="0.25">
      <c r="A521" s="71">
        <v>805</v>
      </c>
      <c r="B521" s="71" t="s">
        <v>1532</v>
      </c>
      <c r="C521" s="71" t="s">
        <v>1537</v>
      </c>
      <c r="D521" s="331" t="s">
        <v>13058</v>
      </c>
      <c r="E521" s="294" t="s">
        <v>13059</v>
      </c>
      <c r="F521" s="294" t="s">
        <v>1542</v>
      </c>
      <c r="G521" s="303">
        <v>44562</v>
      </c>
      <c r="H521" s="303">
        <v>44562</v>
      </c>
      <c r="I521" s="303" t="s">
        <v>13060</v>
      </c>
      <c r="J521" s="303">
        <v>46753</v>
      </c>
      <c r="K521" s="294" t="s">
        <v>13061</v>
      </c>
      <c r="L521" s="294" t="s">
        <v>60</v>
      </c>
      <c r="M521" s="294" t="s">
        <v>1545</v>
      </c>
      <c r="N521" s="294" t="s">
        <v>64</v>
      </c>
      <c r="O521" s="294" t="s">
        <v>468</v>
      </c>
      <c r="P521" s="294" t="s">
        <v>13062</v>
      </c>
      <c r="Q521" s="294" t="s">
        <v>1546</v>
      </c>
      <c r="R521" s="294" t="s">
        <v>23</v>
      </c>
      <c r="S521" s="294" t="s">
        <v>1076</v>
      </c>
      <c r="T521" s="71" t="s">
        <v>112</v>
      </c>
      <c r="U521" s="71">
        <v>146944</v>
      </c>
      <c r="V521" s="71">
        <v>511986</v>
      </c>
      <c r="W521" s="71">
        <v>894014</v>
      </c>
      <c r="X521" s="71">
        <v>1240417</v>
      </c>
      <c r="Y521" s="71">
        <v>1523391</v>
      </c>
    </row>
    <row r="522" spans="1:25" ht="182.25" customHeight="1" x14ac:dyDescent="0.25">
      <c r="A522" s="71">
        <v>806</v>
      </c>
      <c r="B522" s="71" t="s">
        <v>1532</v>
      </c>
      <c r="C522" s="71" t="s">
        <v>1537</v>
      </c>
      <c r="D522" s="331" t="s">
        <v>13063</v>
      </c>
      <c r="E522" s="294" t="s">
        <v>13064</v>
      </c>
      <c r="F522" s="294" t="s">
        <v>1605</v>
      </c>
      <c r="G522" s="303">
        <v>44197</v>
      </c>
      <c r="H522" s="303">
        <v>43831</v>
      </c>
      <c r="I522" s="303" t="s">
        <v>244</v>
      </c>
      <c r="J522" s="303">
        <v>45658</v>
      </c>
      <c r="K522" s="294" t="s">
        <v>13065</v>
      </c>
      <c r="L522" s="332" t="s">
        <v>60</v>
      </c>
      <c r="M522" s="294" t="s">
        <v>1607</v>
      </c>
      <c r="N522" s="294" t="s">
        <v>64</v>
      </c>
      <c r="O522" s="294" t="s">
        <v>468</v>
      </c>
      <c r="P522" s="294" t="s">
        <v>115</v>
      </c>
      <c r="Q522" s="294" t="s">
        <v>537</v>
      </c>
      <c r="R522" s="294" t="s">
        <v>24</v>
      </c>
      <c r="S522" s="294" t="s">
        <v>553</v>
      </c>
      <c r="T522" s="71">
        <v>575</v>
      </c>
      <c r="U522" s="71">
        <v>5712</v>
      </c>
      <c r="V522" s="71">
        <v>5498</v>
      </c>
      <c r="W522" s="71">
        <v>5155</v>
      </c>
      <c r="X522" s="71" t="s">
        <v>112</v>
      </c>
      <c r="Y522" s="71" t="s">
        <v>112</v>
      </c>
    </row>
    <row r="523" spans="1:25" ht="182.25" customHeight="1" x14ac:dyDescent="0.25">
      <c r="A523" s="71">
        <v>807</v>
      </c>
      <c r="B523" s="71" t="s">
        <v>1532</v>
      </c>
      <c r="C523" s="71" t="s">
        <v>1537</v>
      </c>
      <c r="D523" s="331" t="s">
        <v>13066</v>
      </c>
      <c r="E523" s="294" t="s">
        <v>13067</v>
      </c>
      <c r="F523" s="294" t="s">
        <v>13027</v>
      </c>
      <c r="G523" s="303">
        <v>44197</v>
      </c>
      <c r="H523" s="303">
        <v>44197</v>
      </c>
      <c r="I523" s="303" t="s">
        <v>2548</v>
      </c>
      <c r="J523" s="303">
        <v>46023</v>
      </c>
      <c r="K523" s="294" t="s">
        <v>13068</v>
      </c>
      <c r="L523" s="294" t="s">
        <v>60</v>
      </c>
      <c r="M523" s="294" t="s">
        <v>13069</v>
      </c>
      <c r="N523" s="294" t="s">
        <v>64</v>
      </c>
      <c r="O523" s="294" t="s">
        <v>468</v>
      </c>
      <c r="P523" s="294" t="s">
        <v>115</v>
      </c>
      <c r="Q523" s="294" t="s">
        <v>537</v>
      </c>
      <c r="R523" s="294" t="s">
        <v>24</v>
      </c>
      <c r="S523" s="294" t="s">
        <v>553</v>
      </c>
      <c r="T523" s="71">
        <v>0</v>
      </c>
      <c r="U523" s="71">
        <v>605</v>
      </c>
      <c r="V523" s="71">
        <v>636</v>
      </c>
      <c r="W523" s="71">
        <v>680</v>
      </c>
      <c r="X523" s="71">
        <v>728</v>
      </c>
      <c r="Y523" s="71" t="s">
        <v>112</v>
      </c>
    </row>
    <row r="524" spans="1:25" ht="182.25" customHeight="1" x14ac:dyDescent="0.25">
      <c r="A524" s="71">
        <v>808</v>
      </c>
      <c r="B524" s="71" t="s">
        <v>1532</v>
      </c>
      <c r="C524" s="71" t="s">
        <v>1537</v>
      </c>
      <c r="D524" s="331" t="s">
        <v>13070</v>
      </c>
      <c r="E524" s="294" t="s">
        <v>129</v>
      </c>
      <c r="F524" s="294" t="s">
        <v>1601</v>
      </c>
      <c r="G524" s="303">
        <v>44562</v>
      </c>
      <c r="H524" s="303">
        <v>44562</v>
      </c>
      <c r="I524" s="303" t="s">
        <v>244</v>
      </c>
      <c r="J524" s="303">
        <v>45658</v>
      </c>
      <c r="K524" s="294" t="s">
        <v>13071</v>
      </c>
      <c r="L524" s="332" t="s">
        <v>60</v>
      </c>
      <c r="M524" s="294" t="s">
        <v>1602</v>
      </c>
      <c r="N524" s="294" t="s">
        <v>64</v>
      </c>
      <c r="O524" s="294" t="s">
        <v>468</v>
      </c>
      <c r="P524" s="294" t="s">
        <v>115</v>
      </c>
      <c r="Q524" s="294" t="s">
        <v>537</v>
      </c>
      <c r="R524" s="294" t="s">
        <v>27</v>
      </c>
      <c r="S524" s="294" t="s">
        <v>671</v>
      </c>
      <c r="T524" s="71" t="s">
        <v>112</v>
      </c>
      <c r="U524" s="71">
        <v>23029</v>
      </c>
      <c r="V524" s="71">
        <v>23010</v>
      </c>
      <c r="W524" s="71">
        <v>20824</v>
      </c>
      <c r="X524" s="71" t="s">
        <v>112</v>
      </c>
      <c r="Y524" s="71" t="s">
        <v>112</v>
      </c>
    </row>
    <row r="525" spans="1:25" ht="182.25" customHeight="1" x14ac:dyDescent="0.25">
      <c r="A525" s="71">
        <v>809</v>
      </c>
      <c r="B525" s="71" t="s">
        <v>1532</v>
      </c>
      <c r="C525" s="71" t="s">
        <v>1537</v>
      </c>
      <c r="D525" s="331" t="s">
        <v>13072</v>
      </c>
      <c r="E525" s="294" t="s">
        <v>13073</v>
      </c>
      <c r="F525" s="294" t="s">
        <v>13074</v>
      </c>
      <c r="G525" s="303">
        <v>44927</v>
      </c>
      <c r="H525" s="303">
        <v>44927</v>
      </c>
      <c r="I525" s="303" t="s">
        <v>403</v>
      </c>
      <c r="J525" s="303">
        <v>46753</v>
      </c>
      <c r="K525" s="294" t="s">
        <v>13075</v>
      </c>
      <c r="L525" s="294" t="s">
        <v>60</v>
      </c>
      <c r="M525" s="294" t="s">
        <v>13076</v>
      </c>
      <c r="N525" s="294" t="s">
        <v>64</v>
      </c>
      <c r="O525" s="294" t="s">
        <v>468</v>
      </c>
      <c r="P525" s="294" t="s">
        <v>115</v>
      </c>
      <c r="Q525" s="294" t="s">
        <v>13077</v>
      </c>
      <c r="R525" s="294" t="s">
        <v>33</v>
      </c>
      <c r="S525" s="294" t="s">
        <v>707</v>
      </c>
      <c r="T525" s="71" t="s">
        <v>112</v>
      </c>
      <c r="U525" s="71" t="s">
        <v>112</v>
      </c>
      <c r="V525" s="71">
        <v>289256</v>
      </c>
      <c r="W525" s="71">
        <v>325700</v>
      </c>
      <c r="X525" s="71">
        <v>323549</v>
      </c>
      <c r="Y525" s="71" t="s">
        <v>112</v>
      </c>
    </row>
    <row r="526" spans="1:25" ht="182.25" customHeight="1" x14ac:dyDescent="0.25">
      <c r="A526" s="71">
        <v>810</v>
      </c>
      <c r="B526" s="71" t="s">
        <v>1532</v>
      </c>
      <c r="C526" s="71" t="s">
        <v>1537</v>
      </c>
      <c r="D526" s="331" t="s">
        <v>13078</v>
      </c>
      <c r="E526" s="294" t="s">
        <v>129</v>
      </c>
      <c r="F526" s="294" t="s">
        <v>13079</v>
      </c>
      <c r="G526" s="303">
        <v>44927</v>
      </c>
      <c r="H526" s="303">
        <v>44927</v>
      </c>
      <c r="I526" s="303" t="s">
        <v>403</v>
      </c>
      <c r="J526" s="303">
        <v>46753</v>
      </c>
      <c r="K526" s="294" t="s">
        <v>13080</v>
      </c>
      <c r="L526" s="294" t="s">
        <v>60</v>
      </c>
      <c r="M526" s="294" t="s">
        <v>13081</v>
      </c>
      <c r="N526" s="294" t="s">
        <v>64</v>
      </c>
      <c r="O526" s="294" t="s">
        <v>468</v>
      </c>
      <c r="P526" s="294" t="s">
        <v>115</v>
      </c>
      <c r="Q526" s="294" t="s">
        <v>13082</v>
      </c>
      <c r="R526" s="294" t="s">
        <v>26</v>
      </c>
      <c r="S526" s="294" t="s">
        <v>141</v>
      </c>
      <c r="T526" s="71" t="s">
        <v>112</v>
      </c>
      <c r="U526" s="71" t="s">
        <v>112</v>
      </c>
      <c r="V526" s="71">
        <v>146172</v>
      </c>
      <c r="W526" s="71">
        <v>124108</v>
      </c>
      <c r="X526" s="71">
        <v>124973</v>
      </c>
      <c r="Y526" s="71" t="s">
        <v>112</v>
      </c>
    </row>
    <row r="527" spans="1:25" ht="182.25" customHeight="1" x14ac:dyDescent="0.25">
      <c r="A527" s="71">
        <v>811</v>
      </c>
      <c r="B527" s="71" t="s">
        <v>1532</v>
      </c>
      <c r="C527" s="71" t="s">
        <v>1537</v>
      </c>
      <c r="D527" s="331" t="s">
        <v>1608</v>
      </c>
      <c r="E527" s="294" t="s">
        <v>13083</v>
      </c>
      <c r="F527" s="294" t="s">
        <v>1609</v>
      </c>
      <c r="G527" s="303">
        <v>37987</v>
      </c>
      <c r="H527" s="303">
        <v>37987</v>
      </c>
      <c r="I527" s="303" t="s">
        <v>370</v>
      </c>
      <c r="J527" s="303">
        <v>45292</v>
      </c>
      <c r="K527" s="294" t="s">
        <v>13084</v>
      </c>
      <c r="L527" s="294" t="s">
        <v>60</v>
      </c>
      <c r="M527" s="294" t="s">
        <v>1610</v>
      </c>
      <c r="N527" s="294" t="s">
        <v>64</v>
      </c>
      <c r="O527" s="294" t="s">
        <v>468</v>
      </c>
      <c r="P527" s="294" t="s">
        <v>115</v>
      </c>
      <c r="Q527" s="294" t="s">
        <v>1611</v>
      </c>
      <c r="R527" s="294" t="s">
        <v>18</v>
      </c>
      <c r="S527" s="294" t="s">
        <v>199</v>
      </c>
      <c r="T527" s="71">
        <v>61207</v>
      </c>
      <c r="U527" s="71">
        <v>70774</v>
      </c>
      <c r="V527" s="71">
        <v>72797</v>
      </c>
      <c r="W527" s="71" t="s">
        <v>112</v>
      </c>
      <c r="X527" s="71" t="s">
        <v>112</v>
      </c>
      <c r="Y527" s="71" t="s">
        <v>112</v>
      </c>
    </row>
    <row r="528" spans="1:25" ht="182.25" customHeight="1" x14ac:dyDescent="0.25">
      <c r="A528" s="71">
        <v>812</v>
      </c>
      <c r="B528" s="71" t="s">
        <v>1532</v>
      </c>
      <c r="C528" s="71" t="s">
        <v>1537</v>
      </c>
      <c r="D528" s="331" t="s">
        <v>13085</v>
      </c>
      <c r="E528" s="294" t="s">
        <v>13086</v>
      </c>
      <c r="F528" s="294" t="s">
        <v>13087</v>
      </c>
      <c r="G528" s="303">
        <v>44562</v>
      </c>
      <c r="H528" s="303">
        <v>44562</v>
      </c>
      <c r="I528" s="303" t="s">
        <v>762</v>
      </c>
      <c r="J528" s="303">
        <v>44927</v>
      </c>
      <c r="K528" s="294" t="s">
        <v>13088</v>
      </c>
      <c r="L528" s="294" t="s">
        <v>60</v>
      </c>
      <c r="M528" s="294" t="s">
        <v>13089</v>
      </c>
      <c r="N528" s="294" t="s">
        <v>64</v>
      </c>
      <c r="O528" s="294" t="s">
        <v>468</v>
      </c>
      <c r="P528" s="294" t="s">
        <v>115</v>
      </c>
      <c r="Q528" s="294" t="s">
        <v>537</v>
      </c>
      <c r="R528" s="294" t="s">
        <v>18</v>
      </c>
      <c r="S528" s="294" t="s">
        <v>199</v>
      </c>
      <c r="T528" s="71" t="s">
        <v>112</v>
      </c>
      <c r="U528" s="71">
        <v>17517</v>
      </c>
      <c r="V528" s="71" t="s">
        <v>112</v>
      </c>
      <c r="W528" s="71" t="s">
        <v>112</v>
      </c>
      <c r="X528" s="71" t="s">
        <v>112</v>
      </c>
      <c r="Y528" s="71" t="s">
        <v>112</v>
      </c>
    </row>
    <row r="529" spans="1:25" ht="182.25" customHeight="1" x14ac:dyDescent="0.25">
      <c r="A529" s="71">
        <v>813</v>
      </c>
      <c r="B529" s="71" t="s">
        <v>1532</v>
      </c>
      <c r="C529" s="71" t="s">
        <v>1537</v>
      </c>
      <c r="D529" s="331" t="s">
        <v>13090</v>
      </c>
      <c r="E529" s="294" t="s">
        <v>129</v>
      </c>
      <c r="F529" s="294" t="s">
        <v>1641</v>
      </c>
      <c r="G529" s="303">
        <v>44562</v>
      </c>
      <c r="H529" s="303">
        <v>44562</v>
      </c>
      <c r="I529" s="303" t="s">
        <v>762</v>
      </c>
      <c r="J529" s="303">
        <v>44927</v>
      </c>
      <c r="K529" s="294" t="s">
        <v>13091</v>
      </c>
      <c r="L529" s="294" t="s">
        <v>60</v>
      </c>
      <c r="M529" s="294" t="s">
        <v>13092</v>
      </c>
      <c r="N529" s="294" t="s">
        <v>64</v>
      </c>
      <c r="O529" s="294" t="s">
        <v>468</v>
      </c>
      <c r="P529" s="294" t="s">
        <v>115</v>
      </c>
      <c r="Q529" s="294" t="s">
        <v>13093</v>
      </c>
      <c r="R529" s="294" t="s">
        <v>18</v>
      </c>
      <c r="S529" s="294" t="s">
        <v>199</v>
      </c>
      <c r="T529" s="71" t="s">
        <v>112</v>
      </c>
      <c r="U529" s="71">
        <v>4078</v>
      </c>
      <c r="V529" s="71" t="s">
        <v>112</v>
      </c>
      <c r="W529" s="71" t="s">
        <v>112</v>
      </c>
      <c r="X529" s="71" t="s">
        <v>112</v>
      </c>
      <c r="Y529" s="71" t="s">
        <v>112</v>
      </c>
    </row>
    <row r="530" spans="1:25" ht="182.25" customHeight="1" x14ac:dyDescent="0.25">
      <c r="A530" s="71">
        <v>814</v>
      </c>
      <c r="B530" s="71" t="s">
        <v>1532</v>
      </c>
      <c r="C530" s="71" t="s">
        <v>1537</v>
      </c>
      <c r="D530" s="331" t="s">
        <v>1616</v>
      </c>
      <c r="E530" s="294" t="s">
        <v>1617</v>
      </c>
      <c r="F530" s="294" t="s">
        <v>13094</v>
      </c>
      <c r="G530" s="303">
        <v>37987</v>
      </c>
      <c r="H530" s="303">
        <v>37987</v>
      </c>
      <c r="I530" s="303" t="s">
        <v>113</v>
      </c>
      <c r="J530" s="303" t="s">
        <v>114</v>
      </c>
      <c r="K530" s="294" t="s">
        <v>13095</v>
      </c>
      <c r="L530" s="294" t="s">
        <v>99</v>
      </c>
      <c r="M530" s="294" t="s">
        <v>1618</v>
      </c>
      <c r="N530" s="294" t="s">
        <v>106</v>
      </c>
      <c r="O530" s="294" t="s">
        <v>468</v>
      </c>
      <c r="P530" s="294" t="s">
        <v>1118</v>
      </c>
      <c r="Q530" s="294" t="s">
        <v>537</v>
      </c>
      <c r="R530" s="294" t="s">
        <v>42</v>
      </c>
      <c r="S530" s="294" t="s">
        <v>588</v>
      </c>
      <c r="T530" s="71">
        <v>1</v>
      </c>
      <c r="U530" s="71">
        <v>1</v>
      </c>
      <c r="V530" s="71">
        <v>1</v>
      </c>
      <c r="W530" s="71">
        <v>1</v>
      </c>
      <c r="X530" s="71">
        <v>1</v>
      </c>
      <c r="Y530" s="71">
        <v>1</v>
      </c>
    </row>
    <row r="531" spans="1:25" ht="182.25" customHeight="1" x14ac:dyDescent="0.25">
      <c r="A531" s="71">
        <v>815</v>
      </c>
      <c r="B531" s="71" t="s">
        <v>1532</v>
      </c>
      <c r="C531" s="71" t="s">
        <v>1537</v>
      </c>
      <c r="D531" s="331" t="s">
        <v>1619</v>
      </c>
      <c r="E531" s="294" t="s">
        <v>1617</v>
      </c>
      <c r="F531" s="294" t="s">
        <v>1620</v>
      </c>
      <c r="G531" s="303">
        <v>37987</v>
      </c>
      <c r="H531" s="303">
        <v>37987</v>
      </c>
      <c r="I531" s="303" t="s">
        <v>113</v>
      </c>
      <c r="J531" s="303" t="s">
        <v>114</v>
      </c>
      <c r="K531" s="294" t="s">
        <v>1621</v>
      </c>
      <c r="L531" s="294" t="s">
        <v>99</v>
      </c>
      <c r="M531" s="294" t="s">
        <v>1618</v>
      </c>
      <c r="N531" s="294" t="s">
        <v>106</v>
      </c>
      <c r="O531" s="294" t="s">
        <v>468</v>
      </c>
      <c r="P531" s="294" t="s">
        <v>1118</v>
      </c>
      <c r="Q531" s="294" t="s">
        <v>537</v>
      </c>
      <c r="R531" s="294" t="s">
        <v>42</v>
      </c>
      <c r="S531" s="294" t="s">
        <v>588</v>
      </c>
      <c r="T531" s="71">
        <v>24732</v>
      </c>
      <c r="U531" s="71">
        <v>24144</v>
      </c>
      <c r="V531" s="71">
        <v>24829</v>
      </c>
      <c r="W531" s="71">
        <v>25212</v>
      </c>
      <c r="X531" s="71">
        <v>25590</v>
      </c>
      <c r="Y531" s="71">
        <v>25974</v>
      </c>
    </row>
    <row r="532" spans="1:25" ht="182.25" customHeight="1" x14ac:dyDescent="0.25">
      <c r="A532" s="71">
        <v>816</v>
      </c>
      <c r="B532" s="71" t="s">
        <v>1532</v>
      </c>
      <c r="C532" s="71" t="s">
        <v>13096</v>
      </c>
      <c r="D532" s="331" t="s">
        <v>1622</v>
      </c>
      <c r="E532" s="294" t="s">
        <v>1617</v>
      </c>
      <c r="F532" s="294" t="s">
        <v>13097</v>
      </c>
      <c r="G532" s="303">
        <v>37987</v>
      </c>
      <c r="H532" s="303">
        <v>37987</v>
      </c>
      <c r="I532" s="303" t="s">
        <v>762</v>
      </c>
      <c r="J532" s="303">
        <v>44927</v>
      </c>
      <c r="K532" s="294" t="s">
        <v>13098</v>
      </c>
      <c r="L532" s="294" t="s">
        <v>99</v>
      </c>
      <c r="M532" s="294" t="s">
        <v>537</v>
      </c>
      <c r="N532" s="294" t="s">
        <v>106</v>
      </c>
      <c r="O532" s="294" t="s">
        <v>468</v>
      </c>
      <c r="P532" s="294" t="s">
        <v>1118</v>
      </c>
      <c r="Q532" s="294" t="s">
        <v>537</v>
      </c>
      <c r="R532" s="294" t="s">
        <v>42</v>
      </c>
      <c r="S532" s="294" t="s">
        <v>588</v>
      </c>
      <c r="T532" s="71">
        <v>5102</v>
      </c>
      <c r="U532" s="71">
        <v>5102</v>
      </c>
      <c r="V532" s="71" t="s">
        <v>112</v>
      </c>
      <c r="W532" s="71" t="s">
        <v>112</v>
      </c>
      <c r="X532" s="71" t="s">
        <v>112</v>
      </c>
      <c r="Y532" s="71" t="s">
        <v>112</v>
      </c>
    </row>
    <row r="533" spans="1:25" ht="182.25" customHeight="1" x14ac:dyDescent="0.25">
      <c r="A533" s="71">
        <v>817</v>
      </c>
      <c r="B533" s="71" t="s">
        <v>1532</v>
      </c>
      <c r="C533" s="71" t="s">
        <v>1537</v>
      </c>
      <c r="D533" s="331" t="s">
        <v>1626</v>
      </c>
      <c r="E533" s="294" t="s">
        <v>129</v>
      </c>
      <c r="F533" s="294" t="s">
        <v>284</v>
      </c>
      <c r="G533" s="303">
        <v>37987</v>
      </c>
      <c r="H533" s="303">
        <v>37987</v>
      </c>
      <c r="I533" s="303" t="s">
        <v>113</v>
      </c>
      <c r="J533" s="303" t="s">
        <v>114</v>
      </c>
      <c r="K533" s="294" t="s">
        <v>1627</v>
      </c>
      <c r="L533" s="294" t="s">
        <v>99</v>
      </c>
      <c r="M533" s="294" t="s">
        <v>1628</v>
      </c>
      <c r="N533" s="294" t="s">
        <v>106</v>
      </c>
      <c r="O533" s="294" t="s">
        <v>468</v>
      </c>
      <c r="P533" s="294" t="s">
        <v>1118</v>
      </c>
      <c r="Q533" s="294" t="s">
        <v>537</v>
      </c>
      <c r="R533" s="294" t="s">
        <v>53</v>
      </c>
      <c r="S533" s="294" t="s">
        <v>674</v>
      </c>
      <c r="T533" s="71">
        <v>12</v>
      </c>
      <c r="U533" s="71">
        <v>7</v>
      </c>
      <c r="V533" s="71">
        <v>12</v>
      </c>
      <c r="W533" s="71">
        <v>12</v>
      </c>
      <c r="X533" s="71">
        <v>12</v>
      </c>
      <c r="Y533" s="71">
        <v>12</v>
      </c>
    </row>
    <row r="534" spans="1:25" ht="182.25" customHeight="1" x14ac:dyDescent="0.25">
      <c r="A534" s="71">
        <v>818</v>
      </c>
      <c r="B534" s="71" t="s">
        <v>1532</v>
      </c>
      <c r="C534" s="71" t="s">
        <v>1537</v>
      </c>
      <c r="D534" s="331" t="s">
        <v>1629</v>
      </c>
      <c r="E534" s="294" t="s">
        <v>13099</v>
      </c>
      <c r="F534" s="294" t="s">
        <v>13100</v>
      </c>
      <c r="G534" s="303">
        <v>37987</v>
      </c>
      <c r="H534" s="303">
        <v>37987</v>
      </c>
      <c r="I534" s="303" t="s">
        <v>113</v>
      </c>
      <c r="J534" s="303" t="s">
        <v>114</v>
      </c>
      <c r="K534" s="294" t="s">
        <v>13101</v>
      </c>
      <c r="L534" s="294" t="s">
        <v>99</v>
      </c>
      <c r="M534" s="294" t="s">
        <v>1300</v>
      </c>
      <c r="N534" s="294" t="s">
        <v>106</v>
      </c>
      <c r="O534" s="294" t="s">
        <v>468</v>
      </c>
      <c r="P534" s="294" t="s">
        <v>1118</v>
      </c>
      <c r="Q534" s="294" t="s">
        <v>537</v>
      </c>
      <c r="R534" s="294" t="s">
        <v>53</v>
      </c>
      <c r="S534" s="294" t="s">
        <v>674</v>
      </c>
      <c r="T534" s="71">
        <v>15</v>
      </c>
      <c r="U534" s="71">
        <v>10</v>
      </c>
      <c r="V534" s="71">
        <v>15</v>
      </c>
      <c r="W534" s="71">
        <v>15</v>
      </c>
      <c r="X534" s="71">
        <v>15</v>
      </c>
      <c r="Y534" s="71">
        <v>15</v>
      </c>
    </row>
    <row r="535" spans="1:25" ht="182.25" customHeight="1" x14ac:dyDescent="0.25">
      <c r="A535" s="71">
        <v>819</v>
      </c>
      <c r="B535" s="71" t="s">
        <v>1532</v>
      </c>
      <c r="C535" s="71" t="s">
        <v>1537</v>
      </c>
      <c r="D535" s="331" t="s">
        <v>1623</v>
      </c>
      <c r="E535" s="294" t="s">
        <v>129</v>
      </c>
      <c r="F535" s="294" t="s">
        <v>13102</v>
      </c>
      <c r="G535" s="303">
        <v>43681</v>
      </c>
      <c r="H535" s="303">
        <v>43101</v>
      </c>
      <c r="I535" s="303" t="s">
        <v>113</v>
      </c>
      <c r="J535" s="303" t="s">
        <v>114</v>
      </c>
      <c r="K535" s="294" t="s">
        <v>1624</v>
      </c>
      <c r="L535" s="294" t="s">
        <v>99</v>
      </c>
      <c r="M535" s="294" t="s">
        <v>1625</v>
      </c>
      <c r="N535" s="294" t="s">
        <v>106</v>
      </c>
      <c r="O535" s="294" t="s">
        <v>468</v>
      </c>
      <c r="P535" s="294" t="s">
        <v>1118</v>
      </c>
      <c r="Q535" s="294" t="s">
        <v>537</v>
      </c>
      <c r="R535" s="294">
        <v>25</v>
      </c>
      <c r="S535" s="294" t="s">
        <v>1600</v>
      </c>
      <c r="T535" s="71">
        <v>56742</v>
      </c>
      <c r="U535" s="71">
        <v>65749</v>
      </c>
      <c r="V535" s="71">
        <v>68885</v>
      </c>
      <c r="W535" s="71">
        <v>74912</v>
      </c>
      <c r="X535" s="71">
        <v>80897</v>
      </c>
      <c r="Y535" s="71">
        <v>86496</v>
      </c>
    </row>
    <row r="536" spans="1:25" ht="182.25" customHeight="1" x14ac:dyDescent="0.25">
      <c r="A536" s="71">
        <v>820</v>
      </c>
      <c r="B536" s="71" t="s">
        <v>1532</v>
      </c>
      <c r="C536" s="71" t="s">
        <v>13096</v>
      </c>
      <c r="D536" s="331" t="s">
        <v>1630</v>
      </c>
      <c r="E536" s="294" t="s">
        <v>13103</v>
      </c>
      <c r="F536" s="294" t="s">
        <v>1631</v>
      </c>
      <c r="G536" s="303">
        <v>44183</v>
      </c>
      <c r="H536" s="303">
        <v>43831</v>
      </c>
      <c r="I536" s="303" t="s">
        <v>1606</v>
      </c>
      <c r="J536" s="303">
        <v>45658</v>
      </c>
      <c r="K536" s="294" t="s">
        <v>13104</v>
      </c>
      <c r="L536" s="294" t="s">
        <v>99</v>
      </c>
      <c r="M536" s="294" t="s">
        <v>1632</v>
      </c>
      <c r="N536" s="294" t="s">
        <v>106</v>
      </c>
      <c r="O536" s="294" t="s">
        <v>468</v>
      </c>
      <c r="P536" s="294" t="s">
        <v>1118</v>
      </c>
      <c r="Q536" s="294" t="s">
        <v>537</v>
      </c>
      <c r="R536" s="294" t="s">
        <v>42</v>
      </c>
      <c r="S536" s="294" t="s">
        <v>588</v>
      </c>
      <c r="T536" s="71">
        <v>49332</v>
      </c>
      <c r="U536" s="71">
        <v>47866</v>
      </c>
      <c r="V536" s="71">
        <v>49980</v>
      </c>
      <c r="W536" s="71">
        <v>50797</v>
      </c>
      <c r="X536" s="71" t="s">
        <v>112</v>
      </c>
      <c r="Y536" s="71" t="s">
        <v>112</v>
      </c>
    </row>
    <row r="537" spans="1:25" ht="182.25" customHeight="1" x14ac:dyDescent="0.25">
      <c r="A537" s="71">
        <v>821</v>
      </c>
      <c r="B537" s="71" t="s">
        <v>1532</v>
      </c>
      <c r="C537" s="71" t="s">
        <v>13096</v>
      </c>
      <c r="D537" s="331" t="s">
        <v>1633</v>
      </c>
      <c r="E537" s="294" t="s">
        <v>129</v>
      </c>
      <c r="F537" s="294" t="s">
        <v>1634</v>
      </c>
      <c r="G537" s="303">
        <v>44183</v>
      </c>
      <c r="H537" s="303">
        <v>43831</v>
      </c>
      <c r="I537" s="303" t="s">
        <v>1606</v>
      </c>
      <c r="J537" s="303">
        <v>45658</v>
      </c>
      <c r="K537" s="294" t="s">
        <v>13105</v>
      </c>
      <c r="L537" s="294" t="s">
        <v>60</v>
      </c>
      <c r="M537" s="294" t="s">
        <v>1635</v>
      </c>
      <c r="N537" s="294" t="s">
        <v>106</v>
      </c>
      <c r="O537" s="294" t="s">
        <v>105</v>
      </c>
      <c r="P537" s="294" t="s">
        <v>1636</v>
      </c>
      <c r="Q537" s="294" t="s">
        <v>537</v>
      </c>
      <c r="R537" s="294" t="s">
        <v>23</v>
      </c>
      <c r="S537" s="294" t="s">
        <v>1076</v>
      </c>
      <c r="T537" s="71">
        <v>12384</v>
      </c>
      <c r="U537" s="71">
        <v>13371</v>
      </c>
      <c r="V537" s="71">
        <v>15321</v>
      </c>
      <c r="W537" s="71">
        <v>16661</v>
      </c>
      <c r="X537" s="71" t="s">
        <v>112</v>
      </c>
      <c r="Y537" s="71" t="s">
        <v>112</v>
      </c>
    </row>
    <row r="538" spans="1:25" ht="182.25" customHeight="1" x14ac:dyDescent="0.25">
      <c r="A538" s="71">
        <v>822</v>
      </c>
      <c r="B538" s="71" t="s">
        <v>1532</v>
      </c>
      <c r="C538" s="71" t="s">
        <v>13096</v>
      </c>
      <c r="D538" s="331" t="s">
        <v>13106</v>
      </c>
      <c r="E538" s="294" t="s">
        <v>129</v>
      </c>
      <c r="F538" s="294" t="s">
        <v>13107</v>
      </c>
      <c r="G538" s="303">
        <v>44197</v>
      </c>
      <c r="H538" s="303">
        <v>44197</v>
      </c>
      <c r="I538" s="303" t="s">
        <v>2548</v>
      </c>
      <c r="J538" s="303">
        <v>46023</v>
      </c>
      <c r="K538" s="294" t="s">
        <v>13108</v>
      </c>
      <c r="L538" s="294" t="s">
        <v>60</v>
      </c>
      <c r="M538" s="294" t="s">
        <v>13047</v>
      </c>
      <c r="N538" s="294" t="s">
        <v>106</v>
      </c>
      <c r="O538" s="294" t="s">
        <v>105</v>
      </c>
      <c r="P538" s="294" t="s">
        <v>1636</v>
      </c>
      <c r="Q538" s="294" t="s">
        <v>537</v>
      </c>
      <c r="R538" s="294" t="s">
        <v>23</v>
      </c>
      <c r="S538" s="294" t="s">
        <v>1076</v>
      </c>
      <c r="T538" s="71">
        <v>2242</v>
      </c>
      <c r="U538" s="71">
        <v>2514</v>
      </c>
      <c r="V538" s="71">
        <v>3765</v>
      </c>
      <c r="W538" s="71">
        <v>4330</v>
      </c>
      <c r="X538" s="71">
        <v>5412</v>
      </c>
      <c r="Y538" s="71" t="s">
        <v>112</v>
      </c>
    </row>
    <row r="539" spans="1:25" ht="182.25" customHeight="1" x14ac:dyDescent="0.25">
      <c r="A539" s="71">
        <v>823</v>
      </c>
      <c r="B539" s="71" t="s">
        <v>1532</v>
      </c>
      <c r="C539" s="71" t="s">
        <v>13035</v>
      </c>
      <c r="D539" s="331" t="s">
        <v>13109</v>
      </c>
      <c r="E539" s="294" t="s">
        <v>129</v>
      </c>
      <c r="F539" s="294" t="s">
        <v>13110</v>
      </c>
      <c r="G539" s="303">
        <v>44197</v>
      </c>
      <c r="H539" s="303">
        <v>44197</v>
      </c>
      <c r="I539" s="303" t="s">
        <v>113</v>
      </c>
      <c r="J539" s="303" t="s">
        <v>114</v>
      </c>
      <c r="K539" s="294" t="s">
        <v>13111</v>
      </c>
      <c r="L539" s="294" t="s">
        <v>99</v>
      </c>
      <c r="M539" s="294" t="s">
        <v>1618</v>
      </c>
      <c r="N539" s="294" t="s">
        <v>106</v>
      </c>
      <c r="O539" s="294" t="s">
        <v>468</v>
      </c>
      <c r="P539" s="294" t="s">
        <v>1118</v>
      </c>
      <c r="Q539" s="294" t="s">
        <v>537</v>
      </c>
      <c r="R539" s="294" t="s">
        <v>42</v>
      </c>
      <c r="S539" s="294" t="s">
        <v>588</v>
      </c>
      <c r="T539" s="71">
        <v>7208</v>
      </c>
      <c r="U539" s="71">
        <v>7007</v>
      </c>
      <c r="V539" s="71">
        <v>7904</v>
      </c>
      <c r="W539" s="71">
        <v>9089</v>
      </c>
      <c r="X539" s="71">
        <v>9270</v>
      </c>
      <c r="Y539" s="71">
        <v>9270</v>
      </c>
    </row>
    <row r="540" spans="1:25" ht="182.25" customHeight="1" x14ac:dyDescent="0.25">
      <c r="A540" s="71">
        <v>824</v>
      </c>
      <c r="B540" s="71" t="s">
        <v>1532</v>
      </c>
      <c r="C540" s="71" t="s">
        <v>13035</v>
      </c>
      <c r="D540" s="331" t="s">
        <v>13112</v>
      </c>
      <c r="E540" s="294" t="s">
        <v>129</v>
      </c>
      <c r="F540" s="294" t="s">
        <v>13113</v>
      </c>
      <c r="G540" s="303">
        <v>44197</v>
      </c>
      <c r="H540" s="303">
        <v>44197</v>
      </c>
      <c r="I540" s="303" t="s">
        <v>113</v>
      </c>
      <c r="J540" s="303" t="s">
        <v>114</v>
      </c>
      <c r="K540" s="294" t="s">
        <v>13114</v>
      </c>
      <c r="L540" s="294" t="s">
        <v>99</v>
      </c>
      <c r="M540" s="294" t="s">
        <v>13115</v>
      </c>
      <c r="N540" s="294" t="s">
        <v>106</v>
      </c>
      <c r="O540" s="294" t="s">
        <v>468</v>
      </c>
      <c r="P540" s="294" t="s">
        <v>1118</v>
      </c>
      <c r="Q540" s="294" t="s">
        <v>537</v>
      </c>
      <c r="R540" s="294">
        <v>25</v>
      </c>
      <c r="S540" s="294" t="s">
        <v>1600</v>
      </c>
      <c r="T540" s="71">
        <v>6247</v>
      </c>
      <c r="U540" s="71">
        <v>7026</v>
      </c>
      <c r="V540" s="71">
        <v>7630</v>
      </c>
      <c r="W540" s="71">
        <v>8298</v>
      </c>
      <c r="X540" s="71">
        <v>8961</v>
      </c>
      <c r="Y540" s="71">
        <v>9581</v>
      </c>
    </row>
    <row r="541" spans="1:25" ht="182.25" customHeight="1" x14ac:dyDescent="0.25">
      <c r="A541" s="71">
        <v>825</v>
      </c>
      <c r="B541" s="71" t="s">
        <v>1532</v>
      </c>
      <c r="C541" s="71" t="s">
        <v>13116</v>
      </c>
      <c r="D541" s="331" t="s">
        <v>13117</v>
      </c>
      <c r="E541" s="294" t="s">
        <v>1617</v>
      </c>
      <c r="F541" s="294" t="s">
        <v>3014</v>
      </c>
      <c r="G541" s="303">
        <v>44562</v>
      </c>
      <c r="H541" s="303">
        <v>44562</v>
      </c>
      <c r="I541" s="303" t="s">
        <v>113</v>
      </c>
      <c r="J541" s="303" t="s">
        <v>114</v>
      </c>
      <c r="K541" s="294" t="s">
        <v>13118</v>
      </c>
      <c r="L541" s="294" t="s">
        <v>99</v>
      </c>
      <c r="M541" s="294" t="s">
        <v>13119</v>
      </c>
      <c r="N541" s="294" t="s">
        <v>106</v>
      </c>
      <c r="O541" s="294" t="s">
        <v>468</v>
      </c>
      <c r="P541" s="294" t="s">
        <v>1118</v>
      </c>
      <c r="Q541" s="294" t="s">
        <v>537</v>
      </c>
      <c r="R541" s="294">
        <v>25</v>
      </c>
      <c r="S541" s="294" t="s">
        <v>1600</v>
      </c>
      <c r="T541" s="71" t="s">
        <v>112</v>
      </c>
      <c r="U541" s="71">
        <v>20.8</v>
      </c>
      <c r="V541" s="71">
        <v>45.7</v>
      </c>
      <c r="W541" s="71">
        <v>88.5</v>
      </c>
      <c r="X541" s="71">
        <v>131.9</v>
      </c>
      <c r="Y541" s="71" t="s">
        <v>112</v>
      </c>
    </row>
    <row r="542" spans="1:25" ht="182.25" customHeight="1" x14ac:dyDescent="0.25">
      <c r="A542" s="71">
        <v>826</v>
      </c>
      <c r="B542" s="71" t="s">
        <v>1532</v>
      </c>
      <c r="C542" s="71" t="s">
        <v>13116</v>
      </c>
      <c r="D542" s="331" t="s">
        <v>13120</v>
      </c>
      <c r="E542" s="294" t="s">
        <v>129</v>
      </c>
      <c r="F542" s="294" t="s">
        <v>13121</v>
      </c>
      <c r="G542" s="303">
        <v>44889</v>
      </c>
      <c r="H542" s="303">
        <v>44197</v>
      </c>
      <c r="I542" s="303" t="s">
        <v>2548</v>
      </c>
      <c r="J542" s="303">
        <v>46023</v>
      </c>
      <c r="K542" s="294" t="s">
        <v>13122</v>
      </c>
      <c r="L542" s="294" t="s">
        <v>60</v>
      </c>
      <c r="M542" s="294" t="s">
        <v>996</v>
      </c>
      <c r="N542" s="294" t="s">
        <v>106</v>
      </c>
      <c r="O542" s="294" t="s">
        <v>468</v>
      </c>
      <c r="P542" s="294" t="s">
        <v>1118</v>
      </c>
      <c r="Q542" s="294" t="s">
        <v>6916</v>
      </c>
      <c r="R542" s="294" t="s">
        <v>26</v>
      </c>
      <c r="S542" s="294" t="s">
        <v>141</v>
      </c>
      <c r="T542" s="71">
        <v>0</v>
      </c>
      <c r="U542" s="71">
        <v>1825</v>
      </c>
      <c r="V542" s="71">
        <v>2969</v>
      </c>
      <c r="W542" s="71">
        <v>2969</v>
      </c>
      <c r="X542" s="71">
        <v>2969</v>
      </c>
      <c r="Y542" s="71" t="s">
        <v>112</v>
      </c>
    </row>
    <row r="543" spans="1:25" ht="182.25" customHeight="1" x14ac:dyDescent="0.25">
      <c r="A543" s="71">
        <v>827</v>
      </c>
      <c r="B543" s="71" t="s">
        <v>1532</v>
      </c>
      <c r="C543" s="71" t="s">
        <v>13123</v>
      </c>
      <c r="D543" s="331" t="s">
        <v>13124</v>
      </c>
      <c r="E543" s="294" t="s">
        <v>13125</v>
      </c>
      <c r="F543" s="294" t="s">
        <v>13126</v>
      </c>
      <c r="G543" s="303">
        <v>44562</v>
      </c>
      <c r="H543" s="303">
        <v>44562</v>
      </c>
      <c r="I543" s="303" t="s">
        <v>762</v>
      </c>
      <c r="J543" s="303">
        <v>44927</v>
      </c>
      <c r="K543" s="294" t="s">
        <v>13127</v>
      </c>
      <c r="L543" s="294" t="s">
        <v>99</v>
      </c>
      <c r="M543" s="294" t="s">
        <v>1618</v>
      </c>
      <c r="N543" s="294" t="s">
        <v>106</v>
      </c>
      <c r="O543" s="294" t="s">
        <v>468</v>
      </c>
      <c r="P543" s="294" t="s">
        <v>1118</v>
      </c>
      <c r="Q543" s="294" t="s">
        <v>537</v>
      </c>
      <c r="R543" s="294" t="s">
        <v>42</v>
      </c>
      <c r="S543" s="294" t="s">
        <v>588</v>
      </c>
      <c r="T543" s="71" t="s">
        <v>112</v>
      </c>
      <c r="U543" s="71">
        <v>0</v>
      </c>
      <c r="V543" s="71" t="s">
        <v>112</v>
      </c>
      <c r="W543" s="71" t="s">
        <v>112</v>
      </c>
      <c r="X543" s="71" t="s">
        <v>112</v>
      </c>
      <c r="Y543" s="71" t="s">
        <v>112</v>
      </c>
    </row>
    <row r="544" spans="1:25" ht="182.25" customHeight="1" x14ac:dyDescent="0.25">
      <c r="A544" s="71">
        <v>828</v>
      </c>
      <c r="B544" s="71" t="s">
        <v>1532</v>
      </c>
      <c r="C544" s="71" t="s">
        <v>13123</v>
      </c>
      <c r="D544" s="331" t="s">
        <v>13128</v>
      </c>
      <c r="E544" s="294" t="s">
        <v>13125</v>
      </c>
      <c r="F544" s="294" t="s">
        <v>13129</v>
      </c>
      <c r="G544" s="303">
        <v>44562</v>
      </c>
      <c r="H544" s="303">
        <v>44562</v>
      </c>
      <c r="I544" s="303" t="s">
        <v>762</v>
      </c>
      <c r="J544" s="303">
        <v>44927</v>
      </c>
      <c r="K544" s="294" t="s">
        <v>13130</v>
      </c>
      <c r="L544" s="294" t="s">
        <v>99</v>
      </c>
      <c r="M544" s="294" t="s">
        <v>1618</v>
      </c>
      <c r="N544" s="294" t="s">
        <v>106</v>
      </c>
      <c r="O544" s="294" t="s">
        <v>468</v>
      </c>
      <c r="P544" s="294" t="s">
        <v>1118</v>
      </c>
      <c r="Q544" s="294" t="s">
        <v>537</v>
      </c>
      <c r="R544" s="294" t="s">
        <v>42</v>
      </c>
      <c r="S544" s="294" t="s">
        <v>588</v>
      </c>
      <c r="T544" s="71" t="s">
        <v>112</v>
      </c>
      <c r="U544" s="71">
        <v>0</v>
      </c>
      <c r="V544" s="71" t="s">
        <v>112</v>
      </c>
      <c r="W544" s="71" t="s">
        <v>112</v>
      </c>
      <c r="X544" s="71" t="s">
        <v>112</v>
      </c>
      <c r="Y544" s="71" t="s">
        <v>112</v>
      </c>
    </row>
    <row r="545" spans="1:25" ht="182.25" customHeight="1" x14ac:dyDescent="0.25">
      <c r="A545" s="71">
        <v>829</v>
      </c>
      <c r="B545" s="71" t="s">
        <v>1532</v>
      </c>
      <c r="C545" s="71" t="s">
        <v>1537</v>
      </c>
      <c r="D545" s="331" t="s">
        <v>1608</v>
      </c>
      <c r="E545" s="294" t="s">
        <v>13083</v>
      </c>
      <c r="F545" s="294" t="s">
        <v>1609</v>
      </c>
      <c r="G545" s="303">
        <v>37987</v>
      </c>
      <c r="H545" s="303">
        <v>37987</v>
      </c>
      <c r="I545" s="303" t="s">
        <v>370</v>
      </c>
      <c r="J545" s="303">
        <v>45292</v>
      </c>
      <c r="K545" s="294" t="s">
        <v>13084</v>
      </c>
      <c r="L545" s="294" t="s">
        <v>60</v>
      </c>
      <c r="M545" s="294" t="s">
        <v>1610</v>
      </c>
      <c r="N545" s="294" t="s">
        <v>106</v>
      </c>
      <c r="O545" s="294" t="s">
        <v>468</v>
      </c>
      <c r="P545" s="294" t="s">
        <v>1118</v>
      </c>
      <c r="Q545" s="294" t="s">
        <v>1611</v>
      </c>
      <c r="R545" s="294" t="s">
        <v>18</v>
      </c>
      <c r="S545" s="294" t="s">
        <v>199</v>
      </c>
      <c r="T545" s="71">
        <v>4878</v>
      </c>
      <c r="U545" s="71">
        <v>5866</v>
      </c>
      <c r="V545" s="71">
        <v>5866</v>
      </c>
      <c r="W545" s="71" t="s">
        <v>112</v>
      </c>
      <c r="X545" s="71" t="s">
        <v>112</v>
      </c>
      <c r="Y545" s="71" t="s">
        <v>112</v>
      </c>
    </row>
    <row r="546" spans="1:25" ht="182.25" customHeight="1" x14ac:dyDescent="0.25">
      <c r="A546" s="71">
        <v>830</v>
      </c>
      <c r="B546" s="71" t="s">
        <v>1532</v>
      </c>
      <c r="C546" s="71" t="s">
        <v>1537</v>
      </c>
      <c r="D546" s="331" t="s">
        <v>881</v>
      </c>
      <c r="E546" s="294" t="s">
        <v>129</v>
      </c>
      <c r="F546" s="294" t="s">
        <v>1638</v>
      </c>
      <c r="G546" s="303">
        <v>39844</v>
      </c>
      <c r="H546" s="303">
        <v>39814</v>
      </c>
      <c r="I546" s="303" t="s">
        <v>403</v>
      </c>
      <c r="J546" s="303">
        <v>46753</v>
      </c>
      <c r="K546" s="294" t="s">
        <v>1639</v>
      </c>
      <c r="L546" s="294" t="s">
        <v>60</v>
      </c>
      <c r="M546" s="294" t="s">
        <v>996</v>
      </c>
      <c r="N546" s="294" t="s">
        <v>68</v>
      </c>
      <c r="O546" s="294" t="s">
        <v>120</v>
      </c>
      <c r="P546" s="294" t="s">
        <v>398</v>
      </c>
      <c r="Q546" s="294" t="s">
        <v>537</v>
      </c>
      <c r="R546" s="294" t="s">
        <v>22</v>
      </c>
      <c r="S546" s="294" t="s">
        <v>1082</v>
      </c>
      <c r="T546" s="71">
        <v>587707</v>
      </c>
      <c r="U546" s="71">
        <v>228493</v>
      </c>
      <c r="V546" s="71">
        <v>345059</v>
      </c>
      <c r="W546" s="71">
        <v>358171</v>
      </c>
      <c r="X546" s="71">
        <v>372498</v>
      </c>
      <c r="Y546" s="71">
        <v>383673</v>
      </c>
    </row>
    <row r="547" spans="1:25" ht="182.25" customHeight="1" x14ac:dyDescent="0.25">
      <c r="A547" s="71">
        <v>831</v>
      </c>
      <c r="B547" s="71" t="s">
        <v>1532</v>
      </c>
      <c r="C547" s="71" t="s">
        <v>1537</v>
      </c>
      <c r="D547" s="331" t="s">
        <v>1640</v>
      </c>
      <c r="E547" s="294" t="s">
        <v>13131</v>
      </c>
      <c r="F547" s="294" t="s">
        <v>1641</v>
      </c>
      <c r="G547" s="303">
        <v>40939</v>
      </c>
      <c r="H547" s="303">
        <v>40909</v>
      </c>
      <c r="I547" s="303" t="s">
        <v>403</v>
      </c>
      <c r="J547" s="303">
        <v>46753</v>
      </c>
      <c r="K547" s="294" t="s">
        <v>1642</v>
      </c>
      <c r="L547" s="294" t="s">
        <v>60</v>
      </c>
      <c r="M547" s="294" t="s">
        <v>996</v>
      </c>
      <c r="N547" s="294" t="s">
        <v>68</v>
      </c>
      <c r="O547" s="294" t="s">
        <v>120</v>
      </c>
      <c r="P547" s="294" t="s">
        <v>196</v>
      </c>
      <c r="Q547" s="294" t="s">
        <v>13132</v>
      </c>
      <c r="R547" s="294" t="s">
        <v>22</v>
      </c>
      <c r="S547" s="294" t="s">
        <v>1082</v>
      </c>
      <c r="T547" s="71">
        <v>33840</v>
      </c>
      <c r="U547" s="71">
        <v>19467</v>
      </c>
      <c r="V547" s="71">
        <v>227472</v>
      </c>
      <c r="W547" s="71">
        <v>250298</v>
      </c>
      <c r="X547" s="71">
        <v>328738</v>
      </c>
      <c r="Y547" s="71">
        <v>338600</v>
      </c>
    </row>
    <row r="548" spans="1:25" ht="182.25" customHeight="1" x14ac:dyDescent="0.25">
      <c r="A548" s="71">
        <v>832</v>
      </c>
      <c r="B548" s="71" t="s">
        <v>1532</v>
      </c>
      <c r="C548" s="71" t="s">
        <v>13123</v>
      </c>
      <c r="D548" s="262" t="s">
        <v>13133</v>
      </c>
      <c r="E548" s="294" t="s">
        <v>129</v>
      </c>
      <c r="F548" s="294" t="s">
        <v>1643</v>
      </c>
      <c r="G548" s="303">
        <v>42370</v>
      </c>
      <c r="H548" s="303">
        <v>42370</v>
      </c>
      <c r="I548" s="303" t="s">
        <v>13134</v>
      </c>
      <c r="J548" s="303">
        <v>46753</v>
      </c>
      <c r="K548" s="294" t="s">
        <v>1645</v>
      </c>
      <c r="L548" s="294" t="s">
        <v>60</v>
      </c>
      <c r="M548" s="294" t="s">
        <v>996</v>
      </c>
      <c r="N548" s="294" t="s">
        <v>68</v>
      </c>
      <c r="O548" s="294" t="s">
        <v>120</v>
      </c>
      <c r="P548" s="294" t="s">
        <v>706</v>
      </c>
      <c r="Q548" s="294" t="s">
        <v>537</v>
      </c>
      <c r="R548" s="294" t="s">
        <v>22</v>
      </c>
      <c r="S548" s="294" t="s">
        <v>1082</v>
      </c>
      <c r="T548" s="71">
        <v>211983</v>
      </c>
      <c r="U548" s="71">
        <v>66112</v>
      </c>
      <c r="V548" s="71">
        <v>706642</v>
      </c>
      <c r="W548" s="71">
        <v>476330</v>
      </c>
      <c r="X548" s="71">
        <v>495384</v>
      </c>
      <c r="Y548" s="71">
        <v>510245</v>
      </c>
    </row>
    <row r="549" spans="1:25" ht="182.25" customHeight="1" x14ac:dyDescent="0.25">
      <c r="A549" s="71">
        <v>833</v>
      </c>
      <c r="B549" s="71" t="s">
        <v>1532</v>
      </c>
      <c r="C549" s="71" t="s">
        <v>1537</v>
      </c>
      <c r="D549" s="331" t="s">
        <v>13135</v>
      </c>
      <c r="E549" s="294" t="s">
        <v>129</v>
      </c>
      <c r="F549" s="294" t="s">
        <v>1647</v>
      </c>
      <c r="G549" s="303">
        <v>42370</v>
      </c>
      <c r="H549" s="303">
        <v>42370</v>
      </c>
      <c r="I549" s="303" t="s">
        <v>13134</v>
      </c>
      <c r="J549" s="303">
        <v>46753</v>
      </c>
      <c r="K549" s="294" t="s">
        <v>1648</v>
      </c>
      <c r="L549" s="294" t="s">
        <v>60</v>
      </c>
      <c r="M549" s="294" t="s">
        <v>996</v>
      </c>
      <c r="N549" s="294" t="s">
        <v>68</v>
      </c>
      <c r="O549" s="294" t="s">
        <v>120</v>
      </c>
      <c r="P549" s="294" t="s">
        <v>397</v>
      </c>
      <c r="Q549" s="294" t="s">
        <v>537</v>
      </c>
      <c r="R549" s="294" t="s">
        <v>22</v>
      </c>
      <c r="S549" s="294" t="s">
        <v>1082</v>
      </c>
      <c r="T549" s="71">
        <v>261820</v>
      </c>
      <c r="U549" s="71">
        <v>100256</v>
      </c>
      <c r="V549" s="71">
        <v>308894</v>
      </c>
      <c r="W549" s="71">
        <v>319350</v>
      </c>
      <c r="X549" s="71">
        <v>332296</v>
      </c>
      <c r="Y549" s="71">
        <v>342265</v>
      </c>
    </row>
    <row r="550" spans="1:25" ht="182.25" customHeight="1" x14ac:dyDescent="0.25">
      <c r="A550" s="71">
        <v>834</v>
      </c>
      <c r="B550" s="71" t="s">
        <v>1532</v>
      </c>
      <c r="C550" s="71" t="s">
        <v>13096</v>
      </c>
      <c r="D550" s="331" t="s">
        <v>1649</v>
      </c>
      <c r="E550" s="294" t="s">
        <v>129</v>
      </c>
      <c r="F550" s="294" t="s">
        <v>13136</v>
      </c>
      <c r="G550" s="303">
        <v>43101</v>
      </c>
      <c r="H550" s="303">
        <v>43101</v>
      </c>
      <c r="I550" s="303" t="s">
        <v>2614</v>
      </c>
      <c r="J550" s="303">
        <v>46753</v>
      </c>
      <c r="K550" s="294" t="s">
        <v>1651</v>
      </c>
      <c r="L550" s="294" t="s">
        <v>60</v>
      </c>
      <c r="M550" s="294" t="s">
        <v>996</v>
      </c>
      <c r="N550" s="294" t="s">
        <v>68</v>
      </c>
      <c r="O550" s="294" t="s">
        <v>120</v>
      </c>
      <c r="P550" s="294" t="s">
        <v>439</v>
      </c>
      <c r="Q550" s="294" t="s">
        <v>1652</v>
      </c>
      <c r="R550" s="294" t="s">
        <v>22</v>
      </c>
      <c r="S550" s="294" t="s">
        <v>1082</v>
      </c>
      <c r="T550" s="71">
        <v>49254</v>
      </c>
      <c r="U550" s="71">
        <v>0</v>
      </c>
      <c r="V550" s="71">
        <v>263465</v>
      </c>
      <c r="W550" s="71">
        <v>265130</v>
      </c>
      <c r="X550" s="71">
        <v>275735</v>
      </c>
      <c r="Y550" s="71">
        <v>284007.05</v>
      </c>
    </row>
    <row r="551" spans="1:25" ht="182.25" customHeight="1" x14ac:dyDescent="0.25">
      <c r="A551" s="71">
        <v>835</v>
      </c>
      <c r="B551" s="71" t="s">
        <v>1532</v>
      </c>
      <c r="C551" s="71" t="s">
        <v>13096</v>
      </c>
      <c r="D551" s="331" t="s">
        <v>13137</v>
      </c>
      <c r="E551" s="294" t="s">
        <v>129</v>
      </c>
      <c r="F551" s="294" t="s">
        <v>1654</v>
      </c>
      <c r="G551" s="303">
        <v>44197</v>
      </c>
      <c r="H551" s="303">
        <v>44197</v>
      </c>
      <c r="I551" s="303" t="s">
        <v>762</v>
      </c>
      <c r="J551" s="303">
        <v>44927</v>
      </c>
      <c r="K551" s="294" t="s">
        <v>13138</v>
      </c>
      <c r="L551" s="294" t="s">
        <v>60</v>
      </c>
      <c r="M551" s="294" t="s">
        <v>996</v>
      </c>
      <c r="N551" s="294" t="s">
        <v>68</v>
      </c>
      <c r="O551" s="294" t="s">
        <v>120</v>
      </c>
      <c r="P551" s="294" t="s">
        <v>439</v>
      </c>
      <c r="Q551" s="294">
        <v>79</v>
      </c>
      <c r="R551" s="294" t="s">
        <v>22</v>
      </c>
      <c r="S551" s="294" t="s">
        <v>1082</v>
      </c>
      <c r="T551" s="71">
        <v>298</v>
      </c>
      <c r="U551" s="71">
        <v>0</v>
      </c>
      <c r="V551" s="71" t="s">
        <v>112</v>
      </c>
      <c r="W551" s="71" t="s">
        <v>112</v>
      </c>
      <c r="X551" s="71" t="s">
        <v>112</v>
      </c>
      <c r="Y551" s="71" t="s">
        <v>112</v>
      </c>
    </row>
    <row r="552" spans="1:25" ht="182.25" customHeight="1" x14ac:dyDescent="0.25">
      <c r="A552" s="71">
        <v>836</v>
      </c>
      <c r="B552" s="71" t="s">
        <v>1532</v>
      </c>
      <c r="C552" s="71" t="s">
        <v>13096</v>
      </c>
      <c r="D552" s="331" t="s">
        <v>13139</v>
      </c>
      <c r="E552" s="294" t="s">
        <v>129</v>
      </c>
      <c r="F552" s="294" t="s">
        <v>1654</v>
      </c>
      <c r="G552" s="303">
        <v>44197</v>
      </c>
      <c r="H552" s="303">
        <v>44197</v>
      </c>
      <c r="I552" s="303" t="s">
        <v>762</v>
      </c>
      <c r="J552" s="303">
        <v>44927</v>
      </c>
      <c r="K552" s="294" t="s">
        <v>13140</v>
      </c>
      <c r="L552" s="294" t="s">
        <v>60</v>
      </c>
      <c r="M552" s="294" t="s">
        <v>996</v>
      </c>
      <c r="N552" s="294" t="s">
        <v>68</v>
      </c>
      <c r="O552" s="294" t="s">
        <v>120</v>
      </c>
      <c r="P552" s="294" t="s">
        <v>398</v>
      </c>
      <c r="Q552" s="294">
        <v>79</v>
      </c>
      <c r="R552" s="294" t="s">
        <v>22</v>
      </c>
      <c r="S552" s="294" t="s">
        <v>1082</v>
      </c>
      <c r="T552" s="71">
        <v>0</v>
      </c>
      <c r="U552" s="71">
        <v>2480</v>
      </c>
      <c r="V552" s="71" t="s">
        <v>112</v>
      </c>
      <c r="W552" s="71" t="s">
        <v>112</v>
      </c>
      <c r="X552" s="71" t="s">
        <v>112</v>
      </c>
      <c r="Y552" s="71" t="s">
        <v>112</v>
      </c>
    </row>
    <row r="553" spans="1:25" ht="182.25" customHeight="1" x14ac:dyDescent="0.25">
      <c r="A553" s="71">
        <v>837</v>
      </c>
      <c r="B553" s="71" t="s">
        <v>1532</v>
      </c>
      <c r="C553" s="71" t="s">
        <v>13096</v>
      </c>
      <c r="D553" s="331" t="s">
        <v>13141</v>
      </c>
      <c r="E553" s="294" t="s">
        <v>129</v>
      </c>
      <c r="F553" s="294" t="s">
        <v>13142</v>
      </c>
      <c r="G553" s="303">
        <v>44197</v>
      </c>
      <c r="H553" s="303">
        <v>44197</v>
      </c>
      <c r="I553" s="303" t="s">
        <v>762</v>
      </c>
      <c r="J553" s="303">
        <v>44927</v>
      </c>
      <c r="K553" s="294" t="s">
        <v>13143</v>
      </c>
      <c r="L553" s="294" t="s">
        <v>60</v>
      </c>
      <c r="M553" s="294" t="s">
        <v>996</v>
      </c>
      <c r="N553" s="294" t="s">
        <v>68</v>
      </c>
      <c r="O553" s="294" t="s">
        <v>120</v>
      </c>
      <c r="P553" s="294" t="s">
        <v>196</v>
      </c>
      <c r="Q553" s="294" t="s">
        <v>537</v>
      </c>
      <c r="R553" s="294" t="s">
        <v>22</v>
      </c>
      <c r="S553" s="294" t="s">
        <v>1082</v>
      </c>
      <c r="T553" s="71">
        <v>352806</v>
      </c>
      <c r="U553" s="71">
        <v>252058</v>
      </c>
      <c r="V553" s="71" t="s">
        <v>112</v>
      </c>
      <c r="W553" s="71" t="s">
        <v>112</v>
      </c>
      <c r="X553" s="71" t="s">
        <v>112</v>
      </c>
      <c r="Y553" s="71" t="s">
        <v>112</v>
      </c>
    </row>
    <row r="554" spans="1:25" ht="182.25" customHeight="1" x14ac:dyDescent="0.25">
      <c r="A554" s="71">
        <v>838</v>
      </c>
      <c r="B554" s="71" t="s">
        <v>1532</v>
      </c>
      <c r="C554" s="71" t="s">
        <v>13096</v>
      </c>
      <c r="D554" s="331" t="s">
        <v>13144</v>
      </c>
      <c r="E554" s="294" t="s">
        <v>129</v>
      </c>
      <c r="F554" s="294" t="s">
        <v>13142</v>
      </c>
      <c r="G554" s="303">
        <v>44709</v>
      </c>
      <c r="H554" s="303">
        <v>44562</v>
      </c>
      <c r="I554" s="303" t="s">
        <v>762</v>
      </c>
      <c r="J554" s="303">
        <v>44927</v>
      </c>
      <c r="K554" s="294" t="s">
        <v>13145</v>
      </c>
      <c r="L554" s="294" t="s">
        <v>60</v>
      </c>
      <c r="M554" s="294" t="s">
        <v>996</v>
      </c>
      <c r="N554" s="294" t="s">
        <v>68</v>
      </c>
      <c r="O554" s="294" t="s">
        <v>120</v>
      </c>
      <c r="P554" s="294" t="s">
        <v>196</v>
      </c>
      <c r="Q554" s="294" t="s">
        <v>13146</v>
      </c>
      <c r="R554" s="294" t="s">
        <v>22</v>
      </c>
      <c r="S554" s="294" t="s">
        <v>1082</v>
      </c>
      <c r="T554" s="71" t="s">
        <v>112</v>
      </c>
      <c r="U554" s="71">
        <v>1231159</v>
      </c>
      <c r="V554" s="71" t="s">
        <v>112</v>
      </c>
      <c r="W554" s="71" t="s">
        <v>112</v>
      </c>
      <c r="X554" s="71" t="s">
        <v>112</v>
      </c>
      <c r="Y554" s="71" t="s">
        <v>112</v>
      </c>
    </row>
    <row r="555" spans="1:25" ht="182.25" customHeight="1" x14ac:dyDescent="0.25">
      <c r="A555" s="71">
        <v>839</v>
      </c>
      <c r="B555" s="71" t="s">
        <v>1532</v>
      </c>
      <c r="C555" s="71" t="s">
        <v>13096</v>
      </c>
      <c r="D555" s="331" t="s">
        <v>13147</v>
      </c>
      <c r="E555" s="294" t="s">
        <v>129</v>
      </c>
      <c r="F555" s="294" t="s">
        <v>13142</v>
      </c>
      <c r="G555" s="303">
        <v>44709</v>
      </c>
      <c r="H555" s="303">
        <v>44562</v>
      </c>
      <c r="I555" s="303" t="s">
        <v>762</v>
      </c>
      <c r="J555" s="303">
        <v>44927</v>
      </c>
      <c r="K555" s="294" t="s">
        <v>13148</v>
      </c>
      <c r="L555" s="294" t="s">
        <v>60</v>
      </c>
      <c r="M555" s="294" t="s">
        <v>996</v>
      </c>
      <c r="N555" s="294" t="s">
        <v>68</v>
      </c>
      <c r="O555" s="294" t="s">
        <v>120</v>
      </c>
      <c r="P555" s="294" t="s">
        <v>398</v>
      </c>
      <c r="Q555" s="294" t="s">
        <v>13146</v>
      </c>
      <c r="R555" s="294" t="s">
        <v>22</v>
      </c>
      <c r="S555" s="294" t="s">
        <v>1082</v>
      </c>
      <c r="T555" s="71" t="s">
        <v>112</v>
      </c>
      <c r="U555" s="71">
        <v>3519658</v>
      </c>
      <c r="V555" s="71" t="s">
        <v>112</v>
      </c>
      <c r="W555" s="71" t="s">
        <v>112</v>
      </c>
      <c r="X555" s="71" t="s">
        <v>112</v>
      </c>
      <c r="Y555" s="71" t="s">
        <v>112</v>
      </c>
    </row>
    <row r="556" spans="1:25" ht="182.25" customHeight="1" x14ac:dyDescent="0.25">
      <c r="A556" s="71">
        <v>840</v>
      </c>
      <c r="B556" s="71" t="s">
        <v>1532</v>
      </c>
      <c r="C556" s="71" t="s">
        <v>13096</v>
      </c>
      <c r="D556" s="331" t="s">
        <v>13149</v>
      </c>
      <c r="E556" s="294" t="s">
        <v>129</v>
      </c>
      <c r="F556" s="294" t="s">
        <v>13142</v>
      </c>
      <c r="G556" s="303">
        <v>44925</v>
      </c>
      <c r="H556" s="303">
        <v>44927</v>
      </c>
      <c r="I556" s="303" t="s">
        <v>13150</v>
      </c>
      <c r="J556" s="303">
        <v>46753</v>
      </c>
      <c r="K556" s="294" t="s">
        <v>13151</v>
      </c>
      <c r="L556" s="294" t="s">
        <v>60</v>
      </c>
      <c r="M556" s="294" t="s">
        <v>996</v>
      </c>
      <c r="N556" s="294" t="s">
        <v>68</v>
      </c>
      <c r="O556" s="294" t="s">
        <v>120</v>
      </c>
      <c r="P556" s="294" t="s">
        <v>13152</v>
      </c>
      <c r="Q556" s="294" t="s">
        <v>13146</v>
      </c>
      <c r="R556" s="294" t="s">
        <v>22</v>
      </c>
      <c r="S556" s="294" t="s">
        <v>1082</v>
      </c>
      <c r="T556" s="71" t="s">
        <v>112</v>
      </c>
      <c r="U556" s="71" t="s">
        <v>112</v>
      </c>
      <c r="V556" s="71">
        <v>1675095.4732835814</v>
      </c>
      <c r="W556" s="71">
        <v>1144097.7978645668</v>
      </c>
      <c r="X556" s="71">
        <v>1087242.9030791433</v>
      </c>
      <c r="Y556" s="71">
        <v>1119860</v>
      </c>
    </row>
    <row r="557" spans="1:25" ht="182.25" customHeight="1" x14ac:dyDescent="0.25">
      <c r="A557" s="71">
        <v>841</v>
      </c>
      <c r="B557" s="71" t="s">
        <v>1532</v>
      </c>
      <c r="C557" s="71" t="s">
        <v>13096</v>
      </c>
      <c r="D557" s="331" t="s">
        <v>13153</v>
      </c>
      <c r="E557" s="294" t="s">
        <v>129</v>
      </c>
      <c r="F557" s="294" t="s">
        <v>13142</v>
      </c>
      <c r="G557" s="303">
        <v>44925</v>
      </c>
      <c r="H557" s="303">
        <v>44927</v>
      </c>
      <c r="I557" s="303" t="s">
        <v>13150</v>
      </c>
      <c r="J557" s="303">
        <v>46753</v>
      </c>
      <c r="K557" s="294" t="s">
        <v>13154</v>
      </c>
      <c r="L557" s="294" t="s">
        <v>60</v>
      </c>
      <c r="M557" s="294" t="s">
        <v>996</v>
      </c>
      <c r="N557" s="294" t="s">
        <v>68</v>
      </c>
      <c r="O557" s="294" t="s">
        <v>120</v>
      </c>
      <c r="P557" s="294" t="s">
        <v>13155</v>
      </c>
      <c r="Q557" s="294" t="s">
        <v>13146</v>
      </c>
      <c r="R557" s="294" t="s">
        <v>22</v>
      </c>
      <c r="S557" s="294" t="s">
        <v>1082</v>
      </c>
      <c r="T557" s="71" t="s">
        <v>112</v>
      </c>
      <c r="U557" s="71" t="s">
        <v>112</v>
      </c>
      <c r="V557" s="71">
        <v>1986765</v>
      </c>
      <c r="W557" s="71">
        <v>1107341</v>
      </c>
      <c r="X557" s="71">
        <v>495384</v>
      </c>
      <c r="Y557" s="71">
        <v>510245</v>
      </c>
    </row>
    <row r="558" spans="1:25" ht="182.25" customHeight="1" x14ac:dyDescent="0.25">
      <c r="A558" s="71">
        <v>842</v>
      </c>
      <c r="B558" s="71" t="s">
        <v>1532</v>
      </c>
      <c r="C558" s="71" t="s">
        <v>13096</v>
      </c>
      <c r="D558" s="331" t="s">
        <v>13156</v>
      </c>
      <c r="E558" s="294" t="s">
        <v>129</v>
      </c>
      <c r="F558" s="294" t="s">
        <v>13142</v>
      </c>
      <c r="G558" s="303">
        <v>44197</v>
      </c>
      <c r="H558" s="303">
        <v>44197</v>
      </c>
      <c r="I558" s="303" t="s">
        <v>762</v>
      </c>
      <c r="J558" s="303">
        <v>44927</v>
      </c>
      <c r="K558" s="294" t="s">
        <v>13157</v>
      </c>
      <c r="L558" s="294" t="s">
        <v>60</v>
      </c>
      <c r="M558" s="294" t="s">
        <v>996</v>
      </c>
      <c r="N558" s="294" t="s">
        <v>68</v>
      </c>
      <c r="O558" s="294" t="s">
        <v>120</v>
      </c>
      <c r="P558" s="294" t="s">
        <v>13158</v>
      </c>
      <c r="Q558" s="294" t="s">
        <v>537</v>
      </c>
      <c r="R558" s="294" t="s">
        <v>22</v>
      </c>
      <c r="S558" s="294" t="s">
        <v>1082</v>
      </c>
      <c r="T558" s="71">
        <v>2477736</v>
      </c>
      <c r="U558" s="71">
        <v>1703018</v>
      </c>
      <c r="V558" s="71">
        <v>0</v>
      </c>
      <c r="W558" s="71" t="s">
        <v>112</v>
      </c>
      <c r="X558" s="71" t="s">
        <v>112</v>
      </c>
      <c r="Y558" s="71" t="s">
        <v>112</v>
      </c>
    </row>
    <row r="559" spans="1:25" ht="182.25" customHeight="1" x14ac:dyDescent="0.25">
      <c r="A559" s="71">
        <v>843</v>
      </c>
      <c r="B559" s="71" t="s">
        <v>1532</v>
      </c>
      <c r="C559" s="71" t="s">
        <v>1537</v>
      </c>
      <c r="D559" s="331" t="s">
        <v>1653</v>
      </c>
      <c r="E559" s="294" t="s">
        <v>13159</v>
      </c>
      <c r="F559" s="294" t="s">
        <v>1654</v>
      </c>
      <c r="G559" s="303">
        <v>42174</v>
      </c>
      <c r="H559" s="303">
        <v>42174</v>
      </c>
      <c r="I559" s="303" t="s">
        <v>336</v>
      </c>
      <c r="J559" s="303">
        <v>45658</v>
      </c>
      <c r="K559" s="294" t="s">
        <v>1655</v>
      </c>
      <c r="L559" s="294" t="s">
        <v>60</v>
      </c>
      <c r="M559" s="294" t="s">
        <v>996</v>
      </c>
      <c r="N559" s="294" t="s">
        <v>68</v>
      </c>
      <c r="O559" s="294" t="s">
        <v>104</v>
      </c>
      <c r="P559" s="294" t="s">
        <v>578</v>
      </c>
      <c r="Q559" s="294" t="s">
        <v>1656</v>
      </c>
      <c r="R559" s="294" t="s">
        <v>22</v>
      </c>
      <c r="S559" s="294" t="s">
        <v>1082</v>
      </c>
      <c r="T559" s="71">
        <v>75083</v>
      </c>
      <c r="U559" s="71">
        <v>191553</v>
      </c>
      <c r="V559" s="71">
        <v>92739</v>
      </c>
      <c r="W559" s="71" t="s">
        <v>112</v>
      </c>
      <c r="X559" s="71" t="s">
        <v>112</v>
      </c>
      <c r="Y559" s="71" t="s">
        <v>112</v>
      </c>
    </row>
    <row r="560" spans="1:25" ht="182.25" customHeight="1" x14ac:dyDescent="0.25">
      <c r="A560" s="71">
        <v>844</v>
      </c>
      <c r="B560" s="71" t="s">
        <v>1532</v>
      </c>
      <c r="C560" s="71" t="s">
        <v>13096</v>
      </c>
      <c r="D560" s="262" t="s">
        <v>1657</v>
      </c>
      <c r="E560" s="294" t="s">
        <v>129</v>
      </c>
      <c r="F560" s="294" t="s">
        <v>1654</v>
      </c>
      <c r="G560" s="303">
        <v>42174</v>
      </c>
      <c r="H560" s="303">
        <v>42174</v>
      </c>
      <c r="I560" s="303" t="s">
        <v>336</v>
      </c>
      <c r="J560" s="303">
        <v>45658</v>
      </c>
      <c r="K560" s="294" t="s">
        <v>1659</v>
      </c>
      <c r="L560" s="294" t="s">
        <v>60</v>
      </c>
      <c r="M560" s="294" t="s">
        <v>996</v>
      </c>
      <c r="N560" s="294" t="s">
        <v>66</v>
      </c>
      <c r="O560" s="294" t="s">
        <v>104</v>
      </c>
      <c r="P560" s="294" t="s">
        <v>197</v>
      </c>
      <c r="Q560" s="294" t="s">
        <v>537</v>
      </c>
      <c r="R560" s="294" t="s">
        <v>22</v>
      </c>
      <c r="S560" s="294" t="s">
        <v>1082</v>
      </c>
      <c r="T560" s="71">
        <v>2695</v>
      </c>
      <c r="U560" s="71">
        <v>990</v>
      </c>
      <c r="V560" s="71">
        <v>1347.1682818000002</v>
      </c>
      <c r="W560" s="71" t="s">
        <v>112</v>
      </c>
      <c r="X560" s="71" t="s">
        <v>112</v>
      </c>
      <c r="Y560" s="71" t="s">
        <v>112</v>
      </c>
    </row>
    <row r="561" spans="1:25" ht="182.25" customHeight="1" x14ac:dyDescent="0.25">
      <c r="A561" s="71">
        <v>891</v>
      </c>
      <c r="B561" s="208" t="s">
        <v>1679</v>
      </c>
      <c r="C561" s="208" t="s">
        <v>13160</v>
      </c>
      <c r="D561" s="112" t="s">
        <v>121</v>
      </c>
      <c r="E561" s="113" t="s">
        <v>1688</v>
      </c>
      <c r="F561" s="112" t="s">
        <v>13161</v>
      </c>
      <c r="G561" s="112">
        <v>42707</v>
      </c>
      <c r="H561" s="112">
        <v>42736</v>
      </c>
      <c r="I561" s="208" t="s">
        <v>535</v>
      </c>
      <c r="J561" s="112">
        <v>44927</v>
      </c>
      <c r="K561" s="208" t="s">
        <v>1680</v>
      </c>
      <c r="L561" s="208" t="s">
        <v>60</v>
      </c>
      <c r="M561" s="264" t="s">
        <v>1681</v>
      </c>
      <c r="N561" s="208" t="s">
        <v>107</v>
      </c>
      <c r="O561" s="208" t="s">
        <v>120</v>
      </c>
      <c r="P561" s="208" t="s">
        <v>812</v>
      </c>
      <c r="Q561" s="113" t="s">
        <v>1682</v>
      </c>
      <c r="R561" s="13" t="s">
        <v>18</v>
      </c>
      <c r="S561" s="208" t="s">
        <v>199</v>
      </c>
      <c r="T561" s="267">
        <v>300</v>
      </c>
      <c r="U561" s="267">
        <v>896</v>
      </c>
      <c r="V561" s="267" t="s">
        <v>112</v>
      </c>
      <c r="W561" s="267" t="s">
        <v>112</v>
      </c>
      <c r="X561" s="267" t="s">
        <v>112</v>
      </c>
      <c r="Y561" s="267" t="s">
        <v>112</v>
      </c>
    </row>
    <row r="562" spans="1:25" ht="182.25" customHeight="1" x14ac:dyDescent="0.25">
      <c r="A562" s="71">
        <v>892</v>
      </c>
      <c r="B562" s="208" t="s">
        <v>1679</v>
      </c>
      <c r="C562" s="208" t="s">
        <v>13162</v>
      </c>
      <c r="D562" s="112" t="s">
        <v>1683</v>
      </c>
      <c r="E562" s="112" t="s">
        <v>13163</v>
      </c>
      <c r="F562" s="112" t="s">
        <v>1948</v>
      </c>
      <c r="G562" s="112">
        <v>42707</v>
      </c>
      <c r="H562" s="112">
        <v>42736</v>
      </c>
      <c r="I562" s="208" t="s">
        <v>11852</v>
      </c>
      <c r="J562" s="112">
        <v>51867</v>
      </c>
      <c r="K562" s="208" t="s">
        <v>1684</v>
      </c>
      <c r="L562" s="208" t="s">
        <v>60</v>
      </c>
      <c r="M562" s="264" t="s">
        <v>442</v>
      </c>
      <c r="N562" s="208" t="s">
        <v>107</v>
      </c>
      <c r="O562" s="208" t="s">
        <v>120</v>
      </c>
      <c r="P562" s="208" t="s">
        <v>812</v>
      </c>
      <c r="Q562" s="13"/>
      <c r="R562" s="13" t="s">
        <v>18</v>
      </c>
      <c r="S562" s="208" t="s">
        <v>199</v>
      </c>
      <c r="T562" s="267">
        <v>0</v>
      </c>
      <c r="U562" s="267">
        <v>0</v>
      </c>
      <c r="V562" s="267">
        <v>0</v>
      </c>
      <c r="W562" s="267">
        <v>0</v>
      </c>
      <c r="X562" s="267">
        <v>0</v>
      </c>
      <c r="Y562" s="267">
        <v>0</v>
      </c>
    </row>
    <row r="563" spans="1:25" ht="182.25" customHeight="1" x14ac:dyDescent="0.25">
      <c r="A563" s="71">
        <v>893</v>
      </c>
      <c r="B563" s="208" t="s">
        <v>1679</v>
      </c>
      <c r="C563" s="208" t="s">
        <v>13164</v>
      </c>
      <c r="D563" s="112" t="s">
        <v>340</v>
      </c>
      <c r="E563" s="112" t="s">
        <v>13165</v>
      </c>
      <c r="F563" s="112" t="s">
        <v>11421</v>
      </c>
      <c r="G563" s="112">
        <v>44193</v>
      </c>
      <c r="H563" s="112">
        <v>44197</v>
      </c>
      <c r="I563" s="208" t="s">
        <v>494</v>
      </c>
      <c r="J563" s="112">
        <v>47849</v>
      </c>
      <c r="K563" s="208" t="s">
        <v>11422</v>
      </c>
      <c r="L563" s="208" t="s">
        <v>60</v>
      </c>
      <c r="M563" s="264" t="s">
        <v>442</v>
      </c>
      <c r="N563" s="208" t="s">
        <v>107</v>
      </c>
      <c r="O563" s="208" t="s">
        <v>120</v>
      </c>
      <c r="P563" s="208" t="s">
        <v>812</v>
      </c>
      <c r="Q563" s="13"/>
      <c r="R563" s="13" t="s">
        <v>18</v>
      </c>
      <c r="S563" s="208" t="s">
        <v>199</v>
      </c>
      <c r="T563" s="267">
        <v>0</v>
      </c>
      <c r="U563" s="267">
        <v>0</v>
      </c>
      <c r="V563" s="267">
        <v>0</v>
      </c>
      <c r="W563" s="267">
        <v>0</v>
      </c>
      <c r="X563" s="267">
        <v>0</v>
      </c>
      <c r="Y563" s="267">
        <v>0</v>
      </c>
    </row>
    <row r="564" spans="1:25" ht="182.25" customHeight="1" x14ac:dyDescent="0.25">
      <c r="A564" s="71">
        <v>894</v>
      </c>
      <c r="B564" s="208" t="s">
        <v>1679</v>
      </c>
      <c r="C564" s="208" t="s">
        <v>13166</v>
      </c>
      <c r="D564" s="112" t="s">
        <v>1683</v>
      </c>
      <c r="E564" s="208" t="s">
        <v>1685</v>
      </c>
      <c r="F564" s="112" t="s">
        <v>13167</v>
      </c>
      <c r="G564" s="112">
        <v>43774</v>
      </c>
      <c r="H564" s="112">
        <v>43831</v>
      </c>
      <c r="I564" s="208" t="s">
        <v>11853</v>
      </c>
      <c r="J564" s="112">
        <v>46753</v>
      </c>
      <c r="K564" s="208" t="s">
        <v>13168</v>
      </c>
      <c r="L564" s="208" t="s">
        <v>60</v>
      </c>
      <c r="M564" s="264" t="s">
        <v>1686</v>
      </c>
      <c r="N564" s="208" t="s">
        <v>107</v>
      </c>
      <c r="O564" s="208" t="s">
        <v>120</v>
      </c>
      <c r="P564" s="267" t="s">
        <v>1256</v>
      </c>
      <c r="Q564" s="13"/>
      <c r="R564" s="13" t="s">
        <v>18</v>
      </c>
      <c r="S564" s="208" t="s">
        <v>199</v>
      </c>
      <c r="T564" s="267">
        <v>9482</v>
      </c>
      <c r="U564" s="267">
        <v>0</v>
      </c>
      <c r="V564" s="267">
        <v>0</v>
      </c>
      <c r="W564" s="267">
        <v>0</v>
      </c>
      <c r="X564" s="267">
        <v>0</v>
      </c>
      <c r="Y564" s="267">
        <v>0</v>
      </c>
    </row>
    <row r="565" spans="1:25" ht="182.25" customHeight="1" x14ac:dyDescent="0.25">
      <c r="A565" s="71">
        <v>895</v>
      </c>
      <c r="B565" s="208" t="s">
        <v>1679</v>
      </c>
      <c r="C565" s="208" t="s">
        <v>13169</v>
      </c>
      <c r="D565" s="112" t="s">
        <v>1687</v>
      </c>
      <c r="E565" s="113" t="s">
        <v>1688</v>
      </c>
      <c r="F565" s="112" t="s">
        <v>13161</v>
      </c>
      <c r="G565" s="112">
        <v>42707</v>
      </c>
      <c r="H565" s="112">
        <v>42736</v>
      </c>
      <c r="I565" s="208" t="s">
        <v>535</v>
      </c>
      <c r="J565" s="112">
        <v>46388</v>
      </c>
      <c r="K565" s="208" t="s">
        <v>1689</v>
      </c>
      <c r="L565" s="208" t="s">
        <v>60</v>
      </c>
      <c r="M565" s="264" t="s">
        <v>1681</v>
      </c>
      <c r="N565" s="208" t="s">
        <v>64</v>
      </c>
      <c r="O565" s="208" t="s">
        <v>468</v>
      </c>
      <c r="P565" s="208" t="s">
        <v>115</v>
      </c>
      <c r="Q565" s="113" t="s">
        <v>1682</v>
      </c>
      <c r="R565" s="13" t="s">
        <v>18</v>
      </c>
      <c r="S565" s="208" t="s">
        <v>199</v>
      </c>
      <c r="T565" s="267">
        <v>1005</v>
      </c>
      <c r="U565" s="267">
        <v>322</v>
      </c>
      <c r="V565" s="267">
        <v>322</v>
      </c>
      <c r="W565" s="267">
        <v>322</v>
      </c>
      <c r="X565" s="267">
        <v>322</v>
      </c>
      <c r="Y565" s="267">
        <v>322</v>
      </c>
    </row>
    <row r="566" spans="1:25" ht="182.25" customHeight="1" x14ac:dyDescent="0.25">
      <c r="A566" s="71">
        <v>896</v>
      </c>
      <c r="B566" s="208" t="s">
        <v>1679</v>
      </c>
      <c r="C566" s="208" t="s">
        <v>13170</v>
      </c>
      <c r="D566" s="112" t="s">
        <v>1690</v>
      </c>
      <c r="E566" s="112" t="s">
        <v>1691</v>
      </c>
      <c r="F566" s="112" t="s">
        <v>1948</v>
      </c>
      <c r="G566" s="112">
        <v>42707</v>
      </c>
      <c r="H566" s="112">
        <v>42736</v>
      </c>
      <c r="I566" s="208" t="s">
        <v>11852</v>
      </c>
      <c r="J566" s="112">
        <v>51867</v>
      </c>
      <c r="K566" s="208" t="s">
        <v>13171</v>
      </c>
      <c r="L566" s="208" t="s">
        <v>60</v>
      </c>
      <c r="M566" s="264" t="s">
        <v>442</v>
      </c>
      <c r="N566" s="208" t="s">
        <v>64</v>
      </c>
      <c r="O566" s="208" t="s">
        <v>468</v>
      </c>
      <c r="P566" s="208" t="s">
        <v>115</v>
      </c>
      <c r="Q566" s="13"/>
      <c r="R566" s="13" t="s">
        <v>18</v>
      </c>
      <c r="S566" s="208" t="s">
        <v>199</v>
      </c>
      <c r="T566" s="267">
        <v>0</v>
      </c>
      <c r="U566" s="267">
        <v>0</v>
      </c>
      <c r="V566" s="267">
        <v>0</v>
      </c>
      <c r="W566" s="267">
        <v>0</v>
      </c>
      <c r="X566" s="267">
        <v>0</v>
      </c>
      <c r="Y566" s="267">
        <v>0</v>
      </c>
    </row>
    <row r="567" spans="1:25" ht="182.25" customHeight="1" x14ac:dyDescent="0.25">
      <c r="A567" s="71">
        <v>897</v>
      </c>
      <c r="B567" s="208" t="s">
        <v>1679</v>
      </c>
      <c r="C567" s="208" t="s">
        <v>7550</v>
      </c>
      <c r="D567" s="112" t="s">
        <v>920</v>
      </c>
      <c r="E567" s="208" t="s">
        <v>1692</v>
      </c>
      <c r="F567" s="208" t="s">
        <v>1693</v>
      </c>
      <c r="G567" s="112">
        <v>42703</v>
      </c>
      <c r="H567" s="112">
        <v>42736</v>
      </c>
      <c r="I567" s="208" t="s">
        <v>113</v>
      </c>
      <c r="J567" s="112" t="s">
        <v>114</v>
      </c>
      <c r="K567" s="208" t="s">
        <v>13172</v>
      </c>
      <c r="L567" s="208" t="s">
        <v>60</v>
      </c>
      <c r="M567" s="264" t="s">
        <v>1694</v>
      </c>
      <c r="N567" s="208" t="s">
        <v>64</v>
      </c>
      <c r="O567" s="208" t="s">
        <v>104</v>
      </c>
      <c r="P567" s="224" t="s">
        <v>1311</v>
      </c>
      <c r="Q567" s="13"/>
      <c r="R567" s="13" t="s">
        <v>18</v>
      </c>
      <c r="S567" s="208" t="s">
        <v>199</v>
      </c>
      <c r="T567" s="267">
        <v>148</v>
      </c>
      <c r="U567" s="267">
        <v>0</v>
      </c>
      <c r="V567" s="267">
        <v>0</v>
      </c>
      <c r="W567" s="267">
        <v>0</v>
      </c>
      <c r="X567" s="267">
        <v>0</v>
      </c>
      <c r="Y567" s="267">
        <v>0</v>
      </c>
    </row>
    <row r="568" spans="1:25" ht="182.25" customHeight="1" x14ac:dyDescent="0.25">
      <c r="A568" s="71">
        <v>898</v>
      </c>
      <c r="B568" s="208" t="s">
        <v>1679</v>
      </c>
      <c r="C568" s="208" t="s">
        <v>13173</v>
      </c>
      <c r="D568" s="208" t="s">
        <v>1695</v>
      </c>
      <c r="E568" s="208" t="s">
        <v>129</v>
      </c>
      <c r="F568" s="208" t="s">
        <v>1696</v>
      </c>
      <c r="G568" s="112">
        <v>40143</v>
      </c>
      <c r="H568" s="112">
        <v>40179</v>
      </c>
      <c r="I568" s="208" t="s">
        <v>113</v>
      </c>
      <c r="J568" s="112" t="s">
        <v>114</v>
      </c>
      <c r="K568" s="208" t="s">
        <v>1697</v>
      </c>
      <c r="L568" s="208" t="s">
        <v>61</v>
      </c>
      <c r="M568" s="208" t="s">
        <v>1698</v>
      </c>
      <c r="N568" s="208" t="s">
        <v>64</v>
      </c>
      <c r="O568" s="208" t="s">
        <v>120</v>
      </c>
      <c r="P568" s="208" t="s">
        <v>1231</v>
      </c>
      <c r="Q568" s="113"/>
      <c r="R568" s="54" t="s">
        <v>15</v>
      </c>
      <c r="S568" s="50" t="s">
        <v>1699</v>
      </c>
      <c r="T568" s="267">
        <v>168865</v>
      </c>
      <c r="U568" s="267">
        <v>195306</v>
      </c>
      <c r="V568" s="267">
        <v>195306</v>
      </c>
      <c r="W568" s="267">
        <v>195306</v>
      </c>
      <c r="X568" s="267">
        <v>195306</v>
      </c>
      <c r="Y568" s="267">
        <v>195306</v>
      </c>
    </row>
    <row r="569" spans="1:25" ht="182.25" customHeight="1" x14ac:dyDescent="0.25">
      <c r="A569" s="71">
        <v>899</v>
      </c>
      <c r="B569" s="208" t="s">
        <v>1679</v>
      </c>
      <c r="C569" s="208" t="s">
        <v>13173</v>
      </c>
      <c r="D569" s="208" t="s">
        <v>1700</v>
      </c>
      <c r="E569" s="208" t="s">
        <v>1701</v>
      </c>
      <c r="F569" s="208" t="s">
        <v>1702</v>
      </c>
      <c r="G569" s="112">
        <v>40179</v>
      </c>
      <c r="H569" s="112">
        <v>40179</v>
      </c>
      <c r="I569" s="208" t="s">
        <v>113</v>
      </c>
      <c r="J569" s="112" t="s">
        <v>114</v>
      </c>
      <c r="K569" s="208" t="s">
        <v>1703</v>
      </c>
      <c r="L569" s="208" t="s">
        <v>61</v>
      </c>
      <c r="M569" s="208" t="s">
        <v>11579</v>
      </c>
      <c r="N569" s="208" t="s">
        <v>64</v>
      </c>
      <c r="O569" s="208" t="s">
        <v>120</v>
      </c>
      <c r="P569" s="208" t="s">
        <v>1231</v>
      </c>
      <c r="Q569" s="113"/>
      <c r="R569" s="13" t="s">
        <v>18</v>
      </c>
      <c r="S569" s="208" t="s">
        <v>199</v>
      </c>
      <c r="T569" s="267">
        <v>6650</v>
      </c>
      <c r="U569" s="267">
        <v>19944</v>
      </c>
      <c r="V569" s="267">
        <v>19944</v>
      </c>
      <c r="W569" s="267">
        <v>19944</v>
      </c>
      <c r="X569" s="267">
        <v>19944</v>
      </c>
      <c r="Y569" s="267">
        <v>19944</v>
      </c>
    </row>
    <row r="570" spans="1:25" ht="182.25" customHeight="1" x14ac:dyDescent="0.25">
      <c r="A570" s="71">
        <v>900</v>
      </c>
      <c r="B570" s="208" t="s">
        <v>1679</v>
      </c>
      <c r="C570" s="208" t="s">
        <v>13173</v>
      </c>
      <c r="D570" s="208" t="s">
        <v>1704</v>
      </c>
      <c r="E570" s="208" t="s">
        <v>129</v>
      </c>
      <c r="F570" s="208" t="s">
        <v>1705</v>
      </c>
      <c r="G570" s="112">
        <v>40179</v>
      </c>
      <c r="H570" s="112">
        <v>40179</v>
      </c>
      <c r="I570" s="208" t="s">
        <v>113</v>
      </c>
      <c r="J570" s="112" t="s">
        <v>114</v>
      </c>
      <c r="K570" s="208" t="s">
        <v>13174</v>
      </c>
      <c r="L570" s="208" t="s">
        <v>61</v>
      </c>
      <c r="M570" s="208" t="s">
        <v>1698</v>
      </c>
      <c r="N570" s="208" t="s">
        <v>64</v>
      </c>
      <c r="O570" s="208" t="s">
        <v>120</v>
      </c>
      <c r="P570" s="208" t="s">
        <v>1231</v>
      </c>
      <c r="Q570" s="113"/>
      <c r="R570" s="54" t="s">
        <v>25</v>
      </c>
      <c r="S570" s="50" t="s">
        <v>715</v>
      </c>
      <c r="T570" s="267">
        <v>46189</v>
      </c>
      <c r="U570" s="267">
        <v>54848</v>
      </c>
      <c r="V570" s="267">
        <v>54848</v>
      </c>
      <c r="W570" s="267">
        <v>54848</v>
      </c>
      <c r="X570" s="267">
        <v>54848</v>
      </c>
      <c r="Y570" s="267">
        <v>54848</v>
      </c>
    </row>
    <row r="571" spans="1:25" ht="182.25" customHeight="1" x14ac:dyDescent="0.25">
      <c r="A571" s="71">
        <v>901</v>
      </c>
      <c r="B571" s="208" t="s">
        <v>1679</v>
      </c>
      <c r="C571" s="208" t="s">
        <v>13173</v>
      </c>
      <c r="D571" s="208" t="s">
        <v>1706</v>
      </c>
      <c r="E571" s="208" t="s">
        <v>129</v>
      </c>
      <c r="F571" s="208" t="s">
        <v>1707</v>
      </c>
      <c r="G571" s="112">
        <v>40179</v>
      </c>
      <c r="H571" s="112">
        <v>40179</v>
      </c>
      <c r="I571" s="208" t="s">
        <v>113</v>
      </c>
      <c r="J571" s="112" t="s">
        <v>114</v>
      </c>
      <c r="K571" s="208" t="s">
        <v>1708</v>
      </c>
      <c r="L571" s="208" t="s">
        <v>61</v>
      </c>
      <c r="M571" s="208" t="s">
        <v>1698</v>
      </c>
      <c r="N571" s="208" t="s">
        <v>64</v>
      </c>
      <c r="O571" s="208" t="s">
        <v>120</v>
      </c>
      <c r="P571" s="208" t="s">
        <v>1231</v>
      </c>
      <c r="Q571" s="113"/>
      <c r="R571" s="54" t="s">
        <v>26</v>
      </c>
      <c r="S571" s="50" t="s">
        <v>1709</v>
      </c>
      <c r="T571" s="267">
        <v>817</v>
      </c>
      <c r="U571" s="267">
        <v>1085</v>
      </c>
      <c r="V571" s="267">
        <v>1085</v>
      </c>
      <c r="W571" s="267">
        <v>1085</v>
      </c>
      <c r="X571" s="267">
        <v>1085</v>
      </c>
      <c r="Y571" s="267">
        <v>1085</v>
      </c>
    </row>
    <row r="572" spans="1:25" ht="182.25" customHeight="1" x14ac:dyDescent="0.25">
      <c r="A572" s="71">
        <v>902</v>
      </c>
      <c r="B572" s="208" t="s">
        <v>1679</v>
      </c>
      <c r="C572" s="208" t="s">
        <v>13175</v>
      </c>
      <c r="D572" s="208" t="s">
        <v>1715</v>
      </c>
      <c r="E572" s="208" t="s">
        <v>1716</v>
      </c>
      <c r="F572" s="112" t="s">
        <v>1717</v>
      </c>
      <c r="G572" s="112">
        <v>44138</v>
      </c>
      <c r="H572" s="112">
        <v>44197</v>
      </c>
      <c r="I572" s="208" t="s">
        <v>113</v>
      </c>
      <c r="J572" s="112" t="s">
        <v>114</v>
      </c>
      <c r="K572" s="208" t="s">
        <v>1718</v>
      </c>
      <c r="L572" s="208" t="s">
        <v>60</v>
      </c>
      <c r="M572" s="264" t="s">
        <v>442</v>
      </c>
      <c r="N572" s="208" t="s">
        <v>64</v>
      </c>
      <c r="O572" s="208" t="s">
        <v>468</v>
      </c>
      <c r="P572" s="115" t="s">
        <v>1719</v>
      </c>
      <c r="Q572" s="113"/>
      <c r="R572" s="54" t="s">
        <v>18</v>
      </c>
      <c r="S572" s="208" t="s">
        <v>199</v>
      </c>
      <c r="T572" s="267">
        <v>0</v>
      </c>
      <c r="U572" s="267">
        <v>0</v>
      </c>
      <c r="V572" s="267">
        <v>0</v>
      </c>
      <c r="W572" s="267">
        <v>0</v>
      </c>
      <c r="X572" s="267">
        <v>0</v>
      </c>
      <c r="Y572" s="267">
        <v>0</v>
      </c>
    </row>
    <row r="573" spans="1:25" ht="182.25" customHeight="1" x14ac:dyDescent="0.25">
      <c r="A573" s="71">
        <v>903</v>
      </c>
      <c r="B573" s="208" t="s">
        <v>1679</v>
      </c>
      <c r="C573" s="208" t="s">
        <v>13176</v>
      </c>
      <c r="D573" s="112" t="s">
        <v>13177</v>
      </c>
      <c r="E573" s="208" t="s">
        <v>13178</v>
      </c>
      <c r="F573" s="112" t="s">
        <v>13179</v>
      </c>
      <c r="G573" s="112">
        <v>44629</v>
      </c>
      <c r="H573" s="112">
        <v>44562</v>
      </c>
      <c r="I573" s="208" t="s">
        <v>113</v>
      </c>
      <c r="J573" s="112" t="s">
        <v>114</v>
      </c>
      <c r="K573" s="208" t="s">
        <v>13180</v>
      </c>
      <c r="L573" s="208" t="s">
        <v>60</v>
      </c>
      <c r="M573" s="264" t="s">
        <v>9556</v>
      </c>
      <c r="N573" s="208" t="s">
        <v>64</v>
      </c>
      <c r="O573" s="208" t="s">
        <v>468</v>
      </c>
      <c r="P573" s="115" t="s">
        <v>1719</v>
      </c>
      <c r="Q573" s="113"/>
      <c r="R573" s="54" t="s">
        <v>18</v>
      </c>
      <c r="S573" s="208" t="s">
        <v>199</v>
      </c>
      <c r="T573" s="267" t="s">
        <v>112</v>
      </c>
      <c r="U573" s="267">
        <v>0</v>
      </c>
      <c r="V573" s="267">
        <v>0</v>
      </c>
      <c r="W573" s="267">
        <v>0</v>
      </c>
      <c r="X573" s="267">
        <v>0</v>
      </c>
      <c r="Y573" s="267">
        <v>0</v>
      </c>
    </row>
    <row r="574" spans="1:25" ht="182.25" customHeight="1" x14ac:dyDescent="0.25">
      <c r="A574" s="71">
        <v>904</v>
      </c>
      <c r="B574" s="208" t="s">
        <v>1679</v>
      </c>
      <c r="C574" s="208" t="s">
        <v>13181</v>
      </c>
      <c r="D574" s="112" t="s">
        <v>13182</v>
      </c>
      <c r="E574" s="208" t="s">
        <v>13183</v>
      </c>
      <c r="F574" s="112" t="s">
        <v>3641</v>
      </c>
      <c r="G574" s="112">
        <v>44920</v>
      </c>
      <c r="H574" s="112">
        <v>44562</v>
      </c>
      <c r="I574" s="208" t="s">
        <v>762</v>
      </c>
      <c r="J574" s="112">
        <v>44927</v>
      </c>
      <c r="K574" s="208" t="s">
        <v>13184</v>
      </c>
      <c r="L574" s="208" t="s">
        <v>60</v>
      </c>
      <c r="M574" s="264" t="s">
        <v>13185</v>
      </c>
      <c r="N574" s="208" t="s">
        <v>64</v>
      </c>
      <c r="O574" s="208" t="s">
        <v>468</v>
      </c>
      <c r="P574" s="115" t="s">
        <v>1719</v>
      </c>
      <c r="Q574" s="113" t="s">
        <v>928</v>
      </c>
      <c r="R574" s="54" t="s">
        <v>18</v>
      </c>
      <c r="S574" s="208" t="s">
        <v>199</v>
      </c>
      <c r="T574" s="267" t="s">
        <v>112</v>
      </c>
      <c r="U574" s="267">
        <v>0</v>
      </c>
      <c r="V574" s="267" t="s">
        <v>112</v>
      </c>
      <c r="W574" s="267" t="s">
        <v>112</v>
      </c>
      <c r="X574" s="267" t="s">
        <v>112</v>
      </c>
      <c r="Y574" s="267" t="s">
        <v>112</v>
      </c>
    </row>
    <row r="575" spans="1:25" ht="182.25" customHeight="1" x14ac:dyDescent="0.25">
      <c r="A575" s="71">
        <v>905</v>
      </c>
      <c r="B575" s="208" t="s">
        <v>1679</v>
      </c>
      <c r="C575" s="208" t="s">
        <v>13186</v>
      </c>
      <c r="D575" s="208" t="s">
        <v>1710</v>
      </c>
      <c r="E575" s="208" t="s">
        <v>129</v>
      </c>
      <c r="F575" s="208" t="s">
        <v>13187</v>
      </c>
      <c r="G575" s="112">
        <v>44920</v>
      </c>
      <c r="H575" s="112">
        <v>44562</v>
      </c>
      <c r="I575" s="208" t="s">
        <v>762</v>
      </c>
      <c r="J575" s="112">
        <v>44927</v>
      </c>
      <c r="K575" s="208" t="s">
        <v>13188</v>
      </c>
      <c r="L575" s="208" t="s">
        <v>60</v>
      </c>
      <c r="M575" s="208" t="s">
        <v>13189</v>
      </c>
      <c r="N575" s="208" t="s">
        <v>64</v>
      </c>
      <c r="O575" s="208" t="s">
        <v>120</v>
      </c>
      <c r="P575" s="115" t="s">
        <v>1353</v>
      </c>
      <c r="Q575" s="113" t="s">
        <v>13190</v>
      </c>
      <c r="R575" s="54" t="s">
        <v>18</v>
      </c>
      <c r="S575" s="208" t="s">
        <v>199</v>
      </c>
      <c r="T575" s="267" t="s">
        <v>112</v>
      </c>
      <c r="U575" s="267">
        <v>0</v>
      </c>
      <c r="V575" s="267" t="s">
        <v>112</v>
      </c>
      <c r="W575" s="267" t="s">
        <v>112</v>
      </c>
      <c r="X575" s="267" t="s">
        <v>112</v>
      </c>
      <c r="Y575" s="267" t="s">
        <v>112</v>
      </c>
    </row>
    <row r="576" spans="1:25" ht="182.25" customHeight="1" x14ac:dyDescent="0.25">
      <c r="A576" s="71">
        <v>906</v>
      </c>
      <c r="B576" s="208" t="s">
        <v>1679</v>
      </c>
      <c r="C576" s="208" t="s">
        <v>13186</v>
      </c>
      <c r="D576" s="208" t="s">
        <v>3568</v>
      </c>
      <c r="E576" s="208" t="s">
        <v>129</v>
      </c>
      <c r="F576" s="208" t="s">
        <v>1714</v>
      </c>
      <c r="G576" s="112">
        <v>44920</v>
      </c>
      <c r="H576" s="112">
        <v>44562</v>
      </c>
      <c r="I576" s="208" t="s">
        <v>762</v>
      </c>
      <c r="J576" s="112">
        <v>44927</v>
      </c>
      <c r="K576" s="208" t="s">
        <v>13191</v>
      </c>
      <c r="L576" s="208" t="s">
        <v>60</v>
      </c>
      <c r="M576" s="208" t="s">
        <v>13189</v>
      </c>
      <c r="N576" s="208" t="s">
        <v>64</v>
      </c>
      <c r="O576" s="208" t="s">
        <v>120</v>
      </c>
      <c r="P576" s="115" t="s">
        <v>1353</v>
      </c>
      <c r="Q576" s="113" t="s">
        <v>13192</v>
      </c>
      <c r="R576" s="54" t="s">
        <v>18</v>
      </c>
      <c r="S576" s="208" t="s">
        <v>199</v>
      </c>
      <c r="T576" s="267" t="s">
        <v>112</v>
      </c>
      <c r="U576" s="267">
        <v>211</v>
      </c>
      <c r="V576" s="267" t="s">
        <v>112</v>
      </c>
      <c r="W576" s="267" t="s">
        <v>112</v>
      </c>
      <c r="X576" s="267" t="s">
        <v>112</v>
      </c>
      <c r="Y576" s="267" t="s">
        <v>112</v>
      </c>
    </row>
    <row r="577" spans="1:25" ht="182.25" customHeight="1" x14ac:dyDescent="0.25">
      <c r="A577" s="71">
        <v>907</v>
      </c>
      <c r="B577" s="208" t="s">
        <v>1679</v>
      </c>
      <c r="C577" s="208" t="s">
        <v>1720</v>
      </c>
      <c r="D577" s="208" t="s">
        <v>1498</v>
      </c>
      <c r="E577" s="208" t="s">
        <v>1721</v>
      </c>
      <c r="F577" s="208" t="s">
        <v>13193</v>
      </c>
      <c r="G577" s="112">
        <v>38478</v>
      </c>
      <c r="H577" s="112">
        <v>38353</v>
      </c>
      <c r="I577" s="208" t="s">
        <v>113</v>
      </c>
      <c r="J577" s="112" t="s">
        <v>114</v>
      </c>
      <c r="K577" s="208" t="s">
        <v>1723</v>
      </c>
      <c r="L577" s="208" t="s">
        <v>99</v>
      </c>
      <c r="M577" s="208" t="s">
        <v>1724</v>
      </c>
      <c r="N577" s="208" t="s">
        <v>106</v>
      </c>
      <c r="O577" s="208" t="s">
        <v>468</v>
      </c>
      <c r="P577" s="208" t="s">
        <v>116</v>
      </c>
      <c r="Q577" s="113"/>
      <c r="R577" s="97" t="s">
        <v>40</v>
      </c>
      <c r="S577" s="119" t="s">
        <v>126</v>
      </c>
      <c r="T577" s="271">
        <v>6415</v>
      </c>
      <c r="U577" s="271">
        <v>16043</v>
      </c>
      <c r="V577" s="271">
        <v>16043</v>
      </c>
      <c r="W577" s="271">
        <v>16043</v>
      </c>
      <c r="X577" s="271">
        <v>16043</v>
      </c>
      <c r="Y577" s="271">
        <v>16043</v>
      </c>
    </row>
    <row r="578" spans="1:25" ht="182.25" customHeight="1" x14ac:dyDescent="0.25">
      <c r="A578" s="71">
        <v>908</v>
      </c>
      <c r="B578" s="208" t="s">
        <v>1679</v>
      </c>
      <c r="C578" s="208" t="s">
        <v>1720</v>
      </c>
      <c r="D578" s="208" t="s">
        <v>1527</v>
      </c>
      <c r="E578" s="208" t="s">
        <v>1721</v>
      </c>
      <c r="F578" s="208" t="s">
        <v>1725</v>
      </c>
      <c r="G578" s="112">
        <v>38478</v>
      </c>
      <c r="H578" s="112">
        <v>38353</v>
      </c>
      <c r="I578" s="208" t="s">
        <v>113</v>
      </c>
      <c r="J578" s="112" t="s">
        <v>114</v>
      </c>
      <c r="K578" s="208" t="s">
        <v>13194</v>
      </c>
      <c r="L578" s="208" t="s">
        <v>99</v>
      </c>
      <c r="M578" s="208" t="s">
        <v>1724</v>
      </c>
      <c r="N578" s="208" t="s">
        <v>106</v>
      </c>
      <c r="O578" s="208" t="s">
        <v>468</v>
      </c>
      <c r="P578" s="208" t="s">
        <v>116</v>
      </c>
      <c r="Q578" s="113"/>
      <c r="R578" s="97" t="s">
        <v>40</v>
      </c>
      <c r="S578" s="119" t="s">
        <v>126</v>
      </c>
      <c r="T578" s="271"/>
      <c r="U578" s="271"/>
      <c r="V578" s="271"/>
      <c r="W578" s="271"/>
      <c r="X578" s="271"/>
      <c r="Y578" s="271"/>
    </row>
    <row r="579" spans="1:25" ht="182.25" customHeight="1" x14ac:dyDescent="0.25">
      <c r="A579" s="71">
        <v>909</v>
      </c>
      <c r="B579" s="208" t="s">
        <v>1679</v>
      </c>
      <c r="C579" s="208" t="s">
        <v>1726</v>
      </c>
      <c r="D579" s="208" t="s">
        <v>851</v>
      </c>
      <c r="E579" s="208" t="s">
        <v>1727</v>
      </c>
      <c r="F579" s="208" t="s">
        <v>13195</v>
      </c>
      <c r="G579" s="112">
        <v>43923</v>
      </c>
      <c r="H579" s="112">
        <v>43831</v>
      </c>
      <c r="I579" s="208" t="s">
        <v>113</v>
      </c>
      <c r="J579" s="112" t="s">
        <v>114</v>
      </c>
      <c r="K579" s="208" t="s">
        <v>11580</v>
      </c>
      <c r="L579" s="208" t="s">
        <v>99</v>
      </c>
      <c r="M579" s="208" t="s">
        <v>1724</v>
      </c>
      <c r="N579" s="208" t="s">
        <v>106</v>
      </c>
      <c r="O579" s="208" t="s">
        <v>105</v>
      </c>
      <c r="P579" s="41" t="s">
        <v>157</v>
      </c>
      <c r="Q579" s="113"/>
      <c r="R579" s="97" t="s">
        <v>40</v>
      </c>
      <c r="S579" s="119" t="s">
        <v>126</v>
      </c>
      <c r="T579" s="267">
        <v>128273</v>
      </c>
      <c r="U579" s="267">
        <v>136826</v>
      </c>
      <c r="V579" s="267">
        <v>128273</v>
      </c>
      <c r="W579" s="267">
        <v>128273</v>
      </c>
      <c r="X579" s="267">
        <v>128273</v>
      </c>
      <c r="Y579" s="267">
        <v>128273</v>
      </c>
    </row>
    <row r="580" spans="1:25" ht="182.25" customHeight="1" x14ac:dyDescent="0.25">
      <c r="A580" s="71">
        <v>910</v>
      </c>
      <c r="B580" s="208" t="s">
        <v>1679</v>
      </c>
      <c r="C580" s="208" t="s">
        <v>13196</v>
      </c>
      <c r="D580" s="208" t="s">
        <v>1528</v>
      </c>
      <c r="E580" s="208" t="s">
        <v>129</v>
      </c>
      <c r="F580" s="112" t="s">
        <v>1717</v>
      </c>
      <c r="G580" s="112">
        <v>44137</v>
      </c>
      <c r="H580" s="112">
        <v>44197</v>
      </c>
      <c r="I580" s="208" t="s">
        <v>113</v>
      </c>
      <c r="J580" s="112" t="s">
        <v>114</v>
      </c>
      <c r="K580" s="208" t="s">
        <v>1718</v>
      </c>
      <c r="L580" s="208" t="s">
        <v>60</v>
      </c>
      <c r="M580" s="264" t="s">
        <v>442</v>
      </c>
      <c r="N580" s="208" t="s">
        <v>106</v>
      </c>
      <c r="O580" s="208" t="s">
        <v>468</v>
      </c>
      <c r="P580" s="208" t="s">
        <v>116</v>
      </c>
      <c r="Q580" s="41"/>
      <c r="R580" s="13" t="s">
        <v>18</v>
      </c>
      <c r="S580" s="208" t="s">
        <v>199</v>
      </c>
      <c r="T580" s="267">
        <v>0</v>
      </c>
      <c r="U580" s="267">
        <v>0</v>
      </c>
      <c r="V580" s="267">
        <v>0</v>
      </c>
      <c r="W580" s="267">
        <v>0</v>
      </c>
      <c r="X580" s="267">
        <v>0</v>
      </c>
      <c r="Y580" s="267">
        <v>0</v>
      </c>
    </row>
    <row r="581" spans="1:25" ht="182.25" customHeight="1" x14ac:dyDescent="0.25">
      <c r="A581" s="71">
        <v>911</v>
      </c>
      <c r="B581" s="208" t="s">
        <v>1679</v>
      </c>
      <c r="C581" s="208" t="s">
        <v>13197</v>
      </c>
      <c r="D581" s="208" t="s">
        <v>910</v>
      </c>
      <c r="E581" s="208" t="s">
        <v>129</v>
      </c>
      <c r="F581" s="112" t="s">
        <v>13198</v>
      </c>
      <c r="G581" s="73">
        <v>44375</v>
      </c>
      <c r="H581" s="112">
        <v>44562</v>
      </c>
      <c r="I581" s="208" t="s">
        <v>494</v>
      </c>
      <c r="J581" s="112" t="s">
        <v>114</v>
      </c>
      <c r="K581" s="208" t="s">
        <v>13199</v>
      </c>
      <c r="L581" s="208" t="s">
        <v>60</v>
      </c>
      <c r="M581" s="264" t="s">
        <v>442</v>
      </c>
      <c r="N581" s="208" t="s">
        <v>106</v>
      </c>
      <c r="O581" s="208" t="s">
        <v>468</v>
      </c>
      <c r="P581" s="208" t="s">
        <v>116</v>
      </c>
      <c r="Q581" s="113"/>
      <c r="R581" s="13" t="s">
        <v>25</v>
      </c>
      <c r="S581" s="208" t="s">
        <v>199</v>
      </c>
      <c r="T581" s="267" t="s">
        <v>112</v>
      </c>
      <c r="U581" s="267">
        <v>0</v>
      </c>
      <c r="V581" s="267">
        <v>0</v>
      </c>
      <c r="W581" s="267">
        <v>0</v>
      </c>
      <c r="X581" s="267">
        <v>0</v>
      </c>
      <c r="Y581" s="267">
        <v>0</v>
      </c>
    </row>
    <row r="582" spans="1:25" ht="182.25" customHeight="1" x14ac:dyDescent="0.25">
      <c r="A582" s="71">
        <v>912</v>
      </c>
      <c r="B582" s="208" t="s">
        <v>1679</v>
      </c>
      <c r="C582" s="208" t="s">
        <v>13200</v>
      </c>
      <c r="D582" s="193" t="s">
        <v>121</v>
      </c>
      <c r="E582" s="41" t="s">
        <v>1729</v>
      </c>
      <c r="F582" s="112" t="s">
        <v>1717</v>
      </c>
      <c r="G582" s="73">
        <v>44138</v>
      </c>
      <c r="H582" s="73">
        <v>44197</v>
      </c>
      <c r="I582" s="208" t="s">
        <v>113</v>
      </c>
      <c r="J582" s="112" t="s">
        <v>114</v>
      </c>
      <c r="K582" s="208" t="s">
        <v>1730</v>
      </c>
      <c r="L582" s="208" t="s">
        <v>60</v>
      </c>
      <c r="M582" s="264" t="s">
        <v>442</v>
      </c>
      <c r="N582" s="208" t="s">
        <v>68</v>
      </c>
      <c r="O582" s="208" t="s">
        <v>120</v>
      </c>
      <c r="P582" s="115" t="s">
        <v>398</v>
      </c>
      <c r="Q582" s="41"/>
      <c r="R582" s="54" t="s">
        <v>18</v>
      </c>
      <c r="S582" s="208" t="s">
        <v>199</v>
      </c>
      <c r="T582" s="267">
        <v>0</v>
      </c>
      <c r="U582" s="267">
        <v>0</v>
      </c>
      <c r="V582" s="267">
        <v>0</v>
      </c>
      <c r="W582" s="267">
        <v>0</v>
      </c>
      <c r="X582" s="267">
        <v>0</v>
      </c>
      <c r="Y582" s="267">
        <v>0</v>
      </c>
    </row>
    <row r="583" spans="1:25" ht="182.25" customHeight="1" x14ac:dyDescent="0.25">
      <c r="A583" s="71">
        <v>913</v>
      </c>
      <c r="B583" s="208" t="s">
        <v>1679</v>
      </c>
      <c r="C583" s="208" t="s">
        <v>13200</v>
      </c>
      <c r="D583" s="193" t="s">
        <v>413</v>
      </c>
      <c r="E583" s="41" t="s">
        <v>1729</v>
      </c>
      <c r="F583" s="112" t="s">
        <v>1717</v>
      </c>
      <c r="G583" s="73">
        <v>44138</v>
      </c>
      <c r="H583" s="73">
        <v>44197</v>
      </c>
      <c r="I583" s="208" t="s">
        <v>113</v>
      </c>
      <c r="J583" s="112" t="s">
        <v>114</v>
      </c>
      <c r="K583" s="208" t="s">
        <v>1731</v>
      </c>
      <c r="L583" s="208" t="s">
        <v>60</v>
      </c>
      <c r="M583" s="264" t="s">
        <v>442</v>
      </c>
      <c r="N583" s="208" t="s">
        <v>68</v>
      </c>
      <c r="O583" s="208" t="s">
        <v>120</v>
      </c>
      <c r="P583" s="115" t="s">
        <v>196</v>
      </c>
      <c r="Q583" s="41"/>
      <c r="R583" s="54" t="s">
        <v>18</v>
      </c>
      <c r="S583" s="208" t="s">
        <v>199</v>
      </c>
      <c r="T583" s="267">
        <v>0</v>
      </c>
      <c r="U583" s="267">
        <v>0</v>
      </c>
      <c r="V583" s="267">
        <v>0</v>
      </c>
      <c r="W583" s="267">
        <v>0</v>
      </c>
      <c r="X583" s="267">
        <v>0</v>
      </c>
      <c r="Y583" s="267">
        <v>0</v>
      </c>
    </row>
    <row r="584" spans="1:25" ht="182.25" customHeight="1" x14ac:dyDescent="0.25">
      <c r="A584" s="71">
        <v>914</v>
      </c>
      <c r="B584" s="208" t="s">
        <v>1679</v>
      </c>
      <c r="C584" s="208" t="s">
        <v>13200</v>
      </c>
      <c r="D584" s="193" t="s">
        <v>1732</v>
      </c>
      <c r="E584" s="41" t="s">
        <v>13201</v>
      </c>
      <c r="F584" s="112" t="s">
        <v>1717</v>
      </c>
      <c r="G584" s="73">
        <v>44138</v>
      </c>
      <c r="H584" s="73">
        <v>44197</v>
      </c>
      <c r="I584" s="208" t="s">
        <v>113</v>
      </c>
      <c r="J584" s="112" t="s">
        <v>114</v>
      </c>
      <c r="K584" s="208" t="s">
        <v>13202</v>
      </c>
      <c r="L584" s="208" t="s">
        <v>60</v>
      </c>
      <c r="M584" s="264" t="s">
        <v>442</v>
      </c>
      <c r="N584" s="208" t="s">
        <v>68</v>
      </c>
      <c r="O584" s="208" t="s">
        <v>468</v>
      </c>
      <c r="P584" s="115" t="s">
        <v>1733</v>
      </c>
      <c r="Q584" s="41" t="s">
        <v>1734</v>
      </c>
      <c r="R584" s="54" t="s">
        <v>18</v>
      </c>
      <c r="S584" s="208" t="s">
        <v>199</v>
      </c>
      <c r="T584" s="267">
        <v>0</v>
      </c>
      <c r="U584" s="267">
        <v>0</v>
      </c>
      <c r="V584" s="267">
        <v>0</v>
      </c>
      <c r="W584" s="267">
        <v>0</v>
      </c>
      <c r="X584" s="267">
        <v>0</v>
      </c>
      <c r="Y584" s="267">
        <v>0</v>
      </c>
    </row>
    <row r="585" spans="1:25" ht="182.25" customHeight="1" x14ac:dyDescent="0.25">
      <c r="A585" s="71">
        <v>915</v>
      </c>
      <c r="B585" s="208" t="s">
        <v>1679</v>
      </c>
      <c r="C585" s="208" t="s">
        <v>13203</v>
      </c>
      <c r="D585" s="193" t="s">
        <v>340</v>
      </c>
      <c r="E585" s="208" t="s">
        <v>1735</v>
      </c>
      <c r="F585" s="208" t="s">
        <v>1714</v>
      </c>
      <c r="G585" s="73">
        <v>44256</v>
      </c>
      <c r="H585" s="112">
        <v>44197</v>
      </c>
      <c r="I585" s="208" t="s">
        <v>762</v>
      </c>
      <c r="J585" s="112">
        <v>44927</v>
      </c>
      <c r="K585" s="208" t="s">
        <v>11424</v>
      </c>
      <c r="L585" s="208" t="s">
        <v>60</v>
      </c>
      <c r="M585" s="208" t="s">
        <v>1711</v>
      </c>
      <c r="N585" s="208" t="s">
        <v>68</v>
      </c>
      <c r="O585" s="208" t="s">
        <v>120</v>
      </c>
      <c r="P585" s="115" t="s">
        <v>237</v>
      </c>
      <c r="Q585" s="41" t="s">
        <v>1736</v>
      </c>
      <c r="R585" s="54" t="s">
        <v>18</v>
      </c>
      <c r="S585" s="208" t="s">
        <v>199</v>
      </c>
      <c r="T585" s="267">
        <v>61734</v>
      </c>
      <c r="U585" s="267">
        <v>74541</v>
      </c>
      <c r="V585" s="267" t="s">
        <v>112</v>
      </c>
      <c r="W585" s="267" t="s">
        <v>112</v>
      </c>
      <c r="X585" s="267" t="s">
        <v>112</v>
      </c>
      <c r="Y585" s="267" t="s">
        <v>112</v>
      </c>
    </row>
    <row r="586" spans="1:25" ht="182.25" customHeight="1" x14ac:dyDescent="0.25">
      <c r="A586" s="71">
        <v>916</v>
      </c>
      <c r="B586" s="208" t="s">
        <v>1679</v>
      </c>
      <c r="C586" s="208" t="s">
        <v>13203</v>
      </c>
      <c r="D586" s="193" t="s">
        <v>1737</v>
      </c>
      <c r="E586" s="208" t="s">
        <v>1735</v>
      </c>
      <c r="F586" s="208" t="s">
        <v>1714</v>
      </c>
      <c r="G586" s="73">
        <v>44256</v>
      </c>
      <c r="H586" s="112">
        <v>44197</v>
      </c>
      <c r="I586" s="208" t="s">
        <v>762</v>
      </c>
      <c r="J586" s="112">
        <v>44927</v>
      </c>
      <c r="K586" s="208" t="s">
        <v>13204</v>
      </c>
      <c r="L586" s="208" t="s">
        <v>60</v>
      </c>
      <c r="M586" s="208" t="s">
        <v>1711</v>
      </c>
      <c r="N586" s="208" t="s">
        <v>68</v>
      </c>
      <c r="O586" s="208" t="s">
        <v>120</v>
      </c>
      <c r="P586" s="115" t="s">
        <v>1329</v>
      </c>
      <c r="Q586" s="41" t="s">
        <v>1736</v>
      </c>
      <c r="R586" s="97" t="s">
        <v>18</v>
      </c>
      <c r="S586" s="208" t="s">
        <v>199</v>
      </c>
      <c r="T586" s="267">
        <v>41847</v>
      </c>
      <c r="U586" s="267">
        <v>40239</v>
      </c>
      <c r="V586" s="267" t="s">
        <v>112</v>
      </c>
      <c r="W586" s="267" t="s">
        <v>112</v>
      </c>
      <c r="X586" s="267" t="s">
        <v>112</v>
      </c>
      <c r="Y586" s="267" t="s">
        <v>112</v>
      </c>
    </row>
    <row r="587" spans="1:25" ht="182.25" customHeight="1" x14ac:dyDescent="0.25">
      <c r="A587" s="71">
        <v>917</v>
      </c>
      <c r="B587" s="208" t="s">
        <v>1679</v>
      </c>
      <c r="C587" s="208" t="s">
        <v>13205</v>
      </c>
      <c r="D587" s="193" t="s">
        <v>379</v>
      </c>
      <c r="E587" s="208" t="s">
        <v>1735</v>
      </c>
      <c r="F587" s="208" t="s">
        <v>1714</v>
      </c>
      <c r="G587" s="73">
        <v>44919</v>
      </c>
      <c r="H587" s="112">
        <v>44562</v>
      </c>
      <c r="I587" s="208" t="s">
        <v>762</v>
      </c>
      <c r="J587" s="112">
        <v>44927</v>
      </c>
      <c r="K587" s="208" t="s">
        <v>13206</v>
      </c>
      <c r="L587" s="208" t="s">
        <v>60</v>
      </c>
      <c r="M587" s="208" t="s">
        <v>1738</v>
      </c>
      <c r="N587" s="208" t="s">
        <v>68</v>
      </c>
      <c r="O587" s="208" t="s">
        <v>120</v>
      </c>
      <c r="P587" s="115" t="s">
        <v>398</v>
      </c>
      <c r="Q587" s="41" t="s">
        <v>13207</v>
      </c>
      <c r="R587" s="97" t="s">
        <v>18</v>
      </c>
      <c r="S587" s="208" t="s">
        <v>199</v>
      </c>
      <c r="T587" s="267" t="s">
        <v>112</v>
      </c>
      <c r="U587" s="267">
        <v>1950</v>
      </c>
      <c r="V587" s="267" t="s">
        <v>112</v>
      </c>
      <c r="W587" s="267" t="s">
        <v>112</v>
      </c>
      <c r="X587" s="267" t="s">
        <v>112</v>
      </c>
      <c r="Y587" s="267" t="s">
        <v>112</v>
      </c>
    </row>
    <row r="588" spans="1:25" ht="182.25" customHeight="1" x14ac:dyDescent="0.25">
      <c r="A588" s="71">
        <v>918</v>
      </c>
      <c r="B588" s="208" t="s">
        <v>1679</v>
      </c>
      <c r="C588" s="208" t="s">
        <v>13205</v>
      </c>
      <c r="D588" s="193" t="s">
        <v>357</v>
      </c>
      <c r="E588" s="208" t="s">
        <v>1735</v>
      </c>
      <c r="F588" s="208" t="s">
        <v>1714</v>
      </c>
      <c r="G588" s="73">
        <v>44919</v>
      </c>
      <c r="H588" s="112">
        <v>44562</v>
      </c>
      <c r="I588" s="208" t="s">
        <v>762</v>
      </c>
      <c r="J588" s="112">
        <v>44927</v>
      </c>
      <c r="K588" s="208" t="s">
        <v>13208</v>
      </c>
      <c r="L588" s="208" t="s">
        <v>60</v>
      </c>
      <c r="M588" s="208" t="s">
        <v>1738</v>
      </c>
      <c r="N588" s="208" t="s">
        <v>68</v>
      </c>
      <c r="O588" s="208" t="s">
        <v>120</v>
      </c>
      <c r="P588" s="115" t="s">
        <v>196</v>
      </c>
      <c r="Q588" s="41" t="s">
        <v>13207</v>
      </c>
      <c r="R588" s="97" t="s">
        <v>18</v>
      </c>
      <c r="S588" s="208" t="s">
        <v>199</v>
      </c>
      <c r="T588" s="267" t="s">
        <v>112</v>
      </c>
      <c r="U588" s="267">
        <v>0</v>
      </c>
      <c r="V588" s="267" t="s">
        <v>112</v>
      </c>
      <c r="W588" s="267" t="s">
        <v>112</v>
      </c>
      <c r="X588" s="267" t="s">
        <v>112</v>
      </c>
      <c r="Y588" s="267" t="s">
        <v>112</v>
      </c>
    </row>
    <row r="589" spans="1:25" ht="182.25" customHeight="1" x14ac:dyDescent="0.25">
      <c r="A589" s="71">
        <v>919</v>
      </c>
      <c r="B589" s="208" t="s">
        <v>1679</v>
      </c>
      <c r="C589" s="208" t="s">
        <v>13205</v>
      </c>
      <c r="D589" s="193" t="s">
        <v>4743</v>
      </c>
      <c r="E589" s="208" t="s">
        <v>1735</v>
      </c>
      <c r="F589" s="208" t="s">
        <v>1714</v>
      </c>
      <c r="G589" s="73">
        <v>44919</v>
      </c>
      <c r="H589" s="112">
        <v>44562</v>
      </c>
      <c r="I589" s="208" t="s">
        <v>762</v>
      </c>
      <c r="J589" s="112">
        <v>44927</v>
      </c>
      <c r="K589" s="208" t="s">
        <v>11423</v>
      </c>
      <c r="L589" s="208" t="s">
        <v>60</v>
      </c>
      <c r="M589" s="208" t="s">
        <v>1738</v>
      </c>
      <c r="N589" s="208" t="s">
        <v>68</v>
      </c>
      <c r="O589" s="208" t="s">
        <v>120</v>
      </c>
      <c r="P589" s="115" t="s">
        <v>439</v>
      </c>
      <c r="Q589" s="47" t="s">
        <v>10391</v>
      </c>
      <c r="R589" s="97" t="s">
        <v>18</v>
      </c>
      <c r="S589" s="208" t="s">
        <v>199</v>
      </c>
      <c r="T589" s="267" t="s">
        <v>112</v>
      </c>
      <c r="U589" s="267">
        <v>195</v>
      </c>
      <c r="V589" s="267" t="s">
        <v>112</v>
      </c>
      <c r="W589" s="267" t="s">
        <v>112</v>
      </c>
      <c r="X589" s="267" t="s">
        <v>112</v>
      </c>
      <c r="Y589" s="267" t="s">
        <v>112</v>
      </c>
    </row>
    <row r="590" spans="1:25" ht="182.25" customHeight="1" x14ac:dyDescent="0.25">
      <c r="A590" s="71">
        <v>920</v>
      </c>
      <c r="B590" s="208" t="s">
        <v>1679</v>
      </c>
      <c r="C590" s="208" t="s">
        <v>13205</v>
      </c>
      <c r="D590" s="193" t="s">
        <v>12319</v>
      </c>
      <c r="E590" s="208" t="s">
        <v>1735</v>
      </c>
      <c r="F590" s="208" t="s">
        <v>1714</v>
      </c>
      <c r="G590" s="73">
        <v>44919</v>
      </c>
      <c r="H590" s="112">
        <v>44562</v>
      </c>
      <c r="I590" s="208" t="s">
        <v>762</v>
      </c>
      <c r="J590" s="112">
        <v>44927</v>
      </c>
      <c r="K590" s="208" t="s">
        <v>13204</v>
      </c>
      <c r="L590" s="208" t="s">
        <v>60</v>
      </c>
      <c r="M590" s="208" t="s">
        <v>1738</v>
      </c>
      <c r="N590" s="208" t="s">
        <v>68</v>
      </c>
      <c r="O590" s="208" t="s">
        <v>120</v>
      </c>
      <c r="P590" s="115" t="s">
        <v>1329</v>
      </c>
      <c r="Q590" s="47" t="s">
        <v>10391</v>
      </c>
      <c r="R590" s="97" t="s">
        <v>18</v>
      </c>
      <c r="S590" s="208" t="s">
        <v>199</v>
      </c>
      <c r="T590" s="267" t="s">
        <v>112</v>
      </c>
      <c r="U590" s="267">
        <v>0</v>
      </c>
      <c r="V590" s="267" t="s">
        <v>112</v>
      </c>
      <c r="W590" s="267" t="s">
        <v>112</v>
      </c>
      <c r="X590" s="267" t="s">
        <v>112</v>
      </c>
      <c r="Y590" s="267" t="s">
        <v>112</v>
      </c>
    </row>
    <row r="591" spans="1:25" ht="182.25" customHeight="1" x14ac:dyDescent="0.25">
      <c r="A591" s="71">
        <v>921</v>
      </c>
      <c r="B591" s="208" t="s">
        <v>1679</v>
      </c>
      <c r="C591" s="208" t="s">
        <v>11965</v>
      </c>
      <c r="D591" s="193" t="s">
        <v>121</v>
      </c>
      <c r="E591" s="41" t="s">
        <v>1742</v>
      </c>
      <c r="F591" s="112" t="s">
        <v>1717</v>
      </c>
      <c r="G591" s="73">
        <v>44138</v>
      </c>
      <c r="H591" s="112">
        <v>44197</v>
      </c>
      <c r="I591" s="208" t="s">
        <v>113</v>
      </c>
      <c r="J591" s="112" t="s">
        <v>114</v>
      </c>
      <c r="K591" s="208" t="s">
        <v>1743</v>
      </c>
      <c r="L591" s="208" t="s">
        <v>60</v>
      </c>
      <c r="M591" s="264" t="s">
        <v>442</v>
      </c>
      <c r="N591" s="5" t="s">
        <v>62</v>
      </c>
      <c r="O591" s="208" t="s">
        <v>468</v>
      </c>
      <c r="P591" s="115" t="s">
        <v>197</v>
      </c>
      <c r="Q591" s="41"/>
      <c r="R591" s="54" t="s">
        <v>18</v>
      </c>
      <c r="S591" s="208" t="s">
        <v>199</v>
      </c>
      <c r="T591" s="267">
        <v>0</v>
      </c>
      <c r="U591" s="267">
        <v>0</v>
      </c>
      <c r="V591" s="267">
        <v>0</v>
      </c>
      <c r="W591" s="267">
        <v>0</v>
      </c>
      <c r="X591" s="267">
        <v>0</v>
      </c>
      <c r="Y591" s="267">
        <v>0</v>
      </c>
    </row>
    <row r="592" spans="1:25" ht="182.25" customHeight="1" x14ac:dyDescent="0.25">
      <c r="A592" s="71">
        <v>922</v>
      </c>
      <c r="B592" s="208" t="s">
        <v>1679</v>
      </c>
      <c r="C592" s="208" t="s">
        <v>13209</v>
      </c>
      <c r="D592" s="208" t="s">
        <v>1047</v>
      </c>
      <c r="E592" s="208" t="s">
        <v>129</v>
      </c>
      <c r="F592" s="208" t="s">
        <v>1714</v>
      </c>
      <c r="G592" s="112">
        <v>44656</v>
      </c>
      <c r="H592" s="112">
        <v>44197</v>
      </c>
      <c r="I592" s="208" t="s">
        <v>396</v>
      </c>
      <c r="J592" s="112">
        <v>44562</v>
      </c>
      <c r="K592" s="208" t="s">
        <v>13210</v>
      </c>
      <c r="L592" s="208" t="s">
        <v>60</v>
      </c>
      <c r="M592" s="208" t="s">
        <v>13189</v>
      </c>
      <c r="N592" s="208" t="s">
        <v>64</v>
      </c>
      <c r="O592" s="208" t="s">
        <v>120</v>
      </c>
      <c r="P592" s="115" t="s">
        <v>13211</v>
      </c>
      <c r="Q592" s="113" t="s">
        <v>13212</v>
      </c>
      <c r="R592" s="54" t="s">
        <v>18</v>
      </c>
      <c r="S592" s="208" t="s">
        <v>199</v>
      </c>
      <c r="T592" s="267">
        <v>0</v>
      </c>
      <c r="U592" s="267" t="s">
        <v>112</v>
      </c>
      <c r="V592" s="267" t="s">
        <v>112</v>
      </c>
      <c r="W592" s="267" t="s">
        <v>112</v>
      </c>
      <c r="X592" s="267" t="s">
        <v>112</v>
      </c>
      <c r="Y592" s="267" t="s">
        <v>112</v>
      </c>
    </row>
    <row r="593" spans="1:25" ht="182.25" customHeight="1" x14ac:dyDescent="0.25">
      <c r="A593" s="71">
        <v>923</v>
      </c>
      <c r="B593" s="208" t="s">
        <v>1679</v>
      </c>
      <c r="C593" s="208" t="s">
        <v>13213</v>
      </c>
      <c r="D593" s="208" t="s">
        <v>344</v>
      </c>
      <c r="E593" s="208" t="s">
        <v>1735</v>
      </c>
      <c r="F593" s="208" t="s">
        <v>1714</v>
      </c>
      <c r="G593" s="73">
        <v>44656</v>
      </c>
      <c r="H593" s="112">
        <v>44197</v>
      </c>
      <c r="I593" s="208" t="s">
        <v>396</v>
      </c>
      <c r="J593" s="112">
        <v>44562</v>
      </c>
      <c r="K593" s="208" t="s">
        <v>13214</v>
      </c>
      <c r="L593" s="208" t="s">
        <v>60</v>
      </c>
      <c r="M593" s="208" t="s">
        <v>1738</v>
      </c>
      <c r="N593" s="208" t="s">
        <v>68</v>
      </c>
      <c r="O593" s="208" t="s">
        <v>120</v>
      </c>
      <c r="P593" s="115" t="s">
        <v>732</v>
      </c>
      <c r="Q593" s="41" t="s">
        <v>1739</v>
      </c>
      <c r="R593" s="97" t="s">
        <v>18</v>
      </c>
      <c r="S593" s="208" t="s">
        <v>199</v>
      </c>
      <c r="T593" s="267">
        <v>34</v>
      </c>
      <c r="U593" s="267" t="s">
        <v>112</v>
      </c>
      <c r="V593" s="267" t="s">
        <v>112</v>
      </c>
      <c r="W593" s="267" t="s">
        <v>112</v>
      </c>
      <c r="X593" s="267" t="s">
        <v>112</v>
      </c>
      <c r="Y593" s="267" t="s">
        <v>112</v>
      </c>
    </row>
    <row r="594" spans="1:25" ht="182.25" customHeight="1" x14ac:dyDescent="0.25">
      <c r="A594" s="71">
        <v>924</v>
      </c>
      <c r="B594" s="208" t="s">
        <v>1679</v>
      </c>
      <c r="C594" s="208" t="s">
        <v>13213</v>
      </c>
      <c r="D594" s="208" t="s">
        <v>1740</v>
      </c>
      <c r="E594" s="208" t="s">
        <v>1735</v>
      </c>
      <c r="F594" s="208" t="s">
        <v>1714</v>
      </c>
      <c r="G594" s="73">
        <v>44656</v>
      </c>
      <c r="H594" s="112">
        <v>44197</v>
      </c>
      <c r="I594" s="208" t="s">
        <v>396</v>
      </c>
      <c r="J594" s="112">
        <v>44562</v>
      </c>
      <c r="K594" s="208" t="s">
        <v>13215</v>
      </c>
      <c r="L594" s="208" t="s">
        <v>60</v>
      </c>
      <c r="M594" s="208" t="s">
        <v>1738</v>
      </c>
      <c r="N594" s="208" t="s">
        <v>68</v>
      </c>
      <c r="O594" s="208" t="s">
        <v>120</v>
      </c>
      <c r="P594" s="115" t="s">
        <v>1741</v>
      </c>
      <c r="Q594" s="41" t="s">
        <v>1739</v>
      </c>
      <c r="R594" s="97" t="s">
        <v>18</v>
      </c>
      <c r="S594" s="208" t="s">
        <v>199</v>
      </c>
      <c r="T594" s="267">
        <v>0</v>
      </c>
      <c r="U594" s="267" t="s">
        <v>112</v>
      </c>
      <c r="V594" s="267" t="s">
        <v>112</v>
      </c>
      <c r="W594" s="267" t="s">
        <v>112</v>
      </c>
      <c r="X594" s="267" t="s">
        <v>112</v>
      </c>
      <c r="Y594" s="267" t="s">
        <v>112</v>
      </c>
    </row>
    <row r="595" spans="1:25" ht="182.25" customHeight="1" x14ac:dyDescent="0.25">
      <c r="A595" s="71">
        <v>938</v>
      </c>
      <c r="B595" s="208" t="s">
        <v>1748</v>
      </c>
      <c r="C595" s="208" t="s">
        <v>13216</v>
      </c>
      <c r="D595" s="208" t="s">
        <v>1749</v>
      </c>
      <c r="E595" s="208" t="s">
        <v>1750</v>
      </c>
      <c r="F595" s="208" t="s">
        <v>1751</v>
      </c>
      <c r="G595" s="112">
        <v>37953</v>
      </c>
      <c r="H595" s="112">
        <v>37987</v>
      </c>
      <c r="I595" s="208" t="s">
        <v>13217</v>
      </c>
      <c r="J595" s="112" t="s">
        <v>114</v>
      </c>
      <c r="K595" s="208" t="s">
        <v>1752</v>
      </c>
      <c r="L595" s="208" t="s">
        <v>60</v>
      </c>
      <c r="M595" s="264" t="s">
        <v>1753</v>
      </c>
      <c r="N595" s="208" t="s">
        <v>64</v>
      </c>
      <c r="O595" s="208" t="s">
        <v>468</v>
      </c>
      <c r="P595" s="208" t="s">
        <v>115</v>
      </c>
      <c r="Q595" s="113"/>
      <c r="R595" s="113" t="s">
        <v>53</v>
      </c>
      <c r="S595" s="208" t="s">
        <v>175</v>
      </c>
      <c r="T595" s="42">
        <v>506</v>
      </c>
      <c r="U595" s="42">
        <v>531</v>
      </c>
      <c r="V595" s="42">
        <v>0</v>
      </c>
      <c r="W595" s="42">
        <v>0</v>
      </c>
      <c r="X595" s="42">
        <v>0</v>
      </c>
      <c r="Y595" s="42">
        <v>0</v>
      </c>
    </row>
    <row r="596" spans="1:25" ht="182.25" customHeight="1" x14ac:dyDescent="0.25">
      <c r="A596" s="71">
        <v>939</v>
      </c>
      <c r="B596" s="208" t="s">
        <v>1748</v>
      </c>
      <c r="C596" s="208" t="s">
        <v>13216</v>
      </c>
      <c r="D596" s="208" t="s">
        <v>1754</v>
      </c>
      <c r="E596" s="208" t="s">
        <v>129</v>
      </c>
      <c r="F596" s="208" t="s">
        <v>1755</v>
      </c>
      <c r="G596" s="112">
        <v>37953</v>
      </c>
      <c r="H596" s="112">
        <v>37987</v>
      </c>
      <c r="I596" s="208" t="s">
        <v>113</v>
      </c>
      <c r="J596" s="112" t="s">
        <v>114</v>
      </c>
      <c r="K596" s="208" t="s">
        <v>1756</v>
      </c>
      <c r="L596" s="208" t="s">
        <v>60</v>
      </c>
      <c r="M596" s="264" t="s">
        <v>1757</v>
      </c>
      <c r="N596" s="208" t="s">
        <v>64</v>
      </c>
      <c r="O596" s="208" t="s">
        <v>468</v>
      </c>
      <c r="P596" s="208" t="s">
        <v>115</v>
      </c>
      <c r="Q596" s="113" t="s">
        <v>1758</v>
      </c>
      <c r="R596" s="113">
        <v>4</v>
      </c>
      <c r="S596" s="208" t="s">
        <v>141</v>
      </c>
      <c r="T596" s="42">
        <v>791338</v>
      </c>
      <c r="U596" s="42">
        <v>786316</v>
      </c>
      <c r="V596" s="42">
        <v>786316</v>
      </c>
      <c r="W596" s="42">
        <v>786316</v>
      </c>
      <c r="X596" s="42">
        <v>786316</v>
      </c>
      <c r="Y596" s="42">
        <v>786316</v>
      </c>
    </row>
    <row r="597" spans="1:25" ht="182.25" customHeight="1" x14ac:dyDescent="0.25">
      <c r="A597" s="71">
        <v>940</v>
      </c>
      <c r="B597" s="208" t="s">
        <v>1748</v>
      </c>
      <c r="C597" s="208" t="s">
        <v>13218</v>
      </c>
      <c r="D597" s="208" t="s">
        <v>1759</v>
      </c>
      <c r="E597" s="208" t="s">
        <v>129</v>
      </c>
      <c r="F597" s="208" t="s">
        <v>1755</v>
      </c>
      <c r="G597" s="112">
        <v>38271</v>
      </c>
      <c r="H597" s="112">
        <v>37987</v>
      </c>
      <c r="I597" s="208" t="s">
        <v>113</v>
      </c>
      <c r="J597" s="112" t="s">
        <v>114</v>
      </c>
      <c r="K597" s="208" t="s">
        <v>13219</v>
      </c>
      <c r="L597" s="208" t="s">
        <v>99</v>
      </c>
      <c r="M597" s="264" t="s">
        <v>1760</v>
      </c>
      <c r="N597" s="208" t="s">
        <v>64</v>
      </c>
      <c r="O597" s="208" t="s">
        <v>468</v>
      </c>
      <c r="P597" s="208" t="s">
        <v>115</v>
      </c>
      <c r="Q597" s="113" t="s">
        <v>1761</v>
      </c>
      <c r="R597" s="113">
        <v>7</v>
      </c>
      <c r="S597" s="208" t="s">
        <v>953</v>
      </c>
      <c r="T597" s="42">
        <v>146111</v>
      </c>
      <c r="U597" s="42">
        <v>139837</v>
      </c>
      <c r="V597" s="42">
        <v>148625</v>
      </c>
      <c r="W597" s="42">
        <v>149963</v>
      </c>
      <c r="X597" s="42">
        <v>151259</v>
      </c>
      <c r="Y597" s="42">
        <v>151259</v>
      </c>
    </row>
    <row r="598" spans="1:25" ht="182.25" customHeight="1" x14ac:dyDescent="0.25">
      <c r="A598" s="71">
        <v>941</v>
      </c>
      <c r="B598" s="208" t="s">
        <v>1748</v>
      </c>
      <c r="C598" s="208" t="s">
        <v>13218</v>
      </c>
      <c r="D598" s="208" t="s">
        <v>1762</v>
      </c>
      <c r="E598" s="208" t="s">
        <v>129</v>
      </c>
      <c r="F598" s="208" t="s">
        <v>1755</v>
      </c>
      <c r="G598" s="112">
        <v>38271</v>
      </c>
      <c r="H598" s="112">
        <v>37987</v>
      </c>
      <c r="I598" s="208" t="s">
        <v>113</v>
      </c>
      <c r="J598" s="112" t="s">
        <v>114</v>
      </c>
      <c r="K598" s="208" t="s">
        <v>1763</v>
      </c>
      <c r="L598" s="208" t="s">
        <v>99</v>
      </c>
      <c r="M598" s="208" t="s">
        <v>1764</v>
      </c>
      <c r="N598" s="208" t="s">
        <v>64</v>
      </c>
      <c r="O598" s="208" t="s">
        <v>468</v>
      </c>
      <c r="P598" s="208" t="s">
        <v>115</v>
      </c>
      <c r="Q598" s="113" t="s">
        <v>1765</v>
      </c>
      <c r="R598" s="113">
        <v>10</v>
      </c>
      <c r="S598" s="208" t="s">
        <v>126</v>
      </c>
      <c r="T598" s="42">
        <v>383105</v>
      </c>
      <c r="U598" s="42">
        <v>382610</v>
      </c>
      <c r="V598" s="42">
        <v>373065.1</v>
      </c>
      <c r="W598" s="42">
        <v>369259.3</v>
      </c>
      <c r="X598" s="42">
        <v>365453.3</v>
      </c>
      <c r="Y598" s="42">
        <v>365453.3</v>
      </c>
    </row>
    <row r="599" spans="1:25" ht="182.25" customHeight="1" x14ac:dyDescent="0.25">
      <c r="A599" s="71">
        <v>942</v>
      </c>
      <c r="B599" s="208" t="s">
        <v>1748</v>
      </c>
      <c r="C599" s="208" t="s">
        <v>13218</v>
      </c>
      <c r="D599" s="113" t="s">
        <v>1766</v>
      </c>
      <c r="E599" s="208" t="s">
        <v>129</v>
      </c>
      <c r="F599" s="208" t="s">
        <v>1767</v>
      </c>
      <c r="G599" s="112">
        <v>38271</v>
      </c>
      <c r="H599" s="112">
        <v>37987</v>
      </c>
      <c r="I599" s="208" t="s">
        <v>113</v>
      </c>
      <c r="J599" s="112" t="s">
        <v>114</v>
      </c>
      <c r="K599" s="208" t="s">
        <v>1768</v>
      </c>
      <c r="L599" s="208" t="s">
        <v>99</v>
      </c>
      <c r="M599" s="264" t="s">
        <v>1769</v>
      </c>
      <c r="N599" s="208" t="s">
        <v>64</v>
      </c>
      <c r="O599" s="208" t="s">
        <v>468</v>
      </c>
      <c r="P599" s="208" t="s">
        <v>115</v>
      </c>
      <c r="Q599" s="113" t="s">
        <v>1765</v>
      </c>
      <c r="R599" s="113">
        <v>10</v>
      </c>
      <c r="S599" s="208" t="s">
        <v>126</v>
      </c>
      <c r="T599" s="42">
        <v>359</v>
      </c>
      <c r="U599" s="42">
        <v>204</v>
      </c>
      <c r="V599" s="42">
        <v>204</v>
      </c>
      <c r="W599" s="42">
        <v>204</v>
      </c>
      <c r="X599" s="42">
        <v>204</v>
      </c>
      <c r="Y599" s="42">
        <v>204</v>
      </c>
    </row>
    <row r="600" spans="1:25" ht="182.25" customHeight="1" x14ac:dyDescent="0.25">
      <c r="A600" s="71">
        <v>943</v>
      </c>
      <c r="B600" s="208" t="s">
        <v>1748</v>
      </c>
      <c r="C600" s="208" t="s">
        <v>13218</v>
      </c>
      <c r="D600" s="113" t="s">
        <v>1770</v>
      </c>
      <c r="E600" s="208" t="s">
        <v>1771</v>
      </c>
      <c r="F600" s="208" t="s">
        <v>1755</v>
      </c>
      <c r="G600" s="112">
        <v>38271</v>
      </c>
      <c r="H600" s="112">
        <v>37987</v>
      </c>
      <c r="I600" s="208" t="s">
        <v>113</v>
      </c>
      <c r="J600" s="112" t="s">
        <v>114</v>
      </c>
      <c r="K600" s="208" t="s">
        <v>13220</v>
      </c>
      <c r="L600" s="208" t="s">
        <v>99</v>
      </c>
      <c r="M600" s="264" t="s">
        <v>1772</v>
      </c>
      <c r="N600" s="208" t="s">
        <v>64</v>
      </c>
      <c r="O600" s="208" t="s">
        <v>468</v>
      </c>
      <c r="P600" s="208" t="s">
        <v>115</v>
      </c>
      <c r="Q600" s="113" t="s">
        <v>1773</v>
      </c>
      <c r="R600" s="113" t="s">
        <v>56</v>
      </c>
      <c r="S600" s="208" t="s">
        <v>1665</v>
      </c>
      <c r="T600" s="42">
        <v>217875</v>
      </c>
      <c r="U600" s="42">
        <v>308579</v>
      </c>
      <c r="V600" s="42">
        <v>253537.2</v>
      </c>
      <c r="W600" s="42">
        <v>253537.2</v>
      </c>
      <c r="X600" s="42">
        <v>253537.2</v>
      </c>
      <c r="Y600" s="42">
        <v>253537.2</v>
      </c>
    </row>
    <row r="601" spans="1:25" ht="182.25" customHeight="1" x14ac:dyDescent="0.25">
      <c r="A601" s="71">
        <v>944</v>
      </c>
      <c r="B601" s="208" t="s">
        <v>1748</v>
      </c>
      <c r="C601" s="208" t="s">
        <v>13221</v>
      </c>
      <c r="D601" s="113" t="s">
        <v>1774</v>
      </c>
      <c r="E601" s="208" t="s">
        <v>129</v>
      </c>
      <c r="F601" s="208" t="s">
        <v>1775</v>
      </c>
      <c r="G601" s="112">
        <v>38553</v>
      </c>
      <c r="H601" s="112">
        <v>38353</v>
      </c>
      <c r="I601" s="208" t="s">
        <v>113</v>
      </c>
      <c r="J601" s="112">
        <v>45658</v>
      </c>
      <c r="K601" s="208" t="s">
        <v>13222</v>
      </c>
      <c r="L601" s="208" t="s">
        <v>99</v>
      </c>
      <c r="M601" s="264" t="s">
        <v>1776</v>
      </c>
      <c r="N601" s="208" t="s">
        <v>64</v>
      </c>
      <c r="O601" s="208" t="s">
        <v>468</v>
      </c>
      <c r="P601" s="208" t="s">
        <v>115</v>
      </c>
      <c r="Q601" s="113" t="s">
        <v>1777</v>
      </c>
      <c r="R601" s="113">
        <v>10</v>
      </c>
      <c r="S601" s="208" t="s">
        <v>126</v>
      </c>
      <c r="T601" s="42">
        <v>0</v>
      </c>
      <c r="U601" s="42">
        <v>0</v>
      </c>
      <c r="V601" s="42">
        <v>0</v>
      </c>
      <c r="W601" s="42">
        <v>0</v>
      </c>
      <c r="X601" s="42" t="s">
        <v>112</v>
      </c>
      <c r="Y601" s="42" t="s">
        <v>112</v>
      </c>
    </row>
    <row r="602" spans="1:25" ht="182.25" customHeight="1" x14ac:dyDescent="0.25">
      <c r="A602" s="71">
        <v>945</v>
      </c>
      <c r="B602" s="208" t="s">
        <v>1748</v>
      </c>
      <c r="C602" s="208" t="s">
        <v>13223</v>
      </c>
      <c r="D602" s="113" t="s">
        <v>1778</v>
      </c>
      <c r="E602" s="208" t="s">
        <v>129</v>
      </c>
      <c r="F602" s="208" t="s">
        <v>13224</v>
      </c>
      <c r="G602" s="112">
        <v>42413</v>
      </c>
      <c r="H602" s="112">
        <v>42370</v>
      </c>
      <c r="I602" s="208" t="s">
        <v>494</v>
      </c>
      <c r="J602" s="181" t="s">
        <v>13225</v>
      </c>
      <c r="K602" s="208" t="s">
        <v>13226</v>
      </c>
      <c r="L602" s="208" t="s">
        <v>60</v>
      </c>
      <c r="M602" s="264" t="s">
        <v>1779</v>
      </c>
      <c r="N602" s="208" t="s">
        <v>64</v>
      </c>
      <c r="O602" s="208" t="s">
        <v>468</v>
      </c>
      <c r="P602" s="208" t="s">
        <v>115</v>
      </c>
      <c r="Q602" s="113" t="s">
        <v>280</v>
      </c>
      <c r="R602" s="113" t="s">
        <v>53</v>
      </c>
      <c r="S602" s="208" t="s">
        <v>175</v>
      </c>
      <c r="T602" s="42">
        <v>144689</v>
      </c>
      <c r="U602" s="42">
        <v>216551</v>
      </c>
      <c r="V602" s="42">
        <v>150000</v>
      </c>
      <c r="W602" s="42">
        <v>150000</v>
      </c>
      <c r="X602" s="42">
        <v>150000</v>
      </c>
      <c r="Y602" s="42">
        <v>150000</v>
      </c>
    </row>
    <row r="603" spans="1:25" ht="182.25" customHeight="1" x14ac:dyDescent="0.25">
      <c r="A603" s="71">
        <v>946</v>
      </c>
      <c r="B603" s="208" t="s">
        <v>1748</v>
      </c>
      <c r="C603" s="208" t="s">
        <v>13227</v>
      </c>
      <c r="D603" s="113" t="s">
        <v>1494</v>
      </c>
      <c r="E603" s="208" t="s">
        <v>13228</v>
      </c>
      <c r="F603" s="208" t="s">
        <v>13229</v>
      </c>
      <c r="G603" s="112">
        <v>44315</v>
      </c>
      <c r="H603" s="112">
        <v>44317</v>
      </c>
      <c r="I603" s="208" t="s">
        <v>494</v>
      </c>
      <c r="J603" s="181" t="s">
        <v>114</v>
      </c>
      <c r="K603" s="208" t="s">
        <v>13230</v>
      </c>
      <c r="L603" s="208" t="s">
        <v>60</v>
      </c>
      <c r="M603" s="264" t="s">
        <v>1780</v>
      </c>
      <c r="N603" s="208" t="s">
        <v>64</v>
      </c>
      <c r="O603" s="208" t="s">
        <v>468</v>
      </c>
      <c r="P603" s="208" t="s">
        <v>115</v>
      </c>
      <c r="Q603" s="45"/>
      <c r="R603" s="113" t="s">
        <v>18</v>
      </c>
      <c r="S603" s="208" t="s">
        <v>175</v>
      </c>
      <c r="T603" s="42">
        <v>6514</v>
      </c>
      <c r="U603" s="42">
        <v>50323</v>
      </c>
      <c r="V603" s="42">
        <v>6600</v>
      </c>
      <c r="W603" s="42">
        <v>6600</v>
      </c>
      <c r="X603" s="42">
        <v>6600</v>
      </c>
      <c r="Y603" s="42">
        <v>6600</v>
      </c>
    </row>
    <row r="604" spans="1:25" ht="182.25" customHeight="1" x14ac:dyDescent="0.25">
      <c r="A604" s="71">
        <v>947</v>
      </c>
      <c r="B604" s="208" t="s">
        <v>1748</v>
      </c>
      <c r="C604" s="208" t="s">
        <v>13231</v>
      </c>
      <c r="D604" s="113" t="s">
        <v>1781</v>
      </c>
      <c r="E604" s="208" t="s">
        <v>13232</v>
      </c>
      <c r="F604" s="208" t="s">
        <v>1782</v>
      </c>
      <c r="G604" s="112">
        <v>44503</v>
      </c>
      <c r="H604" s="112">
        <v>44562</v>
      </c>
      <c r="I604" s="208" t="s">
        <v>13233</v>
      </c>
      <c r="J604" s="181" t="s">
        <v>114</v>
      </c>
      <c r="K604" s="208" t="s">
        <v>13234</v>
      </c>
      <c r="L604" s="208" t="s">
        <v>60</v>
      </c>
      <c r="M604" s="264" t="s">
        <v>1753</v>
      </c>
      <c r="N604" s="208" t="s">
        <v>64</v>
      </c>
      <c r="O604" s="208" t="s">
        <v>468</v>
      </c>
      <c r="P604" s="208" t="s">
        <v>115</v>
      </c>
      <c r="Q604" s="45" t="s">
        <v>1783</v>
      </c>
      <c r="R604" s="113" t="s">
        <v>53</v>
      </c>
      <c r="S604" s="208" t="s">
        <v>175</v>
      </c>
      <c r="T604" s="42" t="s">
        <v>112</v>
      </c>
      <c r="U604" s="42">
        <v>0</v>
      </c>
      <c r="V604" s="42">
        <v>0</v>
      </c>
      <c r="W604" s="42">
        <v>51634</v>
      </c>
      <c r="X604" s="42">
        <v>199804</v>
      </c>
      <c r="Y604" s="42">
        <v>199804</v>
      </c>
    </row>
    <row r="605" spans="1:25" ht="182.25" customHeight="1" x14ac:dyDescent="0.25">
      <c r="A605" s="71">
        <v>948</v>
      </c>
      <c r="B605" s="208" t="s">
        <v>1748</v>
      </c>
      <c r="C605" s="208" t="s">
        <v>13235</v>
      </c>
      <c r="D605" s="113" t="s">
        <v>13236</v>
      </c>
      <c r="E605" s="208" t="s">
        <v>13237</v>
      </c>
      <c r="F605" s="208" t="s">
        <v>13238</v>
      </c>
      <c r="G605" s="112">
        <v>44927</v>
      </c>
      <c r="H605" s="112">
        <v>44927</v>
      </c>
      <c r="I605" s="208" t="s">
        <v>13239</v>
      </c>
      <c r="J605" s="181">
        <v>46023</v>
      </c>
      <c r="K605" s="208" t="s">
        <v>13240</v>
      </c>
      <c r="L605" s="208" t="s">
        <v>60</v>
      </c>
      <c r="M605" s="264" t="s">
        <v>13241</v>
      </c>
      <c r="N605" s="208" t="s">
        <v>64</v>
      </c>
      <c r="O605" s="208" t="s">
        <v>468</v>
      </c>
      <c r="P605" s="208" t="s">
        <v>115</v>
      </c>
      <c r="Q605" s="45"/>
      <c r="R605" s="113"/>
      <c r="S605" s="208"/>
      <c r="T605" s="42" t="s">
        <v>112</v>
      </c>
      <c r="U605" s="42" t="s">
        <v>112</v>
      </c>
      <c r="V605" s="42">
        <v>268.8</v>
      </c>
      <c r="W605" s="42">
        <v>715.3</v>
      </c>
      <c r="X605" s="42">
        <v>791.9</v>
      </c>
      <c r="Y605" s="42">
        <v>296</v>
      </c>
    </row>
    <row r="606" spans="1:25" ht="182.25" customHeight="1" x14ac:dyDescent="0.25">
      <c r="A606" s="71">
        <v>949</v>
      </c>
      <c r="B606" s="208" t="s">
        <v>1748</v>
      </c>
      <c r="C606" s="208" t="s">
        <v>13242</v>
      </c>
      <c r="D606" s="113" t="s">
        <v>1784</v>
      </c>
      <c r="E606" s="208" t="s">
        <v>13243</v>
      </c>
      <c r="F606" s="208" t="s">
        <v>1755</v>
      </c>
      <c r="G606" s="112">
        <v>40671</v>
      </c>
      <c r="H606" s="112">
        <v>40544</v>
      </c>
      <c r="I606" s="208" t="s">
        <v>1785</v>
      </c>
      <c r="J606" s="112">
        <v>46023</v>
      </c>
      <c r="K606" s="208" t="s">
        <v>13244</v>
      </c>
      <c r="L606" s="208" t="s">
        <v>60</v>
      </c>
      <c r="M606" s="264" t="s">
        <v>1786</v>
      </c>
      <c r="N606" s="208" t="s">
        <v>64</v>
      </c>
      <c r="O606" s="208" t="s">
        <v>120</v>
      </c>
      <c r="P606" s="208" t="s">
        <v>2555</v>
      </c>
      <c r="Q606" s="113" t="s">
        <v>1787</v>
      </c>
      <c r="R606" s="113" t="s">
        <v>53</v>
      </c>
      <c r="S606" s="208" t="s">
        <v>175</v>
      </c>
      <c r="T606" s="196">
        <v>62691</v>
      </c>
      <c r="U606" s="196">
        <v>35567</v>
      </c>
      <c r="V606" s="196">
        <v>60373</v>
      </c>
      <c r="W606" s="196">
        <v>60373</v>
      </c>
      <c r="X606" s="196">
        <v>60373</v>
      </c>
      <c r="Y606" s="196" t="s">
        <v>112</v>
      </c>
    </row>
    <row r="607" spans="1:25" ht="182.25" customHeight="1" x14ac:dyDescent="0.25">
      <c r="A607" s="71">
        <v>950</v>
      </c>
      <c r="B607" s="208" t="s">
        <v>1748</v>
      </c>
      <c r="C607" s="208" t="s">
        <v>13245</v>
      </c>
      <c r="D607" s="113" t="s">
        <v>1788</v>
      </c>
      <c r="E607" s="208" t="s">
        <v>1789</v>
      </c>
      <c r="F607" s="208" t="s">
        <v>13246</v>
      </c>
      <c r="G607" s="112">
        <v>38316</v>
      </c>
      <c r="H607" s="112">
        <v>38353</v>
      </c>
      <c r="I607" s="208" t="s">
        <v>13217</v>
      </c>
      <c r="J607" s="112" t="s">
        <v>114</v>
      </c>
      <c r="K607" s="208" t="s">
        <v>13247</v>
      </c>
      <c r="L607" s="208" t="s">
        <v>60</v>
      </c>
      <c r="M607" s="264" t="s">
        <v>1753</v>
      </c>
      <c r="N607" s="208" t="s">
        <v>64</v>
      </c>
      <c r="O607" s="208" t="s">
        <v>120</v>
      </c>
      <c r="P607" s="208" t="s">
        <v>1884</v>
      </c>
      <c r="Q607" s="113"/>
      <c r="R607" s="113" t="s">
        <v>53</v>
      </c>
      <c r="S607" s="208" t="s">
        <v>175</v>
      </c>
      <c r="T607" s="42">
        <v>448191</v>
      </c>
      <c r="U607" s="42">
        <v>89586</v>
      </c>
      <c r="V607" s="42">
        <v>311504</v>
      </c>
      <c r="W607" s="42">
        <v>200014</v>
      </c>
      <c r="X607" s="42">
        <v>147202</v>
      </c>
      <c r="Y607" s="42">
        <v>319332</v>
      </c>
    </row>
    <row r="608" spans="1:25" ht="182.25" customHeight="1" x14ac:dyDescent="0.25">
      <c r="A608" s="71">
        <v>951</v>
      </c>
      <c r="B608" s="208" t="s">
        <v>1748</v>
      </c>
      <c r="C608" s="208" t="s">
        <v>13248</v>
      </c>
      <c r="D608" s="208" t="s">
        <v>1795</v>
      </c>
      <c r="E608" s="208" t="s">
        <v>1796</v>
      </c>
      <c r="F608" s="208" t="s">
        <v>13249</v>
      </c>
      <c r="G608" s="112">
        <v>40963</v>
      </c>
      <c r="H608" s="112">
        <v>40909</v>
      </c>
      <c r="I608" s="208" t="s">
        <v>1797</v>
      </c>
      <c r="J608" s="112">
        <v>45658</v>
      </c>
      <c r="K608" s="208" t="s">
        <v>1798</v>
      </c>
      <c r="L608" s="208" t="s">
        <v>99</v>
      </c>
      <c r="M608" s="264" t="s">
        <v>1799</v>
      </c>
      <c r="N608" s="208" t="s">
        <v>64</v>
      </c>
      <c r="O608" s="208" t="s">
        <v>120</v>
      </c>
      <c r="P608" s="208" t="s">
        <v>1884</v>
      </c>
      <c r="Q608" s="113" t="s">
        <v>1800</v>
      </c>
      <c r="R608" s="113" t="s">
        <v>1801</v>
      </c>
      <c r="S608" s="208" t="s">
        <v>1802</v>
      </c>
      <c r="T608" s="196">
        <v>213223</v>
      </c>
      <c r="U608" s="196">
        <v>195586</v>
      </c>
      <c r="V608" s="196">
        <v>195586</v>
      </c>
      <c r="W608" s="196">
        <v>195586</v>
      </c>
      <c r="X608" s="196" t="s">
        <v>112</v>
      </c>
      <c r="Y608" s="196" t="s">
        <v>112</v>
      </c>
    </row>
    <row r="609" spans="1:25" ht="182.25" customHeight="1" x14ac:dyDescent="0.25">
      <c r="A609" s="71">
        <v>952</v>
      </c>
      <c r="B609" s="208" t="s">
        <v>1748</v>
      </c>
      <c r="C609" s="208" t="s">
        <v>13250</v>
      </c>
      <c r="D609" s="112" t="s">
        <v>1810</v>
      </c>
      <c r="E609" s="112" t="s">
        <v>13251</v>
      </c>
      <c r="F609" s="208" t="s">
        <v>1811</v>
      </c>
      <c r="G609" s="112">
        <v>43073</v>
      </c>
      <c r="H609" s="112">
        <v>42736</v>
      </c>
      <c r="I609" s="208" t="s">
        <v>13252</v>
      </c>
      <c r="J609" s="112" t="s">
        <v>114</v>
      </c>
      <c r="K609" s="208" t="s">
        <v>1812</v>
      </c>
      <c r="L609" s="208" t="s">
        <v>60</v>
      </c>
      <c r="M609" s="264" t="s">
        <v>13253</v>
      </c>
      <c r="N609" s="208" t="s">
        <v>64</v>
      </c>
      <c r="O609" s="208" t="s">
        <v>120</v>
      </c>
      <c r="P609" s="208" t="s">
        <v>1884</v>
      </c>
      <c r="Q609" s="113" t="s">
        <v>1813</v>
      </c>
      <c r="R609" s="113" t="s">
        <v>53</v>
      </c>
      <c r="S609" s="208" t="s">
        <v>175</v>
      </c>
      <c r="T609" s="42">
        <v>68874</v>
      </c>
      <c r="U609" s="42">
        <v>71020</v>
      </c>
      <c r="V609" s="42">
        <v>69134</v>
      </c>
      <c r="W609" s="42">
        <v>69134</v>
      </c>
      <c r="X609" s="42">
        <v>69134</v>
      </c>
      <c r="Y609" s="42">
        <v>69134</v>
      </c>
    </row>
    <row r="610" spans="1:25" ht="182.25" customHeight="1" x14ac:dyDescent="0.25">
      <c r="A610" s="71">
        <v>953</v>
      </c>
      <c r="B610" s="208" t="s">
        <v>1748</v>
      </c>
      <c r="C610" s="208" t="s">
        <v>13254</v>
      </c>
      <c r="D610" s="112" t="s">
        <v>1814</v>
      </c>
      <c r="E610" s="112" t="s">
        <v>1815</v>
      </c>
      <c r="F610" s="208" t="s">
        <v>1816</v>
      </c>
      <c r="G610" s="112">
        <v>44562</v>
      </c>
      <c r="H610" s="112">
        <v>44562</v>
      </c>
      <c r="I610" s="208" t="s">
        <v>1817</v>
      </c>
      <c r="J610" s="112">
        <v>46388</v>
      </c>
      <c r="K610" s="208" t="s">
        <v>1818</v>
      </c>
      <c r="L610" s="208" t="s">
        <v>60</v>
      </c>
      <c r="M610" s="264" t="s">
        <v>13255</v>
      </c>
      <c r="N610" s="208" t="s">
        <v>64</v>
      </c>
      <c r="O610" s="208" t="s">
        <v>120</v>
      </c>
      <c r="P610" s="208" t="s">
        <v>1884</v>
      </c>
      <c r="Q610" s="113"/>
      <c r="R610" s="113" t="s">
        <v>53</v>
      </c>
      <c r="S610" s="208" t="s">
        <v>175</v>
      </c>
      <c r="T610" s="42" t="s">
        <v>112</v>
      </c>
      <c r="U610" s="42">
        <v>4671</v>
      </c>
      <c r="V610" s="42">
        <v>48677</v>
      </c>
      <c r="W610" s="42">
        <v>95601.7356</v>
      </c>
      <c r="X610" s="42">
        <v>129418.41937500001</v>
      </c>
      <c r="Y610" s="42">
        <v>163471.19058375002</v>
      </c>
    </row>
    <row r="611" spans="1:25" ht="182.25" customHeight="1" x14ac:dyDescent="0.25">
      <c r="A611" s="71">
        <v>954</v>
      </c>
      <c r="B611" s="208" t="s">
        <v>1748</v>
      </c>
      <c r="C611" s="208" t="s">
        <v>13216</v>
      </c>
      <c r="D611" s="208" t="s">
        <v>1819</v>
      </c>
      <c r="E611" s="208" t="s">
        <v>129</v>
      </c>
      <c r="F611" s="208" t="s">
        <v>1820</v>
      </c>
      <c r="G611" s="112">
        <v>37987</v>
      </c>
      <c r="H611" s="112">
        <v>37987</v>
      </c>
      <c r="I611" s="208" t="s">
        <v>113</v>
      </c>
      <c r="J611" s="112" t="s">
        <v>114</v>
      </c>
      <c r="K611" s="208" t="s">
        <v>1821</v>
      </c>
      <c r="L611" s="208" t="s">
        <v>60</v>
      </c>
      <c r="M611" s="264" t="s">
        <v>13256</v>
      </c>
      <c r="N611" s="208" t="s">
        <v>64</v>
      </c>
      <c r="O611" s="208" t="s">
        <v>120</v>
      </c>
      <c r="P611" s="208" t="s">
        <v>13257</v>
      </c>
      <c r="Q611" s="113" t="s">
        <v>1813</v>
      </c>
      <c r="R611" s="113" t="s">
        <v>54</v>
      </c>
      <c r="S611" s="208" t="s">
        <v>1052</v>
      </c>
      <c r="T611" s="42">
        <v>147057</v>
      </c>
      <c r="U611" s="42">
        <v>151456</v>
      </c>
      <c r="V611" s="42">
        <v>156551</v>
      </c>
      <c r="W611" s="42">
        <v>156551</v>
      </c>
      <c r="X611" s="42">
        <v>156551</v>
      </c>
      <c r="Y611" s="42">
        <v>156551</v>
      </c>
    </row>
    <row r="612" spans="1:25" ht="182.25" customHeight="1" x14ac:dyDescent="0.25">
      <c r="A612" s="71">
        <v>955</v>
      </c>
      <c r="B612" s="208" t="s">
        <v>1748</v>
      </c>
      <c r="C612" s="208" t="s">
        <v>13258</v>
      </c>
      <c r="D612" s="113" t="s">
        <v>1790</v>
      </c>
      <c r="E612" s="208" t="s">
        <v>13259</v>
      </c>
      <c r="F612" s="208" t="s">
        <v>1791</v>
      </c>
      <c r="G612" s="112">
        <v>39083</v>
      </c>
      <c r="H612" s="112">
        <v>38718</v>
      </c>
      <c r="I612" s="208" t="s">
        <v>1792</v>
      </c>
      <c r="J612" s="112">
        <v>46388</v>
      </c>
      <c r="K612" s="208" t="s">
        <v>1793</v>
      </c>
      <c r="L612" s="208" t="s">
        <v>60</v>
      </c>
      <c r="M612" s="264" t="s">
        <v>1794</v>
      </c>
      <c r="N612" s="208" t="s">
        <v>64</v>
      </c>
      <c r="O612" s="208" t="s">
        <v>120</v>
      </c>
      <c r="P612" s="208" t="s">
        <v>13260</v>
      </c>
      <c r="Q612" s="113" t="s">
        <v>1587</v>
      </c>
      <c r="R612" s="113" t="s">
        <v>53</v>
      </c>
      <c r="S612" s="208" t="s">
        <v>175</v>
      </c>
      <c r="T612" s="42">
        <v>239270</v>
      </c>
      <c r="U612" s="42">
        <v>268519</v>
      </c>
      <c r="V612" s="42">
        <v>318852</v>
      </c>
      <c r="W612" s="42">
        <v>364826.658</v>
      </c>
      <c r="X612" s="42">
        <v>373346.42800000001</v>
      </c>
      <c r="Y612" s="42">
        <v>367928.81800000003</v>
      </c>
    </row>
    <row r="613" spans="1:25" ht="182.25" customHeight="1" x14ac:dyDescent="0.25">
      <c r="A613" s="71">
        <v>956</v>
      </c>
      <c r="B613" s="208" t="s">
        <v>1748</v>
      </c>
      <c r="C613" s="208" t="s">
        <v>13261</v>
      </c>
      <c r="D613" s="208" t="s">
        <v>1803</v>
      </c>
      <c r="E613" s="208" t="s">
        <v>13262</v>
      </c>
      <c r="F613" s="208" t="s">
        <v>1804</v>
      </c>
      <c r="G613" s="112">
        <v>42736</v>
      </c>
      <c r="H613" s="112">
        <v>42736</v>
      </c>
      <c r="I613" s="208" t="s">
        <v>113</v>
      </c>
      <c r="J613" s="112" t="s">
        <v>114</v>
      </c>
      <c r="K613" s="208" t="s">
        <v>13263</v>
      </c>
      <c r="L613" s="208" t="s">
        <v>60</v>
      </c>
      <c r="M613" s="264" t="s">
        <v>1805</v>
      </c>
      <c r="N613" s="208" t="s">
        <v>64</v>
      </c>
      <c r="O613" s="208" t="s">
        <v>120</v>
      </c>
      <c r="P613" s="208" t="s">
        <v>13264</v>
      </c>
      <c r="Q613" s="113" t="s">
        <v>1806</v>
      </c>
      <c r="R613" s="113" t="s">
        <v>53</v>
      </c>
      <c r="S613" s="208" t="s">
        <v>175</v>
      </c>
      <c r="T613" s="196">
        <v>0</v>
      </c>
      <c r="U613" s="196">
        <v>0</v>
      </c>
      <c r="V613" s="196">
        <v>0</v>
      </c>
      <c r="W613" s="196">
        <v>0</v>
      </c>
      <c r="X613" s="196">
        <v>0</v>
      </c>
      <c r="Y613" s="196">
        <v>0</v>
      </c>
    </row>
    <row r="614" spans="1:25" ht="182.25" customHeight="1" x14ac:dyDescent="0.25">
      <c r="A614" s="71">
        <v>957</v>
      </c>
      <c r="B614" s="208" t="s">
        <v>1748</v>
      </c>
      <c r="C614" s="208" t="s">
        <v>13261</v>
      </c>
      <c r="D614" s="208" t="s">
        <v>1807</v>
      </c>
      <c r="E614" s="208" t="s">
        <v>129</v>
      </c>
      <c r="F614" s="208" t="s">
        <v>1755</v>
      </c>
      <c r="G614" s="112">
        <v>42736</v>
      </c>
      <c r="H614" s="112">
        <v>42736</v>
      </c>
      <c r="I614" s="208" t="s">
        <v>113</v>
      </c>
      <c r="J614" s="112" t="s">
        <v>114</v>
      </c>
      <c r="K614" s="208" t="s">
        <v>13265</v>
      </c>
      <c r="L614" s="208" t="s">
        <v>60</v>
      </c>
      <c r="M614" s="264" t="s">
        <v>1805</v>
      </c>
      <c r="N614" s="208" t="s">
        <v>64</v>
      </c>
      <c r="O614" s="208" t="s">
        <v>120</v>
      </c>
      <c r="P614" s="208" t="s">
        <v>13264</v>
      </c>
      <c r="Q614" s="113" t="s">
        <v>1806</v>
      </c>
      <c r="R614" s="113" t="s">
        <v>53</v>
      </c>
      <c r="S614" s="208" t="s">
        <v>175</v>
      </c>
      <c r="T614" s="196">
        <v>0</v>
      </c>
      <c r="U614" s="196">
        <v>0</v>
      </c>
      <c r="V614" s="196">
        <v>0</v>
      </c>
      <c r="W614" s="196">
        <v>0</v>
      </c>
      <c r="X614" s="196">
        <v>0</v>
      </c>
      <c r="Y614" s="196">
        <v>0</v>
      </c>
    </row>
    <row r="615" spans="1:25" ht="182.25" customHeight="1" x14ac:dyDescent="0.25">
      <c r="A615" s="71">
        <v>958</v>
      </c>
      <c r="B615" s="208" t="s">
        <v>1748</v>
      </c>
      <c r="C615" s="208" t="s">
        <v>13261</v>
      </c>
      <c r="D615" s="208" t="s">
        <v>1808</v>
      </c>
      <c r="E615" s="208" t="s">
        <v>129</v>
      </c>
      <c r="F615" s="208" t="s">
        <v>1809</v>
      </c>
      <c r="G615" s="112">
        <v>42736</v>
      </c>
      <c r="H615" s="112">
        <v>42736</v>
      </c>
      <c r="I615" s="208" t="s">
        <v>113</v>
      </c>
      <c r="J615" s="112" t="s">
        <v>114</v>
      </c>
      <c r="K615" s="208" t="s">
        <v>13266</v>
      </c>
      <c r="L615" s="208" t="s">
        <v>60</v>
      </c>
      <c r="M615" s="264" t="s">
        <v>1805</v>
      </c>
      <c r="N615" s="208" t="s">
        <v>64</v>
      </c>
      <c r="O615" s="208" t="s">
        <v>120</v>
      </c>
      <c r="P615" s="208" t="s">
        <v>13264</v>
      </c>
      <c r="Q615" s="113" t="s">
        <v>1806</v>
      </c>
      <c r="R615" s="113" t="s">
        <v>53</v>
      </c>
      <c r="S615" s="208" t="s">
        <v>175</v>
      </c>
      <c r="T615" s="196">
        <v>0</v>
      </c>
      <c r="U615" s="196">
        <v>0</v>
      </c>
      <c r="V615" s="196">
        <v>0</v>
      </c>
      <c r="W615" s="196">
        <v>0</v>
      </c>
      <c r="X615" s="196">
        <v>0</v>
      </c>
      <c r="Y615" s="196">
        <v>0</v>
      </c>
    </row>
    <row r="616" spans="1:25" ht="182.25" customHeight="1" x14ac:dyDescent="0.25">
      <c r="A616" s="71">
        <v>959</v>
      </c>
      <c r="B616" s="208" t="s">
        <v>1748</v>
      </c>
      <c r="C616" s="208" t="s">
        <v>13235</v>
      </c>
      <c r="D616" s="113" t="s">
        <v>13267</v>
      </c>
      <c r="E616" s="208" t="s">
        <v>13237</v>
      </c>
      <c r="F616" s="208" t="s">
        <v>13268</v>
      </c>
      <c r="G616" s="112">
        <v>44927</v>
      </c>
      <c r="H616" s="112">
        <v>44927</v>
      </c>
      <c r="I616" s="208" t="s">
        <v>13239</v>
      </c>
      <c r="J616" s="112">
        <v>46023</v>
      </c>
      <c r="K616" s="208" t="s">
        <v>13269</v>
      </c>
      <c r="L616" s="208" t="s">
        <v>60</v>
      </c>
      <c r="M616" s="264" t="s">
        <v>13241</v>
      </c>
      <c r="N616" s="208" t="s">
        <v>64</v>
      </c>
      <c r="O616" s="208" t="s">
        <v>120</v>
      </c>
      <c r="P616" s="208" t="s">
        <v>157</v>
      </c>
      <c r="Q616" s="113"/>
      <c r="R616" s="113"/>
      <c r="S616" s="208"/>
      <c r="T616" s="42" t="s">
        <v>112</v>
      </c>
      <c r="U616" s="42" t="s">
        <v>112</v>
      </c>
      <c r="V616" s="42">
        <v>60000</v>
      </c>
      <c r="W616" s="42">
        <v>97000</v>
      </c>
      <c r="X616" s="42">
        <v>108000</v>
      </c>
      <c r="Y616" s="42" t="s">
        <v>112</v>
      </c>
    </row>
    <row r="617" spans="1:25" ht="182.25" customHeight="1" x14ac:dyDescent="0.25">
      <c r="A617" s="71">
        <v>960</v>
      </c>
      <c r="B617" s="208" t="s">
        <v>1748</v>
      </c>
      <c r="C617" s="208" t="s">
        <v>13270</v>
      </c>
      <c r="D617" s="208" t="s">
        <v>1349</v>
      </c>
      <c r="E617" s="208" t="s">
        <v>129</v>
      </c>
      <c r="F617" s="208" t="s">
        <v>214</v>
      </c>
      <c r="G617" s="112">
        <v>37589</v>
      </c>
      <c r="H617" s="112">
        <v>37622</v>
      </c>
      <c r="I617" s="208" t="s">
        <v>113</v>
      </c>
      <c r="J617" s="112" t="s">
        <v>114</v>
      </c>
      <c r="K617" s="208" t="s">
        <v>1822</v>
      </c>
      <c r="L617" s="208" t="s">
        <v>99</v>
      </c>
      <c r="M617" s="264" t="s">
        <v>13271</v>
      </c>
      <c r="N617" s="208" t="s">
        <v>106</v>
      </c>
      <c r="O617" s="208" t="s">
        <v>468</v>
      </c>
      <c r="P617" s="211" t="s">
        <v>116</v>
      </c>
      <c r="Q617" s="113"/>
      <c r="R617" s="113" t="s">
        <v>54</v>
      </c>
      <c r="S617" s="208" t="s">
        <v>1052</v>
      </c>
      <c r="T617" s="42">
        <v>7059</v>
      </c>
      <c r="U617" s="42">
        <v>7146</v>
      </c>
      <c r="V617" s="42">
        <v>7267</v>
      </c>
      <c r="W617" s="42">
        <v>7479</v>
      </c>
      <c r="X617" s="42">
        <v>7629</v>
      </c>
      <c r="Y617" s="42">
        <v>7629</v>
      </c>
    </row>
    <row r="618" spans="1:25" ht="182.25" customHeight="1" x14ac:dyDescent="0.25">
      <c r="A618" s="71">
        <v>961</v>
      </c>
      <c r="B618" s="208" t="s">
        <v>1748</v>
      </c>
      <c r="C618" s="208" t="s">
        <v>13272</v>
      </c>
      <c r="D618" s="208" t="s">
        <v>1824</v>
      </c>
      <c r="E618" s="208" t="s">
        <v>129</v>
      </c>
      <c r="F618" s="208" t="s">
        <v>1825</v>
      </c>
      <c r="G618" s="112">
        <v>37589</v>
      </c>
      <c r="H618" s="112">
        <v>37622</v>
      </c>
      <c r="I618" s="208" t="s">
        <v>113</v>
      </c>
      <c r="J618" s="112" t="s">
        <v>114</v>
      </c>
      <c r="K618" s="208" t="s">
        <v>1826</v>
      </c>
      <c r="L618" s="208" t="s">
        <v>99</v>
      </c>
      <c r="M618" s="264" t="s">
        <v>1823</v>
      </c>
      <c r="N618" s="208" t="s">
        <v>106</v>
      </c>
      <c r="O618" s="208" t="s">
        <v>468</v>
      </c>
      <c r="P618" s="211" t="s">
        <v>116</v>
      </c>
      <c r="Q618" s="113"/>
      <c r="R618" s="113">
        <v>10</v>
      </c>
      <c r="S618" s="208" t="s">
        <v>126</v>
      </c>
      <c r="T618" s="42">
        <v>80</v>
      </c>
      <c r="U618" s="42">
        <v>85</v>
      </c>
      <c r="V618" s="42">
        <v>90</v>
      </c>
      <c r="W618" s="42">
        <v>91</v>
      </c>
      <c r="X618" s="42">
        <v>92</v>
      </c>
      <c r="Y618" s="42">
        <v>92</v>
      </c>
    </row>
    <row r="619" spans="1:25" ht="182.25" customHeight="1" x14ac:dyDescent="0.25">
      <c r="A619" s="71">
        <v>962</v>
      </c>
      <c r="B619" s="208" t="s">
        <v>1748</v>
      </c>
      <c r="C619" s="208" t="s">
        <v>13273</v>
      </c>
      <c r="D619" s="208" t="s">
        <v>1827</v>
      </c>
      <c r="E619" s="208" t="s">
        <v>129</v>
      </c>
      <c r="F619" s="208" t="s">
        <v>1828</v>
      </c>
      <c r="G619" s="112">
        <v>37589</v>
      </c>
      <c r="H619" s="112">
        <v>37987</v>
      </c>
      <c r="I619" s="208" t="s">
        <v>113</v>
      </c>
      <c r="J619" s="112" t="s">
        <v>114</v>
      </c>
      <c r="K619" s="208" t="s">
        <v>1829</v>
      </c>
      <c r="L619" s="208" t="s">
        <v>99</v>
      </c>
      <c r="M619" s="264" t="s">
        <v>1823</v>
      </c>
      <c r="N619" s="208" t="s">
        <v>106</v>
      </c>
      <c r="O619" s="208" t="s">
        <v>468</v>
      </c>
      <c r="P619" s="211" t="s">
        <v>116</v>
      </c>
      <c r="Q619" s="113"/>
      <c r="R619" s="113">
        <v>10</v>
      </c>
      <c r="S619" s="208" t="s">
        <v>126</v>
      </c>
      <c r="T619" s="42">
        <v>33</v>
      </c>
      <c r="U619" s="42">
        <v>28</v>
      </c>
      <c r="V619" s="42">
        <v>30</v>
      </c>
      <c r="W619" s="42">
        <v>28</v>
      </c>
      <c r="X619" s="42">
        <v>20</v>
      </c>
      <c r="Y619" s="42">
        <v>20</v>
      </c>
    </row>
    <row r="620" spans="1:25" ht="182.25" customHeight="1" x14ac:dyDescent="0.25">
      <c r="A620" s="71">
        <v>963</v>
      </c>
      <c r="B620" s="208" t="s">
        <v>1748</v>
      </c>
      <c r="C620" s="208" t="s">
        <v>13274</v>
      </c>
      <c r="D620" s="208" t="s">
        <v>1830</v>
      </c>
      <c r="E620" s="208" t="s">
        <v>129</v>
      </c>
      <c r="F620" s="208" t="s">
        <v>13275</v>
      </c>
      <c r="G620" s="112">
        <v>38317</v>
      </c>
      <c r="H620" s="112">
        <v>37987</v>
      </c>
      <c r="I620" s="208" t="s">
        <v>113</v>
      </c>
      <c r="J620" s="112" t="s">
        <v>114</v>
      </c>
      <c r="K620" s="208" t="s">
        <v>1831</v>
      </c>
      <c r="L620" s="208" t="s">
        <v>99</v>
      </c>
      <c r="M620" s="264" t="s">
        <v>1823</v>
      </c>
      <c r="N620" s="208" t="s">
        <v>106</v>
      </c>
      <c r="O620" s="208" t="s">
        <v>468</v>
      </c>
      <c r="P620" s="211" t="s">
        <v>116</v>
      </c>
      <c r="Q620" s="113"/>
      <c r="R620" s="113">
        <v>10</v>
      </c>
      <c r="S620" s="208" t="s">
        <v>126</v>
      </c>
      <c r="T620" s="42">
        <v>12936</v>
      </c>
      <c r="U620" s="42">
        <v>13178</v>
      </c>
      <c r="V620" s="42">
        <v>13286</v>
      </c>
      <c r="W620" s="42">
        <v>13346</v>
      </c>
      <c r="X620" s="42">
        <v>13346</v>
      </c>
      <c r="Y620" s="42">
        <v>13346</v>
      </c>
    </row>
    <row r="621" spans="1:25" ht="182.25" customHeight="1" x14ac:dyDescent="0.25">
      <c r="A621" s="71">
        <v>964</v>
      </c>
      <c r="B621" s="208" t="s">
        <v>1748</v>
      </c>
      <c r="C621" s="208" t="s">
        <v>13276</v>
      </c>
      <c r="D621" s="208" t="s">
        <v>13277</v>
      </c>
      <c r="E621" s="208" t="s">
        <v>129</v>
      </c>
      <c r="F621" s="208" t="s">
        <v>13278</v>
      </c>
      <c r="G621" s="112">
        <v>44855</v>
      </c>
      <c r="H621" s="112">
        <v>44562</v>
      </c>
      <c r="I621" s="208" t="s">
        <v>762</v>
      </c>
      <c r="J621" s="112">
        <v>44927</v>
      </c>
      <c r="K621" s="208" t="s">
        <v>13279</v>
      </c>
      <c r="L621" s="208" t="s">
        <v>99</v>
      </c>
      <c r="M621" s="264" t="s">
        <v>1823</v>
      </c>
      <c r="N621" s="208" t="s">
        <v>106</v>
      </c>
      <c r="O621" s="208" t="s">
        <v>468</v>
      </c>
      <c r="P621" s="211" t="s">
        <v>116</v>
      </c>
      <c r="Q621" s="113"/>
      <c r="R621" s="113"/>
      <c r="S621" s="208"/>
      <c r="T621" s="42" t="s">
        <v>112</v>
      </c>
      <c r="U621" s="42">
        <v>2241.3000000000002</v>
      </c>
      <c r="V621" s="42" t="s">
        <v>112</v>
      </c>
      <c r="W621" s="42" t="s">
        <v>112</v>
      </c>
      <c r="X621" s="42" t="s">
        <v>112</v>
      </c>
      <c r="Y621" s="42" t="s">
        <v>112</v>
      </c>
    </row>
    <row r="622" spans="1:25" ht="182.25" customHeight="1" x14ac:dyDescent="0.25">
      <c r="A622" s="71">
        <v>965</v>
      </c>
      <c r="B622" s="208" t="s">
        <v>1748</v>
      </c>
      <c r="C622" s="208" t="s">
        <v>13280</v>
      </c>
      <c r="D622" s="208" t="s">
        <v>1832</v>
      </c>
      <c r="E622" s="208" t="s">
        <v>129</v>
      </c>
      <c r="F622" s="208" t="s">
        <v>1833</v>
      </c>
      <c r="G622" s="112">
        <v>37953</v>
      </c>
      <c r="H622" s="112">
        <v>37622</v>
      </c>
      <c r="I622" s="208" t="s">
        <v>113</v>
      </c>
      <c r="J622" s="112" t="s">
        <v>114</v>
      </c>
      <c r="K622" s="208" t="s">
        <v>1834</v>
      </c>
      <c r="L622" s="208" t="s">
        <v>99</v>
      </c>
      <c r="M622" s="264" t="s">
        <v>1823</v>
      </c>
      <c r="N622" s="208" t="s">
        <v>106</v>
      </c>
      <c r="O622" s="208" t="s">
        <v>468</v>
      </c>
      <c r="P622" s="211" t="s">
        <v>116</v>
      </c>
      <c r="Q622" s="113"/>
      <c r="R622" s="113">
        <v>10</v>
      </c>
      <c r="S622" s="208" t="s">
        <v>126</v>
      </c>
      <c r="T622" s="196">
        <v>1</v>
      </c>
      <c r="U622" s="196">
        <v>0</v>
      </c>
      <c r="V622" s="196">
        <v>1</v>
      </c>
      <c r="W622" s="196">
        <v>1</v>
      </c>
      <c r="X622" s="196">
        <v>1</v>
      </c>
      <c r="Y622" s="196">
        <v>1</v>
      </c>
    </row>
    <row r="623" spans="1:25" ht="182.25" customHeight="1" x14ac:dyDescent="0.25">
      <c r="A623" s="71">
        <v>966</v>
      </c>
      <c r="B623" s="208" t="s">
        <v>1748</v>
      </c>
      <c r="C623" s="208" t="s">
        <v>13273</v>
      </c>
      <c r="D623" s="208" t="s">
        <v>1835</v>
      </c>
      <c r="E623" s="208" t="s">
        <v>129</v>
      </c>
      <c r="F623" s="208" t="s">
        <v>1836</v>
      </c>
      <c r="G623" s="112">
        <v>38353</v>
      </c>
      <c r="H623" s="112">
        <v>38353</v>
      </c>
      <c r="I623" s="208" t="s">
        <v>1837</v>
      </c>
      <c r="J623" s="112" t="s">
        <v>114</v>
      </c>
      <c r="K623" s="208" t="s">
        <v>1838</v>
      </c>
      <c r="L623" s="208" t="s">
        <v>60</v>
      </c>
      <c r="M623" s="264" t="s">
        <v>1753</v>
      </c>
      <c r="N623" s="208" t="s">
        <v>106</v>
      </c>
      <c r="O623" s="208" t="s">
        <v>468</v>
      </c>
      <c r="P623" s="211" t="s">
        <v>116</v>
      </c>
      <c r="Q623" s="113"/>
      <c r="R623" s="113" t="s">
        <v>53</v>
      </c>
      <c r="S623" s="208" t="s">
        <v>175</v>
      </c>
      <c r="T623" s="196">
        <v>0</v>
      </c>
      <c r="U623" s="196">
        <v>49</v>
      </c>
      <c r="V623" s="196">
        <v>0</v>
      </c>
      <c r="W623" s="196">
        <v>0</v>
      </c>
      <c r="X623" s="196">
        <v>0</v>
      </c>
      <c r="Y623" s="196">
        <v>0</v>
      </c>
    </row>
    <row r="624" spans="1:25" ht="182.25" customHeight="1" x14ac:dyDescent="0.25">
      <c r="A624" s="71">
        <v>967</v>
      </c>
      <c r="B624" s="208" t="s">
        <v>1748</v>
      </c>
      <c r="C624" s="208" t="s">
        <v>13281</v>
      </c>
      <c r="D624" s="208" t="s">
        <v>1839</v>
      </c>
      <c r="E624" s="208" t="s">
        <v>129</v>
      </c>
      <c r="F624" s="208" t="s">
        <v>1840</v>
      </c>
      <c r="G624" s="112">
        <v>38317</v>
      </c>
      <c r="H624" s="112">
        <v>38353</v>
      </c>
      <c r="I624" s="208" t="s">
        <v>1837</v>
      </c>
      <c r="J624" s="181" t="s">
        <v>1369</v>
      </c>
      <c r="K624" s="208" t="s">
        <v>13282</v>
      </c>
      <c r="L624" s="208" t="s">
        <v>60</v>
      </c>
      <c r="M624" s="264" t="s">
        <v>1753</v>
      </c>
      <c r="N624" s="208" t="s">
        <v>106</v>
      </c>
      <c r="O624" s="208" t="s">
        <v>468</v>
      </c>
      <c r="P624" s="211" t="s">
        <v>116</v>
      </c>
      <c r="Q624" s="113"/>
      <c r="R624" s="113" t="s">
        <v>53</v>
      </c>
      <c r="S624" s="208" t="s">
        <v>175</v>
      </c>
      <c r="T624" s="42">
        <v>4862</v>
      </c>
      <c r="U624" s="42">
        <v>5457</v>
      </c>
      <c r="V624" s="42">
        <v>4220</v>
      </c>
      <c r="W624" s="42">
        <v>4288</v>
      </c>
      <c r="X624" s="42">
        <v>4288</v>
      </c>
      <c r="Y624" s="42">
        <v>4288</v>
      </c>
    </row>
    <row r="625" spans="1:25" ht="182.25" customHeight="1" x14ac:dyDescent="0.25">
      <c r="A625" s="71">
        <v>968</v>
      </c>
      <c r="B625" s="208" t="s">
        <v>1748</v>
      </c>
      <c r="C625" s="208" t="s">
        <v>13283</v>
      </c>
      <c r="D625" s="208" t="s">
        <v>1841</v>
      </c>
      <c r="E625" s="208" t="s">
        <v>13228</v>
      </c>
      <c r="F625" s="208" t="s">
        <v>13229</v>
      </c>
      <c r="G625" s="112">
        <v>44315</v>
      </c>
      <c r="H625" s="112">
        <v>44317</v>
      </c>
      <c r="I625" s="208" t="s">
        <v>494</v>
      </c>
      <c r="J625" s="181" t="s">
        <v>114</v>
      </c>
      <c r="K625" s="208" t="s">
        <v>13284</v>
      </c>
      <c r="L625" s="208" t="s">
        <v>60</v>
      </c>
      <c r="M625" s="264" t="s">
        <v>1780</v>
      </c>
      <c r="N625" s="208" t="s">
        <v>106</v>
      </c>
      <c r="O625" s="208" t="s">
        <v>468</v>
      </c>
      <c r="P625" s="211" t="s">
        <v>116</v>
      </c>
      <c r="Q625" s="113"/>
      <c r="R625" s="113" t="s">
        <v>18</v>
      </c>
      <c r="S625" s="208" t="s">
        <v>175</v>
      </c>
      <c r="T625" s="42">
        <v>455</v>
      </c>
      <c r="U625" s="42">
        <v>4810</v>
      </c>
      <c r="V625" s="42">
        <v>460</v>
      </c>
      <c r="W625" s="42">
        <v>460</v>
      </c>
      <c r="X625" s="42">
        <v>460</v>
      </c>
      <c r="Y625" s="42">
        <v>460</v>
      </c>
    </row>
    <row r="626" spans="1:25" ht="182.25" customHeight="1" x14ac:dyDescent="0.25">
      <c r="A626" s="71">
        <v>969</v>
      </c>
      <c r="B626" s="208" t="s">
        <v>1748</v>
      </c>
      <c r="C626" s="208" t="s">
        <v>13285</v>
      </c>
      <c r="D626" s="208" t="s">
        <v>1842</v>
      </c>
      <c r="E626" s="208" t="s">
        <v>129</v>
      </c>
      <c r="F626" s="208" t="s">
        <v>1843</v>
      </c>
      <c r="G626" s="112">
        <v>42736</v>
      </c>
      <c r="H626" s="112">
        <v>42736</v>
      </c>
      <c r="I626" s="208" t="s">
        <v>113</v>
      </c>
      <c r="J626" s="112" t="s">
        <v>114</v>
      </c>
      <c r="K626" s="208" t="s">
        <v>1844</v>
      </c>
      <c r="L626" s="208" t="s">
        <v>60</v>
      </c>
      <c r="M626" s="264" t="s">
        <v>1845</v>
      </c>
      <c r="N626" s="208" t="s">
        <v>106</v>
      </c>
      <c r="O626" s="208" t="s">
        <v>120</v>
      </c>
      <c r="P626" s="208" t="s">
        <v>157</v>
      </c>
      <c r="Q626" s="113" t="s">
        <v>1846</v>
      </c>
      <c r="R626" s="113" t="s">
        <v>53</v>
      </c>
      <c r="S626" s="208" t="s">
        <v>175</v>
      </c>
      <c r="T626" s="42">
        <v>857</v>
      </c>
      <c r="U626" s="42">
        <v>1154</v>
      </c>
      <c r="V626" s="42">
        <v>857</v>
      </c>
      <c r="W626" s="42">
        <v>857</v>
      </c>
      <c r="X626" s="42">
        <v>857</v>
      </c>
      <c r="Y626" s="42">
        <v>857</v>
      </c>
    </row>
    <row r="627" spans="1:25" ht="182.25" customHeight="1" x14ac:dyDescent="0.25">
      <c r="A627" s="71">
        <v>970</v>
      </c>
      <c r="B627" s="208" t="s">
        <v>1748</v>
      </c>
      <c r="C627" s="208" t="s">
        <v>13286</v>
      </c>
      <c r="D627" s="208" t="s">
        <v>201</v>
      </c>
      <c r="E627" s="208" t="s">
        <v>1847</v>
      </c>
      <c r="F627" s="208" t="s">
        <v>1848</v>
      </c>
      <c r="G627" s="112">
        <v>38718</v>
      </c>
      <c r="H627" s="112">
        <v>38718</v>
      </c>
      <c r="I627" s="208" t="s">
        <v>1849</v>
      </c>
      <c r="J627" s="181" t="s">
        <v>1369</v>
      </c>
      <c r="K627" s="208" t="s">
        <v>1850</v>
      </c>
      <c r="L627" s="208" t="s">
        <v>60</v>
      </c>
      <c r="M627" s="264" t="s">
        <v>1753</v>
      </c>
      <c r="N627" s="208" t="s">
        <v>107</v>
      </c>
      <c r="O627" s="208" t="s">
        <v>100</v>
      </c>
      <c r="P627" s="208" t="s">
        <v>13287</v>
      </c>
      <c r="Q627" s="113"/>
      <c r="R627" s="113" t="s">
        <v>53</v>
      </c>
      <c r="S627" s="208" t="s">
        <v>175</v>
      </c>
      <c r="T627" s="42">
        <v>3826217</v>
      </c>
      <c r="U627" s="42">
        <v>3451023</v>
      </c>
      <c r="V627" s="42">
        <v>1106.7</v>
      </c>
      <c r="W627" s="42">
        <v>1150.97</v>
      </c>
      <c r="X627" s="42">
        <v>1150.97</v>
      </c>
      <c r="Y627" s="42">
        <v>1150.97</v>
      </c>
    </row>
    <row r="628" spans="1:25" ht="182.25" customHeight="1" x14ac:dyDescent="0.25">
      <c r="A628" s="71">
        <v>971</v>
      </c>
      <c r="B628" s="208" t="s">
        <v>1748</v>
      </c>
      <c r="C628" s="208" t="s">
        <v>13288</v>
      </c>
      <c r="D628" s="208" t="s">
        <v>201</v>
      </c>
      <c r="E628" s="208" t="s">
        <v>13289</v>
      </c>
      <c r="F628" s="208" t="s">
        <v>13290</v>
      </c>
      <c r="G628" s="112">
        <v>42413</v>
      </c>
      <c r="H628" s="112">
        <v>42370</v>
      </c>
      <c r="I628" s="208" t="s">
        <v>494</v>
      </c>
      <c r="J628" s="181" t="s">
        <v>13225</v>
      </c>
      <c r="K628" s="208" t="s">
        <v>12333</v>
      </c>
      <c r="L628" s="208" t="s">
        <v>60</v>
      </c>
      <c r="M628" s="264" t="s">
        <v>1779</v>
      </c>
      <c r="N628" s="208" t="s">
        <v>107</v>
      </c>
      <c r="O628" s="208" t="s">
        <v>120</v>
      </c>
      <c r="P628" s="208" t="s">
        <v>3587</v>
      </c>
      <c r="Q628" s="113" t="s">
        <v>12270</v>
      </c>
      <c r="R628" s="113" t="s">
        <v>53</v>
      </c>
      <c r="S628" s="208" t="s">
        <v>175</v>
      </c>
      <c r="T628" s="42">
        <v>1024237</v>
      </c>
      <c r="U628" s="42">
        <v>1139906</v>
      </c>
      <c r="V628" s="42">
        <v>280000</v>
      </c>
      <c r="W628" s="42">
        <v>300000</v>
      </c>
      <c r="X628" s="42">
        <v>300000</v>
      </c>
      <c r="Y628" s="42">
        <v>300000</v>
      </c>
    </row>
    <row r="629" spans="1:25" ht="182.25" customHeight="1" x14ac:dyDescent="0.25">
      <c r="A629" s="71">
        <v>972</v>
      </c>
      <c r="B629" s="208" t="s">
        <v>1748</v>
      </c>
      <c r="C629" s="208" t="s">
        <v>13291</v>
      </c>
      <c r="D629" s="208" t="s">
        <v>1851</v>
      </c>
      <c r="E629" s="208" t="s">
        <v>13292</v>
      </c>
      <c r="F629" s="208" t="s">
        <v>1852</v>
      </c>
      <c r="G629" s="112">
        <v>39814</v>
      </c>
      <c r="H629" s="112">
        <v>39814</v>
      </c>
      <c r="I629" s="208" t="s">
        <v>13217</v>
      </c>
      <c r="J629" s="112">
        <v>45292</v>
      </c>
      <c r="K629" s="208" t="s">
        <v>1853</v>
      </c>
      <c r="L629" s="208" t="s">
        <v>60</v>
      </c>
      <c r="M629" s="264" t="s">
        <v>1753</v>
      </c>
      <c r="N629" s="208" t="s">
        <v>107</v>
      </c>
      <c r="O629" s="208" t="s">
        <v>120</v>
      </c>
      <c r="P629" s="208" t="s">
        <v>161</v>
      </c>
      <c r="Q629" s="113"/>
      <c r="R629" s="113" t="s">
        <v>53</v>
      </c>
      <c r="S629" s="208" t="s">
        <v>175</v>
      </c>
      <c r="T629" s="42">
        <v>2603</v>
      </c>
      <c r="U629" s="42">
        <v>4565</v>
      </c>
      <c r="V629" s="42">
        <v>4505</v>
      </c>
      <c r="W629" s="42" t="s">
        <v>112</v>
      </c>
      <c r="X629" s="42" t="s">
        <v>112</v>
      </c>
      <c r="Y629" s="42" t="s">
        <v>112</v>
      </c>
    </row>
    <row r="630" spans="1:25" ht="182.25" customHeight="1" x14ac:dyDescent="0.25">
      <c r="A630" s="71">
        <v>973</v>
      </c>
      <c r="B630" s="208" t="s">
        <v>1748</v>
      </c>
      <c r="C630" s="208" t="s">
        <v>13291</v>
      </c>
      <c r="D630" s="208" t="s">
        <v>1299</v>
      </c>
      <c r="E630" s="208" t="s">
        <v>1854</v>
      </c>
      <c r="F630" s="208" t="s">
        <v>1755</v>
      </c>
      <c r="G630" s="112">
        <v>39814</v>
      </c>
      <c r="H630" s="112">
        <v>39448</v>
      </c>
      <c r="I630" s="208" t="s">
        <v>1591</v>
      </c>
      <c r="J630" s="112">
        <v>45292</v>
      </c>
      <c r="K630" s="208" t="s">
        <v>1855</v>
      </c>
      <c r="L630" s="208" t="s">
        <v>60</v>
      </c>
      <c r="M630" s="264" t="s">
        <v>1786</v>
      </c>
      <c r="N630" s="208" t="s">
        <v>107</v>
      </c>
      <c r="O630" s="208" t="s">
        <v>120</v>
      </c>
      <c r="P630" s="208" t="s">
        <v>161</v>
      </c>
      <c r="Q630" s="113" t="s">
        <v>1787</v>
      </c>
      <c r="R630" s="113" t="s">
        <v>53</v>
      </c>
      <c r="S630" s="208" t="s">
        <v>175</v>
      </c>
      <c r="T630" s="196">
        <v>0</v>
      </c>
      <c r="U630" s="196">
        <v>0</v>
      </c>
      <c r="V630" s="196">
        <v>0</v>
      </c>
      <c r="W630" s="196" t="s">
        <v>112</v>
      </c>
      <c r="X630" s="196" t="s">
        <v>112</v>
      </c>
      <c r="Y630" s="196" t="s">
        <v>112</v>
      </c>
    </row>
    <row r="631" spans="1:25" ht="182.25" customHeight="1" x14ac:dyDescent="0.25">
      <c r="A631" s="71">
        <v>974</v>
      </c>
      <c r="B631" s="208" t="s">
        <v>1748</v>
      </c>
      <c r="C631" s="208" t="s">
        <v>1856</v>
      </c>
      <c r="D631" s="112" t="s">
        <v>807</v>
      </c>
      <c r="E631" s="208" t="s">
        <v>13293</v>
      </c>
      <c r="F631" s="208" t="s">
        <v>13294</v>
      </c>
      <c r="G631" s="112">
        <v>43073</v>
      </c>
      <c r="H631" s="112">
        <v>42736</v>
      </c>
      <c r="I631" s="208" t="s">
        <v>13295</v>
      </c>
      <c r="J631" s="112" t="s">
        <v>114</v>
      </c>
      <c r="K631" s="208" t="s">
        <v>1857</v>
      </c>
      <c r="L631" s="208" t="s">
        <v>60</v>
      </c>
      <c r="M631" s="264" t="s">
        <v>13253</v>
      </c>
      <c r="N631" s="208" t="s">
        <v>107</v>
      </c>
      <c r="O631" s="208" t="s">
        <v>120</v>
      </c>
      <c r="P631" s="208" t="s">
        <v>13296</v>
      </c>
      <c r="Q631" s="113"/>
      <c r="R631" s="113" t="s">
        <v>53</v>
      </c>
      <c r="S631" s="208" t="s">
        <v>175</v>
      </c>
      <c r="T631" s="42">
        <v>267047</v>
      </c>
      <c r="U631" s="42">
        <v>193122</v>
      </c>
      <c r="V631" s="42">
        <v>0</v>
      </c>
      <c r="W631" s="42">
        <v>0</v>
      </c>
      <c r="X631" s="42">
        <v>0</v>
      </c>
      <c r="Y631" s="42">
        <v>0</v>
      </c>
    </row>
    <row r="632" spans="1:25" ht="182.25" customHeight="1" x14ac:dyDescent="0.25">
      <c r="A632" s="71">
        <v>975</v>
      </c>
      <c r="B632" s="208" t="s">
        <v>1748</v>
      </c>
      <c r="C632" s="208" t="s">
        <v>1856</v>
      </c>
      <c r="D632" s="112" t="s">
        <v>434</v>
      </c>
      <c r="E632" s="208" t="s">
        <v>13293</v>
      </c>
      <c r="F632" s="208" t="s">
        <v>1811</v>
      </c>
      <c r="G632" s="112">
        <v>42736</v>
      </c>
      <c r="H632" s="112">
        <v>42736</v>
      </c>
      <c r="I632" s="208" t="s">
        <v>13297</v>
      </c>
      <c r="J632" s="112" t="s">
        <v>114</v>
      </c>
      <c r="K632" s="208" t="s">
        <v>13298</v>
      </c>
      <c r="L632" s="208" t="s">
        <v>60</v>
      </c>
      <c r="M632" s="264" t="s">
        <v>13253</v>
      </c>
      <c r="N632" s="208" t="s">
        <v>107</v>
      </c>
      <c r="O632" s="208" t="s">
        <v>120</v>
      </c>
      <c r="P632" s="114" t="s">
        <v>13296</v>
      </c>
      <c r="Q632" s="113" t="s">
        <v>1858</v>
      </c>
      <c r="R632" s="113" t="s">
        <v>54</v>
      </c>
      <c r="S632" s="208" t="s">
        <v>1052</v>
      </c>
      <c r="T632" s="196">
        <v>397783</v>
      </c>
      <c r="U632" s="196">
        <v>1462025</v>
      </c>
      <c r="V632" s="196">
        <v>64168</v>
      </c>
      <c r="W632" s="196">
        <v>64168</v>
      </c>
      <c r="X632" s="196">
        <v>64168</v>
      </c>
      <c r="Y632" s="196">
        <v>64168</v>
      </c>
    </row>
    <row r="633" spans="1:25" ht="182.25" customHeight="1" x14ac:dyDescent="0.25">
      <c r="A633" s="71">
        <v>976</v>
      </c>
      <c r="B633" s="208" t="s">
        <v>1748</v>
      </c>
      <c r="C633" s="208" t="s">
        <v>13299</v>
      </c>
      <c r="D633" s="208" t="s">
        <v>1859</v>
      </c>
      <c r="E633" s="208" t="s">
        <v>1860</v>
      </c>
      <c r="F633" s="208" t="s">
        <v>1861</v>
      </c>
      <c r="G633" s="112">
        <v>40674</v>
      </c>
      <c r="H633" s="112">
        <v>40544</v>
      </c>
      <c r="I633" s="208" t="s">
        <v>113</v>
      </c>
      <c r="J633" s="112">
        <v>46023</v>
      </c>
      <c r="K633" s="208" t="s">
        <v>13300</v>
      </c>
      <c r="L633" s="208" t="s">
        <v>60</v>
      </c>
      <c r="M633" s="264" t="s">
        <v>1780</v>
      </c>
      <c r="N633" s="208" t="s">
        <v>68</v>
      </c>
      <c r="O633" s="208" t="s">
        <v>120</v>
      </c>
      <c r="P633" s="208" t="s">
        <v>196</v>
      </c>
      <c r="Q633" s="113" t="s">
        <v>1787</v>
      </c>
      <c r="R633" s="113" t="s">
        <v>18</v>
      </c>
      <c r="S633" s="208" t="s">
        <v>199</v>
      </c>
      <c r="T633" s="196">
        <v>0</v>
      </c>
      <c r="U633" s="196">
        <v>0</v>
      </c>
      <c r="V633" s="196">
        <v>0</v>
      </c>
      <c r="W633" s="196">
        <v>0</v>
      </c>
      <c r="X633" s="196">
        <v>0</v>
      </c>
      <c r="Y633" s="196">
        <v>0</v>
      </c>
    </row>
    <row r="634" spans="1:25" ht="182.25" customHeight="1" x14ac:dyDescent="0.25">
      <c r="A634" s="71">
        <v>977</v>
      </c>
      <c r="B634" s="208" t="s">
        <v>1748</v>
      </c>
      <c r="C634" s="208" t="s">
        <v>13301</v>
      </c>
      <c r="D634" s="208" t="s">
        <v>1862</v>
      </c>
      <c r="E634" s="208" t="s">
        <v>1863</v>
      </c>
      <c r="F634" s="208" t="s">
        <v>1864</v>
      </c>
      <c r="G634" s="112">
        <v>39983</v>
      </c>
      <c r="H634" s="112">
        <v>39814</v>
      </c>
      <c r="I634" s="208" t="s">
        <v>113</v>
      </c>
      <c r="J634" s="112">
        <v>45658</v>
      </c>
      <c r="K634" s="208" t="s">
        <v>11425</v>
      </c>
      <c r="L634" s="208" t="s">
        <v>60</v>
      </c>
      <c r="M634" s="264" t="s">
        <v>1780</v>
      </c>
      <c r="N634" s="208" t="s">
        <v>68</v>
      </c>
      <c r="O634" s="208" t="s">
        <v>120</v>
      </c>
      <c r="P634" s="208" t="s">
        <v>196</v>
      </c>
      <c r="Q634" s="113" t="s">
        <v>1865</v>
      </c>
      <c r="R634" s="113" t="s">
        <v>18</v>
      </c>
      <c r="S634" s="208" t="s">
        <v>199</v>
      </c>
      <c r="T634" s="42">
        <v>139178</v>
      </c>
      <c r="U634" s="42">
        <v>194782</v>
      </c>
      <c r="V634" s="42">
        <v>194782</v>
      </c>
      <c r="W634" s="42">
        <v>194782</v>
      </c>
      <c r="X634" s="196" t="s">
        <v>112</v>
      </c>
      <c r="Y634" s="196" t="s">
        <v>112</v>
      </c>
    </row>
    <row r="635" spans="1:25" ht="182.25" customHeight="1" x14ac:dyDescent="0.25">
      <c r="A635" s="71">
        <v>978</v>
      </c>
      <c r="B635" s="208" t="s">
        <v>1748</v>
      </c>
      <c r="C635" s="208" t="s">
        <v>13302</v>
      </c>
      <c r="D635" s="208" t="s">
        <v>1016</v>
      </c>
      <c r="E635" s="208" t="s">
        <v>1866</v>
      </c>
      <c r="F635" s="208" t="s">
        <v>1867</v>
      </c>
      <c r="G635" s="112">
        <v>43889</v>
      </c>
      <c r="H635" s="112">
        <v>43831</v>
      </c>
      <c r="I635" s="208" t="s">
        <v>2548</v>
      </c>
      <c r="J635" s="112">
        <v>46023</v>
      </c>
      <c r="K635" s="208" t="s">
        <v>1868</v>
      </c>
      <c r="L635" s="208" t="s">
        <v>60</v>
      </c>
      <c r="M635" s="264" t="s">
        <v>1753</v>
      </c>
      <c r="N635" s="208" t="s">
        <v>68</v>
      </c>
      <c r="O635" s="208" t="s">
        <v>120</v>
      </c>
      <c r="P635" s="208" t="s">
        <v>196</v>
      </c>
      <c r="Q635" s="113" t="s">
        <v>1869</v>
      </c>
      <c r="R635" s="113" t="s">
        <v>18</v>
      </c>
      <c r="S635" s="208" t="s">
        <v>199</v>
      </c>
      <c r="T635" s="196">
        <v>12554</v>
      </c>
      <c r="U635" s="196">
        <v>16930</v>
      </c>
      <c r="V635" s="42">
        <v>19393</v>
      </c>
      <c r="W635" s="42">
        <v>21080</v>
      </c>
      <c r="X635" s="42">
        <v>21080</v>
      </c>
      <c r="Y635" s="42">
        <v>21080</v>
      </c>
    </row>
    <row r="636" spans="1:25" ht="182.25" customHeight="1" x14ac:dyDescent="0.25">
      <c r="A636" s="71">
        <v>979</v>
      </c>
      <c r="B636" s="208" t="s">
        <v>1748</v>
      </c>
      <c r="C636" s="208" t="s">
        <v>13302</v>
      </c>
      <c r="D636" s="208" t="s">
        <v>1035</v>
      </c>
      <c r="E636" s="208" t="s">
        <v>1866</v>
      </c>
      <c r="F636" s="208" t="s">
        <v>1867</v>
      </c>
      <c r="G636" s="112">
        <v>43889</v>
      </c>
      <c r="H636" s="112">
        <v>43831</v>
      </c>
      <c r="I636" s="208" t="s">
        <v>2548</v>
      </c>
      <c r="J636" s="112">
        <v>46023</v>
      </c>
      <c r="K636" s="208" t="s">
        <v>1870</v>
      </c>
      <c r="L636" s="208" t="s">
        <v>60</v>
      </c>
      <c r="M636" s="264" t="s">
        <v>1753</v>
      </c>
      <c r="N636" s="208" t="s">
        <v>68</v>
      </c>
      <c r="O636" s="208" t="s">
        <v>120</v>
      </c>
      <c r="P636" s="208" t="s">
        <v>398</v>
      </c>
      <c r="Q636" s="113" t="s">
        <v>1869</v>
      </c>
      <c r="R636" s="113" t="s">
        <v>18</v>
      </c>
      <c r="S636" s="208" t="s">
        <v>199</v>
      </c>
      <c r="T636" s="196">
        <v>49297</v>
      </c>
      <c r="U636" s="196">
        <v>97496</v>
      </c>
      <c r="V636" s="42">
        <v>82708</v>
      </c>
      <c r="W636" s="42">
        <v>89900</v>
      </c>
      <c r="X636" s="42">
        <v>89900</v>
      </c>
      <c r="Y636" s="42">
        <v>89900</v>
      </c>
    </row>
    <row r="637" spans="1:25" ht="182.25" customHeight="1" x14ac:dyDescent="0.25">
      <c r="A637" s="71">
        <v>980</v>
      </c>
      <c r="B637" s="208" t="s">
        <v>1748</v>
      </c>
      <c r="C637" s="208" t="s">
        <v>13303</v>
      </c>
      <c r="D637" s="208" t="s">
        <v>168</v>
      </c>
      <c r="E637" s="208" t="s">
        <v>1871</v>
      </c>
      <c r="F637" s="208" t="s">
        <v>1872</v>
      </c>
      <c r="G637" s="112">
        <v>44162</v>
      </c>
      <c r="H637" s="112">
        <v>44197</v>
      </c>
      <c r="I637" s="208" t="s">
        <v>1873</v>
      </c>
      <c r="J637" s="112">
        <v>45292</v>
      </c>
      <c r="K637" s="208" t="s">
        <v>1874</v>
      </c>
      <c r="L637" s="208" t="s">
        <v>60</v>
      </c>
      <c r="M637" s="264" t="s">
        <v>1875</v>
      </c>
      <c r="N637" s="208" t="s">
        <v>68</v>
      </c>
      <c r="O637" s="208" t="s">
        <v>120</v>
      </c>
      <c r="P637" s="208" t="s">
        <v>196</v>
      </c>
      <c r="Q637" s="113" t="s">
        <v>1869</v>
      </c>
      <c r="R637" s="113" t="s">
        <v>18</v>
      </c>
      <c r="S637" s="208" t="s">
        <v>199</v>
      </c>
      <c r="T637" s="196">
        <v>22866</v>
      </c>
      <c r="U637" s="196">
        <v>10068</v>
      </c>
      <c r="V637" s="196">
        <v>10068</v>
      </c>
      <c r="W637" s="42" t="s">
        <v>112</v>
      </c>
      <c r="X637" s="42" t="s">
        <v>112</v>
      </c>
      <c r="Y637" s="42" t="s">
        <v>112</v>
      </c>
    </row>
    <row r="638" spans="1:25" ht="182.25" customHeight="1" x14ac:dyDescent="0.25">
      <c r="A638" s="71">
        <v>981</v>
      </c>
      <c r="B638" s="208" t="s">
        <v>1748</v>
      </c>
      <c r="C638" s="208" t="s">
        <v>13303</v>
      </c>
      <c r="D638" s="208" t="s">
        <v>1038</v>
      </c>
      <c r="E638" s="208" t="s">
        <v>1871</v>
      </c>
      <c r="F638" s="208" t="s">
        <v>1872</v>
      </c>
      <c r="G638" s="112">
        <v>44162</v>
      </c>
      <c r="H638" s="112">
        <v>44197</v>
      </c>
      <c r="I638" s="208" t="s">
        <v>1873</v>
      </c>
      <c r="J638" s="112">
        <v>45292</v>
      </c>
      <c r="K638" s="208" t="s">
        <v>1876</v>
      </c>
      <c r="L638" s="208" t="s">
        <v>60</v>
      </c>
      <c r="M638" s="264" t="s">
        <v>1875</v>
      </c>
      <c r="N638" s="208" t="s">
        <v>68</v>
      </c>
      <c r="O638" s="208" t="s">
        <v>120</v>
      </c>
      <c r="P638" s="208" t="s">
        <v>398</v>
      </c>
      <c r="Q638" s="113" t="s">
        <v>1869</v>
      </c>
      <c r="R638" s="113" t="s">
        <v>18</v>
      </c>
      <c r="S638" s="208" t="s">
        <v>199</v>
      </c>
      <c r="T638" s="196">
        <v>58512</v>
      </c>
      <c r="U638" s="196">
        <v>123967</v>
      </c>
      <c r="V638" s="196">
        <v>123967</v>
      </c>
      <c r="W638" s="42" t="s">
        <v>112</v>
      </c>
      <c r="X638" s="42" t="s">
        <v>112</v>
      </c>
      <c r="Y638" s="42"/>
    </row>
    <row r="639" spans="1:25" ht="182.25" customHeight="1" x14ac:dyDescent="0.25">
      <c r="A639" s="71">
        <v>982</v>
      </c>
      <c r="B639" s="208" t="s">
        <v>1748</v>
      </c>
      <c r="C639" s="208" t="s">
        <v>13304</v>
      </c>
      <c r="D639" s="208" t="s">
        <v>169</v>
      </c>
      <c r="E639" s="208" t="s">
        <v>13228</v>
      </c>
      <c r="F639" s="208" t="s">
        <v>13229</v>
      </c>
      <c r="G639" s="112">
        <v>44315</v>
      </c>
      <c r="H639" s="112">
        <v>44197</v>
      </c>
      <c r="I639" s="208" t="s">
        <v>113</v>
      </c>
      <c r="J639" s="112" t="s">
        <v>114</v>
      </c>
      <c r="K639" s="208" t="s">
        <v>1877</v>
      </c>
      <c r="L639" s="208" t="s">
        <v>60</v>
      </c>
      <c r="M639" s="264" t="s">
        <v>1780</v>
      </c>
      <c r="N639" s="208" t="s">
        <v>68</v>
      </c>
      <c r="O639" s="208" t="s">
        <v>120</v>
      </c>
      <c r="P639" s="208" t="s">
        <v>196</v>
      </c>
      <c r="Q639" s="113"/>
      <c r="R639" s="113" t="s">
        <v>18</v>
      </c>
      <c r="S639" s="208" t="s">
        <v>199</v>
      </c>
      <c r="T639" s="196">
        <v>3833</v>
      </c>
      <c r="U639" s="196">
        <v>2206</v>
      </c>
      <c r="V639" s="196">
        <v>3900</v>
      </c>
      <c r="W639" s="196">
        <v>3900</v>
      </c>
      <c r="X639" s="196">
        <v>3900</v>
      </c>
      <c r="Y639" s="196">
        <v>3900</v>
      </c>
    </row>
    <row r="640" spans="1:25" ht="182.25" customHeight="1" x14ac:dyDescent="0.25">
      <c r="A640" s="71">
        <v>983</v>
      </c>
      <c r="B640" s="208" t="s">
        <v>1748</v>
      </c>
      <c r="C640" s="208" t="s">
        <v>13304</v>
      </c>
      <c r="D640" s="208" t="s">
        <v>13305</v>
      </c>
      <c r="E640" s="208" t="s">
        <v>1878</v>
      </c>
      <c r="F640" s="208" t="s">
        <v>8580</v>
      </c>
      <c r="G640" s="112">
        <v>44315</v>
      </c>
      <c r="H640" s="112">
        <v>44197</v>
      </c>
      <c r="I640" s="208" t="s">
        <v>113</v>
      </c>
      <c r="J640" s="112" t="s">
        <v>114</v>
      </c>
      <c r="K640" s="208" t="s">
        <v>1879</v>
      </c>
      <c r="L640" s="208" t="s">
        <v>60</v>
      </c>
      <c r="M640" s="264" t="s">
        <v>1780</v>
      </c>
      <c r="N640" s="208" t="s">
        <v>68</v>
      </c>
      <c r="O640" s="208" t="s">
        <v>120</v>
      </c>
      <c r="P640" s="208" t="s">
        <v>398</v>
      </c>
      <c r="Q640" s="113"/>
      <c r="R640" s="113" t="s">
        <v>18</v>
      </c>
      <c r="S640" s="208" t="s">
        <v>199</v>
      </c>
      <c r="T640" s="196">
        <v>26335</v>
      </c>
      <c r="U640" s="196">
        <v>49744</v>
      </c>
      <c r="V640" s="196">
        <v>49744</v>
      </c>
      <c r="W640" s="196">
        <v>49744</v>
      </c>
      <c r="X640" s="196">
        <v>49744</v>
      </c>
      <c r="Y640" s="196">
        <v>49744</v>
      </c>
    </row>
    <row r="641" spans="1:25" ht="182.25" customHeight="1" x14ac:dyDescent="0.25">
      <c r="A641" s="71">
        <v>984</v>
      </c>
      <c r="B641" s="208" t="s">
        <v>1748</v>
      </c>
      <c r="C641" s="208" t="s">
        <v>13301</v>
      </c>
      <c r="D641" s="208" t="s">
        <v>1308</v>
      </c>
      <c r="E641" s="208" t="s">
        <v>129</v>
      </c>
      <c r="F641" s="208" t="s">
        <v>1880</v>
      </c>
      <c r="G641" s="112">
        <v>39983</v>
      </c>
      <c r="H641" s="112">
        <v>39814</v>
      </c>
      <c r="I641" s="208" t="s">
        <v>113</v>
      </c>
      <c r="J641" s="112">
        <v>45658</v>
      </c>
      <c r="K641" s="208" t="s">
        <v>1881</v>
      </c>
      <c r="L641" s="208" t="s">
        <v>60</v>
      </c>
      <c r="M641" s="264" t="s">
        <v>1780</v>
      </c>
      <c r="N641" s="208" t="s">
        <v>68</v>
      </c>
      <c r="O641" s="208" t="s">
        <v>120</v>
      </c>
      <c r="P641" s="208" t="s">
        <v>398</v>
      </c>
      <c r="Q641" s="113"/>
      <c r="R641" s="113" t="s">
        <v>18</v>
      </c>
      <c r="S641" s="208" t="s">
        <v>199</v>
      </c>
      <c r="T641" s="42">
        <v>2228265</v>
      </c>
      <c r="U641" s="42">
        <v>2566199</v>
      </c>
      <c r="V641" s="42">
        <v>2566199</v>
      </c>
      <c r="W641" s="42">
        <v>2566199</v>
      </c>
      <c r="X641" s="196" t="s">
        <v>112</v>
      </c>
      <c r="Y641" s="196" t="s">
        <v>112</v>
      </c>
    </row>
    <row r="642" spans="1:25" ht="182.25" customHeight="1" x14ac:dyDescent="0.25">
      <c r="A642" s="71">
        <v>1006</v>
      </c>
      <c r="B642" s="194" t="s">
        <v>1889</v>
      </c>
      <c r="C642" s="194" t="s">
        <v>13306</v>
      </c>
      <c r="D642" s="333" t="s">
        <v>329</v>
      </c>
      <c r="E642" s="41" t="s">
        <v>1890</v>
      </c>
      <c r="F642" s="41" t="s">
        <v>13307</v>
      </c>
      <c r="G642" s="90">
        <v>42005</v>
      </c>
      <c r="H642" s="90">
        <v>42005</v>
      </c>
      <c r="I642" s="89" t="s">
        <v>268</v>
      </c>
      <c r="J642" s="89" t="s">
        <v>114</v>
      </c>
      <c r="K642" s="41" t="s">
        <v>1891</v>
      </c>
      <c r="L642" s="211" t="s">
        <v>60</v>
      </c>
      <c r="M642" s="211" t="s">
        <v>1892</v>
      </c>
      <c r="N642" s="211" t="s">
        <v>107</v>
      </c>
      <c r="O642" s="211" t="s">
        <v>100</v>
      </c>
      <c r="P642" s="41" t="s">
        <v>1893</v>
      </c>
      <c r="Q642" s="211" t="s">
        <v>240</v>
      </c>
      <c r="R642" s="44">
        <v>15</v>
      </c>
      <c r="S642" s="208" t="s">
        <v>171</v>
      </c>
      <c r="T642" s="265">
        <v>380496</v>
      </c>
      <c r="U642" s="265">
        <v>263144</v>
      </c>
      <c r="V642" s="265">
        <v>263144</v>
      </c>
      <c r="W642" s="265">
        <v>263144</v>
      </c>
      <c r="X642" s="265">
        <v>263144</v>
      </c>
      <c r="Y642" s="265">
        <v>0</v>
      </c>
    </row>
    <row r="643" spans="1:25" ht="182.25" customHeight="1" x14ac:dyDescent="0.25">
      <c r="A643" s="71">
        <v>1007</v>
      </c>
      <c r="B643" s="194" t="s">
        <v>1889</v>
      </c>
      <c r="C643" s="194" t="s">
        <v>13308</v>
      </c>
      <c r="D643" s="333" t="s">
        <v>3402</v>
      </c>
      <c r="E643" s="41" t="s">
        <v>1894</v>
      </c>
      <c r="F643" s="41" t="s">
        <v>1895</v>
      </c>
      <c r="G643" s="90">
        <v>43831</v>
      </c>
      <c r="H643" s="90">
        <v>43831</v>
      </c>
      <c r="I643" s="89" t="s">
        <v>3038</v>
      </c>
      <c r="J643" s="90">
        <v>46753</v>
      </c>
      <c r="K643" s="41" t="s">
        <v>13309</v>
      </c>
      <c r="L643" s="211" t="s">
        <v>60</v>
      </c>
      <c r="M643" s="211" t="s">
        <v>442</v>
      </c>
      <c r="N643" s="211" t="s">
        <v>107</v>
      </c>
      <c r="O643" s="211" t="s">
        <v>102</v>
      </c>
      <c r="P643" s="41" t="s">
        <v>1896</v>
      </c>
      <c r="Q643" s="211" t="s">
        <v>240</v>
      </c>
      <c r="R643" s="44">
        <v>15</v>
      </c>
      <c r="S643" s="208" t="s">
        <v>171</v>
      </c>
      <c r="T643" s="265">
        <v>0</v>
      </c>
      <c r="U643" s="265">
        <v>10676</v>
      </c>
      <c r="V643" s="265">
        <v>10676</v>
      </c>
      <c r="W643" s="265">
        <v>10676</v>
      </c>
      <c r="X643" s="265">
        <v>10676</v>
      </c>
      <c r="Y643" s="265">
        <v>10676</v>
      </c>
    </row>
    <row r="644" spans="1:25" ht="182.25" customHeight="1" x14ac:dyDescent="0.25">
      <c r="A644" s="71">
        <v>1008</v>
      </c>
      <c r="B644" s="194" t="s">
        <v>1889</v>
      </c>
      <c r="C644" s="194" t="s">
        <v>13310</v>
      </c>
      <c r="D644" s="333" t="s">
        <v>344</v>
      </c>
      <c r="E644" s="41" t="s">
        <v>13311</v>
      </c>
      <c r="F644" s="211" t="s">
        <v>1898</v>
      </c>
      <c r="G644" s="90">
        <v>42321</v>
      </c>
      <c r="H644" s="73">
        <v>42370</v>
      </c>
      <c r="I644" s="211" t="s">
        <v>1128</v>
      </c>
      <c r="J644" s="89" t="s">
        <v>114</v>
      </c>
      <c r="K644" s="41" t="s">
        <v>13312</v>
      </c>
      <c r="L644" s="211" t="s">
        <v>60</v>
      </c>
      <c r="M644" s="211" t="s">
        <v>1899</v>
      </c>
      <c r="N644" s="211" t="s">
        <v>64</v>
      </c>
      <c r="O644" s="211" t="s">
        <v>100</v>
      </c>
      <c r="P644" s="41" t="s">
        <v>1900</v>
      </c>
      <c r="Q644" s="211" t="s">
        <v>1901</v>
      </c>
      <c r="R644" s="44">
        <v>15</v>
      </c>
      <c r="S644" s="208" t="s">
        <v>171</v>
      </c>
      <c r="T644" s="265">
        <v>0</v>
      </c>
      <c r="U644" s="265">
        <v>0</v>
      </c>
      <c r="V644" s="265">
        <v>0</v>
      </c>
      <c r="W644" s="265">
        <v>0</v>
      </c>
      <c r="X644" s="265">
        <v>0</v>
      </c>
      <c r="Y644" s="265">
        <v>0</v>
      </c>
    </row>
    <row r="645" spans="1:25" ht="182.25" customHeight="1" x14ac:dyDescent="0.25">
      <c r="A645" s="71">
        <v>1009</v>
      </c>
      <c r="B645" s="194" t="s">
        <v>1889</v>
      </c>
      <c r="C645" s="194" t="s">
        <v>13313</v>
      </c>
      <c r="D645" s="333" t="s">
        <v>379</v>
      </c>
      <c r="E645" s="211" t="s">
        <v>13314</v>
      </c>
      <c r="F645" s="211" t="s">
        <v>139</v>
      </c>
      <c r="G645" s="73">
        <v>43673</v>
      </c>
      <c r="H645" s="73">
        <v>43466</v>
      </c>
      <c r="I645" s="211" t="s">
        <v>1128</v>
      </c>
      <c r="J645" s="89" t="s">
        <v>114</v>
      </c>
      <c r="K645" s="211" t="s">
        <v>13315</v>
      </c>
      <c r="L645" s="211" t="s">
        <v>60</v>
      </c>
      <c r="M645" s="211" t="s">
        <v>13316</v>
      </c>
      <c r="N645" s="211" t="s">
        <v>64</v>
      </c>
      <c r="O645" s="211" t="s">
        <v>103</v>
      </c>
      <c r="P645" s="41" t="s">
        <v>115</v>
      </c>
      <c r="Q645" s="211" t="s">
        <v>13317</v>
      </c>
      <c r="R645" s="44">
        <v>15</v>
      </c>
      <c r="S645" s="208" t="s">
        <v>171</v>
      </c>
      <c r="T645" s="265">
        <v>0</v>
      </c>
      <c r="U645" s="265">
        <v>92650</v>
      </c>
      <c r="V645" s="265">
        <v>92650</v>
      </c>
      <c r="W645" s="265">
        <v>92650</v>
      </c>
      <c r="X645" s="265">
        <v>92650</v>
      </c>
      <c r="Y645" s="265">
        <v>92650</v>
      </c>
    </row>
    <row r="646" spans="1:25" ht="182.25" customHeight="1" x14ac:dyDescent="0.25">
      <c r="A646" s="71">
        <v>1010</v>
      </c>
      <c r="B646" s="194" t="s">
        <v>1889</v>
      </c>
      <c r="C646" s="194" t="s">
        <v>13318</v>
      </c>
      <c r="D646" s="334" t="s">
        <v>463</v>
      </c>
      <c r="E646" s="211" t="s">
        <v>129</v>
      </c>
      <c r="F646" s="41" t="s">
        <v>1902</v>
      </c>
      <c r="G646" s="90">
        <v>43796</v>
      </c>
      <c r="H646" s="90">
        <v>43831</v>
      </c>
      <c r="I646" s="211" t="s">
        <v>113</v>
      </c>
      <c r="J646" s="89" t="s">
        <v>114</v>
      </c>
      <c r="K646" s="41" t="s">
        <v>13319</v>
      </c>
      <c r="L646" s="211" t="s">
        <v>61</v>
      </c>
      <c r="M646" s="211" t="s">
        <v>1903</v>
      </c>
      <c r="N646" s="211" t="s">
        <v>64</v>
      </c>
      <c r="O646" s="211" t="s">
        <v>103</v>
      </c>
      <c r="P646" s="41" t="s">
        <v>115</v>
      </c>
      <c r="Q646" s="211" t="s">
        <v>240</v>
      </c>
      <c r="R646" s="113" t="s">
        <v>15</v>
      </c>
      <c r="S646" s="208" t="s">
        <v>1904</v>
      </c>
      <c r="T646" s="265">
        <v>102662</v>
      </c>
      <c r="U646" s="265">
        <v>132520</v>
      </c>
      <c r="V646" s="265">
        <v>132520</v>
      </c>
      <c r="W646" s="265">
        <v>132520</v>
      </c>
      <c r="X646" s="265">
        <v>132520</v>
      </c>
      <c r="Y646" s="265">
        <v>132520</v>
      </c>
    </row>
    <row r="647" spans="1:25" ht="182.25" customHeight="1" x14ac:dyDescent="0.25">
      <c r="A647" s="71">
        <v>1011</v>
      </c>
      <c r="B647" s="194" t="s">
        <v>1889</v>
      </c>
      <c r="C647" s="194" t="s">
        <v>13320</v>
      </c>
      <c r="D647" s="333" t="s">
        <v>4743</v>
      </c>
      <c r="E647" s="211" t="s">
        <v>13321</v>
      </c>
      <c r="F647" s="41" t="s">
        <v>855</v>
      </c>
      <c r="G647" s="90">
        <v>44674</v>
      </c>
      <c r="H647" s="90">
        <v>44562</v>
      </c>
      <c r="I647" s="211" t="s">
        <v>1128</v>
      </c>
      <c r="J647" s="89" t="s">
        <v>114</v>
      </c>
      <c r="K647" s="41" t="s">
        <v>13322</v>
      </c>
      <c r="L647" s="211" t="s">
        <v>60</v>
      </c>
      <c r="M647" s="211" t="s">
        <v>13323</v>
      </c>
      <c r="N647" s="211" t="s">
        <v>64</v>
      </c>
      <c r="O647" s="211" t="s">
        <v>100</v>
      </c>
      <c r="P647" s="41" t="s">
        <v>1353</v>
      </c>
      <c r="Q647" s="211" t="s">
        <v>240</v>
      </c>
      <c r="R647" s="44">
        <v>15</v>
      </c>
      <c r="S647" s="208" t="s">
        <v>171</v>
      </c>
      <c r="T647" s="265" t="s">
        <v>112</v>
      </c>
      <c r="U647" s="265" t="s">
        <v>112</v>
      </c>
      <c r="V647" s="265">
        <v>0</v>
      </c>
      <c r="W647" s="265">
        <v>0</v>
      </c>
      <c r="X647" s="265">
        <v>0</v>
      </c>
      <c r="Y647" s="265">
        <v>0</v>
      </c>
    </row>
    <row r="648" spans="1:25" ht="182.25" customHeight="1" x14ac:dyDescent="0.25">
      <c r="A648" s="71">
        <v>1012</v>
      </c>
      <c r="B648" s="194" t="s">
        <v>1889</v>
      </c>
      <c r="C648" s="194" t="s">
        <v>13324</v>
      </c>
      <c r="D648" s="333" t="s">
        <v>742</v>
      </c>
      <c r="E648" s="211" t="s">
        <v>13325</v>
      </c>
      <c r="F648" s="211" t="s">
        <v>13326</v>
      </c>
      <c r="G648" s="73">
        <v>37651</v>
      </c>
      <c r="H648" s="90">
        <v>37622</v>
      </c>
      <c r="I648" s="211" t="s">
        <v>113</v>
      </c>
      <c r="J648" s="89" t="s">
        <v>114</v>
      </c>
      <c r="K648" s="41" t="s">
        <v>1905</v>
      </c>
      <c r="L648" s="211" t="s">
        <v>99</v>
      </c>
      <c r="M648" s="211" t="s">
        <v>1906</v>
      </c>
      <c r="N648" s="211" t="s">
        <v>106</v>
      </c>
      <c r="O648" s="211" t="s">
        <v>103</v>
      </c>
      <c r="P648" s="211" t="s">
        <v>116</v>
      </c>
      <c r="Q648" s="211" t="s">
        <v>240</v>
      </c>
      <c r="R648" s="113">
        <v>10</v>
      </c>
      <c r="S648" s="208" t="s">
        <v>126</v>
      </c>
      <c r="T648" s="265">
        <v>5400</v>
      </c>
      <c r="U648" s="265">
        <v>5508</v>
      </c>
      <c r="V648" s="265">
        <v>5508</v>
      </c>
      <c r="W648" s="265">
        <v>5508</v>
      </c>
      <c r="X648" s="265">
        <v>5508</v>
      </c>
      <c r="Y648" s="265">
        <v>5508</v>
      </c>
    </row>
    <row r="649" spans="1:25" ht="182.25" customHeight="1" x14ac:dyDescent="0.25">
      <c r="A649" s="71">
        <v>1013</v>
      </c>
      <c r="B649" s="194" t="s">
        <v>1889</v>
      </c>
      <c r="C649" s="194" t="s">
        <v>13327</v>
      </c>
      <c r="D649" s="333" t="s">
        <v>13328</v>
      </c>
      <c r="E649" s="211" t="s">
        <v>13325</v>
      </c>
      <c r="F649" s="211" t="s">
        <v>13329</v>
      </c>
      <c r="G649" s="73">
        <v>44949</v>
      </c>
      <c r="H649" s="90">
        <v>44562</v>
      </c>
      <c r="I649" s="211" t="s">
        <v>1817</v>
      </c>
      <c r="J649" s="90">
        <v>45292</v>
      </c>
      <c r="K649" s="41" t="s">
        <v>13330</v>
      </c>
      <c r="L649" s="211" t="s">
        <v>99</v>
      </c>
      <c r="M649" s="211" t="s">
        <v>13331</v>
      </c>
      <c r="N649" s="211" t="s">
        <v>106</v>
      </c>
      <c r="O649" s="211" t="s">
        <v>103</v>
      </c>
      <c r="P649" s="211" t="s">
        <v>116</v>
      </c>
      <c r="Q649" s="211" t="s">
        <v>240</v>
      </c>
      <c r="R649" s="113" t="s">
        <v>40</v>
      </c>
      <c r="S649" s="208" t="s">
        <v>126</v>
      </c>
      <c r="T649" s="265" t="s">
        <v>112</v>
      </c>
      <c r="U649" s="265">
        <v>457</v>
      </c>
      <c r="V649" s="265">
        <v>457</v>
      </c>
      <c r="W649" s="265" t="s">
        <v>112</v>
      </c>
      <c r="X649" s="265" t="s">
        <v>112</v>
      </c>
      <c r="Y649" s="265" t="s">
        <v>112</v>
      </c>
    </row>
    <row r="650" spans="1:25" ht="182.25" customHeight="1" x14ac:dyDescent="0.25">
      <c r="A650" s="71">
        <v>1014</v>
      </c>
      <c r="B650" s="194" t="s">
        <v>1889</v>
      </c>
      <c r="C650" s="194" t="s">
        <v>13332</v>
      </c>
      <c r="D650" s="333" t="s">
        <v>1907</v>
      </c>
      <c r="E650" s="211" t="s">
        <v>1908</v>
      </c>
      <c r="F650" s="211" t="s">
        <v>13333</v>
      </c>
      <c r="G650" s="73">
        <v>37651</v>
      </c>
      <c r="H650" s="90">
        <v>37622</v>
      </c>
      <c r="I650" s="211" t="s">
        <v>113</v>
      </c>
      <c r="J650" s="89" t="s">
        <v>114</v>
      </c>
      <c r="K650" s="41" t="s">
        <v>13334</v>
      </c>
      <c r="L650" s="211" t="s">
        <v>99</v>
      </c>
      <c r="M650" s="211" t="s">
        <v>1906</v>
      </c>
      <c r="N650" s="211" t="s">
        <v>106</v>
      </c>
      <c r="O650" s="211" t="s">
        <v>103</v>
      </c>
      <c r="P650" s="211" t="s">
        <v>116</v>
      </c>
      <c r="Q650" s="211" t="s">
        <v>240</v>
      </c>
      <c r="R650" s="113">
        <v>10</v>
      </c>
      <c r="S650" s="208" t="s">
        <v>126</v>
      </c>
      <c r="T650" s="265">
        <v>7</v>
      </c>
      <c r="U650" s="265">
        <v>7</v>
      </c>
      <c r="V650" s="265">
        <v>7</v>
      </c>
      <c r="W650" s="265">
        <v>7</v>
      </c>
      <c r="X650" s="265">
        <v>7</v>
      </c>
      <c r="Y650" s="265">
        <v>7</v>
      </c>
    </row>
    <row r="651" spans="1:25" ht="182.25" customHeight="1" x14ac:dyDescent="0.25">
      <c r="A651" s="71">
        <v>1015</v>
      </c>
      <c r="B651" s="194" t="s">
        <v>1889</v>
      </c>
      <c r="C651" s="194" t="s">
        <v>13335</v>
      </c>
      <c r="D651" s="333" t="s">
        <v>329</v>
      </c>
      <c r="E651" s="211" t="s">
        <v>13336</v>
      </c>
      <c r="F651" s="41" t="s">
        <v>1909</v>
      </c>
      <c r="G651" s="73">
        <v>40053</v>
      </c>
      <c r="H651" s="73">
        <v>39814</v>
      </c>
      <c r="I651" s="211" t="s">
        <v>113</v>
      </c>
      <c r="J651" s="89" t="s">
        <v>114</v>
      </c>
      <c r="K651" s="211" t="s">
        <v>13337</v>
      </c>
      <c r="L651" s="211" t="s">
        <v>60</v>
      </c>
      <c r="M651" s="211" t="s">
        <v>1897</v>
      </c>
      <c r="N651" s="211" t="s">
        <v>68</v>
      </c>
      <c r="O651" s="211" t="s">
        <v>100</v>
      </c>
      <c r="P651" s="211" t="s">
        <v>1910</v>
      </c>
      <c r="Q651" s="211" t="s">
        <v>1911</v>
      </c>
      <c r="R651" s="113">
        <v>14</v>
      </c>
      <c r="S651" s="208" t="s">
        <v>222</v>
      </c>
      <c r="T651" s="265">
        <v>144213</v>
      </c>
      <c r="U651" s="265">
        <v>161868</v>
      </c>
      <c r="V651" s="265">
        <v>0</v>
      </c>
      <c r="W651" s="265">
        <v>0</v>
      </c>
      <c r="X651" s="265">
        <v>0</v>
      </c>
      <c r="Y651" s="265">
        <v>0</v>
      </c>
    </row>
    <row r="652" spans="1:25" ht="182.25" customHeight="1" x14ac:dyDescent="0.25">
      <c r="A652" s="71">
        <v>1016</v>
      </c>
      <c r="B652" s="194" t="s">
        <v>1889</v>
      </c>
      <c r="C652" s="194" t="s">
        <v>13338</v>
      </c>
      <c r="D652" s="333" t="s">
        <v>1912</v>
      </c>
      <c r="E652" s="211" t="s">
        <v>13339</v>
      </c>
      <c r="F652" s="41" t="s">
        <v>1913</v>
      </c>
      <c r="G652" s="90">
        <v>42196</v>
      </c>
      <c r="H652" s="90">
        <v>42370</v>
      </c>
      <c r="I652" s="211" t="s">
        <v>336</v>
      </c>
      <c r="J652" s="90">
        <v>45292</v>
      </c>
      <c r="K652" s="41" t="s">
        <v>1914</v>
      </c>
      <c r="L652" s="211" t="s">
        <v>60</v>
      </c>
      <c r="M652" s="211" t="s">
        <v>1897</v>
      </c>
      <c r="N652" s="211" t="s">
        <v>68</v>
      </c>
      <c r="O652" s="211" t="s">
        <v>104</v>
      </c>
      <c r="P652" s="211" t="s">
        <v>578</v>
      </c>
      <c r="Q652" s="211" t="s">
        <v>1915</v>
      </c>
      <c r="R652" s="113" t="s">
        <v>22</v>
      </c>
      <c r="S652" s="208" t="s">
        <v>1082</v>
      </c>
      <c r="T652" s="265">
        <v>686</v>
      </c>
      <c r="U652" s="265">
        <v>917</v>
      </c>
      <c r="V652" s="265">
        <v>917</v>
      </c>
      <c r="W652" s="265">
        <v>917</v>
      </c>
      <c r="X652" s="265">
        <v>917</v>
      </c>
      <c r="Y652" s="265" t="s">
        <v>112</v>
      </c>
    </row>
    <row r="653" spans="1:25" ht="182.25" customHeight="1" x14ac:dyDescent="0.25">
      <c r="A653" s="71">
        <v>1017</v>
      </c>
      <c r="B653" s="194" t="s">
        <v>1889</v>
      </c>
      <c r="C653" s="194" t="s">
        <v>13335</v>
      </c>
      <c r="D653" s="333" t="s">
        <v>193</v>
      </c>
      <c r="E653" s="41" t="s">
        <v>13336</v>
      </c>
      <c r="F653" s="41" t="s">
        <v>1909</v>
      </c>
      <c r="G653" s="90">
        <v>42370</v>
      </c>
      <c r="H653" s="90">
        <v>42370</v>
      </c>
      <c r="I653" s="211" t="s">
        <v>113</v>
      </c>
      <c r="J653" s="89" t="s">
        <v>114</v>
      </c>
      <c r="K653" s="41" t="s">
        <v>1916</v>
      </c>
      <c r="L653" s="211" t="s">
        <v>60</v>
      </c>
      <c r="M653" s="211" t="s">
        <v>1897</v>
      </c>
      <c r="N653" s="211" t="s">
        <v>68</v>
      </c>
      <c r="O653" s="211" t="s">
        <v>100</v>
      </c>
      <c r="P653" s="211" t="s">
        <v>1917</v>
      </c>
      <c r="Q653" s="211" t="s">
        <v>1918</v>
      </c>
      <c r="R653" s="113">
        <v>14</v>
      </c>
      <c r="S653" s="208" t="s">
        <v>222</v>
      </c>
      <c r="T653" s="265">
        <v>307795</v>
      </c>
      <c r="U653" s="265">
        <v>301947</v>
      </c>
      <c r="V653" s="265">
        <v>0</v>
      </c>
      <c r="W653" s="265">
        <v>0</v>
      </c>
      <c r="X653" s="265">
        <v>0</v>
      </c>
      <c r="Y653" s="265">
        <v>0</v>
      </c>
    </row>
    <row r="654" spans="1:25" ht="182.25" customHeight="1" x14ac:dyDescent="0.25">
      <c r="A654" s="71">
        <v>1018</v>
      </c>
      <c r="B654" s="146" t="s">
        <v>1889</v>
      </c>
      <c r="C654" s="146" t="s">
        <v>13340</v>
      </c>
      <c r="D654" s="48" t="s">
        <v>1745</v>
      </c>
      <c r="E654" s="211" t="s">
        <v>129</v>
      </c>
      <c r="F654" s="147" t="s">
        <v>1913</v>
      </c>
      <c r="G654" s="90">
        <v>42196</v>
      </c>
      <c r="H654" s="90">
        <v>42196</v>
      </c>
      <c r="I654" s="211" t="s">
        <v>13341</v>
      </c>
      <c r="J654" s="90">
        <v>45292</v>
      </c>
      <c r="K654" s="147" t="s">
        <v>1914</v>
      </c>
      <c r="L654" s="211" t="s">
        <v>60</v>
      </c>
      <c r="M654" s="211" t="s">
        <v>1897</v>
      </c>
      <c r="N654" s="211" t="s">
        <v>66</v>
      </c>
      <c r="O654" s="211" t="s">
        <v>104</v>
      </c>
      <c r="P654" s="211" t="s">
        <v>197</v>
      </c>
      <c r="Q654" s="211" t="s">
        <v>1919</v>
      </c>
      <c r="R654" s="113" t="s">
        <v>22</v>
      </c>
      <c r="S654" s="208" t="s">
        <v>1082</v>
      </c>
      <c r="T654" s="265">
        <v>86</v>
      </c>
      <c r="U654" s="265">
        <v>253</v>
      </c>
      <c r="V654" s="265">
        <v>253</v>
      </c>
      <c r="W654" s="265">
        <v>253</v>
      </c>
      <c r="X654" s="265">
        <v>253</v>
      </c>
      <c r="Y654" s="265" t="s">
        <v>112</v>
      </c>
    </row>
    <row r="655" spans="1:25" ht="182.25" customHeight="1" x14ac:dyDescent="0.25">
      <c r="A655" s="71">
        <v>1022</v>
      </c>
      <c r="B655" s="71" t="s">
        <v>1921</v>
      </c>
      <c r="C655" s="71" t="s">
        <v>13342</v>
      </c>
      <c r="D655" s="262" t="s">
        <v>1922</v>
      </c>
      <c r="E655" s="211" t="s">
        <v>129</v>
      </c>
      <c r="F655" s="211" t="s">
        <v>1923</v>
      </c>
      <c r="G655" s="90">
        <v>37257</v>
      </c>
      <c r="H655" s="90">
        <v>37257</v>
      </c>
      <c r="I655" s="211" t="s">
        <v>113</v>
      </c>
      <c r="J655" s="211" t="s">
        <v>1924</v>
      </c>
      <c r="K655" s="211" t="s">
        <v>1925</v>
      </c>
      <c r="L655" s="211" t="s">
        <v>61</v>
      </c>
      <c r="M655" s="211" t="s">
        <v>1926</v>
      </c>
      <c r="N655" s="211" t="s">
        <v>107</v>
      </c>
      <c r="O655" s="211" t="s">
        <v>100</v>
      </c>
      <c r="P655" s="211" t="s">
        <v>161</v>
      </c>
      <c r="Q655" s="211"/>
      <c r="R655" s="211">
        <v>16</v>
      </c>
      <c r="S655" s="211" t="s">
        <v>13343</v>
      </c>
      <c r="T655" s="265">
        <v>0</v>
      </c>
      <c r="U655" s="265">
        <v>0</v>
      </c>
      <c r="V655" s="265">
        <v>0</v>
      </c>
      <c r="W655" s="265">
        <v>0</v>
      </c>
      <c r="X655" s="265">
        <v>0</v>
      </c>
      <c r="Y655" s="265">
        <v>0</v>
      </c>
    </row>
    <row r="656" spans="1:25" ht="182.25" customHeight="1" x14ac:dyDescent="0.25">
      <c r="A656" s="71">
        <v>1023</v>
      </c>
      <c r="B656" s="71" t="s">
        <v>1921</v>
      </c>
      <c r="C656" s="71" t="s">
        <v>13342</v>
      </c>
      <c r="D656" s="262" t="s">
        <v>760</v>
      </c>
      <c r="E656" s="211" t="s">
        <v>13344</v>
      </c>
      <c r="F656" s="211" t="s">
        <v>1927</v>
      </c>
      <c r="G656" s="90">
        <v>37257</v>
      </c>
      <c r="H656" s="90">
        <v>37257</v>
      </c>
      <c r="I656" s="211" t="s">
        <v>113</v>
      </c>
      <c r="J656" s="211" t="s">
        <v>1924</v>
      </c>
      <c r="K656" s="211" t="s">
        <v>1928</v>
      </c>
      <c r="L656" s="211" t="s">
        <v>61</v>
      </c>
      <c r="M656" s="211" t="s">
        <v>1926</v>
      </c>
      <c r="N656" s="211" t="s">
        <v>107</v>
      </c>
      <c r="O656" s="211" t="s">
        <v>100</v>
      </c>
      <c r="P656" s="211" t="s">
        <v>161</v>
      </c>
      <c r="Q656" s="211"/>
      <c r="R656" s="211">
        <v>16</v>
      </c>
      <c r="S656" s="211" t="s">
        <v>13343</v>
      </c>
      <c r="T656" s="265">
        <v>0</v>
      </c>
      <c r="U656" s="265">
        <v>0</v>
      </c>
      <c r="V656" s="265">
        <v>0</v>
      </c>
      <c r="W656" s="265">
        <v>0</v>
      </c>
      <c r="X656" s="265">
        <v>0</v>
      </c>
      <c r="Y656" s="265">
        <v>0</v>
      </c>
    </row>
    <row r="657" spans="1:25" ht="182.25" customHeight="1" x14ac:dyDescent="0.25">
      <c r="A657" s="71">
        <v>1024</v>
      </c>
      <c r="B657" s="71" t="s">
        <v>1921</v>
      </c>
      <c r="C657" s="71" t="s">
        <v>13345</v>
      </c>
      <c r="D657" s="262" t="s">
        <v>1929</v>
      </c>
      <c r="E657" s="211" t="s">
        <v>13346</v>
      </c>
      <c r="F657" s="211" t="s">
        <v>689</v>
      </c>
      <c r="G657" s="90">
        <v>37987</v>
      </c>
      <c r="H657" s="90">
        <v>37987</v>
      </c>
      <c r="I657" s="211" t="s">
        <v>11861</v>
      </c>
      <c r="J657" s="211" t="s">
        <v>114</v>
      </c>
      <c r="K657" s="211" t="s">
        <v>1930</v>
      </c>
      <c r="L657" s="211" t="s">
        <v>60</v>
      </c>
      <c r="M657" s="211" t="s">
        <v>1931</v>
      </c>
      <c r="N657" s="211" t="s">
        <v>107</v>
      </c>
      <c r="O657" s="211" t="s">
        <v>100</v>
      </c>
      <c r="P657" s="211" t="s">
        <v>812</v>
      </c>
      <c r="Q657" s="49"/>
      <c r="R657" s="211">
        <v>14</v>
      </c>
      <c r="S657" s="208" t="s">
        <v>13347</v>
      </c>
      <c r="T657" s="99">
        <v>19942</v>
      </c>
      <c r="U657" s="99">
        <v>26575</v>
      </c>
      <c r="V657" s="99">
        <v>30218</v>
      </c>
      <c r="W657" s="99">
        <v>32938</v>
      </c>
      <c r="X657" s="99">
        <v>35573</v>
      </c>
      <c r="Y657" s="99">
        <v>38418</v>
      </c>
    </row>
    <row r="658" spans="1:25" ht="182.25" customHeight="1" x14ac:dyDescent="0.25">
      <c r="A658" s="71">
        <v>1025</v>
      </c>
      <c r="B658" s="71" t="s">
        <v>1921</v>
      </c>
      <c r="C658" s="71" t="s">
        <v>13348</v>
      </c>
      <c r="D658" s="262" t="s">
        <v>1932</v>
      </c>
      <c r="E658" s="211" t="s">
        <v>13349</v>
      </c>
      <c r="F658" s="211" t="s">
        <v>689</v>
      </c>
      <c r="G658" s="90">
        <v>43129</v>
      </c>
      <c r="H658" s="90">
        <v>43101</v>
      </c>
      <c r="I658" s="211" t="s">
        <v>11861</v>
      </c>
      <c r="J658" s="211" t="s">
        <v>114</v>
      </c>
      <c r="K658" s="211" t="s">
        <v>1933</v>
      </c>
      <c r="L658" s="211" t="s">
        <v>60</v>
      </c>
      <c r="M658" s="211" t="s">
        <v>1931</v>
      </c>
      <c r="N658" s="211" t="s">
        <v>107</v>
      </c>
      <c r="O658" s="211" t="s">
        <v>100</v>
      </c>
      <c r="P658" s="211" t="s">
        <v>161</v>
      </c>
      <c r="Q658" s="211"/>
      <c r="R658" s="211">
        <v>14</v>
      </c>
      <c r="S658" s="208" t="s">
        <v>13347</v>
      </c>
      <c r="T658" s="99">
        <v>256</v>
      </c>
      <c r="U658" s="99">
        <v>1458</v>
      </c>
      <c r="V658" s="99">
        <v>1589</v>
      </c>
      <c r="W658" s="99">
        <v>1710</v>
      </c>
      <c r="X658" s="99">
        <v>1830</v>
      </c>
      <c r="Y658" s="99">
        <v>1976</v>
      </c>
    </row>
    <row r="659" spans="1:25" ht="182.25" customHeight="1" x14ac:dyDescent="0.25">
      <c r="A659" s="71">
        <v>1026</v>
      </c>
      <c r="B659" s="71" t="s">
        <v>1921</v>
      </c>
      <c r="C659" s="71" t="s">
        <v>13350</v>
      </c>
      <c r="D659" s="262" t="s">
        <v>340</v>
      </c>
      <c r="E659" s="211" t="s">
        <v>1934</v>
      </c>
      <c r="F659" s="211" t="s">
        <v>525</v>
      </c>
      <c r="G659" s="90">
        <v>43211</v>
      </c>
      <c r="H659" s="90">
        <v>43101</v>
      </c>
      <c r="I659" s="211" t="s">
        <v>268</v>
      </c>
      <c r="J659" s="211" t="s">
        <v>1935</v>
      </c>
      <c r="K659" s="211" t="s">
        <v>529</v>
      </c>
      <c r="L659" s="211" t="s">
        <v>60</v>
      </c>
      <c r="M659" s="211" t="s">
        <v>1931</v>
      </c>
      <c r="N659" s="211" t="s">
        <v>107</v>
      </c>
      <c r="O659" s="211" t="s">
        <v>100</v>
      </c>
      <c r="P659" s="211" t="s">
        <v>1936</v>
      </c>
      <c r="Q659" s="211" t="s">
        <v>1937</v>
      </c>
      <c r="R659" s="211">
        <v>2</v>
      </c>
      <c r="S659" s="211" t="s">
        <v>199</v>
      </c>
      <c r="T659" s="99">
        <v>38301</v>
      </c>
      <c r="U659" s="264">
        <v>57135</v>
      </c>
      <c r="V659" s="264">
        <v>114557.9</v>
      </c>
      <c r="W659" s="264">
        <v>155578</v>
      </c>
      <c r="X659" s="264">
        <v>185739</v>
      </c>
      <c r="Y659" s="264">
        <v>291927</v>
      </c>
    </row>
    <row r="660" spans="1:25" ht="182.25" customHeight="1" x14ac:dyDescent="0.25">
      <c r="A660" s="71">
        <v>1027</v>
      </c>
      <c r="B660" s="71" t="s">
        <v>1921</v>
      </c>
      <c r="C660" s="71" t="s">
        <v>13351</v>
      </c>
      <c r="D660" s="262" t="s">
        <v>1938</v>
      </c>
      <c r="E660" s="211" t="s">
        <v>1939</v>
      </c>
      <c r="F660" s="211" t="s">
        <v>1940</v>
      </c>
      <c r="G660" s="90">
        <v>42227</v>
      </c>
      <c r="H660" s="90">
        <v>42005</v>
      </c>
      <c r="I660" s="211" t="s">
        <v>13352</v>
      </c>
      <c r="J660" s="211" t="s">
        <v>114</v>
      </c>
      <c r="K660" s="211" t="s">
        <v>1941</v>
      </c>
      <c r="L660" s="211" t="s">
        <v>60</v>
      </c>
      <c r="M660" s="211" t="s">
        <v>1931</v>
      </c>
      <c r="N660" s="211" t="s">
        <v>107</v>
      </c>
      <c r="O660" s="211" t="s">
        <v>100</v>
      </c>
      <c r="P660" s="211" t="s">
        <v>349</v>
      </c>
      <c r="Q660" s="211"/>
      <c r="R660" s="211">
        <v>14</v>
      </c>
      <c r="S660" s="208" t="s">
        <v>13347</v>
      </c>
      <c r="T660" s="99">
        <v>0</v>
      </c>
      <c r="U660" s="99">
        <v>0</v>
      </c>
      <c r="V660" s="99">
        <v>177800</v>
      </c>
      <c r="W660" s="99">
        <v>155900</v>
      </c>
      <c r="X660" s="99">
        <v>154300</v>
      </c>
      <c r="Y660" s="99">
        <v>117306</v>
      </c>
    </row>
    <row r="661" spans="1:25" ht="182.25" customHeight="1" x14ac:dyDescent="0.25">
      <c r="A661" s="71">
        <v>1028</v>
      </c>
      <c r="B661" s="71" t="s">
        <v>1921</v>
      </c>
      <c r="C661" s="71" t="s">
        <v>13353</v>
      </c>
      <c r="D661" s="262" t="s">
        <v>584</v>
      </c>
      <c r="E661" s="211" t="s">
        <v>11311</v>
      </c>
      <c r="F661" s="211" t="s">
        <v>1942</v>
      </c>
      <c r="G661" s="90">
        <v>43299</v>
      </c>
      <c r="H661" s="90">
        <v>43466</v>
      </c>
      <c r="I661" s="211" t="s">
        <v>403</v>
      </c>
      <c r="J661" s="90">
        <v>46753</v>
      </c>
      <c r="K661" s="211" t="s">
        <v>1943</v>
      </c>
      <c r="L661" s="211" t="s">
        <v>60</v>
      </c>
      <c r="M661" s="211" t="s">
        <v>1931</v>
      </c>
      <c r="N661" s="211" t="s">
        <v>107</v>
      </c>
      <c r="O661" s="211" t="s">
        <v>102</v>
      </c>
      <c r="P661" s="211" t="s">
        <v>1944</v>
      </c>
      <c r="Q661" s="211"/>
      <c r="R661" s="211">
        <v>14</v>
      </c>
      <c r="S661" s="208" t="s">
        <v>13347</v>
      </c>
      <c r="T661" s="99">
        <v>0</v>
      </c>
      <c r="U661" s="99">
        <v>0</v>
      </c>
      <c r="V661" s="99">
        <v>6109</v>
      </c>
      <c r="W661" s="99">
        <v>6659</v>
      </c>
      <c r="X661" s="99">
        <v>7192</v>
      </c>
      <c r="Y661" s="99">
        <v>7767</v>
      </c>
    </row>
    <row r="662" spans="1:25" ht="182.25" customHeight="1" x14ac:dyDescent="0.25">
      <c r="A662" s="71">
        <v>1029</v>
      </c>
      <c r="B662" s="71" t="s">
        <v>1921</v>
      </c>
      <c r="C662" s="71" t="s">
        <v>13354</v>
      </c>
      <c r="D662" s="262" t="s">
        <v>1945</v>
      </c>
      <c r="E662" s="211" t="s">
        <v>13355</v>
      </c>
      <c r="F662" s="211" t="s">
        <v>689</v>
      </c>
      <c r="G662" s="90">
        <v>44120</v>
      </c>
      <c r="H662" s="90">
        <v>43831</v>
      </c>
      <c r="I662" s="211" t="s">
        <v>403</v>
      </c>
      <c r="J662" s="90">
        <v>46753</v>
      </c>
      <c r="K662" s="211" t="s">
        <v>11966</v>
      </c>
      <c r="L662" s="211" t="s">
        <v>60</v>
      </c>
      <c r="M662" s="211" t="s">
        <v>1931</v>
      </c>
      <c r="N662" s="211" t="s">
        <v>107</v>
      </c>
      <c r="O662" s="211" t="s">
        <v>102</v>
      </c>
      <c r="P662" s="211" t="s">
        <v>1944</v>
      </c>
      <c r="Q662" s="211"/>
      <c r="R662" s="211">
        <v>14</v>
      </c>
      <c r="S662" s="208" t="s">
        <v>13347</v>
      </c>
      <c r="T662" s="99">
        <v>0</v>
      </c>
      <c r="U662" s="99">
        <v>0</v>
      </c>
      <c r="V662" s="99">
        <v>7052</v>
      </c>
      <c r="W662" s="99">
        <v>7220</v>
      </c>
      <c r="X662" s="99">
        <v>8400</v>
      </c>
      <c r="Y662" s="99">
        <v>9072</v>
      </c>
    </row>
    <row r="663" spans="1:25" ht="182.25" customHeight="1" x14ac:dyDescent="0.25">
      <c r="A663" s="71">
        <v>1030</v>
      </c>
      <c r="B663" s="71" t="s">
        <v>1921</v>
      </c>
      <c r="C663" s="71" t="s">
        <v>13356</v>
      </c>
      <c r="D663" s="262" t="s">
        <v>590</v>
      </c>
      <c r="E663" s="12" t="s">
        <v>1946</v>
      </c>
      <c r="F663" s="211" t="s">
        <v>13357</v>
      </c>
      <c r="G663" s="90">
        <v>43805</v>
      </c>
      <c r="H663" s="90">
        <v>43466</v>
      </c>
      <c r="I663" s="211" t="s">
        <v>244</v>
      </c>
      <c r="J663" s="90">
        <v>45658</v>
      </c>
      <c r="K663" s="211" t="s">
        <v>13358</v>
      </c>
      <c r="L663" s="211" t="s">
        <v>60</v>
      </c>
      <c r="M663" s="211" t="s">
        <v>13359</v>
      </c>
      <c r="N663" s="211" t="s">
        <v>107</v>
      </c>
      <c r="O663" s="211" t="s">
        <v>102</v>
      </c>
      <c r="P663" s="211" t="s">
        <v>1944</v>
      </c>
      <c r="Q663" s="208" t="s">
        <v>1947</v>
      </c>
      <c r="R663" s="208">
        <v>14</v>
      </c>
      <c r="S663" s="208" t="s">
        <v>13347</v>
      </c>
      <c r="T663" s="264">
        <v>437366</v>
      </c>
      <c r="U663" s="99">
        <v>312028</v>
      </c>
      <c r="V663" s="99">
        <v>330000</v>
      </c>
      <c r="W663" s="99">
        <v>300000</v>
      </c>
      <c r="X663" s="99" t="s">
        <v>112</v>
      </c>
      <c r="Y663" s="99" t="s">
        <v>112</v>
      </c>
    </row>
    <row r="664" spans="1:25" ht="182.25" customHeight="1" x14ac:dyDescent="0.25">
      <c r="A664" s="71">
        <v>1031</v>
      </c>
      <c r="B664" s="71" t="s">
        <v>1921</v>
      </c>
      <c r="C664" s="71" t="s">
        <v>13354</v>
      </c>
      <c r="D664" s="262" t="s">
        <v>344</v>
      </c>
      <c r="E664" s="12" t="s">
        <v>13360</v>
      </c>
      <c r="F664" s="211" t="s">
        <v>1948</v>
      </c>
      <c r="G664" s="90">
        <v>44120</v>
      </c>
      <c r="H664" s="90">
        <v>43831</v>
      </c>
      <c r="I664" s="211" t="s">
        <v>1408</v>
      </c>
      <c r="J664" s="211" t="s">
        <v>114</v>
      </c>
      <c r="K664" s="211" t="s">
        <v>11967</v>
      </c>
      <c r="L664" s="211" t="s">
        <v>60</v>
      </c>
      <c r="M664" s="211" t="s">
        <v>1931</v>
      </c>
      <c r="N664" s="211" t="s">
        <v>107</v>
      </c>
      <c r="O664" s="211" t="s">
        <v>100</v>
      </c>
      <c r="P664" s="211" t="s">
        <v>161</v>
      </c>
      <c r="Q664" s="208"/>
      <c r="R664" s="208">
        <v>14</v>
      </c>
      <c r="S664" s="208" t="s">
        <v>13347</v>
      </c>
      <c r="T664" s="99">
        <v>6303</v>
      </c>
      <c r="U664" s="99">
        <v>0</v>
      </c>
      <c r="V664" s="99">
        <v>8140</v>
      </c>
      <c r="W664" s="99">
        <v>8505</v>
      </c>
      <c r="X664" s="99">
        <v>9434</v>
      </c>
      <c r="Y664" s="99">
        <v>10094</v>
      </c>
    </row>
    <row r="665" spans="1:25" ht="182.25" customHeight="1" x14ac:dyDescent="0.25">
      <c r="A665" s="71">
        <v>1032</v>
      </c>
      <c r="B665" s="71" t="s">
        <v>1921</v>
      </c>
      <c r="C665" s="71" t="s">
        <v>13361</v>
      </c>
      <c r="D665" s="262" t="s">
        <v>315</v>
      </c>
      <c r="E665" s="211" t="s">
        <v>1949</v>
      </c>
      <c r="F665" s="112" t="s">
        <v>1950</v>
      </c>
      <c r="G665" s="90">
        <v>37622</v>
      </c>
      <c r="H665" s="90">
        <v>37622</v>
      </c>
      <c r="I665" s="211" t="s">
        <v>113</v>
      </c>
      <c r="J665" s="89" t="s">
        <v>114</v>
      </c>
      <c r="K665" s="208" t="s">
        <v>1951</v>
      </c>
      <c r="L665" s="211" t="s">
        <v>99</v>
      </c>
      <c r="M665" s="211" t="s">
        <v>1952</v>
      </c>
      <c r="N665" s="211" t="s">
        <v>106</v>
      </c>
      <c r="O665" s="211" t="s">
        <v>103</v>
      </c>
      <c r="P665" s="211" t="s">
        <v>1953</v>
      </c>
      <c r="Q665" s="211"/>
      <c r="R665" s="211">
        <v>10</v>
      </c>
      <c r="S665" s="115" t="s">
        <v>126</v>
      </c>
      <c r="T665" s="265">
        <v>1899</v>
      </c>
      <c r="U665" s="265">
        <v>1941</v>
      </c>
      <c r="V665" s="265">
        <v>1941</v>
      </c>
      <c r="W665" s="265">
        <v>1941</v>
      </c>
      <c r="X665" s="265">
        <v>1941</v>
      </c>
      <c r="Y665" s="265">
        <v>1941</v>
      </c>
    </row>
    <row r="666" spans="1:25" ht="182.25" customHeight="1" x14ac:dyDescent="0.25">
      <c r="A666" s="71">
        <v>1033</v>
      </c>
      <c r="B666" s="71" t="s">
        <v>1921</v>
      </c>
      <c r="C666" s="71" t="s">
        <v>13362</v>
      </c>
      <c r="D666" s="262" t="s">
        <v>1954</v>
      </c>
      <c r="E666" s="211" t="s">
        <v>1949</v>
      </c>
      <c r="F666" s="211" t="s">
        <v>1955</v>
      </c>
      <c r="G666" s="90">
        <v>38718</v>
      </c>
      <c r="H666" s="90">
        <v>38718</v>
      </c>
      <c r="I666" s="211" t="s">
        <v>113</v>
      </c>
      <c r="J666" s="89" t="s">
        <v>114</v>
      </c>
      <c r="K666" s="211" t="s">
        <v>1956</v>
      </c>
      <c r="L666" s="211" t="s">
        <v>99</v>
      </c>
      <c r="M666" s="211" t="s">
        <v>1952</v>
      </c>
      <c r="N666" s="211" t="s">
        <v>106</v>
      </c>
      <c r="O666" s="211" t="s">
        <v>103</v>
      </c>
      <c r="P666" s="211" t="s">
        <v>1953</v>
      </c>
      <c r="Q666" s="211"/>
      <c r="R666" s="211">
        <v>10</v>
      </c>
      <c r="S666" s="115" t="s">
        <v>126</v>
      </c>
      <c r="T666" s="265">
        <v>581</v>
      </c>
      <c r="U666" s="265">
        <v>553</v>
      </c>
      <c r="V666" s="265">
        <v>553</v>
      </c>
      <c r="W666" s="265">
        <v>553</v>
      </c>
      <c r="X666" s="265">
        <v>553</v>
      </c>
      <c r="Y666" s="265">
        <v>553</v>
      </c>
    </row>
    <row r="667" spans="1:25" ht="182.25" customHeight="1" x14ac:dyDescent="0.25">
      <c r="A667" s="71">
        <v>1034</v>
      </c>
      <c r="B667" s="71" t="s">
        <v>1921</v>
      </c>
      <c r="C667" s="71" t="s">
        <v>13361</v>
      </c>
      <c r="D667" s="262" t="s">
        <v>1957</v>
      </c>
      <c r="E667" s="208" t="s">
        <v>1949</v>
      </c>
      <c r="F667" s="211" t="s">
        <v>1958</v>
      </c>
      <c r="G667" s="90">
        <v>37622</v>
      </c>
      <c r="H667" s="90">
        <v>37622</v>
      </c>
      <c r="I667" s="211" t="s">
        <v>113</v>
      </c>
      <c r="J667" s="89" t="s">
        <v>114</v>
      </c>
      <c r="K667" s="211" t="s">
        <v>1959</v>
      </c>
      <c r="L667" s="211" t="s">
        <v>99</v>
      </c>
      <c r="M667" s="211" t="s">
        <v>1952</v>
      </c>
      <c r="N667" s="211" t="s">
        <v>106</v>
      </c>
      <c r="O667" s="211" t="s">
        <v>100</v>
      </c>
      <c r="P667" s="211" t="s">
        <v>1960</v>
      </c>
      <c r="Q667" s="211"/>
      <c r="R667" s="211">
        <v>10</v>
      </c>
      <c r="S667" s="115" t="s">
        <v>126</v>
      </c>
      <c r="T667" s="265">
        <v>94304</v>
      </c>
      <c r="U667" s="265">
        <v>102502</v>
      </c>
      <c r="V667" s="265">
        <v>102502</v>
      </c>
      <c r="W667" s="265">
        <v>102502</v>
      </c>
      <c r="X667" s="265">
        <v>102502</v>
      </c>
      <c r="Y667" s="265">
        <v>102502</v>
      </c>
    </row>
    <row r="668" spans="1:25" ht="182.25" customHeight="1" x14ac:dyDescent="0.25">
      <c r="A668" s="71">
        <v>1035</v>
      </c>
      <c r="B668" s="71" t="s">
        <v>1921</v>
      </c>
      <c r="C668" s="71" t="s">
        <v>13363</v>
      </c>
      <c r="D668" s="262" t="s">
        <v>1961</v>
      </c>
      <c r="E668" s="208" t="s">
        <v>1291</v>
      </c>
      <c r="F668" s="211" t="s">
        <v>13364</v>
      </c>
      <c r="G668" s="90">
        <v>41106</v>
      </c>
      <c r="H668" s="90">
        <v>40909</v>
      </c>
      <c r="I668" s="211" t="s">
        <v>113</v>
      </c>
      <c r="J668" s="89" t="s">
        <v>114</v>
      </c>
      <c r="K668" s="211" t="s">
        <v>1962</v>
      </c>
      <c r="L668" s="211" t="s">
        <v>99</v>
      </c>
      <c r="M668" s="211" t="s">
        <v>1952</v>
      </c>
      <c r="N668" s="211" t="s">
        <v>106</v>
      </c>
      <c r="O668" s="211" t="s">
        <v>103</v>
      </c>
      <c r="P668" s="211" t="s">
        <v>1953</v>
      </c>
      <c r="Q668" s="211"/>
      <c r="R668" s="211">
        <v>10</v>
      </c>
      <c r="S668" s="115" t="s">
        <v>126</v>
      </c>
      <c r="T668" s="265">
        <v>843</v>
      </c>
      <c r="U668" s="265">
        <v>964</v>
      </c>
      <c r="V668" s="265">
        <v>964</v>
      </c>
      <c r="W668" s="265">
        <v>964</v>
      </c>
      <c r="X668" s="265">
        <v>964</v>
      </c>
      <c r="Y668" s="265">
        <v>964</v>
      </c>
    </row>
    <row r="669" spans="1:25" ht="182.25" customHeight="1" x14ac:dyDescent="0.25">
      <c r="A669" s="71">
        <v>1036</v>
      </c>
      <c r="B669" s="71" t="s">
        <v>1921</v>
      </c>
      <c r="C669" s="71" t="s">
        <v>13363</v>
      </c>
      <c r="D669" s="262" t="s">
        <v>1672</v>
      </c>
      <c r="E669" s="208" t="s">
        <v>1291</v>
      </c>
      <c r="F669" s="211" t="s">
        <v>13365</v>
      </c>
      <c r="G669" s="90">
        <v>41106</v>
      </c>
      <c r="H669" s="90">
        <v>40909</v>
      </c>
      <c r="I669" s="211" t="s">
        <v>113</v>
      </c>
      <c r="J669" s="89" t="s">
        <v>114</v>
      </c>
      <c r="K669" s="211" t="s">
        <v>1963</v>
      </c>
      <c r="L669" s="211" t="s">
        <v>99</v>
      </c>
      <c r="M669" s="211" t="s">
        <v>1952</v>
      </c>
      <c r="N669" s="211" t="s">
        <v>106</v>
      </c>
      <c r="O669" s="211" t="s">
        <v>100</v>
      </c>
      <c r="P669" s="211" t="s">
        <v>1960</v>
      </c>
      <c r="Q669" s="211"/>
      <c r="R669" s="211">
        <v>10</v>
      </c>
      <c r="S669" s="115" t="s">
        <v>126</v>
      </c>
      <c r="T669" s="265">
        <v>9026</v>
      </c>
      <c r="U669" s="265">
        <v>9163</v>
      </c>
      <c r="V669" s="265">
        <v>9163</v>
      </c>
      <c r="W669" s="265">
        <v>9163</v>
      </c>
      <c r="X669" s="265">
        <v>9163</v>
      </c>
      <c r="Y669" s="265">
        <v>9163</v>
      </c>
    </row>
    <row r="670" spans="1:25" ht="182.25" customHeight="1" x14ac:dyDescent="0.25">
      <c r="A670" s="71">
        <v>1037</v>
      </c>
      <c r="B670" s="71" t="s">
        <v>1921</v>
      </c>
      <c r="C670" s="71" t="s">
        <v>13366</v>
      </c>
      <c r="D670" s="262" t="s">
        <v>1964</v>
      </c>
      <c r="E670" s="208" t="s">
        <v>1965</v>
      </c>
      <c r="F670" s="211" t="s">
        <v>1966</v>
      </c>
      <c r="G670" s="90">
        <v>43466</v>
      </c>
      <c r="H670" s="90">
        <v>43466</v>
      </c>
      <c r="I670" s="211" t="s">
        <v>113</v>
      </c>
      <c r="J670" s="89" t="s">
        <v>114</v>
      </c>
      <c r="K670" s="211" t="s">
        <v>1967</v>
      </c>
      <c r="L670" s="211" t="s">
        <v>99</v>
      </c>
      <c r="M670" s="211" t="s">
        <v>1952</v>
      </c>
      <c r="N670" s="211" t="s">
        <v>106</v>
      </c>
      <c r="O670" s="211" t="s">
        <v>100</v>
      </c>
      <c r="P670" s="211" t="s">
        <v>1960</v>
      </c>
      <c r="Q670" s="211"/>
      <c r="R670" s="211">
        <v>10</v>
      </c>
      <c r="S670" s="115" t="s">
        <v>126</v>
      </c>
      <c r="T670" s="265">
        <v>6857</v>
      </c>
      <c r="U670" s="265">
        <v>10985</v>
      </c>
      <c r="V670" s="265">
        <v>10985</v>
      </c>
      <c r="W670" s="265">
        <v>10985</v>
      </c>
      <c r="X670" s="265">
        <v>10985</v>
      </c>
      <c r="Y670" s="265">
        <v>10985</v>
      </c>
    </row>
    <row r="671" spans="1:25" ht="182.25" customHeight="1" x14ac:dyDescent="0.25">
      <c r="A671" s="71">
        <v>1038</v>
      </c>
      <c r="B671" s="71" t="s">
        <v>1921</v>
      </c>
      <c r="C671" s="71" t="s">
        <v>13361</v>
      </c>
      <c r="D671" s="262" t="s">
        <v>1968</v>
      </c>
      <c r="E671" s="211" t="s">
        <v>1969</v>
      </c>
      <c r="F671" s="211" t="s">
        <v>284</v>
      </c>
      <c r="G671" s="90">
        <v>37622</v>
      </c>
      <c r="H671" s="90">
        <v>37622</v>
      </c>
      <c r="I671" s="211" t="s">
        <v>113</v>
      </c>
      <c r="J671" s="89" t="s">
        <v>114</v>
      </c>
      <c r="K671" s="211" t="s">
        <v>1970</v>
      </c>
      <c r="L671" s="211" t="s">
        <v>99</v>
      </c>
      <c r="M671" s="211" t="s">
        <v>1971</v>
      </c>
      <c r="N671" s="211" t="s">
        <v>106</v>
      </c>
      <c r="O671" s="211" t="s">
        <v>103</v>
      </c>
      <c r="P671" s="211" t="s">
        <v>1953</v>
      </c>
      <c r="Q671" s="211"/>
      <c r="R671" s="211">
        <v>10</v>
      </c>
      <c r="S671" s="115" t="s">
        <v>126</v>
      </c>
      <c r="T671" s="265">
        <v>54</v>
      </c>
      <c r="U671" s="265">
        <v>27</v>
      </c>
      <c r="V671" s="265">
        <v>27</v>
      </c>
      <c r="W671" s="265">
        <v>27</v>
      </c>
      <c r="X671" s="265">
        <v>27</v>
      </c>
      <c r="Y671" s="265">
        <v>27</v>
      </c>
    </row>
    <row r="672" spans="1:25" ht="182.25" customHeight="1" x14ac:dyDescent="0.25">
      <c r="A672" s="71">
        <v>1039</v>
      </c>
      <c r="B672" s="335" t="s">
        <v>1921</v>
      </c>
      <c r="C672" s="335" t="s">
        <v>13367</v>
      </c>
      <c r="D672" s="336" t="s">
        <v>1972</v>
      </c>
      <c r="E672" s="17" t="s">
        <v>1973</v>
      </c>
      <c r="F672" s="85" t="s">
        <v>1974</v>
      </c>
      <c r="G672" s="93">
        <v>39083</v>
      </c>
      <c r="H672" s="93">
        <v>39083</v>
      </c>
      <c r="I672" s="85" t="s">
        <v>113</v>
      </c>
      <c r="J672" s="136" t="s">
        <v>114</v>
      </c>
      <c r="K672" s="85" t="s">
        <v>1975</v>
      </c>
      <c r="L672" s="85" t="s">
        <v>61</v>
      </c>
      <c r="M672" s="85" t="s">
        <v>1976</v>
      </c>
      <c r="N672" s="85" t="s">
        <v>106</v>
      </c>
      <c r="O672" s="85" t="s">
        <v>103</v>
      </c>
      <c r="P672" s="85" t="s">
        <v>1953</v>
      </c>
      <c r="Q672" s="85"/>
      <c r="R672" s="85">
        <v>12</v>
      </c>
      <c r="S672" s="85" t="s">
        <v>1977</v>
      </c>
      <c r="T672" s="83">
        <v>2247</v>
      </c>
      <c r="U672" s="83">
        <v>2374</v>
      </c>
      <c r="V672" s="83">
        <v>2374</v>
      </c>
      <c r="W672" s="83">
        <v>2374</v>
      </c>
      <c r="X672" s="83">
        <v>2374</v>
      </c>
      <c r="Y672" s="83">
        <v>2374</v>
      </c>
    </row>
    <row r="673" spans="1:25" ht="182.25" customHeight="1" x14ac:dyDescent="0.25">
      <c r="A673" s="71">
        <v>1040</v>
      </c>
      <c r="B673" s="335" t="s">
        <v>1921</v>
      </c>
      <c r="C673" s="335" t="s">
        <v>13367</v>
      </c>
      <c r="D673" s="336" t="s">
        <v>1978</v>
      </c>
      <c r="E673" s="85" t="s">
        <v>1979</v>
      </c>
      <c r="F673" s="85" t="s">
        <v>1980</v>
      </c>
      <c r="G673" s="93">
        <v>39083</v>
      </c>
      <c r="H673" s="93">
        <v>39083</v>
      </c>
      <c r="I673" s="85" t="s">
        <v>113</v>
      </c>
      <c r="J673" s="136" t="s">
        <v>114</v>
      </c>
      <c r="K673" s="85" t="s">
        <v>1981</v>
      </c>
      <c r="L673" s="85" t="s">
        <v>61</v>
      </c>
      <c r="M673" s="85" t="s">
        <v>1982</v>
      </c>
      <c r="N673" s="85" t="s">
        <v>106</v>
      </c>
      <c r="O673" s="85" t="s">
        <v>103</v>
      </c>
      <c r="P673" s="85" t="s">
        <v>1953</v>
      </c>
      <c r="Q673" s="85"/>
      <c r="R673" s="85">
        <v>12</v>
      </c>
      <c r="S673" s="85" t="s">
        <v>1977</v>
      </c>
      <c r="T673" s="83">
        <v>1059</v>
      </c>
      <c r="U673" s="83">
        <v>943</v>
      </c>
      <c r="V673" s="83">
        <v>943</v>
      </c>
      <c r="W673" s="83">
        <v>943</v>
      </c>
      <c r="X673" s="83">
        <v>943</v>
      </c>
      <c r="Y673" s="83">
        <v>943</v>
      </c>
    </row>
    <row r="674" spans="1:25" ht="182.25" customHeight="1" x14ac:dyDescent="0.25">
      <c r="A674" s="71">
        <v>1041</v>
      </c>
      <c r="B674" s="71" t="s">
        <v>1921</v>
      </c>
      <c r="C674" s="71" t="s">
        <v>13368</v>
      </c>
      <c r="D674" s="262" t="s">
        <v>1983</v>
      </c>
      <c r="E674" s="211" t="s">
        <v>1984</v>
      </c>
      <c r="F674" s="211" t="s">
        <v>855</v>
      </c>
      <c r="G674" s="90">
        <v>43831</v>
      </c>
      <c r="H674" s="90">
        <v>43831</v>
      </c>
      <c r="I674" s="211" t="s">
        <v>1128</v>
      </c>
      <c r="J674" s="89" t="s">
        <v>114</v>
      </c>
      <c r="K674" s="211" t="s">
        <v>1985</v>
      </c>
      <c r="L674" s="211" t="s">
        <v>60</v>
      </c>
      <c r="M674" s="211" t="s">
        <v>1986</v>
      </c>
      <c r="N674" s="211" t="s">
        <v>106</v>
      </c>
      <c r="O674" s="211" t="s">
        <v>103</v>
      </c>
      <c r="P674" s="211" t="s">
        <v>116</v>
      </c>
      <c r="Q674" s="211"/>
      <c r="R674" s="211">
        <v>2</v>
      </c>
      <c r="S674" s="211" t="s">
        <v>199</v>
      </c>
      <c r="T674" s="265">
        <v>93</v>
      </c>
      <c r="U674" s="265">
        <v>161</v>
      </c>
      <c r="V674" s="265">
        <v>160</v>
      </c>
      <c r="W674" s="265">
        <v>160</v>
      </c>
      <c r="X674" s="265">
        <v>120</v>
      </c>
      <c r="Y674" s="265">
        <v>120</v>
      </c>
    </row>
    <row r="675" spans="1:25" ht="182.25" customHeight="1" x14ac:dyDescent="0.25">
      <c r="A675" s="71">
        <v>1042</v>
      </c>
      <c r="B675" s="71" t="s">
        <v>1921</v>
      </c>
      <c r="C675" s="71" t="s">
        <v>13369</v>
      </c>
      <c r="D675" s="262" t="s">
        <v>1983</v>
      </c>
      <c r="E675" s="211" t="s">
        <v>1987</v>
      </c>
      <c r="F675" s="211" t="s">
        <v>1988</v>
      </c>
      <c r="G675" s="90">
        <v>44120</v>
      </c>
      <c r="H675" s="90">
        <v>43831</v>
      </c>
      <c r="I675" s="211" t="s">
        <v>1128</v>
      </c>
      <c r="J675" s="89" t="s">
        <v>114</v>
      </c>
      <c r="K675" s="211" t="s">
        <v>1989</v>
      </c>
      <c r="L675" s="211" t="s">
        <v>60</v>
      </c>
      <c r="M675" s="211" t="s">
        <v>1986</v>
      </c>
      <c r="N675" s="211" t="s">
        <v>106</v>
      </c>
      <c r="O675" s="211" t="s">
        <v>103</v>
      </c>
      <c r="P675" s="211" t="s">
        <v>116</v>
      </c>
      <c r="Q675" s="49"/>
      <c r="R675" s="211">
        <v>2</v>
      </c>
      <c r="S675" s="211" t="s">
        <v>199</v>
      </c>
      <c r="T675" s="265">
        <v>0</v>
      </c>
      <c r="U675" s="265">
        <v>0</v>
      </c>
      <c r="V675" s="265">
        <v>0</v>
      </c>
      <c r="W675" s="265">
        <v>0</v>
      </c>
      <c r="X675" s="265">
        <v>0</v>
      </c>
      <c r="Y675" s="265"/>
    </row>
    <row r="676" spans="1:25" ht="182.25" customHeight="1" x14ac:dyDescent="0.25">
      <c r="A676" s="71">
        <v>1043</v>
      </c>
      <c r="B676" s="71" t="s">
        <v>1921</v>
      </c>
      <c r="C676" s="71" t="s">
        <v>13370</v>
      </c>
      <c r="D676" s="262" t="s">
        <v>708</v>
      </c>
      <c r="E676" s="211" t="s">
        <v>129</v>
      </c>
      <c r="F676" s="211" t="s">
        <v>13371</v>
      </c>
      <c r="G676" s="90">
        <v>43466</v>
      </c>
      <c r="H676" s="90">
        <v>43466</v>
      </c>
      <c r="I676" s="211" t="s">
        <v>1990</v>
      </c>
      <c r="J676" s="90">
        <v>44927</v>
      </c>
      <c r="K676" s="211" t="s">
        <v>13372</v>
      </c>
      <c r="L676" s="211" t="s">
        <v>60</v>
      </c>
      <c r="M676" s="211" t="s">
        <v>1991</v>
      </c>
      <c r="N676" s="211" t="s">
        <v>64</v>
      </c>
      <c r="O676" s="211" t="s">
        <v>100</v>
      </c>
      <c r="P676" s="211" t="s">
        <v>1992</v>
      </c>
      <c r="Q676" s="211"/>
      <c r="R676" s="211">
        <v>2</v>
      </c>
      <c r="S676" s="211" t="s">
        <v>199</v>
      </c>
      <c r="T676" s="265">
        <v>69715</v>
      </c>
      <c r="U676" s="99">
        <v>91473</v>
      </c>
      <c r="V676" s="99" t="s">
        <v>112</v>
      </c>
      <c r="W676" s="99" t="s">
        <v>112</v>
      </c>
      <c r="X676" s="99" t="s">
        <v>112</v>
      </c>
      <c r="Y676" s="99" t="s">
        <v>112</v>
      </c>
    </row>
    <row r="677" spans="1:25" ht="182.25" customHeight="1" x14ac:dyDescent="0.25">
      <c r="A677" s="71">
        <v>1044</v>
      </c>
      <c r="B677" s="71" t="s">
        <v>1921</v>
      </c>
      <c r="C677" s="71" t="s">
        <v>13370</v>
      </c>
      <c r="D677" s="262" t="s">
        <v>711</v>
      </c>
      <c r="E677" s="211" t="s">
        <v>1993</v>
      </c>
      <c r="F677" s="211" t="s">
        <v>1994</v>
      </c>
      <c r="G677" s="90">
        <v>43466</v>
      </c>
      <c r="H677" s="90">
        <v>43466</v>
      </c>
      <c r="I677" s="211" t="s">
        <v>1990</v>
      </c>
      <c r="J677" s="90">
        <v>44927</v>
      </c>
      <c r="K677" s="211" t="s">
        <v>13373</v>
      </c>
      <c r="L677" s="211" t="s">
        <v>60</v>
      </c>
      <c r="M677" s="211" t="s">
        <v>1991</v>
      </c>
      <c r="N677" s="211" t="s">
        <v>64</v>
      </c>
      <c r="O677" s="211" t="s">
        <v>100</v>
      </c>
      <c r="P677" s="211" t="s">
        <v>1995</v>
      </c>
      <c r="Q677" s="211"/>
      <c r="R677" s="211">
        <v>2</v>
      </c>
      <c r="S677" s="211" t="s">
        <v>199</v>
      </c>
      <c r="T677" s="265">
        <v>107851</v>
      </c>
      <c r="U677" s="99">
        <v>103724</v>
      </c>
      <c r="V677" s="99" t="s">
        <v>112</v>
      </c>
      <c r="W677" s="99" t="s">
        <v>112</v>
      </c>
      <c r="X677" s="99" t="s">
        <v>112</v>
      </c>
      <c r="Y677" s="99" t="s">
        <v>112</v>
      </c>
    </row>
    <row r="678" spans="1:25" ht="182.25" customHeight="1" x14ac:dyDescent="0.25">
      <c r="A678" s="71">
        <v>1045</v>
      </c>
      <c r="B678" s="71" t="s">
        <v>1921</v>
      </c>
      <c r="C678" s="71" t="s">
        <v>13370</v>
      </c>
      <c r="D678" s="262" t="s">
        <v>710</v>
      </c>
      <c r="E678" s="211" t="s">
        <v>129</v>
      </c>
      <c r="F678" s="211" t="s">
        <v>13371</v>
      </c>
      <c r="G678" s="90">
        <v>43466</v>
      </c>
      <c r="H678" s="90">
        <v>43466</v>
      </c>
      <c r="I678" s="211" t="s">
        <v>1990</v>
      </c>
      <c r="J678" s="90">
        <v>44927</v>
      </c>
      <c r="K678" s="211" t="s">
        <v>13374</v>
      </c>
      <c r="L678" s="211" t="s">
        <v>60</v>
      </c>
      <c r="M678" s="211" t="s">
        <v>1991</v>
      </c>
      <c r="N678" s="211" t="s">
        <v>64</v>
      </c>
      <c r="O678" s="211" t="s">
        <v>100</v>
      </c>
      <c r="P678" s="211" t="s">
        <v>1996</v>
      </c>
      <c r="Q678" s="211"/>
      <c r="R678" s="211">
        <v>2</v>
      </c>
      <c r="S678" s="211" t="s">
        <v>199</v>
      </c>
      <c r="T678" s="265">
        <v>24649</v>
      </c>
      <c r="U678" s="99">
        <v>23410</v>
      </c>
      <c r="V678" s="99" t="s">
        <v>112</v>
      </c>
      <c r="W678" s="99" t="s">
        <v>112</v>
      </c>
      <c r="X678" s="99" t="s">
        <v>112</v>
      </c>
      <c r="Y678" s="99" t="s">
        <v>112</v>
      </c>
    </row>
    <row r="679" spans="1:25" ht="182.25" customHeight="1" x14ac:dyDescent="0.25">
      <c r="A679" s="71">
        <v>1046</v>
      </c>
      <c r="B679" s="71" t="s">
        <v>1921</v>
      </c>
      <c r="C679" s="71" t="s">
        <v>13375</v>
      </c>
      <c r="D679" s="262" t="s">
        <v>1997</v>
      </c>
      <c r="E679" s="211" t="s">
        <v>1998</v>
      </c>
      <c r="F679" s="211" t="s">
        <v>13376</v>
      </c>
      <c r="G679" s="90">
        <v>43805</v>
      </c>
      <c r="H679" s="90">
        <v>43466</v>
      </c>
      <c r="I679" s="211" t="s">
        <v>1999</v>
      </c>
      <c r="J679" s="90">
        <v>45658</v>
      </c>
      <c r="K679" s="211" t="s">
        <v>13377</v>
      </c>
      <c r="L679" s="211" t="s">
        <v>60</v>
      </c>
      <c r="M679" s="211" t="s">
        <v>13359</v>
      </c>
      <c r="N679" s="211" t="s">
        <v>64</v>
      </c>
      <c r="O679" s="211" t="s">
        <v>104</v>
      </c>
      <c r="P679" s="211" t="s">
        <v>115</v>
      </c>
      <c r="Q679" s="211"/>
      <c r="R679" s="211">
        <v>14</v>
      </c>
      <c r="S679" s="115" t="s">
        <v>13347</v>
      </c>
      <c r="T679" s="265">
        <v>11691</v>
      </c>
      <c r="U679" s="99">
        <v>12869</v>
      </c>
      <c r="V679" s="99">
        <v>13000</v>
      </c>
      <c r="W679" s="99">
        <v>13600</v>
      </c>
      <c r="X679" s="99" t="s">
        <v>112</v>
      </c>
      <c r="Y679" s="99" t="s">
        <v>112</v>
      </c>
    </row>
    <row r="680" spans="1:25" ht="182.25" customHeight="1" x14ac:dyDescent="0.25">
      <c r="A680" s="71">
        <v>1047</v>
      </c>
      <c r="B680" s="71" t="s">
        <v>1921</v>
      </c>
      <c r="C680" s="71" t="s">
        <v>13378</v>
      </c>
      <c r="D680" s="262" t="s">
        <v>2002</v>
      </c>
      <c r="E680" s="211" t="s">
        <v>2003</v>
      </c>
      <c r="F680" s="211" t="s">
        <v>1338</v>
      </c>
      <c r="G680" s="90">
        <v>44027</v>
      </c>
      <c r="H680" s="90">
        <v>43831</v>
      </c>
      <c r="I680" s="211" t="s">
        <v>2004</v>
      </c>
      <c r="J680" s="90">
        <v>44562</v>
      </c>
      <c r="K680" s="211" t="s">
        <v>2005</v>
      </c>
      <c r="L680" s="211" t="s">
        <v>99</v>
      </c>
      <c r="M680" s="211" t="s">
        <v>2006</v>
      </c>
      <c r="N680" s="211" t="s">
        <v>64</v>
      </c>
      <c r="O680" s="211" t="s">
        <v>104</v>
      </c>
      <c r="P680" s="211" t="s">
        <v>115</v>
      </c>
      <c r="Q680" s="211"/>
      <c r="R680" s="211">
        <v>14</v>
      </c>
      <c r="S680" s="208" t="s">
        <v>13347</v>
      </c>
      <c r="T680" s="265">
        <v>1712</v>
      </c>
      <c r="U680" s="99" t="s">
        <v>112</v>
      </c>
      <c r="V680" s="99" t="s">
        <v>112</v>
      </c>
      <c r="W680" s="99" t="s">
        <v>112</v>
      </c>
      <c r="X680" s="99" t="s">
        <v>112</v>
      </c>
      <c r="Y680" s="99" t="s">
        <v>112</v>
      </c>
    </row>
    <row r="681" spans="1:25" ht="182.25" customHeight="1" x14ac:dyDescent="0.25">
      <c r="A681" s="71">
        <v>1048</v>
      </c>
      <c r="B681" s="337" t="s">
        <v>1921</v>
      </c>
      <c r="C681" s="337" t="s">
        <v>13379</v>
      </c>
      <c r="D681" s="338" t="s">
        <v>408</v>
      </c>
      <c r="E681" s="339" t="s">
        <v>2007</v>
      </c>
      <c r="F681" s="339" t="s">
        <v>2008</v>
      </c>
      <c r="G681" s="340">
        <v>38095</v>
      </c>
      <c r="H681" s="340">
        <v>37987</v>
      </c>
      <c r="I681" s="339" t="s">
        <v>13380</v>
      </c>
      <c r="J681" s="89" t="s">
        <v>114</v>
      </c>
      <c r="K681" s="339" t="s">
        <v>2009</v>
      </c>
      <c r="L681" s="339" t="s">
        <v>60</v>
      </c>
      <c r="M681" s="339" t="s">
        <v>2010</v>
      </c>
      <c r="N681" s="339" t="s">
        <v>64</v>
      </c>
      <c r="O681" s="339" t="s">
        <v>103</v>
      </c>
      <c r="P681" s="339" t="s">
        <v>115</v>
      </c>
      <c r="Q681" s="339"/>
      <c r="R681" s="339">
        <v>2</v>
      </c>
      <c r="S681" s="339" t="s">
        <v>199</v>
      </c>
      <c r="T681" s="265">
        <v>162690</v>
      </c>
      <c r="U681" s="265">
        <v>170182</v>
      </c>
      <c r="V681" s="265">
        <v>175600</v>
      </c>
      <c r="W681" s="265">
        <v>178200</v>
      </c>
      <c r="X681" s="265">
        <v>178200</v>
      </c>
      <c r="Y681" s="265">
        <v>178200</v>
      </c>
    </row>
    <row r="682" spans="1:25" ht="182.25" customHeight="1" x14ac:dyDescent="0.25">
      <c r="A682" s="71">
        <v>1049</v>
      </c>
      <c r="B682" s="71" t="s">
        <v>1921</v>
      </c>
      <c r="C682" s="71" t="s">
        <v>13381</v>
      </c>
      <c r="D682" s="262" t="s">
        <v>2011</v>
      </c>
      <c r="E682" s="211" t="s">
        <v>11312</v>
      </c>
      <c r="F682" s="211" t="s">
        <v>2012</v>
      </c>
      <c r="G682" s="90">
        <v>44120</v>
      </c>
      <c r="H682" s="90">
        <v>43831</v>
      </c>
      <c r="I682" s="211" t="s">
        <v>13380</v>
      </c>
      <c r="J682" s="89" t="s">
        <v>114</v>
      </c>
      <c r="K682" s="211" t="s">
        <v>13382</v>
      </c>
      <c r="L682" s="211" t="s">
        <v>99</v>
      </c>
      <c r="M682" s="211" t="s">
        <v>2013</v>
      </c>
      <c r="N682" s="211" t="s">
        <v>64</v>
      </c>
      <c r="O682" s="211" t="s">
        <v>103</v>
      </c>
      <c r="P682" s="211" t="s">
        <v>115</v>
      </c>
      <c r="Q682" s="211"/>
      <c r="R682" s="211">
        <v>11</v>
      </c>
      <c r="S682" s="208" t="s">
        <v>731</v>
      </c>
      <c r="T682" s="265">
        <v>1536</v>
      </c>
      <c r="U682" s="265">
        <v>19974</v>
      </c>
      <c r="V682" s="265">
        <v>19974</v>
      </c>
      <c r="W682" s="265">
        <v>19974</v>
      </c>
      <c r="X682" s="265">
        <v>24352</v>
      </c>
      <c r="Y682" s="265">
        <v>17512</v>
      </c>
    </row>
    <row r="683" spans="1:25" ht="182.25" customHeight="1" x14ac:dyDescent="0.25">
      <c r="A683" s="71">
        <v>1050</v>
      </c>
      <c r="B683" s="71" t="s">
        <v>1921</v>
      </c>
      <c r="C683" s="71" t="s">
        <v>13383</v>
      </c>
      <c r="D683" s="262" t="s">
        <v>410</v>
      </c>
      <c r="E683" s="211" t="s">
        <v>11313</v>
      </c>
      <c r="F683" s="211" t="s">
        <v>689</v>
      </c>
      <c r="G683" s="90">
        <v>38201</v>
      </c>
      <c r="H683" s="90">
        <v>37987</v>
      </c>
      <c r="I683" s="211" t="s">
        <v>13384</v>
      </c>
      <c r="J683" s="211" t="s">
        <v>114</v>
      </c>
      <c r="K683" s="211" t="s">
        <v>2014</v>
      </c>
      <c r="L683" s="211" t="s">
        <v>60</v>
      </c>
      <c r="M683" s="211" t="s">
        <v>1931</v>
      </c>
      <c r="N683" s="211" t="s">
        <v>64</v>
      </c>
      <c r="O683" s="211" t="s">
        <v>103</v>
      </c>
      <c r="P683" s="211" t="s">
        <v>115</v>
      </c>
      <c r="Q683" s="211"/>
      <c r="R683" s="211">
        <v>14</v>
      </c>
      <c r="S683" s="208" t="s">
        <v>13347</v>
      </c>
      <c r="T683" s="265">
        <v>13769</v>
      </c>
      <c r="U683" s="99">
        <v>15844</v>
      </c>
      <c r="V683" s="99">
        <v>17237</v>
      </c>
      <c r="W683" s="99">
        <v>18528</v>
      </c>
      <c r="X683" s="99">
        <v>18549</v>
      </c>
      <c r="Y683" s="99">
        <v>20034</v>
      </c>
    </row>
    <row r="684" spans="1:25" ht="182.25" customHeight="1" x14ac:dyDescent="0.25">
      <c r="A684" s="71">
        <v>1051</v>
      </c>
      <c r="B684" s="71" t="s">
        <v>1921</v>
      </c>
      <c r="C684" s="71" t="s">
        <v>13385</v>
      </c>
      <c r="D684" s="262" t="s">
        <v>2015</v>
      </c>
      <c r="E684" s="211" t="s">
        <v>129</v>
      </c>
      <c r="F684" s="211" t="s">
        <v>2016</v>
      </c>
      <c r="G684" s="90">
        <v>41640</v>
      </c>
      <c r="H684" s="90">
        <v>41640</v>
      </c>
      <c r="I684" s="211" t="s">
        <v>2017</v>
      </c>
      <c r="J684" s="89" t="s">
        <v>114</v>
      </c>
      <c r="K684" s="211" t="s">
        <v>2018</v>
      </c>
      <c r="L684" s="211" t="s">
        <v>61</v>
      </c>
      <c r="M684" s="211" t="s">
        <v>1931</v>
      </c>
      <c r="N684" s="211" t="s">
        <v>64</v>
      </c>
      <c r="O684" s="211" t="s">
        <v>103</v>
      </c>
      <c r="P684" s="211" t="s">
        <v>115</v>
      </c>
      <c r="Q684" s="211"/>
      <c r="R684" s="211">
        <v>14</v>
      </c>
      <c r="S684" s="208" t="s">
        <v>13347</v>
      </c>
      <c r="T684" s="265">
        <v>288541</v>
      </c>
      <c r="U684" s="99">
        <v>286858</v>
      </c>
      <c r="V684" s="99">
        <v>294392</v>
      </c>
      <c r="W684" s="99">
        <v>300279.8</v>
      </c>
      <c r="X684" s="99">
        <v>306286</v>
      </c>
      <c r="Y684" s="99">
        <v>330789</v>
      </c>
    </row>
    <row r="685" spans="1:25" ht="182.25" customHeight="1" x14ac:dyDescent="0.25">
      <c r="A685" s="71">
        <v>1052</v>
      </c>
      <c r="B685" s="71" t="s">
        <v>1921</v>
      </c>
      <c r="C685" s="71" t="s">
        <v>13386</v>
      </c>
      <c r="D685" s="262" t="s">
        <v>2019</v>
      </c>
      <c r="E685" s="211" t="s">
        <v>129</v>
      </c>
      <c r="F685" s="211" t="s">
        <v>1940</v>
      </c>
      <c r="G685" s="90">
        <v>42227</v>
      </c>
      <c r="H685" s="90">
        <v>42005</v>
      </c>
      <c r="I685" s="211" t="s">
        <v>13387</v>
      </c>
      <c r="J685" s="89" t="s">
        <v>114</v>
      </c>
      <c r="K685" s="211" t="s">
        <v>2020</v>
      </c>
      <c r="L685" s="211" t="s">
        <v>60</v>
      </c>
      <c r="M685" s="211" t="s">
        <v>1931</v>
      </c>
      <c r="N685" s="211" t="s">
        <v>64</v>
      </c>
      <c r="O685" s="211" t="s">
        <v>103</v>
      </c>
      <c r="P685" s="211" t="s">
        <v>115</v>
      </c>
      <c r="Q685" s="211"/>
      <c r="R685" s="211">
        <v>14</v>
      </c>
      <c r="S685" s="208" t="s">
        <v>13347</v>
      </c>
      <c r="T685" s="265">
        <v>14573</v>
      </c>
      <c r="U685" s="99">
        <v>14113</v>
      </c>
      <c r="V685" s="99">
        <v>15242</v>
      </c>
      <c r="W685" s="99">
        <v>16612</v>
      </c>
      <c r="X685" s="99">
        <v>18104</v>
      </c>
      <c r="Y685" s="99">
        <v>19554</v>
      </c>
    </row>
    <row r="686" spans="1:25" ht="182.25" customHeight="1" x14ac:dyDescent="0.25">
      <c r="A686" s="71">
        <v>1053</v>
      </c>
      <c r="B686" s="71" t="s">
        <v>1921</v>
      </c>
      <c r="C686" s="71" t="s">
        <v>13388</v>
      </c>
      <c r="D686" s="262" t="s">
        <v>2021</v>
      </c>
      <c r="E686" s="211" t="s">
        <v>2022</v>
      </c>
      <c r="F686" s="211" t="s">
        <v>525</v>
      </c>
      <c r="G686" s="90">
        <v>43211</v>
      </c>
      <c r="H686" s="90">
        <v>43101</v>
      </c>
      <c r="I686" s="211" t="s">
        <v>268</v>
      </c>
      <c r="J686" s="211" t="s">
        <v>1935</v>
      </c>
      <c r="K686" s="211" t="s">
        <v>2023</v>
      </c>
      <c r="L686" s="211" t="s">
        <v>60</v>
      </c>
      <c r="M686" s="211" t="s">
        <v>1931</v>
      </c>
      <c r="N686" s="211" t="s">
        <v>64</v>
      </c>
      <c r="O686" s="211" t="s">
        <v>100</v>
      </c>
      <c r="P686" s="211" t="s">
        <v>2024</v>
      </c>
      <c r="Q686" s="211" t="s">
        <v>1937</v>
      </c>
      <c r="R686" s="211">
        <v>2</v>
      </c>
      <c r="S686" s="211" t="s">
        <v>199</v>
      </c>
      <c r="T686" s="265">
        <v>1908</v>
      </c>
      <c r="U686" s="99">
        <v>2510</v>
      </c>
      <c r="V686" s="99">
        <v>30354</v>
      </c>
      <c r="W686" s="99">
        <v>28247</v>
      </c>
      <c r="X686" s="99">
        <v>43762</v>
      </c>
      <c r="Y686" s="99">
        <v>76072</v>
      </c>
    </row>
    <row r="687" spans="1:25" ht="182.25" customHeight="1" x14ac:dyDescent="0.25">
      <c r="A687" s="71">
        <v>1054</v>
      </c>
      <c r="B687" s="71" t="s">
        <v>1921</v>
      </c>
      <c r="C687" s="71" t="s">
        <v>13389</v>
      </c>
      <c r="D687" s="262" t="s">
        <v>2025</v>
      </c>
      <c r="E687" s="211" t="s">
        <v>13390</v>
      </c>
      <c r="F687" s="211" t="s">
        <v>2026</v>
      </c>
      <c r="G687" s="90">
        <v>43831</v>
      </c>
      <c r="H687" s="90">
        <v>43831</v>
      </c>
      <c r="I687" s="211" t="s">
        <v>1128</v>
      </c>
      <c r="J687" s="211" t="s">
        <v>114</v>
      </c>
      <c r="K687" s="211" t="s">
        <v>2027</v>
      </c>
      <c r="L687" s="211" t="s">
        <v>60</v>
      </c>
      <c r="M687" s="211" t="s">
        <v>1986</v>
      </c>
      <c r="N687" s="211" t="s">
        <v>64</v>
      </c>
      <c r="O687" s="211" t="s">
        <v>103</v>
      </c>
      <c r="P687" s="211" t="s">
        <v>115</v>
      </c>
      <c r="Q687" s="211"/>
      <c r="R687" s="211">
        <v>2</v>
      </c>
      <c r="S687" s="211" t="s">
        <v>199</v>
      </c>
      <c r="T687" s="265">
        <v>3575</v>
      </c>
      <c r="U687" s="265">
        <v>3251</v>
      </c>
      <c r="V687" s="265">
        <v>1800</v>
      </c>
      <c r="W687" s="265">
        <v>1650</v>
      </c>
      <c r="X687" s="265">
        <v>1650</v>
      </c>
      <c r="Y687" s="265">
        <v>1650</v>
      </c>
    </row>
    <row r="688" spans="1:25" ht="182.25" customHeight="1" x14ac:dyDescent="0.25">
      <c r="A688" s="71">
        <v>1055</v>
      </c>
      <c r="B688" s="71" t="s">
        <v>1921</v>
      </c>
      <c r="C688" s="71" t="s">
        <v>13381</v>
      </c>
      <c r="D688" s="262" t="s">
        <v>2025</v>
      </c>
      <c r="E688" s="211" t="s">
        <v>13391</v>
      </c>
      <c r="F688" s="211" t="s">
        <v>2028</v>
      </c>
      <c r="G688" s="90">
        <v>44120</v>
      </c>
      <c r="H688" s="90">
        <v>43831</v>
      </c>
      <c r="I688" s="211" t="s">
        <v>1128</v>
      </c>
      <c r="J688" s="211" t="s">
        <v>114</v>
      </c>
      <c r="K688" s="211" t="s">
        <v>2029</v>
      </c>
      <c r="L688" s="211" t="s">
        <v>60</v>
      </c>
      <c r="M688" s="211" t="s">
        <v>1986</v>
      </c>
      <c r="N688" s="211" t="s">
        <v>64</v>
      </c>
      <c r="O688" s="211" t="s">
        <v>103</v>
      </c>
      <c r="P688" s="211" t="s">
        <v>115</v>
      </c>
      <c r="Q688" s="211"/>
      <c r="R688" s="211">
        <v>2</v>
      </c>
      <c r="S688" s="211" t="s">
        <v>199</v>
      </c>
      <c r="T688" s="265">
        <v>0</v>
      </c>
      <c r="U688" s="265">
        <v>2008</v>
      </c>
      <c r="V688" s="265">
        <v>2000</v>
      </c>
      <c r="W688" s="265">
        <v>2000</v>
      </c>
      <c r="X688" s="265">
        <v>2000</v>
      </c>
      <c r="Y688" s="265">
        <v>2000</v>
      </c>
    </row>
    <row r="689" spans="1:25" ht="182.25" customHeight="1" x14ac:dyDescent="0.25">
      <c r="A689" s="71">
        <v>1056</v>
      </c>
      <c r="B689" s="71" t="s">
        <v>1921</v>
      </c>
      <c r="C689" s="71" t="s">
        <v>13381</v>
      </c>
      <c r="D689" s="262" t="s">
        <v>2030</v>
      </c>
      <c r="E689" s="211" t="s">
        <v>13392</v>
      </c>
      <c r="F689" s="211" t="s">
        <v>1948</v>
      </c>
      <c r="G689" s="90">
        <v>44120</v>
      </c>
      <c r="H689" s="90">
        <v>43831</v>
      </c>
      <c r="I689" s="211" t="s">
        <v>1408</v>
      </c>
      <c r="J689" s="211" t="s">
        <v>114</v>
      </c>
      <c r="K689" s="211" t="s">
        <v>13393</v>
      </c>
      <c r="L689" s="211" t="s">
        <v>60</v>
      </c>
      <c r="M689" s="211" t="s">
        <v>1931</v>
      </c>
      <c r="N689" s="211" t="s">
        <v>64</v>
      </c>
      <c r="O689" s="211" t="s">
        <v>103</v>
      </c>
      <c r="P689" s="211" t="s">
        <v>115</v>
      </c>
      <c r="Q689" s="211"/>
      <c r="R689" s="211">
        <v>14</v>
      </c>
      <c r="S689" s="208" t="s">
        <v>13347</v>
      </c>
      <c r="T689" s="265">
        <v>0</v>
      </c>
      <c r="U689" s="99">
        <v>13932.4</v>
      </c>
      <c r="V689" s="99">
        <v>10230</v>
      </c>
      <c r="W689" s="99">
        <v>5840</v>
      </c>
      <c r="X689" s="99">
        <v>6150</v>
      </c>
      <c r="Y689" s="99">
        <v>6353</v>
      </c>
    </row>
    <row r="690" spans="1:25" ht="182.25" customHeight="1" x14ac:dyDescent="0.25">
      <c r="A690" s="71">
        <v>1057</v>
      </c>
      <c r="B690" s="71" t="s">
        <v>1921</v>
      </c>
      <c r="C690" s="71" t="s">
        <v>13394</v>
      </c>
      <c r="D690" s="262" t="s">
        <v>2031</v>
      </c>
      <c r="E690" s="211" t="s">
        <v>13395</v>
      </c>
      <c r="F690" s="211" t="s">
        <v>2032</v>
      </c>
      <c r="G690" s="90">
        <v>44147</v>
      </c>
      <c r="H690" s="90">
        <v>43831</v>
      </c>
      <c r="I690" s="211" t="s">
        <v>13380</v>
      </c>
      <c r="J690" s="89" t="s">
        <v>114</v>
      </c>
      <c r="K690" s="211" t="s">
        <v>11314</v>
      </c>
      <c r="L690" s="211" t="s">
        <v>99</v>
      </c>
      <c r="M690" s="211" t="s">
        <v>2033</v>
      </c>
      <c r="N690" s="211" t="s">
        <v>64</v>
      </c>
      <c r="O690" s="211" t="s">
        <v>103</v>
      </c>
      <c r="P690" s="211" t="s">
        <v>115</v>
      </c>
      <c r="Q690" s="211"/>
      <c r="R690" s="211">
        <v>10</v>
      </c>
      <c r="S690" s="211" t="s">
        <v>126</v>
      </c>
      <c r="T690" s="265">
        <v>29695</v>
      </c>
      <c r="U690" s="265">
        <v>48018</v>
      </c>
      <c r="V690" s="265">
        <v>77080</v>
      </c>
      <c r="W690" s="265">
        <v>82518</v>
      </c>
      <c r="X690" s="265">
        <v>86920</v>
      </c>
      <c r="Y690" s="265">
        <v>89500</v>
      </c>
    </row>
    <row r="691" spans="1:25" ht="182.25" customHeight="1" x14ac:dyDescent="0.25">
      <c r="A691" s="71">
        <v>1058</v>
      </c>
      <c r="B691" s="71" t="s">
        <v>1921</v>
      </c>
      <c r="C691" s="71" t="s">
        <v>13396</v>
      </c>
      <c r="D691" s="262" t="s">
        <v>2041</v>
      </c>
      <c r="E691" s="211" t="s">
        <v>2042</v>
      </c>
      <c r="F691" s="211" t="s">
        <v>2043</v>
      </c>
      <c r="G691" s="90">
        <v>43101</v>
      </c>
      <c r="H691" s="90">
        <v>43101</v>
      </c>
      <c r="I691" s="211" t="s">
        <v>113</v>
      </c>
      <c r="J691" s="211" t="s">
        <v>114</v>
      </c>
      <c r="K691" s="211" t="s">
        <v>13397</v>
      </c>
      <c r="L691" s="211" t="s">
        <v>60</v>
      </c>
      <c r="M691" s="211" t="s">
        <v>2037</v>
      </c>
      <c r="N691" s="211" t="s">
        <v>68</v>
      </c>
      <c r="O691" s="211" t="s">
        <v>100</v>
      </c>
      <c r="P691" s="211" t="s">
        <v>196</v>
      </c>
      <c r="Q691" s="211"/>
      <c r="R691" s="211">
        <v>2</v>
      </c>
      <c r="S691" s="211" t="s">
        <v>199</v>
      </c>
      <c r="T691" s="264">
        <v>837</v>
      </c>
      <c r="U691" s="99">
        <v>6885</v>
      </c>
      <c r="V691" s="99">
        <v>7023</v>
      </c>
      <c r="W691" s="99">
        <v>7163</v>
      </c>
      <c r="X691" s="99">
        <v>7306</v>
      </c>
      <c r="Y691" s="99">
        <v>7452</v>
      </c>
    </row>
    <row r="692" spans="1:25" ht="182.25" customHeight="1" x14ac:dyDescent="0.25">
      <c r="A692" s="71">
        <v>1059</v>
      </c>
      <c r="B692" s="71" t="s">
        <v>1921</v>
      </c>
      <c r="C692" s="71" t="s">
        <v>13396</v>
      </c>
      <c r="D692" s="262" t="s">
        <v>2041</v>
      </c>
      <c r="E692" s="211" t="s">
        <v>2044</v>
      </c>
      <c r="F692" s="211" t="s">
        <v>13398</v>
      </c>
      <c r="G692" s="90">
        <v>43101</v>
      </c>
      <c r="H692" s="90">
        <v>43101</v>
      </c>
      <c r="I692" s="211" t="s">
        <v>113</v>
      </c>
      <c r="J692" s="211" t="s">
        <v>114</v>
      </c>
      <c r="K692" s="211" t="s">
        <v>13399</v>
      </c>
      <c r="L692" s="211" t="s">
        <v>60</v>
      </c>
      <c r="M692" s="211" t="s">
        <v>2037</v>
      </c>
      <c r="N692" s="211" t="s">
        <v>68</v>
      </c>
      <c r="O692" s="211" t="s">
        <v>100</v>
      </c>
      <c r="P692" s="211" t="s">
        <v>196</v>
      </c>
      <c r="Q692" s="211"/>
      <c r="R692" s="211">
        <v>2</v>
      </c>
      <c r="S692" s="211" t="s">
        <v>199</v>
      </c>
      <c r="T692" s="71">
        <v>0</v>
      </c>
      <c r="U692" s="195">
        <v>615</v>
      </c>
      <c r="V692" s="195">
        <v>627</v>
      </c>
      <c r="W692" s="99">
        <v>656</v>
      </c>
      <c r="X692" s="99">
        <v>669</v>
      </c>
      <c r="Y692" s="99">
        <v>683</v>
      </c>
    </row>
    <row r="693" spans="1:25" ht="182.25" customHeight="1" x14ac:dyDescent="0.25">
      <c r="A693" s="71">
        <v>1060</v>
      </c>
      <c r="B693" s="71" t="s">
        <v>1921</v>
      </c>
      <c r="C693" s="71" t="s">
        <v>13396</v>
      </c>
      <c r="D693" s="262" t="s">
        <v>2045</v>
      </c>
      <c r="E693" s="211" t="s">
        <v>2046</v>
      </c>
      <c r="F693" s="211" t="s">
        <v>2047</v>
      </c>
      <c r="G693" s="90">
        <v>43101</v>
      </c>
      <c r="H693" s="90">
        <v>43101</v>
      </c>
      <c r="I693" s="211" t="s">
        <v>113</v>
      </c>
      <c r="J693" s="211" t="s">
        <v>114</v>
      </c>
      <c r="K693" s="211" t="s">
        <v>13400</v>
      </c>
      <c r="L693" s="211" t="s">
        <v>60</v>
      </c>
      <c r="M693" s="211" t="s">
        <v>2037</v>
      </c>
      <c r="N693" s="211" t="s">
        <v>68</v>
      </c>
      <c r="O693" s="211" t="s">
        <v>100</v>
      </c>
      <c r="P693" s="211" t="s">
        <v>2048</v>
      </c>
      <c r="Q693" s="211" t="s">
        <v>2049</v>
      </c>
      <c r="R693" s="211">
        <v>2</v>
      </c>
      <c r="S693" s="211" t="s">
        <v>199</v>
      </c>
      <c r="T693" s="264">
        <v>491317</v>
      </c>
      <c r="U693" s="195">
        <v>648166</v>
      </c>
      <c r="V693" s="195">
        <v>661129</v>
      </c>
      <c r="W693" s="99">
        <v>674352</v>
      </c>
      <c r="X693" s="99">
        <v>687839</v>
      </c>
      <c r="Y693" s="99">
        <v>701596</v>
      </c>
    </row>
    <row r="694" spans="1:25" ht="182.25" customHeight="1" x14ac:dyDescent="0.25">
      <c r="A694" s="71">
        <v>1061</v>
      </c>
      <c r="B694" s="71" t="s">
        <v>1921</v>
      </c>
      <c r="C694" s="71" t="s">
        <v>13396</v>
      </c>
      <c r="D694" s="262" t="s">
        <v>1533</v>
      </c>
      <c r="E694" s="211" t="s">
        <v>2050</v>
      </c>
      <c r="F694" s="211" t="s">
        <v>2047</v>
      </c>
      <c r="G694" s="90">
        <v>43101</v>
      </c>
      <c r="H694" s="90">
        <v>43101</v>
      </c>
      <c r="I694" s="211" t="s">
        <v>113</v>
      </c>
      <c r="J694" s="211" t="s">
        <v>114</v>
      </c>
      <c r="K694" s="211" t="s">
        <v>13401</v>
      </c>
      <c r="L694" s="211" t="s">
        <v>60</v>
      </c>
      <c r="M694" s="211" t="s">
        <v>2037</v>
      </c>
      <c r="N694" s="211" t="s">
        <v>68</v>
      </c>
      <c r="O694" s="211" t="s">
        <v>100</v>
      </c>
      <c r="P694" s="211" t="s">
        <v>398</v>
      </c>
      <c r="Q694" s="211" t="s">
        <v>2051</v>
      </c>
      <c r="R694" s="211">
        <v>2</v>
      </c>
      <c r="S694" s="211" t="s">
        <v>199</v>
      </c>
      <c r="T694" s="195">
        <v>70025</v>
      </c>
      <c r="U694" s="195">
        <v>74242</v>
      </c>
      <c r="V694" s="195">
        <v>74803</v>
      </c>
      <c r="W694" s="99">
        <v>78544</v>
      </c>
      <c r="X694" s="99">
        <v>82471</v>
      </c>
      <c r="Y694" s="99">
        <v>86594</v>
      </c>
    </row>
    <row r="695" spans="1:25" ht="182.25" customHeight="1" x14ac:dyDescent="0.25">
      <c r="A695" s="71">
        <v>1062</v>
      </c>
      <c r="B695" s="71" t="s">
        <v>1921</v>
      </c>
      <c r="C695" s="71" t="s">
        <v>13402</v>
      </c>
      <c r="D695" s="262" t="s">
        <v>2000</v>
      </c>
      <c r="E695" s="211" t="s">
        <v>129</v>
      </c>
      <c r="F695" s="211" t="s">
        <v>8580</v>
      </c>
      <c r="G695" s="90">
        <v>44027</v>
      </c>
      <c r="H695" s="90">
        <v>43831</v>
      </c>
      <c r="I695" s="211" t="s">
        <v>13403</v>
      </c>
      <c r="J695" s="90">
        <v>46023</v>
      </c>
      <c r="K695" s="211" t="s">
        <v>13404</v>
      </c>
      <c r="L695" s="211" t="s">
        <v>60</v>
      </c>
      <c r="M695" s="211" t="s">
        <v>2037</v>
      </c>
      <c r="N695" s="211" t="s">
        <v>68</v>
      </c>
      <c r="O695" s="211" t="s">
        <v>100</v>
      </c>
      <c r="P695" s="211" t="s">
        <v>2052</v>
      </c>
      <c r="Q695" s="211"/>
      <c r="R695" s="211">
        <v>2</v>
      </c>
      <c r="S695" s="211" t="s">
        <v>199</v>
      </c>
      <c r="T695" s="99">
        <v>22955</v>
      </c>
      <c r="U695" s="264">
        <v>11343</v>
      </c>
      <c r="V695" s="99">
        <v>11570</v>
      </c>
      <c r="W695" s="99">
        <v>11801</v>
      </c>
      <c r="X695" s="99">
        <v>12037</v>
      </c>
      <c r="Y695" s="99" t="s">
        <v>112</v>
      </c>
    </row>
    <row r="696" spans="1:25" ht="182.25" customHeight="1" x14ac:dyDescent="0.25">
      <c r="A696" s="71">
        <v>1063</v>
      </c>
      <c r="B696" s="71" t="s">
        <v>1921</v>
      </c>
      <c r="C696" s="71" t="s">
        <v>13402</v>
      </c>
      <c r="D696" s="262" t="s">
        <v>193</v>
      </c>
      <c r="E696" s="211" t="s">
        <v>11968</v>
      </c>
      <c r="F696" s="211" t="s">
        <v>2054</v>
      </c>
      <c r="G696" s="90">
        <v>43831</v>
      </c>
      <c r="H696" s="90">
        <v>43831</v>
      </c>
      <c r="I696" s="211" t="s">
        <v>336</v>
      </c>
      <c r="J696" s="90">
        <v>46023</v>
      </c>
      <c r="K696" s="211" t="s">
        <v>13405</v>
      </c>
      <c r="L696" s="211" t="s">
        <v>60</v>
      </c>
      <c r="M696" s="211" t="s">
        <v>2037</v>
      </c>
      <c r="N696" s="211" t="s">
        <v>68</v>
      </c>
      <c r="O696" s="211" t="s">
        <v>100</v>
      </c>
      <c r="P696" s="211" t="s">
        <v>2055</v>
      </c>
      <c r="Q696" s="211"/>
      <c r="R696" s="211">
        <v>2</v>
      </c>
      <c r="S696" s="211" t="s">
        <v>199</v>
      </c>
      <c r="T696" s="264">
        <v>4042503</v>
      </c>
      <c r="U696" s="99">
        <v>3163140</v>
      </c>
      <c r="V696" s="99">
        <v>3226403</v>
      </c>
      <c r="W696" s="99">
        <v>3290931</v>
      </c>
      <c r="X696" s="99">
        <v>3356749</v>
      </c>
      <c r="Y696" s="99" t="s">
        <v>112</v>
      </c>
    </row>
    <row r="697" spans="1:25" ht="182.25" customHeight="1" x14ac:dyDescent="0.25">
      <c r="A697" s="71">
        <v>1064</v>
      </c>
      <c r="B697" s="71" t="s">
        <v>1921</v>
      </c>
      <c r="C697" s="71" t="s">
        <v>13402</v>
      </c>
      <c r="D697" s="262" t="s">
        <v>2002</v>
      </c>
      <c r="E697" s="211" t="s">
        <v>2056</v>
      </c>
      <c r="F697" s="211" t="s">
        <v>2060</v>
      </c>
      <c r="G697" s="90">
        <v>44195</v>
      </c>
      <c r="H697" s="90">
        <v>44197</v>
      </c>
      <c r="I697" s="211" t="s">
        <v>1873</v>
      </c>
      <c r="J697" s="90">
        <v>45292</v>
      </c>
      <c r="K697" s="211" t="s">
        <v>13406</v>
      </c>
      <c r="L697" s="211" t="s">
        <v>60</v>
      </c>
      <c r="M697" s="211" t="s">
        <v>2037</v>
      </c>
      <c r="N697" s="211" t="s">
        <v>68</v>
      </c>
      <c r="O697" s="211" t="s">
        <v>100</v>
      </c>
      <c r="P697" s="211" t="s">
        <v>13407</v>
      </c>
      <c r="Q697" s="211"/>
      <c r="R697" s="211">
        <v>2</v>
      </c>
      <c r="S697" s="211" t="s">
        <v>199</v>
      </c>
      <c r="T697" s="267">
        <v>870479</v>
      </c>
      <c r="U697" s="99">
        <v>437583</v>
      </c>
      <c r="V697" s="99">
        <v>446335</v>
      </c>
      <c r="W697" s="99" t="s">
        <v>112</v>
      </c>
      <c r="X697" s="99" t="s">
        <v>112</v>
      </c>
      <c r="Y697" s="99" t="s">
        <v>112</v>
      </c>
    </row>
    <row r="698" spans="1:25" ht="182.25" customHeight="1" x14ac:dyDescent="0.25">
      <c r="A698" s="71">
        <v>1065</v>
      </c>
      <c r="B698" s="71" t="s">
        <v>1921</v>
      </c>
      <c r="C698" s="71" t="s">
        <v>13408</v>
      </c>
      <c r="D698" s="262" t="s">
        <v>2002</v>
      </c>
      <c r="E698" s="211" t="s">
        <v>2059</v>
      </c>
      <c r="F698" s="211" t="s">
        <v>2060</v>
      </c>
      <c r="G698" s="90">
        <v>44195</v>
      </c>
      <c r="H698" s="90">
        <v>44197</v>
      </c>
      <c r="I698" s="211" t="s">
        <v>2057</v>
      </c>
      <c r="J698" s="90">
        <v>44562</v>
      </c>
      <c r="K698" s="211" t="s">
        <v>13409</v>
      </c>
      <c r="L698" s="211" t="s">
        <v>60</v>
      </c>
      <c r="M698" s="211" t="s">
        <v>2037</v>
      </c>
      <c r="N698" s="211" t="s">
        <v>68</v>
      </c>
      <c r="O698" s="211" t="s">
        <v>100</v>
      </c>
      <c r="P698" s="211" t="s">
        <v>2058</v>
      </c>
      <c r="Q698" s="211"/>
      <c r="R698" s="211">
        <v>2</v>
      </c>
      <c r="S698" s="211" t="s">
        <v>199</v>
      </c>
      <c r="T698" s="99">
        <v>345335</v>
      </c>
      <c r="U698" s="99" t="s">
        <v>112</v>
      </c>
      <c r="V698" s="99" t="s">
        <v>112</v>
      </c>
      <c r="W698" s="99" t="s">
        <v>112</v>
      </c>
      <c r="X698" s="99" t="s">
        <v>112</v>
      </c>
      <c r="Y698" s="99" t="s">
        <v>112</v>
      </c>
    </row>
    <row r="699" spans="1:25" ht="182.25" customHeight="1" x14ac:dyDescent="0.25">
      <c r="A699" s="71">
        <v>1066</v>
      </c>
      <c r="B699" s="71" t="s">
        <v>1921</v>
      </c>
      <c r="C699" s="71" t="s">
        <v>13410</v>
      </c>
      <c r="D699" s="262" t="s">
        <v>2061</v>
      </c>
      <c r="E699" s="211" t="s">
        <v>13411</v>
      </c>
      <c r="F699" s="211" t="s">
        <v>908</v>
      </c>
      <c r="G699" s="90">
        <v>42171</v>
      </c>
      <c r="H699" s="90">
        <v>42005</v>
      </c>
      <c r="I699" s="211" t="s">
        <v>336</v>
      </c>
      <c r="J699" s="90">
        <v>45292</v>
      </c>
      <c r="K699" s="211" t="s">
        <v>2062</v>
      </c>
      <c r="L699" s="211" t="s">
        <v>60</v>
      </c>
      <c r="M699" s="211" t="s">
        <v>2037</v>
      </c>
      <c r="N699" s="211" t="s">
        <v>68</v>
      </c>
      <c r="O699" s="211" t="s">
        <v>104</v>
      </c>
      <c r="P699" s="211" t="s">
        <v>578</v>
      </c>
      <c r="Q699" s="211" t="s">
        <v>2063</v>
      </c>
      <c r="R699" s="211">
        <v>2</v>
      </c>
      <c r="S699" s="211" t="s">
        <v>199</v>
      </c>
      <c r="T699" s="99">
        <v>37160</v>
      </c>
      <c r="U699" s="99">
        <v>96834</v>
      </c>
      <c r="V699" s="99">
        <v>103647</v>
      </c>
      <c r="W699" s="99" t="s">
        <v>112</v>
      </c>
      <c r="X699" s="99" t="s">
        <v>112</v>
      </c>
      <c r="Y699" s="99" t="s">
        <v>112</v>
      </c>
    </row>
    <row r="700" spans="1:25" ht="182.25" customHeight="1" x14ac:dyDescent="0.25">
      <c r="A700" s="71">
        <v>1067</v>
      </c>
      <c r="B700" s="71" t="s">
        <v>1921</v>
      </c>
      <c r="C700" s="71" t="s">
        <v>13410</v>
      </c>
      <c r="D700" s="262" t="s">
        <v>2064</v>
      </c>
      <c r="E700" s="211" t="s">
        <v>2065</v>
      </c>
      <c r="F700" s="211" t="s">
        <v>2066</v>
      </c>
      <c r="G700" s="90">
        <v>42171</v>
      </c>
      <c r="H700" s="90">
        <v>42005</v>
      </c>
      <c r="I700" s="211" t="s">
        <v>331</v>
      </c>
      <c r="J700" s="90">
        <v>45292</v>
      </c>
      <c r="K700" s="211" t="s">
        <v>2062</v>
      </c>
      <c r="L700" s="211" t="s">
        <v>60</v>
      </c>
      <c r="M700" s="211" t="s">
        <v>2037</v>
      </c>
      <c r="N700" s="211" t="s">
        <v>66</v>
      </c>
      <c r="O700" s="211" t="s">
        <v>104</v>
      </c>
      <c r="P700" s="211" t="s">
        <v>197</v>
      </c>
      <c r="Q700" s="211"/>
      <c r="R700" s="211">
        <v>2</v>
      </c>
      <c r="S700" s="211" t="s">
        <v>199</v>
      </c>
      <c r="T700" s="99">
        <v>15951</v>
      </c>
      <c r="U700" s="99">
        <v>17364</v>
      </c>
      <c r="V700" s="99">
        <v>17646</v>
      </c>
      <c r="W700" s="99" t="s">
        <v>112</v>
      </c>
      <c r="X700" s="99" t="s">
        <v>112</v>
      </c>
      <c r="Y700" s="99" t="s">
        <v>112</v>
      </c>
    </row>
    <row r="701" spans="1:25" ht="182.25" customHeight="1" x14ac:dyDescent="0.25">
      <c r="A701" s="71">
        <v>1068</v>
      </c>
      <c r="B701" s="71" t="s">
        <v>1921</v>
      </c>
      <c r="C701" s="71" t="s">
        <v>13412</v>
      </c>
      <c r="D701" s="262" t="s">
        <v>13413</v>
      </c>
      <c r="E701" s="211" t="s">
        <v>129</v>
      </c>
      <c r="F701" s="211" t="s">
        <v>2067</v>
      </c>
      <c r="G701" s="90">
        <v>44397</v>
      </c>
      <c r="H701" s="90">
        <v>44197</v>
      </c>
      <c r="I701" s="211" t="s">
        <v>13380</v>
      </c>
      <c r="J701" s="89" t="s">
        <v>114</v>
      </c>
      <c r="K701" s="211" t="s">
        <v>13414</v>
      </c>
      <c r="L701" s="211" t="s">
        <v>60</v>
      </c>
      <c r="M701" s="211" t="s">
        <v>2037</v>
      </c>
      <c r="N701" s="211" t="s">
        <v>106</v>
      </c>
      <c r="O701" s="211" t="s">
        <v>103</v>
      </c>
      <c r="P701" s="211" t="s">
        <v>116</v>
      </c>
      <c r="Q701" s="211"/>
      <c r="R701" s="211">
        <v>14</v>
      </c>
      <c r="S701" s="211" t="s">
        <v>3141</v>
      </c>
      <c r="T701" s="265">
        <v>354</v>
      </c>
      <c r="U701" s="265">
        <v>1272</v>
      </c>
      <c r="V701" s="265">
        <v>478</v>
      </c>
      <c r="W701" s="265">
        <v>515</v>
      </c>
      <c r="X701" s="265">
        <v>530</v>
      </c>
      <c r="Y701" s="265">
        <v>573</v>
      </c>
    </row>
    <row r="702" spans="1:25" ht="182.25" customHeight="1" x14ac:dyDescent="0.25">
      <c r="A702" s="71">
        <v>1069</v>
      </c>
      <c r="B702" s="71" t="s">
        <v>1921</v>
      </c>
      <c r="C702" s="71" t="s">
        <v>13415</v>
      </c>
      <c r="D702" s="262" t="s">
        <v>2068</v>
      </c>
      <c r="E702" s="211" t="s">
        <v>11969</v>
      </c>
      <c r="F702" s="211" t="s">
        <v>2069</v>
      </c>
      <c r="G702" s="90">
        <v>44553</v>
      </c>
      <c r="H702" s="90">
        <v>44197</v>
      </c>
      <c r="I702" s="211" t="s">
        <v>13380</v>
      </c>
      <c r="J702" s="211" t="s">
        <v>114</v>
      </c>
      <c r="K702" s="211" t="s">
        <v>13416</v>
      </c>
      <c r="L702" s="211" t="s">
        <v>60</v>
      </c>
      <c r="M702" s="211" t="s">
        <v>1931</v>
      </c>
      <c r="N702" s="211" t="s">
        <v>64</v>
      </c>
      <c r="O702" s="211" t="s">
        <v>100</v>
      </c>
      <c r="P702" s="107" t="s">
        <v>13417</v>
      </c>
      <c r="Q702" s="211"/>
      <c r="R702" s="211">
        <v>14</v>
      </c>
      <c r="S702" s="211" t="s">
        <v>3141</v>
      </c>
      <c r="T702" s="265">
        <v>0</v>
      </c>
      <c r="U702" s="99">
        <v>2092</v>
      </c>
      <c r="V702" s="99">
        <v>3364</v>
      </c>
      <c r="W702" s="99">
        <v>8001</v>
      </c>
      <c r="X702" s="99">
        <v>13500</v>
      </c>
      <c r="Y702" s="99">
        <v>14580</v>
      </c>
    </row>
    <row r="703" spans="1:25" ht="182.25" customHeight="1" x14ac:dyDescent="0.25">
      <c r="A703" s="71">
        <v>1070</v>
      </c>
      <c r="B703" s="71" t="s">
        <v>1921</v>
      </c>
      <c r="C703" s="71" t="s">
        <v>13418</v>
      </c>
      <c r="D703" s="262" t="s">
        <v>2070</v>
      </c>
      <c r="E703" s="211" t="s">
        <v>11442</v>
      </c>
      <c r="F703" s="211" t="s">
        <v>2071</v>
      </c>
      <c r="G703" s="90">
        <v>44562</v>
      </c>
      <c r="H703" s="90">
        <v>44562</v>
      </c>
      <c r="I703" s="211" t="s">
        <v>13380</v>
      </c>
      <c r="J703" s="211" t="s">
        <v>114</v>
      </c>
      <c r="K703" s="211" t="s">
        <v>2072</v>
      </c>
      <c r="L703" s="211" t="s">
        <v>60</v>
      </c>
      <c r="M703" s="211" t="s">
        <v>2037</v>
      </c>
      <c r="N703" s="211" t="s">
        <v>64</v>
      </c>
      <c r="O703" s="211" t="s">
        <v>103</v>
      </c>
      <c r="P703" s="211" t="s">
        <v>115</v>
      </c>
      <c r="Q703" s="211"/>
      <c r="R703" s="211">
        <v>14</v>
      </c>
      <c r="S703" s="115" t="s">
        <v>13347</v>
      </c>
      <c r="T703" s="265"/>
      <c r="U703" s="265">
        <v>17094</v>
      </c>
      <c r="V703" s="265">
        <v>17094</v>
      </c>
      <c r="W703" s="265">
        <v>17094</v>
      </c>
      <c r="X703" s="265">
        <v>17094</v>
      </c>
      <c r="Y703" s="265">
        <v>17094</v>
      </c>
    </row>
    <row r="704" spans="1:25" ht="182.25" customHeight="1" x14ac:dyDescent="0.25">
      <c r="A704" s="71">
        <v>1071</v>
      </c>
      <c r="B704" s="71" t="s">
        <v>1921</v>
      </c>
      <c r="C704" s="71" t="s">
        <v>13419</v>
      </c>
      <c r="D704" s="262" t="s">
        <v>2073</v>
      </c>
      <c r="E704" s="211" t="s">
        <v>13420</v>
      </c>
      <c r="F704" s="211" t="s">
        <v>2001</v>
      </c>
      <c r="G704" s="90">
        <v>44575</v>
      </c>
      <c r="H704" s="90">
        <v>44197</v>
      </c>
      <c r="I704" s="211" t="s">
        <v>370</v>
      </c>
      <c r="J704" s="90">
        <v>45292</v>
      </c>
      <c r="K704" s="211" t="s">
        <v>2074</v>
      </c>
      <c r="L704" s="211" t="s">
        <v>60</v>
      </c>
      <c r="M704" s="211" t="s">
        <v>2037</v>
      </c>
      <c r="N704" s="211" t="s">
        <v>64</v>
      </c>
      <c r="O704" s="211" t="s">
        <v>103</v>
      </c>
      <c r="P704" s="211" t="s">
        <v>115</v>
      </c>
      <c r="Q704" s="211"/>
      <c r="R704" s="211">
        <v>11</v>
      </c>
      <c r="S704" s="208" t="s">
        <v>731</v>
      </c>
      <c r="T704" s="265">
        <v>366</v>
      </c>
      <c r="U704" s="265">
        <v>1177</v>
      </c>
      <c r="V704" s="265">
        <v>498</v>
      </c>
      <c r="W704" s="265" t="s">
        <v>112</v>
      </c>
      <c r="X704" s="265" t="s">
        <v>112</v>
      </c>
      <c r="Y704" s="265" t="s">
        <v>112</v>
      </c>
    </row>
    <row r="705" spans="1:25" ht="182.25" customHeight="1" x14ac:dyDescent="0.25">
      <c r="A705" s="71">
        <v>1072</v>
      </c>
      <c r="B705" s="71" t="s">
        <v>1921</v>
      </c>
      <c r="C705" s="71" t="s">
        <v>13421</v>
      </c>
      <c r="D705" s="262" t="s">
        <v>2075</v>
      </c>
      <c r="E705" s="211" t="s">
        <v>2076</v>
      </c>
      <c r="F705" s="211" t="s">
        <v>2077</v>
      </c>
      <c r="G705" s="90">
        <v>44562</v>
      </c>
      <c r="H705" s="90">
        <v>44562</v>
      </c>
      <c r="I705" s="211" t="s">
        <v>370</v>
      </c>
      <c r="J705" s="90">
        <v>45292</v>
      </c>
      <c r="K705" s="211" t="s">
        <v>13422</v>
      </c>
      <c r="L705" s="211" t="s">
        <v>60</v>
      </c>
      <c r="M705" s="211" t="s">
        <v>2037</v>
      </c>
      <c r="N705" s="211" t="s">
        <v>64</v>
      </c>
      <c r="O705" s="211" t="s">
        <v>103</v>
      </c>
      <c r="P705" s="211" t="s">
        <v>683</v>
      </c>
      <c r="Q705" s="211"/>
      <c r="R705" s="211">
        <v>2</v>
      </c>
      <c r="S705" s="211" t="s">
        <v>199</v>
      </c>
      <c r="T705" s="99" t="s">
        <v>112</v>
      </c>
      <c r="U705" s="99">
        <v>4423</v>
      </c>
      <c r="V705" s="99">
        <v>4511</v>
      </c>
      <c r="W705" s="99" t="s">
        <v>112</v>
      </c>
      <c r="X705" s="99" t="s">
        <v>112</v>
      </c>
      <c r="Y705" s="99" t="s">
        <v>112</v>
      </c>
    </row>
    <row r="706" spans="1:25" ht="182.25" customHeight="1" x14ac:dyDescent="0.25">
      <c r="A706" s="71">
        <v>1073</v>
      </c>
      <c r="B706" s="71" t="s">
        <v>1921</v>
      </c>
      <c r="C706" s="71" t="s">
        <v>13423</v>
      </c>
      <c r="D706" s="262" t="s">
        <v>3615</v>
      </c>
      <c r="E706" s="211" t="s">
        <v>2078</v>
      </c>
      <c r="F706" s="211" t="s">
        <v>2079</v>
      </c>
      <c r="G706" s="90">
        <v>44562</v>
      </c>
      <c r="H706" s="90">
        <v>44562</v>
      </c>
      <c r="I706" s="211" t="s">
        <v>244</v>
      </c>
      <c r="J706" s="90">
        <v>45658</v>
      </c>
      <c r="K706" s="211" t="s">
        <v>13424</v>
      </c>
      <c r="L706" s="211" t="s">
        <v>60</v>
      </c>
      <c r="M706" s="211" t="s">
        <v>2037</v>
      </c>
      <c r="N706" s="211" t="s">
        <v>68</v>
      </c>
      <c r="O706" s="211" t="s">
        <v>100</v>
      </c>
      <c r="P706" s="211" t="s">
        <v>2055</v>
      </c>
      <c r="Q706" s="211"/>
      <c r="R706" s="211">
        <v>2</v>
      </c>
      <c r="S706" s="211" t="s">
        <v>199</v>
      </c>
      <c r="T706" s="99" t="s">
        <v>112</v>
      </c>
      <c r="U706" s="99">
        <v>77690</v>
      </c>
      <c r="V706" s="99">
        <v>79244</v>
      </c>
      <c r="W706" s="99">
        <v>80829</v>
      </c>
      <c r="X706" s="99" t="s">
        <v>112</v>
      </c>
      <c r="Y706" s="99" t="s">
        <v>112</v>
      </c>
    </row>
    <row r="707" spans="1:25" ht="182.25" customHeight="1" x14ac:dyDescent="0.25">
      <c r="A707" s="71">
        <v>1074</v>
      </c>
      <c r="B707" s="71" t="s">
        <v>1921</v>
      </c>
      <c r="C707" s="71" t="s">
        <v>13425</v>
      </c>
      <c r="D707" s="262" t="s">
        <v>2039</v>
      </c>
      <c r="E707" s="211" t="s">
        <v>13426</v>
      </c>
      <c r="F707" s="211" t="s">
        <v>2047</v>
      </c>
      <c r="G707" s="90">
        <v>44562</v>
      </c>
      <c r="H707" s="90">
        <v>44562</v>
      </c>
      <c r="I707" s="211" t="s">
        <v>370</v>
      </c>
      <c r="J707" s="90">
        <v>45292</v>
      </c>
      <c r="K707" s="211" t="s">
        <v>13427</v>
      </c>
      <c r="L707" s="211" t="s">
        <v>60</v>
      </c>
      <c r="M707" s="211" t="s">
        <v>2037</v>
      </c>
      <c r="N707" s="211" t="s">
        <v>68</v>
      </c>
      <c r="O707" s="211" t="s">
        <v>100</v>
      </c>
      <c r="P707" s="211" t="s">
        <v>2058</v>
      </c>
      <c r="Q707" s="211" t="s">
        <v>2080</v>
      </c>
      <c r="R707" s="211">
        <v>2</v>
      </c>
      <c r="S707" s="211" t="s">
        <v>199</v>
      </c>
      <c r="T707" s="99" t="s">
        <v>112</v>
      </c>
      <c r="U707" s="99">
        <v>58246</v>
      </c>
      <c r="V707" s="99">
        <v>59411</v>
      </c>
      <c r="W707" s="99" t="s">
        <v>112</v>
      </c>
      <c r="X707" s="99" t="s">
        <v>112</v>
      </c>
      <c r="Y707" s="99" t="s">
        <v>112</v>
      </c>
    </row>
    <row r="708" spans="1:25" ht="182.25" customHeight="1" x14ac:dyDescent="0.25">
      <c r="A708" s="71">
        <v>1075</v>
      </c>
      <c r="B708" s="71" t="s">
        <v>1921</v>
      </c>
      <c r="C708" s="71" t="s">
        <v>13425</v>
      </c>
      <c r="D708" s="262" t="s">
        <v>2081</v>
      </c>
      <c r="E708" s="211" t="s">
        <v>13428</v>
      </c>
      <c r="F708" s="211" t="s">
        <v>8580</v>
      </c>
      <c r="G708" s="90">
        <v>44562</v>
      </c>
      <c r="H708" s="90">
        <v>44562</v>
      </c>
      <c r="I708" s="211" t="s">
        <v>370</v>
      </c>
      <c r="J708" s="90">
        <v>45292</v>
      </c>
      <c r="K708" s="211" t="s">
        <v>13429</v>
      </c>
      <c r="L708" s="211" t="s">
        <v>60</v>
      </c>
      <c r="M708" s="211" t="s">
        <v>2082</v>
      </c>
      <c r="N708" s="211" t="s">
        <v>68</v>
      </c>
      <c r="O708" s="211" t="s">
        <v>100</v>
      </c>
      <c r="P708" s="211" t="s">
        <v>2058</v>
      </c>
      <c r="Q708" s="211" t="s">
        <v>2083</v>
      </c>
      <c r="R708" s="211">
        <v>2</v>
      </c>
      <c r="S708" s="211" t="s">
        <v>199</v>
      </c>
      <c r="T708" s="99" t="s">
        <v>112</v>
      </c>
      <c r="U708" s="99">
        <v>107</v>
      </c>
      <c r="V708" s="99">
        <v>150</v>
      </c>
      <c r="W708" s="99" t="s">
        <v>112</v>
      </c>
      <c r="X708" s="99" t="s">
        <v>112</v>
      </c>
      <c r="Y708" s="265" t="s">
        <v>112</v>
      </c>
    </row>
    <row r="709" spans="1:25" ht="182.25" customHeight="1" x14ac:dyDescent="0.25">
      <c r="A709" s="71">
        <v>1076</v>
      </c>
      <c r="B709" s="71" t="s">
        <v>1921</v>
      </c>
      <c r="C709" s="71" t="s">
        <v>13425</v>
      </c>
      <c r="D709" s="262" t="s">
        <v>2084</v>
      </c>
      <c r="E709" s="211" t="s">
        <v>13430</v>
      </c>
      <c r="F709" s="211" t="s">
        <v>525</v>
      </c>
      <c r="G709" s="90">
        <v>44562</v>
      </c>
      <c r="H709" s="90">
        <v>44562</v>
      </c>
      <c r="I709" s="211" t="s">
        <v>13380</v>
      </c>
      <c r="J709" s="211" t="s">
        <v>114</v>
      </c>
      <c r="K709" s="211" t="s">
        <v>13431</v>
      </c>
      <c r="L709" s="211" t="s">
        <v>60</v>
      </c>
      <c r="M709" s="211" t="s">
        <v>1931</v>
      </c>
      <c r="N709" s="211" t="s">
        <v>68</v>
      </c>
      <c r="O709" s="211" t="s">
        <v>100</v>
      </c>
      <c r="P709" s="211" t="s">
        <v>2058</v>
      </c>
      <c r="Q709" s="211"/>
      <c r="R709" s="211">
        <v>14</v>
      </c>
      <c r="S709" s="208" t="s">
        <v>13347</v>
      </c>
      <c r="T709" s="99" t="s">
        <v>112</v>
      </c>
      <c r="U709" s="99">
        <v>0</v>
      </c>
      <c r="V709" s="99">
        <v>2077</v>
      </c>
      <c r="W709" s="99">
        <v>2709</v>
      </c>
      <c r="X709" s="99">
        <v>3103</v>
      </c>
      <c r="Y709" s="99">
        <v>3351</v>
      </c>
    </row>
    <row r="710" spans="1:25" ht="182.25" customHeight="1" x14ac:dyDescent="0.25">
      <c r="A710" s="71">
        <v>1077</v>
      </c>
      <c r="B710" s="71" t="s">
        <v>1921</v>
      </c>
      <c r="C710" s="71" t="s">
        <v>13432</v>
      </c>
      <c r="D710" s="262" t="s">
        <v>2086</v>
      </c>
      <c r="E710" s="211" t="s">
        <v>2087</v>
      </c>
      <c r="F710" s="211" t="s">
        <v>2047</v>
      </c>
      <c r="G710" s="90">
        <v>44197</v>
      </c>
      <c r="H710" s="90">
        <v>44197</v>
      </c>
      <c r="I710" s="211" t="s">
        <v>396</v>
      </c>
      <c r="J710" s="90">
        <v>44562</v>
      </c>
      <c r="K710" s="211" t="s">
        <v>13433</v>
      </c>
      <c r="L710" s="211" t="s">
        <v>60</v>
      </c>
      <c r="M710" s="211" t="s">
        <v>2037</v>
      </c>
      <c r="N710" s="211" t="s">
        <v>68</v>
      </c>
      <c r="O710" s="211" t="s">
        <v>100</v>
      </c>
      <c r="P710" s="211" t="s">
        <v>2052</v>
      </c>
      <c r="Q710" s="211" t="s">
        <v>2088</v>
      </c>
      <c r="R710" s="211">
        <v>2</v>
      </c>
      <c r="S710" s="211" t="s">
        <v>199</v>
      </c>
      <c r="T710" s="99">
        <v>280499</v>
      </c>
      <c r="U710" s="99" t="s">
        <v>112</v>
      </c>
      <c r="V710" s="99" t="s">
        <v>112</v>
      </c>
      <c r="W710" s="99" t="s">
        <v>112</v>
      </c>
      <c r="X710" s="99" t="s">
        <v>112</v>
      </c>
      <c r="Y710" s="99" t="s">
        <v>112</v>
      </c>
    </row>
    <row r="711" spans="1:25" ht="182.25" customHeight="1" x14ac:dyDescent="0.25">
      <c r="A711" s="71">
        <v>1078</v>
      </c>
      <c r="B711" s="71" t="s">
        <v>1921</v>
      </c>
      <c r="C711" s="71" t="s">
        <v>13434</v>
      </c>
      <c r="D711" s="262" t="s">
        <v>3582</v>
      </c>
      <c r="E711" s="211" t="s">
        <v>13435</v>
      </c>
      <c r="F711" s="211" t="s">
        <v>13436</v>
      </c>
      <c r="G711" s="90">
        <v>44562</v>
      </c>
      <c r="H711" s="90">
        <v>44562</v>
      </c>
      <c r="I711" s="211" t="s">
        <v>1044</v>
      </c>
      <c r="J711" s="90">
        <v>46388</v>
      </c>
      <c r="K711" s="211" t="s">
        <v>13437</v>
      </c>
      <c r="L711" s="211" t="s">
        <v>60</v>
      </c>
      <c r="M711" s="211" t="s">
        <v>13438</v>
      </c>
      <c r="N711" s="211" t="s">
        <v>68</v>
      </c>
      <c r="O711" s="211" t="s">
        <v>100</v>
      </c>
      <c r="P711" s="211" t="s">
        <v>2055</v>
      </c>
      <c r="Q711" s="211"/>
      <c r="R711" s="211">
        <v>2</v>
      </c>
      <c r="S711" s="211" t="s">
        <v>199</v>
      </c>
      <c r="T711" s="99" t="s">
        <v>112</v>
      </c>
      <c r="U711" s="99">
        <v>19737</v>
      </c>
      <c r="V711" s="99">
        <v>20132</v>
      </c>
      <c r="W711" s="99">
        <v>20534</v>
      </c>
      <c r="X711" s="99">
        <v>20945</v>
      </c>
      <c r="Y711" s="99">
        <v>21364</v>
      </c>
    </row>
    <row r="712" spans="1:25" ht="182.25" customHeight="1" x14ac:dyDescent="0.25">
      <c r="A712" s="71">
        <v>1079</v>
      </c>
      <c r="B712" s="71" t="s">
        <v>1921</v>
      </c>
      <c r="C712" s="71" t="s">
        <v>13439</v>
      </c>
      <c r="D712" s="262" t="s">
        <v>13440</v>
      </c>
      <c r="E712" s="211" t="s">
        <v>13441</v>
      </c>
      <c r="F712" s="211" t="s">
        <v>13442</v>
      </c>
      <c r="G712" s="90">
        <v>44757</v>
      </c>
      <c r="H712" s="90">
        <v>44197</v>
      </c>
      <c r="I712" s="211" t="s">
        <v>113</v>
      </c>
      <c r="J712" s="90" t="s">
        <v>3095</v>
      </c>
      <c r="K712" s="211" t="s">
        <v>13443</v>
      </c>
      <c r="L712" s="211" t="s">
        <v>60</v>
      </c>
      <c r="M712" s="211" t="s">
        <v>13444</v>
      </c>
      <c r="N712" s="71" t="s">
        <v>64</v>
      </c>
      <c r="O712" s="211" t="s">
        <v>103</v>
      </c>
      <c r="P712" s="211" t="s">
        <v>706</v>
      </c>
      <c r="Q712" s="211"/>
      <c r="R712" s="211">
        <v>14</v>
      </c>
      <c r="S712" s="208" t="s">
        <v>13347</v>
      </c>
      <c r="T712" s="99">
        <v>0</v>
      </c>
      <c r="U712" s="99">
        <v>239</v>
      </c>
      <c r="V712" s="99">
        <v>323</v>
      </c>
      <c r="W712" s="99">
        <v>323</v>
      </c>
      <c r="X712" s="99">
        <v>323</v>
      </c>
      <c r="Y712" s="99">
        <v>323</v>
      </c>
    </row>
    <row r="713" spans="1:25" ht="182.25" customHeight="1" x14ac:dyDescent="0.25">
      <c r="A713" s="71">
        <v>1080</v>
      </c>
      <c r="B713" s="71" t="s">
        <v>1921</v>
      </c>
      <c r="C713" s="71" t="s">
        <v>13402</v>
      </c>
      <c r="D713" s="262" t="s">
        <v>13445</v>
      </c>
      <c r="E713" s="211" t="s">
        <v>13446</v>
      </c>
      <c r="F713" s="211" t="s">
        <v>13447</v>
      </c>
      <c r="G713" s="90">
        <v>44562</v>
      </c>
      <c r="H713" s="90">
        <v>44562</v>
      </c>
      <c r="I713" s="211" t="s">
        <v>2548</v>
      </c>
      <c r="J713" s="90">
        <v>46023</v>
      </c>
      <c r="K713" s="211" t="s">
        <v>13448</v>
      </c>
      <c r="L713" s="211" t="s">
        <v>60</v>
      </c>
      <c r="M713" s="211" t="s">
        <v>13449</v>
      </c>
      <c r="N713" s="211" t="s">
        <v>68</v>
      </c>
      <c r="O713" s="211" t="s">
        <v>100</v>
      </c>
      <c r="P713" s="211" t="s">
        <v>398</v>
      </c>
      <c r="Q713" s="211" t="s">
        <v>13450</v>
      </c>
      <c r="R713" s="211">
        <v>2</v>
      </c>
      <c r="S713" s="211" t="s">
        <v>199</v>
      </c>
      <c r="T713" s="99"/>
      <c r="U713" s="99">
        <v>38908</v>
      </c>
      <c r="V713" s="99">
        <v>38908</v>
      </c>
      <c r="W713" s="99">
        <v>38908</v>
      </c>
      <c r="X713" s="99">
        <v>38908</v>
      </c>
      <c r="Y713" s="99">
        <v>38908</v>
      </c>
    </row>
    <row r="714" spans="1:25" ht="182.25" customHeight="1" x14ac:dyDescent="0.25">
      <c r="A714" s="71">
        <v>1081</v>
      </c>
      <c r="B714" s="71" t="s">
        <v>1921</v>
      </c>
      <c r="C714" s="71" t="s">
        <v>13402</v>
      </c>
      <c r="D714" s="262" t="s">
        <v>13451</v>
      </c>
      <c r="E714" s="211" t="s">
        <v>13446</v>
      </c>
      <c r="F714" s="211" t="s">
        <v>13447</v>
      </c>
      <c r="G714" s="90">
        <v>44562</v>
      </c>
      <c r="H714" s="90">
        <v>44562</v>
      </c>
      <c r="I714" s="211" t="s">
        <v>2548</v>
      </c>
      <c r="J714" s="90">
        <v>46023</v>
      </c>
      <c r="K714" s="211" t="s">
        <v>13452</v>
      </c>
      <c r="L714" s="211" t="s">
        <v>60</v>
      </c>
      <c r="M714" s="211" t="s">
        <v>13449</v>
      </c>
      <c r="N714" s="211" t="s">
        <v>68</v>
      </c>
      <c r="O714" s="211" t="s">
        <v>100</v>
      </c>
      <c r="P714" s="211" t="s">
        <v>13453</v>
      </c>
      <c r="Q714" s="211" t="s">
        <v>13450</v>
      </c>
      <c r="R714" s="211">
        <v>2</v>
      </c>
      <c r="S714" s="211" t="s">
        <v>199</v>
      </c>
      <c r="T714" s="99"/>
      <c r="U714" s="99">
        <v>4347</v>
      </c>
      <c r="V714" s="99">
        <v>4347</v>
      </c>
      <c r="W714" s="99">
        <v>4347</v>
      </c>
      <c r="X714" s="99">
        <v>4347</v>
      </c>
      <c r="Y714" s="99">
        <v>4347</v>
      </c>
    </row>
    <row r="715" spans="1:25" ht="182.25" customHeight="1" x14ac:dyDescent="0.25">
      <c r="A715" s="71">
        <v>1082</v>
      </c>
      <c r="B715" s="71" t="s">
        <v>1921</v>
      </c>
      <c r="C715" s="71" t="s">
        <v>13402</v>
      </c>
      <c r="D715" s="262" t="s">
        <v>3579</v>
      </c>
      <c r="E715" s="211" t="s">
        <v>129</v>
      </c>
      <c r="F715" s="211" t="s">
        <v>13454</v>
      </c>
      <c r="G715" s="90">
        <v>44562</v>
      </c>
      <c r="H715" s="90">
        <v>44562</v>
      </c>
      <c r="I715" s="211" t="s">
        <v>2548</v>
      </c>
      <c r="J715" s="90">
        <v>46388</v>
      </c>
      <c r="K715" s="211" t="s">
        <v>13455</v>
      </c>
      <c r="L715" s="211" t="s">
        <v>60</v>
      </c>
      <c r="M715" s="211" t="s">
        <v>13438</v>
      </c>
      <c r="N715" s="211" t="s">
        <v>68</v>
      </c>
      <c r="O715" s="211" t="s">
        <v>100</v>
      </c>
      <c r="P715" s="211" t="s">
        <v>13456</v>
      </c>
      <c r="Q715" s="211"/>
      <c r="R715" s="211">
        <v>2</v>
      </c>
      <c r="S715" s="211" t="s">
        <v>199</v>
      </c>
      <c r="T715" s="99" t="s">
        <v>112</v>
      </c>
      <c r="U715" s="99">
        <v>48953</v>
      </c>
      <c r="V715" s="99">
        <v>49932</v>
      </c>
      <c r="W715" s="99">
        <v>50931</v>
      </c>
      <c r="X715" s="99">
        <v>51949</v>
      </c>
      <c r="Y715" s="99">
        <v>52988</v>
      </c>
    </row>
    <row r="716" spans="1:25" ht="182.25" customHeight="1" x14ac:dyDescent="0.25">
      <c r="A716" s="71">
        <v>1083</v>
      </c>
      <c r="B716" s="71" t="s">
        <v>1921</v>
      </c>
      <c r="C716" s="71" t="s">
        <v>13457</v>
      </c>
      <c r="D716" s="262" t="s">
        <v>688</v>
      </c>
      <c r="E716" s="211" t="s">
        <v>129</v>
      </c>
      <c r="F716" s="211" t="s">
        <v>13458</v>
      </c>
      <c r="G716" s="90">
        <v>44927</v>
      </c>
      <c r="H716" s="90">
        <v>44927</v>
      </c>
      <c r="I716" s="211" t="s">
        <v>13380</v>
      </c>
      <c r="J716" s="90" t="s">
        <v>114</v>
      </c>
      <c r="K716" s="211" t="s">
        <v>13459</v>
      </c>
      <c r="L716" s="211" t="s">
        <v>60</v>
      </c>
      <c r="M716" s="211" t="s">
        <v>13438</v>
      </c>
      <c r="N716" s="211" t="s">
        <v>64</v>
      </c>
      <c r="O716" s="211" t="s">
        <v>100</v>
      </c>
      <c r="P716" s="211" t="s">
        <v>13460</v>
      </c>
      <c r="Q716" s="211"/>
      <c r="R716" s="211">
        <v>2</v>
      </c>
      <c r="S716" s="211" t="s">
        <v>199</v>
      </c>
      <c r="T716" s="99" t="s">
        <v>112</v>
      </c>
      <c r="U716" s="99" t="s">
        <v>112</v>
      </c>
      <c r="V716" s="99">
        <v>46500</v>
      </c>
      <c r="W716" s="99">
        <v>46500</v>
      </c>
      <c r="X716" s="99">
        <v>46500</v>
      </c>
      <c r="Y716" s="99">
        <v>46500</v>
      </c>
    </row>
    <row r="717" spans="1:25" ht="182.25" customHeight="1" x14ac:dyDescent="0.25">
      <c r="A717" s="71">
        <v>1084</v>
      </c>
      <c r="B717" s="71" t="s">
        <v>1921</v>
      </c>
      <c r="C717" s="71" t="s">
        <v>13457</v>
      </c>
      <c r="D717" s="262" t="s">
        <v>688</v>
      </c>
      <c r="E717" s="211" t="s">
        <v>13461</v>
      </c>
      <c r="F717" s="211" t="s">
        <v>1994</v>
      </c>
      <c r="G717" s="90">
        <v>44927</v>
      </c>
      <c r="H717" s="90">
        <v>44927</v>
      </c>
      <c r="I717" s="211" t="s">
        <v>13380</v>
      </c>
      <c r="J717" s="90" t="s">
        <v>114</v>
      </c>
      <c r="K717" s="211" t="s">
        <v>13462</v>
      </c>
      <c r="L717" s="211" t="s">
        <v>60</v>
      </c>
      <c r="M717" s="211" t="s">
        <v>13438</v>
      </c>
      <c r="N717" s="211" t="s">
        <v>64</v>
      </c>
      <c r="O717" s="211" t="s">
        <v>100</v>
      </c>
      <c r="P717" s="211" t="s">
        <v>13460</v>
      </c>
      <c r="Q717" s="211"/>
      <c r="R717" s="211">
        <v>2</v>
      </c>
      <c r="S717" s="211" t="s">
        <v>199</v>
      </c>
      <c r="T717" s="99" t="s">
        <v>112</v>
      </c>
      <c r="U717" s="99" t="s">
        <v>112</v>
      </c>
      <c r="V717" s="99">
        <v>61231</v>
      </c>
      <c r="W717" s="99">
        <v>61231</v>
      </c>
      <c r="X717" s="99">
        <v>61231</v>
      </c>
      <c r="Y717" s="99">
        <v>61231</v>
      </c>
    </row>
    <row r="718" spans="1:25" ht="182.25" customHeight="1" x14ac:dyDescent="0.25">
      <c r="A718" s="71">
        <v>1085</v>
      </c>
      <c r="B718" s="71" t="s">
        <v>1921</v>
      </c>
      <c r="C718" s="71" t="s">
        <v>13457</v>
      </c>
      <c r="D718" s="262" t="s">
        <v>1922</v>
      </c>
      <c r="E718" s="211" t="s">
        <v>129</v>
      </c>
      <c r="F718" s="211" t="s">
        <v>13371</v>
      </c>
      <c r="G718" s="90">
        <v>44927</v>
      </c>
      <c r="H718" s="90">
        <v>44927</v>
      </c>
      <c r="I718" s="211" t="s">
        <v>13380</v>
      </c>
      <c r="J718" s="90" t="s">
        <v>114</v>
      </c>
      <c r="K718" s="211" t="s">
        <v>13463</v>
      </c>
      <c r="L718" s="211" t="s">
        <v>60</v>
      </c>
      <c r="M718" s="211" t="s">
        <v>13438</v>
      </c>
      <c r="N718" s="211" t="s">
        <v>64</v>
      </c>
      <c r="O718" s="211" t="s">
        <v>103</v>
      </c>
      <c r="P718" s="211" t="s">
        <v>115</v>
      </c>
      <c r="Q718" s="211"/>
      <c r="R718" s="211">
        <v>2</v>
      </c>
      <c r="S718" s="211" t="s">
        <v>199</v>
      </c>
      <c r="T718" s="99" t="s">
        <v>112</v>
      </c>
      <c r="U718" s="99" t="s">
        <v>112</v>
      </c>
      <c r="V718" s="99">
        <v>2337</v>
      </c>
      <c r="W718" s="99">
        <v>2337</v>
      </c>
      <c r="X718" s="99">
        <v>2337</v>
      </c>
      <c r="Y718" s="99">
        <v>2337</v>
      </c>
    </row>
    <row r="719" spans="1:25" ht="182.25" customHeight="1" x14ac:dyDescent="0.25">
      <c r="A719" s="71">
        <v>1086</v>
      </c>
      <c r="B719" s="71" t="s">
        <v>1921</v>
      </c>
      <c r="C719" s="71" t="s">
        <v>13457</v>
      </c>
      <c r="D719" s="262" t="s">
        <v>13464</v>
      </c>
      <c r="E719" s="211" t="s">
        <v>13465</v>
      </c>
      <c r="F719" s="211" t="s">
        <v>13466</v>
      </c>
      <c r="G719" s="90">
        <v>44927</v>
      </c>
      <c r="H719" s="90">
        <v>44927</v>
      </c>
      <c r="I719" s="211" t="s">
        <v>13467</v>
      </c>
      <c r="J719" s="90" t="s">
        <v>114</v>
      </c>
      <c r="K719" s="211" t="s">
        <v>13468</v>
      </c>
      <c r="L719" s="211" t="s">
        <v>60</v>
      </c>
      <c r="M719" s="211" t="s">
        <v>13438</v>
      </c>
      <c r="N719" s="211" t="s">
        <v>64</v>
      </c>
      <c r="O719" s="211" t="s">
        <v>103</v>
      </c>
      <c r="P719" s="211" t="s">
        <v>115</v>
      </c>
      <c r="Q719" s="211"/>
      <c r="R719" s="211">
        <v>2</v>
      </c>
      <c r="S719" s="211" t="s">
        <v>199</v>
      </c>
      <c r="T719" s="265" t="s">
        <v>112</v>
      </c>
      <c r="U719" s="265" t="s">
        <v>112</v>
      </c>
      <c r="V719" s="99">
        <v>1173</v>
      </c>
      <c r="W719" s="99">
        <v>1173</v>
      </c>
      <c r="X719" s="99">
        <v>1173</v>
      </c>
      <c r="Y719" s="99">
        <v>1173</v>
      </c>
    </row>
    <row r="720" spans="1:25" ht="182.25" customHeight="1" x14ac:dyDescent="0.25">
      <c r="A720" s="71">
        <v>1112</v>
      </c>
      <c r="B720" s="341" t="s">
        <v>2098</v>
      </c>
      <c r="C720" s="341" t="s">
        <v>2099</v>
      </c>
      <c r="D720" s="342" t="s">
        <v>2100</v>
      </c>
      <c r="E720" s="211" t="s">
        <v>13469</v>
      </c>
      <c r="F720" s="211" t="s">
        <v>12327</v>
      </c>
      <c r="G720" s="112">
        <v>43047</v>
      </c>
      <c r="H720" s="112">
        <v>42951</v>
      </c>
      <c r="I720" s="208" t="s">
        <v>268</v>
      </c>
      <c r="J720" s="90" t="s">
        <v>13470</v>
      </c>
      <c r="K720" s="208" t="s">
        <v>13471</v>
      </c>
      <c r="L720" s="208" t="s">
        <v>60</v>
      </c>
      <c r="M720" s="264" t="s">
        <v>2101</v>
      </c>
      <c r="N720" s="211" t="s">
        <v>107</v>
      </c>
      <c r="O720" s="211" t="s">
        <v>100</v>
      </c>
      <c r="P720" s="208" t="s">
        <v>2102</v>
      </c>
      <c r="Q720" s="113" t="s">
        <v>13472</v>
      </c>
      <c r="R720" s="113" t="s">
        <v>24</v>
      </c>
      <c r="S720" s="208" t="s">
        <v>553</v>
      </c>
      <c r="T720" s="265">
        <v>0</v>
      </c>
      <c r="U720" s="265">
        <v>0</v>
      </c>
      <c r="V720" s="265">
        <v>0</v>
      </c>
      <c r="W720" s="265">
        <v>0</v>
      </c>
      <c r="X720" s="265">
        <v>0</v>
      </c>
      <c r="Y720" s="265">
        <v>0</v>
      </c>
    </row>
    <row r="721" spans="1:25" ht="182.25" customHeight="1" x14ac:dyDescent="0.25">
      <c r="A721" s="71">
        <v>1113</v>
      </c>
      <c r="B721" s="341" t="s">
        <v>2098</v>
      </c>
      <c r="C721" s="211" t="s">
        <v>11970</v>
      </c>
      <c r="D721" s="342" t="s">
        <v>2103</v>
      </c>
      <c r="E721" s="211" t="s">
        <v>2104</v>
      </c>
      <c r="F721" s="211" t="s">
        <v>543</v>
      </c>
      <c r="G721" s="112">
        <v>43831</v>
      </c>
      <c r="H721" s="112">
        <v>43831</v>
      </c>
      <c r="I721" s="208" t="s">
        <v>13473</v>
      </c>
      <c r="J721" s="90" t="s">
        <v>114</v>
      </c>
      <c r="K721" s="208" t="s">
        <v>13474</v>
      </c>
      <c r="L721" s="208" t="s">
        <v>60</v>
      </c>
      <c r="M721" s="264" t="s">
        <v>2101</v>
      </c>
      <c r="N721" s="211" t="s">
        <v>107</v>
      </c>
      <c r="O721" s="211" t="s">
        <v>120</v>
      </c>
      <c r="P721" s="208" t="s">
        <v>2105</v>
      </c>
      <c r="Q721" s="113" t="s">
        <v>2106</v>
      </c>
      <c r="R721" s="113" t="s">
        <v>23</v>
      </c>
      <c r="S721" s="208" t="s">
        <v>1076</v>
      </c>
      <c r="T721" s="265">
        <v>0</v>
      </c>
      <c r="U721" s="265">
        <v>0</v>
      </c>
      <c r="V721" s="265">
        <v>0</v>
      </c>
      <c r="W721" s="265">
        <v>0</v>
      </c>
      <c r="X721" s="265">
        <v>0</v>
      </c>
      <c r="Y721" s="265">
        <v>0</v>
      </c>
    </row>
    <row r="722" spans="1:25" ht="182.25" customHeight="1" x14ac:dyDescent="0.25">
      <c r="A722" s="71">
        <v>1114</v>
      </c>
      <c r="B722" s="341" t="s">
        <v>2098</v>
      </c>
      <c r="C722" s="211" t="s">
        <v>11970</v>
      </c>
      <c r="D722" s="342" t="s">
        <v>2107</v>
      </c>
      <c r="E722" s="211" t="s">
        <v>2104</v>
      </c>
      <c r="F722" s="211" t="s">
        <v>543</v>
      </c>
      <c r="G722" s="112">
        <v>43831</v>
      </c>
      <c r="H722" s="112">
        <v>43831</v>
      </c>
      <c r="I722" s="208" t="s">
        <v>13473</v>
      </c>
      <c r="J722" s="90" t="s">
        <v>114</v>
      </c>
      <c r="K722" s="208" t="s">
        <v>13475</v>
      </c>
      <c r="L722" s="208" t="s">
        <v>60</v>
      </c>
      <c r="M722" s="264" t="s">
        <v>2101</v>
      </c>
      <c r="N722" s="211" t="s">
        <v>107</v>
      </c>
      <c r="O722" s="211" t="s">
        <v>120</v>
      </c>
      <c r="P722" s="208" t="s">
        <v>2108</v>
      </c>
      <c r="Q722" s="113" t="s">
        <v>2109</v>
      </c>
      <c r="R722" s="113" t="s">
        <v>18</v>
      </c>
      <c r="S722" s="208" t="s">
        <v>199</v>
      </c>
      <c r="T722" s="265">
        <v>0</v>
      </c>
      <c r="U722" s="265">
        <v>0</v>
      </c>
      <c r="V722" s="265">
        <v>0</v>
      </c>
      <c r="W722" s="265">
        <v>0</v>
      </c>
      <c r="X722" s="265">
        <v>0</v>
      </c>
      <c r="Y722" s="265">
        <v>0</v>
      </c>
    </row>
    <row r="723" spans="1:25" ht="182.25" customHeight="1" x14ac:dyDescent="0.25">
      <c r="A723" s="71">
        <v>1115</v>
      </c>
      <c r="B723" s="341" t="s">
        <v>2098</v>
      </c>
      <c r="C723" s="341" t="s">
        <v>2110</v>
      </c>
      <c r="D723" s="343" t="s">
        <v>13476</v>
      </c>
      <c r="E723" s="211" t="s">
        <v>2111</v>
      </c>
      <c r="F723" s="211" t="s">
        <v>2112</v>
      </c>
      <c r="G723" s="112">
        <v>43294</v>
      </c>
      <c r="H723" s="112">
        <v>43466</v>
      </c>
      <c r="I723" s="208" t="s">
        <v>113</v>
      </c>
      <c r="J723" s="112" t="s">
        <v>114</v>
      </c>
      <c r="K723" s="211" t="s">
        <v>13477</v>
      </c>
      <c r="L723" s="211" t="s">
        <v>60</v>
      </c>
      <c r="M723" s="264" t="s">
        <v>2113</v>
      </c>
      <c r="N723" s="211" t="s">
        <v>64</v>
      </c>
      <c r="O723" s="211" t="s">
        <v>4189</v>
      </c>
      <c r="P723" s="208" t="s">
        <v>13478</v>
      </c>
      <c r="Q723" s="89"/>
      <c r="R723" s="344" t="s">
        <v>18</v>
      </c>
      <c r="S723" s="341" t="s">
        <v>199</v>
      </c>
      <c r="T723" s="265">
        <v>51843</v>
      </c>
      <c r="U723" s="265">
        <v>33383</v>
      </c>
      <c r="V723" s="265">
        <v>33383</v>
      </c>
      <c r="W723" s="265">
        <v>33383</v>
      </c>
      <c r="X723" s="265">
        <v>33383</v>
      </c>
      <c r="Y723" s="265">
        <v>33383</v>
      </c>
    </row>
    <row r="724" spans="1:25" ht="182.25" customHeight="1" x14ac:dyDescent="0.25">
      <c r="A724" s="71">
        <v>1116</v>
      </c>
      <c r="B724" s="341" t="s">
        <v>2098</v>
      </c>
      <c r="C724" s="341" t="s">
        <v>2110</v>
      </c>
      <c r="D724" s="343" t="s">
        <v>2034</v>
      </c>
      <c r="E724" s="211" t="s">
        <v>2114</v>
      </c>
      <c r="F724" s="211" t="s">
        <v>2112</v>
      </c>
      <c r="G724" s="112">
        <v>43294</v>
      </c>
      <c r="H724" s="112">
        <v>43101</v>
      </c>
      <c r="I724" s="208" t="s">
        <v>113</v>
      </c>
      <c r="J724" s="112">
        <v>44562</v>
      </c>
      <c r="K724" s="211" t="s">
        <v>2115</v>
      </c>
      <c r="L724" s="211" t="s">
        <v>60</v>
      </c>
      <c r="M724" s="264" t="s">
        <v>2113</v>
      </c>
      <c r="N724" s="211" t="s">
        <v>64</v>
      </c>
      <c r="O724" s="211" t="s">
        <v>120</v>
      </c>
      <c r="P724" s="208" t="s">
        <v>1248</v>
      </c>
      <c r="Q724" s="89"/>
      <c r="R724" s="344" t="s">
        <v>18</v>
      </c>
      <c r="S724" s="341" t="s">
        <v>199</v>
      </c>
      <c r="T724" s="265">
        <v>15275</v>
      </c>
      <c r="U724" s="265" t="s">
        <v>112</v>
      </c>
      <c r="V724" s="265" t="s">
        <v>112</v>
      </c>
      <c r="W724" s="265" t="s">
        <v>112</v>
      </c>
      <c r="X724" s="265" t="s">
        <v>112</v>
      </c>
      <c r="Y724" s="265" t="s">
        <v>112</v>
      </c>
    </row>
    <row r="725" spans="1:25" ht="182.25" customHeight="1" x14ac:dyDescent="0.25">
      <c r="A725" s="71">
        <v>1117</v>
      </c>
      <c r="B725" s="341" t="s">
        <v>2098</v>
      </c>
      <c r="C725" s="341" t="s">
        <v>2116</v>
      </c>
      <c r="D725" s="342" t="s">
        <v>2117</v>
      </c>
      <c r="E725" s="211" t="s">
        <v>2118</v>
      </c>
      <c r="F725" s="211" t="s">
        <v>2119</v>
      </c>
      <c r="G725" s="112">
        <v>43174</v>
      </c>
      <c r="H725" s="112">
        <v>43101</v>
      </c>
      <c r="I725" s="208" t="s">
        <v>762</v>
      </c>
      <c r="J725" s="112">
        <v>44927</v>
      </c>
      <c r="K725" s="211" t="s">
        <v>13479</v>
      </c>
      <c r="L725" s="211" t="s">
        <v>60</v>
      </c>
      <c r="M725" s="211" t="s">
        <v>2120</v>
      </c>
      <c r="N725" s="211" t="s">
        <v>64</v>
      </c>
      <c r="O725" s="211" t="s">
        <v>13480</v>
      </c>
      <c r="P725" s="208" t="s">
        <v>13481</v>
      </c>
      <c r="Q725" s="89" t="s">
        <v>2121</v>
      </c>
      <c r="R725" s="344" t="s">
        <v>18</v>
      </c>
      <c r="S725" s="341" t="s">
        <v>199</v>
      </c>
      <c r="T725" s="265">
        <v>8584</v>
      </c>
      <c r="U725" s="265">
        <v>8262</v>
      </c>
      <c r="V725" s="265" t="s">
        <v>112</v>
      </c>
      <c r="W725" s="265" t="s">
        <v>112</v>
      </c>
      <c r="X725" s="265" t="s">
        <v>112</v>
      </c>
      <c r="Y725" s="265" t="s">
        <v>112</v>
      </c>
    </row>
    <row r="726" spans="1:25" ht="182.25" customHeight="1" x14ac:dyDescent="0.25">
      <c r="A726" s="71">
        <v>1118</v>
      </c>
      <c r="B726" s="341" t="s">
        <v>2098</v>
      </c>
      <c r="C726" s="341" t="s">
        <v>2116</v>
      </c>
      <c r="D726" s="342" t="s">
        <v>2122</v>
      </c>
      <c r="E726" s="211" t="s">
        <v>129</v>
      </c>
      <c r="F726" s="211" t="s">
        <v>2123</v>
      </c>
      <c r="G726" s="112">
        <v>43174</v>
      </c>
      <c r="H726" s="112">
        <v>43101</v>
      </c>
      <c r="I726" s="208" t="s">
        <v>762</v>
      </c>
      <c r="J726" s="112">
        <v>44927</v>
      </c>
      <c r="K726" s="211" t="s">
        <v>13482</v>
      </c>
      <c r="L726" s="211" t="s">
        <v>60</v>
      </c>
      <c r="M726" s="264" t="s">
        <v>2113</v>
      </c>
      <c r="N726" s="211" t="s">
        <v>64</v>
      </c>
      <c r="O726" s="211" t="s">
        <v>13480</v>
      </c>
      <c r="P726" s="208" t="s">
        <v>13481</v>
      </c>
      <c r="Q726" s="89" t="s">
        <v>2124</v>
      </c>
      <c r="R726" s="344" t="s">
        <v>18</v>
      </c>
      <c r="S726" s="341" t="s">
        <v>199</v>
      </c>
      <c r="T726" s="265">
        <v>13200</v>
      </c>
      <c r="U726" s="265">
        <v>13474</v>
      </c>
      <c r="V726" s="265" t="s">
        <v>112</v>
      </c>
      <c r="W726" s="265" t="s">
        <v>112</v>
      </c>
      <c r="X726" s="265" t="s">
        <v>112</v>
      </c>
      <c r="Y726" s="265" t="s">
        <v>112</v>
      </c>
    </row>
    <row r="727" spans="1:25" ht="182.25" customHeight="1" x14ac:dyDescent="0.25">
      <c r="A727" s="71">
        <v>1119</v>
      </c>
      <c r="B727" s="341" t="s">
        <v>2098</v>
      </c>
      <c r="C727" s="341" t="s">
        <v>2125</v>
      </c>
      <c r="D727" s="342" t="s">
        <v>2126</v>
      </c>
      <c r="E727" s="211" t="s">
        <v>7171</v>
      </c>
      <c r="F727" s="211" t="s">
        <v>2112</v>
      </c>
      <c r="G727" s="112">
        <v>42005</v>
      </c>
      <c r="H727" s="112">
        <v>42005</v>
      </c>
      <c r="I727" s="208" t="s">
        <v>113</v>
      </c>
      <c r="J727" s="112" t="s">
        <v>114</v>
      </c>
      <c r="K727" s="211" t="s">
        <v>13483</v>
      </c>
      <c r="L727" s="211" t="s">
        <v>99</v>
      </c>
      <c r="M727" s="264" t="s">
        <v>2127</v>
      </c>
      <c r="N727" s="211" t="s">
        <v>64</v>
      </c>
      <c r="O727" s="211" t="s">
        <v>101</v>
      </c>
      <c r="P727" s="208" t="s">
        <v>683</v>
      </c>
      <c r="Q727" s="89" t="s">
        <v>2128</v>
      </c>
      <c r="R727" s="344">
        <v>6</v>
      </c>
      <c r="S727" s="341" t="s">
        <v>716</v>
      </c>
      <c r="T727" s="265">
        <v>49</v>
      </c>
      <c r="U727" s="265">
        <v>42</v>
      </c>
      <c r="V727" s="265">
        <v>42</v>
      </c>
      <c r="W727" s="265">
        <v>42</v>
      </c>
      <c r="X727" s="265">
        <v>42</v>
      </c>
      <c r="Y727" s="265">
        <v>42</v>
      </c>
    </row>
    <row r="728" spans="1:25" ht="182.25" customHeight="1" x14ac:dyDescent="0.25">
      <c r="A728" s="71">
        <v>1120</v>
      </c>
      <c r="B728" s="341" t="s">
        <v>2098</v>
      </c>
      <c r="C728" s="341" t="s">
        <v>2125</v>
      </c>
      <c r="D728" s="342" t="s">
        <v>2126</v>
      </c>
      <c r="E728" s="211" t="s">
        <v>13484</v>
      </c>
      <c r="F728" s="211" t="s">
        <v>2112</v>
      </c>
      <c r="G728" s="112">
        <v>42005</v>
      </c>
      <c r="H728" s="112">
        <v>42005</v>
      </c>
      <c r="I728" s="208" t="s">
        <v>113</v>
      </c>
      <c r="J728" s="112" t="s">
        <v>114</v>
      </c>
      <c r="K728" s="211" t="s">
        <v>13485</v>
      </c>
      <c r="L728" s="211" t="s">
        <v>99</v>
      </c>
      <c r="M728" s="264" t="s">
        <v>2129</v>
      </c>
      <c r="N728" s="211" t="s">
        <v>64</v>
      </c>
      <c r="O728" s="211" t="s">
        <v>101</v>
      </c>
      <c r="P728" s="208" t="s">
        <v>683</v>
      </c>
      <c r="Q728" s="89" t="s">
        <v>2130</v>
      </c>
      <c r="R728" s="344">
        <v>8</v>
      </c>
      <c r="S728" s="341" t="s">
        <v>127</v>
      </c>
      <c r="T728" s="265">
        <v>81</v>
      </c>
      <c r="U728" s="265">
        <v>162</v>
      </c>
      <c r="V728" s="265">
        <v>162</v>
      </c>
      <c r="W728" s="265">
        <v>162</v>
      </c>
      <c r="X728" s="265">
        <v>162</v>
      </c>
      <c r="Y728" s="265">
        <v>162</v>
      </c>
    </row>
    <row r="729" spans="1:25" ht="182.25" customHeight="1" x14ac:dyDescent="0.25">
      <c r="A729" s="71">
        <v>1121</v>
      </c>
      <c r="B729" s="341" t="s">
        <v>2098</v>
      </c>
      <c r="C729" s="341" t="s">
        <v>2125</v>
      </c>
      <c r="D729" s="342" t="s">
        <v>2131</v>
      </c>
      <c r="E729" s="211" t="s">
        <v>13486</v>
      </c>
      <c r="F729" s="211" t="s">
        <v>1225</v>
      </c>
      <c r="G729" s="112">
        <v>42005</v>
      </c>
      <c r="H729" s="112">
        <v>42005</v>
      </c>
      <c r="I729" s="208" t="s">
        <v>113</v>
      </c>
      <c r="J729" s="112" t="s">
        <v>114</v>
      </c>
      <c r="K729" s="211" t="s">
        <v>13487</v>
      </c>
      <c r="L729" s="211" t="s">
        <v>60</v>
      </c>
      <c r="M729" s="264" t="s">
        <v>13488</v>
      </c>
      <c r="N729" s="211" t="s">
        <v>64</v>
      </c>
      <c r="O729" s="211" t="s">
        <v>101</v>
      </c>
      <c r="P729" s="208" t="s">
        <v>683</v>
      </c>
      <c r="Q729" s="89" t="s">
        <v>2132</v>
      </c>
      <c r="R729" s="344" t="s">
        <v>53</v>
      </c>
      <c r="S729" s="341" t="s">
        <v>175</v>
      </c>
      <c r="T729" s="265">
        <v>189</v>
      </c>
      <c r="U729" s="265">
        <v>1471</v>
      </c>
      <c r="V729" s="265">
        <v>1471</v>
      </c>
      <c r="W729" s="265">
        <v>1471</v>
      </c>
      <c r="X729" s="265">
        <v>1471</v>
      </c>
      <c r="Y729" s="265">
        <v>1471</v>
      </c>
    </row>
    <row r="730" spans="1:25" ht="182.25" customHeight="1" x14ac:dyDescent="0.25">
      <c r="A730" s="71">
        <v>1122</v>
      </c>
      <c r="B730" s="341" t="s">
        <v>2098</v>
      </c>
      <c r="C730" s="341" t="s">
        <v>2133</v>
      </c>
      <c r="D730" s="342" t="s">
        <v>2134</v>
      </c>
      <c r="E730" s="211" t="s">
        <v>2135</v>
      </c>
      <c r="F730" s="211" t="s">
        <v>2112</v>
      </c>
      <c r="G730" s="112">
        <v>43466</v>
      </c>
      <c r="H730" s="112">
        <v>43466</v>
      </c>
      <c r="I730" s="208" t="s">
        <v>113</v>
      </c>
      <c r="J730" s="112" t="s">
        <v>114</v>
      </c>
      <c r="K730" s="211" t="s">
        <v>2136</v>
      </c>
      <c r="L730" s="211" t="s">
        <v>60</v>
      </c>
      <c r="M730" s="264" t="s">
        <v>2113</v>
      </c>
      <c r="N730" s="211" t="s">
        <v>64</v>
      </c>
      <c r="O730" s="211" t="s">
        <v>101</v>
      </c>
      <c r="P730" s="208" t="s">
        <v>683</v>
      </c>
      <c r="Q730" s="89"/>
      <c r="R730" s="344" t="s">
        <v>22</v>
      </c>
      <c r="S730" s="341" t="s">
        <v>1082</v>
      </c>
      <c r="T730" s="341">
        <v>4409</v>
      </c>
      <c r="U730" s="341">
        <v>11683</v>
      </c>
      <c r="V730" s="341">
        <v>11683</v>
      </c>
      <c r="W730" s="341">
        <v>11683</v>
      </c>
      <c r="X730" s="341">
        <v>11683</v>
      </c>
      <c r="Y730" s="341">
        <v>11683</v>
      </c>
    </row>
    <row r="731" spans="1:25" ht="182.25" customHeight="1" x14ac:dyDescent="0.25">
      <c r="A731" s="71">
        <v>1123</v>
      </c>
      <c r="B731" s="341" t="s">
        <v>2098</v>
      </c>
      <c r="C731" s="341" t="s">
        <v>2137</v>
      </c>
      <c r="D731" s="342" t="s">
        <v>2138</v>
      </c>
      <c r="E731" s="211" t="s">
        <v>2139</v>
      </c>
      <c r="F731" s="211" t="s">
        <v>12327</v>
      </c>
      <c r="G731" s="112">
        <v>43047</v>
      </c>
      <c r="H731" s="112">
        <v>42951</v>
      </c>
      <c r="I731" s="208" t="s">
        <v>1128</v>
      </c>
      <c r="J731" s="90" t="s">
        <v>13489</v>
      </c>
      <c r="K731" s="211" t="s">
        <v>13490</v>
      </c>
      <c r="L731" s="211" t="s">
        <v>60</v>
      </c>
      <c r="M731" s="264" t="s">
        <v>2101</v>
      </c>
      <c r="N731" s="211" t="s">
        <v>64</v>
      </c>
      <c r="O731" s="211" t="s">
        <v>103</v>
      </c>
      <c r="P731" s="208" t="s">
        <v>115</v>
      </c>
      <c r="Q731" s="113" t="s">
        <v>13491</v>
      </c>
      <c r="R731" s="344" t="s">
        <v>24</v>
      </c>
      <c r="S731" s="341" t="s">
        <v>553</v>
      </c>
      <c r="T731" s="265">
        <v>0</v>
      </c>
      <c r="U731" s="265">
        <v>0</v>
      </c>
      <c r="V731" s="265">
        <v>0</v>
      </c>
      <c r="W731" s="265">
        <v>0</v>
      </c>
      <c r="X731" s="265">
        <v>0</v>
      </c>
      <c r="Y731" s="265">
        <v>0</v>
      </c>
    </row>
    <row r="732" spans="1:25" ht="182.25" customHeight="1" x14ac:dyDescent="0.25">
      <c r="A732" s="71">
        <v>1124</v>
      </c>
      <c r="B732" s="341" t="s">
        <v>2098</v>
      </c>
      <c r="C732" s="341" t="s">
        <v>2140</v>
      </c>
      <c r="D732" s="342" t="s">
        <v>2141</v>
      </c>
      <c r="E732" s="211" t="s">
        <v>2142</v>
      </c>
      <c r="F732" s="211" t="s">
        <v>543</v>
      </c>
      <c r="G732" s="112">
        <v>43831</v>
      </c>
      <c r="H732" s="112">
        <v>43831</v>
      </c>
      <c r="I732" s="208" t="s">
        <v>1128</v>
      </c>
      <c r="J732" s="90">
        <v>47119</v>
      </c>
      <c r="K732" s="211" t="s">
        <v>13492</v>
      </c>
      <c r="L732" s="211" t="s">
        <v>60</v>
      </c>
      <c r="M732" s="264" t="s">
        <v>2101</v>
      </c>
      <c r="N732" s="211" t="s">
        <v>64</v>
      </c>
      <c r="O732" s="211" t="s">
        <v>103</v>
      </c>
      <c r="P732" s="208" t="s">
        <v>2143</v>
      </c>
      <c r="Q732" s="113"/>
      <c r="R732" s="344" t="s">
        <v>18</v>
      </c>
      <c r="S732" s="341" t="s">
        <v>199</v>
      </c>
      <c r="T732" s="265">
        <v>0</v>
      </c>
      <c r="U732" s="265">
        <v>0</v>
      </c>
      <c r="V732" s="265">
        <v>0</v>
      </c>
      <c r="W732" s="265">
        <v>0</v>
      </c>
      <c r="X732" s="265">
        <v>0</v>
      </c>
      <c r="Y732" s="265">
        <v>0</v>
      </c>
    </row>
    <row r="733" spans="1:25" ht="182.25" customHeight="1" x14ac:dyDescent="0.25">
      <c r="A733" s="71">
        <v>1125</v>
      </c>
      <c r="B733" s="341" t="s">
        <v>2098</v>
      </c>
      <c r="C733" s="341" t="s">
        <v>2140</v>
      </c>
      <c r="D733" s="342" t="s">
        <v>2144</v>
      </c>
      <c r="E733" s="211" t="s">
        <v>2145</v>
      </c>
      <c r="F733" s="211" t="s">
        <v>13493</v>
      </c>
      <c r="G733" s="112">
        <v>43831</v>
      </c>
      <c r="H733" s="112">
        <v>43831</v>
      </c>
      <c r="I733" s="208" t="s">
        <v>1128</v>
      </c>
      <c r="J733" s="90">
        <v>47119</v>
      </c>
      <c r="K733" s="211" t="s">
        <v>13494</v>
      </c>
      <c r="L733" s="211" t="s">
        <v>60</v>
      </c>
      <c r="M733" s="264" t="s">
        <v>2101</v>
      </c>
      <c r="N733" s="211" t="s">
        <v>64</v>
      </c>
      <c r="O733" s="211" t="s">
        <v>103</v>
      </c>
      <c r="P733" s="208" t="s">
        <v>2143</v>
      </c>
      <c r="Q733" s="113"/>
      <c r="R733" s="344" t="s">
        <v>18</v>
      </c>
      <c r="S733" s="341" t="s">
        <v>199</v>
      </c>
      <c r="T733" s="265">
        <v>0</v>
      </c>
      <c r="U733" s="265">
        <v>0</v>
      </c>
      <c r="V733" s="265">
        <v>0</v>
      </c>
      <c r="W733" s="265">
        <v>0</v>
      </c>
      <c r="X733" s="265">
        <v>0</v>
      </c>
      <c r="Y733" s="265">
        <v>0</v>
      </c>
    </row>
    <row r="734" spans="1:25" ht="182.25" customHeight="1" x14ac:dyDescent="0.25">
      <c r="A734" s="71">
        <v>1126</v>
      </c>
      <c r="B734" s="341" t="s">
        <v>2098</v>
      </c>
      <c r="C734" s="341" t="s">
        <v>2146</v>
      </c>
      <c r="D734" s="342" t="s">
        <v>2147</v>
      </c>
      <c r="E734" s="211" t="s">
        <v>2148</v>
      </c>
      <c r="F734" s="211" t="s">
        <v>2149</v>
      </c>
      <c r="G734" s="112">
        <v>42199</v>
      </c>
      <c r="H734" s="112">
        <v>42199</v>
      </c>
      <c r="I734" s="208" t="s">
        <v>336</v>
      </c>
      <c r="J734" s="112">
        <v>45658</v>
      </c>
      <c r="K734" s="211" t="s">
        <v>2150</v>
      </c>
      <c r="L734" s="211" t="s">
        <v>60</v>
      </c>
      <c r="M734" s="211" t="s">
        <v>2151</v>
      </c>
      <c r="N734" s="211" t="s">
        <v>68</v>
      </c>
      <c r="O734" s="211" t="s">
        <v>709</v>
      </c>
      <c r="P734" s="211" t="s">
        <v>578</v>
      </c>
      <c r="Q734" s="89" t="s">
        <v>2121</v>
      </c>
      <c r="R734" s="113" t="s">
        <v>2152</v>
      </c>
      <c r="S734" s="264" t="s">
        <v>1368</v>
      </c>
      <c r="T734" s="265">
        <v>821</v>
      </c>
      <c r="U734" s="265">
        <v>194</v>
      </c>
      <c r="V734" s="265">
        <v>194</v>
      </c>
      <c r="W734" s="265">
        <v>194</v>
      </c>
      <c r="X734" s="265" t="s">
        <v>112</v>
      </c>
      <c r="Y734" s="265" t="s">
        <v>112</v>
      </c>
    </row>
    <row r="735" spans="1:25" ht="182.25" customHeight="1" x14ac:dyDescent="0.25">
      <c r="A735" s="71">
        <v>1127</v>
      </c>
      <c r="B735" s="341" t="s">
        <v>2098</v>
      </c>
      <c r="C735" s="345" t="s">
        <v>2146</v>
      </c>
      <c r="D735" s="342" t="s">
        <v>2147</v>
      </c>
      <c r="E735" s="211" t="s">
        <v>2148</v>
      </c>
      <c r="F735" s="211" t="s">
        <v>2153</v>
      </c>
      <c r="G735" s="112">
        <v>42199</v>
      </c>
      <c r="H735" s="112">
        <v>42199</v>
      </c>
      <c r="I735" s="208" t="s">
        <v>336</v>
      </c>
      <c r="J735" s="112">
        <v>45658</v>
      </c>
      <c r="K735" s="211" t="s">
        <v>2154</v>
      </c>
      <c r="L735" s="211" t="s">
        <v>60</v>
      </c>
      <c r="M735" s="211" t="s">
        <v>2151</v>
      </c>
      <c r="N735" s="211" t="s">
        <v>68</v>
      </c>
      <c r="O735" s="211" t="s">
        <v>709</v>
      </c>
      <c r="P735" s="211" t="s">
        <v>578</v>
      </c>
      <c r="Q735" s="89" t="s">
        <v>2155</v>
      </c>
      <c r="R735" s="341" t="s">
        <v>22</v>
      </c>
      <c r="S735" s="341" t="s">
        <v>1082</v>
      </c>
      <c r="T735" s="265">
        <v>0</v>
      </c>
      <c r="U735" s="265">
        <v>380</v>
      </c>
      <c r="V735" s="265">
        <v>0</v>
      </c>
      <c r="W735" s="265">
        <v>0</v>
      </c>
      <c r="X735" s="265" t="s">
        <v>112</v>
      </c>
      <c r="Y735" s="265" t="s">
        <v>112</v>
      </c>
    </row>
    <row r="736" spans="1:25" ht="182.25" customHeight="1" x14ac:dyDescent="0.25">
      <c r="A736" s="71">
        <v>1128</v>
      </c>
      <c r="B736" s="341" t="s">
        <v>2098</v>
      </c>
      <c r="C736" s="345" t="s">
        <v>2146</v>
      </c>
      <c r="D736" s="342" t="s">
        <v>2147</v>
      </c>
      <c r="E736" s="211" t="s">
        <v>2148</v>
      </c>
      <c r="F736" s="211" t="s">
        <v>2156</v>
      </c>
      <c r="G736" s="112">
        <v>42199</v>
      </c>
      <c r="H736" s="112">
        <v>42199</v>
      </c>
      <c r="I736" s="208" t="s">
        <v>336</v>
      </c>
      <c r="J736" s="112">
        <v>45658</v>
      </c>
      <c r="K736" s="211" t="s">
        <v>2157</v>
      </c>
      <c r="L736" s="211" t="s">
        <v>60</v>
      </c>
      <c r="M736" s="211" t="s">
        <v>2151</v>
      </c>
      <c r="N736" s="211" t="s">
        <v>68</v>
      </c>
      <c r="O736" s="211" t="s">
        <v>709</v>
      </c>
      <c r="P736" s="211" t="s">
        <v>578</v>
      </c>
      <c r="Q736" s="89" t="s">
        <v>2158</v>
      </c>
      <c r="R736" s="341" t="s">
        <v>22</v>
      </c>
      <c r="S736" s="341" t="s">
        <v>1082</v>
      </c>
      <c r="T736" s="265">
        <v>0</v>
      </c>
      <c r="U736" s="265">
        <v>0</v>
      </c>
      <c r="V736" s="265">
        <v>0</v>
      </c>
      <c r="W736" s="265">
        <v>0</v>
      </c>
      <c r="X736" s="265" t="s">
        <v>112</v>
      </c>
      <c r="Y736" s="265" t="s">
        <v>112</v>
      </c>
    </row>
    <row r="737" spans="1:25" ht="182.25" customHeight="1" x14ac:dyDescent="0.25">
      <c r="A737" s="71">
        <v>1129</v>
      </c>
      <c r="B737" s="341" t="s">
        <v>2098</v>
      </c>
      <c r="C737" s="345" t="s">
        <v>2146</v>
      </c>
      <c r="D737" s="342" t="s">
        <v>2159</v>
      </c>
      <c r="E737" s="211" t="s">
        <v>2148</v>
      </c>
      <c r="F737" s="211" t="s">
        <v>2160</v>
      </c>
      <c r="G737" s="112">
        <v>42199</v>
      </c>
      <c r="H737" s="112">
        <v>42199</v>
      </c>
      <c r="I737" s="208" t="s">
        <v>336</v>
      </c>
      <c r="J737" s="112">
        <v>45658</v>
      </c>
      <c r="K737" s="211" t="s">
        <v>2161</v>
      </c>
      <c r="L737" s="211" t="s">
        <v>60</v>
      </c>
      <c r="M737" s="211" t="s">
        <v>2151</v>
      </c>
      <c r="N737" s="211" t="s">
        <v>68</v>
      </c>
      <c r="O737" s="211" t="s">
        <v>709</v>
      </c>
      <c r="P737" s="211" t="s">
        <v>2162</v>
      </c>
      <c r="Q737" s="89" t="s">
        <v>2163</v>
      </c>
      <c r="R737" s="341" t="s">
        <v>22</v>
      </c>
      <c r="S737" s="341" t="s">
        <v>1082</v>
      </c>
      <c r="T737" s="265">
        <v>3469</v>
      </c>
      <c r="U737" s="265">
        <v>2194</v>
      </c>
      <c r="V737" s="265">
        <v>2194</v>
      </c>
      <c r="W737" s="265">
        <v>2194</v>
      </c>
      <c r="X737" s="265" t="s">
        <v>112</v>
      </c>
      <c r="Y737" s="265" t="s">
        <v>112</v>
      </c>
    </row>
    <row r="738" spans="1:25" ht="182.25" customHeight="1" x14ac:dyDescent="0.25">
      <c r="A738" s="71">
        <v>1130</v>
      </c>
      <c r="B738" s="341" t="s">
        <v>2098</v>
      </c>
      <c r="C738" s="341" t="s">
        <v>2146</v>
      </c>
      <c r="D738" s="342" t="s">
        <v>2164</v>
      </c>
      <c r="E738" s="211" t="s">
        <v>2148</v>
      </c>
      <c r="F738" s="211" t="s">
        <v>2165</v>
      </c>
      <c r="G738" s="112">
        <v>42199</v>
      </c>
      <c r="H738" s="112">
        <v>42199</v>
      </c>
      <c r="I738" s="208" t="s">
        <v>336</v>
      </c>
      <c r="J738" s="112">
        <v>45658</v>
      </c>
      <c r="K738" s="211" t="s">
        <v>2166</v>
      </c>
      <c r="L738" s="211" t="s">
        <v>60</v>
      </c>
      <c r="M738" s="211" t="s">
        <v>2151</v>
      </c>
      <c r="N738" s="211" t="s">
        <v>68</v>
      </c>
      <c r="O738" s="211" t="s">
        <v>709</v>
      </c>
      <c r="P738" s="211" t="s">
        <v>578</v>
      </c>
      <c r="Q738" s="89" t="s">
        <v>2167</v>
      </c>
      <c r="R738" s="341" t="s">
        <v>22</v>
      </c>
      <c r="S738" s="341" t="s">
        <v>1082</v>
      </c>
      <c r="T738" s="265">
        <v>155</v>
      </c>
      <c r="U738" s="265">
        <v>0</v>
      </c>
      <c r="V738" s="265">
        <v>0</v>
      </c>
      <c r="W738" s="265">
        <v>0</v>
      </c>
      <c r="X738" s="265" t="s">
        <v>112</v>
      </c>
      <c r="Y738" s="265" t="s">
        <v>112</v>
      </c>
    </row>
    <row r="739" spans="1:25" ht="182.25" customHeight="1" x14ac:dyDescent="0.25">
      <c r="A739" s="71">
        <v>1131</v>
      </c>
      <c r="B739" s="341" t="s">
        <v>2098</v>
      </c>
      <c r="C739" s="345" t="s">
        <v>2146</v>
      </c>
      <c r="D739" s="342" t="s">
        <v>2168</v>
      </c>
      <c r="E739" s="211" t="s">
        <v>2148</v>
      </c>
      <c r="F739" s="211" t="s">
        <v>2169</v>
      </c>
      <c r="G739" s="112">
        <v>42199</v>
      </c>
      <c r="H739" s="112">
        <v>42199</v>
      </c>
      <c r="I739" s="208" t="s">
        <v>336</v>
      </c>
      <c r="J739" s="112">
        <v>45658</v>
      </c>
      <c r="K739" s="211" t="s">
        <v>2170</v>
      </c>
      <c r="L739" s="211" t="s">
        <v>60</v>
      </c>
      <c r="M739" s="211" t="s">
        <v>2151</v>
      </c>
      <c r="N739" s="211" t="s">
        <v>68</v>
      </c>
      <c r="O739" s="211" t="s">
        <v>709</v>
      </c>
      <c r="P739" s="211" t="s">
        <v>578</v>
      </c>
      <c r="Q739" s="89" t="s">
        <v>2171</v>
      </c>
      <c r="R739" s="341" t="s">
        <v>2172</v>
      </c>
      <c r="S739" s="341" t="s">
        <v>2173</v>
      </c>
      <c r="T739" s="265">
        <v>0</v>
      </c>
      <c r="U739" s="265">
        <v>0</v>
      </c>
      <c r="V739" s="265">
        <v>0</v>
      </c>
      <c r="W739" s="265">
        <v>0</v>
      </c>
      <c r="X739" s="265" t="s">
        <v>112</v>
      </c>
      <c r="Y739" s="265" t="s">
        <v>112</v>
      </c>
    </row>
    <row r="740" spans="1:25" ht="182.25" customHeight="1" x14ac:dyDescent="0.25">
      <c r="A740" s="71">
        <v>1132</v>
      </c>
      <c r="B740" s="341" t="s">
        <v>2098</v>
      </c>
      <c r="C740" s="341" t="s">
        <v>2146</v>
      </c>
      <c r="D740" s="342" t="s">
        <v>2174</v>
      </c>
      <c r="E740" s="211" t="s">
        <v>2148</v>
      </c>
      <c r="F740" s="211" t="s">
        <v>2175</v>
      </c>
      <c r="G740" s="112">
        <v>42199</v>
      </c>
      <c r="H740" s="112">
        <v>42199</v>
      </c>
      <c r="I740" s="208" t="s">
        <v>336</v>
      </c>
      <c r="J740" s="112">
        <v>45658</v>
      </c>
      <c r="K740" s="211" t="s">
        <v>2176</v>
      </c>
      <c r="L740" s="211" t="s">
        <v>60</v>
      </c>
      <c r="M740" s="211" t="s">
        <v>2151</v>
      </c>
      <c r="N740" s="211" t="s">
        <v>68</v>
      </c>
      <c r="O740" s="211" t="s">
        <v>709</v>
      </c>
      <c r="P740" s="211" t="s">
        <v>578</v>
      </c>
      <c r="Q740" s="89" t="s">
        <v>2177</v>
      </c>
      <c r="R740" s="341" t="s">
        <v>2172</v>
      </c>
      <c r="S740" s="341" t="s">
        <v>2173</v>
      </c>
      <c r="T740" s="265">
        <v>31</v>
      </c>
      <c r="U740" s="265">
        <v>0</v>
      </c>
      <c r="V740" s="265">
        <v>0</v>
      </c>
      <c r="W740" s="265">
        <v>0</v>
      </c>
      <c r="X740" s="265" t="s">
        <v>112</v>
      </c>
      <c r="Y740" s="265" t="s">
        <v>112</v>
      </c>
    </row>
    <row r="741" spans="1:25" ht="182.25" customHeight="1" x14ac:dyDescent="0.25">
      <c r="A741" s="71">
        <v>1133</v>
      </c>
      <c r="B741" s="341" t="s">
        <v>2098</v>
      </c>
      <c r="C741" s="341" t="s">
        <v>2146</v>
      </c>
      <c r="D741" s="342" t="s">
        <v>2178</v>
      </c>
      <c r="E741" s="211" t="s">
        <v>2148</v>
      </c>
      <c r="F741" s="211" t="s">
        <v>2179</v>
      </c>
      <c r="G741" s="112">
        <v>42199</v>
      </c>
      <c r="H741" s="112">
        <v>42199</v>
      </c>
      <c r="I741" s="208" t="s">
        <v>336</v>
      </c>
      <c r="J741" s="112">
        <v>45658</v>
      </c>
      <c r="K741" s="211" t="s">
        <v>2180</v>
      </c>
      <c r="L741" s="211" t="s">
        <v>60</v>
      </c>
      <c r="M741" s="211" t="s">
        <v>2151</v>
      </c>
      <c r="N741" s="211" t="s">
        <v>68</v>
      </c>
      <c r="O741" s="211" t="s">
        <v>709</v>
      </c>
      <c r="P741" s="211" t="s">
        <v>578</v>
      </c>
      <c r="Q741" s="89" t="s">
        <v>2181</v>
      </c>
      <c r="R741" s="341" t="s">
        <v>22</v>
      </c>
      <c r="S741" s="341" t="s">
        <v>1082</v>
      </c>
      <c r="T741" s="265">
        <v>0</v>
      </c>
      <c r="U741" s="265">
        <v>0</v>
      </c>
      <c r="V741" s="265">
        <v>0</v>
      </c>
      <c r="W741" s="265">
        <v>0</v>
      </c>
      <c r="X741" s="265" t="s">
        <v>112</v>
      </c>
      <c r="Y741" s="265" t="s">
        <v>112</v>
      </c>
    </row>
    <row r="742" spans="1:25" ht="182.25" customHeight="1" x14ac:dyDescent="0.25">
      <c r="A742" s="71">
        <v>1134</v>
      </c>
      <c r="B742" s="341" t="s">
        <v>2098</v>
      </c>
      <c r="C742" s="341" t="s">
        <v>2182</v>
      </c>
      <c r="D742" s="342" t="s">
        <v>2183</v>
      </c>
      <c r="E742" s="211" t="s">
        <v>13495</v>
      </c>
      <c r="F742" s="211" t="s">
        <v>2184</v>
      </c>
      <c r="G742" s="112">
        <v>42498</v>
      </c>
      <c r="H742" s="112">
        <v>42370</v>
      </c>
      <c r="I742" s="208" t="s">
        <v>336</v>
      </c>
      <c r="J742" s="112">
        <v>45658</v>
      </c>
      <c r="K742" s="211" t="s">
        <v>2185</v>
      </c>
      <c r="L742" s="211" t="s">
        <v>60</v>
      </c>
      <c r="M742" s="211" t="s">
        <v>2151</v>
      </c>
      <c r="N742" s="211" t="s">
        <v>68</v>
      </c>
      <c r="O742" s="211" t="s">
        <v>709</v>
      </c>
      <c r="P742" s="211" t="s">
        <v>578</v>
      </c>
      <c r="Q742" s="89" t="s">
        <v>2186</v>
      </c>
      <c r="R742" s="341" t="s">
        <v>22</v>
      </c>
      <c r="S742" s="341" t="s">
        <v>1082</v>
      </c>
      <c r="T742" s="265">
        <v>1120</v>
      </c>
      <c r="U742" s="265">
        <v>1069</v>
      </c>
      <c r="V742" s="265">
        <v>1069</v>
      </c>
      <c r="W742" s="265">
        <v>1069</v>
      </c>
      <c r="X742" s="265" t="s">
        <v>112</v>
      </c>
      <c r="Y742" s="265" t="s">
        <v>112</v>
      </c>
    </row>
    <row r="743" spans="1:25" ht="182.25" customHeight="1" x14ac:dyDescent="0.25">
      <c r="A743" s="71">
        <v>1135</v>
      </c>
      <c r="B743" s="341" t="s">
        <v>2098</v>
      </c>
      <c r="C743" s="345" t="s">
        <v>11454</v>
      </c>
      <c r="D743" s="342" t="s">
        <v>2183</v>
      </c>
      <c r="E743" s="211" t="s">
        <v>13495</v>
      </c>
      <c r="F743" s="211" t="s">
        <v>11971</v>
      </c>
      <c r="G743" s="112">
        <v>44197</v>
      </c>
      <c r="H743" s="112">
        <v>44197</v>
      </c>
      <c r="I743" s="208" t="s">
        <v>336</v>
      </c>
      <c r="J743" s="112">
        <v>45658</v>
      </c>
      <c r="K743" s="211" t="s">
        <v>2187</v>
      </c>
      <c r="L743" s="211" t="s">
        <v>60</v>
      </c>
      <c r="M743" s="211" t="s">
        <v>2151</v>
      </c>
      <c r="N743" s="211" t="s">
        <v>68</v>
      </c>
      <c r="O743" s="211" t="s">
        <v>709</v>
      </c>
      <c r="P743" s="211" t="s">
        <v>578</v>
      </c>
      <c r="Q743" s="89" t="s">
        <v>2188</v>
      </c>
      <c r="R743" s="341" t="s">
        <v>22</v>
      </c>
      <c r="S743" s="341" t="s">
        <v>1082</v>
      </c>
      <c r="T743" s="265">
        <v>0</v>
      </c>
      <c r="U743" s="265">
        <v>0</v>
      </c>
      <c r="V743" s="265">
        <v>0</v>
      </c>
      <c r="W743" s="265">
        <v>0</v>
      </c>
      <c r="X743" s="265" t="s">
        <v>112</v>
      </c>
      <c r="Y743" s="265" t="s">
        <v>112</v>
      </c>
    </row>
    <row r="744" spans="1:25" ht="182.25" customHeight="1" x14ac:dyDescent="0.25">
      <c r="A744" s="71">
        <v>1136</v>
      </c>
      <c r="B744" s="341" t="s">
        <v>2098</v>
      </c>
      <c r="C744" s="341" t="s">
        <v>2189</v>
      </c>
      <c r="D744" s="342" t="s">
        <v>2190</v>
      </c>
      <c r="E744" s="211" t="s">
        <v>2191</v>
      </c>
      <c r="F744" s="211" t="s">
        <v>2192</v>
      </c>
      <c r="G744" s="112">
        <v>40544</v>
      </c>
      <c r="H744" s="112">
        <v>40544</v>
      </c>
      <c r="I744" s="208" t="s">
        <v>113</v>
      </c>
      <c r="J744" s="112" t="s">
        <v>114</v>
      </c>
      <c r="K744" s="211" t="s">
        <v>2193</v>
      </c>
      <c r="L744" s="211" t="s">
        <v>60</v>
      </c>
      <c r="M744" s="211" t="s">
        <v>2113</v>
      </c>
      <c r="N744" s="211" t="s">
        <v>68</v>
      </c>
      <c r="O744" s="211" t="s">
        <v>120</v>
      </c>
      <c r="P744" s="211" t="s">
        <v>196</v>
      </c>
      <c r="Q744" s="89" t="s">
        <v>2194</v>
      </c>
      <c r="R744" s="113" t="s">
        <v>2152</v>
      </c>
      <c r="S744" s="264" t="s">
        <v>1368</v>
      </c>
      <c r="T744" s="265">
        <v>6141</v>
      </c>
      <c r="U744" s="265">
        <v>3620</v>
      </c>
      <c r="V744" s="265">
        <v>3620</v>
      </c>
      <c r="W744" s="265">
        <v>3620</v>
      </c>
      <c r="X744" s="265">
        <v>3620</v>
      </c>
      <c r="Y744" s="265">
        <v>3620</v>
      </c>
    </row>
    <row r="745" spans="1:25" ht="182.25" customHeight="1" x14ac:dyDescent="0.25">
      <c r="A745" s="71">
        <v>1137</v>
      </c>
      <c r="B745" s="341" t="s">
        <v>2098</v>
      </c>
      <c r="C745" s="341" t="s">
        <v>2189</v>
      </c>
      <c r="D745" s="342" t="s">
        <v>2190</v>
      </c>
      <c r="E745" s="211" t="s">
        <v>2191</v>
      </c>
      <c r="F745" s="211" t="s">
        <v>2195</v>
      </c>
      <c r="G745" s="112">
        <v>40544</v>
      </c>
      <c r="H745" s="112">
        <v>40544</v>
      </c>
      <c r="I745" s="208" t="s">
        <v>113</v>
      </c>
      <c r="J745" s="112" t="s">
        <v>114</v>
      </c>
      <c r="K745" s="211" t="s">
        <v>2196</v>
      </c>
      <c r="L745" s="211" t="s">
        <v>60</v>
      </c>
      <c r="M745" s="211" t="s">
        <v>2113</v>
      </c>
      <c r="N745" s="211" t="s">
        <v>68</v>
      </c>
      <c r="O745" s="211" t="s">
        <v>120</v>
      </c>
      <c r="P745" s="211" t="s">
        <v>196</v>
      </c>
      <c r="Q745" s="89" t="s">
        <v>2155</v>
      </c>
      <c r="R745" s="341" t="s">
        <v>22</v>
      </c>
      <c r="S745" s="341" t="s">
        <v>1082</v>
      </c>
      <c r="T745" s="265">
        <v>708</v>
      </c>
      <c r="U745" s="265">
        <v>1449</v>
      </c>
      <c r="V745" s="265">
        <v>1449</v>
      </c>
      <c r="W745" s="265">
        <v>1449</v>
      </c>
      <c r="X745" s="265">
        <v>1449</v>
      </c>
      <c r="Y745" s="265">
        <v>1449</v>
      </c>
    </row>
    <row r="746" spans="1:25" ht="182.25" customHeight="1" x14ac:dyDescent="0.25">
      <c r="A746" s="71">
        <v>1138</v>
      </c>
      <c r="B746" s="341" t="s">
        <v>2098</v>
      </c>
      <c r="C746" s="341" t="s">
        <v>2189</v>
      </c>
      <c r="D746" s="342" t="s">
        <v>2190</v>
      </c>
      <c r="E746" s="211" t="s">
        <v>2191</v>
      </c>
      <c r="F746" s="211" t="s">
        <v>2197</v>
      </c>
      <c r="G746" s="112">
        <v>40544</v>
      </c>
      <c r="H746" s="112">
        <v>40544</v>
      </c>
      <c r="I746" s="208" t="s">
        <v>113</v>
      </c>
      <c r="J746" s="112" t="s">
        <v>114</v>
      </c>
      <c r="K746" s="211" t="s">
        <v>2198</v>
      </c>
      <c r="L746" s="211" t="s">
        <v>60</v>
      </c>
      <c r="M746" s="211" t="s">
        <v>2113</v>
      </c>
      <c r="N746" s="211" t="s">
        <v>68</v>
      </c>
      <c r="O746" s="211" t="s">
        <v>120</v>
      </c>
      <c r="P746" s="211" t="s">
        <v>196</v>
      </c>
      <c r="Q746" s="89" t="s">
        <v>2158</v>
      </c>
      <c r="R746" s="341" t="s">
        <v>22</v>
      </c>
      <c r="S746" s="341" t="s">
        <v>1082</v>
      </c>
      <c r="T746" s="265">
        <v>81</v>
      </c>
      <c r="U746" s="265">
        <v>123</v>
      </c>
      <c r="V746" s="265">
        <v>123</v>
      </c>
      <c r="W746" s="265">
        <v>123</v>
      </c>
      <c r="X746" s="265">
        <v>123</v>
      </c>
      <c r="Y746" s="265">
        <v>123</v>
      </c>
    </row>
    <row r="747" spans="1:25" ht="182.25" customHeight="1" x14ac:dyDescent="0.25">
      <c r="A747" s="71">
        <v>1139</v>
      </c>
      <c r="B747" s="341" t="s">
        <v>2098</v>
      </c>
      <c r="C747" s="341" t="s">
        <v>2199</v>
      </c>
      <c r="D747" s="342" t="s">
        <v>2200</v>
      </c>
      <c r="E747" s="211" t="s">
        <v>2191</v>
      </c>
      <c r="F747" s="211" t="s">
        <v>2201</v>
      </c>
      <c r="G747" s="112">
        <v>40915</v>
      </c>
      <c r="H747" s="112">
        <v>40915</v>
      </c>
      <c r="I747" s="208" t="s">
        <v>113</v>
      </c>
      <c r="J747" s="112" t="s">
        <v>114</v>
      </c>
      <c r="K747" s="211" t="s">
        <v>2202</v>
      </c>
      <c r="L747" s="211" t="s">
        <v>60</v>
      </c>
      <c r="M747" s="211" t="s">
        <v>2113</v>
      </c>
      <c r="N747" s="211" t="s">
        <v>68</v>
      </c>
      <c r="O747" s="211" t="s">
        <v>120</v>
      </c>
      <c r="P747" s="211" t="s">
        <v>196</v>
      </c>
      <c r="Q747" s="89" t="s">
        <v>2171</v>
      </c>
      <c r="R747" s="341" t="s">
        <v>2172</v>
      </c>
      <c r="S747" s="341" t="s">
        <v>2173</v>
      </c>
      <c r="T747" s="265">
        <v>0</v>
      </c>
      <c r="U747" s="265">
        <v>0</v>
      </c>
      <c r="V747" s="265">
        <v>0</v>
      </c>
      <c r="W747" s="265">
        <v>0</v>
      </c>
      <c r="X747" s="265">
        <v>0</v>
      </c>
      <c r="Y747" s="265">
        <v>0</v>
      </c>
    </row>
    <row r="748" spans="1:25" ht="182.25" customHeight="1" x14ac:dyDescent="0.25">
      <c r="A748" s="71">
        <v>1140</v>
      </c>
      <c r="B748" s="341" t="s">
        <v>2098</v>
      </c>
      <c r="C748" s="341" t="s">
        <v>2203</v>
      </c>
      <c r="D748" s="342" t="s">
        <v>2204</v>
      </c>
      <c r="E748" s="211" t="s">
        <v>2191</v>
      </c>
      <c r="F748" s="211" t="s">
        <v>2205</v>
      </c>
      <c r="G748" s="112">
        <v>41429</v>
      </c>
      <c r="H748" s="112">
        <v>41275</v>
      </c>
      <c r="I748" s="208" t="s">
        <v>113</v>
      </c>
      <c r="J748" s="112" t="s">
        <v>114</v>
      </c>
      <c r="K748" s="211" t="s">
        <v>2206</v>
      </c>
      <c r="L748" s="211" t="s">
        <v>60</v>
      </c>
      <c r="M748" s="211" t="s">
        <v>2113</v>
      </c>
      <c r="N748" s="211" t="s">
        <v>68</v>
      </c>
      <c r="O748" s="211" t="s">
        <v>120</v>
      </c>
      <c r="P748" s="211" t="s">
        <v>196</v>
      </c>
      <c r="Q748" s="89" t="s">
        <v>2181</v>
      </c>
      <c r="R748" s="341" t="s">
        <v>22</v>
      </c>
      <c r="S748" s="341" t="s">
        <v>1082</v>
      </c>
      <c r="T748" s="265">
        <v>851</v>
      </c>
      <c r="U748" s="265">
        <v>658</v>
      </c>
      <c r="V748" s="265">
        <v>658</v>
      </c>
      <c r="W748" s="265">
        <v>658</v>
      </c>
      <c r="X748" s="265">
        <v>658</v>
      </c>
      <c r="Y748" s="265">
        <v>658</v>
      </c>
    </row>
    <row r="749" spans="1:25" ht="182.25" customHeight="1" x14ac:dyDescent="0.25">
      <c r="A749" s="71">
        <v>1141</v>
      </c>
      <c r="B749" s="341" t="s">
        <v>2098</v>
      </c>
      <c r="C749" s="341" t="s">
        <v>2203</v>
      </c>
      <c r="D749" s="342" t="s">
        <v>2207</v>
      </c>
      <c r="E749" s="211" t="s">
        <v>2191</v>
      </c>
      <c r="F749" s="211" t="s">
        <v>2208</v>
      </c>
      <c r="G749" s="112">
        <v>41429</v>
      </c>
      <c r="H749" s="112">
        <v>41275</v>
      </c>
      <c r="I749" s="208" t="s">
        <v>113</v>
      </c>
      <c r="J749" s="112" t="s">
        <v>114</v>
      </c>
      <c r="K749" s="211" t="s">
        <v>2209</v>
      </c>
      <c r="L749" s="211" t="s">
        <v>60</v>
      </c>
      <c r="M749" s="211" t="s">
        <v>2113</v>
      </c>
      <c r="N749" s="211" t="s">
        <v>68</v>
      </c>
      <c r="O749" s="211" t="s">
        <v>120</v>
      </c>
      <c r="P749" s="211" t="s">
        <v>196</v>
      </c>
      <c r="Q749" s="89" t="s">
        <v>2210</v>
      </c>
      <c r="R749" s="341" t="s">
        <v>22</v>
      </c>
      <c r="S749" s="341" t="s">
        <v>1082</v>
      </c>
      <c r="T749" s="265">
        <v>0</v>
      </c>
      <c r="U749" s="265">
        <v>0</v>
      </c>
      <c r="V749" s="265">
        <v>0</v>
      </c>
      <c r="W749" s="265">
        <v>0</v>
      </c>
      <c r="X749" s="265">
        <v>0</v>
      </c>
      <c r="Y749" s="265">
        <v>0</v>
      </c>
    </row>
    <row r="750" spans="1:25" ht="182.25" customHeight="1" x14ac:dyDescent="0.25">
      <c r="A750" s="71">
        <v>1142</v>
      </c>
      <c r="B750" s="341" t="s">
        <v>2098</v>
      </c>
      <c r="C750" s="341" t="s">
        <v>2211</v>
      </c>
      <c r="D750" s="342" t="s">
        <v>1533</v>
      </c>
      <c r="E750" s="211" t="s">
        <v>2212</v>
      </c>
      <c r="F750" s="211" t="s">
        <v>2213</v>
      </c>
      <c r="G750" s="112">
        <v>43831</v>
      </c>
      <c r="H750" s="112">
        <v>43831</v>
      </c>
      <c r="I750" s="208" t="s">
        <v>113</v>
      </c>
      <c r="J750" s="112" t="s">
        <v>114</v>
      </c>
      <c r="K750" s="211" t="s">
        <v>2214</v>
      </c>
      <c r="L750" s="211" t="s">
        <v>60</v>
      </c>
      <c r="M750" s="211" t="s">
        <v>2113</v>
      </c>
      <c r="N750" s="211" t="s">
        <v>68</v>
      </c>
      <c r="O750" s="211" t="s">
        <v>120</v>
      </c>
      <c r="P750" s="211" t="s">
        <v>1329</v>
      </c>
      <c r="Q750" s="89"/>
      <c r="R750" s="341" t="s">
        <v>22</v>
      </c>
      <c r="S750" s="341" t="s">
        <v>1082</v>
      </c>
      <c r="T750" s="265">
        <v>534652</v>
      </c>
      <c r="U750" s="265">
        <v>591542</v>
      </c>
      <c r="V750" s="265">
        <v>591542</v>
      </c>
      <c r="W750" s="265">
        <v>591542</v>
      </c>
      <c r="X750" s="265">
        <v>591542</v>
      </c>
      <c r="Y750" s="265">
        <v>591542</v>
      </c>
    </row>
    <row r="751" spans="1:25" ht="182.25" customHeight="1" x14ac:dyDescent="0.25">
      <c r="A751" s="71">
        <v>1143</v>
      </c>
      <c r="B751" s="341" t="s">
        <v>2098</v>
      </c>
      <c r="C751" s="346" t="s">
        <v>13496</v>
      </c>
      <c r="D751" s="343" t="s">
        <v>13497</v>
      </c>
      <c r="E751" s="211" t="s">
        <v>13498</v>
      </c>
      <c r="F751" s="211" t="s">
        <v>12327</v>
      </c>
      <c r="G751" s="112">
        <v>44764</v>
      </c>
      <c r="H751" s="112">
        <v>44562</v>
      </c>
      <c r="I751" s="208" t="s">
        <v>113</v>
      </c>
      <c r="J751" s="112" t="s">
        <v>114</v>
      </c>
      <c r="K751" s="211" t="s">
        <v>13499</v>
      </c>
      <c r="L751" s="211" t="s">
        <v>60</v>
      </c>
      <c r="M751" s="211" t="s">
        <v>2101</v>
      </c>
      <c r="N751" s="211" t="s">
        <v>68</v>
      </c>
      <c r="O751" s="211" t="s">
        <v>120</v>
      </c>
      <c r="P751" s="211" t="s">
        <v>196</v>
      </c>
      <c r="Q751" s="89" t="s">
        <v>13491</v>
      </c>
      <c r="R751" s="341" t="s">
        <v>22</v>
      </c>
      <c r="S751" s="341" t="s">
        <v>1082</v>
      </c>
      <c r="T751" s="265" t="s">
        <v>112</v>
      </c>
      <c r="U751" s="265">
        <v>0</v>
      </c>
      <c r="V751" s="265">
        <v>0</v>
      </c>
      <c r="W751" s="265">
        <v>0</v>
      </c>
      <c r="X751" s="265">
        <v>0</v>
      </c>
      <c r="Y751" s="265">
        <v>0</v>
      </c>
    </row>
    <row r="752" spans="1:25" ht="182.25" customHeight="1" x14ac:dyDescent="0.25">
      <c r="A752" s="71">
        <v>1144</v>
      </c>
      <c r="B752" s="341" t="s">
        <v>2098</v>
      </c>
      <c r="C752" s="341" t="s">
        <v>2215</v>
      </c>
      <c r="D752" s="342" t="s">
        <v>2216</v>
      </c>
      <c r="E752" s="211" t="s">
        <v>2217</v>
      </c>
      <c r="F752" s="211" t="s">
        <v>2213</v>
      </c>
      <c r="G752" s="112">
        <v>44266</v>
      </c>
      <c r="H752" s="112">
        <v>44197</v>
      </c>
      <c r="I752" s="208" t="s">
        <v>396</v>
      </c>
      <c r="J752" s="112">
        <v>44562</v>
      </c>
      <c r="K752" s="211" t="s">
        <v>2218</v>
      </c>
      <c r="L752" s="211" t="s">
        <v>60</v>
      </c>
      <c r="M752" s="211" t="s">
        <v>2113</v>
      </c>
      <c r="N752" s="211" t="s">
        <v>68</v>
      </c>
      <c r="O752" s="211" t="s">
        <v>120</v>
      </c>
      <c r="P752" s="211" t="s">
        <v>2219</v>
      </c>
      <c r="Q752" s="347"/>
      <c r="R752" s="341" t="s">
        <v>22</v>
      </c>
      <c r="S752" s="341" t="s">
        <v>1082</v>
      </c>
      <c r="T752" s="265">
        <v>27028</v>
      </c>
      <c r="U752" s="265" t="s">
        <v>112</v>
      </c>
      <c r="V752" s="265" t="s">
        <v>112</v>
      </c>
      <c r="W752" s="265" t="s">
        <v>112</v>
      </c>
      <c r="X752" s="265" t="s">
        <v>112</v>
      </c>
      <c r="Y752" s="265" t="s">
        <v>112</v>
      </c>
    </row>
    <row r="753" spans="1:25" ht="182.25" customHeight="1" x14ac:dyDescent="0.25">
      <c r="A753" s="71">
        <v>1145</v>
      </c>
      <c r="B753" s="341" t="s">
        <v>2098</v>
      </c>
      <c r="C753" s="346" t="s">
        <v>13500</v>
      </c>
      <c r="D753" s="343" t="s">
        <v>13501</v>
      </c>
      <c r="E753" s="211" t="s">
        <v>2212</v>
      </c>
      <c r="F753" s="211" t="s">
        <v>13502</v>
      </c>
      <c r="G753" s="112">
        <v>44685</v>
      </c>
      <c r="H753" s="112">
        <v>44562</v>
      </c>
      <c r="I753" s="208" t="s">
        <v>370</v>
      </c>
      <c r="J753" s="112">
        <v>45292</v>
      </c>
      <c r="K753" s="211" t="s">
        <v>13503</v>
      </c>
      <c r="L753" s="211" t="s">
        <v>60</v>
      </c>
      <c r="M753" s="211" t="s">
        <v>2113</v>
      </c>
      <c r="N753" s="211" t="s">
        <v>68</v>
      </c>
      <c r="O753" s="211" t="s">
        <v>120</v>
      </c>
      <c r="P753" s="211" t="s">
        <v>196</v>
      </c>
      <c r="Q753" s="89" t="s">
        <v>2163</v>
      </c>
      <c r="R753" s="341" t="s">
        <v>22</v>
      </c>
      <c r="S753" s="341" t="s">
        <v>1082</v>
      </c>
      <c r="T753" s="265" t="s">
        <v>112</v>
      </c>
      <c r="U753" s="265">
        <v>17136</v>
      </c>
      <c r="V753" s="265">
        <v>0</v>
      </c>
      <c r="W753" s="265" t="s">
        <v>112</v>
      </c>
      <c r="X753" s="265" t="s">
        <v>112</v>
      </c>
      <c r="Y753" s="265" t="s">
        <v>112</v>
      </c>
    </row>
    <row r="754" spans="1:25" ht="182.25" customHeight="1" x14ac:dyDescent="0.25">
      <c r="A754" s="71">
        <v>1146</v>
      </c>
      <c r="B754" s="341" t="s">
        <v>2098</v>
      </c>
      <c r="C754" s="346" t="s">
        <v>13500</v>
      </c>
      <c r="D754" s="343" t="s">
        <v>13501</v>
      </c>
      <c r="E754" s="211" t="s">
        <v>2212</v>
      </c>
      <c r="F754" s="211" t="s">
        <v>13504</v>
      </c>
      <c r="G754" s="112">
        <v>44685</v>
      </c>
      <c r="H754" s="112">
        <v>44562</v>
      </c>
      <c r="I754" s="208" t="s">
        <v>370</v>
      </c>
      <c r="J754" s="112">
        <v>45292</v>
      </c>
      <c r="K754" s="211" t="s">
        <v>13505</v>
      </c>
      <c r="L754" s="211" t="s">
        <v>60</v>
      </c>
      <c r="M754" s="211" t="s">
        <v>2113</v>
      </c>
      <c r="N754" s="211" t="s">
        <v>68</v>
      </c>
      <c r="O754" s="211" t="s">
        <v>120</v>
      </c>
      <c r="P754" s="211" t="s">
        <v>196</v>
      </c>
      <c r="Q754" s="89" t="s">
        <v>13506</v>
      </c>
      <c r="R754" s="341" t="s">
        <v>22</v>
      </c>
      <c r="S754" s="341" t="s">
        <v>1082</v>
      </c>
      <c r="T754" s="265" t="s">
        <v>112</v>
      </c>
      <c r="U754" s="265">
        <v>24</v>
      </c>
      <c r="V754" s="265">
        <v>24</v>
      </c>
      <c r="W754" s="265" t="s">
        <v>112</v>
      </c>
      <c r="X754" s="265" t="s">
        <v>112</v>
      </c>
      <c r="Y754" s="265" t="s">
        <v>112</v>
      </c>
    </row>
    <row r="755" spans="1:25" ht="182.25" customHeight="1" x14ac:dyDescent="0.25">
      <c r="A755" s="71">
        <v>1147</v>
      </c>
      <c r="B755" s="341" t="s">
        <v>2098</v>
      </c>
      <c r="C755" s="346" t="s">
        <v>13500</v>
      </c>
      <c r="D755" s="343" t="s">
        <v>13501</v>
      </c>
      <c r="E755" s="211" t="s">
        <v>2212</v>
      </c>
      <c r="F755" s="211" t="s">
        <v>13507</v>
      </c>
      <c r="G755" s="112">
        <v>44685</v>
      </c>
      <c r="H755" s="112">
        <v>44562</v>
      </c>
      <c r="I755" s="208" t="s">
        <v>370</v>
      </c>
      <c r="J755" s="112">
        <v>45292</v>
      </c>
      <c r="K755" s="211" t="s">
        <v>13508</v>
      </c>
      <c r="L755" s="211" t="s">
        <v>60</v>
      </c>
      <c r="M755" s="211" t="s">
        <v>2113</v>
      </c>
      <c r="N755" s="211" t="s">
        <v>68</v>
      </c>
      <c r="O755" s="211" t="s">
        <v>120</v>
      </c>
      <c r="P755" s="211" t="s">
        <v>196</v>
      </c>
      <c r="Q755" s="89" t="s">
        <v>13509</v>
      </c>
      <c r="R755" s="341" t="s">
        <v>22</v>
      </c>
      <c r="S755" s="341" t="s">
        <v>1082</v>
      </c>
      <c r="T755" s="265" t="s">
        <v>112</v>
      </c>
      <c r="U755" s="265">
        <v>46</v>
      </c>
      <c r="V755" s="265">
        <v>46</v>
      </c>
      <c r="W755" s="265" t="s">
        <v>112</v>
      </c>
      <c r="X755" s="265" t="s">
        <v>112</v>
      </c>
      <c r="Y755" s="265" t="s">
        <v>112</v>
      </c>
    </row>
    <row r="756" spans="1:25" ht="182.25" customHeight="1" x14ac:dyDescent="0.25">
      <c r="A756" s="71">
        <v>1148</v>
      </c>
      <c r="B756" s="341" t="s">
        <v>2098</v>
      </c>
      <c r="C756" s="346" t="s">
        <v>13500</v>
      </c>
      <c r="D756" s="343" t="s">
        <v>13501</v>
      </c>
      <c r="E756" s="211" t="s">
        <v>2212</v>
      </c>
      <c r="F756" s="211" t="s">
        <v>13510</v>
      </c>
      <c r="G756" s="112">
        <v>44685</v>
      </c>
      <c r="H756" s="112">
        <v>44562</v>
      </c>
      <c r="I756" s="208" t="s">
        <v>370</v>
      </c>
      <c r="J756" s="112">
        <v>45292</v>
      </c>
      <c r="K756" s="211" t="s">
        <v>13511</v>
      </c>
      <c r="L756" s="211" t="s">
        <v>60</v>
      </c>
      <c r="M756" s="211" t="s">
        <v>2113</v>
      </c>
      <c r="N756" s="211" t="s">
        <v>68</v>
      </c>
      <c r="O756" s="211" t="s">
        <v>120</v>
      </c>
      <c r="P756" s="211" t="s">
        <v>196</v>
      </c>
      <c r="Q756" s="89" t="s">
        <v>13512</v>
      </c>
      <c r="R756" s="341" t="s">
        <v>22</v>
      </c>
      <c r="S756" s="341" t="s">
        <v>1082</v>
      </c>
      <c r="T756" s="265" t="s">
        <v>112</v>
      </c>
      <c r="U756" s="265">
        <v>1887</v>
      </c>
      <c r="V756" s="265">
        <v>1887</v>
      </c>
      <c r="W756" s="265" t="s">
        <v>112</v>
      </c>
      <c r="X756" s="265" t="s">
        <v>112</v>
      </c>
      <c r="Y756" s="265" t="s">
        <v>112</v>
      </c>
    </row>
    <row r="757" spans="1:25" ht="182.25" customHeight="1" x14ac:dyDescent="0.25">
      <c r="A757" s="71">
        <v>1149</v>
      </c>
      <c r="B757" s="341" t="s">
        <v>2098</v>
      </c>
      <c r="C757" s="346" t="s">
        <v>13500</v>
      </c>
      <c r="D757" s="343" t="s">
        <v>13501</v>
      </c>
      <c r="E757" s="211" t="s">
        <v>2212</v>
      </c>
      <c r="F757" s="211" t="s">
        <v>13513</v>
      </c>
      <c r="G757" s="112">
        <v>44685</v>
      </c>
      <c r="H757" s="112">
        <v>44562</v>
      </c>
      <c r="I757" s="208" t="s">
        <v>370</v>
      </c>
      <c r="J757" s="112">
        <v>45292</v>
      </c>
      <c r="K757" s="211" t="s">
        <v>13514</v>
      </c>
      <c r="L757" s="211" t="s">
        <v>60</v>
      </c>
      <c r="M757" s="211" t="s">
        <v>2113</v>
      </c>
      <c r="N757" s="211" t="s">
        <v>68</v>
      </c>
      <c r="O757" s="211" t="s">
        <v>120</v>
      </c>
      <c r="P757" s="211" t="s">
        <v>196</v>
      </c>
      <c r="Q757" s="89" t="s">
        <v>13515</v>
      </c>
      <c r="R757" s="341" t="s">
        <v>22</v>
      </c>
      <c r="S757" s="341" t="s">
        <v>1082</v>
      </c>
      <c r="T757" s="265" t="s">
        <v>112</v>
      </c>
      <c r="U757" s="265">
        <v>2880</v>
      </c>
      <c r="V757" s="265">
        <v>2880</v>
      </c>
      <c r="W757" s="265" t="s">
        <v>112</v>
      </c>
      <c r="X757" s="265" t="s">
        <v>112</v>
      </c>
      <c r="Y757" s="265" t="s">
        <v>112</v>
      </c>
    </row>
    <row r="758" spans="1:25" ht="182.25" customHeight="1" x14ac:dyDescent="0.25">
      <c r="A758" s="71">
        <v>1150</v>
      </c>
      <c r="B758" s="341" t="s">
        <v>2098</v>
      </c>
      <c r="C758" s="346" t="s">
        <v>13500</v>
      </c>
      <c r="D758" s="343" t="s">
        <v>13516</v>
      </c>
      <c r="E758" s="211" t="s">
        <v>13517</v>
      </c>
      <c r="F758" s="211" t="s">
        <v>13518</v>
      </c>
      <c r="G758" s="112">
        <v>44685</v>
      </c>
      <c r="H758" s="112">
        <v>44562</v>
      </c>
      <c r="I758" s="208" t="s">
        <v>370</v>
      </c>
      <c r="J758" s="112">
        <v>45292</v>
      </c>
      <c r="K758" s="211" t="s">
        <v>13519</v>
      </c>
      <c r="L758" s="211" t="s">
        <v>60</v>
      </c>
      <c r="M758" s="211" t="s">
        <v>2113</v>
      </c>
      <c r="N758" s="211" t="s">
        <v>68</v>
      </c>
      <c r="O758" s="211" t="s">
        <v>120</v>
      </c>
      <c r="P758" s="211" t="s">
        <v>196</v>
      </c>
      <c r="Q758" s="89"/>
      <c r="R758" s="341" t="s">
        <v>22</v>
      </c>
      <c r="S758" s="341" t="s">
        <v>1082</v>
      </c>
      <c r="T758" s="265" t="s">
        <v>112</v>
      </c>
      <c r="U758" s="265">
        <v>0</v>
      </c>
      <c r="V758" s="265">
        <v>0</v>
      </c>
      <c r="W758" s="265" t="s">
        <v>112</v>
      </c>
      <c r="X758" s="265" t="s">
        <v>112</v>
      </c>
      <c r="Y758" s="265" t="s">
        <v>112</v>
      </c>
    </row>
    <row r="759" spans="1:25" ht="182.25" customHeight="1" x14ac:dyDescent="0.25">
      <c r="A759" s="71">
        <v>1151</v>
      </c>
      <c r="B759" s="341" t="s">
        <v>2098</v>
      </c>
      <c r="C759" s="341" t="s">
        <v>2182</v>
      </c>
      <c r="D759" s="348" t="s">
        <v>2220</v>
      </c>
      <c r="E759" s="211" t="s">
        <v>2221</v>
      </c>
      <c r="F759" s="211" t="s">
        <v>2192</v>
      </c>
      <c r="G759" s="112">
        <v>42498</v>
      </c>
      <c r="H759" s="112">
        <v>42370</v>
      </c>
      <c r="I759" s="208" t="s">
        <v>113</v>
      </c>
      <c r="J759" s="112" t="s">
        <v>114</v>
      </c>
      <c r="K759" s="211" t="s">
        <v>13520</v>
      </c>
      <c r="L759" s="211" t="s">
        <v>60</v>
      </c>
      <c r="M759" s="211" t="s">
        <v>2113</v>
      </c>
      <c r="N759" s="211" t="s">
        <v>68</v>
      </c>
      <c r="O759" s="211" t="s">
        <v>120</v>
      </c>
      <c r="P759" s="211" t="s">
        <v>397</v>
      </c>
      <c r="Q759" s="89" t="s">
        <v>2222</v>
      </c>
      <c r="R759" s="113" t="s">
        <v>2152</v>
      </c>
      <c r="S759" s="264" t="s">
        <v>1368</v>
      </c>
      <c r="T759" s="265">
        <v>4081</v>
      </c>
      <c r="U759" s="265">
        <v>3826</v>
      </c>
      <c r="V759" s="265">
        <v>3826</v>
      </c>
      <c r="W759" s="265">
        <v>1913</v>
      </c>
      <c r="X759" s="265">
        <v>1913</v>
      </c>
      <c r="Y759" s="265">
        <v>1913</v>
      </c>
    </row>
    <row r="760" spans="1:25" ht="182.25" customHeight="1" x14ac:dyDescent="0.25">
      <c r="A760" s="71">
        <v>1152</v>
      </c>
      <c r="B760" s="341" t="s">
        <v>2098</v>
      </c>
      <c r="C760" s="341" t="s">
        <v>2182</v>
      </c>
      <c r="D760" s="348" t="s">
        <v>2220</v>
      </c>
      <c r="E760" s="211" t="s">
        <v>2221</v>
      </c>
      <c r="F760" s="211" t="s">
        <v>2223</v>
      </c>
      <c r="G760" s="112">
        <v>42498</v>
      </c>
      <c r="H760" s="112">
        <v>42370</v>
      </c>
      <c r="I760" s="208" t="s">
        <v>113</v>
      </c>
      <c r="J760" s="112" t="s">
        <v>114</v>
      </c>
      <c r="K760" s="211" t="s">
        <v>13521</v>
      </c>
      <c r="L760" s="211" t="s">
        <v>60</v>
      </c>
      <c r="M760" s="211" t="s">
        <v>2113</v>
      </c>
      <c r="N760" s="211" t="s">
        <v>68</v>
      </c>
      <c r="O760" s="211" t="s">
        <v>120</v>
      </c>
      <c r="P760" s="211" t="s">
        <v>397</v>
      </c>
      <c r="Q760" s="89" t="s">
        <v>2155</v>
      </c>
      <c r="R760" s="341" t="s">
        <v>22</v>
      </c>
      <c r="S760" s="341" t="s">
        <v>1082</v>
      </c>
      <c r="T760" s="265">
        <v>529</v>
      </c>
      <c r="U760" s="265">
        <v>4003</v>
      </c>
      <c r="V760" s="265">
        <v>4003</v>
      </c>
      <c r="W760" s="265">
        <v>2001.5</v>
      </c>
      <c r="X760" s="265">
        <v>2001.5</v>
      </c>
      <c r="Y760" s="265">
        <v>2001.5</v>
      </c>
    </row>
    <row r="761" spans="1:25" ht="182.25" customHeight="1" x14ac:dyDescent="0.25">
      <c r="A761" s="71">
        <v>1153</v>
      </c>
      <c r="B761" s="341" t="s">
        <v>2098</v>
      </c>
      <c r="C761" s="341" t="s">
        <v>2182</v>
      </c>
      <c r="D761" s="348" t="s">
        <v>2220</v>
      </c>
      <c r="E761" s="211" t="s">
        <v>2221</v>
      </c>
      <c r="F761" s="211" t="s">
        <v>2197</v>
      </c>
      <c r="G761" s="112">
        <v>42498</v>
      </c>
      <c r="H761" s="112">
        <v>42370</v>
      </c>
      <c r="I761" s="208" t="s">
        <v>113</v>
      </c>
      <c r="J761" s="112" t="s">
        <v>114</v>
      </c>
      <c r="K761" s="211" t="s">
        <v>13522</v>
      </c>
      <c r="L761" s="211" t="s">
        <v>60</v>
      </c>
      <c r="M761" s="211" t="s">
        <v>2113</v>
      </c>
      <c r="N761" s="211" t="s">
        <v>68</v>
      </c>
      <c r="O761" s="211" t="s">
        <v>120</v>
      </c>
      <c r="P761" s="211" t="s">
        <v>397</v>
      </c>
      <c r="Q761" s="89" t="s">
        <v>2158</v>
      </c>
      <c r="R761" s="341" t="s">
        <v>22</v>
      </c>
      <c r="S761" s="341" t="s">
        <v>1082</v>
      </c>
      <c r="T761" s="265">
        <v>76</v>
      </c>
      <c r="U761" s="265">
        <v>679</v>
      </c>
      <c r="V761" s="265">
        <v>679</v>
      </c>
      <c r="W761" s="265">
        <v>339.5</v>
      </c>
      <c r="X761" s="265">
        <v>339.5</v>
      </c>
      <c r="Y761" s="265">
        <v>339.5</v>
      </c>
    </row>
    <row r="762" spans="1:25" ht="182.25" customHeight="1" x14ac:dyDescent="0.25">
      <c r="A762" s="71">
        <v>1154</v>
      </c>
      <c r="B762" s="341" t="s">
        <v>2098</v>
      </c>
      <c r="C762" s="341" t="s">
        <v>2182</v>
      </c>
      <c r="D762" s="342" t="s">
        <v>2224</v>
      </c>
      <c r="E762" s="211" t="s">
        <v>2221</v>
      </c>
      <c r="F762" s="211" t="s">
        <v>2225</v>
      </c>
      <c r="G762" s="112">
        <v>42498</v>
      </c>
      <c r="H762" s="112">
        <v>42370</v>
      </c>
      <c r="I762" s="208" t="s">
        <v>113</v>
      </c>
      <c r="J762" s="112" t="s">
        <v>114</v>
      </c>
      <c r="K762" s="211" t="s">
        <v>2226</v>
      </c>
      <c r="L762" s="211" t="s">
        <v>60</v>
      </c>
      <c r="M762" s="211" t="s">
        <v>2113</v>
      </c>
      <c r="N762" s="211" t="s">
        <v>68</v>
      </c>
      <c r="O762" s="211" t="s">
        <v>120</v>
      </c>
      <c r="P762" s="211" t="s">
        <v>397</v>
      </c>
      <c r="Q762" s="89" t="s">
        <v>2171</v>
      </c>
      <c r="R762" s="341" t="s">
        <v>2172</v>
      </c>
      <c r="S762" s="341" t="s">
        <v>2173</v>
      </c>
      <c r="T762" s="265">
        <v>2361</v>
      </c>
      <c r="U762" s="265">
        <v>1117</v>
      </c>
      <c r="V762" s="265">
        <v>1117</v>
      </c>
      <c r="W762" s="265">
        <v>1117</v>
      </c>
      <c r="X762" s="265">
        <v>1117</v>
      </c>
      <c r="Y762" s="265">
        <v>1117</v>
      </c>
    </row>
    <row r="763" spans="1:25" ht="182.25" customHeight="1" x14ac:dyDescent="0.25">
      <c r="A763" s="71">
        <v>1155</v>
      </c>
      <c r="B763" s="341" t="s">
        <v>2098</v>
      </c>
      <c r="C763" s="341" t="s">
        <v>2227</v>
      </c>
      <c r="D763" s="342" t="s">
        <v>2228</v>
      </c>
      <c r="E763" s="211" t="s">
        <v>2221</v>
      </c>
      <c r="F763" s="211" t="s">
        <v>2229</v>
      </c>
      <c r="G763" s="112">
        <v>42498</v>
      </c>
      <c r="H763" s="112">
        <v>42370</v>
      </c>
      <c r="I763" s="208" t="s">
        <v>113</v>
      </c>
      <c r="J763" s="112" t="s">
        <v>114</v>
      </c>
      <c r="K763" s="211" t="s">
        <v>2230</v>
      </c>
      <c r="L763" s="211" t="s">
        <v>60</v>
      </c>
      <c r="M763" s="211" t="s">
        <v>2113</v>
      </c>
      <c r="N763" s="211" t="s">
        <v>68</v>
      </c>
      <c r="O763" s="211" t="s">
        <v>120</v>
      </c>
      <c r="P763" s="211" t="s">
        <v>397</v>
      </c>
      <c r="Q763" s="89" t="s">
        <v>2181</v>
      </c>
      <c r="R763" s="341" t="s">
        <v>22</v>
      </c>
      <c r="S763" s="341" t="s">
        <v>1082</v>
      </c>
      <c r="T763" s="265">
        <v>849</v>
      </c>
      <c r="U763" s="265">
        <v>805</v>
      </c>
      <c r="V763" s="265">
        <v>805</v>
      </c>
      <c r="W763" s="265">
        <v>805</v>
      </c>
      <c r="X763" s="265">
        <v>805</v>
      </c>
      <c r="Y763" s="265">
        <v>805</v>
      </c>
    </row>
    <row r="764" spans="1:25" ht="182.25" customHeight="1" x14ac:dyDescent="0.25">
      <c r="A764" s="71">
        <v>1156</v>
      </c>
      <c r="B764" s="341" t="s">
        <v>2098</v>
      </c>
      <c r="C764" s="341" t="s">
        <v>2227</v>
      </c>
      <c r="D764" s="342" t="s">
        <v>2231</v>
      </c>
      <c r="E764" s="211" t="s">
        <v>2221</v>
      </c>
      <c r="F764" s="211" t="s">
        <v>2208</v>
      </c>
      <c r="G764" s="112">
        <v>42498</v>
      </c>
      <c r="H764" s="112">
        <v>42370</v>
      </c>
      <c r="I764" s="208" t="s">
        <v>113</v>
      </c>
      <c r="J764" s="112" t="s">
        <v>114</v>
      </c>
      <c r="K764" s="211" t="s">
        <v>2232</v>
      </c>
      <c r="L764" s="211" t="s">
        <v>60</v>
      </c>
      <c r="M764" s="211" t="s">
        <v>2113</v>
      </c>
      <c r="N764" s="211" t="s">
        <v>68</v>
      </c>
      <c r="O764" s="211" t="s">
        <v>120</v>
      </c>
      <c r="P764" s="211" t="s">
        <v>397</v>
      </c>
      <c r="Q764" s="89" t="s">
        <v>2210</v>
      </c>
      <c r="R764" s="341" t="s">
        <v>22</v>
      </c>
      <c r="S764" s="341" t="s">
        <v>1082</v>
      </c>
      <c r="T764" s="265">
        <v>0</v>
      </c>
      <c r="U764" s="265">
        <v>0</v>
      </c>
      <c r="V764" s="265">
        <v>0</v>
      </c>
      <c r="W764" s="265">
        <v>0</v>
      </c>
      <c r="X764" s="265">
        <v>0</v>
      </c>
      <c r="Y764" s="265">
        <v>0</v>
      </c>
    </row>
    <row r="765" spans="1:25" ht="182.25" customHeight="1" x14ac:dyDescent="0.25">
      <c r="A765" s="71">
        <v>1157</v>
      </c>
      <c r="B765" s="341" t="s">
        <v>2098</v>
      </c>
      <c r="C765" s="341" t="s">
        <v>2211</v>
      </c>
      <c r="D765" s="342" t="s">
        <v>11426</v>
      </c>
      <c r="E765" s="211" t="s">
        <v>2221</v>
      </c>
      <c r="F765" s="211" t="s">
        <v>2233</v>
      </c>
      <c r="G765" s="112">
        <v>43831</v>
      </c>
      <c r="H765" s="112">
        <v>43831</v>
      </c>
      <c r="I765" s="208" t="s">
        <v>113</v>
      </c>
      <c r="J765" s="112" t="s">
        <v>114</v>
      </c>
      <c r="K765" s="211" t="s">
        <v>2234</v>
      </c>
      <c r="L765" s="211" t="s">
        <v>60</v>
      </c>
      <c r="M765" s="211" t="s">
        <v>2113</v>
      </c>
      <c r="N765" s="211" t="s">
        <v>68</v>
      </c>
      <c r="O765" s="211" t="s">
        <v>120</v>
      </c>
      <c r="P765" s="211" t="s">
        <v>706</v>
      </c>
      <c r="Q765" s="89"/>
      <c r="R765" s="341" t="s">
        <v>22</v>
      </c>
      <c r="S765" s="341" t="s">
        <v>1082</v>
      </c>
      <c r="T765" s="265">
        <v>526345</v>
      </c>
      <c r="U765" s="265">
        <v>661552</v>
      </c>
      <c r="V765" s="265">
        <v>661552</v>
      </c>
      <c r="W765" s="265">
        <v>661552</v>
      </c>
      <c r="X765" s="265">
        <v>661552</v>
      </c>
      <c r="Y765" s="265">
        <v>661552</v>
      </c>
    </row>
    <row r="766" spans="1:25" ht="182.25" customHeight="1" x14ac:dyDescent="0.25">
      <c r="A766" s="71">
        <v>1158</v>
      </c>
      <c r="B766" s="341" t="s">
        <v>2098</v>
      </c>
      <c r="C766" s="341" t="s">
        <v>2215</v>
      </c>
      <c r="D766" s="342" t="s">
        <v>2235</v>
      </c>
      <c r="E766" s="211" t="s">
        <v>13523</v>
      </c>
      <c r="F766" s="211" t="s">
        <v>2233</v>
      </c>
      <c r="G766" s="112">
        <v>44266</v>
      </c>
      <c r="H766" s="112">
        <v>44197</v>
      </c>
      <c r="I766" s="208" t="s">
        <v>396</v>
      </c>
      <c r="J766" s="112">
        <v>44562</v>
      </c>
      <c r="K766" s="211" t="s">
        <v>2236</v>
      </c>
      <c r="L766" s="211" t="s">
        <v>60</v>
      </c>
      <c r="M766" s="211" t="s">
        <v>2113</v>
      </c>
      <c r="N766" s="211" t="s">
        <v>68</v>
      </c>
      <c r="O766" s="211" t="s">
        <v>120</v>
      </c>
      <c r="P766" s="211" t="s">
        <v>439</v>
      </c>
      <c r="Q766" s="347"/>
      <c r="R766" s="341" t="s">
        <v>22</v>
      </c>
      <c r="S766" s="341" t="s">
        <v>1082</v>
      </c>
      <c r="T766" s="265">
        <v>49049</v>
      </c>
      <c r="U766" s="265" t="s">
        <v>112</v>
      </c>
      <c r="V766" s="265" t="s">
        <v>112</v>
      </c>
      <c r="W766" s="265" t="s">
        <v>112</v>
      </c>
      <c r="X766" s="265" t="s">
        <v>112</v>
      </c>
      <c r="Y766" s="265" t="s">
        <v>112</v>
      </c>
    </row>
    <row r="767" spans="1:25" ht="182.25" customHeight="1" x14ac:dyDescent="0.25">
      <c r="A767" s="71">
        <v>1159</v>
      </c>
      <c r="B767" s="341" t="s">
        <v>2098</v>
      </c>
      <c r="C767" s="346" t="s">
        <v>13500</v>
      </c>
      <c r="D767" s="343" t="s">
        <v>13524</v>
      </c>
      <c r="E767" s="211" t="s">
        <v>13525</v>
      </c>
      <c r="F767" s="211" t="s">
        <v>13502</v>
      </c>
      <c r="G767" s="112">
        <v>44685</v>
      </c>
      <c r="H767" s="112">
        <v>44562</v>
      </c>
      <c r="I767" s="208" t="s">
        <v>370</v>
      </c>
      <c r="J767" s="112">
        <v>45292</v>
      </c>
      <c r="K767" s="211" t="s">
        <v>13526</v>
      </c>
      <c r="L767" s="211" t="s">
        <v>60</v>
      </c>
      <c r="M767" s="211" t="s">
        <v>2113</v>
      </c>
      <c r="N767" s="211" t="s">
        <v>68</v>
      </c>
      <c r="O767" s="211" t="s">
        <v>120</v>
      </c>
      <c r="P767" s="211" t="s">
        <v>398</v>
      </c>
      <c r="Q767" s="89" t="s">
        <v>2163</v>
      </c>
      <c r="R767" s="208" t="s">
        <v>22</v>
      </c>
      <c r="S767" s="211" t="s">
        <v>1082</v>
      </c>
      <c r="T767" s="265" t="s">
        <v>112</v>
      </c>
      <c r="U767" s="265">
        <v>28371</v>
      </c>
      <c r="V767" s="265">
        <v>28371</v>
      </c>
      <c r="W767" s="265" t="s">
        <v>112</v>
      </c>
      <c r="X767" s="265" t="s">
        <v>112</v>
      </c>
      <c r="Y767" s="265" t="s">
        <v>112</v>
      </c>
    </row>
    <row r="768" spans="1:25" ht="182.25" customHeight="1" x14ac:dyDescent="0.25">
      <c r="A768" s="71">
        <v>1160</v>
      </c>
      <c r="B768" s="341" t="s">
        <v>2098</v>
      </c>
      <c r="C768" s="346" t="s">
        <v>13500</v>
      </c>
      <c r="D768" s="343" t="s">
        <v>13524</v>
      </c>
      <c r="E768" s="211" t="s">
        <v>13525</v>
      </c>
      <c r="F768" s="211" t="s">
        <v>13504</v>
      </c>
      <c r="G768" s="112">
        <v>44685</v>
      </c>
      <c r="H768" s="112">
        <v>44562</v>
      </c>
      <c r="I768" s="208" t="s">
        <v>370</v>
      </c>
      <c r="J768" s="112">
        <v>45292</v>
      </c>
      <c r="K768" s="211" t="s">
        <v>13527</v>
      </c>
      <c r="L768" s="211" t="s">
        <v>60</v>
      </c>
      <c r="M768" s="211" t="s">
        <v>2113</v>
      </c>
      <c r="N768" s="211" t="s">
        <v>68</v>
      </c>
      <c r="O768" s="211" t="s">
        <v>120</v>
      </c>
      <c r="P768" s="211" t="s">
        <v>398</v>
      </c>
      <c r="Q768" s="89" t="s">
        <v>13506</v>
      </c>
      <c r="R768" s="208" t="s">
        <v>22</v>
      </c>
      <c r="S768" s="211" t="s">
        <v>1082</v>
      </c>
      <c r="T768" s="265" t="s">
        <v>112</v>
      </c>
      <c r="U768" s="265">
        <v>145</v>
      </c>
      <c r="V768" s="265">
        <v>145</v>
      </c>
      <c r="W768" s="265" t="s">
        <v>112</v>
      </c>
      <c r="X768" s="265" t="s">
        <v>112</v>
      </c>
      <c r="Y768" s="265" t="s">
        <v>112</v>
      </c>
    </row>
    <row r="769" spans="1:25" ht="182.25" customHeight="1" x14ac:dyDescent="0.25">
      <c r="A769" s="71">
        <v>1161</v>
      </c>
      <c r="B769" s="341" t="s">
        <v>2098</v>
      </c>
      <c r="C769" s="346" t="s">
        <v>13500</v>
      </c>
      <c r="D769" s="343" t="s">
        <v>13524</v>
      </c>
      <c r="E769" s="211" t="s">
        <v>13525</v>
      </c>
      <c r="F769" s="211" t="s">
        <v>13507</v>
      </c>
      <c r="G769" s="112">
        <v>44685</v>
      </c>
      <c r="H769" s="112">
        <v>44562</v>
      </c>
      <c r="I769" s="208" t="s">
        <v>370</v>
      </c>
      <c r="J769" s="112">
        <v>45292</v>
      </c>
      <c r="K769" s="211" t="s">
        <v>13528</v>
      </c>
      <c r="L769" s="211" t="s">
        <v>60</v>
      </c>
      <c r="M769" s="211" t="s">
        <v>2113</v>
      </c>
      <c r="N769" s="211" t="s">
        <v>68</v>
      </c>
      <c r="O769" s="211" t="s">
        <v>120</v>
      </c>
      <c r="P769" s="211" t="s">
        <v>398</v>
      </c>
      <c r="Q769" s="89" t="s">
        <v>13509</v>
      </c>
      <c r="R769" s="208" t="s">
        <v>22</v>
      </c>
      <c r="S769" s="211" t="s">
        <v>1082</v>
      </c>
      <c r="T769" s="265" t="s">
        <v>112</v>
      </c>
      <c r="U769" s="265">
        <v>2377</v>
      </c>
      <c r="V769" s="265">
        <v>2377</v>
      </c>
      <c r="W769" s="265" t="s">
        <v>112</v>
      </c>
      <c r="X769" s="265" t="s">
        <v>112</v>
      </c>
      <c r="Y769" s="265" t="s">
        <v>112</v>
      </c>
    </row>
    <row r="770" spans="1:25" ht="182.25" customHeight="1" x14ac:dyDescent="0.25">
      <c r="A770" s="71">
        <v>1162</v>
      </c>
      <c r="B770" s="341" t="s">
        <v>2098</v>
      </c>
      <c r="C770" s="346" t="s">
        <v>13500</v>
      </c>
      <c r="D770" s="343" t="s">
        <v>13524</v>
      </c>
      <c r="E770" s="211" t="s">
        <v>13525</v>
      </c>
      <c r="F770" s="211" t="s">
        <v>13510</v>
      </c>
      <c r="G770" s="112">
        <v>44685</v>
      </c>
      <c r="H770" s="112">
        <v>44562</v>
      </c>
      <c r="I770" s="208" t="s">
        <v>370</v>
      </c>
      <c r="J770" s="112">
        <v>45292</v>
      </c>
      <c r="K770" s="211" t="s">
        <v>13529</v>
      </c>
      <c r="L770" s="211" t="s">
        <v>60</v>
      </c>
      <c r="M770" s="211" t="s">
        <v>2113</v>
      </c>
      <c r="N770" s="211" t="s">
        <v>68</v>
      </c>
      <c r="O770" s="211" t="s">
        <v>120</v>
      </c>
      <c r="P770" s="211" t="s">
        <v>398</v>
      </c>
      <c r="Q770" s="89" t="s">
        <v>13512</v>
      </c>
      <c r="R770" s="208" t="s">
        <v>22</v>
      </c>
      <c r="S770" s="211" t="s">
        <v>1082</v>
      </c>
      <c r="T770" s="265" t="s">
        <v>112</v>
      </c>
      <c r="U770" s="265">
        <v>12495</v>
      </c>
      <c r="V770" s="265">
        <v>12495</v>
      </c>
      <c r="W770" s="265" t="s">
        <v>112</v>
      </c>
      <c r="X770" s="265" t="s">
        <v>112</v>
      </c>
      <c r="Y770" s="265" t="s">
        <v>112</v>
      </c>
    </row>
    <row r="771" spans="1:25" ht="182.25" customHeight="1" x14ac:dyDescent="0.25">
      <c r="A771" s="71">
        <v>1163</v>
      </c>
      <c r="B771" s="341" t="s">
        <v>2098</v>
      </c>
      <c r="C771" s="346" t="s">
        <v>13500</v>
      </c>
      <c r="D771" s="343" t="s">
        <v>13524</v>
      </c>
      <c r="E771" s="211" t="s">
        <v>13525</v>
      </c>
      <c r="F771" s="211" t="s">
        <v>13513</v>
      </c>
      <c r="G771" s="112">
        <v>44685</v>
      </c>
      <c r="H771" s="112">
        <v>44562</v>
      </c>
      <c r="I771" s="208" t="s">
        <v>370</v>
      </c>
      <c r="J771" s="112">
        <v>45292</v>
      </c>
      <c r="K771" s="211" t="s">
        <v>13530</v>
      </c>
      <c r="L771" s="211" t="s">
        <v>60</v>
      </c>
      <c r="M771" s="211" t="s">
        <v>2113</v>
      </c>
      <c r="N771" s="211" t="s">
        <v>68</v>
      </c>
      <c r="O771" s="211" t="s">
        <v>120</v>
      </c>
      <c r="P771" s="211" t="s">
        <v>398</v>
      </c>
      <c r="Q771" s="89" t="s">
        <v>13515</v>
      </c>
      <c r="R771" s="208" t="s">
        <v>22</v>
      </c>
      <c r="S771" s="211" t="s">
        <v>1082</v>
      </c>
      <c r="T771" s="265" t="s">
        <v>112</v>
      </c>
      <c r="U771" s="265">
        <v>15265</v>
      </c>
      <c r="V771" s="265">
        <v>15265</v>
      </c>
      <c r="W771" s="265" t="s">
        <v>112</v>
      </c>
      <c r="X771" s="265" t="s">
        <v>112</v>
      </c>
      <c r="Y771" s="265" t="s">
        <v>112</v>
      </c>
    </row>
    <row r="772" spans="1:25" ht="182.25" customHeight="1" x14ac:dyDescent="0.25">
      <c r="A772" s="71">
        <v>1164</v>
      </c>
      <c r="B772" s="341" t="s">
        <v>2098</v>
      </c>
      <c r="C772" s="346" t="s">
        <v>13500</v>
      </c>
      <c r="D772" s="343" t="s">
        <v>13524</v>
      </c>
      <c r="E772" s="211" t="s">
        <v>13531</v>
      </c>
      <c r="F772" s="211" t="s">
        <v>13518</v>
      </c>
      <c r="G772" s="112">
        <v>44685</v>
      </c>
      <c r="H772" s="112">
        <v>44562</v>
      </c>
      <c r="I772" s="208" t="s">
        <v>370</v>
      </c>
      <c r="J772" s="112">
        <v>45292</v>
      </c>
      <c r="K772" s="211" t="s">
        <v>13532</v>
      </c>
      <c r="L772" s="211" t="s">
        <v>60</v>
      </c>
      <c r="M772" s="211" t="s">
        <v>2113</v>
      </c>
      <c r="N772" s="211" t="s">
        <v>68</v>
      </c>
      <c r="O772" s="211" t="s">
        <v>120</v>
      </c>
      <c r="P772" s="211" t="s">
        <v>398</v>
      </c>
      <c r="Q772" s="89"/>
      <c r="R772" s="208" t="s">
        <v>22</v>
      </c>
      <c r="S772" s="211" t="s">
        <v>1082</v>
      </c>
      <c r="T772" s="265" t="s">
        <v>112</v>
      </c>
      <c r="U772" s="265">
        <v>0</v>
      </c>
      <c r="V772" s="265">
        <v>0</v>
      </c>
      <c r="W772" s="265" t="s">
        <v>112</v>
      </c>
      <c r="X772" s="265" t="s">
        <v>112</v>
      </c>
      <c r="Y772" s="265" t="s">
        <v>112</v>
      </c>
    </row>
    <row r="773" spans="1:25" ht="182.25" customHeight="1" x14ac:dyDescent="0.25">
      <c r="A773" s="71">
        <v>1165</v>
      </c>
      <c r="B773" s="341" t="s">
        <v>2098</v>
      </c>
      <c r="C773" s="346" t="s">
        <v>13496</v>
      </c>
      <c r="D773" s="343" t="s">
        <v>13533</v>
      </c>
      <c r="E773" s="211" t="s">
        <v>13534</v>
      </c>
      <c r="F773" s="211" t="s">
        <v>12327</v>
      </c>
      <c r="G773" s="112">
        <v>44764</v>
      </c>
      <c r="H773" s="112">
        <v>44562</v>
      </c>
      <c r="I773" s="208" t="s">
        <v>113</v>
      </c>
      <c r="J773" s="112" t="s">
        <v>114</v>
      </c>
      <c r="K773" s="211" t="s">
        <v>13535</v>
      </c>
      <c r="L773" s="211" t="s">
        <v>60</v>
      </c>
      <c r="M773" s="211" t="s">
        <v>2113</v>
      </c>
      <c r="N773" s="211" t="s">
        <v>68</v>
      </c>
      <c r="O773" s="211" t="s">
        <v>120</v>
      </c>
      <c r="P773" s="211" t="s">
        <v>398</v>
      </c>
      <c r="Q773" s="113" t="s">
        <v>13491</v>
      </c>
      <c r="R773" s="208" t="s">
        <v>22</v>
      </c>
      <c r="S773" s="349" t="s">
        <v>1082</v>
      </c>
      <c r="T773" s="265" t="s">
        <v>112</v>
      </c>
      <c r="U773" s="265">
        <v>0</v>
      </c>
      <c r="V773" s="265">
        <v>0</v>
      </c>
      <c r="W773" s="265">
        <v>0</v>
      </c>
      <c r="X773" s="265">
        <v>0</v>
      </c>
      <c r="Y773" s="265">
        <v>0</v>
      </c>
    </row>
    <row r="774" spans="1:25" ht="182.25" customHeight="1" x14ac:dyDescent="0.25">
      <c r="A774" s="71">
        <v>1166</v>
      </c>
      <c r="B774" s="341" t="s">
        <v>2098</v>
      </c>
      <c r="C774" s="341" t="s">
        <v>2237</v>
      </c>
      <c r="D774" s="342" t="s">
        <v>2238</v>
      </c>
      <c r="E774" s="211" t="s">
        <v>2239</v>
      </c>
      <c r="F774" s="211" t="s">
        <v>2240</v>
      </c>
      <c r="G774" s="112">
        <v>37622</v>
      </c>
      <c r="H774" s="112">
        <v>37622</v>
      </c>
      <c r="I774" s="208" t="s">
        <v>113</v>
      </c>
      <c r="J774" s="90" t="s">
        <v>114</v>
      </c>
      <c r="K774" s="211" t="s">
        <v>2241</v>
      </c>
      <c r="L774" s="211" t="s">
        <v>99</v>
      </c>
      <c r="M774" s="211" t="s">
        <v>2242</v>
      </c>
      <c r="N774" s="211" t="s">
        <v>106</v>
      </c>
      <c r="O774" s="211" t="s">
        <v>103</v>
      </c>
      <c r="P774" s="211" t="s">
        <v>116</v>
      </c>
      <c r="Q774" s="89"/>
      <c r="R774" s="341">
        <v>10</v>
      </c>
      <c r="S774" s="341" t="s">
        <v>126</v>
      </c>
      <c r="T774" s="265">
        <v>2</v>
      </c>
      <c r="U774" s="265">
        <v>2</v>
      </c>
      <c r="V774" s="265">
        <v>2</v>
      </c>
      <c r="W774" s="265">
        <v>2</v>
      </c>
      <c r="X774" s="265">
        <v>2</v>
      </c>
      <c r="Y774" s="265">
        <v>2</v>
      </c>
    </row>
    <row r="775" spans="1:25" ht="182.25" customHeight="1" x14ac:dyDescent="0.25">
      <c r="A775" s="71">
        <v>1167</v>
      </c>
      <c r="B775" s="341" t="s">
        <v>2098</v>
      </c>
      <c r="C775" s="341" t="s">
        <v>2243</v>
      </c>
      <c r="D775" s="342" t="s">
        <v>2244</v>
      </c>
      <c r="E775" s="211" t="s">
        <v>2245</v>
      </c>
      <c r="F775" s="211" t="s">
        <v>2246</v>
      </c>
      <c r="G775" s="112">
        <v>41275</v>
      </c>
      <c r="H775" s="112">
        <v>41275</v>
      </c>
      <c r="I775" s="208" t="s">
        <v>113</v>
      </c>
      <c r="J775" s="90" t="s">
        <v>114</v>
      </c>
      <c r="K775" s="211" t="s">
        <v>2247</v>
      </c>
      <c r="L775" s="211" t="s">
        <v>99</v>
      </c>
      <c r="M775" s="211" t="s">
        <v>2248</v>
      </c>
      <c r="N775" s="211" t="s">
        <v>106</v>
      </c>
      <c r="O775" s="211" t="s">
        <v>103</v>
      </c>
      <c r="P775" s="211" t="s">
        <v>116</v>
      </c>
      <c r="Q775" s="89" t="s">
        <v>1669</v>
      </c>
      <c r="R775" s="344">
        <v>10</v>
      </c>
      <c r="S775" s="341" t="s">
        <v>126</v>
      </c>
      <c r="T775" s="265">
        <v>0</v>
      </c>
      <c r="U775" s="265">
        <v>0</v>
      </c>
      <c r="V775" s="265">
        <v>0</v>
      </c>
      <c r="W775" s="265">
        <v>0</v>
      </c>
      <c r="X775" s="265">
        <v>0</v>
      </c>
      <c r="Y775" s="265">
        <v>0</v>
      </c>
    </row>
    <row r="776" spans="1:25" ht="182.25" customHeight="1" x14ac:dyDescent="0.25">
      <c r="A776" s="71">
        <v>1168</v>
      </c>
      <c r="B776" s="341" t="s">
        <v>2098</v>
      </c>
      <c r="C776" s="341" t="s">
        <v>2249</v>
      </c>
      <c r="D776" s="342" t="s">
        <v>2250</v>
      </c>
      <c r="E776" s="211" t="s">
        <v>2251</v>
      </c>
      <c r="F776" s="211" t="s">
        <v>1228</v>
      </c>
      <c r="G776" s="112">
        <v>40512</v>
      </c>
      <c r="H776" s="112">
        <v>40179</v>
      </c>
      <c r="I776" s="208" t="s">
        <v>113</v>
      </c>
      <c r="J776" s="90" t="s">
        <v>114</v>
      </c>
      <c r="K776" s="211" t="s">
        <v>2252</v>
      </c>
      <c r="L776" s="211" t="s">
        <v>99</v>
      </c>
      <c r="M776" s="211" t="s">
        <v>2253</v>
      </c>
      <c r="N776" s="211" t="s">
        <v>106</v>
      </c>
      <c r="O776" s="211" t="s">
        <v>103</v>
      </c>
      <c r="P776" s="211" t="s">
        <v>116</v>
      </c>
      <c r="Q776" s="89" t="s">
        <v>2254</v>
      </c>
      <c r="R776" s="344" t="s">
        <v>54</v>
      </c>
      <c r="S776" s="208" t="s">
        <v>1052</v>
      </c>
      <c r="T776" s="265">
        <v>193</v>
      </c>
      <c r="U776" s="265">
        <v>169</v>
      </c>
      <c r="V776" s="265">
        <v>169</v>
      </c>
      <c r="W776" s="265">
        <v>169</v>
      </c>
      <c r="X776" s="265">
        <v>169</v>
      </c>
      <c r="Y776" s="265">
        <v>169</v>
      </c>
    </row>
    <row r="777" spans="1:25" ht="182.25" customHeight="1" x14ac:dyDescent="0.25">
      <c r="A777" s="71">
        <v>1169</v>
      </c>
      <c r="B777" s="341" t="s">
        <v>2098</v>
      </c>
      <c r="C777" s="341" t="s">
        <v>2255</v>
      </c>
      <c r="D777" s="342" t="s">
        <v>2256</v>
      </c>
      <c r="E777" s="211" t="s">
        <v>2257</v>
      </c>
      <c r="F777" s="211" t="s">
        <v>13536</v>
      </c>
      <c r="G777" s="112">
        <v>39049</v>
      </c>
      <c r="H777" s="112">
        <v>38353</v>
      </c>
      <c r="I777" s="208" t="s">
        <v>113</v>
      </c>
      <c r="J777" s="90" t="s">
        <v>114</v>
      </c>
      <c r="K777" s="211" t="s">
        <v>2258</v>
      </c>
      <c r="L777" s="211" t="s">
        <v>60</v>
      </c>
      <c r="M777" s="211" t="s">
        <v>2120</v>
      </c>
      <c r="N777" s="211" t="s">
        <v>106</v>
      </c>
      <c r="O777" s="211" t="s">
        <v>103</v>
      </c>
      <c r="P777" s="211" t="s">
        <v>116</v>
      </c>
      <c r="Q777" s="89" t="s">
        <v>13537</v>
      </c>
      <c r="R777" s="341" t="s">
        <v>2259</v>
      </c>
      <c r="S777" s="341" t="s">
        <v>2260</v>
      </c>
      <c r="T777" s="265">
        <v>925</v>
      </c>
      <c r="U777" s="265">
        <v>153</v>
      </c>
      <c r="V777" s="265">
        <v>153</v>
      </c>
      <c r="W777" s="265">
        <v>153</v>
      </c>
      <c r="X777" s="265">
        <v>153</v>
      </c>
      <c r="Y777" s="265">
        <v>153</v>
      </c>
    </row>
    <row r="778" spans="1:25" ht="182.25" customHeight="1" x14ac:dyDescent="0.25">
      <c r="A778" s="71">
        <v>1170</v>
      </c>
      <c r="B778" s="341" t="s">
        <v>2098</v>
      </c>
      <c r="C778" s="341" t="s">
        <v>2261</v>
      </c>
      <c r="D778" s="342" t="s">
        <v>2262</v>
      </c>
      <c r="E778" s="211" t="s">
        <v>2263</v>
      </c>
      <c r="F778" s="211" t="s">
        <v>2264</v>
      </c>
      <c r="G778" s="112">
        <v>42137</v>
      </c>
      <c r="H778" s="112">
        <v>41640</v>
      </c>
      <c r="I778" s="211" t="s">
        <v>879</v>
      </c>
      <c r="J778" s="90" t="s">
        <v>114</v>
      </c>
      <c r="K778" s="211" t="s">
        <v>2265</v>
      </c>
      <c r="L778" s="211" t="s">
        <v>99</v>
      </c>
      <c r="M778" s="211" t="s">
        <v>2120</v>
      </c>
      <c r="N778" s="211" t="s">
        <v>106</v>
      </c>
      <c r="O778" s="211" t="s">
        <v>103</v>
      </c>
      <c r="P778" s="211" t="s">
        <v>116</v>
      </c>
      <c r="Q778" s="89" t="s">
        <v>13537</v>
      </c>
      <c r="R778" s="341" t="s">
        <v>2259</v>
      </c>
      <c r="S778" s="341" t="s">
        <v>2260</v>
      </c>
      <c r="T778" s="265">
        <v>984</v>
      </c>
      <c r="U778" s="265">
        <v>1133</v>
      </c>
      <c r="V778" s="265">
        <v>1133</v>
      </c>
      <c r="W778" s="265">
        <v>1133</v>
      </c>
      <c r="X778" s="265">
        <v>1133</v>
      </c>
      <c r="Y778" s="265">
        <v>1133</v>
      </c>
    </row>
    <row r="779" spans="1:25" ht="182.25" customHeight="1" x14ac:dyDescent="0.25">
      <c r="A779" s="71">
        <v>1171</v>
      </c>
      <c r="B779" s="341" t="s">
        <v>2098</v>
      </c>
      <c r="C779" s="341" t="s">
        <v>2266</v>
      </c>
      <c r="D779" s="342" t="s">
        <v>2267</v>
      </c>
      <c r="E779" s="211" t="s">
        <v>129</v>
      </c>
      <c r="F779" s="211" t="s">
        <v>2268</v>
      </c>
      <c r="G779" s="112">
        <v>41743</v>
      </c>
      <c r="H779" s="112">
        <v>41640</v>
      </c>
      <c r="I779" s="208" t="s">
        <v>113</v>
      </c>
      <c r="J779" s="90" t="s">
        <v>114</v>
      </c>
      <c r="K779" s="211" t="s">
        <v>2269</v>
      </c>
      <c r="L779" s="211" t="s">
        <v>60</v>
      </c>
      <c r="M779" s="211" t="s">
        <v>2270</v>
      </c>
      <c r="N779" s="211" t="s">
        <v>106</v>
      </c>
      <c r="O779" s="211" t="s">
        <v>103</v>
      </c>
      <c r="P779" s="211" t="s">
        <v>116</v>
      </c>
      <c r="Q779" s="89" t="s">
        <v>2271</v>
      </c>
      <c r="R779" s="344" t="s">
        <v>23</v>
      </c>
      <c r="S779" s="341" t="s">
        <v>1076</v>
      </c>
      <c r="T779" s="265">
        <v>789</v>
      </c>
      <c r="U779" s="265">
        <v>518</v>
      </c>
      <c r="V779" s="265">
        <v>518</v>
      </c>
      <c r="W779" s="265">
        <v>518</v>
      </c>
      <c r="X779" s="265">
        <v>518</v>
      </c>
      <c r="Y779" s="265">
        <v>518</v>
      </c>
    </row>
    <row r="780" spans="1:25" ht="182.25" customHeight="1" x14ac:dyDescent="0.25">
      <c r="A780" s="71">
        <v>1172</v>
      </c>
      <c r="B780" s="341" t="s">
        <v>2098</v>
      </c>
      <c r="C780" s="341" t="s">
        <v>2272</v>
      </c>
      <c r="D780" s="342" t="s">
        <v>2273</v>
      </c>
      <c r="E780" s="211" t="s">
        <v>2274</v>
      </c>
      <c r="F780" s="211" t="s">
        <v>1123</v>
      </c>
      <c r="G780" s="112">
        <v>42199</v>
      </c>
      <c r="H780" s="112">
        <v>41640</v>
      </c>
      <c r="I780" s="208" t="s">
        <v>113</v>
      </c>
      <c r="J780" s="90" t="s">
        <v>114</v>
      </c>
      <c r="K780" s="211" t="s">
        <v>2275</v>
      </c>
      <c r="L780" s="211" t="s">
        <v>99</v>
      </c>
      <c r="M780" s="211" t="s">
        <v>2276</v>
      </c>
      <c r="N780" s="211" t="s">
        <v>106</v>
      </c>
      <c r="O780" s="211" t="s">
        <v>103</v>
      </c>
      <c r="P780" s="211" t="s">
        <v>116</v>
      </c>
      <c r="Q780" s="89" t="s">
        <v>2277</v>
      </c>
      <c r="R780" s="344" t="s">
        <v>54</v>
      </c>
      <c r="S780" s="208" t="s">
        <v>1052</v>
      </c>
      <c r="T780" s="265">
        <v>15</v>
      </c>
      <c r="U780" s="265">
        <v>13</v>
      </c>
      <c r="V780" s="265">
        <v>13</v>
      </c>
      <c r="W780" s="265">
        <v>13</v>
      </c>
      <c r="X780" s="265">
        <v>13</v>
      </c>
      <c r="Y780" s="265">
        <v>13</v>
      </c>
    </row>
    <row r="781" spans="1:25" ht="182.25" customHeight="1" x14ac:dyDescent="0.25">
      <c r="A781" s="71">
        <v>1173</v>
      </c>
      <c r="B781" s="341" t="s">
        <v>2098</v>
      </c>
      <c r="C781" s="341" t="s">
        <v>2237</v>
      </c>
      <c r="D781" s="342" t="s">
        <v>2278</v>
      </c>
      <c r="E781" s="211" t="s">
        <v>2279</v>
      </c>
      <c r="F781" s="211" t="s">
        <v>2280</v>
      </c>
      <c r="G781" s="112">
        <v>37622</v>
      </c>
      <c r="H781" s="112">
        <v>37622</v>
      </c>
      <c r="I781" s="208" t="s">
        <v>113</v>
      </c>
      <c r="J781" s="90" t="s">
        <v>114</v>
      </c>
      <c r="K781" s="211" t="s">
        <v>2281</v>
      </c>
      <c r="L781" s="211" t="s">
        <v>99</v>
      </c>
      <c r="M781" s="211" t="s">
        <v>2282</v>
      </c>
      <c r="N781" s="211" t="s">
        <v>106</v>
      </c>
      <c r="O781" s="211" t="s">
        <v>103</v>
      </c>
      <c r="P781" s="211" t="s">
        <v>116</v>
      </c>
      <c r="Q781" s="89"/>
      <c r="R781" s="344" t="s">
        <v>42</v>
      </c>
      <c r="S781" s="341" t="s">
        <v>588</v>
      </c>
      <c r="T781" s="265">
        <v>0</v>
      </c>
      <c r="U781" s="265">
        <v>0</v>
      </c>
      <c r="V781" s="265">
        <v>0</v>
      </c>
      <c r="W781" s="265">
        <v>0</v>
      </c>
      <c r="X781" s="265">
        <v>0</v>
      </c>
      <c r="Y781" s="265">
        <v>0</v>
      </c>
    </row>
    <row r="782" spans="1:25" ht="182.25" customHeight="1" x14ac:dyDescent="0.25">
      <c r="A782" s="71">
        <v>1174</v>
      </c>
      <c r="B782" s="341" t="s">
        <v>2098</v>
      </c>
      <c r="C782" s="341" t="s">
        <v>2237</v>
      </c>
      <c r="D782" s="342" t="s">
        <v>2278</v>
      </c>
      <c r="E782" s="211" t="s">
        <v>2279</v>
      </c>
      <c r="F782" s="211" t="s">
        <v>13538</v>
      </c>
      <c r="G782" s="112">
        <v>37622</v>
      </c>
      <c r="H782" s="112">
        <v>37622</v>
      </c>
      <c r="I782" s="208" t="s">
        <v>113</v>
      </c>
      <c r="J782" s="90" t="s">
        <v>114</v>
      </c>
      <c r="K782" s="211" t="s">
        <v>2283</v>
      </c>
      <c r="L782" s="211" t="s">
        <v>99</v>
      </c>
      <c r="M782" s="211" t="s">
        <v>2282</v>
      </c>
      <c r="N782" s="211" t="s">
        <v>106</v>
      </c>
      <c r="O782" s="211" t="s">
        <v>103</v>
      </c>
      <c r="P782" s="211" t="s">
        <v>116</v>
      </c>
      <c r="Q782" s="89"/>
      <c r="R782" s="344" t="s">
        <v>42</v>
      </c>
      <c r="S782" s="341" t="s">
        <v>588</v>
      </c>
      <c r="T782" s="265">
        <v>0</v>
      </c>
      <c r="U782" s="265">
        <v>0</v>
      </c>
      <c r="V782" s="265">
        <v>0</v>
      </c>
      <c r="W782" s="265">
        <v>0</v>
      </c>
      <c r="X782" s="265">
        <v>0</v>
      </c>
      <c r="Y782" s="265">
        <v>0</v>
      </c>
    </row>
    <row r="783" spans="1:25" ht="182.25" customHeight="1" x14ac:dyDescent="0.25">
      <c r="A783" s="71">
        <v>1175</v>
      </c>
      <c r="B783" s="341" t="s">
        <v>2098</v>
      </c>
      <c r="C783" s="341" t="s">
        <v>2237</v>
      </c>
      <c r="D783" s="342" t="s">
        <v>2278</v>
      </c>
      <c r="E783" s="211" t="s">
        <v>2279</v>
      </c>
      <c r="F783" s="211" t="s">
        <v>2284</v>
      </c>
      <c r="G783" s="112">
        <v>37622</v>
      </c>
      <c r="H783" s="112">
        <v>37622</v>
      </c>
      <c r="I783" s="208" t="s">
        <v>113</v>
      </c>
      <c r="J783" s="90" t="s">
        <v>114</v>
      </c>
      <c r="K783" s="211" t="s">
        <v>2285</v>
      </c>
      <c r="L783" s="211" t="s">
        <v>99</v>
      </c>
      <c r="M783" s="211" t="s">
        <v>2282</v>
      </c>
      <c r="N783" s="211" t="s">
        <v>106</v>
      </c>
      <c r="O783" s="211" t="s">
        <v>103</v>
      </c>
      <c r="P783" s="211" t="s">
        <v>116</v>
      </c>
      <c r="Q783" s="89"/>
      <c r="R783" s="344" t="s">
        <v>42</v>
      </c>
      <c r="S783" s="341" t="s">
        <v>588</v>
      </c>
      <c r="T783" s="265">
        <v>0</v>
      </c>
      <c r="U783" s="265">
        <v>0</v>
      </c>
      <c r="V783" s="265">
        <v>0</v>
      </c>
      <c r="W783" s="265">
        <v>0</v>
      </c>
      <c r="X783" s="265">
        <v>0</v>
      </c>
      <c r="Y783" s="265">
        <v>0</v>
      </c>
    </row>
    <row r="784" spans="1:25" ht="182.25" customHeight="1" x14ac:dyDescent="0.25">
      <c r="A784" s="71">
        <v>1176</v>
      </c>
      <c r="B784" s="341" t="s">
        <v>2098</v>
      </c>
      <c r="C784" s="341" t="s">
        <v>2237</v>
      </c>
      <c r="D784" s="342" t="s">
        <v>2278</v>
      </c>
      <c r="E784" s="211" t="s">
        <v>2279</v>
      </c>
      <c r="F784" s="211" t="s">
        <v>293</v>
      </c>
      <c r="G784" s="112">
        <v>37622</v>
      </c>
      <c r="H784" s="112">
        <v>37622</v>
      </c>
      <c r="I784" s="208" t="s">
        <v>113</v>
      </c>
      <c r="J784" s="90" t="s">
        <v>114</v>
      </c>
      <c r="K784" s="211" t="s">
        <v>294</v>
      </c>
      <c r="L784" s="211" t="s">
        <v>99</v>
      </c>
      <c r="M784" s="211" t="s">
        <v>2282</v>
      </c>
      <c r="N784" s="211" t="s">
        <v>106</v>
      </c>
      <c r="O784" s="211" t="s">
        <v>103</v>
      </c>
      <c r="P784" s="211" t="s">
        <v>116</v>
      </c>
      <c r="Q784" s="89"/>
      <c r="R784" s="344" t="s">
        <v>42</v>
      </c>
      <c r="S784" s="341" t="s">
        <v>588</v>
      </c>
      <c r="T784" s="265">
        <v>0</v>
      </c>
      <c r="U784" s="265">
        <v>0</v>
      </c>
      <c r="V784" s="265">
        <v>0</v>
      </c>
      <c r="W784" s="265">
        <v>0</v>
      </c>
      <c r="X784" s="265">
        <v>0</v>
      </c>
      <c r="Y784" s="265">
        <v>0</v>
      </c>
    </row>
    <row r="785" spans="1:25" ht="182.25" customHeight="1" x14ac:dyDescent="0.25">
      <c r="A785" s="71">
        <v>1177</v>
      </c>
      <c r="B785" s="341" t="s">
        <v>2098</v>
      </c>
      <c r="C785" s="341" t="s">
        <v>2237</v>
      </c>
      <c r="D785" s="342" t="s">
        <v>2286</v>
      </c>
      <c r="E785" s="211" t="s">
        <v>2279</v>
      </c>
      <c r="F785" s="211" t="s">
        <v>2287</v>
      </c>
      <c r="G785" s="112">
        <v>37622</v>
      </c>
      <c r="H785" s="112">
        <v>37622</v>
      </c>
      <c r="I785" s="208" t="s">
        <v>113</v>
      </c>
      <c r="J785" s="90" t="s">
        <v>114</v>
      </c>
      <c r="K785" s="211" t="s">
        <v>2288</v>
      </c>
      <c r="L785" s="211" t="s">
        <v>99</v>
      </c>
      <c r="M785" s="211" t="s">
        <v>2282</v>
      </c>
      <c r="N785" s="211" t="s">
        <v>106</v>
      </c>
      <c r="O785" s="211" t="s">
        <v>103</v>
      </c>
      <c r="P785" s="211" t="s">
        <v>116</v>
      </c>
      <c r="Q785" s="89"/>
      <c r="R785" s="344" t="s">
        <v>42</v>
      </c>
      <c r="S785" s="341" t="s">
        <v>588</v>
      </c>
      <c r="T785" s="265">
        <v>175</v>
      </c>
      <c r="U785" s="265">
        <v>175</v>
      </c>
      <c r="V785" s="265">
        <v>175</v>
      </c>
      <c r="W785" s="265">
        <v>175</v>
      </c>
      <c r="X785" s="265">
        <v>175</v>
      </c>
      <c r="Y785" s="265">
        <v>175</v>
      </c>
    </row>
    <row r="786" spans="1:25" ht="182.25" customHeight="1" x14ac:dyDescent="0.25">
      <c r="A786" s="71">
        <v>1178</v>
      </c>
      <c r="B786" s="341" t="s">
        <v>2098</v>
      </c>
      <c r="C786" s="341" t="s">
        <v>2289</v>
      </c>
      <c r="D786" s="342" t="s">
        <v>2286</v>
      </c>
      <c r="E786" s="211" t="s">
        <v>2279</v>
      </c>
      <c r="F786" s="211" t="s">
        <v>2290</v>
      </c>
      <c r="G786" s="112">
        <v>38267</v>
      </c>
      <c r="H786" s="112">
        <v>37987</v>
      </c>
      <c r="I786" s="208" t="s">
        <v>113</v>
      </c>
      <c r="J786" s="90" t="s">
        <v>114</v>
      </c>
      <c r="K786" s="211" t="s">
        <v>2291</v>
      </c>
      <c r="L786" s="211" t="s">
        <v>99</v>
      </c>
      <c r="M786" s="211" t="s">
        <v>2282</v>
      </c>
      <c r="N786" s="211" t="s">
        <v>106</v>
      </c>
      <c r="O786" s="211" t="s">
        <v>103</v>
      </c>
      <c r="P786" s="211" t="s">
        <v>116</v>
      </c>
      <c r="Q786" s="89"/>
      <c r="R786" s="344" t="s">
        <v>42</v>
      </c>
      <c r="S786" s="341" t="s">
        <v>588</v>
      </c>
      <c r="T786" s="265">
        <v>0</v>
      </c>
      <c r="U786" s="265">
        <v>0</v>
      </c>
      <c r="V786" s="265">
        <v>0</v>
      </c>
      <c r="W786" s="265">
        <v>0</v>
      </c>
      <c r="X786" s="265">
        <v>0</v>
      </c>
      <c r="Y786" s="265">
        <v>0</v>
      </c>
    </row>
    <row r="787" spans="1:25" ht="182.25" customHeight="1" x14ac:dyDescent="0.25">
      <c r="A787" s="71">
        <v>1179</v>
      </c>
      <c r="B787" s="341" t="s">
        <v>2098</v>
      </c>
      <c r="C787" s="341" t="s">
        <v>2292</v>
      </c>
      <c r="D787" s="342" t="s">
        <v>2293</v>
      </c>
      <c r="E787" s="211" t="s">
        <v>2279</v>
      </c>
      <c r="F787" s="211" t="s">
        <v>2294</v>
      </c>
      <c r="G787" s="112">
        <v>40915</v>
      </c>
      <c r="H787" s="112">
        <v>40915</v>
      </c>
      <c r="I787" s="208" t="s">
        <v>113</v>
      </c>
      <c r="J787" s="90" t="s">
        <v>114</v>
      </c>
      <c r="K787" s="211" t="s">
        <v>2295</v>
      </c>
      <c r="L787" s="211" t="s">
        <v>99</v>
      </c>
      <c r="M787" s="211" t="s">
        <v>2282</v>
      </c>
      <c r="N787" s="211" t="s">
        <v>106</v>
      </c>
      <c r="O787" s="211" t="s">
        <v>103</v>
      </c>
      <c r="P787" s="211" t="s">
        <v>116</v>
      </c>
      <c r="Q787" s="89"/>
      <c r="R787" s="344" t="s">
        <v>42</v>
      </c>
      <c r="S787" s="341" t="s">
        <v>588</v>
      </c>
      <c r="T787" s="265">
        <v>4</v>
      </c>
      <c r="U787" s="265">
        <v>5</v>
      </c>
      <c r="V787" s="265">
        <v>5</v>
      </c>
      <c r="W787" s="265">
        <v>5</v>
      </c>
      <c r="X787" s="265">
        <v>5</v>
      </c>
      <c r="Y787" s="265">
        <v>5</v>
      </c>
    </row>
    <row r="788" spans="1:25" ht="182.25" customHeight="1" x14ac:dyDescent="0.25">
      <c r="A788" s="71">
        <v>1180</v>
      </c>
      <c r="B788" s="341" t="s">
        <v>2098</v>
      </c>
      <c r="C788" s="341" t="s">
        <v>2249</v>
      </c>
      <c r="D788" s="342" t="s">
        <v>2296</v>
      </c>
      <c r="E788" s="211" t="s">
        <v>2279</v>
      </c>
      <c r="F788" s="211" t="s">
        <v>2297</v>
      </c>
      <c r="G788" s="112">
        <v>40512</v>
      </c>
      <c r="H788" s="112">
        <v>40179</v>
      </c>
      <c r="I788" s="208" t="s">
        <v>113</v>
      </c>
      <c r="J788" s="90" t="s">
        <v>114</v>
      </c>
      <c r="K788" s="211" t="s">
        <v>2298</v>
      </c>
      <c r="L788" s="211" t="s">
        <v>99</v>
      </c>
      <c r="M788" s="211" t="s">
        <v>2282</v>
      </c>
      <c r="N788" s="211" t="s">
        <v>106</v>
      </c>
      <c r="O788" s="211" t="s">
        <v>103</v>
      </c>
      <c r="P788" s="211" t="s">
        <v>116</v>
      </c>
      <c r="Q788" s="89"/>
      <c r="R788" s="344" t="s">
        <v>42</v>
      </c>
      <c r="S788" s="341" t="s">
        <v>588</v>
      </c>
      <c r="T788" s="265">
        <v>39686</v>
      </c>
      <c r="U788" s="265">
        <v>40082</v>
      </c>
      <c r="V788" s="265">
        <v>40082</v>
      </c>
      <c r="W788" s="265">
        <v>40082</v>
      </c>
      <c r="X788" s="265">
        <v>40082</v>
      </c>
      <c r="Y788" s="265">
        <v>40082</v>
      </c>
    </row>
    <row r="789" spans="1:25" ht="182.25" customHeight="1" x14ac:dyDescent="0.25">
      <c r="A789" s="71">
        <v>1181</v>
      </c>
      <c r="B789" s="341" t="s">
        <v>2098</v>
      </c>
      <c r="C789" s="341" t="s">
        <v>2249</v>
      </c>
      <c r="D789" s="342" t="s">
        <v>2296</v>
      </c>
      <c r="E789" s="211" t="s">
        <v>2279</v>
      </c>
      <c r="F789" s="211" t="s">
        <v>2299</v>
      </c>
      <c r="G789" s="112">
        <v>40512</v>
      </c>
      <c r="H789" s="112">
        <v>40179</v>
      </c>
      <c r="I789" s="208" t="s">
        <v>113</v>
      </c>
      <c r="J789" s="90" t="s">
        <v>114</v>
      </c>
      <c r="K789" s="211" t="s">
        <v>2300</v>
      </c>
      <c r="L789" s="211" t="s">
        <v>99</v>
      </c>
      <c r="M789" s="211" t="s">
        <v>2282</v>
      </c>
      <c r="N789" s="211" t="s">
        <v>106</v>
      </c>
      <c r="O789" s="211" t="s">
        <v>103</v>
      </c>
      <c r="P789" s="211" t="s">
        <v>116</v>
      </c>
      <c r="Q789" s="89"/>
      <c r="R789" s="344" t="s">
        <v>42</v>
      </c>
      <c r="S789" s="341" t="s">
        <v>588</v>
      </c>
      <c r="T789" s="265">
        <v>1306</v>
      </c>
      <c r="U789" s="265">
        <v>1428</v>
      </c>
      <c r="V789" s="265">
        <v>1428</v>
      </c>
      <c r="W789" s="265">
        <v>1428</v>
      </c>
      <c r="X789" s="265">
        <v>1428</v>
      </c>
      <c r="Y789" s="265">
        <v>1428</v>
      </c>
    </row>
    <row r="790" spans="1:25" ht="182.25" customHeight="1" x14ac:dyDescent="0.25">
      <c r="A790" s="71">
        <v>1182</v>
      </c>
      <c r="B790" s="341" t="s">
        <v>2098</v>
      </c>
      <c r="C790" s="345" t="s">
        <v>13539</v>
      </c>
      <c r="D790" s="342" t="s">
        <v>2296</v>
      </c>
      <c r="E790" s="211" t="s">
        <v>2279</v>
      </c>
      <c r="F790" s="211" t="s">
        <v>2301</v>
      </c>
      <c r="G790" s="112">
        <v>37622</v>
      </c>
      <c r="H790" s="112">
        <v>37622</v>
      </c>
      <c r="I790" s="208" t="s">
        <v>113</v>
      </c>
      <c r="J790" s="90" t="s">
        <v>114</v>
      </c>
      <c r="K790" s="211" t="s">
        <v>2302</v>
      </c>
      <c r="L790" s="211" t="s">
        <v>99</v>
      </c>
      <c r="M790" s="211" t="s">
        <v>2282</v>
      </c>
      <c r="N790" s="211" t="s">
        <v>106</v>
      </c>
      <c r="O790" s="211" t="s">
        <v>103</v>
      </c>
      <c r="P790" s="211" t="s">
        <v>116</v>
      </c>
      <c r="Q790" s="89"/>
      <c r="R790" s="344" t="s">
        <v>42</v>
      </c>
      <c r="S790" s="341" t="s">
        <v>588</v>
      </c>
      <c r="T790" s="265">
        <v>108</v>
      </c>
      <c r="U790" s="265">
        <v>118</v>
      </c>
      <c r="V790" s="265">
        <v>118</v>
      </c>
      <c r="W790" s="265">
        <v>118</v>
      </c>
      <c r="X790" s="265">
        <v>118</v>
      </c>
      <c r="Y790" s="265">
        <v>118</v>
      </c>
    </row>
    <row r="791" spans="1:25" ht="182.25" customHeight="1" x14ac:dyDescent="0.25">
      <c r="A791" s="71">
        <v>1183</v>
      </c>
      <c r="B791" s="341" t="s">
        <v>2098</v>
      </c>
      <c r="C791" s="345" t="s">
        <v>13539</v>
      </c>
      <c r="D791" s="342" t="s">
        <v>2296</v>
      </c>
      <c r="E791" s="211" t="s">
        <v>2279</v>
      </c>
      <c r="F791" s="211" t="s">
        <v>2303</v>
      </c>
      <c r="G791" s="112">
        <v>37622</v>
      </c>
      <c r="H791" s="112">
        <v>37622</v>
      </c>
      <c r="I791" s="208" t="s">
        <v>113</v>
      </c>
      <c r="J791" s="90" t="s">
        <v>114</v>
      </c>
      <c r="K791" s="211" t="s">
        <v>2304</v>
      </c>
      <c r="L791" s="211" t="s">
        <v>99</v>
      </c>
      <c r="M791" s="211" t="s">
        <v>2282</v>
      </c>
      <c r="N791" s="211" t="s">
        <v>106</v>
      </c>
      <c r="O791" s="211" t="s">
        <v>103</v>
      </c>
      <c r="P791" s="211" t="s">
        <v>116</v>
      </c>
      <c r="Q791" s="89"/>
      <c r="R791" s="344" t="s">
        <v>42</v>
      </c>
      <c r="S791" s="341" t="s">
        <v>588</v>
      </c>
      <c r="T791" s="265">
        <v>143</v>
      </c>
      <c r="U791" s="265">
        <v>143</v>
      </c>
      <c r="V791" s="265">
        <v>143</v>
      </c>
      <c r="W791" s="265">
        <v>143</v>
      </c>
      <c r="X791" s="265">
        <v>143</v>
      </c>
      <c r="Y791" s="265">
        <v>143</v>
      </c>
    </row>
    <row r="792" spans="1:25" ht="182.25" customHeight="1" x14ac:dyDescent="0.25">
      <c r="A792" s="71">
        <v>1184</v>
      </c>
      <c r="B792" s="341" t="s">
        <v>2098</v>
      </c>
      <c r="C792" s="341" t="s">
        <v>2305</v>
      </c>
      <c r="D792" s="342" t="s">
        <v>2306</v>
      </c>
      <c r="E792" s="211" t="s">
        <v>2279</v>
      </c>
      <c r="F792" s="211" t="s">
        <v>2307</v>
      </c>
      <c r="G792" s="112">
        <v>43466</v>
      </c>
      <c r="H792" s="112">
        <v>43466</v>
      </c>
      <c r="I792" s="208" t="s">
        <v>113</v>
      </c>
      <c r="J792" s="90" t="s">
        <v>114</v>
      </c>
      <c r="K792" s="211" t="s">
        <v>2308</v>
      </c>
      <c r="L792" s="211" t="s">
        <v>99</v>
      </c>
      <c r="M792" s="211" t="s">
        <v>2282</v>
      </c>
      <c r="N792" s="211" t="s">
        <v>106</v>
      </c>
      <c r="O792" s="211" t="s">
        <v>103</v>
      </c>
      <c r="P792" s="211" t="s">
        <v>116</v>
      </c>
      <c r="Q792" s="89"/>
      <c r="R792" s="344" t="s">
        <v>42</v>
      </c>
      <c r="S792" s="341" t="s">
        <v>588</v>
      </c>
      <c r="T792" s="265">
        <v>3026</v>
      </c>
      <c r="U792" s="265">
        <v>4314</v>
      </c>
      <c r="V792" s="265">
        <v>4314</v>
      </c>
      <c r="W792" s="265">
        <v>4314</v>
      </c>
      <c r="X792" s="265">
        <v>4314</v>
      </c>
      <c r="Y792" s="265">
        <v>4314</v>
      </c>
    </row>
    <row r="793" spans="1:25" ht="182.25" customHeight="1" x14ac:dyDescent="0.25">
      <c r="A793" s="71">
        <v>1185</v>
      </c>
      <c r="B793" s="341" t="s">
        <v>2098</v>
      </c>
      <c r="C793" s="341" t="s">
        <v>2309</v>
      </c>
      <c r="D793" s="342" t="s">
        <v>2310</v>
      </c>
      <c r="E793" s="211" t="s">
        <v>2279</v>
      </c>
      <c r="F793" s="211" t="s">
        <v>1966</v>
      </c>
      <c r="G793" s="112">
        <v>37698</v>
      </c>
      <c r="H793" s="112">
        <v>37698</v>
      </c>
      <c r="I793" s="208" t="s">
        <v>113</v>
      </c>
      <c r="J793" s="90" t="s">
        <v>114</v>
      </c>
      <c r="K793" s="211" t="s">
        <v>2311</v>
      </c>
      <c r="L793" s="211" t="s">
        <v>99</v>
      </c>
      <c r="M793" s="211" t="s">
        <v>2282</v>
      </c>
      <c r="N793" s="211" t="s">
        <v>106</v>
      </c>
      <c r="O793" s="211" t="s">
        <v>103</v>
      </c>
      <c r="P793" s="211" t="s">
        <v>116</v>
      </c>
      <c r="Q793" s="89"/>
      <c r="R793" s="344" t="s">
        <v>42</v>
      </c>
      <c r="S793" s="341" t="s">
        <v>588</v>
      </c>
      <c r="T793" s="265">
        <v>11320</v>
      </c>
      <c r="U793" s="265">
        <v>13394</v>
      </c>
      <c r="V793" s="265">
        <v>13394</v>
      </c>
      <c r="W793" s="265">
        <v>13394</v>
      </c>
      <c r="X793" s="265">
        <v>13394</v>
      </c>
      <c r="Y793" s="265">
        <v>13394</v>
      </c>
    </row>
    <row r="794" spans="1:25" ht="182.25" customHeight="1" x14ac:dyDescent="0.25">
      <c r="A794" s="71">
        <v>1186</v>
      </c>
      <c r="B794" s="341" t="s">
        <v>2098</v>
      </c>
      <c r="C794" s="341" t="s">
        <v>2312</v>
      </c>
      <c r="D794" s="342" t="s">
        <v>2313</v>
      </c>
      <c r="E794" s="211" t="s">
        <v>2279</v>
      </c>
      <c r="F794" s="211" t="s">
        <v>2336</v>
      </c>
      <c r="G794" s="112">
        <v>43831</v>
      </c>
      <c r="H794" s="112">
        <v>43831</v>
      </c>
      <c r="I794" s="208" t="s">
        <v>113</v>
      </c>
      <c r="J794" s="90" t="s">
        <v>114</v>
      </c>
      <c r="K794" s="211" t="s">
        <v>2314</v>
      </c>
      <c r="L794" s="211" t="s">
        <v>99</v>
      </c>
      <c r="M794" s="211" t="s">
        <v>2282</v>
      </c>
      <c r="N794" s="211" t="s">
        <v>106</v>
      </c>
      <c r="O794" s="211" t="s">
        <v>103</v>
      </c>
      <c r="P794" s="211" t="s">
        <v>1953</v>
      </c>
      <c r="Q794" s="89"/>
      <c r="R794" s="344" t="s">
        <v>42</v>
      </c>
      <c r="S794" s="341" t="s">
        <v>588</v>
      </c>
      <c r="T794" s="265">
        <v>399</v>
      </c>
      <c r="U794" s="265">
        <v>380</v>
      </c>
      <c r="V794" s="265">
        <v>380</v>
      </c>
      <c r="W794" s="265">
        <v>380</v>
      </c>
      <c r="X794" s="265">
        <v>380</v>
      </c>
      <c r="Y794" s="265">
        <v>380</v>
      </c>
    </row>
    <row r="795" spans="1:25" ht="182.25" customHeight="1" x14ac:dyDescent="0.25">
      <c r="A795" s="71">
        <v>1187</v>
      </c>
      <c r="B795" s="341" t="s">
        <v>2098</v>
      </c>
      <c r="C795" s="341" t="s">
        <v>2312</v>
      </c>
      <c r="D795" s="342" t="s">
        <v>2296</v>
      </c>
      <c r="E795" s="211" t="s">
        <v>2279</v>
      </c>
      <c r="F795" s="211" t="s">
        <v>2315</v>
      </c>
      <c r="G795" s="112">
        <v>43831</v>
      </c>
      <c r="H795" s="112">
        <v>43831</v>
      </c>
      <c r="I795" s="208" t="s">
        <v>113</v>
      </c>
      <c r="J795" s="90" t="s">
        <v>114</v>
      </c>
      <c r="K795" s="211" t="s">
        <v>2316</v>
      </c>
      <c r="L795" s="211" t="s">
        <v>99</v>
      </c>
      <c r="M795" s="211" t="s">
        <v>2282</v>
      </c>
      <c r="N795" s="211" t="s">
        <v>106</v>
      </c>
      <c r="O795" s="211" t="s">
        <v>103</v>
      </c>
      <c r="P795" s="211" t="s">
        <v>1953</v>
      </c>
      <c r="Q795" s="89"/>
      <c r="R795" s="344" t="s">
        <v>42</v>
      </c>
      <c r="S795" s="341" t="s">
        <v>588</v>
      </c>
      <c r="T795" s="265">
        <v>2772</v>
      </c>
      <c r="U795" s="265">
        <v>2792</v>
      </c>
      <c r="V795" s="265">
        <v>2792</v>
      </c>
      <c r="W795" s="265">
        <v>2792</v>
      </c>
      <c r="X795" s="265">
        <v>2792</v>
      </c>
      <c r="Y795" s="265">
        <v>2792</v>
      </c>
    </row>
    <row r="796" spans="1:25" ht="182.25" customHeight="1" x14ac:dyDescent="0.25">
      <c r="A796" s="71">
        <v>1188</v>
      </c>
      <c r="B796" s="341" t="s">
        <v>2098</v>
      </c>
      <c r="C796" s="341" t="s">
        <v>2261</v>
      </c>
      <c r="D796" s="342" t="s">
        <v>2317</v>
      </c>
      <c r="E796" s="211" t="s">
        <v>2318</v>
      </c>
      <c r="F796" s="211" t="s">
        <v>2319</v>
      </c>
      <c r="G796" s="112">
        <v>42137</v>
      </c>
      <c r="H796" s="112">
        <v>41640</v>
      </c>
      <c r="I796" s="211" t="s">
        <v>13540</v>
      </c>
      <c r="J796" s="90" t="s">
        <v>114</v>
      </c>
      <c r="K796" s="211" t="s">
        <v>2320</v>
      </c>
      <c r="L796" s="211" t="s">
        <v>99</v>
      </c>
      <c r="M796" s="211" t="s">
        <v>2282</v>
      </c>
      <c r="N796" s="211" t="s">
        <v>106</v>
      </c>
      <c r="O796" s="211" t="s">
        <v>103</v>
      </c>
      <c r="P796" s="211" t="s">
        <v>116</v>
      </c>
      <c r="Q796" s="89"/>
      <c r="R796" s="344">
        <v>10</v>
      </c>
      <c r="S796" s="341" t="s">
        <v>126</v>
      </c>
      <c r="T796" s="265">
        <v>0</v>
      </c>
      <c r="U796" s="265">
        <v>0</v>
      </c>
      <c r="V796" s="265">
        <v>0</v>
      </c>
      <c r="W796" s="265">
        <v>0</v>
      </c>
      <c r="X796" s="265">
        <v>0</v>
      </c>
      <c r="Y796" s="265">
        <v>0</v>
      </c>
    </row>
    <row r="797" spans="1:25" ht="182.25" customHeight="1" x14ac:dyDescent="0.25">
      <c r="A797" s="71">
        <v>1189</v>
      </c>
      <c r="B797" s="341" t="s">
        <v>2098</v>
      </c>
      <c r="C797" s="346" t="s">
        <v>13541</v>
      </c>
      <c r="D797" s="343" t="s">
        <v>13542</v>
      </c>
      <c r="E797" s="211" t="s">
        <v>13543</v>
      </c>
      <c r="F797" s="211" t="s">
        <v>13544</v>
      </c>
      <c r="G797" s="112">
        <v>44877</v>
      </c>
      <c r="H797" s="112">
        <v>44197</v>
      </c>
      <c r="I797" s="211" t="s">
        <v>7003</v>
      </c>
      <c r="J797" s="90">
        <v>44927</v>
      </c>
      <c r="K797" s="211" t="s">
        <v>13545</v>
      </c>
      <c r="L797" s="211" t="s">
        <v>99</v>
      </c>
      <c r="M797" s="211" t="s">
        <v>2282</v>
      </c>
      <c r="N797" s="211" t="s">
        <v>106</v>
      </c>
      <c r="O797" s="211" t="s">
        <v>103</v>
      </c>
      <c r="P797" s="211" t="s">
        <v>116</v>
      </c>
      <c r="Q797" s="89"/>
      <c r="R797" s="344">
        <v>10</v>
      </c>
      <c r="S797" s="341" t="s">
        <v>126</v>
      </c>
      <c r="T797" s="265">
        <v>1039</v>
      </c>
      <c r="U797" s="265">
        <v>886</v>
      </c>
      <c r="V797" s="265" t="s">
        <v>112</v>
      </c>
      <c r="W797" s="265" t="s">
        <v>112</v>
      </c>
      <c r="X797" s="265" t="s">
        <v>112</v>
      </c>
      <c r="Y797" s="265" t="s">
        <v>112</v>
      </c>
    </row>
    <row r="798" spans="1:25" ht="182.25" customHeight="1" x14ac:dyDescent="0.25">
      <c r="A798" s="71">
        <v>1190</v>
      </c>
      <c r="B798" s="341" t="s">
        <v>2098</v>
      </c>
      <c r="C798" s="341" t="s">
        <v>2321</v>
      </c>
      <c r="D798" s="342" t="s">
        <v>2322</v>
      </c>
      <c r="E798" s="211" t="s">
        <v>2323</v>
      </c>
      <c r="F798" s="211" t="s">
        <v>2324</v>
      </c>
      <c r="G798" s="112">
        <v>42199</v>
      </c>
      <c r="H798" s="112">
        <v>42199</v>
      </c>
      <c r="I798" s="211" t="s">
        <v>331</v>
      </c>
      <c r="J798" s="112">
        <v>45658</v>
      </c>
      <c r="K798" s="211" t="s">
        <v>2325</v>
      </c>
      <c r="L798" s="211" t="s">
        <v>60</v>
      </c>
      <c r="M798" s="211" t="s">
        <v>2151</v>
      </c>
      <c r="N798" s="211" t="s">
        <v>66</v>
      </c>
      <c r="O798" s="211" t="s">
        <v>709</v>
      </c>
      <c r="P798" s="211" t="s">
        <v>197</v>
      </c>
      <c r="Q798" s="347" t="s">
        <v>2326</v>
      </c>
      <c r="R798" s="344" t="s">
        <v>22</v>
      </c>
      <c r="S798" s="341" t="s">
        <v>1082</v>
      </c>
      <c r="T798" s="265">
        <v>33</v>
      </c>
      <c r="U798" s="265">
        <v>97</v>
      </c>
      <c r="V798" s="265">
        <v>97</v>
      </c>
      <c r="W798" s="265">
        <v>97</v>
      </c>
      <c r="X798" s="265" t="s">
        <v>112</v>
      </c>
      <c r="Y798" s="265" t="s">
        <v>112</v>
      </c>
    </row>
    <row r="799" spans="1:25" ht="182.25" customHeight="1" x14ac:dyDescent="0.25">
      <c r="A799" s="71">
        <v>1191</v>
      </c>
      <c r="B799" s="341" t="s">
        <v>2098</v>
      </c>
      <c r="C799" s="341" t="s">
        <v>11315</v>
      </c>
      <c r="D799" s="342" t="s">
        <v>2327</v>
      </c>
      <c r="E799" s="211" t="s">
        <v>2323</v>
      </c>
      <c r="F799" s="211" t="s">
        <v>2328</v>
      </c>
      <c r="G799" s="112">
        <v>42346</v>
      </c>
      <c r="H799" s="112">
        <v>42370</v>
      </c>
      <c r="I799" s="211" t="s">
        <v>331</v>
      </c>
      <c r="J799" s="112">
        <v>45658</v>
      </c>
      <c r="K799" s="211" t="s">
        <v>2329</v>
      </c>
      <c r="L799" s="211" t="s">
        <v>60</v>
      </c>
      <c r="M799" s="211" t="s">
        <v>2151</v>
      </c>
      <c r="N799" s="211" t="s">
        <v>66</v>
      </c>
      <c r="O799" s="211" t="s">
        <v>709</v>
      </c>
      <c r="P799" s="211" t="s">
        <v>197</v>
      </c>
      <c r="Q799" s="89" t="s">
        <v>2330</v>
      </c>
      <c r="R799" s="344" t="s">
        <v>22</v>
      </c>
      <c r="S799" s="341" t="s">
        <v>1082</v>
      </c>
      <c r="T799" s="265">
        <v>12</v>
      </c>
      <c r="U799" s="265">
        <v>46</v>
      </c>
      <c r="V799" s="265">
        <v>46</v>
      </c>
      <c r="W799" s="265">
        <v>46</v>
      </c>
      <c r="X799" s="265" t="s">
        <v>112</v>
      </c>
      <c r="Y799" s="265" t="s">
        <v>112</v>
      </c>
    </row>
    <row r="800" spans="1:25" ht="182.25" customHeight="1" x14ac:dyDescent="0.25">
      <c r="A800" s="71">
        <v>1192</v>
      </c>
      <c r="B800" s="341" t="s">
        <v>2098</v>
      </c>
      <c r="C800" s="346" t="s">
        <v>13546</v>
      </c>
      <c r="D800" s="343" t="s">
        <v>329</v>
      </c>
      <c r="E800" s="211" t="s">
        <v>13547</v>
      </c>
      <c r="F800" s="211" t="s">
        <v>2119</v>
      </c>
      <c r="G800" s="112">
        <v>44685</v>
      </c>
      <c r="H800" s="112">
        <v>44562</v>
      </c>
      <c r="I800" s="211" t="s">
        <v>370</v>
      </c>
      <c r="J800" s="112">
        <v>45292</v>
      </c>
      <c r="K800" s="211" t="s">
        <v>13548</v>
      </c>
      <c r="L800" s="211" t="s">
        <v>60</v>
      </c>
      <c r="M800" s="211" t="s">
        <v>2120</v>
      </c>
      <c r="N800" s="211" t="s">
        <v>62</v>
      </c>
      <c r="O800" s="211" t="s">
        <v>120</v>
      </c>
      <c r="P800" s="211" t="s">
        <v>398</v>
      </c>
      <c r="Q800" s="89" t="s">
        <v>13537</v>
      </c>
      <c r="R800" s="344" t="s">
        <v>22</v>
      </c>
      <c r="S800" s="341" t="s">
        <v>1082</v>
      </c>
      <c r="T800" s="265" t="s">
        <v>112</v>
      </c>
      <c r="U800" s="265">
        <v>11698</v>
      </c>
      <c r="V800" s="265">
        <v>11698</v>
      </c>
      <c r="W800" s="265" t="s">
        <v>112</v>
      </c>
      <c r="X800" s="265" t="s">
        <v>112</v>
      </c>
      <c r="Y800" s="265" t="s">
        <v>112</v>
      </c>
    </row>
    <row r="801" spans="1:25" ht="182.25" customHeight="1" x14ac:dyDescent="0.25">
      <c r="A801" s="71">
        <v>1236</v>
      </c>
      <c r="B801" s="208" t="s">
        <v>2337</v>
      </c>
      <c r="C801" s="208" t="s">
        <v>13549</v>
      </c>
      <c r="D801" s="208" t="s">
        <v>329</v>
      </c>
      <c r="E801" s="112" t="s">
        <v>2471</v>
      </c>
      <c r="F801" s="112" t="s">
        <v>2472</v>
      </c>
      <c r="G801" s="112">
        <v>40179</v>
      </c>
      <c r="H801" s="112">
        <v>40179</v>
      </c>
      <c r="I801" s="112" t="s">
        <v>113</v>
      </c>
      <c r="J801" s="112">
        <v>44927</v>
      </c>
      <c r="K801" s="208" t="s">
        <v>2473</v>
      </c>
      <c r="L801" s="208" t="s">
        <v>61</v>
      </c>
      <c r="M801" s="208" t="s">
        <v>2474</v>
      </c>
      <c r="N801" s="208" t="s">
        <v>107</v>
      </c>
      <c r="O801" s="208" t="s">
        <v>100</v>
      </c>
      <c r="P801" s="208" t="s">
        <v>2366</v>
      </c>
      <c r="Q801" s="208" t="s">
        <v>1122</v>
      </c>
      <c r="R801" s="208">
        <v>16</v>
      </c>
      <c r="S801" s="208" t="s">
        <v>1415</v>
      </c>
      <c r="T801" s="264">
        <v>0</v>
      </c>
      <c r="U801" s="264">
        <v>0</v>
      </c>
      <c r="V801" s="264" t="s">
        <v>112</v>
      </c>
      <c r="W801" s="264" t="s">
        <v>112</v>
      </c>
      <c r="X801" s="264" t="s">
        <v>112</v>
      </c>
      <c r="Y801" s="264" t="s">
        <v>112</v>
      </c>
    </row>
    <row r="802" spans="1:25" ht="182.25" customHeight="1" x14ac:dyDescent="0.25">
      <c r="A802" s="71">
        <v>1237</v>
      </c>
      <c r="B802" s="208" t="s">
        <v>2337</v>
      </c>
      <c r="C802" s="208" t="s">
        <v>13550</v>
      </c>
      <c r="D802" s="112" t="s">
        <v>2475</v>
      </c>
      <c r="E802" s="112" t="s">
        <v>11972</v>
      </c>
      <c r="F802" s="112" t="s">
        <v>2476</v>
      </c>
      <c r="G802" s="112">
        <v>38718</v>
      </c>
      <c r="H802" s="112">
        <v>38718</v>
      </c>
      <c r="I802" s="112" t="s">
        <v>11860</v>
      </c>
      <c r="J802" s="112" t="s">
        <v>114</v>
      </c>
      <c r="K802" s="208" t="s">
        <v>2477</v>
      </c>
      <c r="L802" s="208" t="s">
        <v>60</v>
      </c>
      <c r="M802" s="208" t="s">
        <v>2365</v>
      </c>
      <c r="N802" s="208" t="s">
        <v>107</v>
      </c>
      <c r="O802" s="208" t="s">
        <v>101</v>
      </c>
      <c r="P802" s="208" t="s">
        <v>2366</v>
      </c>
      <c r="Q802" s="208" t="s">
        <v>2369</v>
      </c>
      <c r="R802" s="208">
        <v>15</v>
      </c>
      <c r="S802" s="208" t="s">
        <v>171</v>
      </c>
      <c r="T802" s="264">
        <v>1832</v>
      </c>
      <c r="U802" s="264">
        <v>2283</v>
      </c>
      <c r="V802" s="264">
        <v>2958</v>
      </c>
      <c r="W802" s="264">
        <v>3755</v>
      </c>
      <c r="X802" s="264">
        <v>4320</v>
      </c>
      <c r="Y802" s="264">
        <v>4320</v>
      </c>
    </row>
    <row r="803" spans="1:25" ht="182.25" customHeight="1" x14ac:dyDescent="0.25">
      <c r="A803" s="71">
        <v>1238</v>
      </c>
      <c r="B803" s="208" t="s">
        <v>2337</v>
      </c>
      <c r="C803" s="208" t="s">
        <v>13551</v>
      </c>
      <c r="D803" s="208" t="s">
        <v>2478</v>
      </c>
      <c r="E803" s="112" t="s">
        <v>13552</v>
      </c>
      <c r="F803" s="112" t="s">
        <v>2368</v>
      </c>
      <c r="G803" s="112">
        <v>43101</v>
      </c>
      <c r="H803" s="112">
        <v>43101</v>
      </c>
      <c r="I803" s="112" t="s">
        <v>113</v>
      </c>
      <c r="J803" s="112" t="s">
        <v>1924</v>
      </c>
      <c r="K803" s="208" t="s">
        <v>2479</v>
      </c>
      <c r="L803" s="208" t="s">
        <v>60</v>
      </c>
      <c r="M803" s="208" t="s">
        <v>2365</v>
      </c>
      <c r="N803" s="208" t="s">
        <v>64</v>
      </c>
      <c r="O803" s="208" t="s">
        <v>101</v>
      </c>
      <c r="P803" s="208" t="s">
        <v>2480</v>
      </c>
      <c r="Q803" s="208" t="s">
        <v>2369</v>
      </c>
      <c r="R803" s="208">
        <v>15</v>
      </c>
      <c r="S803" s="208" t="s">
        <v>171</v>
      </c>
      <c r="T803" s="264">
        <v>191225</v>
      </c>
      <c r="U803" s="264">
        <v>252728</v>
      </c>
      <c r="V803" s="264">
        <v>240091</v>
      </c>
      <c r="W803" s="264">
        <v>228086</v>
      </c>
      <c r="X803" s="264">
        <v>216681</v>
      </c>
      <c r="Y803" s="264">
        <v>205847</v>
      </c>
    </row>
    <row r="804" spans="1:25" ht="182.25" customHeight="1" x14ac:dyDescent="0.25">
      <c r="A804" s="71">
        <v>1239</v>
      </c>
      <c r="B804" s="208" t="s">
        <v>2337</v>
      </c>
      <c r="C804" s="208" t="s">
        <v>13551</v>
      </c>
      <c r="D804" s="113" t="s">
        <v>851</v>
      </c>
      <c r="E804" s="112" t="s">
        <v>129</v>
      </c>
      <c r="F804" s="112" t="s">
        <v>2370</v>
      </c>
      <c r="G804" s="112">
        <v>43101</v>
      </c>
      <c r="H804" s="112">
        <v>43101</v>
      </c>
      <c r="I804" s="112" t="s">
        <v>113</v>
      </c>
      <c r="J804" s="112" t="s">
        <v>1924</v>
      </c>
      <c r="K804" s="12" t="s">
        <v>2481</v>
      </c>
      <c r="L804" s="208" t="s">
        <v>61</v>
      </c>
      <c r="M804" s="12" t="s">
        <v>730</v>
      </c>
      <c r="N804" s="208" t="s">
        <v>64</v>
      </c>
      <c r="O804" s="208" t="s">
        <v>100</v>
      </c>
      <c r="P804" s="208">
        <v>0.3</v>
      </c>
      <c r="Q804" s="208" t="s">
        <v>2371</v>
      </c>
      <c r="R804" s="208">
        <v>8</v>
      </c>
      <c r="S804" s="208" t="s">
        <v>841</v>
      </c>
      <c r="T804" s="264">
        <v>160621</v>
      </c>
      <c r="U804" s="264">
        <v>280266</v>
      </c>
      <c r="V804" s="264">
        <v>266252</v>
      </c>
      <c r="W804" s="264">
        <v>255759</v>
      </c>
      <c r="X804" s="264">
        <v>242971</v>
      </c>
      <c r="Y804" s="264">
        <v>230822</v>
      </c>
    </row>
    <row r="805" spans="1:25" ht="182.25" customHeight="1" x14ac:dyDescent="0.25">
      <c r="A805" s="71">
        <v>1240</v>
      </c>
      <c r="B805" s="208" t="s">
        <v>2337</v>
      </c>
      <c r="C805" s="208" t="s">
        <v>13551</v>
      </c>
      <c r="D805" s="113" t="s">
        <v>2482</v>
      </c>
      <c r="E805" s="112" t="s">
        <v>129</v>
      </c>
      <c r="F805" s="112" t="s">
        <v>2372</v>
      </c>
      <c r="G805" s="112">
        <v>43466</v>
      </c>
      <c r="H805" s="112">
        <v>43466</v>
      </c>
      <c r="I805" s="112" t="s">
        <v>113</v>
      </c>
      <c r="J805" s="112" t="s">
        <v>1924</v>
      </c>
      <c r="K805" s="113" t="s">
        <v>2483</v>
      </c>
      <c r="L805" s="113" t="s">
        <v>99</v>
      </c>
      <c r="M805" s="113" t="s">
        <v>885</v>
      </c>
      <c r="N805" s="208" t="s">
        <v>64</v>
      </c>
      <c r="O805" s="208" t="s">
        <v>100</v>
      </c>
      <c r="P805" s="208">
        <v>1.1000000000000001</v>
      </c>
      <c r="Q805" s="208" t="s">
        <v>1122</v>
      </c>
      <c r="R805" s="208">
        <v>5</v>
      </c>
      <c r="S805" s="208" t="s">
        <v>681</v>
      </c>
      <c r="T805" s="264">
        <v>90112</v>
      </c>
      <c r="U805" s="264">
        <v>86450</v>
      </c>
      <c r="V805" s="264">
        <v>80521</v>
      </c>
      <c r="W805" s="264">
        <v>74982</v>
      </c>
      <c r="X805" s="264">
        <v>69003</v>
      </c>
      <c r="Y805" s="264">
        <v>69003</v>
      </c>
    </row>
    <row r="806" spans="1:25" ht="182.25" customHeight="1" x14ac:dyDescent="0.25">
      <c r="A806" s="71">
        <v>1241</v>
      </c>
      <c r="B806" s="208" t="s">
        <v>2337</v>
      </c>
      <c r="C806" s="208" t="s">
        <v>13551</v>
      </c>
      <c r="D806" s="113" t="s">
        <v>2361</v>
      </c>
      <c r="E806" s="112" t="s">
        <v>129</v>
      </c>
      <c r="F806" s="112" t="s">
        <v>2373</v>
      </c>
      <c r="G806" s="112">
        <v>43466</v>
      </c>
      <c r="H806" s="112">
        <v>43466</v>
      </c>
      <c r="I806" s="112" t="s">
        <v>113</v>
      </c>
      <c r="J806" s="112" t="s">
        <v>1924</v>
      </c>
      <c r="K806" s="113" t="s">
        <v>2484</v>
      </c>
      <c r="L806" s="113" t="s">
        <v>99</v>
      </c>
      <c r="M806" s="113" t="s">
        <v>885</v>
      </c>
      <c r="N806" s="208" t="s">
        <v>64</v>
      </c>
      <c r="O806" s="208" t="s">
        <v>100</v>
      </c>
      <c r="P806" s="208">
        <v>1.1000000000000001</v>
      </c>
      <c r="Q806" s="208" t="s">
        <v>1122</v>
      </c>
      <c r="R806" s="208">
        <v>5</v>
      </c>
      <c r="S806" s="208" t="s">
        <v>681</v>
      </c>
      <c r="T806" s="264">
        <v>4500</v>
      </c>
      <c r="U806" s="264">
        <v>5200</v>
      </c>
      <c r="V806" s="264">
        <v>5700</v>
      </c>
      <c r="W806" s="264">
        <v>6200</v>
      </c>
      <c r="X806" s="264">
        <v>6700</v>
      </c>
      <c r="Y806" s="264">
        <v>6700</v>
      </c>
    </row>
    <row r="807" spans="1:25" ht="182.25" customHeight="1" x14ac:dyDescent="0.25">
      <c r="A807" s="71">
        <v>1242</v>
      </c>
      <c r="B807" s="208" t="s">
        <v>2337</v>
      </c>
      <c r="C807" s="208" t="s">
        <v>13553</v>
      </c>
      <c r="D807" s="113" t="s">
        <v>2338</v>
      </c>
      <c r="E807" s="112" t="s">
        <v>2339</v>
      </c>
      <c r="F807" s="112" t="s">
        <v>13554</v>
      </c>
      <c r="G807" s="112">
        <v>39083</v>
      </c>
      <c r="H807" s="112">
        <v>39083</v>
      </c>
      <c r="I807" s="112" t="s">
        <v>113</v>
      </c>
      <c r="J807" s="112" t="s">
        <v>1924</v>
      </c>
      <c r="K807" s="113" t="s">
        <v>2340</v>
      </c>
      <c r="L807" s="113" t="s">
        <v>99</v>
      </c>
      <c r="M807" s="113" t="s">
        <v>885</v>
      </c>
      <c r="N807" s="208" t="s">
        <v>106</v>
      </c>
      <c r="O807" s="208" t="s">
        <v>103</v>
      </c>
      <c r="P807" s="208"/>
      <c r="Q807" s="208" t="s">
        <v>1122</v>
      </c>
      <c r="R807" s="208">
        <v>10</v>
      </c>
      <c r="S807" s="208" t="s">
        <v>126</v>
      </c>
      <c r="T807" s="264">
        <v>12050</v>
      </c>
      <c r="U807" s="264">
        <v>12265</v>
      </c>
      <c r="V807" s="264">
        <v>12390</v>
      </c>
      <c r="W807" s="264">
        <v>12510</v>
      </c>
      <c r="X807" s="264">
        <v>12760</v>
      </c>
      <c r="Y807" s="264">
        <v>12760</v>
      </c>
    </row>
    <row r="808" spans="1:25" ht="182.25" customHeight="1" x14ac:dyDescent="0.25">
      <c r="A808" s="71">
        <v>1243</v>
      </c>
      <c r="B808" s="208" t="s">
        <v>2337</v>
      </c>
      <c r="C808" s="208" t="s">
        <v>13553</v>
      </c>
      <c r="D808" s="113" t="s">
        <v>2341</v>
      </c>
      <c r="E808" s="112" t="s">
        <v>2339</v>
      </c>
      <c r="F808" s="112" t="s">
        <v>2342</v>
      </c>
      <c r="G808" s="112">
        <v>39083</v>
      </c>
      <c r="H808" s="112">
        <v>39083</v>
      </c>
      <c r="I808" s="112" t="s">
        <v>113</v>
      </c>
      <c r="J808" s="112" t="s">
        <v>1924</v>
      </c>
      <c r="K808" s="113" t="s">
        <v>2343</v>
      </c>
      <c r="L808" s="113" t="s">
        <v>99</v>
      </c>
      <c r="M808" s="113" t="s">
        <v>885</v>
      </c>
      <c r="N808" s="208" t="s">
        <v>106</v>
      </c>
      <c r="O808" s="208" t="s">
        <v>103</v>
      </c>
      <c r="P808" s="208"/>
      <c r="Q808" s="208" t="s">
        <v>1122</v>
      </c>
      <c r="R808" s="208">
        <v>10</v>
      </c>
      <c r="S808" s="208" t="s">
        <v>126</v>
      </c>
      <c r="T808" s="264">
        <v>14390</v>
      </c>
      <c r="U808" s="264">
        <v>14526</v>
      </c>
      <c r="V808" s="264">
        <v>14710</v>
      </c>
      <c r="W808" s="264">
        <v>14880</v>
      </c>
      <c r="X808" s="264">
        <v>15030</v>
      </c>
      <c r="Y808" s="264">
        <v>15030</v>
      </c>
    </row>
    <row r="809" spans="1:25" ht="182.25" customHeight="1" x14ac:dyDescent="0.25">
      <c r="A809" s="71">
        <v>1244</v>
      </c>
      <c r="B809" s="208" t="s">
        <v>2337</v>
      </c>
      <c r="C809" s="208" t="s">
        <v>13555</v>
      </c>
      <c r="D809" s="113" t="s">
        <v>329</v>
      </c>
      <c r="E809" s="112" t="s">
        <v>2344</v>
      </c>
      <c r="F809" s="112" t="s">
        <v>2345</v>
      </c>
      <c r="G809" s="112">
        <v>42370</v>
      </c>
      <c r="H809" s="112">
        <v>42370</v>
      </c>
      <c r="I809" s="112" t="s">
        <v>113</v>
      </c>
      <c r="J809" s="112" t="s">
        <v>1924</v>
      </c>
      <c r="K809" s="113" t="s">
        <v>2346</v>
      </c>
      <c r="L809" s="208" t="s">
        <v>61</v>
      </c>
      <c r="M809" s="113" t="s">
        <v>2347</v>
      </c>
      <c r="N809" s="208" t="s">
        <v>68</v>
      </c>
      <c r="O809" s="208" t="s">
        <v>100</v>
      </c>
      <c r="P809" s="208" t="s">
        <v>2348</v>
      </c>
      <c r="Q809" s="208" t="s">
        <v>1122</v>
      </c>
      <c r="R809" s="208">
        <v>14</v>
      </c>
      <c r="S809" s="208" t="s">
        <v>222</v>
      </c>
      <c r="T809" s="264">
        <v>5081918</v>
      </c>
      <c r="U809" s="264">
        <v>8499253</v>
      </c>
      <c r="V809" s="264">
        <v>9456512</v>
      </c>
      <c r="W809" s="264">
        <v>10213032.960000001</v>
      </c>
      <c r="X809" s="264">
        <v>11030075.596800001</v>
      </c>
      <c r="Y809" s="264">
        <v>11912481.644544002</v>
      </c>
    </row>
    <row r="810" spans="1:25" ht="182.25" customHeight="1" x14ac:dyDescent="0.25">
      <c r="A810" s="71">
        <v>1245</v>
      </c>
      <c r="B810" s="208" t="s">
        <v>2337</v>
      </c>
      <c r="C810" s="208" t="s">
        <v>13555</v>
      </c>
      <c r="D810" s="113" t="s">
        <v>121</v>
      </c>
      <c r="E810" s="112" t="s">
        <v>2344</v>
      </c>
      <c r="F810" s="112" t="s">
        <v>2079</v>
      </c>
      <c r="G810" s="112">
        <v>42370</v>
      </c>
      <c r="H810" s="112">
        <v>42370</v>
      </c>
      <c r="I810" s="112" t="s">
        <v>113</v>
      </c>
      <c r="J810" s="112" t="s">
        <v>1924</v>
      </c>
      <c r="K810" s="113" t="s">
        <v>2349</v>
      </c>
      <c r="L810" s="208" t="s">
        <v>61</v>
      </c>
      <c r="M810" s="113" t="s">
        <v>2347</v>
      </c>
      <c r="N810" s="208" t="s">
        <v>68</v>
      </c>
      <c r="O810" s="208" t="s">
        <v>100</v>
      </c>
      <c r="P810" s="208" t="s">
        <v>2350</v>
      </c>
      <c r="Q810" s="208" t="s">
        <v>1122</v>
      </c>
      <c r="R810" s="208">
        <v>14</v>
      </c>
      <c r="S810" s="208" t="s">
        <v>222</v>
      </c>
      <c r="T810" s="264">
        <v>113153</v>
      </c>
      <c r="U810" s="264">
        <v>134123</v>
      </c>
      <c r="V810" s="264">
        <v>138108</v>
      </c>
      <c r="W810" s="264">
        <v>142251.24</v>
      </c>
      <c r="X810" s="264">
        <v>146518.77719999998</v>
      </c>
      <c r="Y810" s="264">
        <v>150914.340516</v>
      </c>
    </row>
    <row r="811" spans="1:25" ht="182.25" customHeight="1" x14ac:dyDescent="0.25">
      <c r="A811" s="71">
        <v>1246</v>
      </c>
      <c r="B811" s="208" t="s">
        <v>2337</v>
      </c>
      <c r="C811" s="208" t="s">
        <v>13553</v>
      </c>
      <c r="D811" s="113" t="s">
        <v>2351</v>
      </c>
      <c r="E811" s="112" t="s">
        <v>2339</v>
      </c>
      <c r="F811" s="112" t="s">
        <v>1722</v>
      </c>
      <c r="G811" s="112">
        <v>39083</v>
      </c>
      <c r="H811" s="112">
        <v>39083</v>
      </c>
      <c r="I811" s="112" t="s">
        <v>113</v>
      </c>
      <c r="J811" s="112" t="s">
        <v>1924</v>
      </c>
      <c r="K811" s="113" t="s">
        <v>2352</v>
      </c>
      <c r="L811" s="113" t="s">
        <v>99</v>
      </c>
      <c r="M811" s="113" t="s">
        <v>885</v>
      </c>
      <c r="N811" s="208" t="s">
        <v>106</v>
      </c>
      <c r="O811" s="208" t="s">
        <v>103</v>
      </c>
      <c r="P811" s="208"/>
      <c r="Q811" s="208" t="s">
        <v>1122</v>
      </c>
      <c r="R811" s="208">
        <v>10</v>
      </c>
      <c r="S811" s="208" t="s">
        <v>126</v>
      </c>
      <c r="T811" s="264">
        <v>0</v>
      </c>
      <c r="U811" s="264">
        <v>0</v>
      </c>
      <c r="V811" s="264">
        <v>0</v>
      </c>
      <c r="W811" s="264">
        <v>0</v>
      </c>
      <c r="X811" s="264">
        <v>0</v>
      </c>
      <c r="Y811" s="264">
        <v>0</v>
      </c>
    </row>
    <row r="812" spans="1:25" ht="182.25" customHeight="1" x14ac:dyDescent="0.25">
      <c r="A812" s="71">
        <v>1247</v>
      </c>
      <c r="B812" s="208" t="s">
        <v>2337</v>
      </c>
      <c r="C812" s="208" t="s">
        <v>13553</v>
      </c>
      <c r="D812" s="113" t="s">
        <v>2353</v>
      </c>
      <c r="E812" s="112" t="s">
        <v>2339</v>
      </c>
      <c r="F812" s="112" t="s">
        <v>2354</v>
      </c>
      <c r="G812" s="112">
        <v>39083</v>
      </c>
      <c r="H812" s="112">
        <v>39083</v>
      </c>
      <c r="I812" s="112" t="s">
        <v>113</v>
      </c>
      <c r="J812" s="112" t="s">
        <v>1924</v>
      </c>
      <c r="K812" s="113" t="s">
        <v>2355</v>
      </c>
      <c r="L812" s="113" t="s">
        <v>99</v>
      </c>
      <c r="M812" s="113" t="s">
        <v>885</v>
      </c>
      <c r="N812" s="208" t="s">
        <v>106</v>
      </c>
      <c r="O812" s="208" t="s">
        <v>103</v>
      </c>
      <c r="P812" s="208"/>
      <c r="Q812" s="208" t="s">
        <v>1122</v>
      </c>
      <c r="R812" s="208">
        <v>10</v>
      </c>
      <c r="S812" s="208" t="s">
        <v>126</v>
      </c>
      <c r="T812" s="264">
        <v>0</v>
      </c>
      <c r="U812" s="264">
        <v>0</v>
      </c>
      <c r="V812" s="264">
        <v>0</v>
      </c>
      <c r="W812" s="264">
        <v>0</v>
      </c>
      <c r="X812" s="264">
        <v>0</v>
      </c>
      <c r="Y812" s="264">
        <v>0</v>
      </c>
    </row>
    <row r="813" spans="1:25" ht="182.25" customHeight="1" x14ac:dyDescent="0.25">
      <c r="A813" s="71">
        <v>1248</v>
      </c>
      <c r="B813" s="208" t="s">
        <v>2337</v>
      </c>
      <c r="C813" s="208" t="s">
        <v>13553</v>
      </c>
      <c r="D813" s="113" t="s">
        <v>2356</v>
      </c>
      <c r="E813" s="112" t="s">
        <v>2339</v>
      </c>
      <c r="F813" s="112" t="s">
        <v>304</v>
      </c>
      <c r="G813" s="112">
        <v>39083</v>
      </c>
      <c r="H813" s="112">
        <v>39083</v>
      </c>
      <c r="I813" s="112" t="s">
        <v>113</v>
      </c>
      <c r="J813" s="112" t="s">
        <v>1924</v>
      </c>
      <c r="K813" s="113" t="s">
        <v>2357</v>
      </c>
      <c r="L813" s="113" t="s">
        <v>99</v>
      </c>
      <c r="M813" s="113" t="s">
        <v>885</v>
      </c>
      <c r="N813" s="208" t="s">
        <v>106</v>
      </c>
      <c r="O813" s="208" t="s">
        <v>103</v>
      </c>
      <c r="P813" s="208"/>
      <c r="Q813" s="208" t="s">
        <v>1122</v>
      </c>
      <c r="R813" s="208">
        <v>10</v>
      </c>
      <c r="S813" s="208" t="s">
        <v>126</v>
      </c>
      <c r="T813" s="264">
        <v>0</v>
      </c>
      <c r="U813" s="264">
        <v>0</v>
      </c>
      <c r="V813" s="264">
        <v>0</v>
      </c>
      <c r="W813" s="264">
        <v>0</v>
      </c>
      <c r="X813" s="264">
        <v>0</v>
      </c>
      <c r="Y813" s="264">
        <v>0</v>
      </c>
    </row>
    <row r="814" spans="1:25" ht="182.25" customHeight="1" x14ac:dyDescent="0.25">
      <c r="A814" s="71">
        <v>1249</v>
      </c>
      <c r="B814" s="208" t="s">
        <v>2337</v>
      </c>
      <c r="C814" s="208" t="s">
        <v>13553</v>
      </c>
      <c r="D814" s="113" t="s">
        <v>2358</v>
      </c>
      <c r="E814" s="112" t="s">
        <v>2339</v>
      </c>
      <c r="F814" s="112" t="s">
        <v>2359</v>
      </c>
      <c r="G814" s="112">
        <v>39083</v>
      </c>
      <c r="H814" s="112">
        <v>39083</v>
      </c>
      <c r="I814" s="112" t="s">
        <v>113</v>
      </c>
      <c r="J814" s="112" t="s">
        <v>1924</v>
      </c>
      <c r="K814" s="113" t="s">
        <v>2360</v>
      </c>
      <c r="L814" s="113" t="s">
        <v>99</v>
      </c>
      <c r="M814" s="113" t="s">
        <v>885</v>
      </c>
      <c r="N814" s="208" t="s">
        <v>106</v>
      </c>
      <c r="O814" s="208" t="s">
        <v>103</v>
      </c>
      <c r="P814" s="208"/>
      <c r="Q814" s="208" t="s">
        <v>1122</v>
      </c>
      <c r="R814" s="208">
        <v>10</v>
      </c>
      <c r="S814" s="208" t="s">
        <v>126</v>
      </c>
      <c r="T814" s="264">
        <v>3</v>
      </c>
      <c r="U814" s="264">
        <v>3</v>
      </c>
      <c r="V814" s="264">
        <v>3</v>
      </c>
      <c r="W814" s="264">
        <v>3</v>
      </c>
      <c r="X814" s="264">
        <v>3</v>
      </c>
      <c r="Y814" s="264">
        <v>3</v>
      </c>
    </row>
    <row r="815" spans="1:25" ht="182.25" customHeight="1" x14ac:dyDescent="0.25">
      <c r="A815" s="71">
        <v>1250</v>
      </c>
      <c r="B815" s="208" t="s">
        <v>2337</v>
      </c>
      <c r="C815" s="208" t="s">
        <v>13551</v>
      </c>
      <c r="D815" s="113" t="s">
        <v>2361</v>
      </c>
      <c r="E815" s="112" t="s">
        <v>129</v>
      </c>
      <c r="F815" s="112" t="s">
        <v>2362</v>
      </c>
      <c r="G815" s="112">
        <v>44386</v>
      </c>
      <c r="H815" s="112">
        <v>44197</v>
      </c>
      <c r="I815" s="112" t="s">
        <v>113</v>
      </c>
      <c r="J815" s="112" t="s">
        <v>1924</v>
      </c>
      <c r="K815" s="208" t="s">
        <v>2363</v>
      </c>
      <c r="L815" s="113" t="s">
        <v>99</v>
      </c>
      <c r="M815" s="113" t="s">
        <v>885</v>
      </c>
      <c r="N815" s="208" t="s">
        <v>64</v>
      </c>
      <c r="O815" s="208" t="s">
        <v>100</v>
      </c>
      <c r="P815" s="208">
        <v>1.1000000000000001</v>
      </c>
      <c r="Q815" s="208" t="s">
        <v>2364</v>
      </c>
      <c r="R815" s="208">
        <v>5</v>
      </c>
      <c r="S815" s="208" t="s">
        <v>171</v>
      </c>
      <c r="T815" s="264"/>
      <c r="U815" s="264"/>
      <c r="V815" s="264"/>
      <c r="W815" s="264"/>
      <c r="X815" s="264"/>
      <c r="Y815" s="264"/>
    </row>
    <row r="816" spans="1:25" ht="182.25" customHeight="1" x14ac:dyDescent="0.25">
      <c r="A816" s="71">
        <v>1256</v>
      </c>
      <c r="B816" s="52" t="s">
        <v>2374</v>
      </c>
      <c r="C816" s="52" t="s">
        <v>2375</v>
      </c>
      <c r="D816" s="52" t="s">
        <v>2376</v>
      </c>
      <c r="E816" s="52" t="s">
        <v>2377</v>
      </c>
      <c r="F816" s="52" t="s">
        <v>465</v>
      </c>
      <c r="G816" s="53">
        <v>37126</v>
      </c>
      <c r="H816" s="53">
        <v>37257</v>
      </c>
      <c r="I816" s="52" t="s">
        <v>13556</v>
      </c>
      <c r="J816" s="53">
        <v>45658</v>
      </c>
      <c r="K816" s="211" t="s">
        <v>2378</v>
      </c>
      <c r="L816" s="211" t="s">
        <v>60</v>
      </c>
      <c r="M816" s="211" t="s">
        <v>2379</v>
      </c>
      <c r="N816" s="50" t="s">
        <v>107</v>
      </c>
      <c r="O816" s="50" t="s">
        <v>100</v>
      </c>
      <c r="P816" s="211" t="s">
        <v>2380</v>
      </c>
      <c r="Q816" s="89"/>
      <c r="R816" s="266">
        <v>2</v>
      </c>
      <c r="S816" s="350" t="s">
        <v>199</v>
      </c>
      <c r="T816" s="265">
        <v>5030</v>
      </c>
      <c r="U816" s="265">
        <v>0</v>
      </c>
      <c r="V816" s="265">
        <v>6115</v>
      </c>
      <c r="W816" s="44">
        <v>6650</v>
      </c>
      <c r="X816" s="44" t="s">
        <v>112</v>
      </c>
      <c r="Y816" s="44" t="s">
        <v>112</v>
      </c>
    </row>
    <row r="817" spans="1:25" ht="182.25" customHeight="1" x14ac:dyDescent="0.25">
      <c r="A817" s="71">
        <v>1257</v>
      </c>
      <c r="B817" s="52" t="s">
        <v>2374</v>
      </c>
      <c r="C817" s="52" t="s">
        <v>2381</v>
      </c>
      <c r="D817" s="52" t="s">
        <v>2382</v>
      </c>
      <c r="E817" s="52" t="s">
        <v>13557</v>
      </c>
      <c r="F817" s="52" t="s">
        <v>12327</v>
      </c>
      <c r="G817" s="53">
        <v>43388</v>
      </c>
      <c r="H817" s="53">
        <v>43101</v>
      </c>
      <c r="I817" s="52" t="s">
        <v>268</v>
      </c>
      <c r="J817" s="53" t="s">
        <v>12329</v>
      </c>
      <c r="K817" s="211" t="s">
        <v>13558</v>
      </c>
      <c r="L817" s="211" t="s">
        <v>60</v>
      </c>
      <c r="M817" s="211" t="s">
        <v>2384</v>
      </c>
      <c r="N817" s="208" t="s">
        <v>107</v>
      </c>
      <c r="O817" s="50" t="s">
        <v>100</v>
      </c>
      <c r="P817" s="211" t="s">
        <v>342</v>
      </c>
      <c r="Q817" s="113" t="s">
        <v>12274</v>
      </c>
      <c r="R817" s="54" t="s">
        <v>18</v>
      </c>
      <c r="S817" s="350" t="s">
        <v>199</v>
      </c>
      <c r="T817" s="265">
        <v>2115</v>
      </c>
      <c r="U817" s="265">
        <v>3303</v>
      </c>
      <c r="V817" s="265">
        <v>3461</v>
      </c>
      <c r="W817" s="44">
        <v>3764</v>
      </c>
      <c r="X817" s="44">
        <v>4065</v>
      </c>
      <c r="Y817" s="44">
        <v>4346</v>
      </c>
    </row>
    <row r="818" spans="1:25" ht="182.25" customHeight="1" x14ac:dyDescent="0.25">
      <c r="A818" s="71">
        <v>1258</v>
      </c>
      <c r="B818" s="52" t="s">
        <v>2374</v>
      </c>
      <c r="C818" s="52" t="s">
        <v>2385</v>
      </c>
      <c r="D818" s="52" t="s">
        <v>2386</v>
      </c>
      <c r="E818" s="52" t="s">
        <v>2387</v>
      </c>
      <c r="F818" s="55" t="s">
        <v>1948</v>
      </c>
      <c r="G818" s="53">
        <v>43980</v>
      </c>
      <c r="H818" s="53">
        <v>43831</v>
      </c>
      <c r="I818" s="52" t="s">
        <v>2388</v>
      </c>
      <c r="J818" s="53" t="s">
        <v>13559</v>
      </c>
      <c r="K818" s="211" t="s">
        <v>2389</v>
      </c>
      <c r="L818" s="211" t="s">
        <v>60</v>
      </c>
      <c r="M818" s="211" t="s">
        <v>2379</v>
      </c>
      <c r="N818" s="208" t="s">
        <v>107</v>
      </c>
      <c r="O818" s="50" t="s">
        <v>104</v>
      </c>
      <c r="P818" s="211" t="s">
        <v>1135</v>
      </c>
      <c r="Q818" s="89"/>
      <c r="R818" s="54">
        <v>2</v>
      </c>
      <c r="S818" s="350" t="s">
        <v>199</v>
      </c>
      <c r="T818" s="265">
        <v>0</v>
      </c>
      <c r="U818" s="265">
        <v>0</v>
      </c>
      <c r="V818" s="265">
        <v>0</v>
      </c>
      <c r="W818" s="44">
        <v>0</v>
      </c>
      <c r="X818" s="44">
        <v>3180</v>
      </c>
      <c r="Y818" s="44">
        <v>3480</v>
      </c>
    </row>
    <row r="819" spans="1:25" ht="182.25" customHeight="1" x14ac:dyDescent="0.25">
      <c r="A819" s="71">
        <v>1259</v>
      </c>
      <c r="B819" s="52" t="s">
        <v>2374</v>
      </c>
      <c r="C819" s="52" t="s">
        <v>2390</v>
      </c>
      <c r="D819" s="52" t="s">
        <v>2391</v>
      </c>
      <c r="E819" s="52" t="s">
        <v>2392</v>
      </c>
      <c r="F819" s="55" t="s">
        <v>13560</v>
      </c>
      <c r="G819" s="53">
        <v>43780</v>
      </c>
      <c r="H819" s="53">
        <v>43831</v>
      </c>
      <c r="I819" s="52" t="s">
        <v>403</v>
      </c>
      <c r="J819" s="53">
        <v>46753</v>
      </c>
      <c r="K819" s="211" t="s">
        <v>13561</v>
      </c>
      <c r="L819" s="211" t="s">
        <v>60</v>
      </c>
      <c r="M819" s="211" t="s">
        <v>2379</v>
      </c>
      <c r="N819" s="208" t="s">
        <v>107</v>
      </c>
      <c r="O819" s="50" t="s">
        <v>102</v>
      </c>
      <c r="P819" s="211" t="s">
        <v>2393</v>
      </c>
      <c r="Q819" s="89" t="s">
        <v>13562</v>
      </c>
      <c r="R819" s="54">
        <v>2</v>
      </c>
      <c r="S819" s="350" t="s">
        <v>199</v>
      </c>
      <c r="T819" s="265">
        <v>0</v>
      </c>
      <c r="U819" s="265">
        <v>0</v>
      </c>
      <c r="V819" s="265">
        <v>0</v>
      </c>
      <c r="W819" s="44">
        <v>0</v>
      </c>
      <c r="X819" s="44">
        <v>0</v>
      </c>
      <c r="Y819" s="44">
        <v>0</v>
      </c>
    </row>
    <row r="820" spans="1:25" ht="182.25" customHeight="1" x14ac:dyDescent="0.25">
      <c r="A820" s="71">
        <v>1260</v>
      </c>
      <c r="B820" s="52" t="s">
        <v>2374</v>
      </c>
      <c r="C820" s="52" t="s">
        <v>2375</v>
      </c>
      <c r="D820" s="52" t="s">
        <v>2401</v>
      </c>
      <c r="E820" s="52" t="s">
        <v>2402</v>
      </c>
      <c r="F820" s="52" t="s">
        <v>465</v>
      </c>
      <c r="G820" s="53">
        <v>37126</v>
      </c>
      <c r="H820" s="53">
        <v>37257</v>
      </c>
      <c r="I820" s="69" t="s">
        <v>13563</v>
      </c>
      <c r="J820" s="53" t="s">
        <v>114</v>
      </c>
      <c r="K820" s="211" t="s">
        <v>2403</v>
      </c>
      <c r="L820" s="211" t="s">
        <v>60</v>
      </c>
      <c r="M820" s="211" t="s">
        <v>2379</v>
      </c>
      <c r="N820" s="211" t="s">
        <v>64</v>
      </c>
      <c r="O820" s="50" t="s">
        <v>100</v>
      </c>
      <c r="P820" s="211" t="s">
        <v>1353</v>
      </c>
      <c r="Q820" s="89"/>
      <c r="R820" s="54" t="s">
        <v>18</v>
      </c>
      <c r="S820" s="350" t="s">
        <v>199</v>
      </c>
      <c r="T820" s="265">
        <v>39</v>
      </c>
      <c r="U820" s="265">
        <v>5996</v>
      </c>
      <c r="V820" s="265">
        <v>6282</v>
      </c>
      <c r="W820" s="44">
        <v>6832</v>
      </c>
      <c r="X820" s="44">
        <v>7378</v>
      </c>
      <c r="Y820" s="44">
        <v>7889</v>
      </c>
    </row>
    <row r="821" spans="1:25" ht="182.25" customHeight="1" x14ac:dyDescent="0.25">
      <c r="A821" s="71">
        <v>1261</v>
      </c>
      <c r="B821" s="52" t="s">
        <v>2374</v>
      </c>
      <c r="C821" s="52" t="s">
        <v>2404</v>
      </c>
      <c r="D821" s="52" t="s">
        <v>2405</v>
      </c>
      <c r="E821" s="52" t="s">
        <v>2406</v>
      </c>
      <c r="F821" s="52" t="s">
        <v>465</v>
      </c>
      <c r="G821" s="53">
        <v>42005</v>
      </c>
      <c r="H821" s="53">
        <v>42005</v>
      </c>
      <c r="I821" s="52" t="s">
        <v>13563</v>
      </c>
      <c r="J821" s="53" t="s">
        <v>114</v>
      </c>
      <c r="K821" s="211" t="s">
        <v>2407</v>
      </c>
      <c r="L821" s="211" t="s">
        <v>60</v>
      </c>
      <c r="M821" s="211" t="s">
        <v>2408</v>
      </c>
      <c r="N821" s="211" t="s">
        <v>64</v>
      </c>
      <c r="O821" s="50" t="s">
        <v>100</v>
      </c>
      <c r="P821" s="211" t="s">
        <v>1884</v>
      </c>
      <c r="Q821" s="89"/>
      <c r="R821" s="54" t="s">
        <v>18</v>
      </c>
      <c r="S821" s="350" t="s">
        <v>199</v>
      </c>
      <c r="T821" s="265">
        <v>0</v>
      </c>
      <c r="U821" s="265">
        <v>0</v>
      </c>
      <c r="V821" s="265">
        <v>0</v>
      </c>
      <c r="W821" s="44">
        <v>0</v>
      </c>
      <c r="X821" s="44">
        <v>0</v>
      </c>
      <c r="Y821" s="44">
        <v>0</v>
      </c>
    </row>
    <row r="822" spans="1:25" ht="182.25" customHeight="1" x14ac:dyDescent="0.25">
      <c r="A822" s="71">
        <v>1262</v>
      </c>
      <c r="B822" s="52" t="s">
        <v>2374</v>
      </c>
      <c r="C822" s="52" t="s">
        <v>2409</v>
      </c>
      <c r="D822" s="52" t="s">
        <v>2410</v>
      </c>
      <c r="E822" s="52" t="s">
        <v>129</v>
      </c>
      <c r="F822" s="52" t="s">
        <v>2411</v>
      </c>
      <c r="G822" s="53">
        <v>38164</v>
      </c>
      <c r="H822" s="53">
        <v>38353</v>
      </c>
      <c r="I822" s="52" t="s">
        <v>113</v>
      </c>
      <c r="J822" s="53" t="s">
        <v>114</v>
      </c>
      <c r="K822" s="55" t="s">
        <v>2412</v>
      </c>
      <c r="L822" s="55" t="s">
        <v>61</v>
      </c>
      <c r="M822" s="55" t="s">
        <v>2413</v>
      </c>
      <c r="N822" s="55" t="s">
        <v>64</v>
      </c>
      <c r="O822" s="50" t="s">
        <v>103</v>
      </c>
      <c r="P822" s="211" t="s">
        <v>115</v>
      </c>
      <c r="Q822" s="56"/>
      <c r="R822" s="55">
        <v>3</v>
      </c>
      <c r="S822" s="55" t="s">
        <v>715</v>
      </c>
      <c r="T822" s="34">
        <v>203604</v>
      </c>
      <c r="U822" s="34">
        <v>183375</v>
      </c>
      <c r="V822" s="34">
        <v>192122</v>
      </c>
      <c r="W822" s="44">
        <v>208933</v>
      </c>
      <c r="X822" s="44">
        <v>225627</v>
      </c>
      <c r="Y822" s="44">
        <v>241240</v>
      </c>
    </row>
    <row r="823" spans="1:25" ht="182.25" customHeight="1" x14ac:dyDescent="0.25">
      <c r="A823" s="71">
        <v>1263</v>
      </c>
      <c r="B823" s="52" t="s">
        <v>2374</v>
      </c>
      <c r="C823" s="52" t="s">
        <v>2409</v>
      </c>
      <c r="D823" s="52" t="s">
        <v>2414</v>
      </c>
      <c r="E823" s="52" t="s">
        <v>129</v>
      </c>
      <c r="F823" s="52" t="s">
        <v>2415</v>
      </c>
      <c r="G823" s="53">
        <v>38164</v>
      </c>
      <c r="H823" s="53">
        <v>38353</v>
      </c>
      <c r="I823" s="52" t="s">
        <v>113</v>
      </c>
      <c r="J823" s="53" t="s">
        <v>114</v>
      </c>
      <c r="K823" s="55" t="s">
        <v>2416</v>
      </c>
      <c r="L823" s="55" t="s">
        <v>61</v>
      </c>
      <c r="M823" s="55" t="s">
        <v>2417</v>
      </c>
      <c r="N823" s="55" t="s">
        <v>64</v>
      </c>
      <c r="O823" s="50" t="s">
        <v>103</v>
      </c>
      <c r="P823" s="211" t="s">
        <v>115</v>
      </c>
      <c r="Q823" s="56"/>
      <c r="R823" s="55">
        <v>7</v>
      </c>
      <c r="S823" s="55" t="s">
        <v>953</v>
      </c>
      <c r="T823" s="34">
        <v>5420</v>
      </c>
      <c r="U823" s="34">
        <v>5025</v>
      </c>
      <c r="V823" s="34">
        <v>5265</v>
      </c>
      <c r="W823" s="44">
        <v>5726</v>
      </c>
      <c r="X823" s="44">
        <v>6184</v>
      </c>
      <c r="Y823" s="44">
        <v>6612</v>
      </c>
    </row>
    <row r="824" spans="1:25" ht="182.25" customHeight="1" x14ac:dyDescent="0.25">
      <c r="A824" s="71">
        <v>1264</v>
      </c>
      <c r="B824" s="52" t="s">
        <v>2374</v>
      </c>
      <c r="C824" s="52" t="s">
        <v>2381</v>
      </c>
      <c r="D824" s="52" t="s">
        <v>2418</v>
      </c>
      <c r="E824" s="52" t="s">
        <v>13557</v>
      </c>
      <c r="F824" s="53" t="s">
        <v>12327</v>
      </c>
      <c r="G824" s="53">
        <v>43388</v>
      </c>
      <c r="H824" s="53">
        <v>43101</v>
      </c>
      <c r="I824" s="53" t="s">
        <v>268</v>
      </c>
      <c r="J824" s="90" t="s">
        <v>12329</v>
      </c>
      <c r="K824" s="55" t="s">
        <v>13564</v>
      </c>
      <c r="L824" s="55" t="s">
        <v>60</v>
      </c>
      <c r="M824" s="55" t="s">
        <v>2384</v>
      </c>
      <c r="N824" s="55" t="s">
        <v>64</v>
      </c>
      <c r="O824" s="208" t="s">
        <v>104</v>
      </c>
      <c r="P824" s="211" t="s">
        <v>115</v>
      </c>
      <c r="Q824" s="113" t="s">
        <v>12274</v>
      </c>
      <c r="R824" s="55">
        <v>2</v>
      </c>
      <c r="S824" s="55" t="s">
        <v>199</v>
      </c>
      <c r="T824" s="34">
        <v>6239</v>
      </c>
      <c r="U824" s="34">
        <v>6148</v>
      </c>
      <c r="V824" s="34">
        <v>6441</v>
      </c>
      <c r="W824" s="44">
        <v>7005</v>
      </c>
      <c r="X824" s="44">
        <v>7565</v>
      </c>
      <c r="Y824" s="44">
        <v>8088</v>
      </c>
    </row>
    <row r="825" spans="1:25" ht="182.25" customHeight="1" x14ac:dyDescent="0.25">
      <c r="A825" s="71">
        <v>1265</v>
      </c>
      <c r="B825" s="52" t="s">
        <v>2374</v>
      </c>
      <c r="C825" s="52" t="s">
        <v>2385</v>
      </c>
      <c r="D825" s="52" t="s">
        <v>2419</v>
      </c>
      <c r="E825" s="52" t="s">
        <v>2420</v>
      </c>
      <c r="F825" s="53" t="s">
        <v>1948</v>
      </c>
      <c r="G825" s="53">
        <v>43980</v>
      </c>
      <c r="H825" s="53">
        <v>43831</v>
      </c>
      <c r="I825" s="52" t="s">
        <v>2388</v>
      </c>
      <c r="J825" s="53" t="s">
        <v>13559</v>
      </c>
      <c r="K825" s="55" t="s">
        <v>2421</v>
      </c>
      <c r="L825" s="55" t="s">
        <v>60</v>
      </c>
      <c r="M825" s="55" t="s">
        <v>2379</v>
      </c>
      <c r="N825" s="55" t="s">
        <v>64</v>
      </c>
      <c r="O825" s="50" t="s">
        <v>100</v>
      </c>
      <c r="P825" s="55" t="s">
        <v>1884</v>
      </c>
      <c r="Q825" s="56"/>
      <c r="R825" s="55">
        <v>2</v>
      </c>
      <c r="S825" s="55" t="s">
        <v>199</v>
      </c>
      <c r="T825" s="34">
        <v>0</v>
      </c>
      <c r="U825" s="34">
        <v>0</v>
      </c>
      <c r="V825" s="34">
        <v>17182</v>
      </c>
      <c r="W825" s="34">
        <v>17659</v>
      </c>
      <c r="X825" s="44">
        <v>17182</v>
      </c>
      <c r="Y825" s="44">
        <v>19282</v>
      </c>
    </row>
    <row r="826" spans="1:25" ht="182.25" customHeight="1" x14ac:dyDescent="0.25">
      <c r="A826" s="71">
        <v>1266</v>
      </c>
      <c r="B826" s="52" t="s">
        <v>2374</v>
      </c>
      <c r="C826" s="52" t="s">
        <v>13565</v>
      </c>
      <c r="D826" s="52" t="s">
        <v>13566</v>
      </c>
      <c r="E826" s="52" t="s">
        <v>13567</v>
      </c>
      <c r="F826" s="53" t="s">
        <v>1201</v>
      </c>
      <c r="G826" s="53">
        <v>44862</v>
      </c>
      <c r="H826" s="53">
        <v>44562</v>
      </c>
      <c r="I826" s="52" t="s">
        <v>10093</v>
      </c>
      <c r="J826" s="53">
        <v>45658</v>
      </c>
      <c r="K826" s="55" t="s">
        <v>13568</v>
      </c>
      <c r="L826" s="55" t="s">
        <v>60</v>
      </c>
      <c r="M826" s="55" t="s">
        <v>2379</v>
      </c>
      <c r="N826" s="55" t="s">
        <v>64</v>
      </c>
      <c r="O826" s="50" t="s">
        <v>100</v>
      </c>
      <c r="P826" s="55" t="s">
        <v>1884</v>
      </c>
      <c r="Q826" s="56"/>
      <c r="R826" s="55">
        <v>2</v>
      </c>
      <c r="S826" s="55" t="s">
        <v>199</v>
      </c>
      <c r="T826" s="34" t="s">
        <v>112</v>
      </c>
      <c r="U826" s="34">
        <v>847</v>
      </c>
      <c r="V826" s="34">
        <v>3354</v>
      </c>
      <c r="W826" s="34">
        <v>3354</v>
      </c>
      <c r="X826" s="44" t="s">
        <v>112</v>
      </c>
      <c r="Y826" s="44" t="s">
        <v>112</v>
      </c>
    </row>
    <row r="827" spans="1:25" ht="182.25" customHeight="1" x14ac:dyDescent="0.25">
      <c r="A827" s="71">
        <v>1267</v>
      </c>
      <c r="B827" s="52" t="s">
        <v>2374</v>
      </c>
      <c r="C827" s="52" t="s">
        <v>2385</v>
      </c>
      <c r="D827" s="52" t="s">
        <v>13569</v>
      </c>
      <c r="E827" s="52" t="s">
        <v>129</v>
      </c>
      <c r="F827" s="53" t="s">
        <v>1201</v>
      </c>
      <c r="G827" s="53">
        <v>43466</v>
      </c>
      <c r="H827" s="53">
        <v>43466</v>
      </c>
      <c r="I827" s="52" t="s">
        <v>2394</v>
      </c>
      <c r="J827" s="53">
        <v>46023</v>
      </c>
      <c r="K827" s="55" t="s">
        <v>13570</v>
      </c>
      <c r="L827" s="55" t="s">
        <v>60</v>
      </c>
      <c r="M827" s="55" t="s">
        <v>2395</v>
      </c>
      <c r="N827" s="55" t="s">
        <v>64</v>
      </c>
      <c r="O827" s="50" t="s">
        <v>100</v>
      </c>
      <c r="P827" s="55" t="s">
        <v>2396</v>
      </c>
      <c r="Q827" s="56"/>
      <c r="R827" s="55">
        <v>2</v>
      </c>
      <c r="S827" s="55" t="s">
        <v>199</v>
      </c>
      <c r="T827" s="34">
        <v>254600</v>
      </c>
      <c r="U827" s="34">
        <v>254504</v>
      </c>
      <c r="V827" s="34">
        <v>186321</v>
      </c>
      <c r="W827" s="34">
        <v>144731</v>
      </c>
      <c r="X827" s="44">
        <v>62518</v>
      </c>
      <c r="Y827" s="44" t="s">
        <v>112</v>
      </c>
    </row>
    <row r="828" spans="1:25" ht="182.25" customHeight="1" x14ac:dyDescent="0.25">
      <c r="A828" s="71">
        <v>1268</v>
      </c>
      <c r="B828" s="52" t="s">
        <v>2374</v>
      </c>
      <c r="C828" s="52" t="s">
        <v>2397</v>
      </c>
      <c r="D828" s="52" t="s">
        <v>13571</v>
      </c>
      <c r="E828" s="52" t="s">
        <v>129</v>
      </c>
      <c r="F828" s="53" t="s">
        <v>645</v>
      </c>
      <c r="G828" s="53">
        <v>44197</v>
      </c>
      <c r="H828" s="53">
        <v>44197</v>
      </c>
      <c r="I828" s="52" t="s">
        <v>113</v>
      </c>
      <c r="J828" s="53" t="s">
        <v>114</v>
      </c>
      <c r="K828" s="55" t="s">
        <v>13572</v>
      </c>
      <c r="L828" s="55" t="s">
        <v>99</v>
      </c>
      <c r="M828" s="55" t="s">
        <v>2398</v>
      </c>
      <c r="N828" s="55" t="s">
        <v>64</v>
      </c>
      <c r="O828" s="50" t="s">
        <v>100</v>
      </c>
      <c r="P828" s="55" t="s">
        <v>2399</v>
      </c>
      <c r="Q828" s="56" t="s">
        <v>2400</v>
      </c>
      <c r="R828" s="55">
        <v>6</v>
      </c>
      <c r="S828" s="55" t="s">
        <v>716</v>
      </c>
      <c r="T828" s="34">
        <v>1305</v>
      </c>
      <c r="U828" s="34">
        <v>1151</v>
      </c>
      <c r="V828" s="34">
        <v>1206</v>
      </c>
      <c r="W828" s="34">
        <v>1312</v>
      </c>
      <c r="X828" s="44">
        <v>1417</v>
      </c>
      <c r="Y828" s="44">
        <v>1515</v>
      </c>
    </row>
    <row r="829" spans="1:25" ht="182.25" customHeight="1" x14ac:dyDescent="0.25">
      <c r="A829" s="71">
        <v>1269</v>
      </c>
      <c r="B829" s="52" t="s">
        <v>2374</v>
      </c>
      <c r="C829" s="52" t="s">
        <v>2375</v>
      </c>
      <c r="D829" s="52" t="s">
        <v>2422</v>
      </c>
      <c r="E829" s="52" t="s">
        <v>2423</v>
      </c>
      <c r="F829" s="53" t="s">
        <v>2424</v>
      </c>
      <c r="G829" s="53">
        <v>37126</v>
      </c>
      <c r="H829" s="53">
        <v>37257</v>
      </c>
      <c r="I829" s="52" t="s">
        <v>113</v>
      </c>
      <c r="J829" s="53" t="s">
        <v>114</v>
      </c>
      <c r="K829" s="55" t="s">
        <v>13573</v>
      </c>
      <c r="L829" s="55" t="s">
        <v>60</v>
      </c>
      <c r="M829" s="55" t="s">
        <v>2425</v>
      </c>
      <c r="N829" s="55" t="s">
        <v>64</v>
      </c>
      <c r="O829" s="50" t="s">
        <v>100</v>
      </c>
      <c r="P829" s="55" t="s">
        <v>1096</v>
      </c>
      <c r="Q829" s="56"/>
      <c r="R829" s="55">
        <v>16</v>
      </c>
      <c r="S829" s="208" t="s">
        <v>175</v>
      </c>
      <c r="T829" s="34">
        <v>0</v>
      </c>
      <c r="U829" s="34">
        <v>0</v>
      </c>
      <c r="V829" s="34"/>
      <c r="W829" s="194"/>
      <c r="X829" s="44"/>
      <c r="Y829" s="44"/>
    </row>
    <row r="830" spans="1:25" ht="182.25" customHeight="1" x14ac:dyDescent="0.25">
      <c r="A830" s="71">
        <v>1270</v>
      </c>
      <c r="B830" s="52" t="s">
        <v>2374</v>
      </c>
      <c r="C830" s="52" t="s">
        <v>2426</v>
      </c>
      <c r="D830" s="52" t="s">
        <v>2427</v>
      </c>
      <c r="E830" s="52" t="s">
        <v>2428</v>
      </c>
      <c r="F830" s="53" t="s">
        <v>144</v>
      </c>
      <c r="G830" s="53">
        <v>37622</v>
      </c>
      <c r="H830" s="53">
        <v>37622</v>
      </c>
      <c r="I830" s="52" t="s">
        <v>113</v>
      </c>
      <c r="J830" s="53" t="s">
        <v>114</v>
      </c>
      <c r="K830" s="55" t="s">
        <v>2429</v>
      </c>
      <c r="L830" s="211" t="s">
        <v>99</v>
      </c>
      <c r="M830" s="55" t="s">
        <v>1724</v>
      </c>
      <c r="N830" s="55" t="s">
        <v>106</v>
      </c>
      <c r="O830" s="50" t="s">
        <v>103</v>
      </c>
      <c r="P830" s="55" t="s">
        <v>116</v>
      </c>
      <c r="Q830" s="56"/>
      <c r="R830" s="56" t="s">
        <v>42</v>
      </c>
      <c r="S830" s="55" t="s">
        <v>588</v>
      </c>
      <c r="T830" s="34">
        <v>0</v>
      </c>
      <c r="U830" s="34">
        <v>0</v>
      </c>
      <c r="V830" s="34"/>
      <c r="W830" s="194"/>
      <c r="X830" s="44"/>
      <c r="Y830" s="44"/>
    </row>
    <row r="831" spans="1:25" ht="182.25" customHeight="1" x14ac:dyDescent="0.25">
      <c r="A831" s="71">
        <v>1271</v>
      </c>
      <c r="B831" s="52" t="s">
        <v>2374</v>
      </c>
      <c r="C831" s="52" t="s">
        <v>2426</v>
      </c>
      <c r="D831" s="52" t="s">
        <v>2430</v>
      </c>
      <c r="E831" s="52" t="s">
        <v>2428</v>
      </c>
      <c r="F831" s="53" t="s">
        <v>2431</v>
      </c>
      <c r="G831" s="53">
        <v>37622</v>
      </c>
      <c r="H831" s="53">
        <v>37622</v>
      </c>
      <c r="I831" s="52" t="s">
        <v>113</v>
      </c>
      <c r="J831" s="53" t="s">
        <v>114</v>
      </c>
      <c r="K831" s="55" t="s">
        <v>13574</v>
      </c>
      <c r="L831" s="211" t="s">
        <v>99</v>
      </c>
      <c r="M831" s="55" t="s">
        <v>1724</v>
      </c>
      <c r="N831" s="55" t="s">
        <v>106</v>
      </c>
      <c r="O831" s="50" t="s">
        <v>103</v>
      </c>
      <c r="P831" s="55" t="s">
        <v>116</v>
      </c>
      <c r="Q831" s="56"/>
      <c r="R831" s="56" t="s">
        <v>42</v>
      </c>
      <c r="S831" s="55" t="s">
        <v>588</v>
      </c>
      <c r="T831" s="34">
        <v>61312</v>
      </c>
      <c r="U831" s="34">
        <v>62321</v>
      </c>
      <c r="V831" s="34">
        <v>65294</v>
      </c>
      <c r="W831" s="194">
        <v>71007</v>
      </c>
      <c r="X831" s="44">
        <v>76680</v>
      </c>
      <c r="Y831" s="44">
        <v>81986</v>
      </c>
    </row>
    <row r="832" spans="1:25" ht="182.25" customHeight="1" x14ac:dyDescent="0.25">
      <c r="A832" s="71">
        <v>1272</v>
      </c>
      <c r="B832" s="52" t="s">
        <v>2374</v>
      </c>
      <c r="C832" s="52" t="s">
        <v>2426</v>
      </c>
      <c r="D832" s="52" t="s">
        <v>2432</v>
      </c>
      <c r="E832" s="52" t="s">
        <v>2428</v>
      </c>
      <c r="F832" s="53" t="s">
        <v>2433</v>
      </c>
      <c r="G832" s="53">
        <v>37622</v>
      </c>
      <c r="H832" s="53">
        <v>37622</v>
      </c>
      <c r="I832" s="52" t="s">
        <v>113</v>
      </c>
      <c r="J832" s="53" t="s">
        <v>114</v>
      </c>
      <c r="K832" s="55" t="s">
        <v>2434</v>
      </c>
      <c r="L832" s="211" t="s">
        <v>99</v>
      </c>
      <c r="M832" s="55" t="s">
        <v>2435</v>
      </c>
      <c r="N832" s="55" t="s">
        <v>106</v>
      </c>
      <c r="O832" s="50" t="s">
        <v>103</v>
      </c>
      <c r="P832" s="55" t="s">
        <v>116</v>
      </c>
      <c r="Q832" s="56"/>
      <c r="R832" s="55">
        <v>10</v>
      </c>
      <c r="S832" s="55" t="s">
        <v>126</v>
      </c>
      <c r="T832" s="34">
        <v>2551</v>
      </c>
      <c r="U832" s="34">
        <v>2434</v>
      </c>
      <c r="V832" s="34">
        <v>2550</v>
      </c>
      <c r="W832" s="194">
        <v>2773</v>
      </c>
      <c r="X832" s="44">
        <v>2995</v>
      </c>
      <c r="Y832" s="44">
        <v>3202</v>
      </c>
    </row>
    <row r="833" spans="1:25" ht="182.25" customHeight="1" x14ac:dyDescent="0.25">
      <c r="A833" s="71">
        <v>1273</v>
      </c>
      <c r="B833" s="34" t="s">
        <v>2374</v>
      </c>
      <c r="C833" s="52" t="s">
        <v>2397</v>
      </c>
      <c r="D833" s="309" t="s">
        <v>2436</v>
      </c>
      <c r="E833" s="52" t="s">
        <v>2428</v>
      </c>
      <c r="F833" s="55" t="s">
        <v>1966</v>
      </c>
      <c r="G833" s="53">
        <v>44191</v>
      </c>
      <c r="H833" s="39">
        <v>43831</v>
      </c>
      <c r="I833" s="55" t="s">
        <v>113</v>
      </c>
      <c r="J833" s="39" t="s">
        <v>114</v>
      </c>
      <c r="K833" s="55" t="s">
        <v>13575</v>
      </c>
      <c r="L833" s="55" t="s">
        <v>99</v>
      </c>
      <c r="M833" s="55" t="s">
        <v>1724</v>
      </c>
      <c r="N833" s="55" t="s">
        <v>106</v>
      </c>
      <c r="O833" s="50" t="s">
        <v>103</v>
      </c>
      <c r="P833" s="55" t="s">
        <v>116</v>
      </c>
      <c r="Q833" s="56"/>
      <c r="R833" s="55" t="s">
        <v>42</v>
      </c>
      <c r="S833" s="55" t="s">
        <v>588</v>
      </c>
      <c r="T833" s="34">
        <v>17037</v>
      </c>
      <c r="U833" s="34">
        <v>20915</v>
      </c>
      <c r="V833" s="34">
        <v>21913</v>
      </c>
      <c r="W833" s="34">
        <v>23830</v>
      </c>
      <c r="X833" s="44">
        <v>25734</v>
      </c>
      <c r="Y833" s="44">
        <v>27515</v>
      </c>
    </row>
    <row r="834" spans="1:25" ht="182.25" customHeight="1" x14ac:dyDescent="0.25">
      <c r="A834" s="71">
        <v>1274</v>
      </c>
      <c r="B834" s="34" t="s">
        <v>2374</v>
      </c>
      <c r="C834" s="52" t="s">
        <v>2437</v>
      </c>
      <c r="D834" s="309" t="s">
        <v>2438</v>
      </c>
      <c r="E834" s="52" t="s">
        <v>2428</v>
      </c>
      <c r="F834" s="55" t="s">
        <v>2439</v>
      </c>
      <c r="G834" s="53">
        <v>43850</v>
      </c>
      <c r="H834" s="39">
        <v>43466</v>
      </c>
      <c r="I834" s="55" t="s">
        <v>113</v>
      </c>
      <c r="J834" s="39" t="s">
        <v>114</v>
      </c>
      <c r="K834" s="55" t="s">
        <v>13576</v>
      </c>
      <c r="L834" s="55" t="s">
        <v>99</v>
      </c>
      <c r="M834" s="55" t="s">
        <v>1724</v>
      </c>
      <c r="N834" s="55" t="s">
        <v>106</v>
      </c>
      <c r="O834" s="50" t="s">
        <v>103</v>
      </c>
      <c r="P834" s="55" t="s">
        <v>116</v>
      </c>
      <c r="Q834" s="56"/>
      <c r="R834" s="55" t="s">
        <v>42</v>
      </c>
      <c r="S834" s="55" t="s">
        <v>588</v>
      </c>
      <c r="T834" s="34">
        <v>2099</v>
      </c>
      <c r="U834" s="34">
        <v>1719</v>
      </c>
      <c r="V834" s="34">
        <v>1801</v>
      </c>
      <c r="W834" s="34">
        <v>1959</v>
      </c>
      <c r="X834" s="44">
        <v>2116</v>
      </c>
      <c r="Y834" s="44">
        <v>2262</v>
      </c>
    </row>
    <row r="835" spans="1:25" ht="182.25" customHeight="1" x14ac:dyDescent="0.25">
      <c r="A835" s="71">
        <v>1275</v>
      </c>
      <c r="B835" s="34" t="s">
        <v>2374</v>
      </c>
      <c r="C835" s="34" t="s">
        <v>2440</v>
      </c>
      <c r="D835" s="309" t="s">
        <v>2441</v>
      </c>
      <c r="E835" s="55" t="s">
        <v>129</v>
      </c>
      <c r="F835" s="55" t="s">
        <v>2079</v>
      </c>
      <c r="G835" s="39">
        <v>41640</v>
      </c>
      <c r="H835" s="39">
        <v>41640</v>
      </c>
      <c r="I835" s="52" t="s">
        <v>244</v>
      </c>
      <c r="J835" s="39">
        <v>45658</v>
      </c>
      <c r="K835" s="55" t="s">
        <v>2442</v>
      </c>
      <c r="L835" s="55" t="s">
        <v>60</v>
      </c>
      <c r="M835" s="55" t="s">
        <v>2443</v>
      </c>
      <c r="N835" s="55" t="s">
        <v>106</v>
      </c>
      <c r="O835" s="50" t="s">
        <v>100</v>
      </c>
      <c r="P835" s="55" t="s">
        <v>157</v>
      </c>
      <c r="Q835" s="56"/>
      <c r="R835" s="55">
        <v>16</v>
      </c>
      <c r="S835" s="208" t="s">
        <v>175</v>
      </c>
      <c r="T835" s="34">
        <v>1119</v>
      </c>
      <c r="U835" s="34">
        <v>1083</v>
      </c>
      <c r="V835" s="34">
        <v>1135</v>
      </c>
      <c r="W835" s="34">
        <v>1234</v>
      </c>
      <c r="X835" s="44" t="s">
        <v>112</v>
      </c>
      <c r="Y835" s="44" t="s">
        <v>112</v>
      </c>
    </row>
    <row r="836" spans="1:25" ht="182.25" customHeight="1" x14ac:dyDescent="0.25">
      <c r="A836" s="71">
        <v>1276</v>
      </c>
      <c r="B836" s="34" t="s">
        <v>2374</v>
      </c>
      <c r="C836" s="34" t="s">
        <v>2444</v>
      </c>
      <c r="D836" s="309" t="s">
        <v>2445</v>
      </c>
      <c r="E836" s="55" t="s">
        <v>13577</v>
      </c>
      <c r="F836" s="55" t="s">
        <v>2446</v>
      </c>
      <c r="G836" s="39">
        <v>39937</v>
      </c>
      <c r="H836" s="39">
        <v>39814</v>
      </c>
      <c r="I836" s="52" t="s">
        <v>113</v>
      </c>
      <c r="J836" s="39" t="s">
        <v>114</v>
      </c>
      <c r="K836" s="55" t="s">
        <v>13578</v>
      </c>
      <c r="L836" s="55" t="s">
        <v>60</v>
      </c>
      <c r="M836" s="55" t="s">
        <v>2447</v>
      </c>
      <c r="N836" s="55" t="s">
        <v>68</v>
      </c>
      <c r="O836" s="50" t="s">
        <v>100</v>
      </c>
      <c r="P836" s="55" t="s">
        <v>439</v>
      </c>
      <c r="Q836" s="56"/>
      <c r="R836" s="55">
        <v>2</v>
      </c>
      <c r="S836" s="55" t="s">
        <v>199</v>
      </c>
      <c r="T836" s="34">
        <v>44619</v>
      </c>
      <c r="U836" s="34">
        <v>50815</v>
      </c>
      <c r="V836" s="34">
        <v>53239</v>
      </c>
      <c r="W836" s="194">
        <v>57897</v>
      </c>
      <c r="X836" s="44">
        <v>62523</v>
      </c>
      <c r="Y836" s="44">
        <v>66850</v>
      </c>
    </row>
    <row r="837" spans="1:25" ht="182.25" customHeight="1" x14ac:dyDescent="0.25">
      <c r="A837" s="71">
        <v>1277</v>
      </c>
      <c r="B837" s="34" t="s">
        <v>2374</v>
      </c>
      <c r="C837" s="34" t="s">
        <v>2448</v>
      </c>
      <c r="D837" s="309" t="s">
        <v>2449</v>
      </c>
      <c r="E837" s="55" t="s">
        <v>2450</v>
      </c>
      <c r="F837" s="55" t="s">
        <v>2446</v>
      </c>
      <c r="G837" s="39">
        <v>43980</v>
      </c>
      <c r="H837" s="39">
        <v>43831</v>
      </c>
      <c r="I837" s="55" t="s">
        <v>2053</v>
      </c>
      <c r="J837" s="39">
        <v>44927</v>
      </c>
      <c r="K837" s="55" t="s">
        <v>13579</v>
      </c>
      <c r="L837" s="55" t="s">
        <v>60</v>
      </c>
      <c r="M837" s="55" t="s">
        <v>996</v>
      </c>
      <c r="N837" s="55" t="s">
        <v>68</v>
      </c>
      <c r="O837" s="50" t="s">
        <v>100</v>
      </c>
      <c r="P837" s="41" t="s">
        <v>2451</v>
      </c>
      <c r="Q837" s="56" t="s">
        <v>2452</v>
      </c>
      <c r="R837" s="55">
        <v>2</v>
      </c>
      <c r="S837" s="55" t="s">
        <v>199</v>
      </c>
      <c r="T837" s="34">
        <v>183762</v>
      </c>
      <c r="U837" s="34">
        <v>150745</v>
      </c>
      <c r="V837" s="34" t="s">
        <v>112</v>
      </c>
      <c r="W837" s="34" t="s">
        <v>112</v>
      </c>
      <c r="X837" s="44" t="s">
        <v>112</v>
      </c>
      <c r="Y837" s="44" t="s">
        <v>112</v>
      </c>
    </row>
    <row r="838" spans="1:25" ht="182.25" customHeight="1" x14ac:dyDescent="0.25">
      <c r="A838" s="71">
        <v>1278</v>
      </c>
      <c r="B838" s="34" t="s">
        <v>2374</v>
      </c>
      <c r="C838" s="34" t="s">
        <v>2453</v>
      </c>
      <c r="D838" s="309" t="s">
        <v>2454</v>
      </c>
      <c r="E838" s="55" t="s">
        <v>129</v>
      </c>
      <c r="F838" s="55" t="s">
        <v>2455</v>
      </c>
      <c r="G838" s="39">
        <v>44191</v>
      </c>
      <c r="H838" s="39">
        <v>43831</v>
      </c>
      <c r="I838" s="55" t="s">
        <v>2004</v>
      </c>
      <c r="J838" s="39">
        <v>44562</v>
      </c>
      <c r="K838" s="55" t="s">
        <v>13580</v>
      </c>
      <c r="L838" s="55" t="s">
        <v>60</v>
      </c>
      <c r="M838" s="55" t="s">
        <v>996</v>
      </c>
      <c r="N838" s="55" t="s">
        <v>68</v>
      </c>
      <c r="O838" s="50" t="s">
        <v>100</v>
      </c>
      <c r="P838" s="41" t="s">
        <v>2451</v>
      </c>
      <c r="Q838" s="56"/>
      <c r="R838" s="55">
        <v>2</v>
      </c>
      <c r="S838" s="55" t="s">
        <v>199</v>
      </c>
      <c r="T838" s="34">
        <v>39872</v>
      </c>
      <c r="U838" s="34" t="s">
        <v>112</v>
      </c>
      <c r="V838" s="34" t="s">
        <v>112</v>
      </c>
      <c r="W838" s="34" t="s">
        <v>112</v>
      </c>
      <c r="X838" s="44" t="s">
        <v>112</v>
      </c>
      <c r="Y838" s="44" t="s">
        <v>112</v>
      </c>
    </row>
    <row r="839" spans="1:25" ht="182.25" customHeight="1" x14ac:dyDescent="0.25">
      <c r="A839" s="71">
        <v>1279</v>
      </c>
      <c r="B839" s="34" t="s">
        <v>2374</v>
      </c>
      <c r="C839" s="208" t="s">
        <v>2397</v>
      </c>
      <c r="D839" s="351" t="s">
        <v>2456</v>
      </c>
      <c r="E839" s="55" t="s">
        <v>13581</v>
      </c>
      <c r="F839" s="41" t="s">
        <v>2446</v>
      </c>
      <c r="G839" s="73">
        <v>44191</v>
      </c>
      <c r="H839" s="73">
        <v>44197</v>
      </c>
      <c r="I839" s="41" t="s">
        <v>1873</v>
      </c>
      <c r="J839" s="73">
        <v>45292</v>
      </c>
      <c r="K839" s="41" t="s">
        <v>2457</v>
      </c>
      <c r="L839" s="41" t="s">
        <v>60</v>
      </c>
      <c r="M839" s="41" t="s">
        <v>996</v>
      </c>
      <c r="N839" s="41" t="s">
        <v>68</v>
      </c>
      <c r="O839" s="41" t="s">
        <v>100</v>
      </c>
      <c r="P839" s="41" t="s">
        <v>2458</v>
      </c>
      <c r="Q839" s="41" t="s">
        <v>2459</v>
      </c>
      <c r="R839" s="41">
        <v>2</v>
      </c>
      <c r="S839" s="41" t="s">
        <v>199</v>
      </c>
      <c r="T839" s="194">
        <v>7637</v>
      </c>
      <c r="U839" s="194">
        <v>6915</v>
      </c>
      <c r="V839" s="194">
        <v>7245</v>
      </c>
      <c r="W839" s="194" t="s">
        <v>112</v>
      </c>
      <c r="X839" s="44" t="s">
        <v>112</v>
      </c>
      <c r="Y839" s="44" t="s">
        <v>112</v>
      </c>
    </row>
    <row r="840" spans="1:25" ht="182.25" customHeight="1" x14ac:dyDescent="0.25">
      <c r="A840" s="71">
        <v>1280</v>
      </c>
      <c r="B840" s="34" t="s">
        <v>2374</v>
      </c>
      <c r="C840" s="208" t="s">
        <v>13565</v>
      </c>
      <c r="D840" s="351" t="s">
        <v>13582</v>
      </c>
      <c r="E840" s="55" t="s">
        <v>13583</v>
      </c>
      <c r="F840" s="41" t="s">
        <v>13584</v>
      </c>
      <c r="G840" s="73">
        <v>44862</v>
      </c>
      <c r="H840" s="73">
        <v>44562</v>
      </c>
      <c r="I840" s="41" t="s">
        <v>10093</v>
      </c>
      <c r="J840" s="73">
        <v>45658</v>
      </c>
      <c r="K840" s="41" t="s">
        <v>13585</v>
      </c>
      <c r="L840" s="41" t="s">
        <v>60</v>
      </c>
      <c r="M840" s="41" t="s">
        <v>996</v>
      </c>
      <c r="N840" s="41" t="s">
        <v>68</v>
      </c>
      <c r="O840" s="41" t="s">
        <v>100</v>
      </c>
      <c r="P840" s="41" t="s">
        <v>11804</v>
      </c>
      <c r="Q840" s="41" t="s">
        <v>13586</v>
      </c>
      <c r="R840" s="41">
        <v>2</v>
      </c>
      <c r="S840" s="41" t="s">
        <v>199</v>
      </c>
      <c r="T840" s="194" t="s">
        <v>112</v>
      </c>
      <c r="U840" s="194">
        <v>41085</v>
      </c>
      <c r="V840" s="194">
        <v>43045</v>
      </c>
      <c r="W840" s="194">
        <v>46811</v>
      </c>
      <c r="X840" s="44" t="s">
        <v>112</v>
      </c>
      <c r="Y840" s="44" t="s">
        <v>112</v>
      </c>
    </row>
    <row r="841" spans="1:25" ht="182.25" customHeight="1" x14ac:dyDescent="0.25">
      <c r="A841" s="71">
        <v>1281</v>
      </c>
      <c r="B841" s="34" t="s">
        <v>2374</v>
      </c>
      <c r="C841" s="52" t="s">
        <v>2381</v>
      </c>
      <c r="D841" s="309" t="s">
        <v>2460</v>
      </c>
      <c r="E841" s="55" t="s">
        <v>13587</v>
      </c>
      <c r="F841" s="55" t="s">
        <v>12327</v>
      </c>
      <c r="G841" s="39">
        <v>43388</v>
      </c>
      <c r="H841" s="39">
        <v>43101</v>
      </c>
      <c r="I841" s="52" t="s">
        <v>396</v>
      </c>
      <c r="J841" s="39">
        <v>44562</v>
      </c>
      <c r="K841" s="55" t="s">
        <v>13588</v>
      </c>
      <c r="L841" s="55" t="s">
        <v>60</v>
      </c>
      <c r="M841" s="55" t="s">
        <v>13589</v>
      </c>
      <c r="N841" s="55" t="s">
        <v>68</v>
      </c>
      <c r="O841" s="50" t="s">
        <v>100</v>
      </c>
      <c r="P841" s="55" t="s">
        <v>439</v>
      </c>
      <c r="Q841" s="45"/>
      <c r="R841" s="55">
        <v>2</v>
      </c>
      <c r="S841" s="55" t="s">
        <v>199</v>
      </c>
      <c r="T841" s="34">
        <v>0</v>
      </c>
      <c r="U841" s="34" t="s">
        <v>112</v>
      </c>
      <c r="V841" s="34" t="s">
        <v>112</v>
      </c>
      <c r="W841" s="34" t="s">
        <v>112</v>
      </c>
      <c r="X841" s="44" t="s">
        <v>112</v>
      </c>
      <c r="Y841" s="44" t="s">
        <v>112</v>
      </c>
    </row>
    <row r="842" spans="1:25" ht="182.25" customHeight="1" x14ac:dyDescent="0.25">
      <c r="A842" s="71">
        <v>1282</v>
      </c>
      <c r="B842" s="34" t="s">
        <v>2374</v>
      </c>
      <c r="C842" s="34" t="s">
        <v>2461</v>
      </c>
      <c r="D842" s="309" t="s">
        <v>2462</v>
      </c>
      <c r="E842" s="55" t="s">
        <v>13590</v>
      </c>
      <c r="F842" s="55" t="s">
        <v>908</v>
      </c>
      <c r="G842" s="39">
        <v>42188</v>
      </c>
      <c r="H842" s="39">
        <v>42188</v>
      </c>
      <c r="I842" s="55" t="s">
        <v>336</v>
      </c>
      <c r="J842" s="39">
        <v>45658</v>
      </c>
      <c r="K842" s="55" t="s">
        <v>337</v>
      </c>
      <c r="L842" s="55" t="s">
        <v>60</v>
      </c>
      <c r="M842" s="55" t="s">
        <v>2463</v>
      </c>
      <c r="N842" s="55" t="s">
        <v>68</v>
      </c>
      <c r="O842" s="50" t="s">
        <v>104</v>
      </c>
      <c r="P842" s="55" t="s">
        <v>578</v>
      </c>
      <c r="Q842" s="56" t="s">
        <v>2464</v>
      </c>
      <c r="R842" s="55">
        <v>2</v>
      </c>
      <c r="S842" s="55" t="s">
        <v>199</v>
      </c>
      <c r="T842" s="34">
        <v>705</v>
      </c>
      <c r="U842" s="34">
        <v>4713</v>
      </c>
      <c r="V842" s="34">
        <v>4938</v>
      </c>
      <c r="W842" s="34">
        <v>5370</v>
      </c>
      <c r="X842" s="44" t="s">
        <v>112</v>
      </c>
      <c r="Y842" s="44" t="s">
        <v>112</v>
      </c>
    </row>
    <row r="843" spans="1:25" ht="182.25" customHeight="1" x14ac:dyDescent="0.25">
      <c r="A843" s="71">
        <v>1283</v>
      </c>
      <c r="B843" s="34" t="s">
        <v>2374</v>
      </c>
      <c r="C843" s="34" t="s">
        <v>2461</v>
      </c>
      <c r="D843" s="309" t="s">
        <v>2465</v>
      </c>
      <c r="E843" s="55" t="s">
        <v>13591</v>
      </c>
      <c r="F843" s="55" t="s">
        <v>2466</v>
      </c>
      <c r="G843" s="39">
        <v>42188</v>
      </c>
      <c r="H843" s="39">
        <v>42188</v>
      </c>
      <c r="I843" s="55" t="s">
        <v>331</v>
      </c>
      <c r="J843" s="39">
        <v>45658</v>
      </c>
      <c r="K843" s="55" t="s">
        <v>2467</v>
      </c>
      <c r="L843" s="55" t="s">
        <v>60</v>
      </c>
      <c r="M843" s="55" t="s">
        <v>2463</v>
      </c>
      <c r="N843" s="55" t="s">
        <v>66</v>
      </c>
      <c r="O843" s="50" t="s">
        <v>104</v>
      </c>
      <c r="P843" s="55" t="s">
        <v>197</v>
      </c>
      <c r="Q843" s="56" t="s">
        <v>2468</v>
      </c>
      <c r="R843" s="55">
        <v>2</v>
      </c>
      <c r="S843" s="55" t="s">
        <v>199</v>
      </c>
      <c r="T843" s="34">
        <v>0</v>
      </c>
      <c r="U843" s="34">
        <v>0</v>
      </c>
      <c r="V843" s="34"/>
      <c r="W843" s="34"/>
      <c r="X843" s="44" t="s">
        <v>112</v>
      </c>
      <c r="Y843" s="44" t="s">
        <v>112</v>
      </c>
    </row>
    <row r="844" spans="1:25" ht="182.25" customHeight="1" x14ac:dyDescent="0.25">
      <c r="A844" s="71">
        <v>1299</v>
      </c>
      <c r="B844" s="47" t="s">
        <v>2485</v>
      </c>
      <c r="C844" s="47" t="s">
        <v>2486</v>
      </c>
      <c r="D844" s="47" t="s">
        <v>400</v>
      </c>
      <c r="E844" s="89" t="s">
        <v>13592</v>
      </c>
      <c r="F844" s="89" t="s">
        <v>525</v>
      </c>
      <c r="G844" s="112">
        <v>43097</v>
      </c>
      <c r="H844" s="112">
        <v>43175</v>
      </c>
      <c r="I844" s="211" t="s">
        <v>1128</v>
      </c>
      <c r="J844" s="112">
        <v>46828</v>
      </c>
      <c r="K844" s="89" t="s">
        <v>2487</v>
      </c>
      <c r="L844" s="89" t="s">
        <v>60</v>
      </c>
      <c r="M844" s="89" t="s">
        <v>2488</v>
      </c>
      <c r="N844" s="89" t="s">
        <v>64</v>
      </c>
      <c r="O844" s="89" t="s">
        <v>468</v>
      </c>
      <c r="P844" s="89" t="s">
        <v>115</v>
      </c>
      <c r="Q844" s="89" t="s">
        <v>2489</v>
      </c>
      <c r="R844" s="57" t="s">
        <v>24</v>
      </c>
      <c r="S844" s="47" t="s">
        <v>553</v>
      </c>
      <c r="T844" s="265">
        <v>35586</v>
      </c>
      <c r="U844" s="265">
        <v>37424</v>
      </c>
      <c r="V844" s="265">
        <v>37482</v>
      </c>
      <c r="W844" s="265">
        <v>9402</v>
      </c>
      <c r="X844" s="265">
        <v>9275</v>
      </c>
      <c r="Y844" s="265">
        <v>5179</v>
      </c>
    </row>
    <row r="845" spans="1:25" ht="182.25" customHeight="1" x14ac:dyDescent="0.25">
      <c r="A845" s="71">
        <v>1300</v>
      </c>
      <c r="B845" s="47" t="s">
        <v>2485</v>
      </c>
      <c r="C845" s="208" t="s">
        <v>2486</v>
      </c>
      <c r="D845" s="208" t="s">
        <v>408</v>
      </c>
      <c r="E845" s="208" t="s">
        <v>11316</v>
      </c>
      <c r="F845" s="89" t="s">
        <v>525</v>
      </c>
      <c r="G845" s="112">
        <v>43097</v>
      </c>
      <c r="H845" s="112">
        <v>43175</v>
      </c>
      <c r="I845" s="208" t="s">
        <v>1128</v>
      </c>
      <c r="J845" s="112">
        <v>46828</v>
      </c>
      <c r="K845" s="115" t="s">
        <v>2490</v>
      </c>
      <c r="L845" s="115" t="s">
        <v>60</v>
      </c>
      <c r="M845" s="113" t="s">
        <v>2488</v>
      </c>
      <c r="N845" s="115" t="s">
        <v>107</v>
      </c>
      <c r="O845" s="115" t="s">
        <v>120</v>
      </c>
      <c r="P845" s="208" t="s">
        <v>1150</v>
      </c>
      <c r="Q845" s="208" t="s">
        <v>2489</v>
      </c>
      <c r="R845" s="113" t="s">
        <v>24</v>
      </c>
      <c r="S845" s="113" t="s">
        <v>553</v>
      </c>
      <c r="T845" s="265">
        <v>69116</v>
      </c>
      <c r="U845" s="265">
        <v>33910</v>
      </c>
      <c r="V845" s="265">
        <v>141696</v>
      </c>
      <c r="W845" s="265">
        <v>133417</v>
      </c>
      <c r="X845" s="265">
        <v>146440</v>
      </c>
      <c r="Y845" s="265">
        <v>71531</v>
      </c>
    </row>
    <row r="846" spans="1:25" ht="182.25" customHeight="1" x14ac:dyDescent="0.25">
      <c r="A846" s="71">
        <v>1301</v>
      </c>
      <c r="B846" s="47" t="s">
        <v>2485</v>
      </c>
      <c r="C846" s="115" t="s">
        <v>2491</v>
      </c>
      <c r="D846" s="115" t="s">
        <v>329</v>
      </c>
      <c r="E846" s="208" t="s">
        <v>2492</v>
      </c>
      <c r="F846" s="115" t="s">
        <v>2493</v>
      </c>
      <c r="G846" s="112">
        <v>39241</v>
      </c>
      <c r="H846" s="112">
        <v>39173</v>
      </c>
      <c r="I846" s="208" t="s">
        <v>13593</v>
      </c>
      <c r="J846" s="112" t="s">
        <v>114</v>
      </c>
      <c r="K846" s="115" t="s">
        <v>2494</v>
      </c>
      <c r="L846" s="115" t="s">
        <v>60</v>
      </c>
      <c r="M846" s="113" t="s">
        <v>2495</v>
      </c>
      <c r="N846" s="115" t="s">
        <v>107</v>
      </c>
      <c r="O846" s="115" t="s">
        <v>120</v>
      </c>
      <c r="P846" s="115" t="s">
        <v>2496</v>
      </c>
      <c r="Q846" s="115"/>
      <c r="R846" s="113" t="s">
        <v>24</v>
      </c>
      <c r="S846" s="113" t="s">
        <v>553</v>
      </c>
      <c r="T846" s="265">
        <v>0</v>
      </c>
      <c r="U846" s="265">
        <v>0</v>
      </c>
      <c r="V846" s="265">
        <v>0</v>
      </c>
      <c r="W846" s="265">
        <v>8086</v>
      </c>
      <c r="X846" s="265">
        <v>9159</v>
      </c>
      <c r="Y846" s="265">
        <v>14368</v>
      </c>
    </row>
    <row r="847" spans="1:25" ht="182.25" customHeight="1" x14ac:dyDescent="0.25">
      <c r="A847" s="71">
        <v>1302</v>
      </c>
      <c r="B847" s="47" t="s">
        <v>2485</v>
      </c>
      <c r="C847" s="115" t="s">
        <v>2497</v>
      </c>
      <c r="D847" s="115" t="s">
        <v>329</v>
      </c>
      <c r="E847" s="115" t="s">
        <v>2498</v>
      </c>
      <c r="F847" s="115" t="s">
        <v>2499</v>
      </c>
      <c r="G847" s="112">
        <v>42527</v>
      </c>
      <c r="H847" s="112">
        <v>42461</v>
      </c>
      <c r="I847" s="115" t="s">
        <v>173</v>
      </c>
      <c r="J847" s="112">
        <v>45292</v>
      </c>
      <c r="K847" s="115" t="s">
        <v>2500</v>
      </c>
      <c r="L847" s="115" t="s">
        <v>60</v>
      </c>
      <c r="M847" s="113" t="s">
        <v>2501</v>
      </c>
      <c r="N847" s="115" t="s">
        <v>68</v>
      </c>
      <c r="O847" s="115" t="s">
        <v>104</v>
      </c>
      <c r="P847" s="208" t="s">
        <v>2502</v>
      </c>
      <c r="Q847" s="115" t="s">
        <v>2503</v>
      </c>
      <c r="R847" s="113" t="s">
        <v>22</v>
      </c>
      <c r="S847" s="208" t="s">
        <v>1082</v>
      </c>
      <c r="T847" s="265">
        <v>785</v>
      </c>
      <c r="U847" s="265">
        <v>2733</v>
      </c>
      <c r="V847" s="265">
        <v>860</v>
      </c>
      <c r="W847" s="265" t="s">
        <v>112</v>
      </c>
      <c r="X847" s="265" t="s">
        <v>112</v>
      </c>
      <c r="Y847" s="265" t="s">
        <v>112</v>
      </c>
    </row>
    <row r="848" spans="1:25" ht="182.25" customHeight="1" x14ac:dyDescent="0.25">
      <c r="A848" s="71">
        <v>1303</v>
      </c>
      <c r="B848" s="47" t="s">
        <v>2485</v>
      </c>
      <c r="C848" s="115" t="s">
        <v>2497</v>
      </c>
      <c r="D848" s="115" t="s">
        <v>121</v>
      </c>
      <c r="E848" s="115" t="s">
        <v>2498</v>
      </c>
      <c r="F848" s="115" t="s">
        <v>2499</v>
      </c>
      <c r="G848" s="112">
        <v>42527</v>
      </c>
      <c r="H848" s="112">
        <v>42552</v>
      </c>
      <c r="I848" s="115" t="s">
        <v>331</v>
      </c>
      <c r="J848" s="112">
        <v>45292</v>
      </c>
      <c r="K848" s="115" t="s">
        <v>2500</v>
      </c>
      <c r="L848" s="115" t="s">
        <v>60</v>
      </c>
      <c r="M848" s="113" t="s">
        <v>2501</v>
      </c>
      <c r="N848" s="115" t="s">
        <v>66</v>
      </c>
      <c r="O848" s="115" t="s">
        <v>104</v>
      </c>
      <c r="P848" s="115" t="s">
        <v>197</v>
      </c>
      <c r="Q848" s="115" t="s">
        <v>2504</v>
      </c>
      <c r="R848" s="113" t="s">
        <v>22</v>
      </c>
      <c r="S848" s="208" t="s">
        <v>1082</v>
      </c>
      <c r="T848" s="265">
        <v>0</v>
      </c>
      <c r="U848" s="265">
        <v>0</v>
      </c>
      <c r="V848" s="265">
        <v>20</v>
      </c>
      <c r="W848" s="265" t="s">
        <v>112</v>
      </c>
      <c r="X848" s="265" t="s">
        <v>112</v>
      </c>
      <c r="Y848" s="265" t="s">
        <v>112</v>
      </c>
    </row>
    <row r="849" spans="1:25" ht="182.25" customHeight="1" x14ac:dyDescent="0.25">
      <c r="A849" s="71">
        <v>1304</v>
      </c>
      <c r="B849" s="47" t="s">
        <v>2485</v>
      </c>
      <c r="C849" s="208" t="s">
        <v>13594</v>
      </c>
      <c r="D849" s="351" t="s">
        <v>726</v>
      </c>
      <c r="E849" s="208" t="s">
        <v>13595</v>
      </c>
      <c r="F849" s="208" t="s">
        <v>2505</v>
      </c>
      <c r="G849" s="112">
        <v>43101</v>
      </c>
      <c r="H849" s="112">
        <v>43101</v>
      </c>
      <c r="I849" s="208" t="s">
        <v>113</v>
      </c>
      <c r="J849" s="112" t="s">
        <v>114</v>
      </c>
      <c r="K849" s="115" t="s">
        <v>2506</v>
      </c>
      <c r="L849" s="115" t="s">
        <v>60</v>
      </c>
      <c r="M849" s="113" t="s">
        <v>2507</v>
      </c>
      <c r="N849" s="115" t="s">
        <v>68</v>
      </c>
      <c r="O849" s="115" t="s">
        <v>120</v>
      </c>
      <c r="P849" s="208" t="s">
        <v>658</v>
      </c>
      <c r="Q849" s="208" t="s">
        <v>2508</v>
      </c>
      <c r="R849" s="113" t="s">
        <v>22</v>
      </c>
      <c r="S849" s="208" t="s">
        <v>1082</v>
      </c>
      <c r="T849" s="265">
        <v>0</v>
      </c>
      <c r="U849" s="265">
        <v>148</v>
      </c>
      <c r="V849" s="265">
        <v>3000</v>
      </c>
      <c r="W849" s="265">
        <v>3000</v>
      </c>
      <c r="X849" s="265">
        <v>3000</v>
      </c>
      <c r="Y849" s="265">
        <v>3000</v>
      </c>
    </row>
    <row r="850" spans="1:25" ht="182.25" customHeight="1" x14ac:dyDescent="0.25">
      <c r="A850" s="71">
        <v>1305</v>
      </c>
      <c r="B850" s="47" t="s">
        <v>2485</v>
      </c>
      <c r="C850" s="47" t="s">
        <v>2509</v>
      </c>
      <c r="D850" s="47" t="s">
        <v>13596</v>
      </c>
      <c r="E850" s="89" t="s">
        <v>2510</v>
      </c>
      <c r="F850" s="89" t="s">
        <v>2511</v>
      </c>
      <c r="G850" s="112">
        <v>40715</v>
      </c>
      <c r="H850" s="112">
        <v>40544</v>
      </c>
      <c r="I850" s="208" t="s">
        <v>113</v>
      </c>
      <c r="J850" s="59" t="s">
        <v>114</v>
      </c>
      <c r="K850" s="89" t="s">
        <v>2512</v>
      </c>
      <c r="L850" s="89" t="s">
        <v>838</v>
      </c>
      <c r="M850" s="89" t="s">
        <v>1502</v>
      </c>
      <c r="N850" s="89" t="s">
        <v>106</v>
      </c>
      <c r="O850" s="89" t="s">
        <v>104</v>
      </c>
      <c r="P850" s="89" t="s">
        <v>116</v>
      </c>
      <c r="Q850" s="89"/>
      <c r="R850" s="57" t="s">
        <v>42</v>
      </c>
      <c r="S850" s="47" t="s">
        <v>588</v>
      </c>
      <c r="T850" s="265">
        <v>68858</v>
      </c>
      <c r="U850" s="265">
        <v>72928</v>
      </c>
      <c r="V850" s="265">
        <v>75400</v>
      </c>
      <c r="W850" s="265">
        <v>77710</v>
      </c>
      <c r="X850" s="265">
        <v>79860</v>
      </c>
      <c r="Y850" s="265">
        <v>82120</v>
      </c>
    </row>
    <row r="851" spans="1:25" ht="182.25" customHeight="1" x14ac:dyDescent="0.25">
      <c r="A851" s="71">
        <v>1306</v>
      </c>
      <c r="B851" s="47" t="s">
        <v>2485</v>
      </c>
      <c r="C851" s="47" t="s">
        <v>2513</v>
      </c>
      <c r="D851" s="47" t="s">
        <v>13597</v>
      </c>
      <c r="E851" s="89" t="s">
        <v>2510</v>
      </c>
      <c r="F851" s="89" t="s">
        <v>302</v>
      </c>
      <c r="G851" s="112">
        <v>40715</v>
      </c>
      <c r="H851" s="112">
        <v>40544</v>
      </c>
      <c r="I851" s="208" t="s">
        <v>113</v>
      </c>
      <c r="J851" s="59" t="s">
        <v>114</v>
      </c>
      <c r="K851" s="89" t="s">
        <v>2512</v>
      </c>
      <c r="L851" s="89" t="s">
        <v>838</v>
      </c>
      <c r="M851" s="89" t="s">
        <v>1502</v>
      </c>
      <c r="N851" s="89" t="s">
        <v>106</v>
      </c>
      <c r="O851" s="89" t="s">
        <v>104</v>
      </c>
      <c r="P851" s="89" t="s">
        <v>116</v>
      </c>
      <c r="Q851" s="89"/>
      <c r="R851" s="57" t="s">
        <v>42</v>
      </c>
      <c r="S851" s="47" t="s">
        <v>588</v>
      </c>
      <c r="T851" s="265">
        <v>10638</v>
      </c>
      <c r="U851" s="265">
        <v>8670</v>
      </c>
      <c r="V851" s="265">
        <v>9260</v>
      </c>
      <c r="W851" s="265">
        <v>9660</v>
      </c>
      <c r="X851" s="265">
        <v>10030</v>
      </c>
      <c r="Y851" s="265">
        <v>10420</v>
      </c>
    </row>
    <row r="852" spans="1:25" ht="182.25" customHeight="1" x14ac:dyDescent="0.25">
      <c r="A852" s="71">
        <v>1307</v>
      </c>
      <c r="B852" s="47" t="s">
        <v>2485</v>
      </c>
      <c r="C852" s="47" t="s">
        <v>2513</v>
      </c>
      <c r="D852" s="47" t="s">
        <v>13598</v>
      </c>
      <c r="E852" s="89" t="s">
        <v>2510</v>
      </c>
      <c r="F852" s="89" t="s">
        <v>2514</v>
      </c>
      <c r="G852" s="112">
        <v>40715</v>
      </c>
      <c r="H852" s="112">
        <v>40544</v>
      </c>
      <c r="I852" s="208" t="s">
        <v>113</v>
      </c>
      <c r="J852" s="59" t="s">
        <v>114</v>
      </c>
      <c r="K852" s="89" t="s">
        <v>2512</v>
      </c>
      <c r="L852" s="89" t="s">
        <v>838</v>
      </c>
      <c r="M852" s="89" t="s">
        <v>1502</v>
      </c>
      <c r="N852" s="89" t="s">
        <v>106</v>
      </c>
      <c r="O852" s="89" t="s">
        <v>104</v>
      </c>
      <c r="P852" s="89" t="s">
        <v>116</v>
      </c>
      <c r="Q852" s="89"/>
      <c r="R852" s="57" t="s">
        <v>42</v>
      </c>
      <c r="S852" s="47" t="s">
        <v>588</v>
      </c>
      <c r="T852" s="265">
        <v>0</v>
      </c>
      <c r="U852" s="265">
        <v>0</v>
      </c>
      <c r="V852" s="265">
        <v>0</v>
      </c>
      <c r="W852" s="265">
        <v>0</v>
      </c>
      <c r="X852" s="265">
        <v>0</v>
      </c>
      <c r="Y852" s="265">
        <v>0</v>
      </c>
    </row>
    <row r="853" spans="1:25" ht="182.25" customHeight="1" x14ac:dyDescent="0.25">
      <c r="A853" s="71">
        <v>1308</v>
      </c>
      <c r="B853" s="47" t="s">
        <v>2485</v>
      </c>
      <c r="C853" s="47" t="s">
        <v>2513</v>
      </c>
      <c r="D853" s="47" t="s">
        <v>13599</v>
      </c>
      <c r="E853" s="89" t="s">
        <v>2515</v>
      </c>
      <c r="F853" s="89" t="s">
        <v>2516</v>
      </c>
      <c r="G853" s="112">
        <v>40715</v>
      </c>
      <c r="H853" s="112">
        <v>40544</v>
      </c>
      <c r="I853" s="208" t="s">
        <v>113</v>
      </c>
      <c r="J853" s="59" t="s">
        <v>114</v>
      </c>
      <c r="K853" s="89" t="s">
        <v>2512</v>
      </c>
      <c r="L853" s="89" t="s">
        <v>838</v>
      </c>
      <c r="M853" s="89" t="s">
        <v>1502</v>
      </c>
      <c r="N853" s="89" t="s">
        <v>106</v>
      </c>
      <c r="O853" s="89" t="s">
        <v>104</v>
      </c>
      <c r="P853" s="89" t="s">
        <v>116</v>
      </c>
      <c r="Q853" s="89"/>
      <c r="R853" s="57" t="s">
        <v>42</v>
      </c>
      <c r="S853" s="47" t="s">
        <v>588</v>
      </c>
      <c r="T853" s="265">
        <v>267</v>
      </c>
      <c r="U853" s="265">
        <v>273</v>
      </c>
      <c r="V853" s="265">
        <v>280</v>
      </c>
      <c r="W853" s="265">
        <v>280</v>
      </c>
      <c r="X853" s="265">
        <v>280</v>
      </c>
      <c r="Y853" s="265">
        <v>280</v>
      </c>
    </row>
    <row r="854" spans="1:25" ht="182.25" customHeight="1" x14ac:dyDescent="0.25">
      <c r="A854" s="71">
        <v>1309</v>
      </c>
      <c r="B854" s="47" t="s">
        <v>2485</v>
      </c>
      <c r="C854" s="47" t="s">
        <v>2513</v>
      </c>
      <c r="D854" s="47" t="s">
        <v>13600</v>
      </c>
      <c r="E854" s="89" t="s">
        <v>2510</v>
      </c>
      <c r="F854" s="89" t="s">
        <v>2517</v>
      </c>
      <c r="G854" s="112">
        <v>40715</v>
      </c>
      <c r="H854" s="112">
        <v>40544</v>
      </c>
      <c r="I854" s="208" t="s">
        <v>113</v>
      </c>
      <c r="J854" s="59" t="s">
        <v>114</v>
      </c>
      <c r="K854" s="89" t="s">
        <v>2512</v>
      </c>
      <c r="L854" s="89" t="s">
        <v>838</v>
      </c>
      <c r="M854" s="89" t="s">
        <v>1502</v>
      </c>
      <c r="N854" s="89" t="s">
        <v>106</v>
      </c>
      <c r="O854" s="89" t="s">
        <v>104</v>
      </c>
      <c r="P854" s="89" t="s">
        <v>116</v>
      </c>
      <c r="Q854" s="89"/>
      <c r="R854" s="57" t="s">
        <v>42</v>
      </c>
      <c r="S854" s="47" t="s">
        <v>588</v>
      </c>
      <c r="T854" s="265">
        <v>4124</v>
      </c>
      <c r="U854" s="265">
        <v>6051</v>
      </c>
      <c r="V854" s="265">
        <v>6280</v>
      </c>
      <c r="W854" s="265">
        <v>6550</v>
      </c>
      <c r="X854" s="265">
        <v>6830</v>
      </c>
      <c r="Y854" s="265">
        <v>7110</v>
      </c>
    </row>
    <row r="855" spans="1:25" ht="182.25" customHeight="1" x14ac:dyDescent="0.25">
      <c r="A855" s="71">
        <v>1310</v>
      </c>
      <c r="B855" s="47" t="s">
        <v>2485</v>
      </c>
      <c r="C855" s="47" t="s">
        <v>2513</v>
      </c>
      <c r="D855" s="47" t="s">
        <v>13601</v>
      </c>
      <c r="E855" s="89" t="s">
        <v>2510</v>
      </c>
      <c r="F855" s="89" t="s">
        <v>2518</v>
      </c>
      <c r="G855" s="112">
        <v>40715</v>
      </c>
      <c r="H855" s="112">
        <v>40544</v>
      </c>
      <c r="I855" s="208" t="s">
        <v>113</v>
      </c>
      <c r="J855" s="59" t="s">
        <v>114</v>
      </c>
      <c r="K855" s="89" t="s">
        <v>2512</v>
      </c>
      <c r="L855" s="89" t="s">
        <v>838</v>
      </c>
      <c r="M855" s="89" t="s">
        <v>1502</v>
      </c>
      <c r="N855" s="89" t="s">
        <v>106</v>
      </c>
      <c r="O855" s="89" t="s">
        <v>104</v>
      </c>
      <c r="P855" s="89" t="s">
        <v>116</v>
      </c>
      <c r="Q855" s="89"/>
      <c r="R855" s="57" t="s">
        <v>42</v>
      </c>
      <c r="S855" s="47" t="s">
        <v>588</v>
      </c>
      <c r="T855" s="265">
        <v>482</v>
      </c>
      <c r="U855" s="265">
        <v>410</v>
      </c>
      <c r="V855" s="265">
        <v>420</v>
      </c>
      <c r="W855" s="265">
        <v>430</v>
      </c>
      <c r="X855" s="265">
        <v>440</v>
      </c>
      <c r="Y855" s="265">
        <v>450</v>
      </c>
    </row>
    <row r="856" spans="1:25" ht="182.25" customHeight="1" x14ac:dyDescent="0.25">
      <c r="A856" s="71">
        <v>1311</v>
      </c>
      <c r="B856" s="47" t="s">
        <v>2485</v>
      </c>
      <c r="C856" s="47" t="s">
        <v>2513</v>
      </c>
      <c r="D856" s="47" t="s">
        <v>13602</v>
      </c>
      <c r="E856" s="89" t="s">
        <v>2510</v>
      </c>
      <c r="F856" s="89" t="s">
        <v>2519</v>
      </c>
      <c r="G856" s="112">
        <v>40715</v>
      </c>
      <c r="H856" s="112">
        <v>40544</v>
      </c>
      <c r="I856" s="208" t="s">
        <v>113</v>
      </c>
      <c r="J856" s="59" t="s">
        <v>114</v>
      </c>
      <c r="K856" s="89" t="s">
        <v>2512</v>
      </c>
      <c r="L856" s="89" t="s">
        <v>838</v>
      </c>
      <c r="M856" s="89" t="s">
        <v>1502</v>
      </c>
      <c r="N856" s="89" t="s">
        <v>106</v>
      </c>
      <c r="O856" s="89" t="s">
        <v>104</v>
      </c>
      <c r="P856" s="89" t="s">
        <v>116</v>
      </c>
      <c r="Q856" s="89"/>
      <c r="R856" s="57" t="s">
        <v>44</v>
      </c>
      <c r="S856" s="47" t="s">
        <v>3796</v>
      </c>
      <c r="T856" s="265">
        <v>2</v>
      </c>
      <c r="U856" s="265">
        <v>1</v>
      </c>
      <c r="V856" s="265">
        <v>2</v>
      </c>
      <c r="W856" s="265">
        <v>2</v>
      </c>
      <c r="X856" s="265">
        <v>2</v>
      </c>
      <c r="Y856" s="265">
        <v>2</v>
      </c>
    </row>
    <row r="857" spans="1:25" ht="182.25" customHeight="1" x14ac:dyDescent="0.25">
      <c r="A857" s="71">
        <v>1312</v>
      </c>
      <c r="B857" s="47" t="s">
        <v>2485</v>
      </c>
      <c r="C857" s="47" t="s">
        <v>13603</v>
      </c>
      <c r="D857" s="47" t="s">
        <v>13604</v>
      </c>
      <c r="E857" s="89" t="s">
        <v>2510</v>
      </c>
      <c r="F857" s="89" t="s">
        <v>13605</v>
      </c>
      <c r="G857" s="112">
        <v>44927</v>
      </c>
      <c r="H857" s="112">
        <v>44562</v>
      </c>
      <c r="I857" s="208" t="s">
        <v>113</v>
      </c>
      <c r="J857" s="59" t="s">
        <v>114</v>
      </c>
      <c r="K857" s="89" t="s">
        <v>2512</v>
      </c>
      <c r="L857" s="89" t="s">
        <v>838</v>
      </c>
      <c r="M857" s="89" t="s">
        <v>1502</v>
      </c>
      <c r="N857" s="89" t="s">
        <v>106</v>
      </c>
      <c r="O857" s="89" t="s">
        <v>104</v>
      </c>
      <c r="P857" s="89" t="s">
        <v>116</v>
      </c>
      <c r="Q857" s="89"/>
      <c r="R857" s="57" t="s">
        <v>42</v>
      </c>
      <c r="S857" s="47" t="s">
        <v>588</v>
      </c>
      <c r="T857" s="265" t="s">
        <v>112</v>
      </c>
      <c r="U857" s="265">
        <v>3780</v>
      </c>
      <c r="V857" s="265">
        <v>8600</v>
      </c>
      <c r="W857" s="265">
        <v>12030</v>
      </c>
      <c r="X857" s="265">
        <v>13750</v>
      </c>
      <c r="Y857" s="265">
        <v>15470</v>
      </c>
    </row>
    <row r="858" spans="1:25" ht="182.25" customHeight="1" x14ac:dyDescent="0.25">
      <c r="A858" s="71">
        <v>1313</v>
      </c>
      <c r="B858" s="47" t="s">
        <v>2485</v>
      </c>
      <c r="C858" s="47" t="s">
        <v>13603</v>
      </c>
      <c r="D858" s="47" t="s">
        <v>13606</v>
      </c>
      <c r="E858" s="89" t="s">
        <v>2510</v>
      </c>
      <c r="F858" s="89" t="s">
        <v>13607</v>
      </c>
      <c r="G858" s="112">
        <v>44927</v>
      </c>
      <c r="H858" s="112">
        <v>44562</v>
      </c>
      <c r="I858" s="208" t="s">
        <v>113</v>
      </c>
      <c r="J858" s="59" t="s">
        <v>114</v>
      </c>
      <c r="K858" s="89" t="s">
        <v>2512</v>
      </c>
      <c r="L858" s="89" t="s">
        <v>838</v>
      </c>
      <c r="M858" s="89" t="s">
        <v>1502</v>
      </c>
      <c r="N858" s="89" t="s">
        <v>106</v>
      </c>
      <c r="O858" s="89" t="s">
        <v>104</v>
      </c>
      <c r="P858" s="89" t="s">
        <v>116</v>
      </c>
      <c r="Q858" s="89"/>
      <c r="R858" s="57" t="s">
        <v>42</v>
      </c>
      <c r="S858" s="47" t="s">
        <v>588</v>
      </c>
      <c r="T858" s="265" t="s">
        <v>112</v>
      </c>
      <c r="U858" s="265">
        <v>0</v>
      </c>
      <c r="V858" s="265">
        <v>110</v>
      </c>
      <c r="W858" s="265">
        <v>150</v>
      </c>
      <c r="X858" s="265">
        <v>170</v>
      </c>
      <c r="Y858" s="265">
        <v>190</v>
      </c>
    </row>
    <row r="859" spans="1:25" ht="182.25" customHeight="1" x14ac:dyDescent="0.25">
      <c r="A859" s="71">
        <v>1314</v>
      </c>
      <c r="B859" s="47" t="s">
        <v>2485</v>
      </c>
      <c r="C859" s="47" t="s">
        <v>13608</v>
      </c>
      <c r="D859" s="47" t="s">
        <v>672</v>
      </c>
      <c r="E859" s="89" t="s">
        <v>13609</v>
      </c>
      <c r="F859" s="89" t="s">
        <v>9424</v>
      </c>
      <c r="G859" s="112">
        <v>44927</v>
      </c>
      <c r="H859" s="112">
        <v>44927</v>
      </c>
      <c r="I859" s="208" t="s">
        <v>113</v>
      </c>
      <c r="J859" s="59" t="s">
        <v>114</v>
      </c>
      <c r="K859" s="89" t="s">
        <v>8928</v>
      </c>
      <c r="L859" s="89" t="s">
        <v>60</v>
      </c>
      <c r="M859" s="89" t="s">
        <v>13610</v>
      </c>
      <c r="N859" s="89" t="s">
        <v>64</v>
      </c>
      <c r="O859" s="89" t="s">
        <v>101</v>
      </c>
      <c r="P859" s="89" t="s">
        <v>3428</v>
      </c>
      <c r="Q859" s="89"/>
      <c r="R859" s="113" t="s">
        <v>22</v>
      </c>
      <c r="S859" s="208" t="s">
        <v>1082</v>
      </c>
      <c r="T859" s="265" t="s">
        <v>112</v>
      </c>
      <c r="U859" s="265" t="s">
        <v>112</v>
      </c>
      <c r="V859" s="265">
        <v>6720</v>
      </c>
      <c r="W859" s="265">
        <v>7600</v>
      </c>
      <c r="X859" s="265">
        <v>7600</v>
      </c>
      <c r="Y859" s="265">
        <v>7600</v>
      </c>
    </row>
    <row r="860" spans="1:25" ht="182.25" customHeight="1" x14ac:dyDescent="0.25">
      <c r="A860" s="71">
        <v>1315</v>
      </c>
      <c r="B860" s="47" t="s">
        <v>2485</v>
      </c>
      <c r="C860" s="47" t="s">
        <v>13611</v>
      </c>
      <c r="D860" s="47" t="s">
        <v>379</v>
      </c>
      <c r="E860" s="89" t="s">
        <v>13612</v>
      </c>
      <c r="F860" s="89" t="s">
        <v>3641</v>
      </c>
      <c r="G860" s="112">
        <v>44927</v>
      </c>
      <c r="H860" s="112">
        <v>44927</v>
      </c>
      <c r="I860" s="211" t="s">
        <v>1044</v>
      </c>
      <c r="J860" s="112">
        <v>46388</v>
      </c>
      <c r="K860" s="89" t="s">
        <v>13613</v>
      </c>
      <c r="L860" s="89" t="s">
        <v>60</v>
      </c>
      <c r="M860" s="89" t="s">
        <v>13614</v>
      </c>
      <c r="N860" s="89" t="s">
        <v>64</v>
      </c>
      <c r="O860" s="89" t="s">
        <v>468</v>
      </c>
      <c r="P860" s="89" t="s">
        <v>115</v>
      </c>
      <c r="Q860" s="89" t="s">
        <v>928</v>
      </c>
      <c r="R860" s="57" t="s">
        <v>59</v>
      </c>
      <c r="S860" s="47" t="s">
        <v>98</v>
      </c>
      <c r="T860" s="265" t="s">
        <v>112</v>
      </c>
      <c r="U860" s="265" t="s">
        <v>112</v>
      </c>
      <c r="V860" s="265">
        <v>1529</v>
      </c>
      <c r="W860" s="265">
        <v>97686</v>
      </c>
      <c r="X860" s="265">
        <v>383637.6</v>
      </c>
      <c r="Y860" s="265">
        <v>383637.6</v>
      </c>
    </row>
    <row r="861" spans="1:25" ht="182.25" customHeight="1" x14ac:dyDescent="0.25">
      <c r="A861" s="71">
        <v>1316</v>
      </c>
      <c r="B861" s="47" t="s">
        <v>2485</v>
      </c>
      <c r="C861" s="208" t="s">
        <v>13594</v>
      </c>
      <c r="D861" s="351" t="s">
        <v>13615</v>
      </c>
      <c r="E861" s="41" t="s">
        <v>13616</v>
      </c>
      <c r="F861" s="41" t="s">
        <v>13617</v>
      </c>
      <c r="G861" s="112">
        <v>44927</v>
      </c>
      <c r="H861" s="73">
        <v>44927</v>
      </c>
      <c r="I861" s="41" t="s">
        <v>336</v>
      </c>
      <c r="J861" s="73">
        <v>45658</v>
      </c>
      <c r="K861" s="41" t="s">
        <v>13618</v>
      </c>
      <c r="L861" s="115" t="s">
        <v>60</v>
      </c>
      <c r="M861" s="41" t="s">
        <v>13619</v>
      </c>
      <c r="N861" s="115" t="s">
        <v>68</v>
      </c>
      <c r="O861" s="115" t="s">
        <v>120</v>
      </c>
      <c r="P861" s="208" t="s">
        <v>13620</v>
      </c>
      <c r="Q861" s="208" t="s">
        <v>12940</v>
      </c>
      <c r="R861" s="113" t="s">
        <v>22</v>
      </c>
      <c r="S861" s="208" t="s">
        <v>1082</v>
      </c>
      <c r="T861" s="265" t="s">
        <v>112</v>
      </c>
      <c r="U861" s="265" t="s">
        <v>112</v>
      </c>
      <c r="V861" s="265">
        <v>0</v>
      </c>
      <c r="W861" s="194">
        <v>9515</v>
      </c>
      <c r="X861" s="194">
        <v>10466</v>
      </c>
      <c r="Y861" s="265" t="s">
        <v>112</v>
      </c>
    </row>
    <row r="862" spans="1:25" ht="182.25" customHeight="1" x14ac:dyDescent="0.25">
      <c r="A862" s="71">
        <v>1317</v>
      </c>
      <c r="B862" s="116" t="s">
        <v>2520</v>
      </c>
      <c r="C862" s="116" t="s">
        <v>13621</v>
      </c>
      <c r="D862" s="352" t="s">
        <v>2521</v>
      </c>
      <c r="E862" s="211" t="s">
        <v>13622</v>
      </c>
      <c r="F862" s="211" t="s">
        <v>855</v>
      </c>
      <c r="G862" s="112">
        <v>42506</v>
      </c>
      <c r="H862" s="112">
        <v>42736</v>
      </c>
      <c r="I862" s="208" t="s">
        <v>762</v>
      </c>
      <c r="J862" s="112">
        <v>44927</v>
      </c>
      <c r="K862" s="211" t="s">
        <v>2522</v>
      </c>
      <c r="L862" s="211" t="s">
        <v>60</v>
      </c>
      <c r="M862" s="208" t="s">
        <v>2523</v>
      </c>
      <c r="N862" s="211" t="s">
        <v>107</v>
      </c>
      <c r="O862" s="211" t="s">
        <v>100</v>
      </c>
      <c r="P862" s="211" t="s">
        <v>812</v>
      </c>
      <c r="Q862" s="89"/>
      <c r="R862" s="13" t="s">
        <v>53</v>
      </c>
      <c r="S862" s="116" t="s">
        <v>175</v>
      </c>
      <c r="T862" s="265">
        <v>664</v>
      </c>
      <c r="U862" s="265">
        <v>20992</v>
      </c>
      <c r="V862" s="265" t="s">
        <v>112</v>
      </c>
      <c r="W862" s="265" t="s">
        <v>112</v>
      </c>
      <c r="X862" s="265" t="s">
        <v>112</v>
      </c>
      <c r="Y862" s="265" t="s">
        <v>112</v>
      </c>
    </row>
    <row r="863" spans="1:25" ht="182.25" customHeight="1" x14ac:dyDescent="0.25">
      <c r="A863" s="71">
        <v>1318</v>
      </c>
      <c r="B863" s="116" t="s">
        <v>2520</v>
      </c>
      <c r="C863" s="116" t="s">
        <v>13621</v>
      </c>
      <c r="D863" s="352" t="s">
        <v>2524</v>
      </c>
      <c r="E863" s="211" t="s">
        <v>13623</v>
      </c>
      <c r="F863" s="211" t="s">
        <v>852</v>
      </c>
      <c r="G863" s="112">
        <v>42506</v>
      </c>
      <c r="H863" s="112">
        <v>42736</v>
      </c>
      <c r="I863" s="208" t="s">
        <v>762</v>
      </c>
      <c r="J863" s="112">
        <v>44927</v>
      </c>
      <c r="K863" s="211" t="s">
        <v>2525</v>
      </c>
      <c r="L863" s="211" t="s">
        <v>60</v>
      </c>
      <c r="M863" s="208" t="s">
        <v>2523</v>
      </c>
      <c r="N863" s="211" t="s">
        <v>107</v>
      </c>
      <c r="O863" s="211" t="s">
        <v>100</v>
      </c>
      <c r="P863" s="211" t="s">
        <v>812</v>
      </c>
      <c r="Q863" s="89"/>
      <c r="R863" s="13" t="s">
        <v>53</v>
      </c>
      <c r="S863" s="116" t="s">
        <v>175</v>
      </c>
      <c r="T863" s="265">
        <v>0</v>
      </c>
      <c r="U863" s="265">
        <v>0</v>
      </c>
      <c r="V863" s="265" t="s">
        <v>112</v>
      </c>
      <c r="W863" s="265" t="s">
        <v>112</v>
      </c>
      <c r="X863" s="265" t="s">
        <v>112</v>
      </c>
      <c r="Y863" s="265" t="s">
        <v>112</v>
      </c>
    </row>
    <row r="864" spans="1:25" ht="182.25" customHeight="1" x14ac:dyDescent="0.25">
      <c r="A864" s="71">
        <v>1319</v>
      </c>
      <c r="B864" s="116" t="s">
        <v>2520</v>
      </c>
      <c r="C864" s="116" t="s">
        <v>13624</v>
      </c>
      <c r="D864" s="352" t="s">
        <v>2526</v>
      </c>
      <c r="E864" s="211" t="s">
        <v>13625</v>
      </c>
      <c r="F864" s="211" t="s">
        <v>689</v>
      </c>
      <c r="G864" s="112">
        <v>42506</v>
      </c>
      <c r="H864" s="112">
        <v>42736</v>
      </c>
      <c r="I864" s="208" t="s">
        <v>13626</v>
      </c>
      <c r="J864" s="112">
        <v>44927</v>
      </c>
      <c r="K864" s="211" t="s">
        <v>2527</v>
      </c>
      <c r="L864" s="211" t="s">
        <v>60</v>
      </c>
      <c r="M864" s="211" t="s">
        <v>2528</v>
      </c>
      <c r="N864" s="211" t="s">
        <v>107</v>
      </c>
      <c r="O864" s="211" t="s">
        <v>100</v>
      </c>
      <c r="P864" s="211" t="s">
        <v>812</v>
      </c>
      <c r="Q864" s="89"/>
      <c r="R864" s="13" t="s">
        <v>53</v>
      </c>
      <c r="S864" s="116" t="s">
        <v>175</v>
      </c>
      <c r="T864" s="265">
        <v>1393</v>
      </c>
      <c r="U864" s="265">
        <v>659</v>
      </c>
      <c r="V864" s="265" t="s">
        <v>112</v>
      </c>
      <c r="W864" s="265" t="s">
        <v>112</v>
      </c>
      <c r="X864" s="265" t="s">
        <v>112</v>
      </c>
      <c r="Y864" s="265" t="s">
        <v>112</v>
      </c>
    </row>
    <row r="865" spans="1:25" ht="182.25" customHeight="1" x14ac:dyDescent="0.25">
      <c r="A865" s="71">
        <v>1320</v>
      </c>
      <c r="B865" s="116" t="s">
        <v>2520</v>
      </c>
      <c r="C865" s="116" t="s">
        <v>13621</v>
      </c>
      <c r="D865" s="352" t="s">
        <v>2529</v>
      </c>
      <c r="E865" s="208" t="s">
        <v>13627</v>
      </c>
      <c r="F865" s="211" t="s">
        <v>2530</v>
      </c>
      <c r="G865" s="112">
        <v>42506</v>
      </c>
      <c r="H865" s="112">
        <v>42736</v>
      </c>
      <c r="I865" s="208" t="s">
        <v>13628</v>
      </c>
      <c r="J865" s="112">
        <v>44927</v>
      </c>
      <c r="K865" s="211" t="s">
        <v>2531</v>
      </c>
      <c r="L865" s="211" t="s">
        <v>60</v>
      </c>
      <c r="M865" s="211" t="s">
        <v>2528</v>
      </c>
      <c r="N865" s="211" t="s">
        <v>107</v>
      </c>
      <c r="O865" s="211" t="s">
        <v>100</v>
      </c>
      <c r="P865" s="211" t="s">
        <v>812</v>
      </c>
      <c r="Q865" s="89"/>
      <c r="R865" s="13" t="s">
        <v>53</v>
      </c>
      <c r="S865" s="116" t="s">
        <v>175</v>
      </c>
      <c r="T865" s="265">
        <v>273583</v>
      </c>
      <c r="U865" s="265">
        <v>1692959</v>
      </c>
      <c r="V865" s="265" t="s">
        <v>112</v>
      </c>
      <c r="W865" s="265" t="s">
        <v>112</v>
      </c>
      <c r="X865" s="265" t="s">
        <v>112</v>
      </c>
      <c r="Y865" s="265" t="s">
        <v>112</v>
      </c>
    </row>
    <row r="866" spans="1:25" ht="182.25" customHeight="1" x14ac:dyDescent="0.25">
      <c r="A866" s="71">
        <v>1321</v>
      </c>
      <c r="B866" s="116" t="s">
        <v>2520</v>
      </c>
      <c r="C866" s="116" t="s">
        <v>13629</v>
      </c>
      <c r="D866" s="352" t="s">
        <v>1912</v>
      </c>
      <c r="E866" s="208" t="s">
        <v>13630</v>
      </c>
      <c r="F866" s="211" t="s">
        <v>13631</v>
      </c>
      <c r="G866" s="112">
        <v>44562</v>
      </c>
      <c r="H866" s="112">
        <v>44562</v>
      </c>
      <c r="I866" s="112" t="s">
        <v>113</v>
      </c>
      <c r="J866" s="112" t="s">
        <v>114</v>
      </c>
      <c r="K866" s="211" t="s">
        <v>13632</v>
      </c>
      <c r="L866" s="211" t="s">
        <v>60</v>
      </c>
      <c r="M866" s="211" t="s">
        <v>2528</v>
      </c>
      <c r="N866" s="211" t="s">
        <v>107</v>
      </c>
      <c r="O866" s="211" t="s">
        <v>100</v>
      </c>
      <c r="P866" s="211" t="s">
        <v>1747</v>
      </c>
      <c r="Q866" s="89"/>
      <c r="R866" s="13" t="s">
        <v>53</v>
      </c>
      <c r="S866" s="116" t="s">
        <v>175</v>
      </c>
      <c r="T866" s="265" t="s">
        <v>112</v>
      </c>
      <c r="U866" s="265">
        <v>52978</v>
      </c>
      <c r="V866" s="265">
        <v>77400</v>
      </c>
      <c r="W866" s="265">
        <v>77900</v>
      </c>
      <c r="X866" s="265">
        <v>76200</v>
      </c>
      <c r="Y866" s="265">
        <v>76200</v>
      </c>
    </row>
    <row r="867" spans="1:25" ht="182.25" customHeight="1" x14ac:dyDescent="0.25">
      <c r="A867" s="71">
        <v>1322</v>
      </c>
      <c r="B867" s="116" t="s">
        <v>2520</v>
      </c>
      <c r="C867" s="116" t="s">
        <v>13621</v>
      </c>
      <c r="D867" s="352" t="s">
        <v>3615</v>
      </c>
      <c r="E867" s="208" t="s">
        <v>13633</v>
      </c>
      <c r="F867" s="211" t="s">
        <v>13634</v>
      </c>
      <c r="G867" s="112">
        <v>44562</v>
      </c>
      <c r="H867" s="112">
        <v>44562</v>
      </c>
      <c r="I867" s="208" t="s">
        <v>113</v>
      </c>
      <c r="J867" s="112" t="s">
        <v>114</v>
      </c>
      <c r="K867" s="211" t="s">
        <v>13635</v>
      </c>
      <c r="L867" s="211" t="s">
        <v>60</v>
      </c>
      <c r="M867" s="211" t="s">
        <v>2528</v>
      </c>
      <c r="N867" s="211" t="s">
        <v>107</v>
      </c>
      <c r="O867" s="211" t="s">
        <v>100</v>
      </c>
      <c r="P867" s="211" t="s">
        <v>694</v>
      </c>
      <c r="Q867" s="89"/>
      <c r="R867" s="13" t="s">
        <v>53</v>
      </c>
      <c r="S867" s="116" t="s">
        <v>175</v>
      </c>
      <c r="T867" s="265" t="s">
        <v>112</v>
      </c>
      <c r="U867" s="265">
        <v>0</v>
      </c>
      <c r="V867" s="265">
        <v>1480040</v>
      </c>
      <c r="W867" s="265">
        <v>1480040</v>
      </c>
      <c r="X867" s="265">
        <v>1480040</v>
      </c>
      <c r="Y867" s="265">
        <v>1480040</v>
      </c>
    </row>
    <row r="868" spans="1:25" ht="182.25" customHeight="1" x14ac:dyDescent="0.25">
      <c r="A868" s="71">
        <v>1323</v>
      </c>
      <c r="B868" s="116" t="s">
        <v>2520</v>
      </c>
      <c r="C868" s="208" t="s">
        <v>13636</v>
      </c>
      <c r="D868" s="352" t="s">
        <v>443</v>
      </c>
      <c r="E868" s="211" t="s">
        <v>129</v>
      </c>
      <c r="F868" s="211" t="s">
        <v>13637</v>
      </c>
      <c r="G868" s="112">
        <v>42736</v>
      </c>
      <c r="H868" s="112">
        <v>42736</v>
      </c>
      <c r="I868" s="208" t="s">
        <v>370</v>
      </c>
      <c r="J868" s="112">
        <v>45292</v>
      </c>
      <c r="K868" s="208" t="s">
        <v>13638</v>
      </c>
      <c r="L868" s="211" t="s">
        <v>60</v>
      </c>
      <c r="M868" s="211" t="s">
        <v>2528</v>
      </c>
      <c r="N868" s="211" t="s">
        <v>64</v>
      </c>
      <c r="O868" s="211" t="s">
        <v>103</v>
      </c>
      <c r="P868" s="211" t="s">
        <v>13639</v>
      </c>
      <c r="Q868" s="89" t="s">
        <v>1713</v>
      </c>
      <c r="R868" s="13" t="s">
        <v>53</v>
      </c>
      <c r="S868" s="116" t="s">
        <v>175</v>
      </c>
      <c r="T868" s="265">
        <v>41965</v>
      </c>
      <c r="U868" s="265">
        <v>27192</v>
      </c>
      <c r="V868" s="265">
        <v>15514</v>
      </c>
      <c r="W868" s="265" t="s">
        <v>112</v>
      </c>
      <c r="X868" s="265" t="s">
        <v>112</v>
      </c>
      <c r="Y868" s="265" t="s">
        <v>112</v>
      </c>
    </row>
    <row r="869" spans="1:25" ht="182.25" customHeight="1" x14ac:dyDescent="0.25">
      <c r="A869" s="71">
        <v>1324</v>
      </c>
      <c r="B869" s="116" t="s">
        <v>2520</v>
      </c>
      <c r="C869" s="208" t="s">
        <v>13636</v>
      </c>
      <c r="D869" s="352" t="s">
        <v>242</v>
      </c>
      <c r="E869" s="211" t="s">
        <v>129</v>
      </c>
      <c r="F869" s="211" t="s">
        <v>13640</v>
      </c>
      <c r="G869" s="112">
        <v>42736</v>
      </c>
      <c r="H869" s="112">
        <v>42736</v>
      </c>
      <c r="I869" s="208" t="s">
        <v>370</v>
      </c>
      <c r="J869" s="112">
        <v>45292</v>
      </c>
      <c r="K869" s="211" t="s">
        <v>13641</v>
      </c>
      <c r="L869" s="211" t="s">
        <v>99</v>
      </c>
      <c r="M869" s="211" t="s">
        <v>2534</v>
      </c>
      <c r="N869" s="211" t="s">
        <v>64</v>
      </c>
      <c r="O869" s="211" t="s">
        <v>103</v>
      </c>
      <c r="P869" s="211" t="s">
        <v>13642</v>
      </c>
      <c r="Q869" s="89" t="s">
        <v>3675</v>
      </c>
      <c r="R869" s="13" t="s">
        <v>40</v>
      </c>
      <c r="S869" s="208" t="s">
        <v>126</v>
      </c>
      <c r="T869" s="265">
        <v>2508</v>
      </c>
      <c r="U869" s="265">
        <v>1741</v>
      </c>
      <c r="V869" s="265">
        <v>1741</v>
      </c>
      <c r="W869" s="265" t="s">
        <v>112</v>
      </c>
      <c r="X869" s="265" t="s">
        <v>112</v>
      </c>
      <c r="Y869" s="265" t="s">
        <v>112</v>
      </c>
    </row>
    <row r="870" spans="1:25" ht="182.25" customHeight="1" x14ac:dyDescent="0.25">
      <c r="A870" s="71">
        <v>1325</v>
      </c>
      <c r="B870" s="116" t="s">
        <v>2520</v>
      </c>
      <c r="C870" s="116" t="s">
        <v>13643</v>
      </c>
      <c r="D870" s="352" t="s">
        <v>449</v>
      </c>
      <c r="E870" s="211" t="s">
        <v>2537</v>
      </c>
      <c r="F870" s="211" t="s">
        <v>2538</v>
      </c>
      <c r="G870" s="112">
        <v>42792</v>
      </c>
      <c r="H870" s="112">
        <v>42736</v>
      </c>
      <c r="I870" s="208" t="s">
        <v>2560</v>
      </c>
      <c r="J870" s="112">
        <v>47484</v>
      </c>
      <c r="K870" s="211" t="s">
        <v>13644</v>
      </c>
      <c r="L870" s="211" t="s">
        <v>99</v>
      </c>
      <c r="M870" s="211" t="s">
        <v>2539</v>
      </c>
      <c r="N870" s="211" t="s">
        <v>64</v>
      </c>
      <c r="O870" s="211" t="s">
        <v>104</v>
      </c>
      <c r="P870" s="211" t="s">
        <v>115</v>
      </c>
      <c r="Q870" s="113" t="s">
        <v>1301</v>
      </c>
      <c r="R870" s="208">
        <v>16</v>
      </c>
      <c r="S870" s="116" t="s">
        <v>175</v>
      </c>
      <c r="T870" s="265">
        <v>1109912</v>
      </c>
      <c r="U870" s="265">
        <v>96836</v>
      </c>
      <c r="V870" s="265">
        <v>96836</v>
      </c>
      <c r="W870" s="265">
        <v>96836</v>
      </c>
      <c r="X870" s="265">
        <v>96836</v>
      </c>
      <c r="Y870" s="265">
        <v>96836</v>
      </c>
    </row>
    <row r="871" spans="1:25" ht="182.25" customHeight="1" x14ac:dyDescent="0.25">
      <c r="A871" s="71">
        <v>1326</v>
      </c>
      <c r="B871" s="116" t="s">
        <v>2520</v>
      </c>
      <c r="C871" s="116" t="s">
        <v>13636</v>
      </c>
      <c r="D871" s="352" t="s">
        <v>446</v>
      </c>
      <c r="E871" s="111" t="s">
        <v>2541</v>
      </c>
      <c r="F871" s="211" t="s">
        <v>13645</v>
      </c>
      <c r="G871" s="112">
        <v>43223</v>
      </c>
      <c r="H871" s="112">
        <v>43101</v>
      </c>
      <c r="I871" s="208" t="s">
        <v>762</v>
      </c>
      <c r="J871" s="112">
        <v>46753</v>
      </c>
      <c r="K871" s="111" t="s">
        <v>13646</v>
      </c>
      <c r="L871" s="211" t="s">
        <v>60</v>
      </c>
      <c r="M871" s="111" t="s">
        <v>2542</v>
      </c>
      <c r="N871" s="211" t="s">
        <v>64</v>
      </c>
      <c r="O871" s="211" t="s">
        <v>104</v>
      </c>
      <c r="P871" s="211" t="s">
        <v>115</v>
      </c>
      <c r="Q871" s="113" t="s">
        <v>2543</v>
      </c>
      <c r="R871" s="208">
        <v>16</v>
      </c>
      <c r="S871" s="116" t="s">
        <v>175</v>
      </c>
      <c r="T871" s="265">
        <v>1259582</v>
      </c>
      <c r="U871" s="265">
        <v>1244074</v>
      </c>
      <c r="V871" s="265">
        <v>796423</v>
      </c>
      <c r="W871" s="265">
        <v>581304</v>
      </c>
      <c r="X871" s="265">
        <v>473210</v>
      </c>
      <c r="Y871" s="265">
        <v>373466</v>
      </c>
    </row>
    <row r="872" spans="1:25" ht="182.25" customHeight="1" x14ac:dyDescent="0.25">
      <c r="A872" s="71">
        <v>1327</v>
      </c>
      <c r="B872" s="116" t="s">
        <v>2520</v>
      </c>
      <c r="C872" s="116" t="s">
        <v>13647</v>
      </c>
      <c r="D872" s="352" t="s">
        <v>2545</v>
      </c>
      <c r="E872" s="111" t="s">
        <v>2546</v>
      </c>
      <c r="F872" s="211" t="s">
        <v>2547</v>
      </c>
      <c r="G872" s="112">
        <v>43223</v>
      </c>
      <c r="H872" s="112">
        <v>43101</v>
      </c>
      <c r="I872" s="208" t="s">
        <v>2548</v>
      </c>
      <c r="J872" s="112">
        <v>44927</v>
      </c>
      <c r="K872" s="111" t="s">
        <v>2549</v>
      </c>
      <c r="L872" s="211" t="s">
        <v>60</v>
      </c>
      <c r="M872" s="111" t="s">
        <v>2542</v>
      </c>
      <c r="N872" s="211" t="s">
        <v>64</v>
      </c>
      <c r="O872" s="211" t="s">
        <v>104</v>
      </c>
      <c r="P872" s="211" t="s">
        <v>115</v>
      </c>
      <c r="Q872" s="89"/>
      <c r="R872" s="208" t="s">
        <v>53</v>
      </c>
      <c r="S872" s="116" t="s">
        <v>175</v>
      </c>
      <c r="T872" s="265">
        <v>387171</v>
      </c>
      <c r="U872" s="265">
        <v>0</v>
      </c>
      <c r="V872" s="265" t="s">
        <v>112</v>
      </c>
      <c r="W872" s="265" t="s">
        <v>112</v>
      </c>
      <c r="X872" s="265" t="s">
        <v>112</v>
      </c>
      <c r="Y872" s="265" t="s">
        <v>112</v>
      </c>
    </row>
    <row r="873" spans="1:25" ht="182.25" customHeight="1" x14ac:dyDescent="0.25">
      <c r="A873" s="71">
        <v>1328</v>
      </c>
      <c r="B873" s="116" t="s">
        <v>2520</v>
      </c>
      <c r="C873" s="116" t="s">
        <v>13648</v>
      </c>
      <c r="D873" s="352" t="s">
        <v>2550</v>
      </c>
      <c r="E873" s="111" t="s">
        <v>2551</v>
      </c>
      <c r="F873" s="211" t="s">
        <v>2552</v>
      </c>
      <c r="G873" s="112">
        <v>43489</v>
      </c>
      <c r="H873" s="112">
        <v>43101</v>
      </c>
      <c r="I873" s="208" t="s">
        <v>762</v>
      </c>
      <c r="J873" s="112">
        <v>44927</v>
      </c>
      <c r="K873" s="111" t="s">
        <v>2553</v>
      </c>
      <c r="L873" s="211" t="s">
        <v>99</v>
      </c>
      <c r="M873" s="111" t="s">
        <v>2554</v>
      </c>
      <c r="N873" s="211" t="s">
        <v>64</v>
      </c>
      <c r="O873" s="211" t="s">
        <v>104</v>
      </c>
      <c r="P873" s="211" t="s">
        <v>115</v>
      </c>
      <c r="Q873" s="89"/>
      <c r="R873" s="13" t="s">
        <v>53</v>
      </c>
      <c r="S873" s="116" t="s">
        <v>175</v>
      </c>
      <c r="T873" s="194">
        <v>16371</v>
      </c>
      <c r="U873" s="194">
        <v>0</v>
      </c>
      <c r="V873" s="194" t="s">
        <v>112</v>
      </c>
      <c r="W873" s="194" t="s">
        <v>112</v>
      </c>
      <c r="X873" s="194" t="s">
        <v>112</v>
      </c>
      <c r="Y873" s="194" t="s">
        <v>112</v>
      </c>
    </row>
    <row r="874" spans="1:25" ht="182.25" customHeight="1" x14ac:dyDescent="0.25">
      <c r="A874" s="71">
        <v>1329</v>
      </c>
      <c r="B874" s="116" t="s">
        <v>2520</v>
      </c>
      <c r="C874" s="116" t="s">
        <v>13636</v>
      </c>
      <c r="D874" s="352" t="s">
        <v>444</v>
      </c>
      <c r="E874" s="111" t="s">
        <v>129</v>
      </c>
      <c r="F874" s="211" t="s">
        <v>11405</v>
      </c>
      <c r="G874" s="112">
        <v>44046</v>
      </c>
      <c r="H874" s="112">
        <v>43831</v>
      </c>
      <c r="I874" s="112" t="s">
        <v>113</v>
      </c>
      <c r="J874" s="112" t="s">
        <v>114</v>
      </c>
      <c r="K874" s="111" t="s">
        <v>13649</v>
      </c>
      <c r="L874" s="211" t="s">
        <v>99</v>
      </c>
      <c r="M874" s="111" t="s">
        <v>2554</v>
      </c>
      <c r="N874" s="211" t="s">
        <v>64</v>
      </c>
      <c r="O874" s="211" t="s">
        <v>103</v>
      </c>
      <c r="P874" s="211" t="s">
        <v>13650</v>
      </c>
      <c r="Q874" s="89"/>
      <c r="R874" s="13" t="s">
        <v>53</v>
      </c>
      <c r="S874" s="116" t="s">
        <v>175</v>
      </c>
      <c r="T874" s="194">
        <v>402942</v>
      </c>
      <c r="U874" s="194">
        <v>420247</v>
      </c>
      <c r="V874" s="194">
        <v>420247</v>
      </c>
      <c r="W874" s="194">
        <v>420247</v>
      </c>
      <c r="X874" s="194">
        <v>420247</v>
      </c>
      <c r="Y874" s="194">
        <v>420247</v>
      </c>
    </row>
    <row r="875" spans="1:25" ht="182.25" customHeight="1" x14ac:dyDescent="0.25">
      <c r="A875" s="71">
        <v>1330</v>
      </c>
      <c r="B875" s="116" t="s">
        <v>2520</v>
      </c>
      <c r="C875" s="116" t="s">
        <v>13636</v>
      </c>
      <c r="D875" s="352" t="s">
        <v>445</v>
      </c>
      <c r="E875" s="111" t="s">
        <v>13651</v>
      </c>
      <c r="F875" s="211" t="s">
        <v>13652</v>
      </c>
      <c r="G875" s="112">
        <v>44046</v>
      </c>
      <c r="H875" s="112">
        <v>43831</v>
      </c>
      <c r="I875" s="211" t="s">
        <v>244</v>
      </c>
      <c r="J875" s="90">
        <v>45658</v>
      </c>
      <c r="K875" s="111" t="s">
        <v>13653</v>
      </c>
      <c r="L875" s="211" t="s">
        <v>60</v>
      </c>
      <c r="M875" s="111" t="s">
        <v>2556</v>
      </c>
      <c r="N875" s="211" t="s">
        <v>64</v>
      </c>
      <c r="O875" s="211" t="s">
        <v>103</v>
      </c>
      <c r="P875" s="211" t="s">
        <v>13650</v>
      </c>
      <c r="Q875" s="89"/>
      <c r="R875" s="13" t="s">
        <v>53</v>
      </c>
      <c r="S875" s="116" t="s">
        <v>175</v>
      </c>
      <c r="T875" s="194">
        <v>42701</v>
      </c>
      <c r="U875" s="194">
        <v>238291</v>
      </c>
      <c r="V875" s="194">
        <v>42700</v>
      </c>
      <c r="W875" s="194">
        <v>42700</v>
      </c>
      <c r="X875" s="194" t="s">
        <v>112</v>
      </c>
      <c r="Y875" s="194" t="s">
        <v>112</v>
      </c>
    </row>
    <row r="876" spans="1:25" ht="182.25" customHeight="1" x14ac:dyDescent="0.25">
      <c r="A876" s="71">
        <v>1331</v>
      </c>
      <c r="B876" s="116" t="s">
        <v>2520</v>
      </c>
      <c r="C876" s="116" t="s">
        <v>13636</v>
      </c>
      <c r="D876" s="352" t="s">
        <v>13654</v>
      </c>
      <c r="E876" s="111" t="s">
        <v>11403</v>
      </c>
      <c r="F876" s="211" t="s">
        <v>11404</v>
      </c>
      <c r="G876" s="112">
        <v>44046</v>
      </c>
      <c r="H876" s="112">
        <v>43831</v>
      </c>
      <c r="I876" s="112" t="s">
        <v>113</v>
      </c>
      <c r="J876" s="112" t="s">
        <v>114</v>
      </c>
      <c r="K876" s="111" t="s">
        <v>13655</v>
      </c>
      <c r="L876" s="211" t="s">
        <v>60</v>
      </c>
      <c r="M876" s="111" t="s">
        <v>2557</v>
      </c>
      <c r="N876" s="211" t="s">
        <v>64</v>
      </c>
      <c r="O876" s="211" t="s">
        <v>103</v>
      </c>
      <c r="P876" s="211" t="s">
        <v>13650</v>
      </c>
      <c r="Q876" s="89"/>
      <c r="R876" s="13" t="s">
        <v>53</v>
      </c>
      <c r="S876" s="116" t="s">
        <v>175</v>
      </c>
      <c r="T876" s="194">
        <v>356</v>
      </c>
      <c r="U876" s="194">
        <v>12660</v>
      </c>
      <c r="V876" s="194">
        <v>12660</v>
      </c>
      <c r="W876" s="194">
        <v>12660</v>
      </c>
      <c r="X876" s="194">
        <v>12660</v>
      </c>
      <c r="Y876" s="194">
        <v>12660</v>
      </c>
    </row>
    <row r="877" spans="1:25" ht="182.25" customHeight="1" x14ac:dyDescent="0.25">
      <c r="A877" s="71">
        <v>1332</v>
      </c>
      <c r="B877" s="116" t="s">
        <v>2520</v>
      </c>
      <c r="C877" s="116" t="s">
        <v>13636</v>
      </c>
      <c r="D877" s="352" t="s">
        <v>13656</v>
      </c>
      <c r="E877" s="111" t="s">
        <v>11402</v>
      </c>
      <c r="F877" s="211" t="s">
        <v>13657</v>
      </c>
      <c r="G877" s="112">
        <v>44046</v>
      </c>
      <c r="H877" s="112">
        <v>43831</v>
      </c>
      <c r="I877" s="211" t="s">
        <v>113</v>
      </c>
      <c r="J877" s="90" t="s">
        <v>114</v>
      </c>
      <c r="K877" s="111" t="s">
        <v>13658</v>
      </c>
      <c r="L877" s="211" t="s">
        <v>60</v>
      </c>
      <c r="M877" s="111" t="s">
        <v>2558</v>
      </c>
      <c r="N877" s="211" t="s">
        <v>64</v>
      </c>
      <c r="O877" s="211" t="s">
        <v>103</v>
      </c>
      <c r="P877" s="211" t="s">
        <v>13650</v>
      </c>
      <c r="Q877" s="89"/>
      <c r="R877" s="13" t="s">
        <v>53</v>
      </c>
      <c r="S877" s="116" t="s">
        <v>175</v>
      </c>
      <c r="T877" s="194">
        <v>1830</v>
      </c>
      <c r="U877" s="194">
        <v>1764</v>
      </c>
      <c r="V877" s="194">
        <v>1764</v>
      </c>
      <c r="W877" s="194">
        <v>1764</v>
      </c>
      <c r="X877" s="194">
        <v>1764</v>
      </c>
      <c r="Y877" s="194">
        <v>1764</v>
      </c>
    </row>
    <row r="878" spans="1:25" ht="182.25" customHeight="1" x14ac:dyDescent="0.25">
      <c r="A878" s="71">
        <v>1333</v>
      </c>
      <c r="B878" s="116" t="s">
        <v>2520</v>
      </c>
      <c r="C878" s="116" t="s">
        <v>13659</v>
      </c>
      <c r="D878" s="352" t="s">
        <v>4782</v>
      </c>
      <c r="E878" s="111" t="s">
        <v>13660</v>
      </c>
      <c r="F878" s="211" t="s">
        <v>13661</v>
      </c>
      <c r="G878" s="112">
        <v>44046</v>
      </c>
      <c r="H878" s="112">
        <v>43831</v>
      </c>
      <c r="I878" s="211" t="s">
        <v>370</v>
      </c>
      <c r="J878" s="90">
        <v>45292</v>
      </c>
      <c r="K878" s="111" t="s">
        <v>13662</v>
      </c>
      <c r="L878" s="211" t="s">
        <v>99</v>
      </c>
      <c r="M878" s="111" t="s">
        <v>2559</v>
      </c>
      <c r="N878" s="211" t="s">
        <v>64</v>
      </c>
      <c r="O878" s="211" t="s">
        <v>103</v>
      </c>
      <c r="P878" s="211" t="s">
        <v>13650</v>
      </c>
      <c r="Q878" s="89"/>
      <c r="R878" s="13" t="s">
        <v>53</v>
      </c>
      <c r="S878" s="116" t="s">
        <v>175</v>
      </c>
      <c r="T878" s="194">
        <v>53755</v>
      </c>
      <c r="U878" s="194">
        <v>63904</v>
      </c>
      <c r="V878" s="194">
        <v>63904</v>
      </c>
      <c r="W878" s="194" t="s">
        <v>112</v>
      </c>
      <c r="X878" s="194" t="s">
        <v>112</v>
      </c>
      <c r="Y878" s="194" t="s">
        <v>112</v>
      </c>
    </row>
    <row r="879" spans="1:25" ht="182.25" customHeight="1" x14ac:dyDescent="0.25">
      <c r="A879" s="71">
        <v>1334</v>
      </c>
      <c r="B879" s="116" t="s">
        <v>2520</v>
      </c>
      <c r="C879" s="116" t="s">
        <v>13636</v>
      </c>
      <c r="D879" s="352" t="s">
        <v>454</v>
      </c>
      <c r="E879" s="111" t="s">
        <v>13663</v>
      </c>
      <c r="F879" s="211" t="s">
        <v>13664</v>
      </c>
      <c r="G879" s="112">
        <v>43831</v>
      </c>
      <c r="H879" s="112">
        <v>43831</v>
      </c>
      <c r="I879" s="211" t="s">
        <v>370</v>
      </c>
      <c r="J879" s="90">
        <v>45292</v>
      </c>
      <c r="K879" s="111" t="s">
        <v>13665</v>
      </c>
      <c r="L879" s="211" t="s">
        <v>60</v>
      </c>
      <c r="M879" s="111" t="s">
        <v>2542</v>
      </c>
      <c r="N879" s="211" t="s">
        <v>64</v>
      </c>
      <c r="O879" s="211" t="s">
        <v>103</v>
      </c>
      <c r="P879" s="211" t="s">
        <v>13666</v>
      </c>
      <c r="Q879" s="89"/>
      <c r="R879" s="13" t="s">
        <v>53</v>
      </c>
      <c r="S879" s="116" t="s">
        <v>175</v>
      </c>
      <c r="T879" s="194">
        <v>2525834</v>
      </c>
      <c r="U879" s="194">
        <v>2470387</v>
      </c>
      <c r="V879" s="194">
        <v>2473638</v>
      </c>
      <c r="W879" s="194" t="s">
        <v>112</v>
      </c>
      <c r="X879" s="194" t="s">
        <v>112</v>
      </c>
      <c r="Y879" s="194" t="s">
        <v>112</v>
      </c>
    </row>
    <row r="880" spans="1:25" ht="182.25" customHeight="1" x14ac:dyDescent="0.25">
      <c r="A880" s="71">
        <v>1335</v>
      </c>
      <c r="B880" s="116" t="s">
        <v>2520</v>
      </c>
      <c r="C880" s="116" t="s">
        <v>13636</v>
      </c>
      <c r="D880" s="352" t="s">
        <v>249</v>
      </c>
      <c r="E880" s="111" t="s">
        <v>13667</v>
      </c>
      <c r="F880" s="211" t="s">
        <v>1179</v>
      </c>
      <c r="G880" s="112">
        <v>44046</v>
      </c>
      <c r="H880" s="112">
        <v>43831</v>
      </c>
      <c r="I880" s="211" t="s">
        <v>2560</v>
      </c>
      <c r="J880" s="90">
        <v>47484</v>
      </c>
      <c r="K880" s="111" t="s">
        <v>13668</v>
      </c>
      <c r="L880" s="211" t="s">
        <v>60</v>
      </c>
      <c r="M880" s="111" t="s">
        <v>2561</v>
      </c>
      <c r="N880" s="211" t="s">
        <v>64</v>
      </c>
      <c r="O880" s="211" t="s">
        <v>103</v>
      </c>
      <c r="P880" s="211" t="s">
        <v>13669</v>
      </c>
      <c r="Q880" s="89"/>
      <c r="R880" s="13" t="s">
        <v>53</v>
      </c>
      <c r="S880" s="116" t="s">
        <v>175</v>
      </c>
      <c r="T880" s="194">
        <v>36048</v>
      </c>
      <c r="U880" s="194">
        <v>34238</v>
      </c>
      <c r="V880" s="194">
        <v>32442</v>
      </c>
      <c r="W880" s="194">
        <v>30639</v>
      </c>
      <c r="X880" s="194">
        <v>28836</v>
      </c>
      <c r="Y880" s="194">
        <v>28836</v>
      </c>
    </row>
    <row r="881" spans="1:25" ht="182.25" customHeight="1" x14ac:dyDescent="0.25">
      <c r="A881" s="71">
        <v>1336</v>
      </c>
      <c r="B881" s="116" t="s">
        <v>2520</v>
      </c>
      <c r="C881" s="116" t="s">
        <v>13670</v>
      </c>
      <c r="D881" s="352" t="s">
        <v>2562</v>
      </c>
      <c r="E881" s="111" t="s">
        <v>13671</v>
      </c>
      <c r="F881" s="211" t="s">
        <v>2563</v>
      </c>
      <c r="G881" s="163">
        <v>43077</v>
      </c>
      <c r="H881" s="163">
        <v>43101</v>
      </c>
      <c r="I881" s="211" t="s">
        <v>113</v>
      </c>
      <c r="J881" s="90">
        <v>44562</v>
      </c>
      <c r="K881" s="111" t="s">
        <v>2564</v>
      </c>
      <c r="L881" s="111" t="s">
        <v>61</v>
      </c>
      <c r="M881" s="111" t="s">
        <v>2565</v>
      </c>
      <c r="N881" s="211" t="s">
        <v>64</v>
      </c>
      <c r="O881" s="211" t="s">
        <v>103</v>
      </c>
      <c r="P881" s="211" t="s">
        <v>115</v>
      </c>
      <c r="Q881" s="89"/>
      <c r="R881" s="208">
        <v>3</v>
      </c>
      <c r="S881" s="116" t="s">
        <v>2566</v>
      </c>
      <c r="T881" s="194">
        <v>9424</v>
      </c>
      <c r="U881" s="194" t="s">
        <v>112</v>
      </c>
      <c r="V881" s="194" t="s">
        <v>112</v>
      </c>
      <c r="W881" s="194" t="s">
        <v>112</v>
      </c>
      <c r="X881" s="194" t="s">
        <v>112</v>
      </c>
      <c r="Y881" s="194" t="s">
        <v>112</v>
      </c>
    </row>
    <row r="882" spans="1:25" ht="182.25" customHeight="1" x14ac:dyDescent="0.25">
      <c r="A882" s="71">
        <v>1337</v>
      </c>
      <c r="B882" s="116" t="s">
        <v>2520</v>
      </c>
      <c r="C882" s="116" t="s">
        <v>13636</v>
      </c>
      <c r="D882" s="352" t="s">
        <v>453</v>
      </c>
      <c r="E882" s="111" t="s">
        <v>13672</v>
      </c>
      <c r="F882" s="211" t="s">
        <v>2563</v>
      </c>
      <c r="G882" s="163">
        <v>43077</v>
      </c>
      <c r="H882" s="163">
        <v>43101</v>
      </c>
      <c r="I882" s="211" t="s">
        <v>113</v>
      </c>
      <c r="J882" s="90" t="s">
        <v>1924</v>
      </c>
      <c r="K882" s="111" t="s">
        <v>2564</v>
      </c>
      <c r="L882" s="111" t="s">
        <v>61</v>
      </c>
      <c r="M882" s="111" t="s">
        <v>2565</v>
      </c>
      <c r="N882" s="211" t="s">
        <v>64</v>
      </c>
      <c r="O882" s="211" t="s">
        <v>103</v>
      </c>
      <c r="P882" s="211" t="s">
        <v>115</v>
      </c>
      <c r="Q882" s="89"/>
      <c r="R882" s="208">
        <v>7</v>
      </c>
      <c r="S882" s="116" t="s">
        <v>2567</v>
      </c>
      <c r="T882" s="194">
        <v>202627</v>
      </c>
      <c r="U882" s="194">
        <v>227207</v>
      </c>
      <c r="V882" s="194">
        <v>227207</v>
      </c>
      <c r="W882" s="194">
        <v>227207</v>
      </c>
      <c r="X882" s="194">
        <v>227207</v>
      </c>
      <c r="Y882" s="194">
        <v>227207</v>
      </c>
    </row>
    <row r="883" spans="1:25" ht="182.25" customHeight="1" x14ac:dyDescent="0.25">
      <c r="A883" s="71">
        <v>1338</v>
      </c>
      <c r="B883" s="116" t="s">
        <v>2520</v>
      </c>
      <c r="C883" s="116" t="s">
        <v>13636</v>
      </c>
      <c r="D883" s="352" t="s">
        <v>1110</v>
      </c>
      <c r="E883" s="111" t="s">
        <v>2568</v>
      </c>
      <c r="F883" s="211" t="s">
        <v>2569</v>
      </c>
      <c r="G883" s="112">
        <v>42506</v>
      </c>
      <c r="H883" s="112">
        <v>42736</v>
      </c>
      <c r="I883" s="112" t="s">
        <v>13673</v>
      </c>
      <c r="J883" s="112" t="s">
        <v>114</v>
      </c>
      <c r="K883" s="111" t="s">
        <v>2570</v>
      </c>
      <c r="L883" s="211" t="s">
        <v>60</v>
      </c>
      <c r="M883" s="111" t="s">
        <v>2528</v>
      </c>
      <c r="N883" s="211" t="s">
        <v>64</v>
      </c>
      <c r="O883" s="211" t="s">
        <v>103</v>
      </c>
      <c r="P883" s="211" t="s">
        <v>115</v>
      </c>
      <c r="Q883" s="89"/>
      <c r="R883" s="208">
        <v>16</v>
      </c>
      <c r="S883" s="116" t="s">
        <v>175</v>
      </c>
      <c r="T883" s="194">
        <v>0</v>
      </c>
      <c r="U883" s="194">
        <v>0</v>
      </c>
      <c r="V883" s="194">
        <v>0</v>
      </c>
      <c r="W883" s="194">
        <v>0</v>
      </c>
      <c r="X883" s="194">
        <v>0</v>
      </c>
      <c r="Y883" s="194">
        <v>0</v>
      </c>
    </row>
    <row r="884" spans="1:25" ht="182.25" customHeight="1" x14ac:dyDescent="0.25">
      <c r="A884" s="71">
        <v>1339</v>
      </c>
      <c r="B884" s="116" t="s">
        <v>2520</v>
      </c>
      <c r="C884" s="116" t="s">
        <v>13636</v>
      </c>
      <c r="D884" s="352" t="s">
        <v>2571</v>
      </c>
      <c r="E884" s="111" t="s">
        <v>13674</v>
      </c>
      <c r="F884" s="211" t="s">
        <v>2569</v>
      </c>
      <c r="G884" s="112">
        <v>42506</v>
      </c>
      <c r="H884" s="112">
        <v>42736</v>
      </c>
      <c r="I884" s="112" t="s">
        <v>13675</v>
      </c>
      <c r="J884" s="112" t="s">
        <v>114</v>
      </c>
      <c r="K884" s="111" t="s">
        <v>2572</v>
      </c>
      <c r="L884" s="211" t="s">
        <v>60</v>
      </c>
      <c r="M884" s="111" t="s">
        <v>2528</v>
      </c>
      <c r="N884" s="211" t="s">
        <v>64</v>
      </c>
      <c r="O884" s="211" t="s">
        <v>103</v>
      </c>
      <c r="P884" s="111" t="s">
        <v>2573</v>
      </c>
      <c r="Q884" s="89"/>
      <c r="R884" s="208" t="s">
        <v>53</v>
      </c>
      <c r="S884" s="116" t="s">
        <v>175</v>
      </c>
      <c r="T884" s="194">
        <v>16900</v>
      </c>
      <c r="U884" s="194">
        <v>31907</v>
      </c>
      <c r="V884" s="194" t="s">
        <v>537</v>
      </c>
      <c r="W884" s="194" t="s">
        <v>537</v>
      </c>
      <c r="X884" s="194" t="s">
        <v>537</v>
      </c>
      <c r="Y884" s="194" t="s">
        <v>537</v>
      </c>
    </row>
    <row r="885" spans="1:25" ht="182.25" customHeight="1" x14ac:dyDescent="0.25">
      <c r="A885" s="71">
        <v>1340</v>
      </c>
      <c r="B885" s="116" t="s">
        <v>2520</v>
      </c>
      <c r="C885" s="116" t="s">
        <v>13676</v>
      </c>
      <c r="D885" s="352" t="s">
        <v>2574</v>
      </c>
      <c r="E885" s="111" t="s">
        <v>13677</v>
      </c>
      <c r="F885" s="211" t="s">
        <v>2569</v>
      </c>
      <c r="G885" s="112">
        <v>42506</v>
      </c>
      <c r="H885" s="112">
        <v>42736</v>
      </c>
      <c r="I885" s="112" t="s">
        <v>113</v>
      </c>
      <c r="J885" s="112" t="s">
        <v>114</v>
      </c>
      <c r="K885" s="111" t="s">
        <v>2575</v>
      </c>
      <c r="L885" s="211" t="s">
        <v>60</v>
      </c>
      <c r="M885" s="208" t="s">
        <v>2528</v>
      </c>
      <c r="N885" s="211" t="s">
        <v>64</v>
      </c>
      <c r="O885" s="211" t="s">
        <v>103</v>
      </c>
      <c r="P885" s="111" t="s">
        <v>2576</v>
      </c>
      <c r="Q885" s="89"/>
      <c r="R885" s="208" t="s">
        <v>53</v>
      </c>
      <c r="S885" s="116" t="s">
        <v>175</v>
      </c>
      <c r="T885" s="194">
        <v>509229</v>
      </c>
      <c r="U885" s="194">
        <v>501814</v>
      </c>
      <c r="V885" s="194">
        <v>221230</v>
      </c>
      <c r="W885" s="194">
        <v>101668</v>
      </c>
      <c r="X885" s="194">
        <v>61103</v>
      </c>
      <c r="Y885" s="194">
        <v>61103</v>
      </c>
    </row>
    <row r="886" spans="1:25" ht="182.25" customHeight="1" x14ac:dyDescent="0.25">
      <c r="A886" s="71">
        <v>1341</v>
      </c>
      <c r="B886" s="116" t="s">
        <v>2520</v>
      </c>
      <c r="C886" s="116" t="s">
        <v>13676</v>
      </c>
      <c r="D886" s="352" t="s">
        <v>2577</v>
      </c>
      <c r="E886" s="111" t="s">
        <v>13678</v>
      </c>
      <c r="F886" s="211" t="s">
        <v>2530</v>
      </c>
      <c r="G886" s="112">
        <v>42506</v>
      </c>
      <c r="H886" s="112">
        <v>42736</v>
      </c>
      <c r="I886" s="112" t="s">
        <v>113</v>
      </c>
      <c r="J886" s="112" t="s">
        <v>114</v>
      </c>
      <c r="K886" s="111" t="s">
        <v>2578</v>
      </c>
      <c r="L886" s="211" t="s">
        <v>60</v>
      </c>
      <c r="M886" s="111" t="s">
        <v>2528</v>
      </c>
      <c r="N886" s="211" t="s">
        <v>64</v>
      </c>
      <c r="O886" s="211" t="s">
        <v>103</v>
      </c>
      <c r="P886" s="111" t="s">
        <v>2579</v>
      </c>
      <c r="Q886" s="89"/>
      <c r="R886" s="208" t="s">
        <v>53</v>
      </c>
      <c r="S886" s="116" t="s">
        <v>175</v>
      </c>
      <c r="T886" s="194">
        <v>679397</v>
      </c>
      <c r="U886" s="194">
        <v>769189</v>
      </c>
      <c r="V886" s="194">
        <v>485329</v>
      </c>
      <c r="W886" s="194">
        <v>350414</v>
      </c>
      <c r="X886" s="194">
        <v>141404</v>
      </c>
      <c r="Y886" s="194">
        <v>141404</v>
      </c>
    </row>
    <row r="887" spans="1:25" ht="182.25" customHeight="1" x14ac:dyDescent="0.25">
      <c r="A887" s="71">
        <v>1342</v>
      </c>
      <c r="B887" s="116" t="s">
        <v>2520</v>
      </c>
      <c r="C887" s="116" t="s">
        <v>13679</v>
      </c>
      <c r="D887" s="352" t="s">
        <v>2580</v>
      </c>
      <c r="E887" s="111" t="s">
        <v>13680</v>
      </c>
      <c r="F887" s="111" t="s">
        <v>852</v>
      </c>
      <c r="G887" s="112">
        <v>42506</v>
      </c>
      <c r="H887" s="112">
        <v>42736</v>
      </c>
      <c r="I887" s="112" t="s">
        <v>113</v>
      </c>
      <c r="J887" s="112" t="s">
        <v>114</v>
      </c>
      <c r="K887" s="111" t="s">
        <v>13681</v>
      </c>
      <c r="L887" s="211" t="s">
        <v>60</v>
      </c>
      <c r="M887" s="208" t="s">
        <v>2523</v>
      </c>
      <c r="N887" s="211" t="s">
        <v>64</v>
      </c>
      <c r="O887" s="211" t="s">
        <v>103</v>
      </c>
      <c r="P887" s="111" t="s">
        <v>2581</v>
      </c>
      <c r="Q887" s="89"/>
      <c r="R887" s="208" t="s">
        <v>53</v>
      </c>
      <c r="S887" s="116" t="s">
        <v>175</v>
      </c>
      <c r="T887" s="194">
        <v>41313</v>
      </c>
      <c r="U887" s="194">
        <v>41313</v>
      </c>
      <c r="V887" s="194">
        <v>37727.353999999999</v>
      </c>
      <c r="W887" s="194">
        <v>28630.07842268041</v>
      </c>
      <c r="X887" s="194">
        <v>25965.958597938145</v>
      </c>
      <c r="Y887" s="194">
        <v>22750.237000000001</v>
      </c>
    </row>
    <row r="888" spans="1:25" ht="182.25" customHeight="1" x14ac:dyDescent="0.25">
      <c r="A888" s="71">
        <v>1343</v>
      </c>
      <c r="B888" s="116" t="s">
        <v>2520</v>
      </c>
      <c r="C888" s="116" t="s">
        <v>13676</v>
      </c>
      <c r="D888" s="352" t="s">
        <v>2582</v>
      </c>
      <c r="E888" s="111" t="s">
        <v>13682</v>
      </c>
      <c r="F888" s="111" t="s">
        <v>855</v>
      </c>
      <c r="G888" s="112">
        <v>42506</v>
      </c>
      <c r="H888" s="112">
        <v>42736</v>
      </c>
      <c r="I888" s="112" t="s">
        <v>13683</v>
      </c>
      <c r="J888" s="112" t="s">
        <v>114</v>
      </c>
      <c r="K888" s="111" t="s">
        <v>2583</v>
      </c>
      <c r="L888" s="211" t="s">
        <v>60</v>
      </c>
      <c r="M888" s="208" t="s">
        <v>2523</v>
      </c>
      <c r="N888" s="211" t="s">
        <v>64</v>
      </c>
      <c r="O888" s="211" t="s">
        <v>103</v>
      </c>
      <c r="P888" s="111" t="s">
        <v>2581</v>
      </c>
      <c r="Q888" s="89"/>
      <c r="R888" s="208" t="s">
        <v>53</v>
      </c>
      <c r="S888" s="116" t="s">
        <v>175</v>
      </c>
      <c r="T888" s="194">
        <v>43853</v>
      </c>
      <c r="U888" s="194">
        <v>47593</v>
      </c>
      <c r="V888" s="194">
        <v>46310.659</v>
      </c>
      <c r="W888" s="194">
        <v>36705.601495613097</v>
      </c>
      <c r="X888" s="194">
        <v>34981.733402760678</v>
      </c>
      <c r="Y888" s="194">
        <v>39333.364863077528</v>
      </c>
    </row>
    <row r="889" spans="1:25" ht="182.25" customHeight="1" x14ac:dyDescent="0.25">
      <c r="A889" s="71">
        <v>1344</v>
      </c>
      <c r="B889" s="116" t="s">
        <v>2520</v>
      </c>
      <c r="C889" s="208" t="s">
        <v>13684</v>
      </c>
      <c r="D889" s="352" t="s">
        <v>764</v>
      </c>
      <c r="E889" s="111" t="s">
        <v>2584</v>
      </c>
      <c r="F889" s="111" t="s">
        <v>2585</v>
      </c>
      <c r="G889" s="163">
        <v>37987</v>
      </c>
      <c r="H889" s="163">
        <v>37987</v>
      </c>
      <c r="I889" s="112" t="s">
        <v>113</v>
      </c>
      <c r="J889" s="112" t="s">
        <v>114</v>
      </c>
      <c r="K889" s="111" t="s">
        <v>2586</v>
      </c>
      <c r="L889" s="111" t="s">
        <v>99</v>
      </c>
      <c r="M889" s="111" t="s">
        <v>2534</v>
      </c>
      <c r="N889" s="111" t="s">
        <v>106</v>
      </c>
      <c r="O889" s="211" t="s">
        <v>103</v>
      </c>
      <c r="P889" s="111" t="s">
        <v>116</v>
      </c>
      <c r="Q889" s="89"/>
      <c r="R889" s="13" t="s">
        <v>42</v>
      </c>
      <c r="S889" s="208" t="s">
        <v>588</v>
      </c>
      <c r="T889" s="353">
        <v>410826</v>
      </c>
      <c r="U889" s="353">
        <v>509843</v>
      </c>
      <c r="V889" s="353">
        <v>509843</v>
      </c>
      <c r="W889" s="353">
        <v>509843</v>
      </c>
      <c r="X889" s="353">
        <v>509843</v>
      </c>
      <c r="Y889" s="353">
        <v>509843</v>
      </c>
    </row>
    <row r="890" spans="1:25" ht="182.25" customHeight="1" x14ac:dyDescent="0.25">
      <c r="A890" s="71">
        <v>1345</v>
      </c>
      <c r="B890" s="116" t="s">
        <v>2520</v>
      </c>
      <c r="C890" s="208" t="s">
        <v>13684</v>
      </c>
      <c r="D890" s="352" t="s">
        <v>8920</v>
      </c>
      <c r="E890" s="111" t="s">
        <v>2584</v>
      </c>
      <c r="F890" s="111" t="s">
        <v>2587</v>
      </c>
      <c r="G890" s="163">
        <v>37987</v>
      </c>
      <c r="H890" s="163">
        <v>37987</v>
      </c>
      <c r="I890" s="112" t="s">
        <v>113</v>
      </c>
      <c r="J890" s="112" t="s">
        <v>114</v>
      </c>
      <c r="K890" s="111" t="s">
        <v>2586</v>
      </c>
      <c r="L890" s="111" t="s">
        <v>99</v>
      </c>
      <c r="M890" s="111" t="s">
        <v>2534</v>
      </c>
      <c r="N890" s="111" t="s">
        <v>106</v>
      </c>
      <c r="O890" s="211" t="s">
        <v>103</v>
      </c>
      <c r="P890" s="111" t="s">
        <v>116</v>
      </c>
      <c r="Q890" s="89"/>
      <c r="R890" s="13" t="s">
        <v>42</v>
      </c>
      <c r="S890" s="208" t="s">
        <v>588</v>
      </c>
      <c r="T890" s="353"/>
      <c r="U890" s="353"/>
      <c r="V890" s="353"/>
      <c r="W890" s="353"/>
      <c r="X890" s="353"/>
      <c r="Y890" s="353"/>
    </row>
    <row r="891" spans="1:25" ht="182.25" customHeight="1" x14ac:dyDescent="0.25">
      <c r="A891" s="71">
        <v>1346</v>
      </c>
      <c r="B891" s="116" t="s">
        <v>2520</v>
      </c>
      <c r="C891" s="208" t="s">
        <v>13685</v>
      </c>
      <c r="D891" s="352" t="s">
        <v>2588</v>
      </c>
      <c r="E891" s="111" t="s">
        <v>2584</v>
      </c>
      <c r="F891" s="111" t="s">
        <v>2589</v>
      </c>
      <c r="G891" s="163">
        <v>41551</v>
      </c>
      <c r="H891" s="163">
        <v>41640</v>
      </c>
      <c r="I891" s="112" t="s">
        <v>113</v>
      </c>
      <c r="J891" s="112" t="s">
        <v>114</v>
      </c>
      <c r="K891" s="111" t="s">
        <v>2586</v>
      </c>
      <c r="L891" s="111" t="s">
        <v>99</v>
      </c>
      <c r="M891" s="111" t="s">
        <v>2534</v>
      </c>
      <c r="N891" s="111" t="s">
        <v>106</v>
      </c>
      <c r="O891" s="211" t="s">
        <v>103</v>
      </c>
      <c r="P891" s="111" t="s">
        <v>157</v>
      </c>
      <c r="Q891" s="89"/>
      <c r="R891" s="13" t="s">
        <v>42</v>
      </c>
      <c r="S891" s="208" t="s">
        <v>588</v>
      </c>
      <c r="T891" s="353"/>
      <c r="U891" s="353"/>
      <c r="V891" s="353"/>
      <c r="W891" s="353"/>
      <c r="X891" s="353"/>
      <c r="Y891" s="353"/>
    </row>
    <row r="892" spans="1:25" ht="182.25" customHeight="1" x14ac:dyDescent="0.25">
      <c r="A892" s="71">
        <v>1347</v>
      </c>
      <c r="B892" s="116" t="s">
        <v>2520</v>
      </c>
      <c r="C892" s="116" t="s">
        <v>13686</v>
      </c>
      <c r="D892" s="354" t="s">
        <v>2590</v>
      </c>
      <c r="E892" s="111" t="s">
        <v>2591</v>
      </c>
      <c r="F892" s="111" t="s">
        <v>11401</v>
      </c>
      <c r="G892" s="163">
        <v>42355</v>
      </c>
      <c r="H892" s="163">
        <v>42005</v>
      </c>
      <c r="I892" s="112" t="s">
        <v>113</v>
      </c>
      <c r="J892" s="112" t="s">
        <v>114</v>
      </c>
      <c r="K892" s="111" t="s">
        <v>2592</v>
      </c>
      <c r="L892" s="111" t="s">
        <v>99</v>
      </c>
      <c r="M892" s="111" t="s">
        <v>2534</v>
      </c>
      <c r="N892" s="111" t="s">
        <v>106</v>
      </c>
      <c r="O892" s="211" t="s">
        <v>103</v>
      </c>
      <c r="P892" s="111" t="s">
        <v>116</v>
      </c>
      <c r="Q892" s="89"/>
      <c r="R892" s="13" t="s">
        <v>42</v>
      </c>
      <c r="S892" s="208" t="s">
        <v>588</v>
      </c>
      <c r="T892" s="194">
        <v>62525</v>
      </c>
      <c r="U892" s="194">
        <v>72593</v>
      </c>
      <c r="V892" s="194">
        <v>72593</v>
      </c>
      <c r="W892" s="194">
        <v>72593</v>
      </c>
      <c r="X892" s="194">
        <v>72593</v>
      </c>
      <c r="Y892" s="194">
        <v>72593</v>
      </c>
    </row>
    <row r="893" spans="1:25" ht="182.25" customHeight="1" x14ac:dyDescent="0.25">
      <c r="A893" s="71">
        <v>1348</v>
      </c>
      <c r="B893" s="116" t="s">
        <v>2520</v>
      </c>
      <c r="C893" s="116" t="s">
        <v>13687</v>
      </c>
      <c r="D893" s="354" t="s">
        <v>2593</v>
      </c>
      <c r="E893" s="111" t="s">
        <v>2591</v>
      </c>
      <c r="F893" s="111" t="s">
        <v>13688</v>
      </c>
      <c r="G893" s="112">
        <v>43225</v>
      </c>
      <c r="H893" s="112">
        <v>42736</v>
      </c>
      <c r="I893" s="112" t="s">
        <v>113</v>
      </c>
      <c r="J893" s="112" t="s">
        <v>114</v>
      </c>
      <c r="K893" s="111" t="s">
        <v>13689</v>
      </c>
      <c r="L893" s="111" t="s">
        <v>99</v>
      </c>
      <c r="M893" s="111" t="s">
        <v>2534</v>
      </c>
      <c r="N893" s="111" t="s">
        <v>106</v>
      </c>
      <c r="O893" s="211" t="s">
        <v>103</v>
      </c>
      <c r="P893" s="111" t="s">
        <v>116</v>
      </c>
      <c r="Q893" s="89"/>
      <c r="R893" s="13" t="s">
        <v>42</v>
      </c>
      <c r="S893" s="208" t="s">
        <v>588</v>
      </c>
      <c r="T893" s="194">
        <v>1498</v>
      </c>
      <c r="U893" s="194">
        <v>222</v>
      </c>
      <c r="V893" s="194">
        <v>222</v>
      </c>
      <c r="W893" s="194">
        <v>222</v>
      </c>
      <c r="X893" s="194">
        <v>222</v>
      </c>
      <c r="Y893" s="194">
        <v>222</v>
      </c>
    </row>
    <row r="894" spans="1:25" ht="182.25" customHeight="1" x14ac:dyDescent="0.25">
      <c r="A894" s="71">
        <v>1349</v>
      </c>
      <c r="B894" s="116" t="s">
        <v>2520</v>
      </c>
      <c r="C894" s="116" t="s">
        <v>13684</v>
      </c>
      <c r="D894" s="354" t="s">
        <v>2595</v>
      </c>
      <c r="E894" s="111" t="s">
        <v>11400</v>
      </c>
      <c r="F894" s="111" t="s">
        <v>11399</v>
      </c>
      <c r="G894" s="112">
        <v>44194</v>
      </c>
      <c r="H894" s="112">
        <v>44197</v>
      </c>
      <c r="I894" s="208" t="s">
        <v>113</v>
      </c>
      <c r="J894" s="112" t="s">
        <v>1924</v>
      </c>
      <c r="K894" s="111" t="s">
        <v>2596</v>
      </c>
      <c r="L894" s="111" t="s">
        <v>99</v>
      </c>
      <c r="M894" s="111" t="s">
        <v>2597</v>
      </c>
      <c r="N894" s="111" t="s">
        <v>106</v>
      </c>
      <c r="O894" s="211" t="s">
        <v>103</v>
      </c>
      <c r="P894" s="111" t="s">
        <v>116</v>
      </c>
      <c r="Q894" s="89"/>
      <c r="R894" s="208" t="s">
        <v>53</v>
      </c>
      <c r="S894" s="116" t="s">
        <v>175</v>
      </c>
      <c r="T894" s="194">
        <v>1580</v>
      </c>
      <c r="U894" s="194">
        <v>2553</v>
      </c>
      <c r="V894" s="194">
        <v>1</v>
      </c>
      <c r="W894" s="194">
        <v>1</v>
      </c>
      <c r="X894" s="194">
        <v>1</v>
      </c>
      <c r="Y894" s="194">
        <v>1</v>
      </c>
    </row>
    <row r="895" spans="1:25" ht="182.25" customHeight="1" x14ac:dyDescent="0.25">
      <c r="A895" s="71">
        <v>1350</v>
      </c>
      <c r="B895" s="116" t="s">
        <v>2520</v>
      </c>
      <c r="C895" s="208" t="s">
        <v>13690</v>
      </c>
      <c r="D895" s="354" t="s">
        <v>1117</v>
      </c>
      <c r="E895" s="211" t="s">
        <v>129</v>
      </c>
      <c r="F895" s="111" t="s">
        <v>11398</v>
      </c>
      <c r="G895" s="112">
        <v>43831</v>
      </c>
      <c r="H895" s="112">
        <v>43831</v>
      </c>
      <c r="I895" s="112" t="s">
        <v>244</v>
      </c>
      <c r="J895" s="112">
        <v>45658</v>
      </c>
      <c r="K895" s="111" t="s">
        <v>13691</v>
      </c>
      <c r="L895" s="111" t="s">
        <v>60</v>
      </c>
      <c r="M895" s="111" t="s">
        <v>2556</v>
      </c>
      <c r="N895" s="111" t="s">
        <v>107</v>
      </c>
      <c r="O895" s="211" t="s">
        <v>102</v>
      </c>
      <c r="P895" s="111" t="s">
        <v>13692</v>
      </c>
      <c r="Q895" s="89"/>
      <c r="R895" s="208" t="s">
        <v>53</v>
      </c>
      <c r="S895" s="116" t="s">
        <v>175</v>
      </c>
      <c r="T895" s="194">
        <v>1897823</v>
      </c>
      <c r="U895" s="194">
        <v>1884085</v>
      </c>
      <c r="V895" s="194">
        <v>2100508</v>
      </c>
      <c r="W895" s="194">
        <v>1817943</v>
      </c>
      <c r="X895" s="194" t="s">
        <v>112</v>
      </c>
      <c r="Y895" s="194" t="s">
        <v>112</v>
      </c>
    </row>
    <row r="896" spans="1:25" ht="182.25" customHeight="1" x14ac:dyDescent="0.25">
      <c r="A896" s="71">
        <v>1351</v>
      </c>
      <c r="B896" s="116" t="s">
        <v>2520</v>
      </c>
      <c r="C896" s="208" t="s">
        <v>13690</v>
      </c>
      <c r="D896" s="354" t="s">
        <v>1784</v>
      </c>
      <c r="E896" s="211" t="s">
        <v>13693</v>
      </c>
      <c r="F896" s="111" t="s">
        <v>11397</v>
      </c>
      <c r="G896" s="112">
        <v>44197</v>
      </c>
      <c r="H896" s="112">
        <v>44197</v>
      </c>
      <c r="I896" s="112" t="s">
        <v>403</v>
      </c>
      <c r="J896" s="112">
        <v>46753</v>
      </c>
      <c r="K896" s="111" t="s">
        <v>13694</v>
      </c>
      <c r="L896" s="111" t="s">
        <v>60</v>
      </c>
      <c r="M896" s="111" t="s">
        <v>2528</v>
      </c>
      <c r="N896" s="111" t="s">
        <v>107</v>
      </c>
      <c r="O896" s="211" t="s">
        <v>102</v>
      </c>
      <c r="P896" s="111" t="s">
        <v>13695</v>
      </c>
      <c r="Q896" s="89"/>
      <c r="R896" s="208" t="s">
        <v>53</v>
      </c>
      <c r="S896" s="116" t="s">
        <v>175</v>
      </c>
      <c r="T896" s="194">
        <v>0</v>
      </c>
      <c r="U896" s="194">
        <v>374522</v>
      </c>
      <c r="V896" s="194">
        <v>0</v>
      </c>
      <c r="W896" s="194">
        <v>0</v>
      </c>
      <c r="X896" s="194">
        <v>0</v>
      </c>
      <c r="Y896" s="194">
        <v>0</v>
      </c>
    </row>
    <row r="897" spans="1:25" ht="182.25" customHeight="1" x14ac:dyDescent="0.25">
      <c r="A897" s="71">
        <v>1352</v>
      </c>
      <c r="B897" s="116" t="s">
        <v>2520</v>
      </c>
      <c r="C897" s="208" t="s">
        <v>13696</v>
      </c>
      <c r="D897" s="354" t="s">
        <v>201</v>
      </c>
      <c r="E897" s="211" t="s">
        <v>13697</v>
      </c>
      <c r="F897" s="111" t="s">
        <v>13698</v>
      </c>
      <c r="G897" s="112">
        <v>44562</v>
      </c>
      <c r="H897" s="112">
        <v>44562</v>
      </c>
      <c r="I897" s="112" t="s">
        <v>244</v>
      </c>
      <c r="J897" s="112">
        <v>45658</v>
      </c>
      <c r="K897" s="111" t="s">
        <v>13699</v>
      </c>
      <c r="L897" s="111" t="s">
        <v>60</v>
      </c>
      <c r="M897" s="111" t="s">
        <v>13700</v>
      </c>
      <c r="N897" s="111" t="s">
        <v>68</v>
      </c>
      <c r="O897" s="211" t="s">
        <v>100</v>
      </c>
      <c r="P897" s="111" t="s">
        <v>13701</v>
      </c>
      <c r="Q897" s="89"/>
      <c r="R897" s="208">
        <v>16</v>
      </c>
      <c r="S897" s="116" t="s">
        <v>175</v>
      </c>
      <c r="T897" s="194" t="s">
        <v>112</v>
      </c>
      <c r="U897" s="194">
        <v>210400</v>
      </c>
      <c r="V897" s="194">
        <v>96974</v>
      </c>
      <c r="W897" s="194">
        <v>167584</v>
      </c>
      <c r="X897" s="194">
        <v>0</v>
      </c>
      <c r="Y897" s="194">
        <v>0</v>
      </c>
    </row>
    <row r="898" spans="1:25" ht="182.25" customHeight="1" x14ac:dyDescent="0.25">
      <c r="A898" s="71">
        <v>1353</v>
      </c>
      <c r="B898" s="116" t="s">
        <v>2520</v>
      </c>
      <c r="C898" s="116" t="s">
        <v>13636</v>
      </c>
      <c r="D898" s="352" t="s">
        <v>6913</v>
      </c>
      <c r="E898" s="211" t="s">
        <v>13702</v>
      </c>
      <c r="F898" s="111" t="s">
        <v>9321</v>
      </c>
      <c r="G898" s="112">
        <v>44562</v>
      </c>
      <c r="H898" s="112">
        <v>44562</v>
      </c>
      <c r="I898" s="112" t="s">
        <v>113</v>
      </c>
      <c r="J898" s="112" t="s">
        <v>114</v>
      </c>
      <c r="K898" s="111" t="s">
        <v>13703</v>
      </c>
      <c r="L898" s="111" t="s">
        <v>60</v>
      </c>
      <c r="M898" s="208" t="s">
        <v>2523</v>
      </c>
      <c r="N898" s="111" t="s">
        <v>64</v>
      </c>
      <c r="O898" s="211" t="s">
        <v>103</v>
      </c>
      <c r="P898" s="111" t="s">
        <v>13704</v>
      </c>
      <c r="Q898" s="89"/>
      <c r="R898" s="208" t="s">
        <v>53</v>
      </c>
      <c r="S898" s="116" t="s">
        <v>175</v>
      </c>
      <c r="T898" s="194" t="s">
        <v>112</v>
      </c>
      <c r="U898" s="194">
        <v>0</v>
      </c>
      <c r="V898" s="194">
        <v>0</v>
      </c>
      <c r="W898" s="194">
        <v>11100</v>
      </c>
      <c r="X898" s="194">
        <v>24900</v>
      </c>
      <c r="Y898" s="194">
        <v>25900</v>
      </c>
    </row>
    <row r="899" spans="1:25" ht="182.25" customHeight="1" x14ac:dyDescent="0.25">
      <c r="A899" s="71">
        <v>1354</v>
      </c>
      <c r="B899" s="116" t="s">
        <v>2520</v>
      </c>
      <c r="C899" s="116" t="s">
        <v>13636</v>
      </c>
      <c r="D899" s="352" t="s">
        <v>6917</v>
      </c>
      <c r="E899" s="211" t="s">
        <v>13705</v>
      </c>
      <c r="F899" s="111" t="s">
        <v>13706</v>
      </c>
      <c r="G899" s="112">
        <v>44562</v>
      </c>
      <c r="H899" s="112">
        <v>44562</v>
      </c>
      <c r="I899" s="112" t="s">
        <v>113</v>
      </c>
      <c r="J899" s="112" t="s">
        <v>114</v>
      </c>
      <c r="K899" s="111" t="s">
        <v>13707</v>
      </c>
      <c r="L899" s="111" t="s">
        <v>60</v>
      </c>
      <c r="M899" s="208" t="s">
        <v>2523</v>
      </c>
      <c r="N899" s="111" t="s">
        <v>64</v>
      </c>
      <c r="O899" s="211" t="s">
        <v>103</v>
      </c>
      <c r="P899" s="111" t="s">
        <v>13704</v>
      </c>
      <c r="Q899" s="89"/>
      <c r="R899" s="208" t="s">
        <v>53</v>
      </c>
      <c r="S899" s="116" t="s">
        <v>175</v>
      </c>
      <c r="T899" s="194" t="s">
        <v>112</v>
      </c>
      <c r="U899" s="194">
        <v>0</v>
      </c>
      <c r="V899" s="194">
        <v>36800</v>
      </c>
      <c r="W899" s="194">
        <v>45300</v>
      </c>
      <c r="X899" s="194">
        <v>56700</v>
      </c>
      <c r="Y899" s="194">
        <v>55400</v>
      </c>
    </row>
    <row r="900" spans="1:25" ht="182.25" customHeight="1" x14ac:dyDescent="0.25">
      <c r="A900" s="71">
        <v>1355</v>
      </c>
      <c r="B900" s="116" t="s">
        <v>2520</v>
      </c>
      <c r="C900" s="116" t="s">
        <v>13636</v>
      </c>
      <c r="D900" s="352" t="s">
        <v>6920</v>
      </c>
      <c r="E900" s="211" t="s">
        <v>13708</v>
      </c>
      <c r="F900" s="111" t="s">
        <v>13709</v>
      </c>
      <c r="G900" s="112">
        <v>44562</v>
      </c>
      <c r="H900" s="112">
        <v>44562</v>
      </c>
      <c r="I900" s="112" t="s">
        <v>113</v>
      </c>
      <c r="J900" s="112" t="s">
        <v>114</v>
      </c>
      <c r="K900" s="111" t="s">
        <v>13710</v>
      </c>
      <c r="L900" s="111" t="s">
        <v>60</v>
      </c>
      <c r="M900" s="111" t="s">
        <v>2542</v>
      </c>
      <c r="N900" s="111" t="s">
        <v>64</v>
      </c>
      <c r="O900" s="211" t="s">
        <v>103</v>
      </c>
      <c r="P900" s="111" t="s">
        <v>13711</v>
      </c>
      <c r="Q900" s="89"/>
      <c r="R900" s="208">
        <v>16</v>
      </c>
      <c r="S900" s="116" t="s">
        <v>175</v>
      </c>
      <c r="T900" s="194" t="s">
        <v>112</v>
      </c>
      <c r="U900" s="194">
        <v>0</v>
      </c>
      <c r="V900" s="194">
        <v>0</v>
      </c>
      <c r="W900" s="194">
        <v>0</v>
      </c>
      <c r="X900" s="194">
        <v>0</v>
      </c>
      <c r="Y900" s="194">
        <v>0</v>
      </c>
    </row>
    <row r="901" spans="1:25" ht="182.25" customHeight="1" x14ac:dyDescent="0.25">
      <c r="A901" s="71">
        <v>1356</v>
      </c>
      <c r="B901" s="116" t="s">
        <v>2520</v>
      </c>
      <c r="C901" s="116" t="s">
        <v>13636</v>
      </c>
      <c r="D901" s="352" t="s">
        <v>13712</v>
      </c>
      <c r="E901" s="211" t="s">
        <v>13713</v>
      </c>
      <c r="F901" s="111" t="s">
        <v>13714</v>
      </c>
      <c r="G901" s="112">
        <v>44562</v>
      </c>
      <c r="H901" s="112">
        <v>44562</v>
      </c>
      <c r="I901" s="112" t="s">
        <v>113</v>
      </c>
      <c r="J901" s="112" t="s">
        <v>114</v>
      </c>
      <c r="K901" s="111" t="s">
        <v>13715</v>
      </c>
      <c r="L901" s="111" t="s">
        <v>60</v>
      </c>
      <c r="M901" s="111" t="s">
        <v>13716</v>
      </c>
      <c r="N901" s="111" t="s">
        <v>64</v>
      </c>
      <c r="O901" s="211" t="s">
        <v>103</v>
      </c>
      <c r="P901" s="111" t="s">
        <v>13717</v>
      </c>
      <c r="Q901" s="89"/>
      <c r="R901" s="208">
        <v>16</v>
      </c>
      <c r="S901" s="116" t="s">
        <v>175</v>
      </c>
      <c r="T901" s="194" t="s">
        <v>112</v>
      </c>
      <c r="U901" s="194">
        <v>0</v>
      </c>
      <c r="V901" s="194">
        <v>777077</v>
      </c>
      <c r="W901" s="194">
        <v>777077</v>
      </c>
      <c r="X901" s="194">
        <v>777077</v>
      </c>
      <c r="Y901" s="194">
        <v>777077</v>
      </c>
    </row>
    <row r="902" spans="1:25" ht="182.25" customHeight="1" x14ac:dyDescent="0.25">
      <c r="A902" s="71">
        <v>1357</v>
      </c>
      <c r="B902" s="116" t="s">
        <v>2520</v>
      </c>
      <c r="C902" s="116" t="s">
        <v>13636</v>
      </c>
      <c r="D902" s="352" t="s">
        <v>13718</v>
      </c>
      <c r="E902" s="211" t="s">
        <v>13719</v>
      </c>
      <c r="F902" s="111" t="s">
        <v>13720</v>
      </c>
      <c r="G902" s="112">
        <v>44562</v>
      </c>
      <c r="H902" s="112">
        <v>44562</v>
      </c>
      <c r="I902" s="112" t="s">
        <v>113</v>
      </c>
      <c r="J902" s="112" t="s">
        <v>114</v>
      </c>
      <c r="K902" s="111" t="s">
        <v>13721</v>
      </c>
      <c r="L902" s="111" t="s">
        <v>60</v>
      </c>
      <c r="M902" s="111" t="s">
        <v>13722</v>
      </c>
      <c r="N902" s="111" t="s">
        <v>64</v>
      </c>
      <c r="O902" s="211" t="s">
        <v>103</v>
      </c>
      <c r="P902" s="111" t="s">
        <v>13723</v>
      </c>
      <c r="Q902" s="89"/>
      <c r="R902" s="208">
        <v>16</v>
      </c>
      <c r="S902" s="116" t="s">
        <v>175</v>
      </c>
      <c r="T902" s="194" t="s">
        <v>112</v>
      </c>
      <c r="U902" s="194">
        <v>0</v>
      </c>
      <c r="V902" s="194">
        <v>44900</v>
      </c>
      <c r="W902" s="194">
        <v>42300</v>
      </c>
      <c r="X902" s="194">
        <v>40400</v>
      </c>
      <c r="Y902" s="194">
        <v>0</v>
      </c>
    </row>
    <row r="903" spans="1:25" ht="182.25" customHeight="1" x14ac:dyDescent="0.25">
      <c r="A903" s="71">
        <v>1402</v>
      </c>
      <c r="B903" s="208" t="s">
        <v>2611</v>
      </c>
      <c r="C903" s="208" t="s">
        <v>13724</v>
      </c>
      <c r="D903" s="112" t="s">
        <v>202</v>
      </c>
      <c r="E903" s="208" t="s">
        <v>2613</v>
      </c>
      <c r="F903" s="208" t="s">
        <v>13725</v>
      </c>
      <c r="G903" s="112">
        <v>43101</v>
      </c>
      <c r="H903" s="112">
        <v>43101</v>
      </c>
      <c r="I903" s="208" t="s">
        <v>2614</v>
      </c>
      <c r="J903" s="112">
        <v>45658</v>
      </c>
      <c r="K903" s="208" t="s">
        <v>13726</v>
      </c>
      <c r="L903" s="208" t="s">
        <v>60</v>
      </c>
      <c r="M903" s="264" t="s">
        <v>2615</v>
      </c>
      <c r="N903" s="208" t="s">
        <v>107</v>
      </c>
      <c r="O903" s="208" t="s">
        <v>120</v>
      </c>
      <c r="P903" s="208" t="s">
        <v>2616</v>
      </c>
      <c r="Q903" s="89"/>
      <c r="R903" s="113" t="s">
        <v>52</v>
      </c>
      <c r="S903" s="208" t="s">
        <v>497</v>
      </c>
      <c r="T903" s="265">
        <v>1999</v>
      </c>
      <c r="U903" s="265">
        <v>0</v>
      </c>
      <c r="V903" s="265">
        <v>6140</v>
      </c>
      <c r="W903" s="265">
        <v>6000</v>
      </c>
      <c r="X903" s="265" t="s">
        <v>112</v>
      </c>
      <c r="Y903" s="265" t="s">
        <v>112</v>
      </c>
    </row>
    <row r="904" spans="1:25" ht="182.25" customHeight="1" x14ac:dyDescent="0.25">
      <c r="A904" s="71">
        <v>1403</v>
      </c>
      <c r="B904" s="208" t="s">
        <v>2611</v>
      </c>
      <c r="C904" s="208" t="s">
        <v>13727</v>
      </c>
      <c r="D904" s="112" t="s">
        <v>203</v>
      </c>
      <c r="E904" s="208" t="s">
        <v>13728</v>
      </c>
      <c r="F904" s="208" t="s">
        <v>13729</v>
      </c>
      <c r="G904" s="112">
        <v>43466</v>
      </c>
      <c r="H904" s="112">
        <v>43466</v>
      </c>
      <c r="I904" s="208" t="s">
        <v>268</v>
      </c>
      <c r="J904" s="90" t="s">
        <v>13225</v>
      </c>
      <c r="K904" s="208" t="s">
        <v>13730</v>
      </c>
      <c r="L904" s="208" t="s">
        <v>60</v>
      </c>
      <c r="M904" s="264" t="s">
        <v>2617</v>
      </c>
      <c r="N904" s="208" t="s">
        <v>107</v>
      </c>
      <c r="O904" s="208" t="s">
        <v>120</v>
      </c>
      <c r="P904" s="208" t="s">
        <v>2618</v>
      </c>
      <c r="Q904" s="113" t="s">
        <v>2619</v>
      </c>
      <c r="R904" s="208">
        <v>2</v>
      </c>
      <c r="S904" s="208" t="s">
        <v>199</v>
      </c>
      <c r="T904" s="265">
        <v>14</v>
      </c>
      <c r="U904" s="265">
        <v>59</v>
      </c>
      <c r="V904" s="265">
        <v>4827</v>
      </c>
      <c r="W904" s="265">
        <v>21086</v>
      </c>
      <c r="X904" s="265">
        <v>21086</v>
      </c>
      <c r="Y904" s="265">
        <v>21086</v>
      </c>
    </row>
    <row r="905" spans="1:25" ht="182.25" customHeight="1" x14ac:dyDescent="0.25">
      <c r="A905" s="71">
        <v>1404</v>
      </c>
      <c r="B905" s="208" t="s">
        <v>2611</v>
      </c>
      <c r="C905" s="208" t="s">
        <v>13731</v>
      </c>
      <c r="D905" s="112" t="s">
        <v>866</v>
      </c>
      <c r="E905" s="208" t="s">
        <v>2620</v>
      </c>
      <c r="F905" s="208" t="s">
        <v>543</v>
      </c>
      <c r="G905" s="112">
        <v>44197</v>
      </c>
      <c r="H905" s="112">
        <v>44197</v>
      </c>
      <c r="I905" s="208" t="s">
        <v>268</v>
      </c>
      <c r="J905" s="90">
        <v>47119</v>
      </c>
      <c r="K905" s="208" t="s">
        <v>2621</v>
      </c>
      <c r="L905" s="208" t="s">
        <v>60</v>
      </c>
      <c r="M905" s="264" t="s">
        <v>2617</v>
      </c>
      <c r="N905" s="264" t="s">
        <v>107</v>
      </c>
      <c r="O905" s="264" t="s">
        <v>120</v>
      </c>
      <c r="P905" s="208" t="s">
        <v>2618</v>
      </c>
      <c r="Q905" s="113"/>
      <c r="R905" s="208">
        <v>2</v>
      </c>
      <c r="S905" s="208" t="s">
        <v>199</v>
      </c>
      <c r="T905" s="265">
        <v>0</v>
      </c>
      <c r="U905" s="265">
        <v>0</v>
      </c>
      <c r="V905" s="265">
        <v>1667067.2399999998</v>
      </c>
      <c r="W905" s="265">
        <v>1444519.44</v>
      </c>
      <c r="X905" s="265">
        <v>2113920.5999999996</v>
      </c>
      <c r="Y905" s="265">
        <v>3953151.7651079902</v>
      </c>
    </row>
    <row r="906" spans="1:25" ht="182.25" customHeight="1" x14ac:dyDescent="0.25">
      <c r="A906" s="71">
        <v>1405</v>
      </c>
      <c r="B906" s="208" t="s">
        <v>2611</v>
      </c>
      <c r="C906" s="208" t="s">
        <v>13732</v>
      </c>
      <c r="D906" s="112" t="s">
        <v>1067</v>
      </c>
      <c r="E906" s="208" t="s">
        <v>2622</v>
      </c>
      <c r="F906" s="208" t="s">
        <v>11406</v>
      </c>
      <c r="G906" s="112">
        <v>44197</v>
      </c>
      <c r="H906" s="112">
        <v>46023</v>
      </c>
      <c r="I906" s="208" t="s">
        <v>2623</v>
      </c>
      <c r="J906" s="112">
        <v>50041</v>
      </c>
      <c r="K906" s="208" t="s">
        <v>2624</v>
      </c>
      <c r="L906" s="208" t="s">
        <v>60</v>
      </c>
      <c r="M906" s="264" t="s">
        <v>2617</v>
      </c>
      <c r="N906" s="264" t="s">
        <v>107</v>
      </c>
      <c r="O906" s="264" t="s">
        <v>120</v>
      </c>
      <c r="P906" s="208" t="s">
        <v>2625</v>
      </c>
      <c r="Q906" s="113" t="s">
        <v>2612</v>
      </c>
      <c r="R906" s="208">
        <v>2</v>
      </c>
      <c r="S906" s="208" t="s">
        <v>199</v>
      </c>
      <c r="T906" s="265" t="s">
        <v>112</v>
      </c>
      <c r="U906" s="265" t="s">
        <v>112</v>
      </c>
      <c r="V906" s="265" t="s">
        <v>112</v>
      </c>
      <c r="W906" s="265" t="s">
        <v>112</v>
      </c>
      <c r="X906" s="265" t="s">
        <v>112</v>
      </c>
      <c r="Y906" s="265">
        <v>62850194.551203862</v>
      </c>
    </row>
    <row r="907" spans="1:25" ht="182.25" customHeight="1" x14ac:dyDescent="0.25">
      <c r="A907" s="71">
        <v>1406</v>
      </c>
      <c r="B907" s="208" t="s">
        <v>2611</v>
      </c>
      <c r="C907" s="208" t="s">
        <v>13733</v>
      </c>
      <c r="D907" s="112" t="s">
        <v>1125</v>
      </c>
      <c r="E907" s="208" t="s">
        <v>11317</v>
      </c>
      <c r="F907" s="208" t="s">
        <v>13734</v>
      </c>
      <c r="G907" s="112">
        <v>44197</v>
      </c>
      <c r="H907" s="112">
        <v>44197</v>
      </c>
      <c r="I907" s="52" t="s">
        <v>13735</v>
      </c>
      <c r="J907" s="112" t="s">
        <v>1369</v>
      </c>
      <c r="K907" s="208" t="s">
        <v>2626</v>
      </c>
      <c r="L907" s="208" t="s">
        <v>60</v>
      </c>
      <c r="M907" s="264" t="s">
        <v>2617</v>
      </c>
      <c r="N907" s="264" t="s">
        <v>107</v>
      </c>
      <c r="O907" s="264" t="s">
        <v>120</v>
      </c>
      <c r="P907" s="208" t="s">
        <v>13736</v>
      </c>
      <c r="Q907" s="113"/>
      <c r="R907" s="208">
        <v>2</v>
      </c>
      <c r="S907" s="208" t="s">
        <v>199</v>
      </c>
      <c r="T907" s="265">
        <v>0</v>
      </c>
      <c r="U907" s="265">
        <v>0</v>
      </c>
      <c r="V907" s="265">
        <v>9993</v>
      </c>
      <c r="W907" s="265">
        <v>33278</v>
      </c>
      <c r="X907" s="265">
        <v>89517</v>
      </c>
      <c r="Y907" s="265">
        <v>149416</v>
      </c>
    </row>
    <row r="908" spans="1:25" ht="182.25" customHeight="1" x14ac:dyDescent="0.25">
      <c r="A908" s="71">
        <v>1407</v>
      </c>
      <c r="B908" s="208" t="s">
        <v>2611</v>
      </c>
      <c r="C908" s="208" t="s">
        <v>13737</v>
      </c>
      <c r="D908" s="112" t="s">
        <v>2601</v>
      </c>
      <c r="E908" s="208" t="s">
        <v>129</v>
      </c>
      <c r="F908" s="208" t="s">
        <v>13738</v>
      </c>
      <c r="G908" s="112">
        <v>44927</v>
      </c>
      <c r="H908" s="112">
        <v>44927</v>
      </c>
      <c r="I908" s="208" t="s">
        <v>1408</v>
      </c>
      <c r="J908" s="112" t="s">
        <v>13559</v>
      </c>
      <c r="K908" s="208" t="s">
        <v>13739</v>
      </c>
      <c r="L908" s="208" t="s">
        <v>60</v>
      </c>
      <c r="M908" s="264" t="s">
        <v>2617</v>
      </c>
      <c r="N908" s="264" t="s">
        <v>107</v>
      </c>
      <c r="O908" s="264" t="s">
        <v>120</v>
      </c>
      <c r="P908" s="208" t="s">
        <v>1256</v>
      </c>
      <c r="Q908" s="208"/>
      <c r="R908" s="211"/>
      <c r="S908" s="211"/>
      <c r="T908" s="265" t="s">
        <v>112</v>
      </c>
      <c r="U908" s="265" t="s">
        <v>112</v>
      </c>
      <c r="V908" s="265">
        <v>0</v>
      </c>
      <c r="W908" s="265">
        <v>0</v>
      </c>
      <c r="X908" s="265">
        <v>0</v>
      </c>
      <c r="Y908" s="265">
        <v>0</v>
      </c>
    </row>
    <row r="909" spans="1:25" ht="182.25" customHeight="1" x14ac:dyDescent="0.25">
      <c r="A909" s="71">
        <v>1408</v>
      </c>
      <c r="B909" s="208" t="s">
        <v>2611</v>
      </c>
      <c r="C909" s="208" t="s">
        <v>13740</v>
      </c>
      <c r="D909" s="112" t="s">
        <v>1528</v>
      </c>
      <c r="E909" s="208" t="s">
        <v>2629</v>
      </c>
      <c r="F909" s="208" t="s">
        <v>13741</v>
      </c>
      <c r="G909" s="112">
        <v>39448</v>
      </c>
      <c r="H909" s="112">
        <v>39448</v>
      </c>
      <c r="I909" s="52" t="s">
        <v>113</v>
      </c>
      <c r="J909" s="112" t="s">
        <v>114</v>
      </c>
      <c r="K909" s="208" t="s">
        <v>13742</v>
      </c>
      <c r="L909" s="208" t="s">
        <v>99</v>
      </c>
      <c r="M909" s="264" t="s">
        <v>2630</v>
      </c>
      <c r="N909" s="208" t="s">
        <v>64</v>
      </c>
      <c r="O909" s="208" t="s">
        <v>105</v>
      </c>
      <c r="P909" s="208" t="s">
        <v>13743</v>
      </c>
      <c r="Q909" s="113" t="s">
        <v>9472</v>
      </c>
      <c r="R909" s="208">
        <v>8</v>
      </c>
      <c r="S909" s="208" t="s">
        <v>127</v>
      </c>
      <c r="T909" s="264">
        <v>7961</v>
      </c>
      <c r="U909" s="264">
        <v>8646</v>
      </c>
      <c r="V909" s="264">
        <v>8201</v>
      </c>
      <c r="W909" s="264">
        <v>8201</v>
      </c>
      <c r="X909" s="264">
        <v>8201</v>
      </c>
      <c r="Y909" s="264">
        <v>8201</v>
      </c>
    </row>
    <row r="910" spans="1:25" ht="182.25" customHeight="1" x14ac:dyDescent="0.25">
      <c r="A910" s="71">
        <v>1409</v>
      </c>
      <c r="B910" s="208" t="s">
        <v>2611</v>
      </c>
      <c r="C910" s="208" t="s">
        <v>13740</v>
      </c>
      <c r="D910" s="112" t="s">
        <v>13744</v>
      </c>
      <c r="E910" s="208" t="s">
        <v>129</v>
      </c>
      <c r="F910" s="208" t="s">
        <v>2631</v>
      </c>
      <c r="G910" s="112">
        <v>39448</v>
      </c>
      <c r="H910" s="112">
        <v>39448</v>
      </c>
      <c r="I910" s="52" t="s">
        <v>113</v>
      </c>
      <c r="J910" s="112" t="s">
        <v>114</v>
      </c>
      <c r="K910" s="208" t="s">
        <v>2632</v>
      </c>
      <c r="L910" s="208" t="s">
        <v>61</v>
      </c>
      <c r="M910" s="211" t="s">
        <v>2633</v>
      </c>
      <c r="N910" s="208" t="s">
        <v>64</v>
      </c>
      <c r="O910" s="208" t="s">
        <v>103</v>
      </c>
      <c r="P910" s="208" t="s">
        <v>115</v>
      </c>
      <c r="Q910" s="113" t="s">
        <v>13745</v>
      </c>
      <c r="R910" s="208">
        <v>1</v>
      </c>
      <c r="S910" s="208" t="s">
        <v>1904</v>
      </c>
      <c r="T910" s="264">
        <v>99230</v>
      </c>
      <c r="U910" s="264">
        <v>105125</v>
      </c>
      <c r="V910" s="264">
        <v>106490</v>
      </c>
      <c r="W910" s="264">
        <v>106490</v>
      </c>
      <c r="X910" s="264">
        <v>106490</v>
      </c>
      <c r="Y910" s="264">
        <v>106490</v>
      </c>
    </row>
    <row r="911" spans="1:25" ht="182.25" customHeight="1" x14ac:dyDescent="0.25">
      <c r="A911" s="71">
        <v>1410</v>
      </c>
      <c r="B911" s="208" t="s">
        <v>2611</v>
      </c>
      <c r="C911" s="208" t="s">
        <v>13740</v>
      </c>
      <c r="D911" s="112" t="s">
        <v>13746</v>
      </c>
      <c r="E911" s="208" t="s">
        <v>2634</v>
      </c>
      <c r="F911" s="208" t="s">
        <v>243</v>
      </c>
      <c r="G911" s="112">
        <v>39448</v>
      </c>
      <c r="H911" s="112">
        <v>39448</v>
      </c>
      <c r="I911" s="52" t="s">
        <v>113</v>
      </c>
      <c r="J911" s="112" t="s">
        <v>114</v>
      </c>
      <c r="K911" s="208" t="s">
        <v>2635</v>
      </c>
      <c r="L911" s="208" t="s">
        <v>99</v>
      </c>
      <c r="M911" s="264" t="s">
        <v>2636</v>
      </c>
      <c r="N911" s="208" t="s">
        <v>64</v>
      </c>
      <c r="O911" s="208" t="s">
        <v>103</v>
      </c>
      <c r="P911" s="208" t="s">
        <v>115</v>
      </c>
      <c r="Q911" s="113" t="s">
        <v>248</v>
      </c>
      <c r="R911" s="208">
        <v>7</v>
      </c>
      <c r="S911" s="208" t="s">
        <v>953</v>
      </c>
      <c r="T911" s="264">
        <v>0</v>
      </c>
      <c r="U911" s="264">
        <v>36</v>
      </c>
      <c r="V911" s="264">
        <v>37</v>
      </c>
      <c r="W911" s="264">
        <v>37</v>
      </c>
      <c r="X911" s="264">
        <v>37</v>
      </c>
      <c r="Y911" s="264">
        <v>37</v>
      </c>
    </row>
    <row r="912" spans="1:25" ht="182.25" customHeight="1" x14ac:dyDescent="0.25">
      <c r="A912" s="71">
        <v>1411</v>
      </c>
      <c r="B912" s="208" t="s">
        <v>2611</v>
      </c>
      <c r="C912" s="208" t="s">
        <v>13747</v>
      </c>
      <c r="D912" s="112" t="s">
        <v>2637</v>
      </c>
      <c r="E912" s="208" t="s">
        <v>129</v>
      </c>
      <c r="F912" s="208" t="s">
        <v>2638</v>
      </c>
      <c r="G912" s="112">
        <v>39448</v>
      </c>
      <c r="H912" s="112">
        <v>39448</v>
      </c>
      <c r="I912" s="52" t="s">
        <v>113</v>
      </c>
      <c r="J912" s="112">
        <v>44927</v>
      </c>
      <c r="K912" s="208" t="s">
        <v>13748</v>
      </c>
      <c r="L912" s="208" t="s">
        <v>61</v>
      </c>
      <c r="M912" s="264" t="s">
        <v>2639</v>
      </c>
      <c r="N912" s="208" t="s">
        <v>64</v>
      </c>
      <c r="O912" s="208" t="s">
        <v>103</v>
      </c>
      <c r="P912" s="208" t="s">
        <v>115</v>
      </c>
      <c r="Q912" s="113"/>
      <c r="R912" s="208">
        <v>3</v>
      </c>
      <c r="S912" s="208" t="s">
        <v>715</v>
      </c>
      <c r="T912" s="264">
        <v>22998</v>
      </c>
      <c r="U912" s="264">
        <v>27408</v>
      </c>
      <c r="V912" s="264" t="s">
        <v>112</v>
      </c>
      <c r="W912" s="264" t="s">
        <v>112</v>
      </c>
      <c r="X912" s="264" t="s">
        <v>112</v>
      </c>
      <c r="Y912" s="264" t="s">
        <v>112</v>
      </c>
    </row>
    <row r="913" spans="1:25" ht="182.25" customHeight="1" x14ac:dyDescent="0.25">
      <c r="A913" s="71">
        <v>1412</v>
      </c>
      <c r="B913" s="208" t="s">
        <v>2611</v>
      </c>
      <c r="C913" s="208" t="s">
        <v>13740</v>
      </c>
      <c r="D913" s="112" t="s">
        <v>13749</v>
      </c>
      <c r="E913" s="208" t="s">
        <v>129</v>
      </c>
      <c r="F913" s="208" t="s">
        <v>1123</v>
      </c>
      <c r="G913" s="112">
        <v>39448</v>
      </c>
      <c r="H913" s="112">
        <v>39448</v>
      </c>
      <c r="I913" s="52" t="s">
        <v>113</v>
      </c>
      <c r="J913" s="112" t="s">
        <v>114</v>
      </c>
      <c r="K913" s="208" t="s">
        <v>2275</v>
      </c>
      <c r="L913" s="208" t="s">
        <v>99</v>
      </c>
      <c r="M913" s="264" t="s">
        <v>2640</v>
      </c>
      <c r="N913" s="208" t="s">
        <v>64</v>
      </c>
      <c r="O913" s="208" t="s">
        <v>103</v>
      </c>
      <c r="P913" s="208" t="s">
        <v>115</v>
      </c>
      <c r="Q913" s="208"/>
      <c r="R913" s="208">
        <v>14</v>
      </c>
      <c r="S913" s="208" t="s">
        <v>497</v>
      </c>
      <c r="T913" s="264">
        <v>1133</v>
      </c>
      <c r="U913" s="264">
        <v>2709</v>
      </c>
      <c r="V913" s="264">
        <v>1470</v>
      </c>
      <c r="W913" s="264">
        <v>1470</v>
      </c>
      <c r="X913" s="264">
        <v>1470</v>
      </c>
      <c r="Y913" s="264">
        <v>1470</v>
      </c>
    </row>
    <row r="914" spans="1:25" ht="182.25" customHeight="1" x14ac:dyDescent="0.25">
      <c r="A914" s="71">
        <v>1413</v>
      </c>
      <c r="B914" s="208" t="s">
        <v>2611</v>
      </c>
      <c r="C914" s="208" t="s">
        <v>13750</v>
      </c>
      <c r="D914" s="112" t="s">
        <v>13751</v>
      </c>
      <c r="E914" s="208" t="s">
        <v>13752</v>
      </c>
      <c r="F914" s="208" t="s">
        <v>13753</v>
      </c>
      <c r="G914" s="112">
        <v>39651</v>
      </c>
      <c r="H914" s="112">
        <v>39448</v>
      </c>
      <c r="I914" s="52" t="s">
        <v>113</v>
      </c>
      <c r="J914" s="112" t="s">
        <v>114</v>
      </c>
      <c r="K914" s="208" t="s">
        <v>13754</v>
      </c>
      <c r="L914" s="208" t="s">
        <v>61</v>
      </c>
      <c r="M914" s="264" t="s">
        <v>2633</v>
      </c>
      <c r="N914" s="208" t="s">
        <v>64</v>
      </c>
      <c r="O914" s="208" t="s">
        <v>103</v>
      </c>
      <c r="P914" s="208" t="s">
        <v>115</v>
      </c>
      <c r="Q914" s="113"/>
      <c r="R914" s="208">
        <v>1</v>
      </c>
      <c r="S914" s="12" t="s">
        <v>1904</v>
      </c>
      <c r="T914" s="264">
        <v>3389950</v>
      </c>
      <c r="U914" s="264">
        <v>3222078</v>
      </c>
      <c r="V914" s="264">
        <v>3343893</v>
      </c>
      <c r="W914" s="264">
        <v>3343893</v>
      </c>
      <c r="X914" s="264">
        <v>3343893</v>
      </c>
      <c r="Y914" s="264">
        <v>3343893</v>
      </c>
    </row>
    <row r="915" spans="1:25" ht="182.25" customHeight="1" x14ac:dyDescent="0.25">
      <c r="A915" s="71">
        <v>1414</v>
      </c>
      <c r="B915" s="208" t="s">
        <v>2611</v>
      </c>
      <c r="C915" s="208" t="s">
        <v>13755</v>
      </c>
      <c r="D915" s="112" t="s">
        <v>13756</v>
      </c>
      <c r="E915" s="208" t="s">
        <v>2642</v>
      </c>
      <c r="F915" s="208" t="s">
        <v>2643</v>
      </c>
      <c r="G915" s="112">
        <v>41095</v>
      </c>
      <c r="H915" s="112">
        <v>40909</v>
      </c>
      <c r="I915" s="52" t="s">
        <v>113</v>
      </c>
      <c r="J915" s="112" t="s">
        <v>114</v>
      </c>
      <c r="K915" s="208" t="s">
        <v>2644</v>
      </c>
      <c r="L915" s="208" t="s">
        <v>61</v>
      </c>
      <c r="M915" s="264" t="s">
        <v>2645</v>
      </c>
      <c r="N915" s="208" t="s">
        <v>64</v>
      </c>
      <c r="O915" s="208" t="s">
        <v>103</v>
      </c>
      <c r="P915" s="208" t="s">
        <v>115</v>
      </c>
      <c r="Q915" s="113" t="s">
        <v>5136</v>
      </c>
      <c r="R915" s="115">
        <v>8</v>
      </c>
      <c r="S915" s="114" t="s">
        <v>127</v>
      </c>
      <c r="T915" s="264">
        <v>133179</v>
      </c>
      <c r="U915" s="264">
        <v>234883</v>
      </c>
      <c r="V915" s="264">
        <v>129490</v>
      </c>
      <c r="W915" s="264">
        <v>129490</v>
      </c>
      <c r="X915" s="264">
        <v>129490</v>
      </c>
      <c r="Y915" s="264">
        <v>129490</v>
      </c>
    </row>
    <row r="916" spans="1:25" ht="182.25" customHeight="1" x14ac:dyDescent="0.25">
      <c r="A916" s="71">
        <v>1415</v>
      </c>
      <c r="B916" s="208" t="s">
        <v>2611</v>
      </c>
      <c r="C916" s="208" t="s">
        <v>13757</v>
      </c>
      <c r="D916" s="112" t="s">
        <v>13756</v>
      </c>
      <c r="E916" s="208" t="s">
        <v>13758</v>
      </c>
      <c r="F916" s="208" t="s">
        <v>2646</v>
      </c>
      <c r="G916" s="112">
        <v>41275</v>
      </c>
      <c r="H916" s="112">
        <v>42370</v>
      </c>
      <c r="I916" s="208" t="s">
        <v>2647</v>
      </c>
      <c r="J916" s="112">
        <v>45658</v>
      </c>
      <c r="K916" s="208" t="s">
        <v>2648</v>
      </c>
      <c r="L916" s="208" t="s">
        <v>60</v>
      </c>
      <c r="M916" s="208" t="s">
        <v>2628</v>
      </c>
      <c r="N916" s="208" t="s">
        <v>64</v>
      </c>
      <c r="O916" s="208" t="s">
        <v>103</v>
      </c>
      <c r="P916" s="208" t="s">
        <v>115</v>
      </c>
      <c r="Q916" s="113" t="s">
        <v>13759</v>
      </c>
      <c r="R916" s="115">
        <v>2</v>
      </c>
      <c r="S916" s="114" t="s">
        <v>199</v>
      </c>
      <c r="T916" s="264">
        <v>758900</v>
      </c>
      <c r="U916" s="264">
        <v>760109</v>
      </c>
      <c r="V916" s="264">
        <v>716501</v>
      </c>
      <c r="W916" s="264">
        <v>681305</v>
      </c>
      <c r="X916" s="264" t="s">
        <v>112</v>
      </c>
      <c r="Y916" s="264"/>
    </row>
    <row r="917" spans="1:25" ht="182.25" customHeight="1" x14ac:dyDescent="0.25">
      <c r="A917" s="71">
        <v>1416</v>
      </c>
      <c r="B917" s="208" t="s">
        <v>2611</v>
      </c>
      <c r="C917" s="208" t="s">
        <v>13760</v>
      </c>
      <c r="D917" s="112" t="s">
        <v>13761</v>
      </c>
      <c r="E917" s="208" t="s">
        <v>2649</v>
      </c>
      <c r="F917" s="208" t="s">
        <v>13762</v>
      </c>
      <c r="G917" s="112">
        <v>41457</v>
      </c>
      <c r="H917" s="112">
        <v>41275</v>
      </c>
      <c r="I917" s="208" t="s">
        <v>13763</v>
      </c>
      <c r="J917" s="112">
        <v>46023</v>
      </c>
      <c r="K917" s="208" t="s">
        <v>2650</v>
      </c>
      <c r="L917" s="208" t="s">
        <v>60</v>
      </c>
      <c r="M917" s="208" t="s">
        <v>2651</v>
      </c>
      <c r="N917" s="208" t="s">
        <v>64</v>
      </c>
      <c r="O917" s="208" t="s">
        <v>103</v>
      </c>
      <c r="P917" s="208" t="s">
        <v>115</v>
      </c>
      <c r="Q917" s="113" t="s">
        <v>793</v>
      </c>
      <c r="R917" s="115">
        <v>2</v>
      </c>
      <c r="S917" s="114" t="s">
        <v>199</v>
      </c>
      <c r="T917" s="264">
        <v>388558</v>
      </c>
      <c r="U917" s="264">
        <v>421510</v>
      </c>
      <c r="V917" s="196">
        <v>401921</v>
      </c>
      <c r="W917" s="196">
        <v>410763</v>
      </c>
      <c r="X917" s="264">
        <v>418978</v>
      </c>
      <c r="Y917" s="264" t="s">
        <v>112</v>
      </c>
    </row>
    <row r="918" spans="1:25" ht="182.25" customHeight="1" x14ac:dyDescent="0.25">
      <c r="A918" s="71">
        <v>1417</v>
      </c>
      <c r="B918" s="208" t="s">
        <v>2611</v>
      </c>
      <c r="C918" s="208" t="s">
        <v>13764</v>
      </c>
      <c r="D918" s="112" t="s">
        <v>13765</v>
      </c>
      <c r="E918" s="208" t="s">
        <v>13766</v>
      </c>
      <c r="F918" s="208" t="s">
        <v>13767</v>
      </c>
      <c r="G918" s="112">
        <v>42571</v>
      </c>
      <c r="H918" s="112">
        <v>42370</v>
      </c>
      <c r="I918" s="208" t="s">
        <v>1559</v>
      </c>
      <c r="J918" s="112">
        <v>46023</v>
      </c>
      <c r="K918" s="208" t="s">
        <v>13768</v>
      </c>
      <c r="L918" s="208" t="s">
        <v>99</v>
      </c>
      <c r="M918" s="264" t="s">
        <v>2653</v>
      </c>
      <c r="N918" s="208" t="s">
        <v>64</v>
      </c>
      <c r="O918" s="208" t="s">
        <v>103</v>
      </c>
      <c r="P918" s="208" t="s">
        <v>115</v>
      </c>
      <c r="Q918" s="113" t="s">
        <v>13769</v>
      </c>
      <c r="R918" s="208">
        <v>11</v>
      </c>
      <c r="S918" s="208" t="s">
        <v>731</v>
      </c>
      <c r="T918" s="264">
        <v>159227</v>
      </c>
      <c r="U918" s="264">
        <v>239996</v>
      </c>
      <c r="V918" s="264">
        <v>249039.66666666669</v>
      </c>
      <c r="W918" s="264">
        <v>249039.66666666669</v>
      </c>
      <c r="X918" s="264">
        <v>249039.66666666669</v>
      </c>
      <c r="Y918" s="264" t="s">
        <v>112</v>
      </c>
    </row>
    <row r="919" spans="1:25" ht="182.25" customHeight="1" x14ac:dyDescent="0.25">
      <c r="A919" s="71">
        <v>1418</v>
      </c>
      <c r="B919" s="208" t="s">
        <v>2611</v>
      </c>
      <c r="C919" s="208" t="s">
        <v>13770</v>
      </c>
      <c r="D919" s="112" t="s">
        <v>13771</v>
      </c>
      <c r="E919" s="208" t="s">
        <v>11407</v>
      </c>
      <c r="F919" s="208" t="s">
        <v>2654</v>
      </c>
      <c r="G919" s="112">
        <v>43101</v>
      </c>
      <c r="H919" s="112">
        <v>43101</v>
      </c>
      <c r="I919" s="208" t="s">
        <v>2614</v>
      </c>
      <c r="J919" s="112">
        <v>46753</v>
      </c>
      <c r="K919" s="208" t="s">
        <v>2655</v>
      </c>
      <c r="L919" s="208" t="s">
        <v>60</v>
      </c>
      <c r="M919" s="208" t="s">
        <v>2615</v>
      </c>
      <c r="N919" s="208" t="s">
        <v>64</v>
      </c>
      <c r="O919" s="208" t="s">
        <v>103</v>
      </c>
      <c r="P919" s="208" t="s">
        <v>115</v>
      </c>
      <c r="Q919" s="113"/>
      <c r="R919" s="208">
        <v>14</v>
      </c>
      <c r="S919" s="208" t="s">
        <v>497</v>
      </c>
      <c r="T919" s="264">
        <v>81</v>
      </c>
      <c r="U919" s="264">
        <v>120</v>
      </c>
      <c r="V919" s="264">
        <v>104</v>
      </c>
      <c r="W919" s="264">
        <v>104</v>
      </c>
      <c r="X919" s="264">
        <v>104</v>
      </c>
      <c r="Y919" s="264">
        <v>104</v>
      </c>
    </row>
    <row r="920" spans="1:25" ht="182.25" customHeight="1" x14ac:dyDescent="0.25">
      <c r="A920" s="71">
        <v>1419</v>
      </c>
      <c r="B920" s="208" t="s">
        <v>2611</v>
      </c>
      <c r="C920" s="208" t="s">
        <v>13772</v>
      </c>
      <c r="D920" s="112" t="s">
        <v>13773</v>
      </c>
      <c r="E920" s="208" t="s">
        <v>13774</v>
      </c>
      <c r="F920" s="208" t="s">
        <v>13729</v>
      </c>
      <c r="G920" s="112">
        <v>43466</v>
      </c>
      <c r="H920" s="112">
        <v>43466</v>
      </c>
      <c r="I920" s="208" t="s">
        <v>268</v>
      </c>
      <c r="J920" s="90" t="s">
        <v>13225</v>
      </c>
      <c r="K920" s="208" t="s">
        <v>13775</v>
      </c>
      <c r="L920" s="208" t="s">
        <v>60</v>
      </c>
      <c r="M920" s="208" t="s">
        <v>2617</v>
      </c>
      <c r="N920" s="208" t="s">
        <v>64</v>
      </c>
      <c r="O920" s="208" t="s">
        <v>103</v>
      </c>
      <c r="P920" s="208" t="s">
        <v>115</v>
      </c>
      <c r="Q920" s="113" t="s">
        <v>2619</v>
      </c>
      <c r="R920" s="208">
        <v>2</v>
      </c>
      <c r="S920" s="208" t="s">
        <v>199</v>
      </c>
      <c r="T920" s="264">
        <v>0</v>
      </c>
      <c r="U920" s="264">
        <v>0</v>
      </c>
      <c r="V920" s="264">
        <v>0</v>
      </c>
      <c r="W920" s="264">
        <v>0</v>
      </c>
      <c r="X920" s="264">
        <v>0</v>
      </c>
      <c r="Y920" s="264">
        <v>0</v>
      </c>
    </row>
    <row r="921" spans="1:25" ht="182.25" customHeight="1" x14ac:dyDescent="0.25">
      <c r="A921" s="71">
        <v>1420</v>
      </c>
      <c r="B921" s="208" t="s">
        <v>2611</v>
      </c>
      <c r="C921" s="208" t="s">
        <v>13776</v>
      </c>
      <c r="D921" s="112" t="s">
        <v>7993</v>
      </c>
      <c r="E921" s="208" t="s">
        <v>2657</v>
      </c>
      <c r="F921" s="208" t="s">
        <v>2658</v>
      </c>
      <c r="G921" s="112">
        <v>44562</v>
      </c>
      <c r="H921" s="112">
        <v>44562</v>
      </c>
      <c r="I921" s="208" t="s">
        <v>2659</v>
      </c>
      <c r="J921" s="112">
        <v>48214</v>
      </c>
      <c r="K921" s="208" t="s">
        <v>2660</v>
      </c>
      <c r="L921" s="208" t="s">
        <v>60</v>
      </c>
      <c r="M921" s="208" t="s">
        <v>2661</v>
      </c>
      <c r="N921" s="208" t="s">
        <v>64</v>
      </c>
      <c r="O921" s="208" t="s">
        <v>103</v>
      </c>
      <c r="P921" s="208" t="s">
        <v>115</v>
      </c>
      <c r="Q921" s="113" t="s">
        <v>2662</v>
      </c>
      <c r="R921" s="208">
        <v>18</v>
      </c>
      <c r="S921" s="208" t="s">
        <v>2663</v>
      </c>
      <c r="T921" s="264" t="s">
        <v>112</v>
      </c>
      <c r="U921" s="264">
        <v>0</v>
      </c>
      <c r="V921" s="146">
        <v>20000</v>
      </c>
      <c r="W921" s="196">
        <v>45000</v>
      </c>
      <c r="X921" s="264">
        <v>45000</v>
      </c>
      <c r="Y921" s="264">
        <v>45000</v>
      </c>
    </row>
    <row r="922" spans="1:25" ht="182.25" customHeight="1" x14ac:dyDescent="0.25">
      <c r="A922" s="71">
        <v>1421</v>
      </c>
      <c r="B922" s="208" t="s">
        <v>2611</v>
      </c>
      <c r="C922" s="208" t="s">
        <v>13777</v>
      </c>
      <c r="D922" s="112" t="s">
        <v>1527</v>
      </c>
      <c r="E922" s="208" t="s">
        <v>13778</v>
      </c>
      <c r="F922" s="208" t="s">
        <v>2664</v>
      </c>
      <c r="G922" s="112">
        <v>45292</v>
      </c>
      <c r="H922" s="112">
        <v>45292</v>
      </c>
      <c r="I922" s="208" t="s">
        <v>2665</v>
      </c>
      <c r="J922" s="112">
        <v>50041</v>
      </c>
      <c r="K922" s="208" t="s">
        <v>13779</v>
      </c>
      <c r="L922" s="208" t="s">
        <v>60</v>
      </c>
      <c r="M922" s="355" t="s">
        <v>2628</v>
      </c>
      <c r="N922" s="208" t="s">
        <v>64</v>
      </c>
      <c r="O922" s="208" t="s">
        <v>105</v>
      </c>
      <c r="P922" s="208" t="s">
        <v>13780</v>
      </c>
      <c r="Q922" s="113" t="s">
        <v>2612</v>
      </c>
      <c r="R922" s="208">
        <v>2</v>
      </c>
      <c r="S922" s="208" t="s">
        <v>199</v>
      </c>
      <c r="T922" s="264" t="s">
        <v>112</v>
      </c>
      <c r="U922" s="264" t="s">
        <v>112</v>
      </c>
      <c r="V922" s="264" t="s">
        <v>112</v>
      </c>
      <c r="W922" s="264">
        <v>2042785.6567579925</v>
      </c>
      <c r="X922" s="264">
        <v>4819503.3370373482</v>
      </c>
      <c r="Y922" s="264">
        <v>7071772.4746437995</v>
      </c>
    </row>
    <row r="923" spans="1:25" ht="182.25" customHeight="1" x14ac:dyDescent="0.25">
      <c r="A923" s="71">
        <v>1422</v>
      </c>
      <c r="B923" s="208" t="s">
        <v>2611</v>
      </c>
      <c r="C923" s="208" t="s">
        <v>13781</v>
      </c>
      <c r="D923" s="112" t="s">
        <v>1527</v>
      </c>
      <c r="E923" s="208" t="s">
        <v>13782</v>
      </c>
      <c r="F923" s="208" t="s">
        <v>13783</v>
      </c>
      <c r="G923" s="112">
        <v>43831</v>
      </c>
      <c r="H923" s="112">
        <v>43831</v>
      </c>
      <c r="I923" s="208" t="s">
        <v>2667</v>
      </c>
      <c r="J923" s="112">
        <v>47849</v>
      </c>
      <c r="K923" s="208" t="s">
        <v>13784</v>
      </c>
      <c r="L923" s="208" t="s">
        <v>60</v>
      </c>
      <c r="M923" s="264" t="s">
        <v>2668</v>
      </c>
      <c r="N923" s="208" t="s">
        <v>64</v>
      </c>
      <c r="O923" s="208" t="s">
        <v>105</v>
      </c>
      <c r="P923" s="208" t="s">
        <v>13785</v>
      </c>
      <c r="Q923" s="113"/>
      <c r="R923" s="208">
        <v>14</v>
      </c>
      <c r="S923" s="208" t="s">
        <v>497</v>
      </c>
      <c r="T923" s="146">
        <v>0</v>
      </c>
      <c r="U923" s="146">
        <v>0</v>
      </c>
      <c r="V923" s="146">
        <v>0</v>
      </c>
      <c r="W923" s="146">
        <v>1436222</v>
      </c>
      <c r="X923" s="146">
        <v>1371825</v>
      </c>
      <c r="Y923" s="146">
        <v>1306598</v>
      </c>
    </row>
    <row r="924" spans="1:25" ht="182.25" customHeight="1" x14ac:dyDescent="0.25">
      <c r="A924" s="71">
        <v>1423</v>
      </c>
      <c r="B924" s="208" t="s">
        <v>2611</v>
      </c>
      <c r="C924" s="208" t="s">
        <v>13777</v>
      </c>
      <c r="D924" s="112" t="s">
        <v>840</v>
      </c>
      <c r="E924" s="208" t="s">
        <v>13786</v>
      </c>
      <c r="F924" s="208" t="s">
        <v>2671</v>
      </c>
      <c r="G924" s="112">
        <v>44197</v>
      </c>
      <c r="H924" s="112">
        <v>44197</v>
      </c>
      <c r="I924" s="208" t="s">
        <v>2672</v>
      </c>
      <c r="J924" s="112">
        <v>50041</v>
      </c>
      <c r="K924" s="208" t="s">
        <v>13787</v>
      </c>
      <c r="L924" s="208" t="s">
        <v>60</v>
      </c>
      <c r="M924" s="355" t="s">
        <v>2628</v>
      </c>
      <c r="N924" s="208" t="s">
        <v>64</v>
      </c>
      <c r="O924" s="208" t="s">
        <v>105</v>
      </c>
      <c r="P924" s="208" t="s">
        <v>13788</v>
      </c>
      <c r="Q924" s="113" t="s">
        <v>2612</v>
      </c>
      <c r="R924" s="208">
        <v>2</v>
      </c>
      <c r="S924" s="208" t="s">
        <v>199</v>
      </c>
      <c r="T924" s="264">
        <v>1665381</v>
      </c>
      <c r="U924" s="264">
        <v>2065337</v>
      </c>
      <c r="V924" s="264">
        <v>6056997.7002298739</v>
      </c>
      <c r="W924" s="264">
        <v>4728043.4629912507</v>
      </c>
      <c r="X924" s="264">
        <v>3873176.0229933569</v>
      </c>
      <c r="Y924" s="264">
        <v>3944373.3144747345</v>
      </c>
    </row>
    <row r="925" spans="1:25" ht="182.25" customHeight="1" x14ac:dyDescent="0.25">
      <c r="A925" s="71">
        <v>1424</v>
      </c>
      <c r="B925" s="208" t="s">
        <v>2611</v>
      </c>
      <c r="C925" s="112" t="s">
        <v>13777</v>
      </c>
      <c r="D925" s="112" t="s">
        <v>5589</v>
      </c>
      <c r="E925" s="208" t="s">
        <v>13789</v>
      </c>
      <c r="F925" s="112" t="s">
        <v>2673</v>
      </c>
      <c r="G925" s="112">
        <v>44197</v>
      </c>
      <c r="H925" s="112">
        <v>44197</v>
      </c>
      <c r="I925" s="264" t="s">
        <v>2674</v>
      </c>
      <c r="J925" s="112">
        <v>47849</v>
      </c>
      <c r="K925" s="208" t="s">
        <v>13790</v>
      </c>
      <c r="L925" s="208" t="s">
        <v>60</v>
      </c>
      <c r="M925" s="264" t="s">
        <v>2670</v>
      </c>
      <c r="N925" s="102" t="s">
        <v>64</v>
      </c>
      <c r="O925" s="208" t="s">
        <v>105</v>
      </c>
      <c r="P925" s="208" t="s">
        <v>13791</v>
      </c>
      <c r="Q925" s="113"/>
      <c r="R925" s="264">
        <v>2</v>
      </c>
      <c r="S925" s="264" t="s">
        <v>199</v>
      </c>
      <c r="T925" s="264">
        <v>0</v>
      </c>
      <c r="U925" s="264">
        <v>0</v>
      </c>
      <c r="V925" s="264">
        <v>0</v>
      </c>
      <c r="W925" s="264">
        <v>0</v>
      </c>
      <c r="X925" s="264">
        <v>0</v>
      </c>
      <c r="Y925" s="264"/>
    </row>
    <row r="926" spans="1:25" ht="182.25" customHeight="1" x14ac:dyDescent="0.25">
      <c r="A926" s="71">
        <v>1425</v>
      </c>
      <c r="B926" s="356" t="s">
        <v>2611</v>
      </c>
      <c r="C926" s="356" t="s">
        <v>13747</v>
      </c>
      <c r="D926" s="356" t="s">
        <v>344</v>
      </c>
      <c r="E926" s="208" t="s">
        <v>13792</v>
      </c>
      <c r="F926" s="208" t="s">
        <v>11973</v>
      </c>
      <c r="G926" s="357">
        <v>44559</v>
      </c>
      <c r="H926" s="357">
        <v>44562</v>
      </c>
      <c r="I926" s="356" t="s">
        <v>2677</v>
      </c>
      <c r="J926" s="357">
        <v>44927</v>
      </c>
      <c r="K926" s="356" t="s">
        <v>13793</v>
      </c>
      <c r="L926" s="356" t="s">
        <v>60</v>
      </c>
      <c r="M926" s="356" t="s">
        <v>2670</v>
      </c>
      <c r="N926" s="356" t="s">
        <v>64</v>
      </c>
      <c r="O926" s="356" t="s">
        <v>4189</v>
      </c>
      <c r="P926" s="356" t="s">
        <v>2675</v>
      </c>
      <c r="Q926" s="356" t="s">
        <v>2676</v>
      </c>
      <c r="R926" s="358">
        <v>2</v>
      </c>
      <c r="S926" s="356" t="s">
        <v>199</v>
      </c>
      <c r="T926" s="46" t="s">
        <v>112</v>
      </c>
      <c r="U926" s="46">
        <v>11839</v>
      </c>
      <c r="V926" s="46" t="s">
        <v>112</v>
      </c>
      <c r="W926" s="46" t="s">
        <v>112</v>
      </c>
      <c r="X926" s="46" t="s">
        <v>112</v>
      </c>
      <c r="Y926" s="46" t="s">
        <v>112</v>
      </c>
    </row>
    <row r="927" spans="1:25" ht="315.75" customHeight="1" x14ac:dyDescent="0.25">
      <c r="A927" s="71">
        <v>1426</v>
      </c>
      <c r="B927" s="208" t="s">
        <v>2611</v>
      </c>
      <c r="C927" s="208" t="s">
        <v>13794</v>
      </c>
      <c r="D927" s="112" t="s">
        <v>4521</v>
      </c>
      <c r="E927" s="208" t="s">
        <v>13795</v>
      </c>
      <c r="F927" s="208" t="s">
        <v>13796</v>
      </c>
      <c r="G927" s="112">
        <v>45008</v>
      </c>
      <c r="H927" s="357">
        <v>44927</v>
      </c>
      <c r="I927" s="208" t="s">
        <v>268</v>
      </c>
      <c r="J927" s="90">
        <v>48580</v>
      </c>
      <c r="K927" s="208" t="s">
        <v>13797</v>
      </c>
      <c r="L927" s="208" t="s">
        <v>60</v>
      </c>
      <c r="M927" s="208" t="s">
        <v>2617</v>
      </c>
      <c r="N927" s="356" t="s">
        <v>64</v>
      </c>
      <c r="O927" s="264" t="s">
        <v>105</v>
      </c>
      <c r="P927" s="208" t="s">
        <v>13798</v>
      </c>
      <c r="Q927" s="208"/>
      <c r="R927" s="211"/>
      <c r="S927" s="211"/>
      <c r="T927" s="265" t="s">
        <v>112</v>
      </c>
      <c r="U927" s="265" t="s">
        <v>112</v>
      </c>
      <c r="V927" s="265">
        <v>0</v>
      </c>
      <c r="W927" s="265">
        <v>0</v>
      </c>
      <c r="X927" s="265">
        <v>0</v>
      </c>
      <c r="Y927" s="265">
        <v>660000</v>
      </c>
    </row>
    <row r="928" spans="1:25" ht="182.25" customHeight="1" x14ac:dyDescent="0.25">
      <c r="A928" s="71">
        <v>1427</v>
      </c>
      <c r="B928" s="208" t="s">
        <v>2611</v>
      </c>
      <c r="C928" s="356" t="s">
        <v>13794</v>
      </c>
      <c r="D928" s="112" t="s">
        <v>4543</v>
      </c>
      <c r="E928" s="208" t="s">
        <v>13799</v>
      </c>
      <c r="F928" s="208" t="s">
        <v>13800</v>
      </c>
      <c r="G928" s="112">
        <v>45008</v>
      </c>
      <c r="H928" s="357">
        <v>44197</v>
      </c>
      <c r="I928" s="208" t="s">
        <v>113</v>
      </c>
      <c r="J928" s="112" t="s">
        <v>114</v>
      </c>
      <c r="K928" s="208" t="s">
        <v>13801</v>
      </c>
      <c r="L928" s="208" t="s">
        <v>99</v>
      </c>
      <c r="M928" s="356" t="s">
        <v>13802</v>
      </c>
      <c r="N928" s="356" t="s">
        <v>64</v>
      </c>
      <c r="O928" s="264" t="s">
        <v>105</v>
      </c>
      <c r="P928" s="208" t="s">
        <v>13803</v>
      </c>
      <c r="Q928" s="208"/>
      <c r="R928" s="211"/>
      <c r="S928" s="211"/>
      <c r="T928" s="265">
        <v>4341</v>
      </c>
      <c r="U928" s="265">
        <v>2335</v>
      </c>
      <c r="V928" s="265">
        <v>1261</v>
      </c>
      <c r="W928" s="265">
        <v>681</v>
      </c>
      <c r="X928" s="265">
        <v>368</v>
      </c>
      <c r="Y928" s="265">
        <v>199</v>
      </c>
    </row>
    <row r="929" spans="1:25" ht="182.25" customHeight="1" x14ac:dyDescent="0.25">
      <c r="A929" s="71">
        <v>1428</v>
      </c>
      <c r="B929" s="208" t="s">
        <v>2611</v>
      </c>
      <c r="C929" s="208" t="s">
        <v>13794</v>
      </c>
      <c r="D929" s="112" t="s">
        <v>8006</v>
      </c>
      <c r="E929" s="208" t="s">
        <v>13804</v>
      </c>
      <c r="F929" s="208" t="s">
        <v>13805</v>
      </c>
      <c r="G929" s="112">
        <v>45008</v>
      </c>
      <c r="H929" s="357">
        <v>44927</v>
      </c>
      <c r="I929" s="208" t="s">
        <v>2647</v>
      </c>
      <c r="J929" s="112">
        <v>45658</v>
      </c>
      <c r="K929" s="208" t="s">
        <v>13806</v>
      </c>
      <c r="L929" s="208" t="s">
        <v>60</v>
      </c>
      <c r="M929" s="356"/>
      <c r="N929" s="356" t="s">
        <v>64</v>
      </c>
      <c r="O929" s="264" t="s">
        <v>103</v>
      </c>
      <c r="P929" s="208" t="s">
        <v>115</v>
      </c>
      <c r="Q929" s="208"/>
      <c r="R929" s="211"/>
      <c r="S929" s="211"/>
      <c r="T929" s="265" t="s">
        <v>112</v>
      </c>
      <c r="U929" s="265" t="s">
        <v>112</v>
      </c>
      <c r="V929" s="265">
        <v>46000</v>
      </c>
      <c r="W929" s="265">
        <v>46000</v>
      </c>
      <c r="X929" s="265">
        <v>46000</v>
      </c>
      <c r="Y929" s="265" t="s">
        <v>112</v>
      </c>
    </row>
    <row r="930" spans="1:25" ht="182.25" customHeight="1" x14ac:dyDescent="0.25">
      <c r="A930" s="71">
        <v>1429</v>
      </c>
      <c r="B930" s="208" t="s">
        <v>2611</v>
      </c>
      <c r="C930" s="208" t="s">
        <v>13794</v>
      </c>
      <c r="D930" s="112" t="s">
        <v>4524</v>
      </c>
      <c r="E930" s="208" t="s">
        <v>13807</v>
      </c>
      <c r="F930" s="208" t="s">
        <v>13808</v>
      </c>
      <c r="G930" s="112">
        <v>45008</v>
      </c>
      <c r="H930" s="357">
        <v>45658</v>
      </c>
      <c r="I930" s="208" t="s">
        <v>13809</v>
      </c>
      <c r="J930" s="112" t="s">
        <v>114</v>
      </c>
      <c r="K930" s="208" t="s">
        <v>13810</v>
      </c>
      <c r="L930" s="356" t="s">
        <v>60</v>
      </c>
      <c r="M930" s="356"/>
      <c r="N930" s="356" t="s">
        <v>64</v>
      </c>
      <c r="O930" s="264" t="s">
        <v>105</v>
      </c>
      <c r="P930" s="208" t="s">
        <v>13811</v>
      </c>
      <c r="Q930" s="208"/>
      <c r="R930" s="211"/>
      <c r="S930" s="211"/>
      <c r="T930" s="265" t="s">
        <v>112</v>
      </c>
      <c r="U930" s="265" t="s">
        <v>112</v>
      </c>
      <c r="V930" s="265" t="s">
        <v>112</v>
      </c>
      <c r="W930" s="265" t="s">
        <v>112</v>
      </c>
      <c r="X930" s="265">
        <v>1000</v>
      </c>
      <c r="Y930" s="265">
        <v>2000</v>
      </c>
    </row>
    <row r="931" spans="1:25" ht="182.25" customHeight="1" x14ac:dyDescent="0.25">
      <c r="A931" s="71">
        <v>1430</v>
      </c>
      <c r="B931" s="208" t="s">
        <v>2611</v>
      </c>
      <c r="C931" s="208" t="s">
        <v>13794</v>
      </c>
      <c r="D931" s="112" t="s">
        <v>4544</v>
      </c>
      <c r="E931" s="208" t="s">
        <v>13812</v>
      </c>
      <c r="F931" s="208" t="s">
        <v>13813</v>
      </c>
      <c r="G931" s="112">
        <v>45008</v>
      </c>
      <c r="H931" s="357">
        <v>44927</v>
      </c>
      <c r="I931" s="208" t="s">
        <v>10098</v>
      </c>
      <c r="J931" s="112">
        <v>45658</v>
      </c>
      <c r="K931" s="208" t="s">
        <v>13814</v>
      </c>
      <c r="L931" s="356" t="s">
        <v>60</v>
      </c>
      <c r="M931" s="356"/>
      <c r="N931" s="356" t="s">
        <v>64</v>
      </c>
      <c r="O931" s="264" t="s">
        <v>105</v>
      </c>
      <c r="P931" s="208" t="s">
        <v>13815</v>
      </c>
      <c r="Q931" s="208" t="s">
        <v>13816</v>
      </c>
      <c r="R931" s="211"/>
      <c r="S931" s="211"/>
      <c r="T931" s="265" t="s">
        <v>112</v>
      </c>
      <c r="U931" s="265" t="s">
        <v>112</v>
      </c>
      <c r="V931" s="265"/>
      <c r="W931" s="265"/>
      <c r="X931" s="265" t="s">
        <v>112</v>
      </c>
      <c r="Y931" s="265" t="s">
        <v>112</v>
      </c>
    </row>
    <row r="932" spans="1:25" ht="182.25" customHeight="1" x14ac:dyDescent="0.25">
      <c r="A932" s="71">
        <v>1431</v>
      </c>
      <c r="B932" s="208" t="s">
        <v>2611</v>
      </c>
      <c r="C932" s="194" t="s">
        <v>13817</v>
      </c>
      <c r="D932" s="112" t="s">
        <v>2678</v>
      </c>
      <c r="E932" s="211" t="s">
        <v>2679</v>
      </c>
      <c r="F932" s="211" t="s">
        <v>2280</v>
      </c>
      <c r="G932" s="112">
        <v>39448</v>
      </c>
      <c r="H932" s="112">
        <v>39448</v>
      </c>
      <c r="I932" s="208" t="s">
        <v>113</v>
      </c>
      <c r="J932" s="112" t="s">
        <v>114</v>
      </c>
      <c r="K932" s="211" t="s">
        <v>2680</v>
      </c>
      <c r="L932" s="211" t="s">
        <v>99</v>
      </c>
      <c r="M932" s="211" t="s">
        <v>2681</v>
      </c>
      <c r="N932" s="211" t="s">
        <v>106</v>
      </c>
      <c r="O932" s="211" t="s">
        <v>103</v>
      </c>
      <c r="P932" s="211" t="s">
        <v>116</v>
      </c>
      <c r="Q932" s="89"/>
      <c r="R932" s="12">
        <v>10</v>
      </c>
      <c r="S932" s="12" t="s">
        <v>126</v>
      </c>
      <c r="T932" s="265">
        <v>0</v>
      </c>
      <c r="U932" s="265">
        <v>0</v>
      </c>
      <c r="V932" s="265">
        <v>0</v>
      </c>
      <c r="W932" s="265">
        <v>0</v>
      </c>
      <c r="X932" s="265">
        <v>0</v>
      </c>
      <c r="Y932" s="265">
        <v>0</v>
      </c>
    </row>
    <row r="933" spans="1:25" ht="182.25" customHeight="1" x14ac:dyDescent="0.25">
      <c r="A933" s="71">
        <v>1432</v>
      </c>
      <c r="B933" s="208" t="s">
        <v>2611</v>
      </c>
      <c r="C933" s="194" t="s">
        <v>13817</v>
      </c>
      <c r="D933" s="112" t="s">
        <v>2682</v>
      </c>
      <c r="E933" s="211" t="s">
        <v>2679</v>
      </c>
      <c r="F933" s="211" t="s">
        <v>13538</v>
      </c>
      <c r="G933" s="112">
        <v>39448</v>
      </c>
      <c r="H933" s="112">
        <v>39448</v>
      </c>
      <c r="I933" s="208" t="s">
        <v>113</v>
      </c>
      <c r="J933" s="112" t="s">
        <v>114</v>
      </c>
      <c r="K933" s="211" t="s">
        <v>2683</v>
      </c>
      <c r="L933" s="211" t="s">
        <v>99</v>
      </c>
      <c r="M933" s="211" t="s">
        <v>2681</v>
      </c>
      <c r="N933" s="211" t="s">
        <v>106</v>
      </c>
      <c r="O933" s="211" t="s">
        <v>103</v>
      </c>
      <c r="P933" s="211" t="s">
        <v>116</v>
      </c>
      <c r="Q933" s="89"/>
      <c r="R933" s="12">
        <v>10</v>
      </c>
      <c r="S933" s="12" t="s">
        <v>126</v>
      </c>
      <c r="T933" s="265">
        <v>0</v>
      </c>
      <c r="U933" s="265">
        <v>0</v>
      </c>
      <c r="V933" s="265">
        <v>0</v>
      </c>
      <c r="W933" s="265">
        <v>0</v>
      </c>
      <c r="X933" s="265">
        <v>0</v>
      </c>
      <c r="Y933" s="265">
        <v>0</v>
      </c>
    </row>
    <row r="934" spans="1:25" ht="182.25" customHeight="1" x14ac:dyDescent="0.25">
      <c r="A934" s="71">
        <v>1433</v>
      </c>
      <c r="B934" s="208" t="s">
        <v>2611</v>
      </c>
      <c r="C934" s="194" t="s">
        <v>13817</v>
      </c>
      <c r="D934" s="112" t="s">
        <v>2684</v>
      </c>
      <c r="E934" s="211" t="s">
        <v>13818</v>
      </c>
      <c r="F934" s="211" t="s">
        <v>293</v>
      </c>
      <c r="G934" s="112">
        <v>39448</v>
      </c>
      <c r="H934" s="112">
        <v>39448</v>
      </c>
      <c r="I934" s="208" t="s">
        <v>113</v>
      </c>
      <c r="J934" s="112" t="s">
        <v>114</v>
      </c>
      <c r="K934" s="211" t="s">
        <v>2685</v>
      </c>
      <c r="L934" s="211" t="s">
        <v>99</v>
      </c>
      <c r="M934" s="211" t="s">
        <v>2681</v>
      </c>
      <c r="N934" s="211" t="s">
        <v>106</v>
      </c>
      <c r="O934" s="211" t="s">
        <v>103</v>
      </c>
      <c r="P934" s="211" t="s">
        <v>116</v>
      </c>
      <c r="Q934" s="89"/>
      <c r="R934" s="12">
        <v>10</v>
      </c>
      <c r="S934" s="12" t="s">
        <v>126</v>
      </c>
      <c r="T934" s="265">
        <v>0</v>
      </c>
      <c r="U934" s="265">
        <v>0</v>
      </c>
      <c r="V934" s="265">
        <v>0</v>
      </c>
      <c r="W934" s="265">
        <v>0</v>
      </c>
      <c r="X934" s="265">
        <v>0</v>
      </c>
      <c r="Y934" s="265">
        <v>0</v>
      </c>
    </row>
    <row r="935" spans="1:25" ht="182.25" customHeight="1" x14ac:dyDescent="0.25">
      <c r="A935" s="71">
        <v>1434</v>
      </c>
      <c r="B935" s="208" t="s">
        <v>2611</v>
      </c>
      <c r="C935" s="194" t="s">
        <v>13817</v>
      </c>
      <c r="D935" s="112" t="s">
        <v>2686</v>
      </c>
      <c r="E935" s="211" t="s">
        <v>13818</v>
      </c>
      <c r="F935" s="211" t="s">
        <v>298</v>
      </c>
      <c r="G935" s="112">
        <v>39448</v>
      </c>
      <c r="H935" s="112">
        <v>39448</v>
      </c>
      <c r="I935" s="208" t="s">
        <v>113</v>
      </c>
      <c r="J935" s="112" t="s">
        <v>114</v>
      </c>
      <c r="K935" s="211" t="s">
        <v>2687</v>
      </c>
      <c r="L935" s="211" t="s">
        <v>99</v>
      </c>
      <c r="M935" s="211" t="s">
        <v>2681</v>
      </c>
      <c r="N935" s="211" t="s">
        <v>106</v>
      </c>
      <c r="O935" s="211" t="s">
        <v>103</v>
      </c>
      <c r="P935" s="211" t="s">
        <v>116</v>
      </c>
      <c r="Q935" s="89"/>
      <c r="R935" s="12">
        <v>10</v>
      </c>
      <c r="S935" s="12" t="s">
        <v>126</v>
      </c>
      <c r="T935" s="265">
        <v>0</v>
      </c>
      <c r="U935" s="265">
        <v>0</v>
      </c>
      <c r="V935" s="265">
        <v>0</v>
      </c>
      <c r="W935" s="265">
        <v>0</v>
      </c>
      <c r="X935" s="265">
        <v>0</v>
      </c>
      <c r="Y935" s="265">
        <v>0</v>
      </c>
    </row>
    <row r="936" spans="1:25" ht="182.25" customHeight="1" x14ac:dyDescent="0.25">
      <c r="A936" s="71">
        <v>1435</v>
      </c>
      <c r="B936" s="208" t="s">
        <v>2611</v>
      </c>
      <c r="C936" s="194" t="s">
        <v>13817</v>
      </c>
      <c r="D936" s="112" t="s">
        <v>2688</v>
      </c>
      <c r="E936" s="211" t="s">
        <v>13818</v>
      </c>
      <c r="F936" s="211" t="s">
        <v>296</v>
      </c>
      <c r="G936" s="112">
        <v>39448</v>
      </c>
      <c r="H936" s="112">
        <v>39448</v>
      </c>
      <c r="I936" s="208" t="s">
        <v>113</v>
      </c>
      <c r="J936" s="112" t="s">
        <v>114</v>
      </c>
      <c r="K936" s="211" t="s">
        <v>2689</v>
      </c>
      <c r="L936" s="211" t="s">
        <v>99</v>
      </c>
      <c r="M936" s="211" t="s">
        <v>2681</v>
      </c>
      <c r="N936" s="211" t="s">
        <v>106</v>
      </c>
      <c r="O936" s="211" t="s">
        <v>103</v>
      </c>
      <c r="P936" s="211" t="s">
        <v>116</v>
      </c>
      <c r="Q936" s="89"/>
      <c r="R936" s="12">
        <v>10</v>
      </c>
      <c r="S936" s="12" t="s">
        <v>126</v>
      </c>
      <c r="T936" s="265">
        <v>0</v>
      </c>
      <c r="U936" s="265">
        <v>0</v>
      </c>
      <c r="V936" s="265">
        <v>0</v>
      </c>
      <c r="W936" s="265">
        <v>0</v>
      </c>
      <c r="X936" s="265">
        <v>0</v>
      </c>
      <c r="Y936" s="265">
        <v>0</v>
      </c>
    </row>
    <row r="937" spans="1:25" ht="182.25" customHeight="1" x14ac:dyDescent="0.25">
      <c r="A937" s="71">
        <v>1436</v>
      </c>
      <c r="B937" s="208" t="s">
        <v>2611</v>
      </c>
      <c r="C937" s="194" t="s">
        <v>13817</v>
      </c>
      <c r="D937" s="112" t="s">
        <v>2690</v>
      </c>
      <c r="E937" s="211" t="s">
        <v>13818</v>
      </c>
      <c r="F937" s="211" t="s">
        <v>2691</v>
      </c>
      <c r="G937" s="112">
        <v>39448</v>
      </c>
      <c r="H937" s="112">
        <v>39448</v>
      </c>
      <c r="I937" s="208" t="s">
        <v>113</v>
      </c>
      <c r="J937" s="112" t="s">
        <v>114</v>
      </c>
      <c r="K937" s="211" t="s">
        <v>2692</v>
      </c>
      <c r="L937" s="211" t="s">
        <v>99</v>
      </c>
      <c r="M937" s="211" t="s">
        <v>2681</v>
      </c>
      <c r="N937" s="211" t="s">
        <v>106</v>
      </c>
      <c r="O937" s="211" t="s">
        <v>103</v>
      </c>
      <c r="P937" s="211" t="s">
        <v>116</v>
      </c>
      <c r="Q937" s="89"/>
      <c r="R937" s="12">
        <v>10</v>
      </c>
      <c r="S937" s="12" t="s">
        <v>126</v>
      </c>
      <c r="T937" s="265">
        <v>91</v>
      </c>
      <c r="U937" s="265">
        <v>51</v>
      </c>
      <c r="V937" s="265">
        <v>51</v>
      </c>
      <c r="W937" s="265">
        <v>51</v>
      </c>
      <c r="X937" s="265">
        <v>51</v>
      </c>
      <c r="Y937" s="265">
        <v>51</v>
      </c>
    </row>
    <row r="938" spans="1:25" ht="182.25" customHeight="1" x14ac:dyDescent="0.25">
      <c r="A938" s="71">
        <v>1437</v>
      </c>
      <c r="B938" s="208" t="s">
        <v>2611</v>
      </c>
      <c r="C938" s="194" t="s">
        <v>13817</v>
      </c>
      <c r="D938" s="112" t="s">
        <v>2693</v>
      </c>
      <c r="E938" s="211" t="s">
        <v>13818</v>
      </c>
      <c r="F938" s="211" t="s">
        <v>2694</v>
      </c>
      <c r="G938" s="112">
        <v>39448</v>
      </c>
      <c r="H938" s="112">
        <v>39448</v>
      </c>
      <c r="I938" s="208" t="s">
        <v>113</v>
      </c>
      <c r="J938" s="112" t="s">
        <v>114</v>
      </c>
      <c r="K938" s="211" t="s">
        <v>2695</v>
      </c>
      <c r="L938" s="211" t="s">
        <v>99</v>
      </c>
      <c r="M938" s="211" t="s">
        <v>2681</v>
      </c>
      <c r="N938" s="211" t="s">
        <v>106</v>
      </c>
      <c r="O938" s="211" t="s">
        <v>103</v>
      </c>
      <c r="P938" s="211" t="s">
        <v>116</v>
      </c>
      <c r="Q938" s="89"/>
      <c r="R938" s="12">
        <v>10</v>
      </c>
      <c r="S938" s="12" t="s">
        <v>126</v>
      </c>
      <c r="T938" s="265">
        <v>4951</v>
      </c>
      <c r="U938" s="265">
        <v>4962</v>
      </c>
      <c r="V938" s="265">
        <v>4962</v>
      </c>
      <c r="W938" s="265">
        <v>4962</v>
      </c>
      <c r="X938" s="265">
        <v>4962</v>
      </c>
      <c r="Y938" s="265">
        <v>4962</v>
      </c>
    </row>
    <row r="939" spans="1:25" ht="182.25" customHeight="1" x14ac:dyDescent="0.25">
      <c r="A939" s="71">
        <v>1438</v>
      </c>
      <c r="B939" s="208" t="s">
        <v>2611</v>
      </c>
      <c r="C939" s="194" t="s">
        <v>13817</v>
      </c>
      <c r="D939" s="112" t="s">
        <v>2696</v>
      </c>
      <c r="E939" s="211" t="s">
        <v>2679</v>
      </c>
      <c r="F939" s="211" t="s">
        <v>2697</v>
      </c>
      <c r="G939" s="112">
        <v>39448</v>
      </c>
      <c r="H939" s="112">
        <v>39448</v>
      </c>
      <c r="I939" s="208" t="s">
        <v>113</v>
      </c>
      <c r="J939" s="112" t="s">
        <v>114</v>
      </c>
      <c r="K939" s="211" t="s">
        <v>2698</v>
      </c>
      <c r="L939" s="211" t="s">
        <v>99</v>
      </c>
      <c r="M939" s="211" t="s">
        <v>2681</v>
      </c>
      <c r="N939" s="211" t="s">
        <v>106</v>
      </c>
      <c r="O939" s="211" t="s">
        <v>103</v>
      </c>
      <c r="P939" s="211" t="s">
        <v>116</v>
      </c>
      <c r="Q939" s="89"/>
      <c r="R939" s="12">
        <v>10</v>
      </c>
      <c r="S939" s="12" t="s">
        <v>126</v>
      </c>
      <c r="T939" s="265">
        <v>7</v>
      </c>
      <c r="U939" s="265">
        <v>4</v>
      </c>
      <c r="V939" s="265">
        <v>4</v>
      </c>
      <c r="W939" s="265">
        <v>4</v>
      </c>
      <c r="X939" s="265">
        <v>4</v>
      </c>
      <c r="Y939" s="265">
        <v>4</v>
      </c>
    </row>
    <row r="940" spans="1:25" ht="182.25" customHeight="1" x14ac:dyDescent="0.25">
      <c r="A940" s="71">
        <v>1439</v>
      </c>
      <c r="B940" s="208" t="s">
        <v>2611</v>
      </c>
      <c r="C940" s="194" t="s">
        <v>13817</v>
      </c>
      <c r="D940" s="112" t="s">
        <v>2699</v>
      </c>
      <c r="E940" s="211" t="s">
        <v>13818</v>
      </c>
      <c r="F940" s="211" t="s">
        <v>2700</v>
      </c>
      <c r="G940" s="112">
        <v>39448</v>
      </c>
      <c r="H940" s="112">
        <v>39448</v>
      </c>
      <c r="I940" s="208" t="s">
        <v>113</v>
      </c>
      <c r="J940" s="112" t="s">
        <v>114</v>
      </c>
      <c r="K940" s="211" t="s">
        <v>2701</v>
      </c>
      <c r="L940" s="211" t="s">
        <v>99</v>
      </c>
      <c r="M940" s="211" t="s">
        <v>2681</v>
      </c>
      <c r="N940" s="211" t="s">
        <v>106</v>
      </c>
      <c r="O940" s="211" t="s">
        <v>103</v>
      </c>
      <c r="P940" s="211" t="s">
        <v>116</v>
      </c>
      <c r="Q940" s="47"/>
      <c r="R940" s="12">
        <v>10</v>
      </c>
      <c r="S940" s="12" t="s">
        <v>126</v>
      </c>
      <c r="T940" s="265">
        <v>2</v>
      </c>
      <c r="U940" s="265">
        <v>2</v>
      </c>
      <c r="V940" s="265">
        <v>2</v>
      </c>
      <c r="W940" s="265">
        <v>2</v>
      </c>
      <c r="X940" s="265">
        <v>2</v>
      </c>
      <c r="Y940" s="265">
        <v>2</v>
      </c>
    </row>
    <row r="941" spans="1:25" ht="182.25" customHeight="1" x14ac:dyDescent="0.25">
      <c r="A941" s="71">
        <v>1440</v>
      </c>
      <c r="B941" s="208" t="s">
        <v>2611</v>
      </c>
      <c r="C941" s="194" t="s">
        <v>13817</v>
      </c>
      <c r="D941" s="112" t="s">
        <v>2702</v>
      </c>
      <c r="E941" s="211" t="s">
        <v>2679</v>
      </c>
      <c r="F941" s="211" t="s">
        <v>2703</v>
      </c>
      <c r="G941" s="112">
        <v>39448</v>
      </c>
      <c r="H941" s="112">
        <v>39448</v>
      </c>
      <c r="I941" s="208" t="s">
        <v>113</v>
      </c>
      <c r="J941" s="112" t="s">
        <v>114</v>
      </c>
      <c r="K941" s="211" t="s">
        <v>2704</v>
      </c>
      <c r="L941" s="211" t="s">
        <v>99</v>
      </c>
      <c r="M941" s="211" t="s">
        <v>2681</v>
      </c>
      <c r="N941" s="211" t="s">
        <v>106</v>
      </c>
      <c r="O941" s="211" t="s">
        <v>103</v>
      </c>
      <c r="P941" s="211" t="s">
        <v>116</v>
      </c>
      <c r="Q941" s="47"/>
      <c r="R941" s="12">
        <v>10</v>
      </c>
      <c r="S941" s="12" t="s">
        <v>126</v>
      </c>
      <c r="T941" s="265">
        <v>24</v>
      </c>
      <c r="U941" s="265">
        <v>24</v>
      </c>
      <c r="V941" s="265">
        <v>24</v>
      </c>
      <c r="W941" s="265">
        <v>24</v>
      </c>
      <c r="X941" s="265">
        <v>24</v>
      </c>
      <c r="Y941" s="265">
        <v>24</v>
      </c>
    </row>
    <row r="942" spans="1:25" ht="182.25" customHeight="1" x14ac:dyDescent="0.25">
      <c r="A942" s="71">
        <v>1441</v>
      </c>
      <c r="B942" s="208" t="s">
        <v>2611</v>
      </c>
      <c r="C942" s="194" t="s">
        <v>13819</v>
      </c>
      <c r="D942" s="112" t="s">
        <v>2705</v>
      </c>
      <c r="E942" s="211" t="s">
        <v>2679</v>
      </c>
      <c r="F942" s="208" t="s">
        <v>2706</v>
      </c>
      <c r="G942" s="112">
        <v>40544</v>
      </c>
      <c r="H942" s="112">
        <v>40544</v>
      </c>
      <c r="I942" s="208" t="s">
        <v>113</v>
      </c>
      <c r="J942" s="112" t="s">
        <v>114</v>
      </c>
      <c r="K942" s="211" t="s">
        <v>2707</v>
      </c>
      <c r="L942" s="211" t="s">
        <v>99</v>
      </c>
      <c r="M942" s="211" t="s">
        <v>2681</v>
      </c>
      <c r="N942" s="211" t="s">
        <v>106</v>
      </c>
      <c r="O942" s="211" t="s">
        <v>103</v>
      </c>
      <c r="P942" s="211" t="s">
        <v>116</v>
      </c>
      <c r="Q942" s="47"/>
      <c r="R942" s="12">
        <v>10</v>
      </c>
      <c r="S942" s="12" t="s">
        <v>126</v>
      </c>
      <c r="T942" s="265">
        <v>267</v>
      </c>
      <c r="U942" s="265">
        <v>183</v>
      </c>
      <c r="V942" s="265">
        <v>183</v>
      </c>
      <c r="W942" s="265">
        <v>183</v>
      </c>
      <c r="X942" s="265">
        <v>183</v>
      </c>
      <c r="Y942" s="265">
        <v>183</v>
      </c>
    </row>
    <row r="943" spans="1:25" ht="182.25" customHeight="1" x14ac:dyDescent="0.25">
      <c r="A943" s="71">
        <v>1442</v>
      </c>
      <c r="B943" s="208" t="s">
        <v>2611</v>
      </c>
      <c r="C943" s="194" t="s">
        <v>13820</v>
      </c>
      <c r="D943" s="112" t="s">
        <v>2708</v>
      </c>
      <c r="E943" s="211" t="s">
        <v>13818</v>
      </c>
      <c r="F943" s="208" t="s">
        <v>2709</v>
      </c>
      <c r="G943" s="112">
        <v>40909</v>
      </c>
      <c r="H943" s="112">
        <v>40909</v>
      </c>
      <c r="I943" s="208" t="s">
        <v>113</v>
      </c>
      <c r="J943" s="112" t="s">
        <v>114</v>
      </c>
      <c r="K943" s="211" t="s">
        <v>2710</v>
      </c>
      <c r="L943" s="211" t="s">
        <v>99</v>
      </c>
      <c r="M943" s="211" t="s">
        <v>2681</v>
      </c>
      <c r="N943" s="211" t="s">
        <v>106</v>
      </c>
      <c r="O943" s="211" t="s">
        <v>103</v>
      </c>
      <c r="P943" s="211" t="s">
        <v>116</v>
      </c>
      <c r="Q943" s="47"/>
      <c r="R943" s="12">
        <v>10</v>
      </c>
      <c r="S943" s="12" t="s">
        <v>126</v>
      </c>
      <c r="T943" s="265">
        <v>58791</v>
      </c>
      <c r="U943" s="265">
        <v>60777</v>
      </c>
      <c r="V943" s="265">
        <v>61723</v>
      </c>
      <c r="W943" s="265">
        <v>62649</v>
      </c>
      <c r="X943" s="265">
        <v>63338</v>
      </c>
      <c r="Y943" s="265">
        <v>63908</v>
      </c>
    </row>
    <row r="944" spans="1:25" ht="182.25" customHeight="1" x14ac:dyDescent="0.25">
      <c r="A944" s="71">
        <v>1443</v>
      </c>
      <c r="B944" s="208" t="s">
        <v>2611</v>
      </c>
      <c r="C944" s="194" t="s">
        <v>13821</v>
      </c>
      <c r="D944" s="112" t="s">
        <v>2711</v>
      </c>
      <c r="E944" s="211" t="s">
        <v>13818</v>
      </c>
      <c r="F944" s="208" t="s">
        <v>2712</v>
      </c>
      <c r="G944" s="112">
        <v>43466</v>
      </c>
      <c r="H944" s="112">
        <v>43466</v>
      </c>
      <c r="I944" s="208" t="s">
        <v>113</v>
      </c>
      <c r="J944" s="112" t="s">
        <v>114</v>
      </c>
      <c r="K944" s="211" t="s">
        <v>2713</v>
      </c>
      <c r="L944" s="211" t="s">
        <v>99</v>
      </c>
      <c r="M944" s="211" t="s">
        <v>2681</v>
      </c>
      <c r="N944" s="211" t="s">
        <v>106</v>
      </c>
      <c r="O944" s="211" t="s">
        <v>103</v>
      </c>
      <c r="P944" s="211" t="s">
        <v>116</v>
      </c>
      <c r="Q944" s="47"/>
      <c r="R944" s="12">
        <v>10</v>
      </c>
      <c r="S944" s="12" t="s">
        <v>126</v>
      </c>
      <c r="T944" s="265">
        <v>4517</v>
      </c>
      <c r="U944" s="265">
        <v>7047</v>
      </c>
      <c r="V944" s="265">
        <v>6801</v>
      </c>
      <c r="W944" s="265">
        <v>6570</v>
      </c>
      <c r="X944" s="265">
        <v>6366</v>
      </c>
      <c r="Y944" s="265">
        <v>6233</v>
      </c>
    </row>
    <row r="945" spans="1:25" ht="182.25" customHeight="1" x14ac:dyDescent="0.25">
      <c r="A945" s="71">
        <v>1444</v>
      </c>
      <c r="B945" s="208" t="s">
        <v>2611</v>
      </c>
      <c r="C945" s="194" t="s">
        <v>13819</v>
      </c>
      <c r="D945" s="112" t="s">
        <v>831</v>
      </c>
      <c r="E945" s="211" t="s">
        <v>13818</v>
      </c>
      <c r="F945" s="208" t="s">
        <v>2714</v>
      </c>
      <c r="G945" s="112">
        <v>39448</v>
      </c>
      <c r="H945" s="112">
        <v>39448</v>
      </c>
      <c r="I945" s="208" t="s">
        <v>113</v>
      </c>
      <c r="J945" s="112" t="s">
        <v>114</v>
      </c>
      <c r="K945" s="211" t="s">
        <v>2715</v>
      </c>
      <c r="L945" s="211" t="s">
        <v>99</v>
      </c>
      <c r="M945" s="211" t="s">
        <v>2681</v>
      </c>
      <c r="N945" s="211" t="s">
        <v>106</v>
      </c>
      <c r="O945" s="211" t="s">
        <v>103</v>
      </c>
      <c r="P945" s="211" t="s">
        <v>116</v>
      </c>
      <c r="Q945" s="47"/>
      <c r="R945" s="12">
        <v>10</v>
      </c>
      <c r="S945" s="12" t="s">
        <v>126</v>
      </c>
      <c r="T945" s="265">
        <v>5689</v>
      </c>
      <c r="U945" s="265">
        <v>5270</v>
      </c>
      <c r="V945" s="265">
        <v>5270</v>
      </c>
      <c r="W945" s="265">
        <v>5270</v>
      </c>
      <c r="X945" s="265">
        <v>5270</v>
      </c>
      <c r="Y945" s="265">
        <v>5270</v>
      </c>
    </row>
    <row r="946" spans="1:25" ht="182.25" customHeight="1" x14ac:dyDescent="0.25">
      <c r="A946" s="71">
        <v>1445</v>
      </c>
      <c r="B946" s="208" t="s">
        <v>2611</v>
      </c>
      <c r="C946" s="194" t="s">
        <v>13817</v>
      </c>
      <c r="D946" s="112" t="s">
        <v>828</v>
      </c>
      <c r="E946" s="211" t="s">
        <v>2716</v>
      </c>
      <c r="F946" s="208" t="s">
        <v>2717</v>
      </c>
      <c r="G946" s="112">
        <v>39448</v>
      </c>
      <c r="H946" s="112">
        <v>39448</v>
      </c>
      <c r="I946" s="208" t="s">
        <v>113</v>
      </c>
      <c r="J946" s="112" t="s">
        <v>114</v>
      </c>
      <c r="K946" s="211" t="s">
        <v>2718</v>
      </c>
      <c r="L946" s="211" t="s">
        <v>99</v>
      </c>
      <c r="M946" s="211" t="s">
        <v>2719</v>
      </c>
      <c r="N946" s="211" t="s">
        <v>106</v>
      </c>
      <c r="O946" s="211" t="s">
        <v>103</v>
      </c>
      <c r="P946" s="211" t="s">
        <v>116</v>
      </c>
      <c r="Q946" s="47"/>
      <c r="R946" s="12">
        <v>10</v>
      </c>
      <c r="S946" s="12" t="s">
        <v>126</v>
      </c>
      <c r="T946" s="265">
        <v>18</v>
      </c>
      <c r="U946" s="265">
        <v>12</v>
      </c>
      <c r="V946" s="265">
        <v>12</v>
      </c>
      <c r="W946" s="265">
        <v>12</v>
      </c>
      <c r="X946" s="265">
        <v>12</v>
      </c>
      <c r="Y946" s="265">
        <v>12</v>
      </c>
    </row>
    <row r="947" spans="1:25" ht="182.25" customHeight="1" x14ac:dyDescent="0.25">
      <c r="A947" s="71">
        <v>1446</v>
      </c>
      <c r="B947" s="208" t="s">
        <v>2611</v>
      </c>
      <c r="C947" s="194" t="s">
        <v>13822</v>
      </c>
      <c r="D947" s="112" t="s">
        <v>910</v>
      </c>
      <c r="E947" s="208" t="s">
        <v>11318</v>
      </c>
      <c r="F947" s="208" t="s">
        <v>2720</v>
      </c>
      <c r="G947" s="112">
        <v>39448</v>
      </c>
      <c r="H947" s="112">
        <v>39448</v>
      </c>
      <c r="I947" s="208" t="s">
        <v>113</v>
      </c>
      <c r="J947" s="112" t="s">
        <v>114</v>
      </c>
      <c r="K947" s="211" t="s">
        <v>2721</v>
      </c>
      <c r="L947" s="208" t="s">
        <v>61</v>
      </c>
      <c r="M947" s="211" t="s">
        <v>2633</v>
      </c>
      <c r="N947" s="211" t="s">
        <v>106</v>
      </c>
      <c r="O947" s="211" t="s">
        <v>103</v>
      </c>
      <c r="P947" s="211" t="s">
        <v>116</v>
      </c>
      <c r="Q947" s="47"/>
      <c r="R947" s="12">
        <v>1</v>
      </c>
      <c r="S947" s="17" t="s">
        <v>1671</v>
      </c>
      <c r="T947" s="265">
        <v>37633</v>
      </c>
      <c r="U947" s="265">
        <v>38070</v>
      </c>
      <c r="V947" s="265">
        <v>38070</v>
      </c>
      <c r="W947" s="265">
        <v>38070</v>
      </c>
      <c r="X947" s="265">
        <v>38070</v>
      </c>
      <c r="Y947" s="265">
        <v>38070</v>
      </c>
    </row>
    <row r="948" spans="1:25" s="1" customFormat="1" ht="182.25" customHeight="1" x14ac:dyDescent="0.25">
      <c r="A948" s="71">
        <v>1447</v>
      </c>
      <c r="B948" s="208" t="s">
        <v>2611</v>
      </c>
      <c r="C948" s="194" t="s">
        <v>13817</v>
      </c>
      <c r="D948" s="112" t="s">
        <v>2722</v>
      </c>
      <c r="E948" s="208" t="s">
        <v>2723</v>
      </c>
      <c r="F948" s="208" t="s">
        <v>1413</v>
      </c>
      <c r="G948" s="112">
        <v>39448</v>
      </c>
      <c r="H948" s="112">
        <v>39448</v>
      </c>
      <c r="I948" s="208" t="s">
        <v>113</v>
      </c>
      <c r="J948" s="112" t="s">
        <v>114</v>
      </c>
      <c r="K948" s="211" t="s">
        <v>2724</v>
      </c>
      <c r="L948" s="211" t="s">
        <v>60</v>
      </c>
      <c r="M948" s="211" t="s">
        <v>2651</v>
      </c>
      <c r="N948" s="211" t="s">
        <v>106</v>
      </c>
      <c r="O948" s="211" t="s">
        <v>103</v>
      </c>
      <c r="P948" s="211" t="s">
        <v>116</v>
      </c>
      <c r="Q948" s="89"/>
      <c r="R948" s="113" t="s">
        <v>18</v>
      </c>
      <c r="S948" s="264" t="s">
        <v>199</v>
      </c>
      <c r="T948" s="265">
        <v>53197</v>
      </c>
      <c r="U948" s="265">
        <v>54417</v>
      </c>
      <c r="V948" s="265">
        <v>50518</v>
      </c>
      <c r="W948" s="265">
        <v>52086</v>
      </c>
      <c r="X948" s="265">
        <v>53741</v>
      </c>
      <c r="Y948" s="265">
        <v>55483</v>
      </c>
    </row>
    <row r="949" spans="1:25" s="1" customFormat="1" ht="182.25" customHeight="1" x14ac:dyDescent="0.25">
      <c r="A949" s="71">
        <v>1448</v>
      </c>
      <c r="B949" s="208" t="s">
        <v>2611</v>
      </c>
      <c r="C949" s="194" t="s">
        <v>13822</v>
      </c>
      <c r="D949" s="112" t="s">
        <v>826</v>
      </c>
      <c r="E949" s="208" t="s">
        <v>13823</v>
      </c>
      <c r="F949" s="208" t="s">
        <v>209</v>
      </c>
      <c r="G949" s="112">
        <v>39448</v>
      </c>
      <c r="H949" s="112">
        <v>39448</v>
      </c>
      <c r="I949" s="208" t="s">
        <v>113</v>
      </c>
      <c r="J949" s="112" t="s">
        <v>114</v>
      </c>
      <c r="K949" s="211" t="s">
        <v>2725</v>
      </c>
      <c r="L949" s="211" t="s">
        <v>61</v>
      </c>
      <c r="M949" s="211" t="s">
        <v>2641</v>
      </c>
      <c r="N949" s="211" t="s">
        <v>106</v>
      </c>
      <c r="O949" s="211" t="s">
        <v>103</v>
      </c>
      <c r="P949" s="211" t="s">
        <v>116</v>
      </c>
      <c r="Q949" s="47"/>
      <c r="R949" s="12" t="s">
        <v>38</v>
      </c>
      <c r="S949" s="12" t="s">
        <v>127</v>
      </c>
      <c r="T949" s="265">
        <v>4909</v>
      </c>
      <c r="U949" s="265">
        <v>5247</v>
      </c>
      <c r="V949" s="265">
        <v>5247</v>
      </c>
      <c r="W949" s="265">
        <v>5247</v>
      </c>
      <c r="X949" s="265">
        <v>5247</v>
      </c>
      <c r="Y949" s="265">
        <v>5247</v>
      </c>
    </row>
    <row r="950" spans="1:25" s="1" customFormat="1" ht="182.25" customHeight="1" x14ac:dyDescent="0.25">
      <c r="A950" s="71">
        <v>1449</v>
      </c>
      <c r="B950" s="208" t="s">
        <v>2611</v>
      </c>
      <c r="C950" s="194" t="s">
        <v>13824</v>
      </c>
      <c r="D950" s="112" t="s">
        <v>2726</v>
      </c>
      <c r="E950" s="208" t="s">
        <v>2727</v>
      </c>
      <c r="F950" s="208" t="s">
        <v>11974</v>
      </c>
      <c r="G950" s="112">
        <v>39448</v>
      </c>
      <c r="H950" s="112">
        <v>39448</v>
      </c>
      <c r="I950" s="208" t="s">
        <v>113</v>
      </c>
      <c r="J950" s="112" t="s">
        <v>114</v>
      </c>
      <c r="K950" s="211" t="s">
        <v>2728</v>
      </c>
      <c r="L950" s="211" t="s">
        <v>60</v>
      </c>
      <c r="M950" s="194" t="s">
        <v>2729</v>
      </c>
      <c r="N950" s="211" t="s">
        <v>106</v>
      </c>
      <c r="O950" s="211" t="s">
        <v>103</v>
      </c>
      <c r="P950" s="211" t="s">
        <v>116</v>
      </c>
      <c r="Q950" s="47"/>
      <c r="R950" s="12" t="s">
        <v>52</v>
      </c>
      <c r="S950" s="208" t="s">
        <v>497</v>
      </c>
      <c r="T950" s="265">
        <v>325</v>
      </c>
      <c r="U950" s="265">
        <v>458</v>
      </c>
      <c r="V950" s="265">
        <v>458</v>
      </c>
      <c r="W950" s="265">
        <v>458</v>
      </c>
      <c r="X950" s="265">
        <v>458</v>
      </c>
      <c r="Y950" s="265">
        <v>458</v>
      </c>
    </row>
    <row r="951" spans="1:25" s="1" customFormat="1" ht="182.25" customHeight="1" x14ac:dyDescent="0.25">
      <c r="A951" s="71">
        <v>1450</v>
      </c>
      <c r="B951" s="208" t="s">
        <v>2611</v>
      </c>
      <c r="C951" s="194" t="s">
        <v>13824</v>
      </c>
      <c r="D951" s="112" t="s">
        <v>2730</v>
      </c>
      <c r="E951" s="208" t="s">
        <v>129</v>
      </c>
      <c r="F951" s="208" t="s">
        <v>2731</v>
      </c>
      <c r="G951" s="112">
        <v>39448</v>
      </c>
      <c r="H951" s="112">
        <v>39448</v>
      </c>
      <c r="I951" s="208" t="s">
        <v>113</v>
      </c>
      <c r="J951" s="112" t="s">
        <v>114</v>
      </c>
      <c r="K951" s="211" t="s">
        <v>2732</v>
      </c>
      <c r="L951" s="211" t="s">
        <v>60</v>
      </c>
      <c r="M951" s="194" t="s">
        <v>2729</v>
      </c>
      <c r="N951" s="211" t="s">
        <v>106</v>
      </c>
      <c r="O951" s="211" t="s">
        <v>103</v>
      </c>
      <c r="P951" s="211" t="s">
        <v>116</v>
      </c>
      <c r="Q951" s="47"/>
      <c r="R951" s="12" t="s">
        <v>52</v>
      </c>
      <c r="S951" s="208" t="s">
        <v>497</v>
      </c>
      <c r="T951" s="265">
        <v>0</v>
      </c>
      <c r="U951" s="265">
        <v>0</v>
      </c>
      <c r="V951" s="265">
        <v>0</v>
      </c>
      <c r="W951" s="265">
        <v>0</v>
      </c>
      <c r="X951" s="265">
        <v>0</v>
      </c>
      <c r="Y951" s="265">
        <v>0</v>
      </c>
    </row>
    <row r="952" spans="1:25" s="1" customFormat="1" ht="182.25" customHeight="1" x14ac:dyDescent="0.25">
      <c r="A952" s="71">
        <v>1451</v>
      </c>
      <c r="B952" s="208" t="s">
        <v>2611</v>
      </c>
      <c r="C952" s="194" t="s">
        <v>13825</v>
      </c>
      <c r="D952" s="112" t="s">
        <v>2733</v>
      </c>
      <c r="E952" s="208" t="s">
        <v>13826</v>
      </c>
      <c r="F952" s="208" t="s">
        <v>2734</v>
      </c>
      <c r="G952" s="112">
        <v>40317</v>
      </c>
      <c r="H952" s="112">
        <v>40179</v>
      </c>
      <c r="I952" s="208" t="s">
        <v>113</v>
      </c>
      <c r="J952" s="112" t="s">
        <v>114</v>
      </c>
      <c r="K952" s="211" t="s">
        <v>2735</v>
      </c>
      <c r="L952" s="211" t="s">
        <v>99</v>
      </c>
      <c r="M952" s="211" t="s">
        <v>2719</v>
      </c>
      <c r="N952" s="211" t="s">
        <v>106</v>
      </c>
      <c r="O952" s="211" t="s">
        <v>103</v>
      </c>
      <c r="P952" s="211" t="s">
        <v>116</v>
      </c>
      <c r="Q952" s="47"/>
      <c r="R952" s="12">
        <v>10</v>
      </c>
      <c r="S952" s="12" t="s">
        <v>126</v>
      </c>
      <c r="T952" s="265">
        <v>9</v>
      </c>
      <c r="U952" s="265">
        <v>9</v>
      </c>
      <c r="V952" s="265">
        <v>9</v>
      </c>
      <c r="W952" s="265">
        <v>9</v>
      </c>
      <c r="X952" s="265">
        <v>9</v>
      </c>
      <c r="Y952" s="265">
        <v>9</v>
      </c>
    </row>
    <row r="953" spans="1:25" s="1" customFormat="1" ht="182.25" customHeight="1" x14ac:dyDescent="0.25">
      <c r="A953" s="71">
        <v>1452</v>
      </c>
      <c r="B953" s="208" t="s">
        <v>2611</v>
      </c>
      <c r="C953" s="194" t="s">
        <v>13827</v>
      </c>
      <c r="D953" s="112" t="s">
        <v>1527</v>
      </c>
      <c r="E953" s="208" t="s">
        <v>13828</v>
      </c>
      <c r="F953" s="208" t="s">
        <v>2736</v>
      </c>
      <c r="G953" s="112">
        <v>39448</v>
      </c>
      <c r="H953" s="112">
        <v>39448</v>
      </c>
      <c r="I953" s="208" t="s">
        <v>113</v>
      </c>
      <c r="J953" s="112" t="s">
        <v>114</v>
      </c>
      <c r="K953" s="211" t="s">
        <v>2737</v>
      </c>
      <c r="L953" s="211" t="s">
        <v>99</v>
      </c>
      <c r="M953" s="211" t="s">
        <v>2681</v>
      </c>
      <c r="N953" s="211" t="s">
        <v>106</v>
      </c>
      <c r="O953" s="211" t="s">
        <v>100</v>
      </c>
      <c r="P953" s="211" t="s">
        <v>2740</v>
      </c>
      <c r="Q953" s="47"/>
      <c r="R953" s="211">
        <v>10</v>
      </c>
      <c r="S953" s="211" t="s">
        <v>126</v>
      </c>
      <c r="T953" s="146">
        <v>157870</v>
      </c>
      <c r="U953" s="146">
        <v>159867</v>
      </c>
      <c r="V953" s="146">
        <v>159060</v>
      </c>
      <c r="W953" s="146">
        <v>161446</v>
      </c>
      <c r="X953" s="146">
        <v>163222</v>
      </c>
      <c r="Y953" s="146">
        <v>164691</v>
      </c>
    </row>
    <row r="954" spans="1:25" s="1" customFormat="1" ht="182.25" customHeight="1" x14ac:dyDescent="0.25">
      <c r="A954" s="71">
        <v>1453</v>
      </c>
      <c r="B954" s="208" t="s">
        <v>2611</v>
      </c>
      <c r="C954" s="194" t="s">
        <v>13829</v>
      </c>
      <c r="D954" s="112" t="s">
        <v>1527</v>
      </c>
      <c r="E954" s="208" t="s">
        <v>13828</v>
      </c>
      <c r="F954" s="208" t="s">
        <v>2712</v>
      </c>
      <c r="G954" s="112">
        <v>43466</v>
      </c>
      <c r="H954" s="112">
        <v>43466</v>
      </c>
      <c r="I954" s="208" t="s">
        <v>113</v>
      </c>
      <c r="J954" s="112" t="s">
        <v>114</v>
      </c>
      <c r="K954" s="211" t="s">
        <v>2739</v>
      </c>
      <c r="L954" s="211" t="s">
        <v>99</v>
      </c>
      <c r="M954" s="211" t="s">
        <v>2681</v>
      </c>
      <c r="N954" s="211" t="s">
        <v>106</v>
      </c>
      <c r="O954" s="211" t="s">
        <v>120</v>
      </c>
      <c r="P954" s="211" t="s">
        <v>2740</v>
      </c>
      <c r="Q954" s="47"/>
      <c r="R954" s="211">
        <v>10</v>
      </c>
      <c r="S954" s="211" t="s">
        <v>126</v>
      </c>
      <c r="T954" s="146">
        <v>10876</v>
      </c>
      <c r="U954" s="146">
        <v>15808</v>
      </c>
      <c r="V954" s="146">
        <v>13336</v>
      </c>
      <c r="W954" s="146">
        <v>12883</v>
      </c>
      <c r="X954" s="146">
        <v>12484</v>
      </c>
      <c r="Y954" s="146">
        <v>12221</v>
      </c>
    </row>
    <row r="955" spans="1:25" s="1" customFormat="1" ht="182.25" customHeight="1" x14ac:dyDescent="0.25">
      <c r="A955" s="71">
        <v>1454</v>
      </c>
      <c r="B955" s="194" t="s">
        <v>2611</v>
      </c>
      <c r="C955" s="194" t="s">
        <v>13830</v>
      </c>
      <c r="D955" s="194" t="s">
        <v>2741</v>
      </c>
      <c r="E955" s="208" t="s">
        <v>129</v>
      </c>
      <c r="F955" s="208" t="s">
        <v>2742</v>
      </c>
      <c r="G955" s="112">
        <v>44197</v>
      </c>
      <c r="H955" s="112">
        <v>44197</v>
      </c>
      <c r="I955" s="208" t="s">
        <v>1325</v>
      </c>
      <c r="J955" s="112">
        <v>45292</v>
      </c>
      <c r="K955" s="211" t="s">
        <v>13831</v>
      </c>
      <c r="L955" s="211" t="s">
        <v>60</v>
      </c>
      <c r="M955" s="211" t="s">
        <v>2743</v>
      </c>
      <c r="N955" s="211" t="s">
        <v>106</v>
      </c>
      <c r="O955" s="211" t="s">
        <v>103</v>
      </c>
      <c r="P955" s="211" t="s">
        <v>116</v>
      </c>
      <c r="Q955" s="47"/>
      <c r="R955" s="12" t="s">
        <v>52</v>
      </c>
      <c r="S955" s="208" t="s">
        <v>497</v>
      </c>
      <c r="T955" s="146">
        <v>574</v>
      </c>
      <c r="U955" s="146">
        <v>689</v>
      </c>
      <c r="V955" s="146">
        <v>791</v>
      </c>
      <c r="W955" s="146" t="s">
        <v>112</v>
      </c>
      <c r="X955" s="146" t="s">
        <v>112</v>
      </c>
      <c r="Y955" s="265" t="s">
        <v>112</v>
      </c>
    </row>
    <row r="956" spans="1:25" s="1" customFormat="1" ht="182.25" customHeight="1" x14ac:dyDescent="0.25">
      <c r="A956" s="71">
        <v>1455</v>
      </c>
      <c r="B956" s="194" t="s">
        <v>2611</v>
      </c>
      <c r="C956" s="194" t="s">
        <v>13832</v>
      </c>
      <c r="D956" s="194" t="s">
        <v>13833</v>
      </c>
      <c r="E956" s="211" t="s">
        <v>13834</v>
      </c>
      <c r="F956" s="208" t="s">
        <v>13835</v>
      </c>
      <c r="G956" s="112">
        <v>44903</v>
      </c>
      <c r="H956" s="112">
        <v>44197</v>
      </c>
      <c r="I956" s="208" t="s">
        <v>13836</v>
      </c>
      <c r="J956" s="112" t="s">
        <v>114</v>
      </c>
      <c r="K956" s="208" t="s">
        <v>13837</v>
      </c>
      <c r="L956" s="211" t="s">
        <v>99</v>
      </c>
      <c r="M956" s="208" t="s">
        <v>13838</v>
      </c>
      <c r="N956" s="211" t="s">
        <v>106</v>
      </c>
      <c r="O956" s="211" t="s">
        <v>103</v>
      </c>
      <c r="P956" s="211" t="s">
        <v>116</v>
      </c>
      <c r="Q956" s="208"/>
      <c r="R956" s="12">
        <v>10</v>
      </c>
      <c r="S956" s="12" t="s">
        <v>126</v>
      </c>
      <c r="T956" s="146">
        <v>3215</v>
      </c>
      <c r="U956" s="146">
        <v>2547</v>
      </c>
      <c r="V956" s="146">
        <v>2547</v>
      </c>
      <c r="W956" s="146">
        <v>0</v>
      </c>
      <c r="X956" s="146">
        <v>0</v>
      </c>
      <c r="Y956" s="265">
        <v>0</v>
      </c>
    </row>
    <row r="957" spans="1:25" s="1" customFormat="1" ht="182.25" customHeight="1" x14ac:dyDescent="0.25">
      <c r="A957" s="71">
        <v>1456</v>
      </c>
      <c r="B957" s="194" t="s">
        <v>2611</v>
      </c>
      <c r="C957" s="194" t="s">
        <v>13832</v>
      </c>
      <c r="D957" s="194" t="s">
        <v>13839</v>
      </c>
      <c r="E957" s="211" t="s">
        <v>13834</v>
      </c>
      <c r="F957" s="208" t="s">
        <v>13840</v>
      </c>
      <c r="G957" s="112">
        <v>44903</v>
      </c>
      <c r="H957" s="112">
        <v>44197</v>
      </c>
      <c r="I957" s="208" t="s">
        <v>13836</v>
      </c>
      <c r="J957" s="112" t="s">
        <v>114</v>
      </c>
      <c r="K957" s="208" t="s">
        <v>13841</v>
      </c>
      <c r="L957" s="211" t="s">
        <v>99</v>
      </c>
      <c r="M957" s="208" t="s">
        <v>13838</v>
      </c>
      <c r="N957" s="211" t="s">
        <v>106</v>
      </c>
      <c r="O957" s="211" t="s">
        <v>103</v>
      </c>
      <c r="P957" s="211" t="s">
        <v>116</v>
      </c>
      <c r="Q957" s="208"/>
      <c r="R957" s="12">
        <v>10</v>
      </c>
      <c r="S957" s="12" t="s">
        <v>126</v>
      </c>
      <c r="T957" s="146">
        <v>1205</v>
      </c>
      <c r="U957" s="146">
        <v>1182</v>
      </c>
      <c r="V957" s="146">
        <v>1182</v>
      </c>
      <c r="W957" s="146">
        <v>0</v>
      </c>
      <c r="X957" s="146">
        <v>0</v>
      </c>
      <c r="Y957" s="265">
        <v>0</v>
      </c>
    </row>
    <row r="958" spans="1:25" s="1" customFormat="1" ht="182.25" customHeight="1" x14ac:dyDescent="0.25">
      <c r="A958" s="71">
        <v>1457</v>
      </c>
      <c r="B958" s="194" t="s">
        <v>2611</v>
      </c>
      <c r="C958" s="194" t="s">
        <v>13832</v>
      </c>
      <c r="D958" s="194" t="s">
        <v>13842</v>
      </c>
      <c r="E958" s="211" t="s">
        <v>13834</v>
      </c>
      <c r="F958" s="211" t="s">
        <v>13843</v>
      </c>
      <c r="G958" s="112">
        <v>44903</v>
      </c>
      <c r="H958" s="112">
        <v>44197</v>
      </c>
      <c r="I958" s="208" t="s">
        <v>13836</v>
      </c>
      <c r="J958" s="112" t="s">
        <v>114</v>
      </c>
      <c r="K958" s="208" t="s">
        <v>13844</v>
      </c>
      <c r="L958" s="211" t="s">
        <v>99</v>
      </c>
      <c r="M958" s="208" t="s">
        <v>13838</v>
      </c>
      <c r="N958" s="211" t="s">
        <v>106</v>
      </c>
      <c r="O958" s="211" t="s">
        <v>103</v>
      </c>
      <c r="P958" s="211" t="s">
        <v>116</v>
      </c>
      <c r="Q958" s="208"/>
      <c r="R958" s="12">
        <v>10</v>
      </c>
      <c r="S958" s="12" t="s">
        <v>126</v>
      </c>
      <c r="T958" s="146">
        <v>0</v>
      </c>
      <c r="U958" s="146">
        <v>0</v>
      </c>
      <c r="V958" s="146">
        <v>0</v>
      </c>
      <c r="W958" s="146">
        <v>0</v>
      </c>
      <c r="X958" s="146">
        <v>0</v>
      </c>
      <c r="Y958" s="265">
        <v>0</v>
      </c>
    </row>
    <row r="959" spans="1:25" s="1" customFormat="1" ht="182.25" customHeight="1" x14ac:dyDescent="0.25">
      <c r="A959" s="71">
        <v>1458</v>
      </c>
      <c r="B959" s="208" t="s">
        <v>2611</v>
      </c>
      <c r="C959" s="208" t="s">
        <v>13845</v>
      </c>
      <c r="D959" s="112" t="s">
        <v>201</v>
      </c>
      <c r="E959" s="208" t="s">
        <v>2744</v>
      </c>
      <c r="F959" s="208" t="s">
        <v>2745</v>
      </c>
      <c r="G959" s="112">
        <v>42186</v>
      </c>
      <c r="H959" s="112">
        <v>42186</v>
      </c>
      <c r="I959" s="208" t="s">
        <v>336</v>
      </c>
      <c r="J959" s="112">
        <v>45292</v>
      </c>
      <c r="K959" s="208" t="s">
        <v>13846</v>
      </c>
      <c r="L959" s="208" t="s">
        <v>60</v>
      </c>
      <c r="M959" s="208" t="s">
        <v>2670</v>
      </c>
      <c r="N959" s="208" t="s">
        <v>68</v>
      </c>
      <c r="O959" s="211" t="s">
        <v>104</v>
      </c>
      <c r="P959" s="211" t="s">
        <v>197</v>
      </c>
      <c r="Q959" s="89" t="s">
        <v>13847</v>
      </c>
      <c r="R959" s="211">
        <v>2</v>
      </c>
      <c r="S959" s="211" t="s">
        <v>199</v>
      </c>
      <c r="T959" s="269">
        <v>186132</v>
      </c>
      <c r="U959" s="269">
        <v>410085</v>
      </c>
      <c r="V959" s="269">
        <v>482609</v>
      </c>
      <c r="W959" s="269" t="s">
        <v>112</v>
      </c>
      <c r="X959" s="269" t="s">
        <v>112</v>
      </c>
      <c r="Y959" s="269" t="s">
        <v>112</v>
      </c>
    </row>
    <row r="960" spans="1:25" s="1" customFormat="1" ht="182.25" customHeight="1" x14ac:dyDescent="0.25">
      <c r="A960" s="71">
        <v>1459</v>
      </c>
      <c r="B960" s="208" t="s">
        <v>2611</v>
      </c>
      <c r="C960" s="208" t="s">
        <v>13848</v>
      </c>
      <c r="D960" s="112" t="s">
        <v>2746</v>
      </c>
      <c r="E960" s="208" t="s">
        <v>2744</v>
      </c>
      <c r="F960" s="208" t="s">
        <v>2747</v>
      </c>
      <c r="G960" s="112">
        <v>42370</v>
      </c>
      <c r="H960" s="112">
        <v>42370</v>
      </c>
      <c r="I960" s="208" t="s">
        <v>336</v>
      </c>
      <c r="J960" s="112">
        <v>45292</v>
      </c>
      <c r="K960" s="208" t="s">
        <v>2748</v>
      </c>
      <c r="L960" s="208" t="s">
        <v>60</v>
      </c>
      <c r="M960" s="208" t="s">
        <v>2670</v>
      </c>
      <c r="N960" s="208" t="s">
        <v>68</v>
      </c>
      <c r="O960" s="211" t="s">
        <v>104</v>
      </c>
      <c r="P960" s="211" t="s">
        <v>197</v>
      </c>
      <c r="Q960" s="359" t="s">
        <v>2749</v>
      </c>
      <c r="R960" s="211">
        <v>2</v>
      </c>
      <c r="S960" s="211" t="s">
        <v>199</v>
      </c>
      <c r="T960" s="269"/>
      <c r="U960" s="269"/>
      <c r="V960" s="270"/>
      <c r="W960" s="270"/>
      <c r="X960" s="270"/>
      <c r="Y960" s="270"/>
    </row>
    <row r="961" spans="1:25" s="1" customFormat="1" ht="182.25" customHeight="1" x14ac:dyDescent="0.25">
      <c r="A961" s="71">
        <v>1460</v>
      </c>
      <c r="B961" s="208" t="s">
        <v>2611</v>
      </c>
      <c r="C961" s="208" t="s">
        <v>13845</v>
      </c>
      <c r="D961" s="112" t="s">
        <v>201</v>
      </c>
      <c r="E961" s="208" t="s">
        <v>2744</v>
      </c>
      <c r="F961" s="208" t="s">
        <v>2745</v>
      </c>
      <c r="G961" s="112">
        <v>42186</v>
      </c>
      <c r="H961" s="112">
        <v>42186</v>
      </c>
      <c r="I961" s="208" t="s">
        <v>336</v>
      </c>
      <c r="J961" s="112">
        <v>45292</v>
      </c>
      <c r="K961" s="208" t="s">
        <v>2750</v>
      </c>
      <c r="L961" s="208" t="s">
        <v>60</v>
      </c>
      <c r="M961" s="208" t="s">
        <v>2670</v>
      </c>
      <c r="N961" s="208" t="s">
        <v>68</v>
      </c>
      <c r="O961" s="211" t="s">
        <v>104</v>
      </c>
      <c r="P961" s="211" t="s">
        <v>2751</v>
      </c>
      <c r="Q961" s="89" t="s">
        <v>13847</v>
      </c>
      <c r="R961" s="211">
        <v>2</v>
      </c>
      <c r="S961" s="211" t="s">
        <v>199</v>
      </c>
      <c r="T961" s="269">
        <v>34636</v>
      </c>
      <c r="U961" s="269">
        <v>25878</v>
      </c>
      <c r="V961" s="269">
        <v>24765</v>
      </c>
      <c r="W961" s="269" t="s">
        <v>112</v>
      </c>
      <c r="X961" s="269" t="s">
        <v>112</v>
      </c>
      <c r="Y961" s="269" t="s">
        <v>112</v>
      </c>
    </row>
    <row r="962" spans="1:25" s="1" customFormat="1" ht="182.25" customHeight="1" x14ac:dyDescent="0.25">
      <c r="A962" s="71">
        <v>1461</v>
      </c>
      <c r="B962" s="208" t="s">
        <v>2611</v>
      </c>
      <c r="C962" s="208" t="s">
        <v>13848</v>
      </c>
      <c r="D962" s="112" t="s">
        <v>2746</v>
      </c>
      <c r="E962" s="208" t="s">
        <v>2744</v>
      </c>
      <c r="F962" s="208" t="s">
        <v>2747</v>
      </c>
      <c r="G962" s="112">
        <v>42370</v>
      </c>
      <c r="H962" s="112">
        <v>42370</v>
      </c>
      <c r="I962" s="208" t="s">
        <v>336</v>
      </c>
      <c r="J962" s="112">
        <v>45292</v>
      </c>
      <c r="K962" s="208" t="s">
        <v>2752</v>
      </c>
      <c r="L962" s="208" t="s">
        <v>60</v>
      </c>
      <c r="M962" s="208" t="s">
        <v>2670</v>
      </c>
      <c r="N962" s="208" t="s">
        <v>68</v>
      </c>
      <c r="O962" s="211" t="s">
        <v>104</v>
      </c>
      <c r="P962" s="211" t="s">
        <v>2751</v>
      </c>
      <c r="Q962" s="359" t="s">
        <v>2753</v>
      </c>
      <c r="R962" s="211">
        <v>2</v>
      </c>
      <c r="S962" s="211" t="s">
        <v>199</v>
      </c>
      <c r="T962" s="269"/>
      <c r="U962" s="269"/>
      <c r="V962" s="270"/>
      <c r="W962" s="270"/>
      <c r="X962" s="270"/>
      <c r="Y962" s="270"/>
    </row>
    <row r="963" spans="1:25" s="1" customFormat="1" ht="182.25" customHeight="1" x14ac:dyDescent="0.25">
      <c r="A963" s="71">
        <v>1462</v>
      </c>
      <c r="B963" s="208" t="s">
        <v>2611</v>
      </c>
      <c r="C963" s="208" t="s">
        <v>13845</v>
      </c>
      <c r="D963" s="112" t="s">
        <v>202</v>
      </c>
      <c r="E963" s="208" t="s">
        <v>129</v>
      </c>
      <c r="F963" s="208" t="s">
        <v>2745</v>
      </c>
      <c r="G963" s="112">
        <v>42186</v>
      </c>
      <c r="H963" s="112">
        <v>42186</v>
      </c>
      <c r="I963" s="208" t="s">
        <v>336</v>
      </c>
      <c r="J963" s="112">
        <v>45292</v>
      </c>
      <c r="K963" s="208" t="s">
        <v>2754</v>
      </c>
      <c r="L963" s="208" t="s">
        <v>60</v>
      </c>
      <c r="M963" s="208" t="s">
        <v>2670</v>
      </c>
      <c r="N963" s="208" t="s">
        <v>66</v>
      </c>
      <c r="O963" s="211" t="s">
        <v>104</v>
      </c>
      <c r="P963" s="211" t="s">
        <v>197</v>
      </c>
      <c r="Q963" s="47"/>
      <c r="R963" s="211">
        <v>2</v>
      </c>
      <c r="S963" s="211" t="s">
        <v>199</v>
      </c>
      <c r="T963" s="146">
        <v>10313</v>
      </c>
      <c r="U963" s="146">
        <v>8940</v>
      </c>
      <c r="V963" s="146">
        <v>5838</v>
      </c>
      <c r="W963" s="146" t="s">
        <v>112</v>
      </c>
      <c r="X963" s="146" t="s">
        <v>112</v>
      </c>
      <c r="Y963" s="146" t="s">
        <v>112</v>
      </c>
    </row>
    <row r="964" spans="1:25" s="1" customFormat="1" ht="182.25" customHeight="1" x14ac:dyDescent="0.25">
      <c r="A964" s="71">
        <v>1463</v>
      </c>
      <c r="B964" s="194" t="s">
        <v>2611</v>
      </c>
      <c r="C964" s="194" t="s">
        <v>13849</v>
      </c>
      <c r="D964" s="194" t="s">
        <v>201</v>
      </c>
      <c r="E964" s="194" t="s">
        <v>2757</v>
      </c>
      <c r="F964" s="194" t="s">
        <v>2758</v>
      </c>
      <c r="G964" s="73">
        <v>44197</v>
      </c>
      <c r="H964" s="73">
        <v>44197</v>
      </c>
      <c r="I964" s="194" t="s">
        <v>336</v>
      </c>
      <c r="J964" s="73">
        <v>44927</v>
      </c>
      <c r="K964" s="208" t="s">
        <v>2759</v>
      </c>
      <c r="L964" s="208" t="s">
        <v>60</v>
      </c>
      <c r="M964" s="208" t="s">
        <v>2670</v>
      </c>
      <c r="N964" s="208" t="s">
        <v>68</v>
      </c>
      <c r="O964" s="211" t="s">
        <v>100</v>
      </c>
      <c r="P964" s="208" t="s">
        <v>2760</v>
      </c>
      <c r="Q964" s="211"/>
      <c r="R964" s="211">
        <v>2</v>
      </c>
      <c r="S964" s="211" t="s">
        <v>199</v>
      </c>
      <c r="T964" s="265">
        <v>282068</v>
      </c>
      <c r="U964" s="265">
        <v>171898</v>
      </c>
      <c r="V964" s="265" t="s">
        <v>112</v>
      </c>
      <c r="W964" s="265" t="s">
        <v>112</v>
      </c>
      <c r="X964" s="265" t="s">
        <v>112</v>
      </c>
      <c r="Y964" s="265" t="s">
        <v>112</v>
      </c>
    </row>
    <row r="965" spans="1:25" s="1" customFormat="1" ht="182.25" customHeight="1" x14ac:dyDescent="0.25">
      <c r="A965" s="71">
        <v>1464</v>
      </c>
      <c r="B965" s="194" t="s">
        <v>2611</v>
      </c>
      <c r="C965" s="194" t="s">
        <v>13849</v>
      </c>
      <c r="D965" s="194" t="s">
        <v>201</v>
      </c>
      <c r="E965" s="194" t="s">
        <v>2757</v>
      </c>
      <c r="F965" s="194" t="s">
        <v>2758</v>
      </c>
      <c r="G965" s="73">
        <v>44197</v>
      </c>
      <c r="H965" s="73">
        <v>44197</v>
      </c>
      <c r="I965" s="194" t="s">
        <v>336</v>
      </c>
      <c r="J965" s="73">
        <v>44927</v>
      </c>
      <c r="K965" s="208" t="s">
        <v>2761</v>
      </c>
      <c r="L965" s="208" t="s">
        <v>60</v>
      </c>
      <c r="M965" s="208" t="s">
        <v>2670</v>
      </c>
      <c r="N965" s="208" t="s">
        <v>68</v>
      </c>
      <c r="O965" s="211" t="s">
        <v>100</v>
      </c>
      <c r="P965" s="211" t="s">
        <v>2762</v>
      </c>
      <c r="Q965" s="208"/>
      <c r="R965" s="211">
        <v>2</v>
      </c>
      <c r="S965" s="211" t="s">
        <v>199</v>
      </c>
      <c r="T965" s="265">
        <v>56430</v>
      </c>
      <c r="U965" s="265">
        <v>45556</v>
      </c>
      <c r="V965" s="265" t="s">
        <v>112</v>
      </c>
      <c r="W965" s="265" t="s">
        <v>112</v>
      </c>
      <c r="X965" s="265" t="s">
        <v>112</v>
      </c>
      <c r="Y965" s="265" t="s">
        <v>112</v>
      </c>
    </row>
    <row r="966" spans="1:25" s="1" customFormat="1" ht="182.25" customHeight="1" x14ac:dyDescent="0.25">
      <c r="A966" s="71">
        <v>1465</v>
      </c>
      <c r="B966" s="194" t="s">
        <v>2611</v>
      </c>
      <c r="C966" s="194" t="s">
        <v>13849</v>
      </c>
      <c r="D966" s="194" t="s">
        <v>202</v>
      </c>
      <c r="E966" s="194" t="s">
        <v>129</v>
      </c>
      <c r="F966" s="194" t="s">
        <v>2763</v>
      </c>
      <c r="G966" s="112">
        <v>44197</v>
      </c>
      <c r="H966" s="112">
        <v>44197</v>
      </c>
      <c r="I966" s="112" t="s">
        <v>1325</v>
      </c>
      <c r="J966" s="112">
        <v>45292</v>
      </c>
      <c r="K966" s="208" t="s">
        <v>2764</v>
      </c>
      <c r="L966" s="208" t="s">
        <v>60</v>
      </c>
      <c r="M966" s="208" t="s">
        <v>2670</v>
      </c>
      <c r="N966" s="208" t="s">
        <v>68</v>
      </c>
      <c r="O966" s="211" t="s">
        <v>100</v>
      </c>
      <c r="P966" s="211" t="s">
        <v>2765</v>
      </c>
      <c r="Q966" s="211"/>
      <c r="R966" s="211">
        <v>2</v>
      </c>
      <c r="S966" s="211" t="s">
        <v>199</v>
      </c>
      <c r="T966" s="265">
        <v>4904</v>
      </c>
      <c r="U966" s="265">
        <v>6849</v>
      </c>
      <c r="V966" s="265">
        <v>7938</v>
      </c>
      <c r="W966" s="265" t="s">
        <v>112</v>
      </c>
      <c r="X966" s="265" t="s">
        <v>112</v>
      </c>
      <c r="Y966" s="265" t="s">
        <v>112</v>
      </c>
    </row>
    <row r="967" spans="1:25" s="1" customFormat="1" ht="182.25" customHeight="1" x14ac:dyDescent="0.25">
      <c r="A967" s="71">
        <v>1466</v>
      </c>
      <c r="B967" s="194" t="s">
        <v>2611</v>
      </c>
      <c r="C967" s="194" t="s">
        <v>13849</v>
      </c>
      <c r="D967" s="194" t="s">
        <v>202</v>
      </c>
      <c r="E967" s="194" t="s">
        <v>129</v>
      </c>
      <c r="F967" s="194" t="s">
        <v>2763</v>
      </c>
      <c r="G967" s="112">
        <v>44197</v>
      </c>
      <c r="H967" s="112">
        <v>44197</v>
      </c>
      <c r="I967" s="112" t="s">
        <v>1325</v>
      </c>
      <c r="J967" s="112">
        <v>45292</v>
      </c>
      <c r="K967" s="208" t="s">
        <v>2766</v>
      </c>
      <c r="L967" s="208" t="s">
        <v>60</v>
      </c>
      <c r="M967" s="208" t="s">
        <v>2670</v>
      </c>
      <c r="N967" s="208" t="s">
        <v>68</v>
      </c>
      <c r="O967" s="211" t="s">
        <v>100</v>
      </c>
      <c r="P967" s="211" t="s">
        <v>2767</v>
      </c>
      <c r="Q967" s="208"/>
      <c r="R967" s="211">
        <v>2</v>
      </c>
      <c r="S967" s="211" t="s">
        <v>199</v>
      </c>
      <c r="T967" s="265">
        <v>976</v>
      </c>
      <c r="U967" s="265">
        <v>1066</v>
      </c>
      <c r="V967" s="265">
        <v>1315</v>
      </c>
      <c r="W967" s="265" t="s">
        <v>112</v>
      </c>
      <c r="X967" s="265" t="s">
        <v>112</v>
      </c>
      <c r="Y967" s="265" t="s">
        <v>112</v>
      </c>
    </row>
    <row r="968" spans="1:25" s="1" customFormat="1" ht="182.25" customHeight="1" x14ac:dyDescent="0.25">
      <c r="A968" s="71">
        <v>1467</v>
      </c>
      <c r="B968" s="194" t="s">
        <v>2611</v>
      </c>
      <c r="C968" s="194" t="s">
        <v>13849</v>
      </c>
      <c r="D968" s="194" t="s">
        <v>203</v>
      </c>
      <c r="E968" s="194" t="s">
        <v>13850</v>
      </c>
      <c r="F968" s="194" t="s">
        <v>1338</v>
      </c>
      <c r="G968" s="112">
        <v>44197</v>
      </c>
      <c r="H968" s="112">
        <v>44197</v>
      </c>
      <c r="I968" s="112" t="s">
        <v>1325</v>
      </c>
      <c r="J968" s="112">
        <v>45292</v>
      </c>
      <c r="K968" s="208" t="s">
        <v>2768</v>
      </c>
      <c r="L968" s="208" t="s">
        <v>60</v>
      </c>
      <c r="M968" s="264" t="s">
        <v>2769</v>
      </c>
      <c r="N968" s="208" t="s">
        <v>68</v>
      </c>
      <c r="O968" s="211" t="s">
        <v>100</v>
      </c>
      <c r="P968" s="211" t="s">
        <v>2765</v>
      </c>
      <c r="Q968" s="194"/>
      <c r="R968" s="211">
        <v>2</v>
      </c>
      <c r="S968" s="211" t="s">
        <v>199</v>
      </c>
      <c r="T968" s="265">
        <v>2310</v>
      </c>
      <c r="U968" s="265">
        <v>3761</v>
      </c>
      <c r="V968" s="265">
        <v>4359</v>
      </c>
      <c r="W968" s="265" t="s">
        <v>112</v>
      </c>
      <c r="X968" s="265" t="s">
        <v>112</v>
      </c>
      <c r="Y968" s="265" t="s">
        <v>112</v>
      </c>
    </row>
    <row r="969" spans="1:25" s="1" customFormat="1" ht="182.25" customHeight="1" x14ac:dyDescent="0.25">
      <c r="A969" s="71">
        <v>1468</v>
      </c>
      <c r="B969" s="194" t="s">
        <v>2611</v>
      </c>
      <c r="C969" s="194" t="s">
        <v>13849</v>
      </c>
      <c r="D969" s="194" t="s">
        <v>203</v>
      </c>
      <c r="E969" s="194" t="s">
        <v>13850</v>
      </c>
      <c r="F969" s="194" t="s">
        <v>1338</v>
      </c>
      <c r="G969" s="112">
        <v>44197</v>
      </c>
      <c r="H969" s="112">
        <v>44197</v>
      </c>
      <c r="I969" s="112" t="s">
        <v>1325</v>
      </c>
      <c r="J969" s="112">
        <v>45292</v>
      </c>
      <c r="K969" s="208" t="s">
        <v>2770</v>
      </c>
      <c r="L969" s="208" t="s">
        <v>60</v>
      </c>
      <c r="M969" s="264" t="s">
        <v>2769</v>
      </c>
      <c r="N969" s="208" t="s">
        <v>68</v>
      </c>
      <c r="O969" s="211" t="s">
        <v>100</v>
      </c>
      <c r="P969" s="211" t="s">
        <v>2767</v>
      </c>
      <c r="Q969" s="208"/>
      <c r="R969" s="211">
        <v>2</v>
      </c>
      <c r="S969" s="211" t="s">
        <v>199</v>
      </c>
      <c r="T969" s="265">
        <v>1585</v>
      </c>
      <c r="U969" s="265">
        <v>13208</v>
      </c>
      <c r="V969" s="265">
        <v>16299</v>
      </c>
      <c r="W969" s="265" t="s">
        <v>112</v>
      </c>
      <c r="X969" s="265" t="s">
        <v>112</v>
      </c>
      <c r="Y969" s="265" t="s">
        <v>112</v>
      </c>
    </row>
    <row r="970" spans="1:25" s="1" customFormat="1" ht="182.25" customHeight="1" x14ac:dyDescent="0.25">
      <c r="A970" s="71">
        <v>1469</v>
      </c>
      <c r="B970" s="194" t="s">
        <v>2611</v>
      </c>
      <c r="C970" s="194" t="s">
        <v>13851</v>
      </c>
      <c r="D970" s="194" t="s">
        <v>2746</v>
      </c>
      <c r="E970" s="194" t="s">
        <v>2771</v>
      </c>
      <c r="F970" s="194" t="s">
        <v>2758</v>
      </c>
      <c r="G970" s="112">
        <v>44356</v>
      </c>
      <c r="H970" s="112">
        <v>44197</v>
      </c>
      <c r="I970" s="208" t="s">
        <v>396</v>
      </c>
      <c r="J970" s="112">
        <v>44562</v>
      </c>
      <c r="K970" s="208" t="s">
        <v>2772</v>
      </c>
      <c r="L970" s="208" t="s">
        <v>60</v>
      </c>
      <c r="M970" s="208" t="s">
        <v>2670</v>
      </c>
      <c r="N970" s="208" t="s">
        <v>68</v>
      </c>
      <c r="O970" s="211" t="s">
        <v>100</v>
      </c>
      <c r="P970" s="211" t="s">
        <v>398</v>
      </c>
      <c r="Q970" s="208"/>
      <c r="R970" s="211">
        <v>2</v>
      </c>
      <c r="S970" s="211" t="s">
        <v>199</v>
      </c>
      <c r="T970" s="265">
        <v>193834</v>
      </c>
      <c r="U970" s="265" t="s">
        <v>112</v>
      </c>
      <c r="V970" s="265" t="s">
        <v>112</v>
      </c>
      <c r="W970" s="265" t="s">
        <v>112</v>
      </c>
      <c r="X970" s="265" t="s">
        <v>112</v>
      </c>
      <c r="Y970" s="265" t="s">
        <v>112</v>
      </c>
    </row>
    <row r="971" spans="1:25" s="1" customFormat="1" ht="182.25" customHeight="1" x14ac:dyDescent="0.25">
      <c r="A971" s="71">
        <v>1470</v>
      </c>
      <c r="B971" s="194" t="s">
        <v>2611</v>
      </c>
      <c r="C971" s="194" t="s">
        <v>13851</v>
      </c>
      <c r="D971" s="194" t="s">
        <v>2746</v>
      </c>
      <c r="E971" s="194" t="s">
        <v>2771</v>
      </c>
      <c r="F971" s="194" t="s">
        <v>2758</v>
      </c>
      <c r="G971" s="112">
        <v>44356</v>
      </c>
      <c r="H971" s="112">
        <v>44197</v>
      </c>
      <c r="I971" s="208" t="s">
        <v>396</v>
      </c>
      <c r="J971" s="112">
        <v>44562</v>
      </c>
      <c r="K971" s="208" t="s">
        <v>2773</v>
      </c>
      <c r="L971" s="208" t="s">
        <v>60</v>
      </c>
      <c r="M971" s="208" t="s">
        <v>2670</v>
      </c>
      <c r="N971" s="208" t="s">
        <v>68</v>
      </c>
      <c r="O971" s="211" t="s">
        <v>100</v>
      </c>
      <c r="P971" s="211" t="s">
        <v>196</v>
      </c>
      <c r="Q971" s="208"/>
      <c r="R971" s="211">
        <v>2</v>
      </c>
      <c r="S971" s="211" t="s">
        <v>199</v>
      </c>
      <c r="T971" s="265">
        <v>42505</v>
      </c>
      <c r="U971" s="265" t="s">
        <v>112</v>
      </c>
      <c r="V971" s="265" t="s">
        <v>112</v>
      </c>
      <c r="W971" s="265" t="s">
        <v>112</v>
      </c>
      <c r="X971" s="265" t="s">
        <v>112</v>
      </c>
      <c r="Y971" s="265" t="s">
        <v>112</v>
      </c>
    </row>
    <row r="972" spans="1:25" s="1" customFormat="1" ht="182.25" customHeight="1" x14ac:dyDescent="0.25">
      <c r="A972" s="71">
        <v>1471</v>
      </c>
      <c r="B972" s="194" t="s">
        <v>2611</v>
      </c>
      <c r="C972" s="194" t="s">
        <v>13852</v>
      </c>
      <c r="D972" s="194" t="s">
        <v>866</v>
      </c>
      <c r="E972" s="208" t="s">
        <v>2774</v>
      </c>
      <c r="F972" s="208" t="s">
        <v>2775</v>
      </c>
      <c r="G972" s="112">
        <v>44356</v>
      </c>
      <c r="H972" s="112">
        <v>44197</v>
      </c>
      <c r="I972" s="208" t="s">
        <v>762</v>
      </c>
      <c r="J972" s="112">
        <v>44927</v>
      </c>
      <c r="K972" s="208" t="s">
        <v>2755</v>
      </c>
      <c r="L972" s="208" t="s">
        <v>60</v>
      </c>
      <c r="M972" s="208" t="s">
        <v>2670</v>
      </c>
      <c r="N972" s="208" t="s">
        <v>68</v>
      </c>
      <c r="O972" s="211" t="s">
        <v>100</v>
      </c>
      <c r="P972" s="211" t="s">
        <v>398</v>
      </c>
      <c r="Q972" s="208" t="s">
        <v>2776</v>
      </c>
      <c r="R972" s="211">
        <v>2</v>
      </c>
      <c r="S972" s="211" t="s">
        <v>199</v>
      </c>
      <c r="T972" s="265">
        <v>241338</v>
      </c>
      <c r="U972" s="265">
        <v>408680</v>
      </c>
      <c r="V972" s="265" t="s">
        <v>112</v>
      </c>
      <c r="W972" s="265" t="s">
        <v>112</v>
      </c>
      <c r="X972" s="265" t="s">
        <v>112</v>
      </c>
      <c r="Y972" s="265" t="s">
        <v>112</v>
      </c>
    </row>
    <row r="973" spans="1:25" s="1" customFormat="1" ht="182.25" customHeight="1" x14ac:dyDescent="0.25">
      <c r="A973" s="71">
        <v>1472</v>
      </c>
      <c r="B973" s="194" t="s">
        <v>2611</v>
      </c>
      <c r="C973" s="194" t="s">
        <v>13852</v>
      </c>
      <c r="D973" s="194" t="s">
        <v>866</v>
      </c>
      <c r="E973" s="208" t="s">
        <v>2774</v>
      </c>
      <c r="F973" s="208" t="s">
        <v>2775</v>
      </c>
      <c r="G973" s="112">
        <v>44356</v>
      </c>
      <c r="H973" s="112">
        <v>44197</v>
      </c>
      <c r="I973" s="208" t="s">
        <v>762</v>
      </c>
      <c r="J973" s="112">
        <v>44927</v>
      </c>
      <c r="K973" s="208" t="s">
        <v>2756</v>
      </c>
      <c r="L973" s="208" t="s">
        <v>60</v>
      </c>
      <c r="M973" s="208" t="s">
        <v>2670</v>
      </c>
      <c r="N973" s="208" t="s">
        <v>68</v>
      </c>
      <c r="O973" s="211" t="s">
        <v>100</v>
      </c>
      <c r="P973" s="211" t="s">
        <v>196</v>
      </c>
      <c r="Q973" s="208" t="s">
        <v>2776</v>
      </c>
      <c r="R973" s="211">
        <v>2</v>
      </c>
      <c r="S973" s="211" t="s">
        <v>199</v>
      </c>
      <c r="T973" s="265">
        <v>30732</v>
      </c>
      <c r="U973" s="265">
        <v>77285</v>
      </c>
      <c r="V973" s="265" t="s">
        <v>112</v>
      </c>
      <c r="W973" s="265" t="s">
        <v>112</v>
      </c>
      <c r="X973" s="265" t="s">
        <v>112</v>
      </c>
      <c r="Y973" s="265" t="s">
        <v>112</v>
      </c>
    </row>
    <row r="974" spans="1:25" s="1" customFormat="1" ht="182.25" customHeight="1" x14ac:dyDescent="0.25">
      <c r="A974" s="71">
        <v>1473</v>
      </c>
      <c r="B974" s="194" t="s">
        <v>2611</v>
      </c>
      <c r="C974" s="194" t="s">
        <v>13853</v>
      </c>
      <c r="D974" s="194" t="s">
        <v>1067</v>
      </c>
      <c r="E974" s="208" t="s">
        <v>11581</v>
      </c>
      <c r="F974" s="208" t="s">
        <v>11582</v>
      </c>
      <c r="G974" s="112">
        <v>44716</v>
      </c>
      <c r="H974" s="112">
        <v>44562</v>
      </c>
      <c r="I974" s="208" t="s">
        <v>762</v>
      </c>
      <c r="J974" s="112">
        <v>44927</v>
      </c>
      <c r="K974" s="208" t="s">
        <v>2755</v>
      </c>
      <c r="L974" s="208" t="s">
        <v>60</v>
      </c>
      <c r="M974" s="208" t="s">
        <v>2670</v>
      </c>
      <c r="N974" s="208" t="s">
        <v>68</v>
      </c>
      <c r="O974" s="211" t="s">
        <v>100</v>
      </c>
      <c r="P974" s="211" t="s">
        <v>398</v>
      </c>
      <c r="Q974" s="208" t="s">
        <v>11583</v>
      </c>
      <c r="R974" s="211">
        <v>2</v>
      </c>
      <c r="S974" s="211" t="s">
        <v>199</v>
      </c>
      <c r="T974" s="265" t="s">
        <v>112</v>
      </c>
      <c r="U974" s="265">
        <v>149092</v>
      </c>
      <c r="V974" s="265" t="s">
        <v>112</v>
      </c>
      <c r="W974" s="265" t="s">
        <v>112</v>
      </c>
      <c r="X974" s="265" t="s">
        <v>112</v>
      </c>
      <c r="Y974" s="265" t="s">
        <v>112</v>
      </c>
    </row>
    <row r="975" spans="1:25" s="1" customFormat="1" ht="182.25" customHeight="1" x14ac:dyDescent="0.25">
      <c r="A975" s="71">
        <v>1474</v>
      </c>
      <c r="B975" s="194" t="s">
        <v>2611</v>
      </c>
      <c r="C975" s="194" t="s">
        <v>13853</v>
      </c>
      <c r="D975" s="194" t="s">
        <v>1067</v>
      </c>
      <c r="E975" s="208" t="s">
        <v>11581</v>
      </c>
      <c r="F975" s="208" t="s">
        <v>11582</v>
      </c>
      <c r="G975" s="112">
        <v>44716</v>
      </c>
      <c r="H975" s="112">
        <v>44562</v>
      </c>
      <c r="I975" s="208" t="s">
        <v>762</v>
      </c>
      <c r="J975" s="112">
        <v>44927</v>
      </c>
      <c r="K975" s="208" t="s">
        <v>2756</v>
      </c>
      <c r="L975" s="208" t="s">
        <v>60</v>
      </c>
      <c r="M975" s="208" t="s">
        <v>2670</v>
      </c>
      <c r="N975" s="208" t="s">
        <v>68</v>
      </c>
      <c r="O975" s="211" t="s">
        <v>100</v>
      </c>
      <c r="P975" s="211" t="s">
        <v>196</v>
      </c>
      <c r="Q975" s="208" t="s">
        <v>11583</v>
      </c>
      <c r="R975" s="211">
        <v>2</v>
      </c>
      <c r="S975" s="211" t="s">
        <v>199</v>
      </c>
      <c r="T975" s="265" t="s">
        <v>112</v>
      </c>
      <c r="U975" s="265">
        <v>41891</v>
      </c>
      <c r="V975" s="265" t="s">
        <v>112</v>
      </c>
      <c r="W975" s="265" t="s">
        <v>112</v>
      </c>
      <c r="X975" s="265" t="s">
        <v>112</v>
      </c>
      <c r="Y975" s="265" t="s">
        <v>112</v>
      </c>
    </row>
    <row r="976" spans="1:25" s="1" customFormat="1" ht="182.25" customHeight="1" x14ac:dyDescent="0.25">
      <c r="A976" s="71">
        <v>1475</v>
      </c>
      <c r="B976" s="194" t="s">
        <v>2611</v>
      </c>
      <c r="C976" s="194" t="s">
        <v>13853</v>
      </c>
      <c r="D976" s="194" t="s">
        <v>1125</v>
      </c>
      <c r="E976" s="208" t="s">
        <v>129</v>
      </c>
      <c r="F976" s="208" t="s">
        <v>11584</v>
      </c>
      <c r="G976" s="112">
        <v>44716</v>
      </c>
      <c r="H976" s="112">
        <v>44562</v>
      </c>
      <c r="I976" s="208" t="s">
        <v>762</v>
      </c>
      <c r="J976" s="112">
        <v>44927</v>
      </c>
      <c r="K976" s="208" t="s">
        <v>11585</v>
      </c>
      <c r="L976" s="208" t="s">
        <v>60</v>
      </c>
      <c r="M976" s="208" t="s">
        <v>2670</v>
      </c>
      <c r="N976" s="208" t="s">
        <v>68</v>
      </c>
      <c r="O976" s="211" t="s">
        <v>100</v>
      </c>
      <c r="P976" s="211" t="s">
        <v>398</v>
      </c>
      <c r="Q976" s="208"/>
      <c r="R976" s="211">
        <v>2</v>
      </c>
      <c r="S976" s="211" t="s">
        <v>199</v>
      </c>
      <c r="T976" s="265" t="s">
        <v>112</v>
      </c>
      <c r="U976" s="265">
        <v>1517</v>
      </c>
      <c r="V976" s="265" t="s">
        <v>112</v>
      </c>
      <c r="W976" s="265" t="s">
        <v>112</v>
      </c>
      <c r="X976" s="265" t="s">
        <v>112</v>
      </c>
      <c r="Y976" s="265" t="s">
        <v>112</v>
      </c>
    </row>
    <row r="977" spans="1:25" s="1" customFormat="1" ht="182.25" customHeight="1" x14ac:dyDescent="0.25">
      <c r="A977" s="71">
        <v>1476</v>
      </c>
      <c r="B977" s="194" t="s">
        <v>2611</v>
      </c>
      <c r="C977" s="194" t="s">
        <v>13853</v>
      </c>
      <c r="D977" s="194" t="s">
        <v>1125</v>
      </c>
      <c r="E977" s="208" t="s">
        <v>129</v>
      </c>
      <c r="F977" s="208" t="s">
        <v>11584</v>
      </c>
      <c r="G977" s="112">
        <v>44716</v>
      </c>
      <c r="H977" s="112">
        <v>44562</v>
      </c>
      <c r="I977" s="208" t="s">
        <v>762</v>
      </c>
      <c r="J977" s="112">
        <v>44927</v>
      </c>
      <c r="K977" s="208" t="s">
        <v>11586</v>
      </c>
      <c r="L977" s="208" t="s">
        <v>60</v>
      </c>
      <c r="M977" s="208" t="s">
        <v>2670</v>
      </c>
      <c r="N977" s="208" t="s">
        <v>68</v>
      </c>
      <c r="O977" s="211" t="s">
        <v>100</v>
      </c>
      <c r="P977" s="211" t="s">
        <v>196</v>
      </c>
      <c r="Q977" s="208"/>
      <c r="R977" s="211">
        <v>2</v>
      </c>
      <c r="S977" s="211" t="s">
        <v>199</v>
      </c>
      <c r="T977" s="265" t="s">
        <v>112</v>
      </c>
      <c r="U977" s="265">
        <v>2295</v>
      </c>
      <c r="V977" s="265" t="s">
        <v>112</v>
      </c>
      <c r="W977" s="265" t="s">
        <v>112</v>
      </c>
      <c r="X977" s="265" t="s">
        <v>112</v>
      </c>
      <c r="Y977" s="265" t="s">
        <v>112</v>
      </c>
    </row>
    <row r="978" spans="1:25" s="1" customFormat="1" ht="182.25" customHeight="1" x14ac:dyDescent="0.25">
      <c r="A978" s="71">
        <v>1509</v>
      </c>
      <c r="B978" s="208" t="s">
        <v>2782</v>
      </c>
      <c r="C978" s="208" t="s">
        <v>2786</v>
      </c>
      <c r="D978" s="208" t="s">
        <v>2787</v>
      </c>
      <c r="E978" s="112" t="s">
        <v>13854</v>
      </c>
      <c r="F978" s="208" t="s">
        <v>871</v>
      </c>
      <c r="G978" s="112">
        <v>41640</v>
      </c>
      <c r="H978" s="112">
        <v>41275</v>
      </c>
      <c r="I978" s="208" t="s">
        <v>268</v>
      </c>
      <c r="J978" s="112" t="s">
        <v>114</v>
      </c>
      <c r="K978" s="114" t="s">
        <v>2788</v>
      </c>
      <c r="L978" s="208" t="s">
        <v>60</v>
      </c>
      <c r="M978" s="208" t="s">
        <v>124</v>
      </c>
      <c r="N978" s="208" t="s">
        <v>64</v>
      </c>
      <c r="O978" s="208" t="s">
        <v>100</v>
      </c>
      <c r="P978" s="208" t="s">
        <v>13855</v>
      </c>
      <c r="Q978" s="113"/>
      <c r="R978" s="208">
        <v>14</v>
      </c>
      <c r="S978" s="208" t="s">
        <v>497</v>
      </c>
      <c r="T978" s="264">
        <v>152159</v>
      </c>
      <c r="U978" s="264">
        <v>169216</v>
      </c>
      <c r="V978" s="264">
        <v>169216</v>
      </c>
      <c r="W978" s="264">
        <v>169216</v>
      </c>
      <c r="X978" s="264">
        <v>169216</v>
      </c>
      <c r="Y978" s="264">
        <v>169216</v>
      </c>
    </row>
    <row r="979" spans="1:25" s="1" customFormat="1" ht="182.25" customHeight="1" x14ac:dyDescent="0.25">
      <c r="A979" s="71">
        <v>1510</v>
      </c>
      <c r="B979" s="208" t="s">
        <v>2782</v>
      </c>
      <c r="C979" s="208" t="s">
        <v>2789</v>
      </c>
      <c r="D979" s="208" t="s">
        <v>6348</v>
      </c>
      <c r="E979" s="208" t="s">
        <v>13856</v>
      </c>
      <c r="F979" s="112" t="s">
        <v>2790</v>
      </c>
      <c r="G979" s="112">
        <v>42340</v>
      </c>
      <c r="H979" s="112">
        <v>42340</v>
      </c>
      <c r="I979" s="208" t="s">
        <v>268</v>
      </c>
      <c r="J979" s="112" t="s">
        <v>114</v>
      </c>
      <c r="K979" s="208" t="s">
        <v>2791</v>
      </c>
      <c r="L979" s="12" t="s">
        <v>60</v>
      </c>
      <c r="M979" s="208" t="s">
        <v>124</v>
      </c>
      <c r="N979" s="208" t="s">
        <v>64</v>
      </c>
      <c r="O979" s="208" t="s">
        <v>100</v>
      </c>
      <c r="P979" s="208" t="s">
        <v>13855</v>
      </c>
      <c r="Q979" s="113"/>
      <c r="R979" s="208">
        <v>14</v>
      </c>
      <c r="S979" s="208" t="s">
        <v>497</v>
      </c>
      <c r="T979" s="264">
        <v>588864</v>
      </c>
      <c r="U979" s="264">
        <v>856541</v>
      </c>
      <c r="V979" s="264">
        <v>856541</v>
      </c>
      <c r="W979" s="264">
        <v>856541</v>
      </c>
      <c r="X979" s="264">
        <v>856541</v>
      </c>
      <c r="Y979" s="264">
        <v>856541</v>
      </c>
    </row>
    <row r="980" spans="1:25" s="1" customFormat="1" ht="182.25" customHeight="1" x14ac:dyDescent="0.25">
      <c r="A980" s="71">
        <v>1511</v>
      </c>
      <c r="B980" s="208" t="s">
        <v>2782</v>
      </c>
      <c r="C980" s="208" t="s">
        <v>2792</v>
      </c>
      <c r="D980" s="208" t="s">
        <v>13857</v>
      </c>
      <c r="E980" s="208" t="s">
        <v>13858</v>
      </c>
      <c r="F980" s="112" t="s">
        <v>12327</v>
      </c>
      <c r="G980" s="112">
        <v>42710</v>
      </c>
      <c r="H980" s="112">
        <v>42710</v>
      </c>
      <c r="I980" s="208" t="s">
        <v>268</v>
      </c>
      <c r="J980" s="90" t="s">
        <v>13225</v>
      </c>
      <c r="K980" s="208" t="s">
        <v>13859</v>
      </c>
      <c r="L980" s="12" t="s">
        <v>60</v>
      </c>
      <c r="M980" s="208" t="s">
        <v>124</v>
      </c>
      <c r="N980" s="208" t="s">
        <v>64</v>
      </c>
      <c r="O980" s="208" t="s">
        <v>100</v>
      </c>
      <c r="P980" s="208" t="s">
        <v>13855</v>
      </c>
      <c r="Q980" s="113" t="s">
        <v>12270</v>
      </c>
      <c r="R980" s="208">
        <v>14</v>
      </c>
      <c r="S980" s="208" t="s">
        <v>497</v>
      </c>
      <c r="T980" s="264">
        <v>643134</v>
      </c>
      <c r="U980" s="264">
        <v>1385647</v>
      </c>
      <c r="V980" s="264">
        <v>1385647</v>
      </c>
      <c r="W980" s="264">
        <v>1385647</v>
      </c>
      <c r="X980" s="264">
        <v>1385647</v>
      </c>
      <c r="Y980" s="264">
        <v>1385647</v>
      </c>
    </row>
    <row r="981" spans="1:25" s="1" customFormat="1" ht="182.25" customHeight="1" x14ac:dyDescent="0.25">
      <c r="A981" s="71">
        <v>1512</v>
      </c>
      <c r="B981" s="208" t="s">
        <v>2782</v>
      </c>
      <c r="C981" s="208" t="s">
        <v>13860</v>
      </c>
      <c r="D981" s="208" t="s">
        <v>13861</v>
      </c>
      <c r="E981" s="208" t="s">
        <v>129</v>
      </c>
      <c r="F981" s="208" t="s">
        <v>2794</v>
      </c>
      <c r="G981" s="112">
        <v>38353</v>
      </c>
      <c r="H981" s="112">
        <v>38353</v>
      </c>
      <c r="I981" s="112" t="s">
        <v>396</v>
      </c>
      <c r="J981" s="112">
        <v>44562</v>
      </c>
      <c r="K981" s="208" t="s">
        <v>13862</v>
      </c>
      <c r="L981" s="113" t="s">
        <v>60</v>
      </c>
      <c r="M981" s="208" t="s">
        <v>1305</v>
      </c>
      <c r="N981" s="208" t="s">
        <v>64</v>
      </c>
      <c r="O981" s="208" t="s">
        <v>103</v>
      </c>
      <c r="P981" s="208" t="s">
        <v>115</v>
      </c>
      <c r="Q981" s="113"/>
      <c r="R981" s="13" t="s">
        <v>20</v>
      </c>
      <c r="S981" s="208" t="s">
        <v>2796</v>
      </c>
      <c r="T981" s="264">
        <v>115745</v>
      </c>
      <c r="U981" s="264" t="s">
        <v>112</v>
      </c>
      <c r="V981" s="264" t="s">
        <v>112</v>
      </c>
      <c r="W981" s="264" t="s">
        <v>112</v>
      </c>
      <c r="X981" s="264" t="s">
        <v>112</v>
      </c>
      <c r="Y981" s="264" t="s">
        <v>112</v>
      </c>
    </row>
    <row r="982" spans="1:25" s="1" customFormat="1" ht="182.25" customHeight="1" x14ac:dyDescent="0.25">
      <c r="A982" s="71">
        <v>1513</v>
      </c>
      <c r="B982" s="208" t="s">
        <v>2782</v>
      </c>
      <c r="C982" s="208" t="s">
        <v>2797</v>
      </c>
      <c r="D982" s="208" t="s">
        <v>760</v>
      </c>
      <c r="E982" s="112" t="s">
        <v>2798</v>
      </c>
      <c r="F982" s="208" t="s">
        <v>2799</v>
      </c>
      <c r="G982" s="112">
        <v>40950</v>
      </c>
      <c r="H982" s="112">
        <v>40544</v>
      </c>
      <c r="I982" s="52" t="s">
        <v>370</v>
      </c>
      <c r="J982" s="112">
        <v>45292</v>
      </c>
      <c r="K982" s="208" t="s">
        <v>2800</v>
      </c>
      <c r="L982" s="113" t="s">
        <v>60</v>
      </c>
      <c r="M982" s="208" t="s">
        <v>2785</v>
      </c>
      <c r="N982" s="208" t="s">
        <v>64</v>
      </c>
      <c r="O982" s="208" t="s">
        <v>100</v>
      </c>
      <c r="P982" s="208" t="s">
        <v>2801</v>
      </c>
      <c r="Q982" s="113"/>
      <c r="R982" s="13" t="s">
        <v>33</v>
      </c>
      <c r="S982" s="208" t="s">
        <v>707</v>
      </c>
      <c r="T982" s="264">
        <v>151611</v>
      </c>
      <c r="U982" s="264">
        <v>148459</v>
      </c>
      <c r="V982" s="264">
        <v>148459</v>
      </c>
      <c r="W982" s="264" t="s">
        <v>112</v>
      </c>
      <c r="X982" s="264" t="s">
        <v>112</v>
      </c>
      <c r="Y982" s="264" t="s">
        <v>112</v>
      </c>
    </row>
    <row r="983" spans="1:25" s="1" customFormat="1" ht="182.25" customHeight="1" x14ac:dyDescent="0.25">
      <c r="A983" s="71">
        <v>1514</v>
      </c>
      <c r="B983" s="208" t="s">
        <v>2782</v>
      </c>
      <c r="C983" s="208" t="s">
        <v>2802</v>
      </c>
      <c r="D983" s="113" t="s">
        <v>13863</v>
      </c>
      <c r="E983" s="112" t="s">
        <v>2803</v>
      </c>
      <c r="F983" s="208" t="s">
        <v>2804</v>
      </c>
      <c r="G983" s="112">
        <v>42528</v>
      </c>
      <c r="H983" s="112">
        <v>41640</v>
      </c>
      <c r="I983" s="112" t="s">
        <v>13864</v>
      </c>
      <c r="J983" s="112">
        <v>45108</v>
      </c>
      <c r="K983" s="208" t="s">
        <v>2805</v>
      </c>
      <c r="L983" s="113" t="s">
        <v>60</v>
      </c>
      <c r="M983" s="113" t="s">
        <v>2806</v>
      </c>
      <c r="N983" s="208" t="s">
        <v>64</v>
      </c>
      <c r="O983" s="208" t="s">
        <v>103</v>
      </c>
      <c r="P983" s="208" t="s">
        <v>115</v>
      </c>
      <c r="Q983" s="113"/>
      <c r="R983" s="13" t="s">
        <v>33</v>
      </c>
      <c r="S983" s="208" t="s">
        <v>707</v>
      </c>
      <c r="T983" s="264">
        <v>151611</v>
      </c>
      <c r="U983" s="264">
        <v>148459</v>
      </c>
      <c r="V983" s="264">
        <v>148459</v>
      </c>
      <c r="W983" s="264" t="s">
        <v>112</v>
      </c>
      <c r="X983" s="264" t="s">
        <v>112</v>
      </c>
      <c r="Y983" s="264" t="s">
        <v>112</v>
      </c>
    </row>
    <row r="984" spans="1:25" s="1" customFormat="1" ht="182.25" customHeight="1" x14ac:dyDescent="0.25">
      <c r="A984" s="71">
        <v>1515</v>
      </c>
      <c r="B984" s="208" t="s">
        <v>2782</v>
      </c>
      <c r="C984" s="208" t="s">
        <v>2807</v>
      </c>
      <c r="D984" s="208" t="s">
        <v>2808</v>
      </c>
      <c r="E984" s="112" t="s">
        <v>2809</v>
      </c>
      <c r="F984" s="208" t="s">
        <v>2810</v>
      </c>
      <c r="G984" s="112">
        <v>41640</v>
      </c>
      <c r="H984" s="112">
        <v>41640</v>
      </c>
      <c r="I984" s="208" t="s">
        <v>268</v>
      </c>
      <c r="J984" s="112" t="s">
        <v>114</v>
      </c>
      <c r="K984" s="208" t="s">
        <v>2811</v>
      </c>
      <c r="L984" s="208" t="s">
        <v>60</v>
      </c>
      <c r="M984" s="208" t="s">
        <v>124</v>
      </c>
      <c r="N984" s="208" t="s">
        <v>107</v>
      </c>
      <c r="O984" s="208" t="s">
        <v>100</v>
      </c>
      <c r="P984" s="115" t="s">
        <v>13865</v>
      </c>
      <c r="Q984" s="113"/>
      <c r="R984" s="13" t="s">
        <v>52</v>
      </c>
      <c r="S984" s="208" t="s">
        <v>497</v>
      </c>
      <c r="T984" s="264">
        <v>199917</v>
      </c>
      <c r="U984" s="264">
        <v>0</v>
      </c>
      <c r="V984" s="264">
        <v>0</v>
      </c>
      <c r="W984" s="264">
        <v>0</v>
      </c>
      <c r="X984" s="264">
        <v>0</v>
      </c>
      <c r="Y984" s="264">
        <v>0</v>
      </c>
    </row>
    <row r="985" spans="1:25" s="1" customFormat="1" ht="182.25" customHeight="1" x14ac:dyDescent="0.25">
      <c r="A985" s="71">
        <v>1516</v>
      </c>
      <c r="B985" s="208" t="s">
        <v>2782</v>
      </c>
      <c r="C985" s="208" t="s">
        <v>2807</v>
      </c>
      <c r="D985" s="208" t="s">
        <v>1922</v>
      </c>
      <c r="E985" s="208" t="s">
        <v>13866</v>
      </c>
      <c r="F985" s="208" t="s">
        <v>871</v>
      </c>
      <c r="G985" s="112">
        <v>41640</v>
      </c>
      <c r="H985" s="112">
        <v>41275</v>
      </c>
      <c r="I985" s="208" t="s">
        <v>268</v>
      </c>
      <c r="J985" s="112" t="s">
        <v>114</v>
      </c>
      <c r="K985" s="208" t="s">
        <v>2812</v>
      </c>
      <c r="L985" s="208" t="s">
        <v>60</v>
      </c>
      <c r="M985" s="208" t="s">
        <v>124</v>
      </c>
      <c r="N985" s="208" t="s">
        <v>107</v>
      </c>
      <c r="O985" s="208" t="s">
        <v>100</v>
      </c>
      <c r="P985" s="115" t="s">
        <v>161</v>
      </c>
      <c r="Q985" s="113"/>
      <c r="R985" s="13" t="s">
        <v>52</v>
      </c>
      <c r="S985" s="208" t="s">
        <v>497</v>
      </c>
      <c r="T985" s="264">
        <v>799791</v>
      </c>
      <c r="U985" s="264">
        <v>958219</v>
      </c>
      <c r="V985" s="264">
        <v>958219</v>
      </c>
      <c r="W985" s="264">
        <v>958219</v>
      </c>
      <c r="X985" s="264">
        <v>958219</v>
      </c>
      <c r="Y985" s="264">
        <v>958219</v>
      </c>
    </row>
    <row r="986" spans="1:25" s="1" customFormat="1" ht="182.25" customHeight="1" x14ac:dyDescent="0.25">
      <c r="A986" s="71">
        <v>1517</v>
      </c>
      <c r="B986" s="208" t="s">
        <v>2782</v>
      </c>
      <c r="C986" s="208" t="s">
        <v>2870</v>
      </c>
      <c r="D986" s="208" t="s">
        <v>2813</v>
      </c>
      <c r="E986" s="208" t="s">
        <v>11878</v>
      </c>
      <c r="F986" s="112" t="s">
        <v>12327</v>
      </c>
      <c r="G986" s="112">
        <v>42215</v>
      </c>
      <c r="H986" s="112">
        <v>42215</v>
      </c>
      <c r="I986" s="208" t="s">
        <v>268</v>
      </c>
      <c r="J986" s="90" t="s">
        <v>13225</v>
      </c>
      <c r="K986" s="208" t="s">
        <v>2814</v>
      </c>
      <c r="L986" s="208" t="s">
        <v>60</v>
      </c>
      <c r="M986" s="208" t="s">
        <v>124</v>
      </c>
      <c r="N986" s="208" t="s">
        <v>107</v>
      </c>
      <c r="O986" s="208" t="s">
        <v>100</v>
      </c>
      <c r="P986" s="115" t="s">
        <v>13865</v>
      </c>
      <c r="Q986" s="45" t="s">
        <v>280</v>
      </c>
      <c r="R986" s="13" t="s">
        <v>52</v>
      </c>
      <c r="S986" s="208" t="s">
        <v>497</v>
      </c>
      <c r="T986" s="264">
        <v>515133</v>
      </c>
      <c r="U986" s="264">
        <v>451706</v>
      </c>
      <c r="V986" s="264">
        <v>451706</v>
      </c>
      <c r="W986" s="264">
        <v>451706</v>
      </c>
      <c r="X986" s="264">
        <v>451706</v>
      </c>
      <c r="Y986" s="264">
        <v>451706</v>
      </c>
    </row>
    <row r="987" spans="1:25" s="1" customFormat="1" ht="182.25" customHeight="1" x14ac:dyDescent="0.25">
      <c r="A987" s="71">
        <v>1518</v>
      </c>
      <c r="B987" s="208" t="s">
        <v>2782</v>
      </c>
      <c r="C987" s="208" t="s">
        <v>2815</v>
      </c>
      <c r="D987" s="208" t="s">
        <v>2816</v>
      </c>
      <c r="E987" s="208" t="s">
        <v>11879</v>
      </c>
      <c r="F987" s="112" t="s">
        <v>2790</v>
      </c>
      <c r="G987" s="112">
        <v>42370</v>
      </c>
      <c r="H987" s="112">
        <v>42370</v>
      </c>
      <c r="I987" s="208" t="s">
        <v>268</v>
      </c>
      <c r="J987" s="112" t="s">
        <v>114</v>
      </c>
      <c r="K987" s="208" t="s">
        <v>13867</v>
      </c>
      <c r="L987" s="208" t="s">
        <v>60</v>
      </c>
      <c r="M987" s="208" t="s">
        <v>124</v>
      </c>
      <c r="N987" s="208" t="s">
        <v>107</v>
      </c>
      <c r="O987" s="208" t="s">
        <v>100</v>
      </c>
      <c r="P987" s="115" t="s">
        <v>13865</v>
      </c>
      <c r="Q987" s="113"/>
      <c r="R987" s="13" t="s">
        <v>52</v>
      </c>
      <c r="S987" s="208" t="s">
        <v>497</v>
      </c>
      <c r="T987" s="264">
        <v>3863297</v>
      </c>
      <c r="U987" s="264">
        <v>6399363</v>
      </c>
      <c r="V987" s="264">
        <v>6399363</v>
      </c>
      <c r="W987" s="264">
        <v>6399363</v>
      </c>
      <c r="X987" s="264">
        <v>6399363</v>
      </c>
      <c r="Y987" s="264">
        <v>6399363</v>
      </c>
    </row>
    <row r="988" spans="1:25" s="1" customFormat="1" ht="182.25" customHeight="1" x14ac:dyDescent="0.25">
      <c r="A988" s="71">
        <v>1519</v>
      </c>
      <c r="B988" s="208" t="s">
        <v>2782</v>
      </c>
      <c r="C988" s="208" t="s">
        <v>2817</v>
      </c>
      <c r="D988" s="208" t="s">
        <v>2818</v>
      </c>
      <c r="E988" s="208" t="s">
        <v>13868</v>
      </c>
      <c r="F988" s="112" t="s">
        <v>2819</v>
      </c>
      <c r="G988" s="112">
        <v>43831</v>
      </c>
      <c r="H988" s="112">
        <v>43831</v>
      </c>
      <c r="I988" s="208" t="s">
        <v>113</v>
      </c>
      <c r="J988" s="112" t="s">
        <v>114</v>
      </c>
      <c r="K988" s="208" t="s">
        <v>102</v>
      </c>
      <c r="L988" s="208" t="s">
        <v>60</v>
      </c>
      <c r="M988" s="208" t="s">
        <v>2820</v>
      </c>
      <c r="N988" s="208" t="s">
        <v>107</v>
      </c>
      <c r="O988" s="208" t="s">
        <v>102</v>
      </c>
      <c r="P988" s="115" t="s">
        <v>13869</v>
      </c>
      <c r="Q988" s="113"/>
      <c r="R988" s="13" t="s">
        <v>52</v>
      </c>
      <c r="S988" s="208" t="s">
        <v>497</v>
      </c>
      <c r="T988" s="264">
        <v>1505984</v>
      </c>
      <c r="U988" s="264">
        <v>1118714</v>
      </c>
      <c r="V988" s="264">
        <v>1118714</v>
      </c>
      <c r="W988" s="264">
        <v>1118714</v>
      </c>
      <c r="X988" s="264">
        <v>1118714</v>
      </c>
      <c r="Y988" s="264">
        <v>1118714</v>
      </c>
    </row>
    <row r="989" spans="1:25" s="1" customFormat="1" ht="182.25" customHeight="1" x14ac:dyDescent="0.25">
      <c r="A989" s="71">
        <v>1520</v>
      </c>
      <c r="B989" s="208" t="s">
        <v>2782</v>
      </c>
      <c r="C989" s="208" t="s">
        <v>2821</v>
      </c>
      <c r="D989" s="29" t="s">
        <v>329</v>
      </c>
      <c r="E989" s="208" t="s">
        <v>13870</v>
      </c>
      <c r="F989" s="208" t="s">
        <v>2822</v>
      </c>
      <c r="G989" s="112">
        <v>42179</v>
      </c>
      <c r="H989" s="62">
        <v>42179</v>
      </c>
      <c r="I989" s="208" t="s">
        <v>336</v>
      </c>
      <c r="J989" s="112" t="s">
        <v>114</v>
      </c>
      <c r="K989" s="208" t="s">
        <v>2823</v>
      </c>
      <c r="L989" s="208" t="s">
        <v>60</v>
      </c>
      <c r="M989" s="208" t="s">
        <v>2824</v>
      </c>
      <c r="N989" s="208" t="s">
        <v>68</v>
      </c>
      <c r="O989" s="208" t="s">
        <v>104</v>
      </c>
      <c r="P989" s="115" t="s">
        <v>338</v>
      </c>
      <c r="Q989" s="113" t="s">
        <v>2825</v>
      </c>
      <c r="R989" s="13" t="s">
        <v>18</v>
      </c>
      <c r="S989" s="208" t="s">
        <v>199</v>
      </c>
      <c r="T989" s="264">
        <v>4725</v>
      </c>
      <c r="U989" s="264">
        <v>21183</v>
      </c>
      <c r="V989" s="264">
        <v>21183</v>
      </c>
      <c r="W989" s="264">
        <v>21183</v>
      </c>
      <c r="X989" s="264">
        <v>21183</v>
      </c>
      <c r="Y989" s="264">
        <v>21183</v>
      </c>
    </row>
    <row r="990" spans="1:25" s="1" customFormat="1" ht="182.25" customHeight="1" x14ac:dyDescent="0.25">
      <c r="A990" s="71">
        <v>1521</v>
      </c>
      <c r="B990" s="208" t="s">
        <v>2782</v>
      </c>
      <c r="C990" s="208" t="s">
        <v>2826</v>
      </c>
      <c r="D990" s="29" t="s">
        <v>2041</v>
      </c>
      <c r="E990" s="208" t="s">
        <v>2827</v>
      </c>
      <c r="F990" s="208" t="s">
        <v>2828</v>
      </c>
      <c r="G990" s="112">
        <v>43466</v>
      </c>
      <c r="H990" s="62">
        <v>43466</v>
      </c>
      <c r="I990" s="208" t="s">
        <v>1325</v>
      </c>
      <c r="J990" s="112" t="s">
        <v>114</v>
      </c>
      <c r="K990" s="208" t="s">
        <v>2829</v>
      </c>
      <c r="L990" s="208" t="s">
        <v>60</v>
      </c>
      <c r="M990" s="208" t="s">
        <v>2783</v>
      </c>
      <c r="N990" s="208" t="s">
        <v>68</v>
      </c>
      <c r="O990" s="208" t="s">
        <v>100</v>
      </c>
      <c r="P990" s="115" t="s">
        <v>13871</v>
      </c>
      <c r="Q990" s="114" t="s">
        <v>2830</v>
      </c>
      <c r="R990" s="13" t="s">
        <v>18</v>
      </c>
      <c r="S990" s="208" t="s">
        <v>199</v>
      </c>
      <c r="T990" s="264">
        <v>12364</v>
      </c>
      <c r="U990" s="264">
        <v>13328</v>
      </c>
      <c r="V990" s="264">
        <v>13328</v>
      </c>
      <c r="W990" s="264">
        <v>13328</v>
      </c>
      <c r="X990" s="264">
        <v>13328</v>
      </c>
      <c r="Y990" s="264">
        <v>13328</v>
      </c>
    </row>
    <row r="991" spans="1:25" s="1" customFormat="1" ht="182.25" customHeight="1" x14ac:dyDescent="0.25">
      <c r="A991" s="71">
        <v>1522</v>
      </c>
      <c r="B991" s="208" t="s">
        <v>2782</v>
      </c>
      <c r="C991" s="208" t="s">
        <v>2831</v>
      </c>
      <c r="D991" s="29" t="s">
        <v>329</v>
      </c>
      <c r="E991" s="208" t="s">
        <v>129</v>
      </c>
      <c r="F991" s="208" t="s">
        <v>2832</v>
      </c>
      <c r="G991" s="62">
        <v>42370</v>
      </c>
      <c r="H991" s="62">
        <v>42370</v>
      </c>
      <c r="I991" s="208" t="s">
        <v>331</v>
      </c>
      <c r="J991" s="112" t="s">
        <v>114</v>
      </c>
      <c r="K991" s="208" t="s">
        <v>2833</v>
      </c>
      <c r="L991" s="208" t="s">
        <v>60</v>
      </c>
      <c r="M991" s="208" t="s">
        <v>2824</v>
      </c>
      <c r="N991" s="208" t="s">
        <v>66</v>
      </c>
      <c r="O991" s="208" t="s">
        <v>104</v>
      </c>
      <c r="P991" s="115" t="s">
        <v>197</v>
      </c>
      <c r="Q991" s="113"/>
      <c r="R991" s="115">
        <v>2</v>
      </c>
      <c r="S991" s="114" t="s">
        <v>199</v>
      </c>
      <c r="T991" s="264">
        <v>2013</v>
      </c>
      <c r="U991" s="264">
        <v>3657</v>
      </c>
      <c r="V991" s="264">
        <v>3657</v>
      </c>
      <c r="W991" s="264">
        <v>3657</v>
      </c>
      <c r="X991" s="264">
        <v>3657</v>
      </c>
      <c r="Y991" s="264">
        <v>3657</v>
      </c>
    </row>
    <row r="992" spans="1:25" s="1" customFormat="1" ht="114.75" customHeight="1" x14ac:dyDescent="0.25">
      <c r="A992" s="71">
        <v>1523</v>
      </c>
      <c r="B992" s="208" t="s">
        <v>2782</v>
      </c>
      <c r="C992" s="208" t="s">
        <v>2834</v>
      </c>
      <c r="D992" s="208" t="s">
        <v>2835</v>
      </c>
      <c r="E992" s="208" t="s">
        <v>13872</v>
      </c>
      <c r="F992" s="208" t="s">
        <v>13873</v>
      </c>
      <c r="G992" s="112">
        <v>38718</v>
      </c>
      <c r="H992" s="112">
        <v>38718</v>
      </c>
      <c r="I992" s="52" t="s">
        <v>113</v>
      </c>
      <c r="J992" s="112">
        <v>44562</v>
      </c>
      <c r="K992" s="208" t="s">
        <v>2836</v>
      </c>
      <c r="L992" s="208" t="s">
        <v>61</v>
      </c>
      <c r="M992" s="208" t="s">
        <v>2837</v>
      </c>
      <c r="N992" s="208" t="s">
        <v>64</v>
      </c>
      <c r="O992" s="208" t="s">
        <v>120</v>
      </c>
      <c r="P992" s="12" t="s">
        <v>1353</v>
      </c>
      <c r="Q992" s="113"/>
      <c r="R992" s="113">
        <v>5</v>
      </c>
      <c r="S992" s="208" t="s">
        <v>707</v>
      </c>
      <c r="T992" s="264">
        <v>8461</v>
      </c>
      <c r="U992" s="264" t="s">
        <v>112</v>
      </c>
      <c r="V992" s="264" t="s">
        <v>112</v>
      </c>
      <c r="W992" s="264" t="s">
        <v>112</v>
      </c>
      <c r="X992" s="264" t="s">
        <v>112</v>
      </c>
      <c r="Y992" s="264" t="s">
        <v>112</v>
      </c>
    </row>
    <row r="993" spans="1:25" s="1" customFormat="1" ht="127.5" customHeight="1" x14ac:dyDescent="0.25">
      <c r="A993" s="71">
        <v>1524</v>
      </c>
      <c r="B993" s="208" t="s">
        <v>2782</v>
      </c>
      <c r="C993" s="208" t="s">
        <v>2871</v>
      </c>
      <c r="D993" s="208" t="s">
        <v>2838</v>
      </c>
      <c r="E993" s="208" t="s">
        <v>1721</v>
      </c>
      <c r="F993" s="208" t="s">
        <v>2839</v>
      </c>
      <c r="G993" s="112">
        <v>37622</v>
      </c>
      <c r="H993" s="112">
        <v>37622</v>
      </c>
      <c r="I993" s="52" t="s">
        <v>113</v>
      </c>
      <c r="J993" s="112" t="s">
        <v>114</v>
      </c>
      <c r="K993" s="208" t="s">
        <v>2840</v>
      </c>
      <c r="L993" s="208" t="s">
        <v>99</v>
      </c>
      <c r="M993" s="208" t="s">
        <v>2470</v>
      </c>
      <c r="N993" s="208" t="s">
        <v>106</v>
      </c>
      <c r="O993" s="208" t="s">
        <v>103</v>
      </c>
      <c r="P993" s="55" t="s">
        <v>116</v>
      </c>
      <c r="Q993" s="113"/>
      <c r="R993" s="113" t="s">
        <v>42</v>
      </c>
      <c r="S993" s="119" t="s">
        <v>588</v>
      </c>
      <c r="T993" s="267">
        <v>3051</v>
      </c>
      <c r="U993" s="267">
        <v>2690</v>
      </c>
      <c r="V993" s="267">
        <v>2690</v>
      </c>
      <c r="W993" s="267">
        <v>2690</v>
      </c>
      <c r="X993" s="267">
        <v>2690</v>
      </c>
      <c r="Y993" s="267">
        <v>2690</v>
      </c>
    </row>
    <row r="994" spans="1:25" s="1" customFormat="1" ht="127.5" customHeight="1" x14ac:dyDescent="0.25">
      <c r="A994" s="71">
        <v>1525</v>
      </c>
      <c r="B994" s="208" t="s">
        <v>2782</v>
      </c>
      <c r="C994" s="208" t="s">
        <v>2871</v>
      </c>
      <c r="D994" s="208" t="s">
        <v>2841</v>
      </c>
      <c r="E994" s="208" t="s">
        <v>1721</v>
      </c>
      <c r="F994" s="208" t="s">
        <v>2842</v>
      </c>
      <c r="G994" s="112">
        <v>37622</v>
      </c>
      <c r="H994" s="112">
        <v>37622</v>
      </c>
      <c r="I994" s="52" t="s">
        <v>113</v>
      </c>
      <c r="J994" s="112" t="s">
        <v>114</v>
      </c>
      <c r="K994" s="208" t="s">
        <v>2843</v>
      </c>
      <c r="L994" s="208" t="s">
        <v>99</v>
      </c>
      <c r="M994" s="208" t="s">
        <v>2844</v>
      </c>
      <c r="N994" s="208" t="s">
        <v>106</v>
      </c>
      <c r="O994" s="208" t="s">
        <v>103</v>
      </c>
      <c r="P994" s="55" t="s">
        <v>116</v>
      </c>
      <c r="Q994" s="113"/>
      <c r="R994" s="113" t="s">
        <v>42</v>
      </c>
      <c r="S994" s="119" t="s">
        <v>588</v>
      </c>
      <c r="T994" s="267">
        <v>5547</v>
      </c>
      <c r="U994" s="267">
        <v>4818</v>
      </c>
      <c r="V994" s="267">
        <v>4818</v>
      </c>
      <c r="W994" s="267">
        <v>4818</v>
      </c>
      <c r="X994" s="267">
        <v>4818</v>
      </c>
      <c r="Y994" s="267">
        <v>4818</v>
      </c>
    </row>
    <row r="995" spans="1:25" s="1" customFormat="1" ht="76.5" customHeight="1" x14ac:dyDescent="0.25">
      <c r="A995" s="71">
        <v>1526</v>
      </c>
      <c r="B995" s="208" t="s">
        <v>2782</v>
      </c>
      <c r="C995" s="208" t="s">
        <v>2871</v>
      </c>
      <c r="D995" s="208" t="s">
        <v>888</v>
      </c>
      <c r="E995" s="208" t="s">
        <v>1721</v>
      </c>
      <c r="F995" s="208" t="s">
        <v>2845</v>
      </c>
      <c r="G995" s="112">
        <v>37622</v>
      </c>
      <c r="H995" s="112">
        <v>37622</v>
      </c>
      <c r="I995" s="52" t="s">
        <v>113</v>
      </c>
      <c r="J995" s="112" t="s">
        <v>114</v>
      </c>
      <c r="K995" s="208" t="s">
        <v>2846</v>
      </c>
      <c r="L995" s="208" t="s">
        <v>99</v>
      </c>
      <c r="M995" s="208" t="s">
        <v>2847</v>
      </c>
      <c r="N995" s="208" t="s">
        <v>106</v>
      </c>
      <c r="O995" s="208" t="s">
        <v>103</v>
      </c>
      <c r="P995" s="55" t="s">
        <v>116</v>
      </c>
      <c r="Q995" s="113"/>
      <c r="R995" s="113" t="s">
        <v>42</v>
      </c>
      <c r="S995" s="119" t="s">
        <v>588</v>
      </c>
      <c r="T995" s="264">
        <v>1589</v>
      </c>
      <c r="U995" s="264">
        <v>1509</v>
      </c>
      <c r="V995" s="264">
        <v>1509</v>
      </c>
      <c r="W995" s="264">
        <v>1509</v>
      </c>
      <c r="X995" s="264">
        <v>1509</v>
      </c>
      <c r="Y995" s="264">
        <v>1509</v>
      </c>
    </row>
    <row r="996" spans="1:25" s="1" customFormat="1" ht="127.5" customHeight="1" x14ac:dyDescent="0.25">
      <c r="A996" s="71">
        <v>1527</v>
      </c>
      <c r="B996" s="208" t="s">
        <v>2782</v>
      </c>
      <c r="C996" s="208" t="s">
        <v>2848</v>
      </c>
      <c r="D996" s="208" t="s">
        <v>13874</v>
      </c>
      <c r="E996" s="208" t="s">
        <v>13875</v>
      </c>
      <c r="F996" s="208" t="s">
        <v>2850</v>
      </c>
      <c r="G996" s="112">
        <v>43430</v>
      </c>
      <c r="H996" s="112">
        <v>43101</v>
      </c>
      <c r="I996" s="52" t="s">
        <v>113</v>
      </c>
      <c r="J996" s="112" t="s">
        <v>114</v>
      </c>
      <c r="K996" s="208" t="s">
        <v>2851</v>
      </c>
      <c r="L996" s="208" t="s">
        <v>99</v>
      </c>
      <c r="M996" s="208" t="s">
        <v>1724</v>
      </c>
      <c r="N996" s="208" t="s">
        <v>106</v>
      </c>
      <c r="O996" s="208" t="s">
        <v>103</v>
      </c>
      <c r="P996" s="55" t="s">
        <v>116</v>
      </c>
      <c r="Q996" s="113"/>
      <c r="R996" s="113" t="s">
        <v>42</v>
      </c>
      <c r="S996" s="119" t="s">
        <v>588</v>
      </c>
      <c r="T996" s="267">
        <v>3051</v>
      </c>
      <c r="U996" s="267">
        <v>2690</v>
      </c>
      <c r="V996" s="267">
        <v>2690</v>
      </c>
      <c r="W996" s="267">
        <v>2690</v>
      </c>
      <c r="X996" s="267">
        <v>2690</v>
      </c>
      <c r="Y996" s="267">
        <v>2690</v>
      </c>
    </row>
    <row r="997" spans="1:25" s="1" customFormat="1" ht="51" customHeight="1" x14ac:dyDescent="0.25">
      <c r="A997" s="71">
        <v>1528</v>
      </c>
      <c r="B997" s="208" t="s">
        <v>2782</v>
      </c>
      <c r="C997" s="208" t="s">
        <v>2848</v>
      </c>
      <c r="D997" s="208" t="s">
        <v>1359</v>
      </c>
      <c r="E997" s="112" t="s">
        <v>1721</v>
      </c>
      <c r="F997" s="208" t="s">
        <v>2853</v>
      </c>
      <c r="G997" s="112">
        <v>43430</v>
      </c>
      <c r="H997" s="112">
        <v>43101</v>
      </c>
      <c r="I997" s="52" t="s">
        <v>113</v>
      </c>
      <c r="J997" s="112" t="s">
        <v>114</v>
      </c>
      <c r="K997" s="208" t="s">
        <v>2854</v>
      </c>
      <c r="L997" s="208" t="s">
        <v>99</v>
      </c>
      <c r="M997" s="208" t="s">
        <v>1724</v>
      </c>
      <c r="N997" s="208" t="s">
        <v>106</v>
      </c>
      <c r="O997" s="208" t="s">
        <v>103</v>
      </c>
      <c r="P997" s="55" t="s">
        <v>116</v>
      </c>
      <c r="Q997" s="113"/>
      <c r="R997" s="113" t="s">
        <v>42</v>
      </c>
      <c r="S997" s="119" t="s">
        <v>588</v>
      </c>
      <c r="T997" s="267">
        <v>5547</v>
      </c>
      <c r="U997" s="267">
        <v>4818</v>
      </c>
      <c r="V997" s="267">
        <v>4818</v>
      </c>
      <c r="W997" s="267">
        <v>4818</v>
      </c>
      <c r="X997" s="267">
        <v>4818</v>
      </c>
      <c r="Y997" s="267">
        <v>4818</v>
      </c>
    </row>
    <row r="998" spans="1:25" ht="357" customHeight="1" x14ac:dyDescent="0.25">
      <c r="A998" s="71">
        <v>1529</v>
      </c>
      <c r="B998" s="208" t="s">
        <v>2782</v>
      </c>
      <c r="C998" s="208" t="s">
        <v>2860</v>
      </c>
      <c r="D998" s="29" t="s">
        <v>2861</v>
      </c>
      <c r="E998" s="208" t="s">
        <v>129</v>
      </c>
      <c r="F998" s="208" t="s">
        <v>2859</v>
      </c>
      <c r="G998" s="112">
        <v>44186</v>
      </c>
      <c r="H998" s="62">
        <v>44197</v>
      </c>
      <c r="I998" s="112" t="s">
        <v>396</v>
      </c>
      <c r="J998" s="112">
        <v>44562</v>
      </c>
      <c r="K998" s="208" t="s">
        <v>13876</v>
      </c>
      <c r="L998" s="208" t="s">
        <v>60</v>
      </c>
      <c r="M998" s="208" t="s">
        <v>2856</v>
      </c>
      <c r="N998" s="208" t="s">
        <v>68</v>
      </c>
      <c r="O998" s="208" t="s">
        <v>100</v>
      </c>
      <c r="P998" s="115" t="s">
        <v>439</v>
      </c>
      <c r="Q998" s="114" t="s">
        <v>2862</v>
      </c>
      <c r="R998" s="13" t="s">
        <v>18</v>
      </c>
      <c r="S998" s="208" t="s">
        <v>199</v>
      </c>
      <c r="T998" s="264">
        <v>125096</v>
      </c>
      <c r="U998" s="264" t="s">
        <v>112</v>
      </c>
      <c r="V998" s="264" t="s">
        <v>112</v>
      </c>
      <c r="W998" s="264" t="s">
        <v>112</v>
      </c>
      <c r="X998" s="264" t="s">
        <v>112</v>
      </c>
      <c r="Y998" s="267" t="s">
        <v>112</v>
      </c>
    </row>
    <row r="999" spans="1:25" ht="178.5" customHeight="1" x14ac:dyDescent="0.25">
      <c r="A999" s="71">
        <v>1530</v>
      </c>
      <c r="B999" s="208" t="s">
        <v>2782</v>
      </c>
      <c r="C999" s="208" t="s">
        <v>2864</v>
      </c>
      <c r="D999" s="208" t="s">
        <v>13877</v>
      </c>
      <c r="E999" s="208" t="s">
        <v>13878</v>
      </c>
      <c r="F999" s="208" t="s">
        <v>2865</v>
      </c>
      <c r="G999" s="112">
        <v>44562</v>
      </c>
      <c r="H999" s="112">
        <v>44562</v>
      </c>
      <c r="I999" s="52" t="s">
        <v>113</v>
      </c>
      <c r="J999" s="112" t="s">
        <v>114</v>
      </c>
      <c r="K999" s="208" t="s">
        <v>11587</v>
      </c>
      <c r="L999" s="12" t="s">
        <v>60</v>
      </c>
      <c r="M999" s="208" t="s">
        <v>2866</v>
      </c>
      <c r="N999" s="208" t="s">
        <v>64</v>
      </c>
      <c r="O999" s="208" t="s">
        <v>100</v>
      </c>
      <c r="P999" s="115" t="s">
        <v>1884</v>
      </c>
      <c r="Q999" s="113"/>
      <c r="R999" s="13" t="s">
        <v>52</v>
      </c>
      <c r="S999" s="208" t="s">
        <v>497</v>
      </c>
      <c r="T999" s="267" t="s">
        <v>112</v>
      </c>
      <c r="U999" s="267">
        <v>34000</v>
      </c>
      <c r="V999" s="267">
        <v>34000</v>
      </c>
      <c r="W999" s="267">
        <v>34000</v>
      </c>
      <c r="X999" s="267">
        <v>34000</v>
      </c>
      <c r="Y999" s="267">
        <v>34000</v>
      </c>
    </row>
    <row r="1000" spans="1:25" ht="153" customHeight="1" x14ac:dyDescent="0.25">
      <c r="A1000" s="71">
        <v>1531</v>
      </c>
      <c r="B1000" s="208" t="s">
        <v>2782</v>
      </c>
      <c r="C1000" s="208" t="s">
        <v>2864</v>
      </c>
      <c r="D1000" s="208" t="s">
        <v>13879</v>
      </c>
      <c r="E1000" s="208" t="s">
        <v>13880</v>
      </c>
      <c r="F1000" s="208" t="s">
        <v>13881</v>
      </c>
      <c r="G1000" s="112">
        <v>44562</v>
      </c>
      <c r="H1000" s="112">
        <v>44562</v>
      </c>
      <c r="I1000" s="52" t="s">
        <v>113</v>
      </c>
      <c r="J1000" s="112" t="s">
        <v>114</v>
      </c>
      <c r="K1000" s="208" t="s">
        <v>13882</v>
      </c>
      <c r="L1000" s="12" t="s">
        <v>60</v>
      </c>
      <c r="M1000" s="208" t="s">
        <v>2866</v>
      </c>
      <c r="N1000" s="208" t="s">
        <v>64</v>
      </c>
      <c r="O1000" s="208" t="s">
        <v>100</v>
      </c>
      <c r="P1000" s="115" t="s">
        <v>1884</v>
      </c>
      <c r="Q1000" s="113"/>
      <c r="R1000" s="13" t="s">
        <v>52</v>
      </c>
      <c r="S1000" s="208" t="s">
        <v>497</v>
      </c>
      <c r="T1000" s="267" t="s">
        <v>112</v>
      </c>
      <c r="U1000" s="267">
        <v>0</v>
      </c>
      <c r="V1000" s="267">
        <v>0</v>
      </c>
      <c r="W1000" s="267">
        <v>0</v>
      </c>
      <c r="X1000" s="267">
        <v>0</v>
      </c>
      <c r="Y1000" s="267">
        <v>0</v>
      </c>
    </row>
    <row r="1001" spans="1:25" ht="153" customHeight="1" x14ac:dyDescent="0.25">
      <c r="A1001" s="71">
        <v>1532</v>
      </c>
      <c r="B1001" s="208" t="s">
        <v>2782</v>
      </c>
      <c r="C1001" s="208" t="s">
        <v>2860</v>
      </c>
      <c r="D1001" s="29" t="s">
        <v>1668</v>
      </c>
      <c r="E1001" s="208" t="s">
        <v>13883</v>
      </c>
      <c r="F1001" s="208" t="s">
        <v>2868</v>
      </c>
      <c r="G1001" s="112">
        <v>44186</v>
      </c>
      <c r="H1001" s="62">
        <v>43831</v>
      </c>
      <c r="I1001" s="208" t="s">
        <v>113</v>
      </c>
      <c r="J1001" s="112" t="s">
        <v>114</v>
      </c>
      <c r="K1001" s="208" t="s">
        <v>13884</v>
      </c>
      <c r="L1001" s="208" t="s">
        <v>60</v>
      </c>
      <c r="M1001" s="208" t="s">
        <v>2869</v>
      </c>
      <c r="N1001" s="208" t="s">
        <v>68</v>
      </c>
      <c r="O1001" s="208" t="s">
        <v>100</v>
      </c>
      <c r="P1001" s="115" t="s">
        <v>398</v>
      </c>
      <c r="Q1001" s="114"/>
      <c r="R1001" s="13" t="s">
        <v>18</v>
      </c>
      <c r="S1001" s="208" t="s">
        <v>199</v>
      </c>
      <c r="T1001" s="267">
        <v>110040</v>
      </c>
      <c r="U1001" s="267">
        <v>104525</v>
      </c>
      <c r="V1001" s="267">
        <v>104525</v>
      </c>
      <c r="W1001" s="267">
        <v>104525</v>
      </c>
      <c r="X1001" s="267">
        <v>104525</v>
      </c>
      <c r="Y1001" s="267">
        <v>104525</v>
      </c>
    </row>
    <row r="1002" spans="1:25" ht="89.25" customHeight="1" x14ac:dyDescent="0.25">
      <c r="A1002" s="71">
        <v>1533</v>
      </c>
      <c r="B1002" s="208" t="s">
        <v>2782</v>
      </c>
      <c r="C1002" s="208" t="s">
        <v>13885</v>
      </c>
      <c r="D1002" s="208" t="s">
        <v>2849</v>
      </c>
      <c r="E1002" s="112" t="s">
        <v>1721</v>
      </c>
      <c r="F1002" s="208" t="s">
        <v>13886</v>
      </c>
      <c r="G1002" s="112">
        <v>44776</v>
      </c>
      <c r="H1002" s="112">
        <v>44562</v>
      </c>
      <c r="I1002" s="52" t="s">
        <v>113</v>
      </c>
      <c r="J1002" s="112" t="s">
        <v>114</v>
      </c>
      <c r="K1002" s="208" t="s">
        <v>13887</v>
      </c>
      <c r="L1002" s="208" t="s">
        <v>99</v>
      </c>
      <c r="M1002" s="208" t="s">
        <v>1724</v>
      </c>
      <c r="N1002" s="208" t="s">
        <v>106</v>
      </c>
      <c r="O1002" s="208" t="s">
        <v>103</v>
      </c>
      <c r="P1002" s="55" t="s">
        <v>116</v>
      </c>
      <c r="Q1002" s="113"/>
      <c r="R1002" s="113" t="s">
        <v>42</v>
      </c>
      <c r="S1002" s="119" t="s">
        <v>588</v>
      </c>
      <c r="T1002" s="267" t="s">
        <v>112</v>
      </c>
      <c r="U1002" s="267">
        <v>239</v>
      </c>
      <c r="V1002" s="267">
        <v>239</v>
      </c>
      <c r="W1002" s="267">
        <v>239</v>
      </c>
      <c r="X1002" s="267">
        <v>239</v>
      </c>
      <c r="Y1002" s="267">
        <v>239</v>
      </c>
    </row>
    <row r="1003" spans="1:25" ht="89.25" customHeight="1" x14ac:dyDescent="0.25">
      <c r="A1003" s="71">
        <v>1534</v>
      </c>
      <c r="B1003" s="208" t="s">
        <v>2782</v>
      </c>
      <c r="C1003" s="208" t="s">
        <v>13888</v>
      </c>
      <c r="D1003" s="208" t="s">
        <v>13889</v>
      </c>
      <c r="E1003" s="208" t="s">
        <v>129</v>
      </c>
      <c r="F1003" s="208" t="s">
        <v>2859</v>
      </c>
      <c r="G1003" s="112">
        <v>44714</v>
      </c>
      <c r="H1003" s="112">
        <v>44562</v>
      </c>
      <c r="I1003" s="208" t="s">
        <v>762</v>
      </c>
      <c r="J1003" s="112">
        <v>44927</v>
      </c>
      <c r="K1003" s="208" t="s">
        <v>13890</v>
      </c>
      <c r="L1003" s="208" t="s">
        <v>60</v>
      </c>
      <c r="M1003" s="208" t="s">
        <v>13891</v>
      </c>
      <c r="N1003" s="208" t="s">
        <v>68</v>
      </c>
      <c r="O1003" s="208" t="s">
        <v>100</v>
      </c>
      <c r="P1003" s="55" t="s">
        <v>13871</v>
      </c>
      <c r="Q1003" s="114" t="s">
        <v>13892</v>
      </c>
      <c r="R1003" s="13" t="s">
        <v>18</v>
      </c>
      <c r="S1003" s="208" t="s">
        <v>199</v>
      </c>
      <c r="T1003" s="267" t="s">
        <v>112</v>
      </c>
      <c r="U1003" s="267">
        <v>24350</v>
      </c>
      <c r="V1003" s="267" t="s">
        <v>112</v>
      </c>
      <c r="W1003" s="267" t="s">
        <v>112</v>
      </c>
      <c r="X1003" s="267" t="s">
        <v>112</v>
      </c>
      <c r="Y1003" s="267" t="s">
        <v>112</v>
      </c>
    </row>
    <row r="1004" spans="1:25" ht="114.75" customHeight="1" x14ac:dyDescent="0.25">
      <c r="A1004" s="71">
        <v>1535</v>
      </c>
      <c r="B1004" s="208" t="s">
        <v>2782</v>
      </c>
      <c r="C1004" s="208" t="s">
        <v>13888</v>
      </c>
      <c r="D1004" s="208" t="s">
        <v>13893</v>
      </c>
      <c r="E1004" s="208" t="s">
        <v>129</v>
      </c>
      <c r="F1004" s="208" t="s">
        <v>2859</v>
      </c>
      <c r="G1004" s="112">
        <v>44714</v>
      </c>
      <c r="H1004" s="112">
        <v>44562</v>
      </c>
      <c r="I1004" s="208" t="s">
        <v>762</v>
      </c>
      <c r="J1004" s="112">
        <v>44927</v>
      </c>
      <c r="K1004" s="208" t="s">
        <v>13894</v>
      </c>
      <c r="L1004" s="208" t="s">
        <v>60</v>
      </c>
      <c r="M1004" s="208" t="s">
        <v>13891</v>
      </c>
      <c r="N1004" s="208" t="s">
        <v>68</v>
      </c>
      <c r="O1004" s="208" t="s">
        <v>100</v>
      </c>
      <c r="P1004" s="55" t="s">
        <v>13895</v>
      </c>
      <c r="Q1004" s="113" t="s">
        <v>13896</v>
      </c>
      <c r="R1004" s="13" t="s">
        <v>18</v>
      </c>
      <c r="S1004" s="208" t="s">
        <v>199</v>
      </c>
      <c r="T1004" s="267" t="s">
        <v>112</v>
      </c>
      <c r="U1004" s="267">
        <v>21006</v>
      </c>
      <c r="V1004" s="267" t="s">
        <v>112</v>
      </c>
      <c r="W1004" s="267" t="s">
        <v>112</v>
      </c>
      <c r="X1004" s="267" t="s">
        <v>112</v>
      </c>
      <c r="Y1004" s="267" t="s">
        <v>112</v>
      </c>
    </row>
    <row r="1005" spans="1:25" ht="89.25" customHeight="1" x14ac:dyDescent="0.25">
      <c r="A1005" s="71">
        <v>1536</v>
      </c>
      <c r="B1005" s="208" t="s">
        <v>2782</v>
      </c>
      <c r="C1005" s="208" t="s">
        <v>13897</v>
      </c>
      <c r="D1005" s="208" t="s">
        <v>3337</v>
      </c>
      <c r="E1005" s="208" t="s">
        <v>13898</v>
      </c>
      <c r="F1005" s="208" t="s">
        <v>13899</v>
      </c>
      <c r="G1005" s="112">
        <v>44562</v>
      </c>
      <c r="H1005" s="112">
        <v>44562</v>
      </c>
      <c r="I1005" s="52" t="s">
        <v>113</v>
      </c>
      <c r="J1005" s="112" t="s">
        <v>114</v>
      </c>
      <c r="K1005" s="208" t="s">
        <v>13900</v>
      </c>
      <c r="L1005" s="208" t="s">
        <v>60</v>
      </c>
      <c r="M1005" s="208" t="s">
        <v>13901</v>
      </c>
      <c r="N1005" s="208" t="s">
        <v>68</v>
      </c>
      <c r="O1005" s="208" t="s">
        <v>100</v>
      </c>
      <c r="P1005" s="55" t="s">
        <v>439</v>
      </c>
      <c r="Q1005" s="113"/>
      <c r="R1005" s="13" t="s">
        <v>18</v>
      </c>
      <c r="S1005" s="208" t="s">
        <v>199</v>
      </c>
      <c r="T1005" s="267" t="s">
        <v>112</v>
      </c>
      <c r="U1005" s="267">
        <v>0</v>
      </c>
      <c r="V1005" s="267">
        <v>3000</v>
      </c>
      <c r="W1005" s="267">
        <v>3000</v>
      </c>
      <c r="X1005" s="267">
        <v>3000</v>
      </c>
      <c r="Y1005" s="267">
        <v>3000</v>
      </c>
    </row>
    <row r="1006" spans="1:25" ht="89.25" customHeight="1" x14ac:dyDescent="0.25">
      <c r="A1006" s="71">
        <v>1537</v>
      </c>
      <c r="B1006" s="208" t="s">
        <v>2782</v>
      </c>
      <c r="C1006" s="208" t="s">
        <v>13902</v>
      </c>
      <c r="D1006" s="208" t="s">
        <v>13903</v>
      </c>
      <c r="E1006" s="208" t="s">
        <v>13904</v>
      </c>
      <c r="F1006" s="208" t="s">
        <v>13905</v>
      </c>
      <c r="G1006" s="112">
        <v>44776</v>
      </c>
      <c r="H1006" s="112">
        <v>44562</v>
      </c>
      <c r="I1006" s="208" t="s">
        <v>1044</v>
      </c>
      <c r="J1006" s="112">
        <v>46388</v>
      </c>
      <c r="K1006" s="208" t="s">
        <v>13906</v>
      </c>
      <c r="L1006" s="208" t="s">
        <v>60</v>
      </c>
      <c r="M1006" s="208" t="s">
        <v>13907</v>
      </c>
      <c r="N1006" s="208" t="s">
        <v>64</v>
      </c>
      <c r="O1006" s="208" t="s">
        <v>100</v>
      </c>
      <c r="P1006" s="55" t="s">
        <v>1353</v>
      </c>
      <c r="Q1006" s="113"/>
      <c r="R1006" s="13"/>
      <c r="S1006" s="208"/>
      <c r="T1006" s="267" t="s">
        <v>112</v>
      </c>
      <c r="U1006" s="267">
        <v>0</v>
      </c>
      <c r="V1006" s="267">
        <v>3974</v>
      </c>
      <c r="W1006" s="267">
        <v>3974</v>
      </c>
      <c r="X1006" s="267">
        <v>3974</v>
      </c>
      <c r="Y1006" s="267">
        <v>3974</v>
      </c>
    </row>
    <row r="1007" spans="1:25" ht="191.25" customHeight="1" x14ac:dyDescent="0.25">
      <c r="A1007" s="71">
        <v>1538</v>
      </c>
      <c r="B1007" s="208" t="s">
        <v>2782</v>
      </c>
      <c r="C1007" s="208" t="s">
        <v>13908</v>
      </c>
      <c r="D1007" s="208" t="s">
        <v>3122</v>
      </c>
      <c r="E1007" s="208" t="s">
        <v>13909</v>
      </c>
      <c r="F1007" s="208" t="s">
        <v>2857</v>
      </c>
      <c r="G1007" s="112">
        <v>44714</v>
      </c>
      <c r="H1007" s="112">
        <v>44562</v>
      </c>
      <c r="I1007" s="208" t="s">
        <v>762</v>
      </c>
      <c r="J1007" s="112">
        <v>44927</v>
      </c>
      <c r="K1007" s="208" t="s">
        <v>13910</v>
      </c>
      <c r="L1007" s="208" t="s">
        <v>60</v>
      </c>
      <c r="M1007" s="208" t="s">
        <v>13911</v>
      </c>
      <c r="N1007" s="208" t="s">
        <v>64</v>
      </c>
      <c r="O1007" s="208" t="s">
        <v>100</v>
      </c>
      <c r="P1007" s="55" t="s">
        <v>1224</v>
      </c>
      <c r="Q1007" s="113" t="s">
        <v>2038</v>
      </c>
      <c r="R1007" s="13" t="s">
        <v>52</v>
      </c>
      <c r="S1007" s="208" t="s">
        <v>497</v>
      </c>
      <c r="T1007" s="267" t="s">
        <v>112</v>
      </c>
      <c r="U1007" s="267">
        <v>776</v>
      </c>
      <c r="V1007" s="267" t="s">
        <v>112</v>
      </c>
      <c r="W1007" s="267" t="s">
        <v>112</v>
      </c>
      <c r="X1007" s="267" t="s">
        <v>112</v>
      </c>
      <c r="Y1007" s="267" t="s">
        <v>112</v>
      </c>
    </row>
    <row r="1008" spans="1:25" ht="114.75" customHeight="1" x14ac:dyDescent="0.25">
      <c r="A1008" s="71">
        <v>1539</v>
      </c>
      <c r="B1008" s="208" t="s">
        <v>2782</v>
      </c>
      <c r="C1008" s="208" t="s">
        <v>13902</v>
      </c>
      <c r="D1008" s="208" t="s">
        <v>13912</v>
      </c>
      <c r="E1008" s="208" t="s">
        <v>13913</v>
      </c>
      <c r="F1008" s="208" t="s">
        <v>13914</v>
      </c>
      <c r="G1008" s="112">
        <v>44776</v>
      </c>
      <c r="H1008" s="112">
        <v>44562</v>
      </c>
      <c r="I1008" s="208" t="s">
        <v>762</v>
      </c>
      <c r="J1008" s="112">
        <v>44927</v>
      </c>
      <c r="K1008" s="208" t="s">
        <v>13906</v>
      </c>
      <c r="L1008" s="208" t="s">
        <v>60</v>
      </c>
      <c r="M1008" s="208" t="s">
        <v>13915</v>
      </c>
      <c r="N1008" s="208" t="s">
        <v>64</v>
      </c>
      <c r="O1008" s="208" t="s">
        <v>100</v>
      </c>
      <c r="P1008" s="55" t="s">
        <v>1353</v>
      </c>
      <c r="Q1008" s="113" t="s">
        <v>11413</v>
      </c>
      <c r="R1008" s="13" t="s">
        <v>52</v>
      </c>
      <c r="S1008" s="208" t="s">
        <v>497</v>
      </c>
      <c r="T1008" s="267" t="s">
        <v>112</v>
      </c>
      <c r="U1008" s="267">
        <v>353</v>
      </c>
      <c r="V1008" s="267" t="s">
        <v>112</v>
      </c>
      <c r="W1008" s="267" t="s">
        <v>112</v>
      </c>
      <c r="X1008" s="267" t="s">
        <v>112</v>
      </c>
      <c r="Y1008" s="267" t="s">
        <v>112</v>
      </c>
    </row>
    <row r="1009" spans="1:25" ht="153" customHeight="1" x14ac:dyDescent="0.25">
      <c r="A1009" s="71">
        <v>1559</v>
      </c>
      <c r="B1009" s="208" t="s">
        <v>2874</v>
      </c>
      <c r="C1009" s="208" t="s">
        <v>2875</v>
      </c>
      <c r="D1009" s="208" t="s">
        <v>2876</v>
      </c>
      <c r="E1009" s="208" t="s">
        <v>2877</v>
      </c>
      <c r="F1009" s="208" t="s">
        <v>13916</v>
      </c>
      <c r="G1009" s="112">
        <v>38349</v>
      </c>
      <c r="H1009" s="112">
        <v>37987</v>
      </c>
      <c r="I1009" s="52" t="s">
        <v>113</v>
      </c>
      <c r="J1009" s="112" t="s">
        <v>114</v>
      </c>
      <c r="K1009" s="208" t="s">
        <v>2878</v>
      </c>
      <c r="L1009" s="208" t="s">
        <v>61</v>
      </c>
      <c r="M1009" s="208" t="s">
        <v>2413</v>
      </c>
      <c r="N1009" s="208" t="s">
        <v>64</v>
      </c>
      <c r="O1009" s="208" t="s">
        <v>468</v>
      </c>
      <c r="P1009" s="208" t="s">
        <v>115</v>
      </c>
      <c r="Q1009" s="113" t="s">
        <v>2879</v>
      </c>
      <c r="R1009" s="113" t="s">
        <v>25</v>
      </c>
      <c r="S1009" s="208" t="s">
        <v>715</v>
      </c>
      <c r="T1009" s="265">
        <v>209542</v>
      </c>
      <c r="U1009" s="265">
        <v>279838</v>
      </c>
      <c r="V1009" s="265">
        <v>212538.50160000002</v>
      </c>
      <c r="W1009" s="265">
        <v>214663.88661600003</v>
      </c>
      <c r="X1009" s="265">
        <v>216810.52548216001</v>
      </c>
      <c r="Y1009" s="265">
        <v>218957.16434831999</v>
      </c>
    </row>
    <row r="1010" spans="1:25" ht="140.25" customHeight="1" x14ac:dyDescent="0.25">
      <c r="A1010" s="71">
        <v>1560</v>
      </c>
      <c r="B1010" s="208" t="s">
        <v>2874</v>
      </c>
      <c r="C1010" s="208" t="s">
        <v>2880</v>
      </c>
      <c r="D1010" s="208" t="s">
        <v>2881</v>
      </c>
      <c r="E1010" s="208" t="s">
        <v>129</v>
      </c>
      <c r="F1010" s="208" t="s">
        <v>13917</v>
      </c>
      <c r="G1010" s="112">
        <v>40178</v>
      </c>
      <c r="H1010" s="112">
        <v>40179</v>
      </c>
      <c r="I1010" s="115" t="s">
        <v>2882</v>
      </c>
      <c r="J1010" s="112" t="s">
        <v>114</v>
      </c>
      <c r="K1010" s="208" t="s">
        <v>2883</v>
      </c>
      <c r="L1010" s="208" t="s">
        <v>60</v>
      </c>
      <c r="M1010" s="208" t="s">
        <v>2884</v>
      </c>
      <c r="N1010" s="208" t="s">
        <v>64</v>
      </c>
      <c r="O1010" s="208" t="s">
        <v>468</v>
      </c>
      <c r="P1010" s="208" t="s">
        <v>115</v>
      </c>
      <c r="Q1010" s="113"/>
      <c r="R1010" s="113" t="s">
        <v>2885</v>
      </c>
      <c r="S1010" s="208" t="s">
        <v>2886</v>
      </c>
      <c r="T1010" s="194">
        <v>171823</v>
      </c>
      <c r="U1010" s="194">
        <v>213517</v>
      </c>
      <c r="V1010" s="194">
        <v>178764</v>
      </c>
      <c r="W1010" s="194">
        <v>182339</v>
      </c>
      <c r="X1010" s="194">
        <v>185986</v>
      </c>
      <c r="Y1010" s="194">
        <v>189633</v>
      </c>
    </row>
    <row r="1011" spans="1:25" ht="114.75" customHeight="1" x14ac:dyDescent="0.25">
      <c r="A1011" s="71">
        <v>1561</v>
      </c>
      <c r="B1011" s="208" t="s">
        <v>2874</v>
      </c>
      <c r="C1011" s="208" t="s">
        <v>2880</v>
      </c>
      <c r="D1011" s="208" t="s">
        <v>2887</v>
      </c>
      <c r="E1011" s="208" t="s">
        <v>129</v>
      </c>
      <c r="F1011" s="208" t="s">
        <v>2888</v>
      </c>
      <c r="G1011" s="112">
        <v>40178</v>
      </c>
      <c r="H1011" s="112">
        <v>40179</v>
      </c>
      <c r="I1011" s="52" t="s">
        <v>113</v>
      </c>
      <c r="J1011" s="112" t="s">
        <v>114</v>
      </c>
      <c r="K1011" s="208" t="s">
        <v>2889</v>
      </c>
      <c r="L1011" s="208" t="s">
        <v>60</v>
      </c>
      <c r="M1011" s="208" t="s">
        <v>2884</v>
      </c>
      <c r="N1011" s="208" t="s">
        <v>64</v>
      </c>
      <c r="O1011" s="208" t="s">
        <v>468</v>
      </c>
      <c r="P1011" s="208" t="s">
        <v>115</v>
      </c>
      <c r="Q1011" s="113"/>
      <c r="R1011" s="113" t="s">
        <v>23</v>
      </c>
      <c r="S1011" s="208" t="s">
        <v>1076</v>
      </c>
      <c r="T1011" s="265">
        <v>0</v>
      </c>
      <c r="U1011" s="265">
        <v>0</v>
      </c>
      <c r="V1011" s="194">
        <v>0</v>
      </c>
      <c r="W1011" s="194">
        <v>0</v>
      </c>
      <c r="X1011" s="194">
        <v>0</v>
      </c>
      <c r="Y1011" s="194">
        <v>0</v>
      </c>
    </row>
    <row r="1012" spans="1:25" ht="204" customHeight="1" x14ac:dyDescent="0.25">
      <c r="A1012" s="71">
        <v>1562</v>
      </c>
      <c r="B1012" s="208" t="s">
        <v>2874</v>
      </c>
      <c r="C1012" s="208" t="s">
        <v>2895</v>
      </c>
      <c r="D1012" s="208" t="s">
        <v>2890</v>
      </c>
      <c r="E1012" s="208" t="s">
        <v>129</v>
      </c>
      <c r="F1012" s="208" t="s">
        <v>2891</v>
      </c>
      <c r="G1012" s="112">
        <v>40544</v>
      </c>
      <c r="H1012" s="112">
        <v>40544</v>
      </c>
      <c r="I1012" s="115" t="s">
        <v>2882</v>
      </c>
      <c r="J1012" s="112" t="s">
        <v>114</v>
      </c>
      <c r="K1012" s="208" t="s">
        <v>2892</v>
      </c>
      <c r="L1012" s="208" t="s">
        <v>60</v>
      </c>
      <c r="M1012" s="208" t="s">
        <v>2893</v>
      </c>
      <c r="N1012" s="208" t="s">
        <v>64</v>
      </c>
      <c r="O1012" s="208" t="s">
        <v>468</v>
      </c>
      <c r="P1012" s="208" t="s">
        <v>115</v>
      </c>
      <c r="Q1012" s="113" t="s">
        <v>2894</v>
      </c>
      <c r="R1012" s="113" t="s">
        <v>23</v>
      </c>
      <c r="S1012" s="208" t="s">
        <v>1076</v>
      </c>
      <c r="T1012" s="265">
        <v>0</v>
      </c>
      <c r="U1012" s="265">
        <v>0</v>
      </c>
      <c r="V1012" s="194">
        <v>0</v>
      </c>
      <c r="W1012" s="194">
        <v>0</v>
      </c>
      <c r="X1012" s="194">
        <v>0</v>
      </c>
      <c r="Y1012" s="194">
        <v>0</v>
      </c>
    </row>
    <row r="1013" spans="1:25" ht="153.75" customHeight="1" x14ac:dyDescent="0.25">
      <c r="A1013" s="71">
        <v>1563</v>
      </c>
      <c r="B1013" s="208" t="s">
        <v>2874</v>
      </c>
      <c r="C1013" s="208" t="s">
        <v>2895</v>
      </c>
      <c r="D1013" s="208" t="s">
        <v>2896</v>
      </c>
      <c r="E1013" s="208" t="s">
        <v>129</v>
      </c>
      <c r="F1013" s="208" t="s">
        <v>2897</v>
      </c>
      <c r="G1013" s="112">
        <v>40544</v>
      </c>
      <c r="H1013" s="112">
        <v>40544</v>
      </c>
      <c r="I1013" s="52" t="s">
        <v>113</v>
      </c>
      <c r="J1013" s="112" t="s">
        <v>114</v>
      </c>
      <c r="K1013" s="208" t="s">
        <v>13918</v>
      </c>
      <c r="L1013" s="208" t="s">
        <v>60</v>
      </c>
      <c r="M1013" s="208" t="s">
        <v>2893</v>
      </c>
      <c r="N1013" s="208" t="s">
        <v>64</v>
      </c>
      <c r="O1013" s="208" t="s">
        <v>468</v>
      </c>
      <c r="P1013" s="208" t="s">
        <v>115</v>
      </c>
      <c r="Q1013" s="113" t="s">
        <v>2894</v>
      </c>
      <c r="R1013" s="113" t="s">
        <v>23</v>
      </c>
      <c r="S1013" s="208" t="s">
        <v>1076</v>
      </c>
      <c r="T1013" s="265">
        <v>0</v>
      </c>
      <c r="U1013" s="265">
        <v>0</v>
      </c>
      <c r="V1013" s="194">
        <v>0</v>
      </c>
      <c r="W1013" s="194">
        <v>0</v>
      </c>
      <c r="X1013" s="194">
        <v>0</v>
      </c>
      <c r="Y1013" s="194">
        <v>0</v>
      </c>
    </row>
    <row r="1014" spans="1:25" ht="64.5" customHeight="1" x14ac:dyDescent="0.25">
      <c r="A1014" s="71">
        <v>1564</v>
      </c>
      <c r="B1014" s="208" t="s">
        <v>2874</v>
      </c>
      <c r="C1014" s="208" t="s">
        <v>2898</v>
      </c>
      <c r="D1014" s="208" t="s">
        <v>2899</v>
      </c>
      <c r="E1014" s="208" t="s">
        <v>2900</v>
      </c>
      <c r="F1014" s="208" t="s">
        <v>2901</v>
      </c>
      <c r="G1014" s="112">
        <v>41275</v>
      </c>
      <c r="H1014" s="112">
        <v>41275</v>
      </c>
      <c r="I1014" s="115" t="s">
        <v>13919</v>
      </c>
      <c r="J1014" s="112" t="s">
        <v>114</v>
      </c>
      <c r="K1014" s="208" t="s">
        <v>2902</v>
      </c>
      <c r="L1014" s="208" t="s">
        <v>60</v>
      </c>
      <c r="M1014" s="208" t="s">
        <v>2884</v>
      </c>
      <c r="N1014" s="208" t="s">
        <v>64</v>
      </c>
      <c r="O1014" s="208" t="s">
        <v>468</v>
      </c>
      <c r="P1014" s="208" t="s">
        <v>115</v>
      </c>
      <c r="Q1014" s="113"/>
      <c r="R1014" s="113" t="s">
        <v>18</v>
      </c>
      <c r="S1014" s="208" t="s">
        <v>199</v>
      </c>
      <c r="T1014" s="194">
        <v>409003</v>
      </c>
      <c r="U1014" s="194">
        <v>283021</v>
      </c>
      <c r="V1014" s="194">
        <v>476354</v>
      </c>
      <c r="W1014" s="194">
        <v>493234</v>
      </c>
      <c r="X1014" s="194">
        <v>498091.65</v>
      </c>
      <c r="Y1014" s="194">
        <v>502949.3</v>
      </c>
    </row>
    <row r="1015" spans="1:25" ht="114.75" customHeight="1" x14ac:dyDescent="0.25">
      <c r="A1015" s="71">
        <v>1565</v>
      </c>
      <c r="B1015" s="208" t="s">
        <v>2874</v>
      </c>
      <c r="C1015" s="208" t="s">
        <v>13920</v>
      </c>
      <c r="D1015" s="208" t="s">
        <v>2903</v>
      </c>
      <c r="E1015" s="208" t="s">
        <v>129</v>
      </c>
      <c r="F1015" s="208" t="s">
        <v>2904</v>
      </c>
      <c r="G1015" s="112">
        <v>41816</v>
      </c>
      <c r="H1015" s="112">
        <v>41640</v>
      </c>
      <c r="I1015" s="115" t="s">
        <v>396</v>
      </c>
      <c r="J1015" s="112">
        <v>44562</v>
      </c>
      <c r="K1015" s="208" t="s">
        <v>2905</v>
      </c>
      <c r="L1015" s="208" t="s">
        <v>60</v>
      </c>
      <c r="M1015" s="208" t="s">
        <v>2884</v>
      </c>
      <c r="N1015" s="208" t="s">
        <v>64</v>
      </c>
      <c r="O1015" s="208" t="s">
        <v>468</v>
      </c>
      <c r="P1015" s="208" t="s">
        <v>115</v>
      </c>
      <c r="Q1015" s="113" t="s">
        <v>2906</v>
      </c>
      <c r="R1015" s="113" t="s">
        <v>23</v>
      </c>
      <c r="S1015" s="208" t="s">
        <v>1076</v>
      </c>
      <c r="T1015" s="194">
        <v>26079</v>
      </c>
      <c r="U1015" s="194" t="s">
        <v>112</v>
      </c>
      <c r="V1015" s="194" t="s">
        <v>112</v>
      </c>
      <c r="W1015" s="194" t="s">
        <v>112</v>
      </c>
      <c r="X1015" s="194" t="s">
        <v>112</v>
      </c>
      <c r="Y1015" s="194" t="s">
        <v>112</v>
      </c>
    </row>
    <row r="1016" spans="1:25" ht="114.75" customHeight="1" x14ac:dyDescent="0.25">
      <c r="A1016" s="71">
        <v>1566</v>
      </c>
      <c r="B1016" s="208" t="s">
        <v>2874</v>
      </c>
      <c r="C1016" s="208" t="s">
        <v>2898</v>
      </c>
      <c r="D1016" s="208" t="s">
        <v>2907</v>
      </c>
      <c r="E1016" s="208" t="s">
        <v>2908</v>
      </c>
      <c r="F1016" s="208" t="s">
        <v>2909</v>
      </c>
      <c r="G1016" s="112">
        <v>41275</v>
      </c>
      <c r="H1016" s="112">
        <v>41275</v>
      </c>
      <c r="I1016" s="115" t="s">
        <v>13921</v>
      </c>
      <c r="J1016" s="112" t="s">
        <v>114</v>
      </c>
      <c r="K1016" s="208" t="s">
        <v>13922</v>
      </c>
      <c r="L1016" s="208" t="s">
        <v>60</v>
      </c>
      <c r="M1016" s="208" t="s">
        <v>2884</v>
      </c>
      <c r="N1016" s="208" t="s">
        <v>64</v>
      </c>
      <c r="O1016" s="208" t="s">
        <v>120</v>
      </c>
      <c r="P1016" s="208" t="s">
        <v>1353</v>
      </c>
      <c r="Q1016" s="113"/>
      <c r="R1016" s="113" t="s">
        <v>2885</v>
      </c>
      <c r="S1016" s="208" t="s">
        <v>2886</v>
      </c>
      <c r="T1016" s="265">
        <v>0</v>
      </c>
      <c r="U1016" s="265">
        <v>0</v>
      </c>
      <c r="V1016" s="194">
        <v>0</v>
      </c>
      <c r="W1016" s="194">
        <v>0</v>
      </c>
      <c r="X1016" s="194">
        <v>0</v>
      </c>
      <c r="Y1016" s="194">
        <v>0</v>
      </c>
    </row>
    <row r="1017" spans="1:25" ht="153" customHeight="1" x14ac:dyDescent="0.25">
      <c r="A1017" s="71">
        <v>1567</v>
      </c>
      <c r="B1017" s="208" t="s">
        <v>2874</v>
      </c>
      <c r="C1017" s="208" t="s">
        <v>2910</v>
      </c>
      <c r="D1017" s="208" t="s">
        <v>2911</v>
      </c>
      <c r="E1017" s="208" t="s">
        <v>13923</v>
      </c>
      <c r="F1017" s="208" t="s">
        <v>12268</v>
      </c>
      <c r="G1017" s="112">
        <v>43225</v>
      </c>
      <c r="H1017" s="112">
        <v>43225</v>
      </c>
      <c r="I1017" s="52" t="s">
        <v>113</v>
      </c>
      <c r="J1017" s="90" t="s">
        <v>13225</v>
      </c>
      <c r="K1017" s="208" t="s">
        <v>13924</v>
      </c>
      <c r="L1017" s="208" t="s">
        <v>60</v>
      </c>
      <c r="M1017" s="208" t="s">
        <v>2884</v>
      </c>
      <c r="N1017" s="208" t="s">
        <v>64</v>
      </c>
      <c r="O1017" s="208" t="s">
        <v>468</v>
      </c>
      <c r="P1017" s="208" t="s">
        <v>115</v>
      </c>
      <c r="Q1017" s="113" t="s">
        <v>280</v>
      </c>
      <c r="R1017" s="113" t="s">
        <v>24</v>
      </c>
      <c r="S1017" s="208" t="s">
        <v>553</v>
      </c>
      <c r="T1017" s="194">
        <v>13661</v>
      </c>
      <c r="U1017" s="194">
        <v>20210</v>
      </c>
      <c r="V1017" s="194">
        <v>15745</v>
      </c>
      <c r="W1017" s="194">
        <v>15900</v>
      </c>
      <c r="X1017" s="194">
        <v>16444</v>
      </c>
      <c r="Y1017" s="194">
        <v>16988</v>
      </c>
    </row>
    <row r="1018" spans="1:25" ht="89.25" customHeight="1" x14ac:dyDescent="0.25">
      <c r="A1018" s="71">
        <v>1568</v>
      </c>
      <c r="B1018" s="208" t="s">
        <v>2874</v>
      </c>
      <c r="C1018" s="208" t="s">
        <v>2912</v>
      </c>
      <c r="D1018" s="208" t="s">
        <v>2913</v>
      </c>
      <c r="E1018" s="208" t="s">
        <v>2914</v>
      </c>
      <c r="F1018" s="208" t="s">
        <v>2915</v>
      </c>
      <c r="G1018" s="112">
        <v>43466</v>
      </c>
      <c r="H1018" s="112">
        <v>43466</v>
      </c>
      <c r="I1018" s="115" t="s">
        <v>370</v>
      </c>
      <c r="J1018" s="112">
        <v>45292</v>
      </c>
      <c r="K1018" s="208" t="s">
        <v>13925</v>
      </c>
      <c r="L1018" s="208" t="s">
        <v>60</v>
      </c>
      <c r="M1018" s="208" t="s">
        <v>2884</v>
      </c>
      <c r="N1018" s="208" t="s">
        <v>64</v>
      </c>
      <c r="O1018" s="208" t="s">
        <v>468</v>
      </c>
      <c r="P1018" s="208" t="s">
        <v>115</v>
      </c>
      <c r="Q1018" s="113" t="s">
        <v>2916</v>
      </c>
      <c r="R1018" s="113" t="s">
        <v>23</v>
      </c>
      <c r="S1018" s="208" t="s">
        <v>1076</v>
      </c>
      <c r="T1018" s="194">
        <v>9454</v>
      </c>
      <c r="U1018" s="194">
        <v>9142</v>
      </c>
      <c r="V1018" s="194">
        <v>9700</v>
      </c>
      <c r="W1018" s="194" t="s">
        <v>112</v>
      </c>
      <c r="X1018" s="194" t="s">
        <v>112</v>
      </c>
      <c r="Y1018" s="194" t="s">
        <v>112</v>
      </c>
    </row>
    <row r="1019" spans="1:25" ht="140.25" customHeight="1" x14ac:dyDescent="0.25">
      <c r="A1019" s="71">
        <v>1569</v>
      </c>
      <c r="B1019" s="208" t="s">
        <v>2874</v>
      </c>
      <c r="C1019" s="208" t="s">
        <v>11319</v>
      </c>
      <c r="D1019" s="208" t="s">
        <v>2917</v>
      </c>
      <c r="E1019" s="208" t="s">
        <v>13926</v>
      </c>
      <c r="F1019" s="208" t="s">
        <v>2918</v>
      </c>
      <c r="G1019" s="112">
        <v>43813</v>
      </c>
      <c r="H1019" s="112">
        <v>43466</v>
      </c>
      <c r="I1019" s="115" t="s">
        <v>13919</v>
      </c>
      <c r="J1019" s="112" t="s">
        <v>114</v>
      </c>
      <c r="K1019" s="208" t="s">
        <v>2919</v>
      </c>
      <c r="L1019" s="208" t="s">
        <v>60</v>
      </c>
      <c r="M1019" s="208" t="s">
        <v>2884</v>
      </c>
      <c r="N1019" s="208" t="s">
        <v>64</v>
      </c>
      <c r="O1019" s="208" t="s">
        <v>468</v>
      </c>
      <c r="P1019" s="208" t="s">
        <v>115</v>
      </c>
      <c r="Q1019" s="113" t="s">
        <v>2920</v>
      </c>
      <c r="R1019" s="113" t="s">
        <v>38</v>
      </c>
      <c r="S1019" s="208" t="s">
        <v>127</v>
      </c>
      <c r="T1019" s="194">
        <v>47700</v>
      </c>
      <c r="U1019" s="194">
        <v>47209</v>
      </c>
      <c r="V1019" s="194">
        <v>43049.25</v>
      </c>
      <c r="W1019" s="194">
        <v>41327</v>
      </c>
      <c r="X1019" s="194">
        <v>39674</v>
      </c>
      <c r="Y1019" s="194">
        <v>38021</v>
      </c>
    </row>
    <row r="1020" spans="1:25" ht="89.25" customHeight="1" x14ac:dyDescent="0.25">
      <c r="A1020" s="71">
        <v>1570</v>
      </c>
      <c r="B1020" s="208" t="s">
        <v>2874</v>
      </c>
      <c r="C1020" s="208" t="s">
        <v>2898</v>
      </c>
      <c r="D1020" s="208" t="s">
        <v>2921</v>
      </c>
      <c r="E1020" s="208" t="s">
        <v>2922</v>
      </c>
      <c r="F1020" s="208" t="s">
        <v>2923</v>
      </c>
      <c r="G1020" s="112">
        <v>41200</v>
      </c>
      <c r="H1020" s="112">
        <v>40909</v>
      </c>
      <c r="I1020" s="115" t="s">
        <v>535</v>
      </c>
      <c r="J1020" s="112" t="s">
        <v>11383</v>
      </c>
      <c r="K1020" s="208" t="s">
        <v>2924</v>
      </c>
      <c r="L1020" s="208" t="s">
        <v>60</v>
      </c>
      <c r="M1020" s="208" t="s">
        <v>2925</v>
      </c>
      <c r="N1020" s="208" t="s">
        <v>64</v>
      </c>
      <c r="O1020" s="208" t="s">
        <v>120</v>
      </c>
      <c r="P1020" s="114" t="s">
        <v>2926</v>
      </c>
      <c r="Q1020" s="113" t="s">
        <v>1023</v>
      </c>
      <c r="R1020" s="113" t="s">
        <v>34</v>
      </c>
      <c r="S1020" s="208" t="s">
        <v>716</v>
      </c>
      <c r="T1020" s="194">
        <v>8390</v>
      </c>
      <c r="U1020" s="194" t="s">
        <v>112</v>
      </c>
      <c r="V1020" s="194" t="s">
        <v>112</v>
      </c>
      <c r="W1020" s="194" t="s">
        <v>112</v>
      </c>
      <c r="X1020" s="194" t="s">
        <v>112</v>
      </c>
      <c r="Y1020" s="194" t="s">
        <v>112</v>
      </c>
    </row>
    <row r="1021" spans="1:25" ht="114.75" customHeight="1" x14ac:dyDescent="0.25">
      <c r="A1021" s="71">
        <v>1571</v>
      </c>
      <c r="B1021" s="208" t="s">
        <v>2874</v>
      </c>
      <c r="C1021" s="208" t="s">
        <v>2927</v>
      </c>
      <c r="D1021" s="208" t="s">
        <v>2928</v>
      </c>
      <c r="E1021" s="208" t="s">
        <v>13927</v>
      </c>
      <c r="F1021" s="208" t="s">
        <v>13928</v>
      </c>
      <c r="G1021" s="112">
        <v>40215</v>
      </c>
      <c r="H1021" s="112">
        <v>40179</v>
      </c>
      <c r="I1021" s="115" t="s">
        <v>13929</v>
      </c>
      <c r="J1021" s="112" t="s">
        <v>114</v>
      </c>
      <c r="K1021" s="208" t="s">
        <v>11759</v>
      </c>
      <c r="L1021" s="208" t="s">
        <v>60</v>
      </c>
      <c r="M1021" s="208" t="s">
        <v>2929</v>
      </c>
      <c r="N1021" s="208" t="s">
        <v>107</v>
      </c>
      <c r="O1021" s="208" t="s">
        <v>120</v>
      </c>
      <c r="P1021" s="208" t="s">
        <v>13930</v>
      </c>
      <c r="Q1021" s="113"/>
      <c r="R1021" s="113" t="s">
        <v>2885</v>
      </c>
      <c r="S1021" s="208" t="s">
        <v>2886</v>
      </c>
      <c r="T1021" s="194">
        <v>5112</v>
      </c>
      <c r="U1021" s="194">
        <v>7353</v>
      </c>
      <c r="V1021" s="194">
        <v>3383</v>
      </c>
      <c r="W1021" s="194" t="s">
        <v>112</v>
      </c>
      <c r="X1021" s="194" t="s">
        <v>112</v>
      </c>
      <c r="Y1021" s="194" t="s">
        <v>112</v>
      </c>
    </row>
    <row r="1022" spans="1:25" ht="76.5" customHeight="1" x14ac:dyDescent="0.25">
      <c r="A1022" s="71">
        <v>1572</v>
      </c>
      <c r="B1022" s="208" t="s">
        <v>2874</v>
      </c>
      <c r="C1022" s="208" t="s">
        <v>2931</v>
      </c>
      <c r="D1022" s="208" t="s">
        <v>11758</v>
      </c>
      <c r="E1022" s="208" t="s">
        <v>13931</v>
      </c>
      <c r="F1022" s="208" t="s">
        <v>2932</v>
      </c>
      <c r="G1022" s="112">
        <v>42130</v>
      </c>
      <c r="H1022" s="112">
        <v>42005</v>
      </c>
      <c r="I1022" s="115" t="s">
        <v>13929</v>
      </c>
      <c r="J1022" s="112" t="s">
        <v>114</v>
      </c>
      <c r="K1022" s="208" t="s">
        <v>2933</v>
      </c>
      <c r="L1022" s="208" t="s">
        <v>60</v>
      </c>
      <c r="M1022" s="208" t="s">
        <v>2884</v>
      </c>
      <c r="N1022" s="208" t="s">
        <v>107</v>
      </c>
      <c r="O1022" s="208" t="s">
        <v>120</v>
      </c>
      <c r="P1022" s="208" t="s">
        <v>2930</v>
      </c>
      <c r="Q1022" s="113"/>
      <c r="R1022" s="113" t="s">
        <v>2885</v>
      </c>
      <c r="S1022" s="208" t="s">
        <v>2886</v>
      </c>
      <c r="T1022" s="194">
        <v>38399</v>
      </c>
      <c r="U1022" s="194">
        <v>70341</v>
      </c>
      <c r="V1022" s="194">
        <v>40479</v>
      </c>
      <c r="W1022" s="194" t="s">
        <v>112</v>
      </c>
      <c r="X1022" s="194" t="s">
        <v>112</v>
      </c>
      <c r="Y1022" s="194" t="s">
        <v>112</v>
      </c>
    </row>
    <row r="1023" spans="1:25" ht="127.5" customHeight="1" x14ac:dyDescent="0.25">
      <c r="A1023" s="71">
        <v>1573</v>
      </c>
      <c r="B1023" s="208" t="s">
        <v>2874</v>
      </c>
      <c r="C1023" s="208" t="s">
        <v>2934</v>
      </c>
      <c r="D1023" s="208" t="s">
        <v>2935</v>
      </c>
      <c r="E1023" s="208" t="s">
        <v>13932</v>
      </c>
      <c r="F1023" s="208" t="s">
        <v>2936</v>
      </c>
      <c r="G1023" s="112">
        <v>41444</v>
      </c>
      <c r="H1023" s="112">
        <v>41275</v>
      </c>
      <c r="I1023" s="115" t="s">
        <v>535</v>
      </c>
      <c r="J1023" s="112" t="s">
        <v>114</v>
      </c>
      <c r="K1023" s="208" t="s">
        <v>2937</v>
      </c>
      <c r="L1023" s="208" t="s">
        <v>60</v>
      </c>
      <c r="M1023" s="208" t="s">
        <v>2884</v>
      </c>
      <c r="N1023" s="208" t="s">
        <v>107</v>
      </c>
      <c r="O1023" s="208" t="s">
        <v>120</v>
      </c>
      <c r="P1023" s="208" t="s">
        <v>2938</v>
      </c>
      <c r="Q1023" s="113"/>
      <c r="R1023" s="113" t="s">
        <v>2885</v>
      </c>
      <c r="S1023" s="208" t="s">
        <v>2886</v>
      </c>
      <c r="T1023" s="194">
        <v>143242</v>
      </c>
      <c r="U1023" s="194">
        <v>18538</v>
      </c>
      <c r="V1023" s="194">
        <v>176121</v>
      </c>
      <c r="W1023" s="194" t="s">
        <v>112</v>
      </c>
      <c r="X1023" s="194" t="s">
        <v>112</v>
      </c>
      <c r="Y1023" s="194" t="s">
        <v>112</v>
      </c>
    </row>
    <row r="1024" spans="1:25" ht="63.75" customHeight="1" x14ac:dyDescent="0.25">
      <c r="A1024" s="71">
        <v>1574</v>
      </c>
      <c r="B1024" s="208" t="s">
        <v>2874</v>
      </c>
      <c r="C1024" s="208" t="s">
        <v>2939</v>
      </c>
      <c r="D1024" s="208" t="s">
        <v>2940</v>
      </c>
      <c r="E1024" s="208" t="s">
        <v>13933</v>
      </c>
      <c r="F1024" s="208" t="s">
        <v>2941</v>
      </c>
      <c r="G1024" s="112">
        <v>41746</v>
      </c>
      <c r="H1024" s="112">
        <v>41640</v>
      </c>
      <c r="I1024" s="115" t="s">
        <v>13934</v>
      </c>
      <c r="J1024" s="112" t="s">
        <v>114</v>
      </c>
      <c r="K1024" s="208" t="s">
        <v>2942</v>
      </c>
      <c r="L1024" s="208" t="s">
        <v>60</v>
      </c>
      <c r="M1024" s="208" t="s">
        <v>2884</v>
      </c>
      <c r="N1024" s="208" t="s">
        <v>107</v>
      </c>
      <c r="O1024" s="208" t="s">
        <v>120</v>
      </c>
      <c r="P1024" s="208" t="s">
        <v>2938</v>
      </c>
      <c r="Q1024" s="113"/>
      <c r="R1024" s="113" t="s">
        <v>2885</v>
      </c>
      <c r="S1024" s="208" t="s">
        <v>2886</v>
      </c>
      <c r="T1024" s="194">
        <v>229327</v>
      </c>
      <c r="U1024" s="194">
        <v>0</v>
      </c>
      <c r="V1024" s="194">
        <v>124391</v>
      </c>
      <c r="W1024" s="194" t="s">
        <v>112</v>
      </c>
      <c r="X1024" s="194" t="s">
        <v>112</v>
      </c>
      <c r="Y1024" s="194" t="s">
        <v>112</v>
      </c>
    </row>
    <row r="1025" spans="1:25" ht="89.25" customHeight="1" x14ac:dyDescent="0.25">
      <c r="A1025" s="71">
        <v>1575</v>
      </c>
      <c r="B1025" s="208" t="s">
        <v>2874</v>
      </c>
      <c r="C1025" s="208" t="s">
        <v>2943</v>
      </c>
      <c r="D1025" s="208" t="s">
        <v>2944</v>
      </c>
      <c r="E1025" s="208" t="s">
        <v>13935</v>
      </c>
      <c r="F1025" s="208" t="s">
        <v>2945</v>
      </c>
      <c r="G1025" s="112">
        <v>42736</v>
      </c>
      <c r="H1025" s="112">
        <v>42736</v>
      </c>
      <c r="I1025" s="208" t="s">
        <v>13936</v>
      </c>
      <c r="J1025" s="112" t="s">
        <v>114</v>
      </c>
      <c r="K1025" s="208" t="s">
        <v>2946</v>
      </c>
      <c r="L1025" s="208" t="s">
        <v>60</v>
      </c>
      <c r="M1025" s="208" t="s">
        <v>2884</v>
      </c>
      <c r="N1025" s="208" t="s">
        <v>107</v>
      </c>
      <c r="O1025" s="208" t="s">
        <v>120</v>
      </c>
      <c r="P1025" s="208" t="s">
        <v>2947</v>
      </c>
      <c r="Q1025" s="113"/>
      <c r="R1025" s="113" t="s">
        <v>2885</v>
      </c>
      <c r="S1025" s="208" t="s">
        <v>2886</v>
      </c>
      <c r="T1025" s="194">
        <v>0</v>
      </c>
      <c r="U1025" s="194">
        <v>0</v>
      </c>
      <c r="V1025" s="194">
        <v>0</v>
      </c>
      <c r="W1025" s="194">
        <v>0</v>
      </c>
      <c r="X1025" s="194">
        <v>0</v>
      </c>
      <c r="Y1025" s="194">
        <v>0</v>
      </c>
    </row>
    <row r="1026" spans="1:25" ht="38.25" customHeight="1" x14ac:dyDescent="0.25">
      <c r="A1026" s="71">
        <v>1576</v>
      </c>
      <c r="B1026" s="208" t="s">
        <v>2874</v>
      </c>
      <c r="C1026" s="208" t="s">
        <v>2943</v>
      </c>
      <c r="D1026" s="208" t="s">
        <v>2948</v>
      </c>
      <c r="E1026" s="208" t="s">
        <v>2949</v>
      </c>
      <c r="F1026" s="208" t="s">
        <v>2950</v>
      </c>
      <c r="G1026" s="112">
        <v>42736</v>
      </c>
      <c r="H1026" s="112">
        <v>42736</v>
      </c>
      <c r="I1026" s="115" t="s">
        <v>268</v>
      </c>
      <c r="J1026" s="112" t="s">
        <v>114</v>
      </c>
      <c r="K1026" s="208" t="s">
        <v>2951</v>
      </c>
      <c r="L1026" s="208" t="s">
        <v>60</v>
      </c>
      <c r="M1026" s="208" t="s">
        <v>2884</v>
      </c>
      <c r="N1026" s="208" t="s">
        <v>107</v>
      </c>
      <c r="O1026" s="208" t="s">
        <v>120</v>
      </c>
      <c r="P1026" s="208" t="s">
        <v>2102</v>
      </c>
      <c r="Q1026" s="113"/>
      <c r="R1026" s="113" t="s">
        <v>2885</v>
      </c>
      <c r="S1026" s="208" t="s">
        <v>2886</v>
      </c>
      <c r="T1026" s="194">
        <v>0</v>
      </c>
      <c r="U1026" s="194">
        <v>0</v>
      </c>
      <c r="V1026" s="194">
        <v>0</v>
      </c>
      <c r="W1026" s="194">
        <v>0</v>
      </c>
      <c r="X1026" s="194">
        <v>0</v>
      </c>
      <c r="Y1026" s="194">
        <v>0</v>
      </c>
    </row>
    <row r="1027" spans="1:25" ht="63.75" customHeight="1" x14ac:dyDescent="0.25">
      <c r="A1027" s="71">
        <v>1577</v>
      </c>
      <c r="B1027" s="208" t="s">
        <v>2874</v>
      </c>
      <c r="C1027" s="208" t="s">
        <v>2952</v>
      </c>
      <c r="D1027" s="208" t="s">
        <v>2953</v>
      </c>
      <c r="E1027" s="208" t="s">
        <v>13937</v>
      </c>
      <c r="F1027" s="208" t="s">
        <v>129</v>
      </c>
      <c r="G1027" s="112">
        <v>43831</v>
      </c>
      <c r="H1027" s="112">
        <v>43831</v>
      </c>
      <c r="I1027" s="115" t="s">
        <v>11872</v>
      </c>
      <c r="J1027" s="112" t="s">
        <v>114</v>
      </c>
      <c r="K1027" s="208" t="s">
        <v>2955</v>
      </c>
      <c r="L1027" s="208" t="s">
        <v>60</v>
      </c>
      <c r="M1027" s="208" t="s">
        <v>2956</v>
      </c>
      <c r="N1027" s="208" t="s">
        <v>107</v>
      </c>
      <c r="O1027" s="208" t="s">
        <v>468</v>
      </c>
      <c r="P1027" s="208" t="s">
        <v>2957</v>
      </c>
      <c r="Q1027" s="113"/>
      <c r="R1027" s="113" t="s">
        <v>2885</v>
      </c>
      <c r="S1027" s="208" t="s">
        <v>2886</v>
      </c>
      <c r="T1027" s="194">
        <v>0</v>
      </c>
      <c r="U1027" s="194">
        <v>0</v>
      </c>
      <c r="V1027" s="194">
        <v>0</v>
      </c>
      <c r="W1027" s="194">
        <v>0</v>
      </c>
      <c r="X1027" s="194">
        <v>0</v>
      </c>
      <c r="Y1027" s="194">
        <v>0</v>
      </c>
    </row>
    <row r="1028" spans="1:25" ht="63.75" customHeight="1" x14ac:dyDescent="0.25">
      <c r="A1028" s="71">
        <v>1578</v>
      </c>
      <c r="B1028" s="208" t="s">
        <v>2874</v>
      </c>
      <c r="C1028" s="208" t="s">
        <v>11975</v>
      </c>
      <c r="D1028" s="208" t="s">
        <v>2958</v>
      </c>
      <c r="E1028" s="208" t="s">
        <v>2959</v>
      </c>
      <c r="F1028" s="208" t="s">
        <v>12268</v>
      </c>
      <c r="G1028" s="112">
        <v>43225</v>
      </c>
      <c r="H1028" s="112">
        <v>43225</v>
      </c>
      <c r="I1028" s="115" t="s">
        <v>494</v>
      </c>
      <c r="J1028" s="90" t="s">
        <v>2383</v>
      </c>
      <c r="K1028" s="208" t="s">
        <v>2960</v>
      </c>
      <c r="L1028" s="208" t="s">
        <v>60</v>
      </c>
      <c r="M1028" s="208" t="s">
        <v>2884</v>
      </c>
      <c r="N1028" s="208" t="s">
        <v>107</v>
      </c>
      <c r="O1028" s="208" t="s">
        <v>120</v>
      </c>
      <c r="P1028" s="208" t="s">
        <v>2961</v>
      </c>
      <c r="Q1028" s="113" t="s">
        <v>343</v>
      </c>
      <c r="R1028" s="113" t="s">
        <v>24</v>
      </c>
      <c r="S1028" s="208" t="s">
        <v>553</v>
      </c>
      <c r="T1028" s="194">
        <v>129352</v>
      </c>
      <c r="U1028" s="194">
        <v>169184</v>
      </c>
      <c r="V1028" s="194">
        <v>127732</v>
      </c>
      <c r="W1028" s="194">
        <v>129105</v>
      </c>
      <c r="X1028" s="194">
        <v>131000</v>
      </c>
      <c r="Y1028" s="194">
        <v>132895</v>
      </c>
    </row>
    <row r="1029" spans="1:25" ht="153" customHeight="1" x14ac:dyDescent="0.25">
      <c r="A1029" s="71">
        <v>1579</v>
      </c>
      <c r="B1029" s="208" t="s">
        <v>2874</v>
      </c>
      <c r="C1029" s="208" t="s">
        <v>2962</v>
      </c>
      <c r="D1029" s="208" t="s">
        <v>2963</v>
      </c>
      <c r="E1029" s="208" t="s">
        <v>2964</v>
      </c>
      <c r="F1029" s="208" t="s">
        <v>2965</v>
      </c>
      <c r="G1029" s="112">
        <v>40544</v>
      </c>
      <c r="H1029" s="112">
        <v>40544</v>
      </c>
      <c r="I1029" s="115" t="s">
        <v>13929</v>
      </c>
      <c r="J1029" s="112" t="s">
        <v>114</v>
      </c>
      <c r="K1029" s="208" t="s">
        <v>13938</v>
      </c>
      <c r="L1029" s="208" t="s">
        <v>60</v>
      </c>
      <c r="M1029" s="208" t="s">
        <v>2884</v>
      </c>
      <c r="N1029" s="208" t="s">
        <v>107</v>
      </c>
      <c r="O1029" s="208" t="s">
        <v>120</v>
      </c>
      <c r="P1029" s="208" t="s">
        <v>2930</v>
      </c>
      <c r="Q1029" s="113">
        <v>72</v>
      </c>
      <c r="R1029" s="113" t="s">
        <v>23</v>
      </c>
      <c r="S1029" s="208" t="s">
        <v>1076</v>
      </c>
      <c r="T1029" s="194">
        <v>0</v>
      </c>
      <c r="U1029" s="194">
        <v>0</v>
      </c>
      <c r="V1029" s="194">
        <v>0</v>
      </c>
      <c r="W1029" s="194">
        <v>0</v>
      </c>
      <c r="X1029" s="194">
        <v>0</v>
      </c>
      <c r="Y1029" s="194">
        <v>0</v>
      </c>
    </row>
    <row r="1030" spans="1:25" ht="76.5" customHeight="1" x14ac:dyDescent="0.25">
      <c r="A1030" s="71">
        <v>1580</v>
      </c>
      <c r="B1030" s="208" t="s">
        <v>2874</v>
      </c>
      <c r="C1030" s="208" t="s">
        <v>2966</v>
      </c>
      <c r="D1030" s="208" t="s">
        <v>2041</v>
      </c>
      <c r="E1030" s="208" t="s">
        <v>2967</v>
      </c>
      <c r="F1030" s="208" t="s">
        <v>2968</v>
      </c>
      <c r="G1030" s="112">
        <v>41275</v>
      </c>
      <c r="H1030" s="112">
        <v>41275</v>
      </c>
      <c r="I1030" s="52" t="s">
        <v>113</v>
      </c>
      <c r="J1030" s="112" t="s">
        <v>114</v>
      </c>
      <c r="K1030" s="208" t="s">
        <v>2969</v>
      </c>
      <c r="L1030" s="208" t="s">
        <v>60</v>
      </c>
      <c r="M1030" s="208" t="s">
        <v>2970</v>
      </c>
      <c r="N1030" s="208" t="s">
        <v>68</v>
      </c>
      <c r="O1030" s="208" t="s">
        <v>120</v>
      </c>
      <c r="P1030" s="208" t="s">
        <v>196</v>
      </c>
      <c r="Q1030" s="113" t="s">
        <v>2971</v>
      </c>
      <c r="R1030" s="113" t="s">
        <v>22</v>
      </c>
      <c r="S1030" s="208" t="s">
        <v>1082</v>
      </c>
      <c r="T1030" s="194">
        <v>289137</v>
      </c>
      <c r="U1030" s="194">
        <v>353071</v>
      </c>
      <c r="V1030" s="194">
        <v>309510</v>
      </c>
      <c r="W1030" s="194">
        <v>312980</v>
      </c>
      <c r="X1030" s="194">
        <v>316438</v>
      </c>
      <c r="Y1030" s="194">
        <v>317896</v>
      </c>
    </row>
    <row r="1031" spans="1:25" ht="76.5" customHeight="1" x14ac:dyDescent="0.25">
      <c r="A1031" s="71">
        <v>1581</v>
      </c>
      <c r="B1031" s="208" t="s">
        <v>2874</v>
      </c>
      <c r="C1031" s="208" t="s">
        <v>2966</v>
      </c>
      <c r="D1031" s="208" t="s">
        <v>2858</v>
      </c>
      <c r="E1031" s="208" t="s">
        <v>129</v>
      </c>
      <c r="F1031" s="208" t="s">
        <v>2972</v>
      </c>
      <c r="G1031" s="112">
        <v>41275</v>
      </c>
      <c r="H1031" s="112">
        <v>41275</v>
      </c>
      <c r="I1031" s="52" t="s">
        <v>113</v>
      </c>
      <c r="J1031" s="112" t="s">
        <v>114</v>
      </c>
      <c r="K1031" s="208" t="s">
        <v>2973</v>
      </c>
      <c r="L1031" s="208" t="s">
        <v>60</v>
      </c>
      <c r="M1031" s="208" t="s">
        <v>2970</v>
      </c>
      <c r="N1031" s="208" t="s">
        <v>68</v>
      </c>
      <c r="O1031" s="208" t="s">
        <v>120</v>
      </c>
      <c r="P1031" s="208" t="s">
        <v>196</v>
      </c>
      <c r="Q1031" s="113"/>
      <c r="R1031" s="113" t="s">
        <v>2974</v>
      </c>
      <c r="S1031" s="112" t="s">
        <v>2975</v>
      </c>
      <c r="T1031" s="194">
        <v>0</v>
      </c>
      <c r="U1031" s="194">
        <v>0</v>
      </c>
      <c r="V1031" s="194">
        <v>0</v>
      </c>
      <c r="W1031" s="194">
        <v>0</v>
      </c>
      <c r="X1031" s="194">
        <v>0</v>
      </c>
      <c r="Y1031" s="194">
        <v>0</v>
      </c>
    </row>
    <row r="1032" spans="1:25" ht="51" customHeight="1" x14ac:dyDescent="0.25">
      <c r="A1032" s="71">
        <v>1582</v>
      </c>
      <c r="B1032" s="208" t="s">
        <v>2874</v>
      </c>
      <c r="C1032" s="208" t="s">
        <v>2976</v>
      </c>
      <c r="D1032" s="208" t="s">
        <v>201</v>
      </c>
      <c r="E1032" s="208" t="s">
        <v>2977</v>
      </c>
      <c r="F1032" s="208" t="s">
        <v>2978</v>
      </c>
      <c r="G1032" s="112">
        <v>42164</v>
      </c>
      <c r="H1032" s="112">
        <v>42163</v>
      </c>
      <c r="I1032" s="115" t="s">
        <v>336</v>
      </c>
      <c r="J1032" s="112">
        <v>45292</v>
      </c>
      <c r="K1032" s="208" t="s">
        <v>5294</v>
      </c>
      <c r="L1032" s="208" t="s">
        <v>60</v>
      </c>
      <c r="M1032" s="208" t="s">
        <v>2970</v>
      </c>
      <c r="N1032" s="208" t="s">
        <v>68</v>
      </c>
      <c r="O1032" s="208" t="s">
        <v>104</v>
      </c>
      <c r="P1032" s="208" t="s">
        <v>2751</v>
      </c>
      <c r="Q1032" s="113" t="s">
        <v>2979</v>
      </c>
      <c r="R1032" s="113" t="s">
        <v>22</v>
      </c>
      <c r="S1032" s="208" t="s">
        <v>1082</v>
      </c>
      <c r="T1032" s="194">
        <v>74761</v>
      </c>
      <c r="U1032" s="194">
        <v>135696</v>
      </c>
      <c r="V1032" s="194">
        <v>12203</v>
      </c>
      <c r="W1032" s="194" t="s">
        <v>112</v>
      </c>
      <c r="X1032" s="194" t="s">
        <v>112</v>
      </c>
      <c r="Y1032" s="194" t="s">
        <v>112</v>
      </c>
    </row>
    <row r="1033" spans="1:25" ht="51" customHeight="1" x14ac:dyDescent="0.25">
      <c r="A1033" s="71">
        <v>1583</v>
      </c>
      <c r="B1033" s="208" t="s">
        <v>2874</v>
      </c>
      <c r="C1033" s="208" t="s">
        <v>2976</v>
      </c>
      <c r="D1033" s="208" t="s">
        <v>807</v>
      </c>
      <c r="E1033" s="208" t="s">
        <v>129</v>
      </c>
      <c r="F1033" s="208" t="s">
        <v>2978</v>
      </c>
      <c r="G1033" s="112">
        <v>42164</v>
      </c>
      <c r="H1033" s="112">
        <v>42163</v>
      </c>
      <c r="I1033" s="115" t="s">
        <v>331</v>
      </c>
      <c r="J1033" s="112">
        <v>45292</v>
      </c>
      <c r="K1033" s="208" t="s">
        <v>5294</v>
      </c>
      <c r="L1033" s="208" t="s">
        <v>60</v>
      </c>
      <c r="M1033" s="208" t="s">
        <v>2970</v>
      </c>
      <c r="N1033" s="208" t="s">
        <v>66</v>
      </c>
      <c r="O1033" s="208" t="s">
        <v>104</v>
      </c>
      <c r="P1033" s="208" t="s">
        <v>197</v>
      </c>
      <c r="Q1033" s="113" t="s">
        <v>2980</v>
      </c>
      <c r="R1033" s="113" t="s">
        <v>22</v>
      </c>
      <c r="S1033" s="208" t="s">
        <v>1082</v>
      </c>
      <c r="T1033" s="194">
        <v>1184</v>
      </c>
      <c r="U1033" s="194">
        <v>1131</v>
      </c>
      <c r="V1033" s="194">
        <v>3203</v>
      </c>
      <c r="W1033" s="194" t="s">
        <v>112</v>
      </c>
      <c r="X1033" s="194" t="s">
        <v>112</v>
      </c>
      <c r="Y1033" s="194" t="s">
        <v>112</v>
      </c>
    </row>
    <row r="1034" spans="1:25" ht="51" customHeight="1" x14ac:dyDescent="0.25">
      <c r="A1034" s="71">
        <v>1584</v>
      </c>
      <c r="B1034" s="208" t="s">
        <v>2874</v>
      </c>
      <c r="C1034" s="208" t="s">
        <v>2981</v>
      </c>
      <c r="D1034" s="208" t="s">
        <v>2982</v>
      </c>
      <c r="E1034" s="208" t="s">
        <v>1721</v>
      </c>
      <c r="F1034" s="208" t="s">
        <v>2983</v>
      </c>
      <c r="G1034" s="112">
        <v>37622</v>
      </c>
      <c r="H1034" s="112">
        <v>37622</v>
      </c>
      <c r="I1034" s="52" t="s">
        <v>113</v>
      </c>
      <c r="J1034" s="112" t="s">
        <v>114</v>
      </c>
      <c r="K1034" s="208" t="s">
        <v>2984</v>
      </c>
      <c r="L1034" s="264" t="s">
        <v>99</v>
      </c>
      <c r="M1034" s="208" t="s">
        <v>2985</v>
      </c>
      <c r="N1034" s="208" t="s">
        <v>106</v>
      </c>
      <c r="O1034" s="208" t="s">
        <v>468</v>
      </c>
      <c r="P1034" s="208" t="s">
        <v>116</v>
      </c>
      <c r="Q1034" s="113"/>
      <c r="R1034" s="113" t="s">
        <v>42</v>
      </c>
      <c r="S1034" s="208" t="s">
        <v>588</v>
      </c>
      <c r="T1034" s="194">
        <v>17</v>
      </c>
      <c r="U1034" s="194">
        <v>35</v>
      </c>
      <c r="V1034" s="194">
        <v>80</v>
      </c>
      <c r="W1034" s="194">
        <v>106</v>
      </c>
      <c r="X1034" s="194">
        <v>122</v>
      </c>
      <c r="Y1034" s="194">
        <v>122</v>
      </c>
    </row>
    <row r="1035" spans="1:25" ht="114.75" customHeight="1" x14ac:dyDescent="0.25">
      <c r="A1035" s="71">
        <v>1585</v>
      </c>
      <c r="B1035" s="208" t="s">
        <v>2874</v>
      </c>
      <c r="C1035" s="208" t="s">
        <v>2981</v>
      </c>
      <c r="D1035" s="208" t="s">
        <v>2986</v>
      </c>
      <c r="E1035" s="208" t="s">
        <v>1721</v>
      </c>
      <c r="F1035" s="208" t="s">
        <v>2987</v>
      </c>
      <c r="G1035" s="112">
        <v>37622</v>
      </c>
      <c r="H1035" s="112">
        <v>37622</v>
      </c>
      <c r="I1035" s="52" t="s">
        <v>113</v>
      </c>
      <c r="J1035" s="112" t="s">
        <v>114</v>
      </c>
      <c r="K1035" s="208" t="s">
        <v>2988</v>
      </c>
      <c r="L1035" s="264" t="s">
        <v>99</v>
      </c>
      <c r="M1035" s="208" t="s">
        <v>2985</v>
      </c>
      <c r="N1035" s="208" t="s">
        <v>106</v>
      </c>
      <c r="O1035" s="208" t="s">
        <v>468</v>
      </c>
      <c r="P1035" s="208" t="s">
        <v>116</v>
      </c>
      <c r="Q1035" s="113"/>
      <c r="R1035" s="113" t="s">
        <v>42</v>
      </c>
      <c r="S1035" s="208" t="s">
        <v>588</v>
      </c>
      <c r="T1035" s="194">
        <v>2414</v>
      </c>
      <c r="U1035" s="194">
        <v>2686</v>
      </c>
      <c r="V1035" s="194">
        <v>2459</v>
      </c>
      <c r="W1035" s="194">
        <v>2532</v>
      </c>
      <c r="X1035" s="194">
        <v>2557.3200000000002</v>
      </c>
      <c r="Y1035" s="194">
        <v>2571.64</v>
      </c>
    </row>
    <row r="1036" spans="1:25" ht="114.75" customHeight="1" x14ac:dyDescent="0.25">
      <c r="A1036" s="71">
        <v>1586</v>
      </c>
      <c r="B1036" s="208" t="s">
        <v>2874</v>
      </c>
      <c r="C1036" s="208" t="s">
        <v>2981</v>
      </c>
      <c r="D1036" s="208" t="s">
        <v>2989</v>
      </c>
      <c r="E1036" s="208" t="s">
        <v>1721</v>
      </c>
      <c r="F1036" s="208" t="s">
        <v>2990</v>
      </c>
      <c r="G1036" s="112">
        <v>37622</v>
      </c>
      <c r="H1036" s="112">
        <v>37622</v>
      </c>
      <c r="I1036" s="52" t="s">
        <v>113</v>
      </c>
      <c r="J1036" s="112" t="s">
        <v>114</v>
      </c>
      <c r="K1036" s="208" t="s">
        <v>2991</v>
      </c>
      <c r="L1036" s="264" t="s">
        <v>99</v>
      </c>
      <c r="M1036" s="208" t="s">
        <v>2985</v>
      </c>
      <c r="N1036" s="208" t="s">
        <v>106</v>
      </c>
      <c r="O1036" s="208" t="s">
        <v>468</v>
      </c>
      <c r="P1036" s="208" t="s">
        <v>116</v>
      </c>
      <c r="Q1036" s="113"/>
      <c r="R1036" s="113" t="s">
        <v>42</v>
      </c>
      <c r="S1036" s="208" t="s">
        <v>588</v>
      </c>
      <c r="T1036" s="194">
        <v>283</v>
      </c>
      <c r="U1036" s="194">
        <v>236</v>
      </c>
      <c r="V1036" s="194">
        <v>404</v>
      </c>
      <c r="W1036" s="194">
        <v>416</v>
      </c>
      <c r="X1036" s="194">
        <v>420.16</v>
      </c>
      <c r="Y1036" s="194">
        <v>424.32</v>
      </c>
    </row>
    <row r="1037" spans="1:25" ht="102" customHeight="1" x14ac:dyDescent="0.25">
      <c r="A1037" s="71">
        <v>1587</v>
      </c>
      <c r="B1037" s="208" t="s">
        <v>2874</v>
      </c>
      <c r="C1037" s="208" t="s">
        <v>2992</v>
      </c>
      <c r="D1037" s="208" t="s">
        <v>2993</v>
      </c>
      <c r="E1037" s="208" t="s">
        <v>1721</v>
      </c>
      <c r="F1037" s="208" t="s">
        <v>153</v>
      </c>
      <c r="G1037" s="112">
        <v>41200</v>
      </c>
      <c r="H1037" s="112">
        <v>40909</v>
      </c>
      <c r="I1037" s="52" t="s">
        <v>113</v>
      </c>
      <c r="J1037" s="112" t="s">
        <v>114</v>
      </c>
      <c r="K1037" s="208" t="s">
        <v>2994</v>
      </c>
      <c r="L1037" s="264" t="s">
        <v>99</v>
      </c>
      <c r="M1037" s="208" t="s">
        <v>2985</v>
      </c>
      <c r="N1037" s="208" t="s">
        <v>106</v>
      </c>
      <c r="O1037" s="208" t="s">
        <v>468</v>
      </c>
      <c r="P1037" s="208" t="s">
        <v>116</v>
      </c>
      <c r="Q1037" s="113"/>
      <c r="R1037" s="113" t="s">
        <v>42</v>
      </c>
      <c r="S1037" s="208" t="s">
        <v>588</v>
      </c>
      <c r="T1037" s="194">
        <v>130925</v>
      </c>
      <c r="U1037" s="194">
        <v>133570</v>
      </c>
      <c r="V1037" s="194">
        <v>131855</v>
      </c>
      <c r="W1037" s="194">
        <v>135810</v>
      </c>
      <c r="X1037" s="194">
        <v>137168.1</v>
      </c>
      <c r="Y1037" s="194">
        <v>138526.20000000001</v>
      </c>
    </row>
    <row r="1038" spans="1:25" ht="102" customHeight="1" x14ac:dyDescent="0.25">
      <c r="A1038" s="71">
        <v>1588</v>
      </c>
      <c r="B1038" s="208" t="s">
        <v>2874</v>
      </c>
      <c r="C1038" s="208" t="s">
        <v>2981</v>
      </c>
      <c r="D1038" s="208" t="s">
        <v>2995</v>
      </c>
      <c r="E1038" s="208" t="s">
        <v>1721</v>
      </c>
      <c r="F1038" s="208" t="s">
        <v>302</v>
      </c>
      <c r="G1038" s="112">
        <v>37622</v>
      </c>
      <c r="H1038" s="112">
        <v>37622</v>
      </c>
      <c r="I1038" s="52" t="s">
        <v>113</v>
      </c>
      <c r="J1038" s="112" t="s">
        <v>114</v>
      </c>
      <c r="K1038" s="208" t="s">
        <v>2996</v>
      </c>
      <c r="L1038" s="264" t="s">
        <v>99</v>
      </c>
      <c r="M1038" s="208" t="s">
        <v>2985</v>
      </c>
      <c r="N1038" s="208" t="s">
        <v>106</v>
      </c>
      <c r="O1038" s="208" t="s">
        <v>468</v>
      </c>
      <c r="P1038" s="208" t="s">
        <v>116</v>
      </c>
      <c r="Q1038" s="113"/>
      <c r="R1038" s="113" t="s">
        <v>42</v>
      </c>
      <c r="S1038" s="208" t="s">
        <v>588</v>
      </c>
      <c r="T1038" s="194">
        <v>255884</v>
      </c>
      <c r="U1038" s="194">
        <v>259294</v>
      </c>
      <c r="V1038" s="194">
        <v>264314</v>
      </c>
      <c r="W1038" s="194">
        <v>272243</v>
      </c>
      <c r="X1038" s="194">
        <v>274965.43</v>
      </c>
      <c r="Y1038" s="194">
        <v>277687.86</v>
      </c>
    </row>
    <row r="1039" spans="1:25" ht="63.75" customHeight="1" x14ac:dyDescent="0.25">
      <c r="A1039" s="71">
        <v>1589</v>
      </c>
      <c r="B1039" s="208" t="s">
        <v>2874</v>
      </c>
      <c r="C1039" s="208" t="s">
        <v>2997</v>
      </c>
      <c r="D1039" s="208" t="s">
        <v>2998</v>
      </c>
      <c r="E1039" s="208" t="s">
        <v>1721</v>
      </c>
      <c r="F1039" s="208" t="s">
        <v>2999</v>
      </c>
      <c r="G1039" s="112">
        <v>42005</v>
      </c>
      <c r="H1039" s="112">
        <v>42005</v>
      </c>
      <c r="I1039" s="52" t="s">
        <v>113</v>
      </c>
      <c r="J1039" s="112" t="s">
        <v>114</v>
      </c>
      <c r="K1039" s="208" t="s">
        <v>13939</v>
      </c>
      <c r="L1039" s="264" t="s">
        <v>99</v>
      </c>
      <c r="M1039" s="208" t="s">
        <v>2985</v>
      </c>
      <c r="N1039" s="208" t="s">
        <v>106</v>
      </c>
      <c r="O1039" s="208" t="s">
        <v>468</v>
      </c>
      <c r="P1039" s="208" t="s">
        <v>116</v>
      </c>
      <c r="Q1039" s="113"/>
      <c r="R1039" s="113" t="s">
        <v>42</v>
      </c>
      <c r="S1039" s="208" t="s">
        <v>588</v>
      </c>
      <c r="T1039" s="194">
        <v>11758</v>
      </c>
      <c r="U1039" s="194">
        <v>12427</v>
      </c>
      <c r="V1039" s="194">
        <v>8843.2469000000001</v>
      </c>
      <c r="W1039" s="194">
        <v>8931.6793689999995</v>
      </c>
      <c r="X1039" s="194">
        <v>9020.9961626900003</v>
      </c>
      <c r="Y1039" s="194">
        <v>9110.3129563799994</v>
      </c>
    </row>
    <row r="1040" spans="1:25" ht="114.75" customHeight="1" x14ac:dyDescent="0.25">
      <c r="A1040" s="71">
        <v>1590</v>
      </c>
      <c r="B1040" s="208" t="s">
        <v>2874</v>
      </c>
      <c r="C1040" s="208" t="s">
        <v>3000</v>
      </c>
      <c r="D1040" s="208" t="s">
        <v>3001</v>
      </c>
      <c r="E1040" s="208" t="s">
        <v>1721</v>
      </c>
      <c r="F1040" s="208" t="s">
        <v>3002</v>
      </c>
      <c r="G1040" s="112">
        <v>42736</v>
      </c>
      <c r="H1040" s="112">
        <v>42736</v>
      </c>
      <c r="I1040" s="52" t="s">
        <v>113</v>
      </c>
      <c r="J1040" s="112" t="s">
        <v>114</v>
      </c>
      <c r="K1040" s="208" t="s">
        <v>3003</v>
      </c>
      <c r="L1040" s="264" t="s">
        <v>99</v>
      </c>
      <c r="M1040" s="208" t="s">
        <v>2985</v>
      </c>
      <c r="N1040" s="208" t="s">
        <v>106</v>
      </c>
      <c r="O1040" s="208" t="s">
        <v>468</v>
      </c>
      <c r="P1040" s="208" t="s">
        <v>116</v>
      </c>
      <c r="Q1040" s="113"/>
      <c r="R1040" s="113" t="s">
        <v>42</v>
      </c>
      <c r="S1040" s="208" t="s">
        <v>588</v>
      </c>
      <c r="T1040" s="194">
        <v>301</v>
      </c>
      <c r="U1040" s="194">
        <v>275</v>
      </c>
      <c r="V1040" s="194">
        <v>263</v>
      </c>
      <c r="W1040" s="194">
        <v>270</v>
      </c>
      <c r="X1040" s="194">
        <v>273</v>
      </c>
      <c r="Y1040" s="194">
        <v>276</v>
      </c>
    </row>
    <row r="1041" spans="1:25" ht="76.5" customHeight="1" x14ac:dyDescent="0.25">
      <c r="A1041" s="71">
        <v>1591</v>
      </c>
      <c r="B1041" s="208" t="s">
        <v>2874</v>
      </c>
      <c r="C1041" s="208" t="s">
        <v>3000</v>
      </c>
      <c r="D1041" s="208" t="s">
        <v>3004</v>
      </c>
      <c r="E1041" s="208" t="s">
        <v>1721</v>
      </c>
      <c r="F1041" s="208" t="s">
        <v>3005</v>
      </c>
      <c r="G1041" s="112">
        <v>42736</v>
      </c>
      <c r="H1041" s="112">
        <v>42736</v>
      </c>
      <c r="I1041" s="52" t="s">
        <v>113</v>
      </c>
      <c r="J1041" s="112" t="s">
        <v>114</v>
      </c>
      <c r="K1041" s="208" t="s">
        <v>3006</v>
      </c>
      <c r="L1041" s="264" t="s">
        <v>99</v>
      </c>
      <c r="M1041" s="208" t="s">
        <v>2985</v>
      </c>
      <c r="N1041" s="208" t="s">
        <v>106</v>
      </c>
      <c r="O1041" s="208" t="s">
        <v>468</v>
      </c>
      <c r="P1041" s="208" t="s">
        <v>116</v>
      </c>
      <c r="Q1041" s="113"/>
      <c r="R1041" s="113" t="s">
        <v>42</v>
      </c>
      <c r="S1041" s="208" t="s">
        <v>588</v>
      </c>
      <c r="T1041" s="194">
        <v>80</v>
      </c>
      <c r="U1041" s="194">
        <v>42</v>
      </c>
      <c r="V1041" s="194">
        <v>0</v>
      </c>
      <c r="W1041" s="194">
        <v>0</v>
      </c>
      <c r="X1041" s="194">
        <v>0</v>
      </c>
      <c r="Y1041" s="194">
        <v>0</v>
      </c>
    </row>
    <row r="1042" spans="1:25" ht="89.25" customHeight="1" x14ac:dyDescent="0.25">
      <c r="A1042" s="71">
        <v>1592</v>
      </c>
      <c r="B1042" s="208" t="s">
        <v>2874</v>
      </c>
      <c r="C1042" s="208" t="s">
        <v>3007</v>
      </c>
      <c r="D1042" s="208" t="s">
        <v>3008</v>
      </c>
      <c r="E1042" s="208" t="s">
        <v>1721</v>
      </c>
      <c r="F1042" s="208" t="s">
        <v>3009</v>
      </c>
      <c r="G1042" s="112">
        <v>42736</v>
      </c>
      <c r="H1042" s="112">
        <v>42736</v>
      </c>
      <c r="I1042" s="52" t="s">
        <v>113</v>
      </c>
      <c r="J1042" s="112" t="s">
        <v>114</v>
      </c>
      <c r="K1042" s="208" t="s">
        <v>3010</v>
      </c>
      <c r="L1042" s="264" t="s">
        <v>99</v>
      </c>
      <c r="M1042" s="208" t="s">
        <v>2985</v>
      </c>
      <c r="N1042" s="208" t="s">
        <v>106</v>
      </c>
      <c r="O1042" s="208" t="s">
        <v>468</v>
      </c>
      <c r="P1042" s="208" t="s">
        <v>116</v>
      </c>
      <c r="Q1042" s="113"/>
      <c r="R1042" s="113" t="s">
        <v>42</v>
      </c>
      <c r="S1042" s="208" t="s">
        <v>588</v>
      </c>
      <c r="T1042" s="194">
        <v>462</v>
      </c>
      <c r="U1042" s="194">
        <v>641</v>
      </c>
      <c r="V1042" s="194">
        <v>398</v>
      </c>
      <c r="W1042" s="194">
        <v>409</v>
      </c>
      <c r="X1042" s="194">
        <v>413</v>
      </c>
      <c r="Y1042" s="194">
        <v>417</v>
      </c>
    </row>
    <row r="1043" spans="1:25" ht="89.25" customHeight="1" x14ac:dyDescent="0.25">
      <c r="A1043" s="71">
        <v>1593</v>
      </c>
      <c r="B1043" s="208" t="s">
        <v>2874</v>
      </c>
      <c r="C1043" s="208" t="s">
        <v>3011</v>
      </c>
      <c r="D1043" s="208" t="s">
        <v>3012</v>
      </c>
      <c r="E1043" s="208" t="s">
        <v>3013</v>
      </c>
      <c r="F1043" s="208" t="s">
        <v>3014</v>
      </c>
      <c r="G1043" s="112">
        <v>42736</v>
      </c>
      <c r="H1043" s="112">
        <v>42736</v>
      </c>
      <c r="I1043" s="52" t="s">
        <v>113</v>
      </c>
      <c r="J1043" s="112" t="s">
        <v>114</v>
      </c>
      <c r="K1043" s="208" t="s">
        <v>3015</v>
      </c>
      <c r="L1043" s="264" t="s">
        <v>99</v>
      </c>
      <c r="M1043" s="208" t="s">
        <v>2985</v>
      </c>
      <c r="N1043" s="208" t="s">
        <v>106</v>
      </c>
      <c r="O1043" s="208" t="s">
        <v>468</v>
      </c>
      <c r="P1043" s="208" t="s">
        <v>116</v>
      </c>
      <c r="Q1043" s="113"/>
      <c r="R1043" s="113" t="s">
        <v>42</v>
      </c>
      <c r="S1043" s="208" t="s">
        <v>588</v>
      </c>
      <c r="T1043" s="194">
        <v>0</v>
      </c>
      <c r="U1043" s="194">
        <v>135</v>
      </c>
      <c r="V1043" s="194">
        <v>0</v>
      </c>
      <c r="W1043" s="194">
        <v>0</v>
      </c>
      <c r="X1043" s="194">
        <v>0</v>
      </c>
      <c r="Y1043" s="194">
        <v>0</v>
      </c>
    </row>
    <row r="1044" spans="1:25" ht="102" customHeight="1" x14ac:dyDescent="0.25">
      <c r="A1044" s="71">
        <v>1594</v>
      </c>
      <c r="B1044" s="208" t="s">
        <v>2874</v>
      </c>
      <c r="C1044" s="208" t="s">
        <v>11976</v>
      </c>
      <c r="D1044" s="208" t="s">
        <v>1612</v>
      </c>
      <c r="E1044" s="208" t="s">
        <v>2584</v>
      </c>
      <c r="F1044" s="208" t="s">
        <v>3016</v>
      </c>
      <c r="G1044" s="112">
        <v>39083</v>
      </c>
      <c r="H1044" s="112">
        <v>39083</v>
      </c>
      <c r="I1044" s="52" t="s">
        <v>113</v>
      </c>
      <c r="J1044" s="112" t="s">
        <v>114</v>
      </c>
      <c r="K1044" s="208" t="s">
        <v>3017</v>
      </c>
      <c r="L1044" s="264" t="s">
        <v>99</v>
      </c>
      <c r="M1044" s="208" t="s">
        <v>2985</v>
      </c>
      <c r="N1044" s="208" t="s">
        <v>106</v>
      </c>
      <c r="O1044" s="208" t="s">
        <v>468</v>
      </c>
      <c r="P1044" s="208" t="s">
        <v>3018</v>
      </c>
      <c r="Q1044" s="113"/>
      <c r="R1044" s="113" t="s">
        <v>42</v>
      </c>
      <c r="S1044" s="208" t="s">
        <v>588</v>
      </c>
      <c r="T1044" s="194">
        <v>20472</v>
      </c>
      <c r="U1044" s="194">
        <v>22861</v>
      </c>
      <c r="V1044" s="194">
        <v>43714</v>
      </c>
      <c r="W1044" s="194">
        <v>45025</v>
      </c>
      <c r="X1044" s="194">
        <v>45475.25</v>
      </c>
      <c r="Y1044" s="194">
        <v>45605.25</v>
      </c>
    </row>
    <row r="1045" spans="1:25" ht="102" customHeight="1" x14ac:dyDescent="0.25">
      <c r="A1045" s="71">
        <v>1595</v>
      </c>
      <c r="B1045" s="208" t="s">
        <v>2874</v>
      </c>
      <c r="C1045" s="208" t="s">
        <v>2981</v>
      </c>
      <c r="D1045" s="208" t="s">
        <v>3019</v>
      </c>
      <c r="E1045" s="208" t="s">
        <v>3020</v>
      </c>
      <c r="F1045" s="208" t="s">
        <v>3021</v>
      </c>
      <c r="G1045" s="112">
        <v>37622</v>
      </c>
      <c r="H1045" s="112">
        <v>37622</v>
      </c>
      <c r="I1045" s="52" t="s">
        <v>113</v>
      </c>
      <c r="J1045" s="112" t="s">
        <v>114</v>
      </c>
      <c r="K1045" s="208" t="s">
        <v>2735</v>
      </c>
      <c r="L1045" s="264" t="s">
        <v>99</v>
      </c>
      <c r="M1045" s="208" t="s">
        <v>3022</v>
      </c>
      <c r="N1045" s="208" t="s">
        <v>106</v>
      </c>
      <c r="O1045" s="208" t="s">
        <v>468</v>
      </c>
      <c r="P1045" s="208" t="s">
        <v>116</v>
      </c>
      <c r="Q1045" s="113"/>
      <c r="R1045" s="113" t="s">
        <v>52</v>
      </c>
      <c r="S1045" s="208" t="s">
        <v>497</v>
      </c>
      <c r="T1045" s="194">
        <v>6</v>
      </c>
      <c r="U1045" s="194">
        <v>4</v>
      </c>
      <c r="V1045" s="194">
        <v>10</v>
      </c>
      <c r="W1045" s="194">
        <v>12</v>
      </c>
      <c r="X1045" s="194">
        <v>12</v>
      </c>
      <c r="Y1045" s="194">
        <v>12</v>
      </c>
    </row>
    <row r="1046" spans="1:25" ht="89.25" customHeight="1" x14ac:dyDescent="0.25">
      <c r="A1046" s="71">
        <v>1596</v>
      </c>
      <c r="B1046" s="208" t="s">
        <v>2874</v>
      </c>
      <c r="C1046" s="208" t="s">
        <v>3023</v>
      </c>
      <c r="D1046" s="208" t="s">
        <v>3024</v>
      </c>
      <c r="E1046" s="208" t="s">
        <v>129</v>
      </c>
      <c r="F1046" s="208" t="s">
        <v>1123</v>
      </c>
      <c r="G1046" s="112">
        <v>38718</v>
      </c>
      <c r="H1046" s="112">
        <v>38718</v>
      </c>
      <c r="I1046" s="52" t="s">
        <v>113</v>
      </c>
      <c r="J1046" s="112" t="s">
        <v>114</v>
      </c>
      <c r="K1046" s="208" t="s">
        <v>3025</v>
      </c>
      <c r="L1046" s="264" t="s">
        <v>99</v>
      </c>
      <c r="M1046" s="208" t="s">
        <v>3022</v>
      </c>
      <c r="N1046" s="208" t="s">
        <v>106</v>
      </c>
      <c r="O1046" s="208" t="s">
        <v>468</v>
      </c>
      <c r="P1046" s="208" t="s">
        <v>116</v>
      </c>
      <c r="Q1046" s="113"/>
      <c r="R1046" s="113" t="s">
        <v>52</v>
      </c>
      <c r="S1046" s="208" t="s">
        <v>497</v>
      </c>
      <c r="T1046" s="194">
        <v>308</v>
      </c>
      <c r="U1046" s="194">
        <v>303</v>
      </c>
      <c r="V1046" s="194">
        <v>315</v>
      </c>
      <c r="W1046" s="194">
        <v>317</v>
      </c>
      <c r="X1046" s="194">
        <v>322</v>
      </c>
      <c r="Y1046" s="194">
        <v>320</v>
      </c>
    </row>
    <row r="1047" spans="1:25" ht="89.25" customHeight="1" x14ac:dyDescent="0.25">
      <c r="A1047" s="71">
        <v>1597</v>
      </c>
      <c r="B1047" s="208" t="s">
        <v>2874</v>
      </c>
      <c r="C1047" s="208" t="s">
        <v>3026</v>
      </c>
      <c r="D1047" s="208" t="s">
        <v>3027</v>
      </c>
      <c r="E1047" s="208" t="s">
        <v>129</v>
      </c>
      <c r="F1047" s="208" t="s">
        <v>284</v>
      </c>
      <c r="G1047" s="112">
        <v>41640</v>
      </c>
      <c r="H1047" s="112">
        <v>41640</v>
      </c>
      <c r="I1047" s="52" t="s">
        <v>113</v>
      </c>
      <c r="J1047" s="112" t="s">
        <v>114</v>
      </c>
      <c r="K1047" s="208" t="s">
        <v>3028</v>
      </c>
      <c r="L1047" s="264" t="s">
        <v>99</v>
      </c>
      <c r="M1047" s="208" t="s">
        <v>3022</v>
      </c>
      <c r="N1047" s="208" t="s">
        <v>106</v>
      </c>
      <c r="O1047" s="208" t="s">
        <v>468</v>
      </c>
      <c r="P1047" s="208" t="s">
        <v>116</v>
      </c>
      <c r="Q1047" s="113"/>
      <c r="R1047" s="113" t="s">
        <v>52</v>
      </c>
      <c r="S1047" s="208" t="s">
        <v>497</v>
      </c>
      <c r="T1047" s="194">
        <v>6</v>
      </c>
      <c r="U1047" s="194">
        <v>6</v>
      </c>
      <c r="V1047" s="194">
        <v>6</v>
      </c>
      <c r="W1047" s="194">
        <v>7</v>
      </c>
      <c r="X1047" s="194">
        <v>7</v>
      </c>
      <c r="Y1047" s="194">
        <v>7</v>
      </c>
    </row>
    <row r="1048" spans="1:25" ht="89.25" customHeight="1" x14ac:dyDescent="0.25">
      <c r="A1048" s="71">
        <v>1598</v>
      </c>
      <c r="B1048" s="208" t="s">
        <v>2874</v>
      </c>
      <c r="C1048" s="208" t="s">
        <v>3029</v>
      </c>
      <c r="D1048" s="208" t="s">
        <v>3030</v>
      </c>
      <c r="E1048" s="208" t="s">
        <v>1721</v>
      </c>
      <c r="F1048" s="208" t="s">
        <v>3031</v>
      </c>
      <c r="G1048" s="112">
        <v>43466</v>
      </c>
      <c r="H1048" s="112">
        <v>43466</v>
      </c>
      <c r="I1048" s="52" t="s">
        <v>113</v>
      </c>
      <c r="J1048" s="112" t="s">
        <v>114</v>
      </c>
      <c r="K1048" s="208" t="s">
        <v>13940</v>
      </c>
      <c r="L1048" s="264" t="s">
        <v>99</v>
      </c>
      <c r="M1048" s="208" t="s">
        <v>2985</v>
      </c>
      <c r="N1048" s="208" t="s">
        <v>106</v>
      </c>
      <c r="O1048" s="208" t="s">
        <v>468</v>
      </c>
      <c r="P1048" s="208" t="s">
        <v>116</v>
      </c>
      <c r="Q1048" s="113"/>
      <c r="R1048" s="113" t="s">
        <v>42</v>
      </c>
      <c r="S1048" s="208" t="s">
        <v>588</v>
      </c>
      <c r="T1048" s="194">
        <v>626</v>
      </c>
      <c r="U1048" s="194">
        <v>841</v>
      </c>
      <c r="V1048" s="194">
        <v>1552</v>
      </c>
      <c r="W1048" s="194">
        <v>1645</v>
      </c>
      <c r="X1048" s="194">
        <v>1661</v>
      </c>
      <c r="Y1048" s="194">
        <v>1677</v>
      </c>
    </row>
    <row r="1049" spans="1:25" ht="165.75" customHeight="1" x14ac:dyDescent="0.25">
      <c r="A1049" s="71">
        <v>1599</v>
      </c>
      <c r="B1049" s="208" t="s">
        <v>2874</v>
      </c>
      <c r="C1049" s="208" t="s">
        <v>3032</v>
      </c>
      <c r="D1049" s="208" t="s">
        <v>3033</v>
      </c>
      <c r="E1049" s="208" t="s">
        <v>13941</v>
      </c>
      <c r="F1049" s="208" t="s">
        <v>3034</v>
      </c>
      <c r="G1049" s="112">
        <v>39360</v>
      </c>
      <c r="H1049" s="112">
        <v>39360</v>
      </c>
      <c r="I1049" s="52" t="s">
        <v>113</v>
      </c>
      <c r="J1049" s="112" t="s">
        <v>114</v>
      </c>
      <c r="K1049" s="208" t="s">
        <v>3035</v>
      </c>
      <c r="L1049" s="264" t="s">
        <v>60</v>
      </c>
      <c r="M1049" s="208" t="s">
        <v>2884</v>
      </c>
      <c r="N1049" s="208" t="s">
        <v>107</v>
      </c>
      <c r="O1049" s="208" t="s">
        <v>120</v>
      </c>
      <c r="P1049" s="208" t="s">
        <v>237</v>
      </c>
      <c r="Q1049" s="114"/>
      <c r="R1049" s="113" t="s">
        <v>24</v>
      </c>
      <c r="S1049" s="208" t="s">
        <v>553</v>
      </c>
      <c r="T1049" s="194">
        <v>0</v>
      </c>
      <c r="U1049" s="194">
        <v>0</v>
      </c>
      <c r="V1049" s="194">
        <v>0</v>
      </c>
      <c r="W1049" s="194">
        <v>0</v>
      </c>
      <c r="X1049" s="194">
        <v>0</v>
      </c>
      <c r="Y1049" s="194">
        <v>0</v>
      </c>
    </row>
    <row r="1050" spans="1:25" ht="89.25" customHeight="1" x14ac:dyDescent="0.25">
      <c r="A1050" s="71">
        <v>1600</v>
      </c>
      <c r="B1050" s="208" t="s">
        <v>2874</v>
      </c>
      <c r="C1050" s="208" t="s">
        <v>3036</v>
      </c>
      <c r="D1050" s="208" t="s">
        <v>13942</v>
      </c>
      <c r="E1050" s="208" t="s">
        <v>13943</v>
      </c>
      <c r="F1050" s="208" t="s">
        <v>3037</v>
      </c>
      <c r="G1050" s="112">
        <v>43831</v>
      </c>
      <c r="H1050" s="112">
        <v>43831</v>
      </c>
      <c r="I1050" s="115" t="s">
        <v>3038</v>
      </c>
      <c r="J1050" s="112">
        <v>46753</v>
      </c>
      <c r="K1050" s="208" t="s">
        <v>3039</v>
      </c>
      <c r="L1050" s="264" t="s">
        <v>60</v>
      </c>
      <c r="M1050" s="208" t="s">
        <v>2884</v>
      </c>
      <c r="N1050" s="208" t="s">
        <v>107</v>
      </c>
      <c r="O1050" s="208" t="s">
        <v>102</v>
      </c>
      <c r="P1050" s="208" t="s">
        <v>1256</v>
      </c>
      <c r="Q1050" s="114" t="s">
        <v>3040</v>
      </c>
      <c r="R1050" s="113" t="s">
        <v>23</v>
      </c>
      <c r="S1050" s="208" t="s">
        <v>1076</v>
      </c>
      <c r="T1050" s="194">
        <v>0</v>
      </c>
      <c r="U1050" s="194">
        <f>17331+6284533</f>
        <v>6301864</v>
      </c>
      <c r="V1050" s="194"/>
      <c r="W1050" s="194"/>
      <c r="X1050" s="194"/>
      <c r="Y1050" s="194"/>
    </row>
    <row r="1051" spans="1:25" ht="229.5" customHeight="1" x14ac:dyDescent="0.25">
      <c r="A1051" s="71">
        <v>1601</v>
      </c>
      <c r="B1051" s="208" t="s">
        <v>2874</v>
      </c>
      <c r="C1051" s="208" t="s">
        <v>3041</v>
      </c>
      <c r="D1051" s="208" t="s">
        <v>3042</v>
      </c>
      <c r="E1051" s="208" t="s">
        <v>2900</v>
      </c>
      <c r="F1051" s="208" t="s">
        <v>13944</v>
      </c>
      <c r="G1051" s="112">
        <v>44401</v>
      </c>
      <c r="H1051" s="112">
        <v>44197</v>
      </c>
      <c r="I1051" s="115" t="s">
        <v>13919</v>
      </c>
      <c r="J1051" s="112" t="s">
        <v>114</v>
      </c>
      <c r="K1051" s="208" t="s">
        <v>3043</v>
      </c>
      <c r="L1051" s="264" t="s">
        <v>60</v>
      </c>
      <c r="M1051" s="208" t="s">
        <v>2884</v>
      </c>
      <c r="N1051" s="208" t="s">
        <v>64</v>
      </c>
      <c r="O1051" s="208" t="s">
        <v>468</v>
      </c>
      <c r="P1051" s="208" t="s">
        <v>115</v>
      </c>
      <c r="Q1051" s="114"/>
      <c r="R1051" s="113"/>
      <c r="S1051" s="208" t="s">
        <v>1076</v>
      </c>
      <c r="T1051" s="194">
        <v>14600</v>
      </c>
      <c r="U1051" s="194">
        <v>10834</v>
      </c>
      <c r="V1051" s="194">
        <v>13996.872499999999</v>
      </c>
      <c r="W1051" s="194">
        <v>13297.028874999998</v>
      </c>
      <c r="X1051" s="265">
        <v>12632.177431249998</v>
      </c>
      <c r="Y1051" s="194">
        <v>11967.3259875</v>
      </c>
    </row>
    <row r="1052" spans="1:25" ht="76.5" customHeight="1" x14ac:dyDescent="0.25">
      <c r="A1052" s="71">
        <v>1602</v>
      </c>
      <c r="B1052" s="208" t="s">
        <v>2874</v>
      </c>
      <c r="C1052" s="208" t="s">
        <v>3044</v>
      </c>
      <c r="D1052" s="208" t="s">
        <v>3045</v>
      </c>
      <c r="E1052" s="208" t="s">
        <v>13937</v>
      </c>
      <c r="F1052" s="208" t="s">
        <v>2954</v>
      </c>
      <c r="G1052" s="112">
        <v>44197</v>
      </c>
      <c r="H1052" s="112">
        <v>44197</v>
      </c>
      <c r="I1052" s="115" t="s">
        <v>11872</v>
      </c>
      <c r="J1052" s="112" t="s">
        <v>114</v>
      </c>
      <c r="K1052" s="208" t="s">
        <v>13945</v>
      </c>
      <c r="L1052" s="264" t="s">
        <v>60</v>
      </c>
      <c r="M1052" s="208" t="s">
        <v>2956</v>
      </c>
      <c r="N1052" s="208" t="s">
        <v>64</v>
      </c>
      <c r="O1052" s="208" t="s">
        <v>468</v>
      </c>
      <c r="P1052" s="208" t="s">
        <v>115</v>
      </c>
      <c r="Q1052" s="114"/>
      <c r="R1052" s="113"/>
      <c r="S1052" s="208" t="s">
        <v>2886</v>
      </c>
      <c r="T1052" s="194">
        <v>0</v>
      </c>
      <c r="U1052" s="194"/>
      <c r="V1052" s="194"/>
      <c r="W1052" s="194"/>
      <c r="X1052" s="265"/>
      <c r="Y1052" s="265"/>
    </row>
    <row r="1053" spans="1:25" ht="76.5" customHeight="1" x14ac:dyDescent="0.25">
      <c r="A1053" s="71">
        <v>1603</v>
      </c>
      <c r="B1053" s="208" t="s">
        <v>2874</v>
      </c>
      <c r="C1053" s="208" t="s">
        <v>3046</v>
      </c>
      <c r="D1053" s="208" t="s">
        <v>13946</v>
      </c>
      <c r="E1053" s="208" t="s">
        <v>13947</v>
      </c>
      <c r="F1053" s="208" t="s">
        <v>13948</v>
      </c>
      <c r="G1053" s="112">
        <v>44656</v>
      </c>
      <c r="H1053" s="112">
        <v>44562</v>
      </c>
      <c r="I1053" s="115" t="s">
        <v>3047</v>
      </c>
      <c r="J1053" s="112">
        <v>46753</v>
      </c>
      <c r="K1053" s="208" t="s">
        <v>3048</v>
      </c>
      <c r="L1053" s="264" t="s">
        <v>60</v>
      </c>
      <c r="M1053" s="208" t="s">
        <v>2884</v>
      </c>
      <c r="N1053" s="208" t="s">
        <v>107</v>
      </c>
      <c r="O1053" s="208" t="s">
        <v>102</v>
      </c>
      <c r="P1053" s="208" t="s">
        <v>196</v>
      </c>
      <c r="Q1053" s="114" t="s">
        <v>3049</v>
      </c>
      <c r="R1053" s="113"/>
      <c r="S1053" s="208" t="s">
        <v>1076</v>
      </c>
      <c r="T1053" s="194" t="s">
        <v>112</v>
      </c>
      <c r="U1053" s="194">
        <v>1457104</v>
      </c>
      <c r="V1053" s="194">
        <v>1460189</v>
      </c>
      <c r="W1053" s="194">
        <v>1093464</v>
      </c>
      <c r="X1053" s="265">
        <v>404964</v>
      </c>
      <c r="Y1053" s="265">
        <v>404964</v>
      </c>
    </row>
    <row r="1054" spans="1:25" ht="63.75" customHeight="1" x14ac:dyDescent="0.25">
      <c r="A1054" s="71">
        <v>1604</v>
      </c>
      <c r="B1054" s="208" t="s">
        <v>2874</v>
      </c>
      <c r="C1054" s="208" t="s">
        <v>13949</v>
      </c>
      <c r="D1054" s="208" t="s">
        <v>13950</v>
      </c>
      <c r="E1054" s="208" t="s">
        <v>13951</v>
      </c>
      <c r="F1054" s="208" t="s">
        <v>13952</v>
      </c>
      <c r="G1054" s="112">
        <v>44562</v>
      </c>
      <c r="H1054" s="112">
        <v>44562</v>
      </c>
      <c r="I1054" s="115" t="s">
        <v>12429</v>
      </c>
      <c r="J1054" s="112">
        <v>46023</v>
      </c>
      <c r="K1054" s="208" t="s">
        <v>13953</v>
      </c>
      <c r="L1054" s="264" t="s">
        <v>60</v>
      </c>
      <c r="M1054" s="208" t="s">
        <v>13954</v>
      </c>
      <c r="N1054" s="208" t="s">
        <v>106</v>
      </c>
      <c r="O1054" s="208" t="s">
        <v>468</v>
      </c>
      <c r="P1054" s="208" t="s">
        <v>116</v>
      </c>
      <c r="Q1054" s="114"/>
      <c r="R1054" s="113"/>
      <c r="S1054" s="208"/>
      <c r="T1054" s="194" t="s">
        <v>112</v>
      </c>
      <c r="U1054" s="194">
        <v>380</v>
      </c>
      <c r="V1054" s="194">
        <v>10000</v>
      </c>
      <c r="W1054" s="194">
        <v>10000</v>
      </c>
      <c r="X1054" s="194">
        <v>10000</v>
      </c>
      <c r="Y1054" s="265">
        <v>0</v>
      </c>
    </row>
    <row r="1055" spans="1:25" ht="127.5" customHeight="1" x14ac:dyDescent="0.25">
      <c r="A1055" s="71">
        <v>1605</v>
      </c>
      <c r="B1055" s="208" t="s">
        <v>2874</v>
      </c>
      <c r="C1055" s="208" t="s">
        <v>13955</v>
      </c>
      <c r="D1055" s="208" t="s">
        <v>13956</v>
      </c>
      <c r="E1055" s="208" t="s">
        <v>13957</v>
      </c>
      <c r="F1055" s="208" t="s">
        <v>13958</v>
      </c>
      <c r="G1055" s="112">
        <v>44562</v>
      </c>
      <c r="H1055" s="112">
        <v>44562</v>
      </c>
      <c r="I1055" s="115" t="s">
        <v>3047</v>
      </c>
      <c r="J1055" s="112">
        <v>46753</v>
      </c>
      <c r="K1055" s="208" t="s">
        <v>3039</v>
      </c>
      <c r="L1055" s="264" t="s">
        <v>60</v>
      </c>
      <c r="M1055" s="208" t="s">
        <v>2884</v>
      </c>
      <c r="N1055" s="208" t="s">
        <v>107</v>
      </c>
      <c r="O1055" s="208" t="s">
        <v>102</v>
      </c>
      <c r="P1055" s="208" t="s">
        <v>1256</v>
      </c>
      <c r="Q1055" s="114"/>
      <c r="R1055" s="113"/>
      <c r="S1055" s="208" t="s">
        <v>1076</v>
      </c>
      <c r="T1055" s="194" t="s">
        <v>112</v>
      </c>
      <c r="U1055" s="194">
        <v>0</v>
      </c>
      <c r="V1055" s="194">
        <v>0</v>
      </c>
      <c r="W1055" s="194">
        <v>0</v>
      </c>
      <c r="X1055" s="265">
        <v>0</v>
      </c>
      <c r="Y1055" s="265">
        <v>0</v>
      </c>
    </row>
    <row r="1056" spans="1:25" ht="165.75" customHeight="1" x14ac:dyDescent="0.25">
      <c r="A1056" s="71">
        <v>1606</v>
      </c>
      <c r="B1056" s="208" t="s">
        <v>2874</v>
      </c>
      <c r="C1056" s="208" t="s">
        <v>13959</v>
      </c>
      <c r="D1056" s="208" t="s">
        <v>3030</v>
      </c>
      <c r="E1056" s="208" t="s">
        <v>1721</v>
      </c>
      <c r="F1056" s="208" t="s">
        <v>129</v>
      </c>
      <c r="G1056" s="112">
        <v>44562</v>
      </c>
      <c r="H1056" s="112">
        <v>44562</v>
      </c>
      <c r="I1056" s="115" t="s">
        <v>762</v>
      </c>
      <c r="J1056" s="112">
        <v>44927</v>
      </c>
      <c r="K1056" s="208" t="s">
        <v>13960</v>
      </c>
      <c r="L1056" s="264" t="s">
        <v>99</v>
      </c>
      <c r="M1056" s="208" t="s">
        <v>2985</v>
      </c>
      <c r="N1056" s="208" t="s">
        <v>106</v>
      </c>
      <c r="O1056" s="208" t="s">
        <v>468</v>
      </c>
      <c r="P1056" s="208" t="s">
        <v>116</v>
      </c>
      <c r="Q1056" s="114"/>
      <c r="R1056" s="113" t="s">
        <v>42</v>
      </c>
      <c r="S1056" s="208" t="s">
        <v>588</v>
      </c>
      <c r="T1056" s="264" t="s">
        <v>112</v>
      </c>
      <c r="U1056" s="194">
        <v>0</v>
      </c>
      <c r="V1056" s="264" t="s">
        <v>112</v>
      </c>
      <c r="W1056" s="264" t="s">
        <v>112</v>
      </c>
      <c r="X1056" s="264" t="s">
        <v>112</v>
      </c>
      <c r="Y1056" s="264" t="s">
        <v>112</v>
      </c>
    </row>
    <row r="1057" spans="1:25" ht="63.75" customHeight="1" x14ac:dyDescent="0.25">
      <c r="A1057" s="71">
        <v>1607</v>
      </c>
      <c r="B1057" s="208" t="s">
        <v>2874</v>
      </c>
      <c r="C1057" s="208" t="s">
        <v>13959</v>
      </c>
      <c r="D1057" s="208" t="s">
        <v>3019</v>
      </c>
      <c r="E1057" s="208" t="s">
        <v>1721</v>
      </c>
      <c r="F1057" s="208" t="s">
        <v>129</v>
      </c>
      <c r="G1057" s="112">
        <v>44562</v>
      </c>
      <c r="H1057" s="112">
        <v>44562</v>
      </c>
      <c r="I1057" s="115" t="s">
        <v>762</v>
      </c>
      <c r="J1057" s="112">
        <v>44927</v>
      </c>
      <c r="K1057" s="208" t="s">
        <v>13961</v>
      </c>
      <c r="L1057" s="264" t="s">
        <v>99</v>
      </c>
      <c r="M1057" s="208" t="s">
        <v>2985</v>
      </c>
      <c r="N1057" s="208" t="s">
        <v>106</v>
      </c>
      <c r="O1057" s="208" t="s">
        <v>468</v>
      </c>
      <c r="P1057" s="208" t="s">
        <v>116</v>
      </c>
      <c r="Q1057" s="114"/>
      <c r="R1057" s="113" t="s">
        <v>42</v>
      </c>
      <c r="S1057" s="208" t="s">
        <v>588</v>
      </c>
      <c r="T1057" s="264" t="s">
        <v>112</v>
      </c>
      <c r="U1057" s="194">
        <v>0</v>
      </c>
      <c r="V1057" s="264" t="s">
        <v>112</v>
      </c>
      <c r="W1057" s="264" t="s">
        <v>112</v>
      </c>
      <c r="X1057" s="264" t="s">
        <v>112</v>
      </c>
      <c r="Y1057" s="264" t="s">
        <v>112</v>
      </c>
    </row>
    <row r="1058" spans="1:25" ht="89.25" customHeight="1" x14ac:dyDescent="0.25">
      <c r="A1058" s="71">
        <v>1608</v>
      </c>
      <c r="B1058" s="208" t="s">
        <v>2874</v>
      </c>
      <c r="C1058" s="208" t="s">
        <v>13959</v>
      </c>
      <c r="D1058" s="208" t="s">
        <v>13962</v>
      </c>
      <c r="E1058" s="208" t="s">
        <v>1721</v>
      </c>
      <c r="F1058" s="208" t="s">
        <v>129</v>
      </c>
      <c r="G1058" s="112">
        <v>44562</v>
      </c>
      <c r="H1058" s="112">
        <v>44562</v>
      </c>
      <c r="I1058" s="115" t="s">
        <v>762</v>
      </c>
      <c r="J1058" s="112">
        <v>44927</v>
      </c>
      <c r="K1058" s="208" t="s">
        <v>13963</v>
      </c>
      <c r="L1058" s="264" t="s">
        <v>99</v>
      </c>
      <c r="M1058" s="208" t="s">
        <v>2985</v>
      </c>
      <c r="N1058" s="208" t="s">
        <v>106</v>
      </c>
      <c r="O1058" s="208" t="s">
        <v>468</v>
      </c>
      <c r="P1058" s="208" t="s">
        <v>116</v>
      </c>
      <c r="Q1058" s="114"/>
      <c r="R1058" s="113" t="s">
        <v>42</v>
      </c>
      <c r="S1058" s="208" t="s">
        <v>588</v>
      </c>
      <c r="T1058" s="264" t="s">
        <v>112</v>
      </c>
      <c r="U1058" s="194">
        <v>1</v>
      </c>
      <c r="V1058" s="264" t="s">
        <v>112</v>
      </c>
      <c r="W1058" s="264" t="s">
        <v>112</v>
      </c>
      <c r="X1058" s="264" t="s">
        <v>112</v>
      </c>
      <c r="Y1058" s="264" t="s">
        <v>112</v>
      </c>
    </row>
    <row r="1059" spans="1:25" ht="89.25" customHeight="1" x14ac:dyDescent="0.25">
      <c r="A1059" s="71">
        <v>1609</v>
      </c>
      <c r="B1059" s="208" t="s">
        <v>2874</v>
      </c>
      <c r="C1059" s="208" t="s">
        <v>13959</v>
      </c>
      <c r="D1059" s="208" t="s">
        <v>3024</v>
      </c>
      <c r="E1059" s="208" t="s">
        <v>1721</v>
      </c>
      <c r="F1059" s="208" t="s">
        <v>129</v>
      </c>
      <c r="G1059" s="112">
        <v>44562</v>
      </c>
      <c r="H1059" s="112">
        <v>44562</v>
      </c>
      <c r="I1059" s="115" t="s">
        <v>762</v>
      </c>
      <c r="J1059" s="112">
        <v>44927</v>
      </c>
      <c r="K1059" s="208" t="s">
        <v>13964</v>
      </c>
      <c r="L1059" s="264" t="s">
        <v>99</v>
      </c>
      <c r="M1059" s="208" t="s">
        <v>2985</v>
      </c>
      <c r="N1059" s="208" t="s">
        <v>106</v>
      </c>
      <c r="O1059" s="208" t="s">
        <v>468</v>
      </c>
      <c r="P1059" s="208" t="s">
        <v>116</v>
      </c>
      <c r="Q1059" s="114"/>
      <c r="R1059" s="113" t="s">
        <v>42</v>
      </c>
      <c r="S1059" s="208" t="s">
        <v>588</v>
      </c>
      <c r="T1059" s="264" t="s">
        <v>112</v>
      </c>
      <c r="U1059" s="194">
        <v>2047</v>
      </c>
      <c r="V1059" s="264" t="s">
        <v>112</v>
      </c>
      <c r="W1059" s="264" t="s">
        <v>112</v>
      </c>
      <c r="X1059" s="264" t="s">
        <v>112</v>
      </c>
      <c r="Y1059" s="264" t="s">
        <v>112</v>
      </c>
    </row>
    <row r="1060" spans="1:25" ht="89.25" customHeight="1" x14ac:dyDescent="0.25">
      <c r="A1060" s="71">
        <v>1610</v>
      </c>
      <c r="B1060" s="208" t="s">
        <v>2874</v>
      </c>
      <c r="C1060" s="208" t="s">
        <v>13959</v>
      </c>
      <c r="D1060" s="208" t="s">
        <v>3027</v>
      </c>
      <c r="E1060" s="208" t="s">
        <v>1721</v>
      </c>
      <c r="F1060" s="208" t="s">
        <v>129</v>
      </c>
      <c r="G1060" s="112">
        <v>44562</v>
      </c>
      <c r="H1060" s="112">
        <v>44562</v>
      </c>
      <c r="I1060" s="115" t="s">
        <v>762</v>
      </c>
      <c r="J1060" s="112">
        <v>44927</v>
      </c>
      <c r="K1060" s="208" t="s">
        <v>13965</v>
      </c>
      <c r="L1060" s="264" t="s">
        <v>99</v>
      </c>
      <c r="M1060" s="208" t="s">
        <v>2985</v>
      </c>
      <c r="N1060" s="208" t="s">
        <v>106</v>
      </c>
      <c r="O1060" s="208" t="s">
        <v>468</v>
      </c>
      <c r="P1060" s="208" t="s">
        <v>116</v>
      </c>
      <c r="Q1060" s="114"/>
      <c r="R1060" s="113" t="s">
        <v>42</v>
      </c>
      <c r="S1060" s="208" t="s">
        <v>588</v>
      </c>
      <c r="T1060" s="264" t="s">
        <v>112</v>
      </c>
      <c r="U1060" s="194">
        <v>584</v>
      </c>
      <c r="V1060" s="264" t="s">
        <v>112</v>
      </c>
      <c r="W1060" s="264" t="s">
        <v>112</v>
      </c>
      <c r="X1060" s="264" t="s">
        <v>112</v>
      </c>
      <c r="Y1060" s="264" t="s">
        <v>112</v>
      </c>
    </row>
    <row r="1061" spans="1:25" ht="186" customHeight="1" x14ac:dyDescent="0.25">
      <c r="A1061" s="71">
        <v>1628</v>
      </c>
      <c r="B1061" s="208" t="s">
        <v>3053</v>
      </c>
      <c r="C1061" s="208" t="s">
        <v>3054</v>
      </c>
      <c r="D1061" s="208" t="s">
        <v>3055</v>
      </c>
      <c r="E1061" s="208" t="s">
        <v>13966</v>
      </c>
      <c r="F1061" s="208" t="s">
        <v>3056</v>
      </c>
      <c r="G1061" s="112">
        <v>44197</v>
      </c>
      <c r="H1061" s="112">
        <v>44197</v>
      </c>
      <c r="I1061" s="208" t="s">
        <v>403</v>
      </c>
      <c r="J1061" s="112">
        <v>46753</v>
      </c>
      <c r="K1061" s="208" t="s">
        <v>13967</v>
      </c>
      <c r="L1061" s="208" t="s">
        <v>60</v>
      </c>
      <c r="M1061" s="208" t="s">
        <v>3057</v>
      </c>
      <c r="N1061" s="208" t="s">
        <v>107</v>
      </c>
      <c r="O1061" s="208" t="s">
        <v>102</v>
      </c>
      <c r="P1061" s="208" t="s">
        <v>3058</v>
      </c>
      <c r="Q1061" s="208" t="s">
        <v>3059</v>
      </c>
      <c r="R1061" s="208" t="s">
        <v>3060</v>
      </c>
      <c r="S1061" s="208" t="s">
        <v>1082</v>
      </c>
      <c r="T1061" s="264">
        <v>2264.6999999999998</v>
      </c>
      <c r="U1061" s="63">
        <v>2804.8</v>
      </c>
      <c r="V1061" s="63">
        <v>62546</v>
      </c>
      <c r="W1061" s="63">
        <v>62546</v>
      </c>
      <c r="X1061" s="63">
        <v>62546</v>
      </c>
      <c r="Y1061" s="63">
        <v>62546</v>
      </c>
    </row>
    <row r="1062" spans="1:25" ht="165" customHeight="1" x14ac:dyDescent="0.25">
      <c r="A1062" s="71">
        <v>1629</v>
      </c>
      <c r="B1062" s="208" t="s">
        <v>3053</v>
      </c>
      <c r="C1062" s="208" t="s">
        <v>3054</v>
      </c>
      <c r="D1062" s="208" t="s">
        <v>3061</v>
      </c>
      <c r="E1062" s="208" t="s">
        <v>13968</v>
      </c>
      <c r="F1062" s="208" t="s">
        <v>3062</v>
      </c>
      <c r="G1062" s="112">
        <v>44197</v>
      </c>
      <c r="H1062" s="112">
        <v>44197</v>
      </c>
      <c r="I1062" s="208" t="s">
        <v>403</v>
      </c>
      <c r="J1062" s="112">
        <v>46753</v>
      </c>
      <c r="K1062" s="208" t="s">
        <v>13969</v>
      </c>
      <c r="L1062" s="208" t="s">
        <v>60</v>
      </c>
      <c r="M1062" s="264" t="s">
        <v>3063</v>
      </c>
      <c r="N1062" s="208" t="s">
        <v>107</v>
      </c>
      <c r="O1062" s="208" t="s">
        <v>102</v>
      </c>
      <c r="P1062" s="208" t="s">
        <v>3058</v>
      </c>
      <c r="Q1062" s="208"/>
      <c r="R1062" s="208">
        <v>16</v>
      </c>
      <c r="S1062" s="208" t="s">
        <v>175</v>
      </c>
      <c r="T1062" s="264">
        <v>0</v>
      </c>
      <c r="U1062" s="63">
        <v>0</v>
      </c>
      <c r="V1062" s="63">
        <v>0</v>
      </c>
      <c r="W1062" s="63">
        <v>0</v>
      </c>
      <c r="X1062" s="116">
        <v>28165</v>
      </c>
      <c r="Y1062" s="44">
        <v>0</v>
      </c>
    </row>
    <row r="1063" spans="1:25" ht="157.5" customHeight="1" x14ac:dyDescent="0.25">
      <c r="A1063" s="71">
        <v>1630</v>
      </c>
      <c r="B1063" s="208" t="s">
        <v>3053</v>
      </c>
      <c r="C1063" s="208" t="s">
        <v>3064</v>
      </c>
      <c r="D1063" s="112" t="s">
        <v>3065</v>
      </c>
      <c r="E1063" s="208" t="s">
        <v>13970</v>
      </c>
      <c r="F1063" s="208" t="s">
        <v>3066</v>
      </c>
      <c r="G1063" s="112">
        <v>38718</v>
      </c>
      <c r="H1063" s="112">
        <v>38718</v>
      </c>
      <c r="I1063" s="208" t="s">
        <v>3067</v>
      </c>
      <c r="J1063" s="149">
        <v>44927</v>
      </c>
      <c r="K1063" s="208" t="s">
        <v>3068</v>
      </c>
      <c r="L1063" s="208" t="s">
        <v>60</v>
      </c>
      <c r="M1063" s="208" t="s">
        <v>3069</v>
      </c>
      <c r="N1063" s="208" t="s">
        <v>107</v>
      </c>
      <c r="O1063" s="208" t="s">
        <v>120</v>
      </c>
      <c r="P1063" s="208" t="s">
        <v>161</v>
      </c>
      <c r="Q1063" s="113"/>
      <c r="R1063" s="208">
        <v>16</v>
      </c>
      <c r="S1063" s="208" t="s">
        <v>175</v>
      </c>
      <c r="T1063" s="264">
        <v>13856.3</v>
      </c>
      <c r="U1063" s="63">
        <v>0</v>
      </c>
      <c r="V1063" s="63" t="s">
        <v>112</v>
      </c>
      <c r="W1063" s="63" t="s">
        <v>112</v>
      </c>
      <c r="X1063" s="63" t="s">
        <v>112</v>
      </c>
      <c r="Y1063" s="63" t="s">
        <v>112</v>
      </c>
    </row>
    <row r="1064" spans="1:25" ht="157.5" customHeight="1" x14ac:dyDescent="0.25">
      <c r="A1064" s="71">
        <v>1631</v>
      </c>
      <c r="B1064" s="208" t="s">
        <v>3053</v>
      </c>
      <c r="C1064" s="208" t="s">
        <v>3070</v>
      </c>
      <c r="D1064" s="112" t="s">
        <v>3071</v>
      </c>
      <c r="E1064" s="208" t="s">
        <v>13971</v>
      </c>
      <c r="F1064" s="208" t="s">
        <v>3072</v>
      </c>
      <c r="G1064" s="112">
        <v>41275</v>
      </c>
      <c r="H1064" s="112">
        <v>40909</v>
      </c>
      <c r="I1064" s="208" t="s">
        <v>3067</v>
      </c>
      <c r="J1064" s="149">
        <v>44927</v>
      </c>
      <c r="K1064" s="208" t="s">
        <v>3073</v>
      </c>
      <c r="L1064" s="208" t="s">
        <v>60</v>
      </c>
      <c r="M1064" s="208" t="s">
        <v>3069</v>
      </c>
      <c r="N1064" s="208" t="s">
        <v>107</v>
      </c>
      <c r="O1064" s="208" t="s">
        <v>120</v>
      </c>
      <c r="P1064" s="208" t="s">
        <v>161</v>
      </c>
      <c r="Q1064" s="63"/>
      <c r="R1064" s="208">
        <v>16</v>
      </c>
      <c r="S1064" s="208" t="s">
        <v>175</v>
      </c>
      <c r="T1064" s="264">
        <v>0</v>
      </c>
      <c r="U1064" s="63">
        <v>0</v>
      </c>
      <c r="V1064" s="63" t="s">
        <v>112</v>
      </c>
      <c r="W1064" s="63" t="s">
        <v>112</v>
      </c>
      <c r="X1064" s="63" t="s">
        <v>112</v>
      </c>
      <c r="Y1064" s="63" t="s">
        <v>112</v>
      </c>
    </row>
    <row r="1065" spans="1:25" ht="157.5" customHeight="1" x14ac:dyDescent="0.25">
      <c r="A1065" s="71">
        <v>1632</v>
      </c>
      <c r="B1065" s="208" t="s">
        <v>3053</v>
      </c>
      <c r="C1065" s="208" t="s">
        <v>3074</v>
      </c>
      <c r="D1065" s="112" t="s">
        <v>3075</v>
      </c>
      <c r="E1065" s="208" t="s">
        <v>3076</v>
      </c>
      <c r="F1065" s="208" t="s">
        <v>3077</v>
      </c>
      <c r="G1065" s="112">
        <v>41640</v>
      </c>
      <c r="H1065" s="112">
        <v>41640</v>
      </c>
      <c r="I1065" s="208" t="s">
        <v>268</v>
      </c>
      <c r="J1065" s="112" t="s">
        <v>6023</v>
      </c>
      <c r="K1065" s="208" t="s">
        <v>3078</v>
      </c>
      <c r="L1065" s="208" t="s">
        <v>60</v>
      </c>
      <c r="M1065" s="208" t="s">
        <v>3069</v>
      </c>
      <c r="N1065" s="208" t="s">
        <v>107</v>
      </c>
      <c r="O1065" s="208" t="s">
        <v>120</v>
      </c>
      <c r="P1065" s="208" t="s">
        <v>3079</v>
      </c>
      <c r="Q1065" s="63"/>
      <c r="R1065" s="208">
        <v>16</v>
      </c>
      <c r="S1065" s="208" t="s">
        <v>175</v>
      </c>
      <c r="T1065" s="264">
        <v>1557891.5</v>
      </c>
      <c r="U1065" s="63">
        <v>0</v>
      </c>
      <c r="V1065" s="63">
        <v>0</v>
      </c>
      <c r="W1065" s="63">
        <v>0</v>
      </c>
      <c r="X1065" s="63">
        <v>0</v>
      </c>
      <c r="Y1065" s="44">
        <v>0</v>
      </c>
    </row>
    <row r="1066" spans="1:25" ht="157.5" customHeight="1" x14ac:dyDescent="0.25">
      <c r="A1066" s="71">
        <v>1633</v>
      </c>
      <c r="B1066" s="208" t="s">
        <v>3053</v>
      </c>
      <c r="C1066" s="208" t="s">
        <v>3080</v>
      </c>
      <c r="D1066" s="112" t="s">
        <v>3081</v>
      </c>
      <c r="E1066" s="208" t="s">
        <v>3076</v>
      </c>
      <c r="F1066" s="208" t="s">
        <v>3077</v>
      </c>
      <c r="G1066" s="112">
        <v>42736</v>
      </c>
      <c r="H1066" s="112">
        <v>42736</v>
      </c>
      <c r="I1066" s="208" t="s">
        <v>268</v>
      </c>
      <c r="J1066" s="112">
        <v>47119</v>
      </c>
      <c r="K1066" s="208" t="s">
        <v>3082</v>
      </c>
      <c r="L1066" s="208" t="s">
        <v>60</v>
      </c>
      <c r="M1066" s="208" t="s">
        <v>3069</v>
      </c>
      <c r="N1066" s="208" t="s">
        <v>107</v>
      </c>
      <c r="O1066" s="208" t="s">
        <v>120</v>
      </c>
      <c r="P1066" s="208" t="s">
        <v>349</v>
      </c>
      <c r="Q1066" s="63"/>
      <c r="R1066" s="208">
        <v>16</v>
      </c>
      <c r="S1066" s="208" t="s">
        <v>175</v>
      </c>
      <c r="T1066" s="264">
        <v>0</v>
      </c>
      <c r="U1066" s="63">
        <v>101</v>
      </c>
      <c r="V1066" s="267">
        <v>409</v>
      </c>
      <c r="W1066" s="267">
        <v>409</v>
      </c>
      <c r="X1066" s="267">
        <v>467</v>
      </c>
      <c r="Y1066" s="44">
        <v>63889.8</v>
      </c>
    </row>
    <row r="1067" spans="1:25" ht="157.5" customHeight="1" x14ac:dyDescent="0.25">
      <c r="A1067" s="71">
        <v>1634</v>
      </c>
      <c r="B1067" s="208" t="s">
        <v>3053</v>
      </c>
      <c r="C1067" s="208" t="s">
        <v>3080</v>
      </c>
      <c r="D1067" s="112" t="s">
        <v>3083</v>
      </c>
      <c r="E1067" s="208" t="s">
        <v>3084</v>
      </c>
      <c r="F1067" s="208" t="s">
        <v>3085</v>
      </c>
      <c r="G1067" s="112">
        <v>42736</v>
      </c>
      <c r="H1067" s="112">
        <v>42736</v>
      </c>
      <c r="I1067" s="208" t="s">
        <v>268</v>
      </c>
      <c r="J1067" s="112" t="s">
        <v>6023</v>
      </c>
      <c r="K1067" s="208" t="s">
        <v>3086</v>
      </c>
      <c r="L1067" s="208" t="s">
        <v>60</v>
      </c>
      <c r="M1067" s="208" t="s">
        <v>3069</v>
      </c>
      <c r="N1067" s="208" t="s">
        <v>107</v>
      </c>
      <c r="O1067" s="208" t="s">
        <v>120</v>
      </c>
      <c r="P1067" s="208" t="s">
        <v>3087</v>
      </c>
      <c r="Q1067" s="63"/>
      <c r="R1067" s="208">
        <v>16</v>
      </c>
      <c r="S1067" s="208" t="s">
        <v>175</v>
      </c>
      <c r="T1067" s="264">
        <v>0</v>
      </c>
      <c r="U1067" s="63">
        <v>0</v>
      </c>
      <c r="V1067" s="63" t="s">
        <v>112</v>
      </c>
      <c r="W1067" s="63" t="s">
        <v>112</v>
      </c>
      <c r="X1067" s="63" t="s">
        <v>112</v>
      </c>
      <c r="Y1067" s="63" t="s">
        <v>112</v>
      </c>
    </row>
    <row r="1068" spans="1:25" ht="157.5" customHeight="1" x14ac:dyDescent="0.25">
      <c r="A1068" s="71">
        <v>1635</v>
      </c>
      <c r="B1068" s="208" t="s">
        <v>3053</v>
      </c>
      <c r="C1068" s="208" t="s">
        <v>3121</v>
      </c>
      <c r="D1068" s="112" t="s">
        <v>3088</v>
      </c>
      <c r="E1068" s="208" t="s">
        <v>3089</v>
      </c>
      <c r="F1068" s="208" t="s">
        <v>13972</v>
      </c>
      <c r="G1068" s="112">
        <v>42370</v>
      </c>
      <c r="H1068" s="112">
        <v>42370</v>
      </c>
      <c r="I1068" s="208" t="s">
        <v>268</v>
      </c>
      <c r="J1068" s="90" t="s">
        <v>12329</v>
      </c>
      <c r="K1068" s="208" t="s">
        <v>13973</v>
      </c>
      <c r="L1068" s="208" t="s">
        <v>60</v>
      </c>
      <c r="M1068" s="208" t="s">
        <v>3069</v>
      </c>
      <c r="N1068" s="208" t="s">
        <v>107</v>
      </c>
      <c r="O1068" s="208" t="s">
        <v>120</v>
      </c>
      <c r="P1068" s="208" t="s">
        <v>3087</v>
      </c>
      <c r="Q1068" s="113" t="s">
        <v>13974</v>
      </c>
      <c r="R1068" s="208">
        <v>16</v>
      </c>
      <c r="S1068" s="208" t="s">
        <v>175</v>
      </c>
      <c r="T1068" s="264">
        <v>1346172.2</v>
      </c>
      <c r="U1068" s="264">
        <v>806463.5</v>
      </c>
      <c r="V1068" s="63">
        <v>1393660.9</v>
      </c>
      <c r="W1068" s="63">
        <v>8186049.7000000011</v>
      </c>
      <c r="X1068" s="63">
        <v>15324130.700000001</v>
      </c>
      <c r="Y1068" s="63">
        <v>10639189.6</v>
      </c>
    </row>
    <row r="1069" spans="1:25" ht="157.5" customHeight="1" x14ac:dyDescent="0.25">
      <c r="A1069" s="71">
        <v>1636</v>
      </c>
      <c r="B1069" s="208" t="s">
        <v>3053</v>
      </c>
      <c r="C1069" s="208" t="s">
        <v>3080</v>
      </c>
      <c r="D1069" s="112" t="s">
        <v>3090</v>
      </c>
      <c r="E1069" s="208" t="s">
        <v>3089</v>
      </c>
      <c r="F1069" s="208" t="s">
        <v>3091</v>
      </c>
      <c r="G1069" s="112">
        <v>42736</v>
      </c>
      <c r="H1069" s="112">
        <v>42736</v>
      </c>
      <c r="I1069" s="208" t="s">
        <v>268</v>
      </c>
      <c r="J1069" s="112" t="s">
        <v>3092</v>
      </c>
      <c r="K1069" s="208" t="s">
        <v>3093</v>
      </c>
      <c r="L1069" s="208" t="s">
        <v>60</v>
      </c>
      <c r="M1069" s="208" t="s">
        <v>3069</v>
      </c>
      <c r="N1069" s="208" t="s">
        <v>107</v>
      </c>
      <c r="O1069" s="208" t="s">
        <v>120</v>
      </c>
      <c r="P1069" s="208" t="s">
        <v>3087</v>
      </c>
      <c r="Q1069" s="63"/>
      <c r="R1069" s="208">
        <v>16</v>
      </c>
      <c r="S1069" s="208" t="s">
        <v>175</v>
      </c>
      <c r="T1069" s="264">
        <v>117252.4</v>
      </c>
      <c r="U1069" s="264">
        <v>155395.20000000001</v>
      </c>
      <c r="V1069" s="63">
        <v>402329</v>
      </c>
      <c r="W1069" s="63">
        <v>852577.9</v>
      </c>
      <c r="X1069" s="63">
        <v>1043209.6</v>
      </c>
      <c r="Y1069" s="63">
        <v>976085.3</v>
      </c>
    </row>
    <row r="1070" spans="1:25" ht="157.5" customHeight="1" x14ac:dyDescent="0.25">
      <c r="A1070" s="71">
        <v>1637</v>
      </c>
      <c r="B1070" s="208" t="s">
        <v>3053</v>
      </c>
      <c r="C1070" s="208" t="s">
        <v>3064</v>
      </c>
      <c r="D1070" s="112" t="s">
        <v>7458</v>
      </c>
      <c r="E1070" s="208" t="s">
        <v>13975</v>
      </c>
      <c r="F1070" s="208" t="s">
        <v>3066</v>
      </c>
      <c r="G1070" s="112">
        <v>38718</v>
      </c>
      <c r="H1070" s="112">
        <v>38718</v>
      </c>
      <c r="I1070" s="208" t="s">
        <v>3067</v>
      </c>
      <c r="J1070" s="112" t="s">
        <v>3095</v>
      </c>
      <c r="K1070" s="208" t="s">
        <v>3096</v>
      </c>
      <c r="L1070" s="208" t="s">
        <v>60</v>
      </c>
      <c r="M1070" s="208" t="s">
        <v>3069</v>
      </c>
      <c r="N1070" s="208" t="s">
        <v>64</v>
      </c>
      <c r="O1070" s="208" t="s">
        <v>120</v>
      </c>
      <c r="P1070" s="208" t="s">
        <v>1353</v>
      </c>
      <c r="Q1070" s="63"/>
      <c r="R1070" s="208">
        <v>16</v>
      </c>
      <c r="S1070" s="208" t="s">
        <v>175</v>
      </c>
      <c r="T1070" s="264">
        <v>326161.09999999998</v>
      </c>
      <c r="U1070" s="264">
        <v>329327.8</v>
      </c>
      <c r="V1070" s="63">
        <v>296984</v>
      </c>
      <c r="W1070" s="63">
        <v>180188</v>
      </c>
      <c r="X1070" s="63">
        <v>352000</v>
      </c>
      <c r="Y1070" s="44">
        <v>317000</v>
      </c>
    </row>
    <row r="1071" spans="1:25" ht="157.5" customHeight="1" x14ac:dyDescent="0.25">
      <c r="A1071" s="71">
        <v>1638</v>
      </c>
      <c r="B1071" s="208" t="s">
        <v>3053</v>
      </c>
      <c r="C1071" s="208" t="s">
        <v>13976</v>
      </c>
      <c r="D1071" s="112" t="s">
        <v>3097</v>
      </c>
      <c r="E1071" s="208" t="s">
        <v>3098</v>
      </c>
      <c r="F1071" s="208" t="s">
        <v>3077</v>
      </c>
      <c r="G1071" s="112">
        <v>42370</v>
      </c>
      <c r="H1071" s="112">
        <v>42370</v>
      </c>
      <c r="I1071" s="208" t="s">
        <v>1128</v>
      </c>
      <c r="J1071" s="112" t="s">
        <v>6023</v>
      </c>
      <c r="K1071" s="208" t="s">
        <v>3099</v>
      </c>
      <c r="L1071" s="208" t="s">
        <v>60</v>
      </c>
      <c r="M1071" s="208" t="s">
        <v>3069</v>
      </c>
      <c r="N1071" s="208" t="s">
        <v>64</v>
      </c>
      <c r="O1071" s="208" t="s">
        <v>120</v>
      </c>
      <c r="P1071" s="208" t="s">
        <v>1353</v>
      </c>
      <c r="Q1071" s="113"/>
      <c r="R1071" s="208" t="s">
        <v>53</v>
      </c>
      <c r="S1071" s="208" t="s">
        <v>175</v>
      </c>
      <c r="T1071" s="264">
        <v>3004.9</v>
      </c>
      <c r="U1071" s="264">
        <v>3204.7</v>
      </c>
      <c r="V1071" s="63">
        <v>0</v>
      </c>
      <c r="W1071" s="63">
        <v>0</v>
      </c>
      <c r="X1071" s="63" t="s">
        <v>112</v>
      </c>
      <c r="Y1071" s="44" t="s">
        <v>112</v>
      </c>
    </row>
    <row r="1072" spans="1:25" ht="157.5" customHeight="1" x14ac:dyDescent="0.25">
      <c r="A1072" s="71">
        <v>1639</v>
      </c>
      <c r="B1072" s="208" t="s">
        <v>3053</v>
      </c>
      <c r="C1072" s="208" t="s">
        <v>3100</v>
      </c>
      <c r="D1072" s="112" t="s">
        <v>3101</v>
      </c>
      <c r="E1072" s="208" t="s">
        <v>11320</v>
      </c>
      <c r="F1072" s="208" t="s">
        <v>3102</v>
      </c>
      <c r="G1072" s="112">
        <v>44046</v>
      </c>
      <c r="H1072" s="112">
        <v>43831</v>
      </c>
      <c r="I1072" s="208" t="s">
        <v>396</v>
      </c>
      <c r="J1072" s="112">
        <v>44562</v>
      </c>
      <c r="K1072" s="112" t="s">
        <v>3103</v>
      </c>
      <c r="L1072" s="208" t="s">
        <v>99</v>
      </c>
      <c r="M1072" s="208" t="s">
        <v>3104</v>
      </c>
      <c r="N1072" s="208" t="s">
        <v>64</v>
      </c>
      <c r="O1072" s="208" t="s">
        <v>120</v>
      </c>
      <c r="P1072" s="208" t="s">
        <v>1353</v>
      </c>
      <c r="Q1072" s="208" t="s">
        <v>3105</v>
      </c>
      <c r="R1072" s="208" t="s">
        <v>3060</v>
      </c>
      <c r="S1072" s="208" t="s">
        <v>1082</v>
      </c>
      <c r="T1072" s="264">
        <v>1645.2</v>
      </c>
      <c r="U1072" s="63" t="s">
        <v>112</v>
      </c>
      <c r="V1072" s="63" t="s">
        <v>112</v>
      </c>
      <c r="W1072" s="63" t="s">
        <v>112</v>
      </c>
      <c r="X1072" s="63" t="s">
        <v>112</v>
      </c>
      <c r="Y1072" s="63" t="s">
        <v>112</v>
      </c>
    </row>
    <row r="1073" spans="1:25" ht="157.5" customHeight="1" x14ac:dyDescent="0.25">
      <c r="A1073" s="71">
        <v>1640</v>
      </c>
      <c r="B1073" s="208" t="s">
        <v>3053</v>
      </c>
      <c r="C1073" s="208" t="s">
        <v>3106</v>
      </c>
      <c r="D1073" s="112" t="s">
        <v>4818</v>
      </c>
      <c r="E1073" s="208" t="s">
        <v>129</v>
      </c>
      <c r="F1073" s="52" t="s">
        <v>3107</v>
      </c>
      <c r="G1073" s="112">
        <v>44562</v>
      </c>
      <c r="H1073" s="112">
        <v>44197</v>
      </c>
      <c r="I1073" s="52" t="s">
        <v>113</v>
      </c>
      <c r="J1073" s="52" t="s">
        <v>3095</v>
      </c>
      <c r="K1073" s="52" t="s">
        <v>13977</v>
      </c>
      <c r="L1073" s="208" t="s">
        <v>61</v>
      </c>
      <c r="M1073" s="208" t="s">
        <v>13978</v>
      </c>
      <c r="N1073" s="208" t="s">
        <v>64</v>
      </c>
      <c r="O1073" s="208" t="s">
        <v>120</v>
      </c>
      <c r="P1073" s="208" t="s">
        <v>1353</v>
      </c>
      <c r="Q1073" s="63"/>
      <c r="R1073" s="63">
        <v>3</v>
      </c>
      <c r="S1073" s="50" t="s">
        <v>715</v>
      </c>
      <c r="T1073" s="264">
        <v>64622</v>
      </c>
      <c r="U1073" s="264">
        <v>140496.20000000001</v>
      </c>
      <c r="V1073" s="264">
        <v>376199</v>
      </c>
      <c r="W1073" s="264">
        <v>284331</v>
      </c>
      <c r="X1073" s="264">
        <v>212665</v>
      </c>
      <c r="Y1073" s="264">
        <v>159620</v>
      </c>
    </row>
    <row r="1074" spans="1:25" ht="157.5" customHeight="1" x14ac:dyDescent="0.25">
      <c r="A1074" s="71">
        <v>1641</v>
      </c>
      <c r="B1074" s="208" t="s">
        <v>3053</v>
      </c>
      <c r="C1074" s="208" t="s">
        <v>3108</v>
      </c>
      <c r="D1074" s="112" t="s">
        <v>13979</v>
      </c>
      <c r="E1074" s="208" t="s">
        <v>129</v>
      </c>
      <c r="F1074" s="208" t="s">
        <v>3109</v>
      </c>
      <c r="G1074" s="112">
        <v>40179</v>
      </c>
      <c r="H1074" s="112">
        <v>40179</v>
      </c>
      <c r="I1074" s="52" t="s">
        <v>113</v>
      </c>
      <c r="J1074" s="112" t="s">
        <v>3095</v>
      </c>
      <c r="K1074" s="208" t="s">
        <v>3110</v>
      </c>
      <c r="L1074" s="208" t="s">
        <v>99</v>
      </c>
      <c r="M1074" s="264" t="s">
        <v>3111</v>
      </c>
      <c r="N1074" s="208" t="s">
        <v>64</v>
      </c>
      <c r="O1074" s="208" t="s">
        <v>120</v>
      </c>
      <c r="P1074" s="208" t="s">
        <v>706</v>
      </c>
      <c r="Q1074" s="63"/>
      <c r="R1074" s="208">
        <v>14</v>
      </c>
      <c r="S1074" s="208" t="s">
        <v>497</v>
      </c>
      <c r="T1074" s="264">
        <v>12683.8</v>
      </c>
      <c r="U1074" s="265">
        <v>12073</v>
      </c>
      <c r="V1074" s="265">
        <v>11462.2</v>
      </c>
      <c r="W1074" s="265">
        <v>10851.2</v>
      </c>
      <c r="X1074" s="265">
        <v>10240.4</v>
      </c>
      <c r="Y1074" s="63">
        <v>9629.5999999999985</v>
      </c>
    </row>
    <row r="1075" spans="1:25" ht="157.5" customHeight="1" x14ac:dyDescent="0.25">
      <c r="A1075" s="71">
        <v>1642</v>
      </c>
      <c r="B1075" s="208" t="s">
        <v>3053</v>
      </c>
      <c r="C1075" s="208" t="s">
        <v>3108</v>
      </c>
      <c r="D1075" s="112" t="s">
        <v>13980</v>
      </c>
      <c r="E1075" s="208" t="s">
        <v>13981</v>
      </c>
      <c r="F1075" s="208" t="s">
        <v>3112</v>
      </c>
      <c r="G1075" s="112">
        <v>40179</v>
      </c>
      <c r="H1075" s="112">
        <v>40179</v>
      </c>
      <c r="I1075" s="208" t="s">
        <v>494</v>
      </c>
      <c r="J1075" s="112" t="s">
        <v>3095</v>
      </c>
      <c r="K1075" s="208" t="s">
        <v>3113</v>
      </c>
      <c r="L1075" s="208" t="s">
        <v>99</v>
      </c>
      <c r="M1075" s="264" t="s">
        <v>3114</v>
      </c>
      <c r="N1075" s="208" t="s">
        <v>64</v>
      </c>
      <c r="O1075" s="208" t="s">
        <v>120</v>
      </c>
      <c r="P1075" s="208" t="s">
        <v>706</v>
      </c>
      <c r="Q1075" s="63"/>
      <c r="R1075" s="208">
        <v>5</v>
      </c>
      <c r="S1075" s="208" t="s">
        <v>707</v>
      </c>
      <c r="T1075" s="264">
        <v>149941.29999999999</v>
      </c>
      <c r="U1075" s="63">
        <v>154139.1</v>
      </c>
      <c r="V1075" s="63">
        <v>124960.09999999999</v>
      </c>
      <c r="W1075" s="63">
        <v>104900.70000000001</v>
      </c>
      <c r="X1075" s="63">
        <v>101048.6</v>
      </c>
      <c r="Y1075" s="63">
        <v>85627.800000000017</v>
      </c>
    </row>
    <row r="1076" spans="1:25" ht="157.5" customHeight="1" x14ac:dyDescent="0.25">
      <c r="A1076" s="71">
        <v>1643</v>
      </c>
      <c r="B1076" s="208" t="s">
        <v>3053</v>
      </c>
      <c r="C1076" s="208" t="s">
        <v>3115</v>
      </c>
      <c r="D1076" s="112" t="s">
        <v>13982</v>
      </c>
      <c r="E1076" s="208" t="s">
        <v>13983</v>
      </c>
      <c r="F1076" s="208" t="s">
        <v>3116</v>
      </c>
      <c r="G1076" s="112">
        <v>44377</v>
      </c>
      <c r="H1076" s="112">
        <v>44197</v>
      </c>
      <c r="I1076" s="208" t="s">
        <v>494</v>
      </c>
      <c r="J1076" s="112" t="s">
        <v>3095</v>
      </c>
      <c r="K1076" s="264" t="s">
        <v>13984</v>
      </c>
      <c r="L1076" s="208" t="s">
        <v>99</v>
      </c>
      <c r="M1076" s="264" t="s">
        <v>13985</v>
      </c>
      <c r="N1076" s="264" t="s">
        <v>64</v>
      </c>
      <c r="O1076" s="264" t="s">
        <v>120</v>
      </c>
      <c r="P1076" s="264" t="s">
        <v>706</v>
      </c>
      <c r="Q1076" s="63"/>
      <c r="R1076" s="208">
        <v>5</v>
      </c>
      <c r="S1076" s="208" t="s">
        <v>707</v>
      </c>
      <c r="T1076" s="264">
        <v>0</v>
      </c>
      <c r="U1076" s="264">
        <v>64320</v>
      </c>
      <c r="V1076" s="63">
        <v>73116</v>
      </c>
      <c r="W1076" s="63">
        <v>69956</v>
      </c>
      <c r="X1076" s="63">
        <v>66795</v>
      </c>
      <c r="Y1076" s="44">
        <v>63634</v>
      </c>
    </row>
    <row r="1077" spans="1:25" ht="157.5" customHeight="1" x14ac:dyDescent="0.25">
      <c r="A1077" s="71">
        <v>1644</v>
      </c>
      <c r="B1077" s="208" t="s">
        <v>3053</v>
      </c>
      <c r="C1077" s="208" t="s">
        <v>3117</v>
      </c>
      <c r="D1077" s="112" t="s">
        <v>4846</v>
      </c>
      <c r="E1077" s="208" t="s">
        <v>3160</v>
      </c>
      <c r="F1077" s="208" t="s">
        <v>3118</v>
      </c>
      <c r="G1077" s="112">
        <v>43101</v>
      </c>
      <c r="H1077" s="112">
        <v>43101</v>
      </c>
      <c r="I1077" s="52" t="s">
        <v>113</v>
      </c>
      <c r="J1077" s="112" t="s">
        <v>3095</v>
      </c>
      <c r="K1077" s="208" t="s">
        <v>3119</v>
      </c>
      <c r="L1077" s="208" t="s">
        <v>60</v>
      </c>
      <c r="M1077" s="264" t="s">
        <v>3120</v>
      </c>
      <c r="N1077" s="208" t="s">
        <v>64</v>
      </c>
      <c r="O1077" s="208" t="s">
        <v>120</v>
      </c>
      <c r="P1077" s="208" t="s">
        <v>1224</v>
      </c>
      <c r="Q1077" s="113" t="s">
        <v>2793</v>
      </c>
      <c r="R1077" s="206" t="s">
        <v>1100</v>
      </c>
      <c r="S1077" s="325" t="s">
        <v>1101</v>
      </c>
      <c r="T1077" s="264">
        <v>4690</v>
      </c>
      <c r="U1077" s="63">
        <v>7504.6</v>
      </c>
      <c r="V1077" s="264">
        <v>6700</v>
      </c>
      <c r="W1077" s="264">
        <v>6500</v>
      </c>
      <c r="X1077" s="264">
        <v>6300</v>
      </c>
      <c r="Y1077" s="63">
        <v>6100</v>
      </c>
    </row>
    <row r="1078" spans="1:25" ht="157.5" customHeight="1" x14ac:dyDescent="0.25">
      <c r="A1078" s="71">
        <v>1645</v>
      </c>
      <c r="B1078" s="208" t="s">
        <v>3053</v>
      </c>
      <c r="C1078" s="208" t="s">
        <v>3121</v>
      </c>
      <c r="D1078" s="112" t="s">
        <v>2090</v>
      </c>
      <c r="E1078" s="208" t="s">
        <v>13986</v>
      </c>
      <c r="F1078" s="208" t="s">
        <v>13972</v>
      </c>
      <c r="G1078" s="112">
        <v>42370</v>
      </c>
      <c r="H1078" s="112">
        <v>42370</v>
      </c>
      <c r="I1078" s="208" t="s">
        <v>268</v>
      </c>
      <c r="J1078" s="90" t="s">
        <v>12329</v>
      </c>
      <c r="K1078" s="208" t="s">
        <v>13987</v>
      </c>
      <c r="L1078" s="208" t="s">
        <v>60</v>
      </c>
      <c r="M1078" s="208" t="s">
        <v>3069</v>
      </c>
      <c r="N1078" s="208" t="s">
        <v>64</v>
      </c>
      <c r="O1078" s="208" t="s">
        <v>120</v>
      </c>
      <c r="P1078" s="208" t="s">
        <v>3123</v>
      </c>
      <c r="Q1078" s="113" t="s">
        <v>13974</v>
      </c>
      <c r="R1078" s="208" t="s">
        <v>53</v>
      </c>
      <c r="S1078" s="208" t="s">
        <v>175</v>
      </c>
      <c r="T1078" s="264">
        <v>154100.5</v>
      </c>
      <c r="U1078" s="264">
        <v>140455.29999999999</v>
      </c>
      <c r="V1078" s="63">
        <v>194078.5</v>
      </c>
      <c r="W1078" s="63">
        <v>1007449.7000000001</v>
      </c>
      <c r="X1078" s="63">
        <v>2745469.7000000007</v>
      </c>
      <c r="Y1078" s="63">
        <v>3704414.4999999995</v>
      </c>
    </row>
    <row r="1079" spans="1:25" ht="157.5" customHeight="1" x14ac:dyDescent="0.25">
      <c r="A1079" s="71">
        <v>1646</v>
      </c>
      <c r="B1079" s="208" t="s">
        <v>3053</v>
      </c>
      <c r="C1079" s="208" t="s">
        <v>3080</v>
      </c>
      <c r="D1079" s="112" t="s">
        <v>2091</v>
      </c>
      <c r="E1079" s="208" t="s">
        <v>13988</v>
      </c>
      <c r="F1079" s="208" t="s">
        <v>3091</v>
      </c>
      <c r="G1079" s="112">
        <v>42736</v>
      </c>
      <c r="H1079" s="112">
        <v>42736</v>
      </c>
      <c r="I1079" s="208" t="s">
        <v>268</v>
      </c>
      <c r="J1079" s="112" t="s">
        <v>3092</v>
      </c>
      <c r="K1079" s="208" t="s">
        <v>3124</v>
      </c>
      <c r="L1079" s="208" t="s">
        <v>60</v>
      </c>
      <c r="M1079" s="208" t="s">
        <v>3069</v>
      </c>
      <c r="N1079" s="208" t="s">
        <v>64</v>
      </c>
      <c r="O1079" s="208" t="s">
        <v>120</v>
      </c>
      <c r="P1079" s="208" t="s">
        <v>13989</v>
      </c>
      <c r="Q1079" s="113"/>
      <c r="R1079" s="208" t="s">
        <v>53</v>
      </c>
      <c r="S1079" s="208" t="s">
        <v>175</v>
      </c>
      <c r="T1079" s="264">
        <v>497296.5</v>
      </c>
      <c r="U1079" s="264">
        <v>378486.5</v>
      </c>
      <c r="V1079" s="63">
        <v>425625.2</v>
      </c>
      <c r="W1079" s="63">
        <v>443060.69999999995</v>
      </c>
      <c r="X1079" s="63">
        <v>478049.6</v>
      </c>
      <c r="Y1079" s="63">
        <v>453648.6</v>
      </c>
    </row>
    <row r="1080" spans="1:25" ht="157.5" customHeight="1" x14ac:dyDescent="0.25">
      <c r="A1080" s="71">
        <v>1647</v>
      </c>
      <c r="B1080" s="208" t="s">
        <v>3053</v>
      </c>
      <c r="C1080" s="208" t="s">
        <v>3106</v>
      </c>
      <c r="D1080" s="112" t="s">
        <v>13990</v>
      </c>
      <c r="E1080" s="208" t="s">
        <v>13991</v>
      </c>
      <c r="F1080" s="208" t="s">
        <v>3125</v>
      </c>
      <c r="G1080" s="112">
        <v>44562</v>
      </c>
      <c r="H1080" s="112">
        <v>44562</v>
      </c>
      <c r="I1080" s="208" t="s">
        <v>494</v>
      </c>
      <c r="J1080" s="112" t="s">
        <v>114</v>
      </c>
      <c r="K1080" s="208" t="s">
        <v>3126</v>
      </c>
      <c r="L1080" s="208" t="s">
        <v>99</v>
      </c>
      <c r="M1080" s="208" t="s">
        <v>3127</v>
      </c>
      <c r="N1080" s="208" t="s">
        <v>64</v>
      </c>
      <c r="O1080" s="208" t="s">
        <v>709</v>
      </c>
      <c r="P1080" s="208" t="s">
        <v>115</v>
      </c>
      <c r="Q1080" s="63"/>
      <c r="R1080" s="208">
        <v>25</v>
      </c>
      <c r="S1080" s="208" t="s">
        <v>3052</v>
      </c>
      <c r="T1080" s="264" t="s">
        <v>112</v>
      </c>
      <c r="U1080" s="63">
        <v>0</v>
      </c>
      <c r="V1080" s="63">
        <v>0</v>
      </c>
      <c r="W1080" s="63">
        <v>87306.8</v>
      </c>
      <c r="X1080" s="63">
        <v>281423</v>
      </c>
      <c r="Y1080" s="63">
        <v>480992.5</v>
      </c>
    </row>
    <row r="1081" spans="1:25" ht="157.5" customHeight="1" x14ac:dyDescent="0.25">
      <c r="A1081" s="71">
        <v>1648</v>
      </c>
      <c r="B1081" s="208" t="s">
        <v>3053</v>
      </c>
      <c r="C1081" s="208" t="s">
        <v>3064</v>
      </c>
      <c r="D1081" s="112" t="s">
        <v>3128</v>
      </c>
      <c r="E1081" s="208" t="s">
        <v>3129</v>
      </c>
      <c r="F1081" s="208" t="s">
        <v>3130</v>
      </c>
      <c r="G1081" s="112">
        <v>38718</v>
      </c>
      <c r="H1081" s="112">
        <v>38718</v>
      </c>
      <c r="I1081" s="208" t="s">
        <v>13992</v>
      </c>
      <c r="J1081" s="112">
        <v>44562</v>
      </c>
      <c r="K1081" s="208" t="s">
        <v>3131</v>
      </c>
      <c r="L1081" s="208" t="s">
        <v>60</v>
      </c>
      <c r="M1081" s="264" t="s">
        <v>3132</v>
      </c>
      <c r="N1081" s="208" t="s">
        <v>64</v>
      </c>
      <c r="O1081" s="208" t="s">
        <v>468</v>
      </c>
      <c r="P1081" s="208" t="s">
        <v>115</v>
      </c>
      <c r="Q1081" s="63"/>
      <c r="R1081" s="208">
        <v>16</v>
      </c>
      <c r="S1081" s="208" t="s">
        <v>175</v>
      </c>
      <c r="T1081" s="264">
        <v>0</v>
      </c>
      <c r="U1081" s="63" t="s">
        <v>112</v>
      </c>
      <c r="V1081" s="63" t="s">
        <v>112</v>
      </c>
      <c r="W1081" s="63" t="s">
        <v>112</v>
      </c>
      <c r="X1081" s="63" t="s">
        <v>112</v>
      </c>
      <c r="Y1081" s="63" t="s">
        <v>112</v>
      </c>
    </row>
    <row r="1082" spans="1:25" ht="157.5" customHeight="1" x14ac:dyDescent="0.25">
      <c r="A1082" s="71">
        <v>1649</v>
      </c>
      <c r="B1082" s="208" t="s">
        <v>3053</v>
      </c>
      <c r="C1082" s="208" t="s">
        <v>3133</v>
      </c>
      <c r="D1082" s="112" t="s">
        <v>315</v>
      </c>
      <c r="E1082" s="208" t="s">
        <v>3134</v>
      </c>
      <c r="F1082" s="208" t="s">
        <v>3135</v>
      </c>
      <c r="G1082" s="112">
        <v>39083</v>
      </c>
      <c r="H1082" s="112">
        <v>39083</v>
      </c>
      <c r="I1082" s="52" t="s">
        <v>113</v>
      </c>
      <c r="J1082" s="112" t="s">
        <v>3095</v>
      </c>
      <c r="K1082" s="208" t="s">
        <v>3136</v>
      </c>
      <c r="L1082" s="208" t="s">
        <v>99</v>
      </c>
      <c r="M1082" s="264" t="s">
        <v>3137</v>
      </c>
      <c r="N1082" s="208" t="s">
        <v>64</v>
      </c>
      <c r="O1082" s="208" t="s">
        <v>468</v>
      </c>
      <c r="P1082" s="208" t="s">
        <v>115</v>
      </c>
      <c r="Q1082" s="113" t="s">
        <v>1674</v>
      </c>
      <c r="R1082" s="113" t="s">
        <v>36</v>
      </c>
      <c r="S1082" s="208" t="s">
        <v>1245</v>
      </c>
      <c r="T1082" s="264">
        <v>6472</v>
      </c>
      <c r="U1082" s="264">
        <v>1481.7</v>
      </c>
      <c r="V1082" s="63">
        <v>1297</v>
      </c>
      <c r="W1082" s="63">
        <v>1224</v>
      </c>
      <c r="X1082" s="63">
        <v>1151</v>
      </c>
      <c r="Y1082" s="63">
        <v>1077</v>
      </c>
    </row>
    <row r="1083" spans="1:25" ht="157.5" customHeight="1" x14ac:dyDescent="0.25">
      <c r="A1083" s="71">
        <v>1650</v>
      </c>
      <c r="B1083" s="208" t="s">
        <v>3053</v>
      </c>
      <c r="C1083" s="208" t="s">
        <v>13993</v>
      </c>
      <c r="D1083" s="112" t="s">
        <v>1968</v>
      </c>
      <c r="E1083" s="208" t="s">
        <v>13994</v>
      </c>
      <c r="F1083" s="208" t="s">
        <v>3641</v>
      </c>
      <c r="G1083" s="73">
        <v>44838</v>
      </c>
      <c r="H1083" s="112">
        <v>44562</v>
      </c>
      <c r="I1083" s="112" t="s">
        <v>10093</v>
      </c>
      <c r="J1083" s="112">
        <v>45658</v>
      </c>
      <c r="K1083" s="208" t="s">
        <v>13995</v>
      </c>
      <c r="L1083" s="208" t="s">
        <v>99</v>
      </c>
      <c r="M1083" s="208" t="s">
        <v>13996</v>
      </c>
      <c r="N1083" s="208" t="s">
        <v>64</v>
      </c>
      <c r="O1083" s="208" t="s">
        <v>709</v>
      </c>
      <c r="P1083" s="208" t="s">
        <v>115</v>
      </c>
      <c r="Q1083" s="63" t="s">
        <v>928</v>
      </c>
      <c r="R1083" s="208">
        <v>16</v>
      </c>
      <c r="S1083" s="208" t="s">
        <v>175</v>
      </c>
      <c r="T1083" s="44" t="s">
        <v>112</v>
      </c>
      <c r="U1083" s="44">
        <v>0</v>
      </c>
      <c r="V1083" s="44">
        <v>2097.5</v>
      </c>
      <c r="W1083" s="44">
        <v>51323.4</v>
      </c>
      <c r="X1083" s="44" t="s">
        <v>112</v>
      </c>
      <c r="Y1083" s="44" t="s">
        <v>112</v>
      </c>
    </row>
    <row r="1084" spans="1:25" ht="157.5" customHeight="1" x14ac:dyDescent="0.25">
      <c r="A1084" s="71">
        <v>1651</v>
      </c>
      <c r="B1084" s="208" t="s">
        <v>3053</v>
      </c>
      <c r="C1084" s="208" t="s">
        <v>13993</v>
      </c>
      <c r="D1084" s="112" t="s">
        <v>4839</v>
      </c>
      <c r="E1084" s="208" t="s">
        <v>13997</v>
      </c>
      <c r="F1084" s="208" t="s">
        <v>13998</v>
      </c>
      <c r="G1084" s="73">
        <v>44838</v>
      </c>
      <c r="H1084" s="73">
        <v>44562</v>
      </c>
      <c r="I1084" s="112" t="s">
        <v>1817</v>
      </c>
      <c r="J1084" s="73">
        <v>45292</v>
      </c>
      <c r="K1084" s="208" t="s">
        <v>13999</v>
      </c>
      <c r="L1084" s="208" t="s">
        <v>99</v>
      </c>
      <c r="M1084" s="208" t="s">
        <v>14000</v>
      </c>
      <c r="N1084" s="208" t="s">
        <v>64</v>
      </c>
      <c r="O1084" s="208" t="s">
        <v>120</v>
      </c>
      <c r="P1084" s="208" t="s">
        <v>1353</v>
      </c>
      <c r="Q1084" s="362"/>
      <c r="R1084" s="208">
        <v>16</v>
      </c>
      <c r="S1084" s="208" t="s">
        <v>175</v>
      </c>
      <c r="T1084" s="63" t="s">
        <v>112</v>
      </c>
      <c r="U1084" s="264">
        <v>107467.6</v>
      </c>
      <c r="V1084" s="264">
        <v>110236.1</v>
      </c>
      <c r="W1084" s="63" t="s">
        <v>112</v>
      </c>
      <c r="X1084" s="63" t="s">
        <v>112</v>
      </c>
      <c r="Y1084" s="63" t="s">
        <v>112</v>
      </c>
    </row>
    <row r="1085" spans="1:25" ht="157.5" customHeight="1" x14ac:dyDescent="0.25">
      <c r="A1085" s="71">
        <v>1652</v>
      </c>
      <c r="B1085" s="208" t="s">
        <v>3053</v>
      </c>
      <c r="C1085" s="208" t="s">
        <v>3064</v>
      </c>
      <c r="D1085" s="112" t="s">
        <v>3138</v>
      </c>
      <c r="E1085" s="208" t="s">
        <v>3139</v>
      </c>
      <c r="F1085" s="208" t="s">
        <v>284</v>
      </c>
      <c r="G1085" s="112">
        <v>38718</v>
      </c>
      <c r="H1085" s="112">
        <v>38718</v>
      </c>
      <c r="I1085" s="52" t="s">
        <v>113</v>
      </c>
      <c r="J1085" s="112" t="s">
        <v>3095</v>
      </c>
      <c r="K1085" s="208" t="s">
        <v>3140</v>
      </c>
      <c r="L1085" s="208" t="s">
        <v>99</v>
      </c>
      <c r="M1085" s="264" t="s">
        <v>1628</v>
      </c>
      <c r="N1085" s="208" t="s">
        <v>106</v>
      </c>
      <c r="O1085" s="208" t="s">
        <v>468</v>
      </c>
      <c r="P1085" s="41" t="s">
        <v>1953</v>
      </c>
      <c r="Q1085" s="113" t="s">
        <v>1307</v>
      </c>
      <c r="R1085" s="111">
        <v>14</v>
      </c>
      <c r="S1085" s="111" t="s">
        <v>3141</v>
      </c>
      <c r="T1085" s="264">
        <v>7</v>
      </c>
      <c r="U1085" s="264">
        <v>7</v>
      </c>
      <c r="V1085" s="264">
        <v>7</v>
      </c>
      <c r="W1085" s="264">
        <v>7</v>
      </c>
      <c r="X1085" s="264">
        <v>7</v>
      </c>
      <c r="Y1085" s="264">
        <v>7</v>
      </c>
    </row>
    <row r="1086" spans="1:25" ht="157.5" customHeight="1" x14ac:dyDescent="0.25">
      <c r="A1086" s="71">
        <v>1653</v>
      </c>
      <c r="B1086" s="208" t="s">
        <v>3053</v>
      </c>
      <c r="C1086" s="208" t="s">
        <v>3064</v>
      </c>
      <c r="D1086" s="112" t="s">
        <v>3142</v>
      </c>
      <c r="E1086" s="208" t="s">
        <v>3143</v>
      </c>
      <c r="F1086" s="208" t="s">
        <v>3144</v>
      </c>
      <c r="G1086" s="112">
        <v>38718</v>
      </c>
      <c r="H1086" s="112">
        <v>38718</v>
      </c>
      <c r="I1086" s="52" t="s">
        <v>113</v>
      </c>
      <c r="J1086" s="112" t="s">
        <v>3095</v>
      </c>
      <c r="K1086" s="208" t="s">
        <v>3145</v>
      </c>
      <c r="L1086" s="208" t="s">
        <v>99</v>
      </c>
      <c r="M1086" s="264" t="s">
        <v>3146</v>
      </c>
      <c r="N1086" s="208" t="s">
        <v>106</v>
      </c>
      <c r="O1086" s="208" t="s">
        <v>468</v>
      </c>
      <c r="P1086" s="41" t="s">
        <v>1953</v>
      </c>
      <c r="Q1086" s="63"/>
      <c r="R1086" s="113" t="s">
        <v>42</v>
      </c>
      <c r="S1086" s="208" t="s">
        <v>588</v>
      </c>
      <c r="T1086" s="264">
        <v>7</v>
      </c>
      <c r="U1086" s="264">
        <v>7</v>
      </c>
      <c r="V1086" s="264">
        <v>7</v>
      </c>
      <c r="W1086" s="264">
        <v>7</v>
      </c>
      <c r="X1086" s="264">
        <v>7</v>
      </c>
      <c r="Y1086" s="264">
        <v>7</v>
      </c>
    </row>
    <row r="1087" spans="1:25" ht="157.5" customHeight="1" x14ac:dyDescent="0.25">
      <c r="A1087" s="71">
        <v>1654</v>
      </c>
      <c r="B1087" s="208" t="s">
        <v>3053</v>
      </c>
      <c r="C1087" s="208" t="s">
        <v>3064</v>
      </c>
      <c r="D1087" s="112" t="s">
        <v>3147</v>
      </c>
      <c r="E1087" s="208" t="s">
        <v>3148</v>
      </c>
      <c r="F1087" s="208" t="s">
        <v>3149</v>
      </c>
      <c r="G1087" s="112">
        <v>38718</v>
      </c>
      <c r="H1087" s="112">
        <v>38718</v>
      </c>
      <c r="I1087" s="52" t="s">
        <v>113</v>
      </c>
      <c r="J1087" s="112" t="s">
        <v>3095</v>
      </c>
      <c r="K1087" s="208" t="s">
        <v>3150</v>
      </c>
      <c r="L1087" s="208" t="s">
        <v>99</v>
      </c>
      <c r="M1087" s="264" t="s">
        <v>3146</v>
      </c>
      <c r="N1087" s="208" t="s">
        <v>106</v>
      </c>
      <c r="O1087" s="208" t="s">
        <v>468</v>
      </c>
      <c r="P1087" s="41" t="s">
        <v>1953</v>
      </c>
      <c r="Q1087" s="63"/>
      <c r="R1087" s="113" t="s">
        <v>42</v>
      </c>
      <c r="S1087" s="208" t="s">
        <v>588</v>
      </c>
      <c r="T1087" s="264">
        <v>39</v>
      </c>
      <c r="U1087" s="264">
        <v>19</v>
      </c>
      <c r="V1087" s="264">
        <v>19</v>
      </c>
      <c r="W1087" s="264">
        <v>19</v>
      </c>
      <c r="X1087" s="264">
        <v>19</v>
      </c>
      <c r="Y1087" s="264">
        <v>19</v>
      </c>
    </row>
    <row r="1088" spans="1:25" ht="157.5" customHeight="1" x14ac:dyDescent="0.25">
      <c r="A1088" s="71">
        <v>1655</v>
      </c>
      <c r="B1088" s="208" t="s">
        <v>3053</v>
      </c>
      <c r="C1088" s="208" t="s">
        <v>3064</v>
      </c>
      <c r="D1088" s="112" t="s">
        <v>3151</v>
      </c>
      <c r="E1088" s="208" t="s">
        <v>129</v>
      </c>
      <c r="F1088" s="208" t="s">
        <v>3152</v>
      </c>
      <c r="G1088" s="112">
        <v>38718</v>
      </c>
      <c r="H1088" s="112">
        <v>38718</v>
      </c>
      <c r="I1088" s="52" t="s">
        <v>113</v>
      </c>
      <c r="J1088" s="112" t="s">
        <v>3095</v>
      </c>
      <c r="K1088" s="208" t="s">
        <v>3153</v>
      </c>
      <c r="L1088" s="208" t="s">
        <v>99</v>
      </c>
      <c r="M1088" s="264" t="s">
        <v>3146</v>
      </c>
      <c r="N1088" s="208" t="s">
        <v>106</v>
      </c>
      <c r="O1088" s="208" t="s">
        <v>468</v>
      </c>
      <c r="P1088" s="41" t="s">
        <v>1953</v>
      </c>
      <c r="Q1088" s="63"/>
      <c r="R1088" s="113" t="s">
        <v>42</v>
      </c>
      <c r="S1088" s="208" t="s">
        <v>588</v>
      </c>
      <c r="T1088" s="264">
        <v>18</v>
      </c>
      <c r="U1088" s="264">
        <v>21</v>
      </c>
      <c r="V1088" s="264">
        <v>21</v>
      </c>
      <c r="W1088" s="264">
        <v>21</v>
      </c>
      <c r="X1088" s="264">
        <v>21</v>
      </c>
      <c r="Y1088" s="264">
        <v>21</v>
      </c>
    </row>
    <row r="1089" spans="1:25" ht="157.5" customHeight="1" x14ac:dyDescent="0.25">
      <c r="A1089" s="71">
        <v>1656</v>
      </c>
      <c r="B1089" s="208" t="s">
        <v>3053</v>
      </c>
      <c r="C1089" s="208" t="s">
        <v>3064</v>
      </c>
      <c r="D1089" s="112" t="s">
        <v>3154</v>
      </c>
      <c r="E1089" s="208" t="s">
        <v>129</v>
      </c>
      <c r="F1089" s="208" t="s">
        <v>304</v>
      </c>
      <c r="G1089" s="112">
        <v>38718</v>
      </c>
      <c r="H1089" s="112">
        <v>38718</v>
      </c>
      <c r="I1089" s="52" t="s">
        <v>113</v>
      </c>
      <c r="J1089" s="112" t="s">
        <v>3095</v>
      </c>
      <c r="K1089" s="208" t="s">
        <v>3155</v>
      </c>
      <c r="L1089" s="208" t="s">
        <v>99</v>
      </c>
      <c r="M1089" s="264" t="s">
        <v>3146</v>
      </c>
      <c r="N1089" s="208" t="s">
        <v>106</v>
      </c>
      <c r="O1089" s="208" t="s">
        <v>468</v>
      </c>
      <c r="P1089" s="41" t="s">
        <v>1953</v>
      </c>
      <c r="Q1089" s="63"/>
      <c r="R1089" s="113" t="s">
        <v>42</v>
      </c>
      <c r="S1089" s="208" t="s">
        <v>588</v>
      </c>
      <c r="T1089" s="264">
        <v>41</v>
      </c>
      <c r="U1089" s="264">
        <v>31</v>
      </c>
      <c r="V1089" s="264">
        <v>31</v>
      </c>
      <c r="W1089" s="264">
        <v>31</v>
      </c>
      <c r="X1089" s="264">
        <v>31</v>
      </c>
      <c r="Y1089" s="264">
        <v>31</v>
      </c>
    </row>
    <row r="1090" spans="1:25" ht="157.5" customHeight="1" x14ac:dyDescent="0.25">
      <c r="A1090" s="71">
        <v>1657</v>
      </c>
      <c r="B1090" s="208" t="s">
        <v>3053</v>
      </c>
      <c r="C1090" s="208" t="s">
        <v>3156</v>
      </c>
      <c r="D1090" s="112" t="s">
        <v>3157</v>
      </c>
      <c r="E1090" s="208" t="s">
        <v>129</v>
      </c>
      <c r="F1090" s="208" t="s">
        <v>14001</v>
      </c>
      <c r="G1090" s="112">
        <v>43831</v>
      </c>
      <c r="H1090" s="112">
        <v>43831</v>
      </c>
      <c r="I1090" s="208" t="s">
        <v>113</v>
      </c>
      <c r="J1090" s="112" t="s">
        <v>3095</v>
      </c>
      <c r="K1090" s="112" t="s">
        <v>3158</v>
      </c>
      <c r="L1090" s="208" t="s">
        <v>99</v>
      </c>
      <c r="M1090" s="264" t="s">
        <v>3146</v>
      </c>
      <c r="N1090" s="208" t="s">
        <v>106</v>
      </c>
      <c r="O1090" s="208" t="s">
        <v>468</v>
      </c>
      <c r="P1090" s="208" t="s">
        <v>1953</v>
      </c>
      <c r="Q1090" s="63"/>
      <c r="R1090" s="113" t="s">
        <v>42</v>
      </c>
      <c r="S1090" s="208" t="s">
        <v>588</v>
      </c>
      <c r="T1090" s="264">
        <v>2720</v>
      </c>
      <c r="U1090" s="44">
        <v>2982</v>
      </c>
      <c r="V1090" s="44">
        <v>2982</v>
      </c>
      <c r="W1090" s="44">
        <v>2982</v>
      </c>
      <c r="X1090" s="44">
        <v>2982</v>
      </c>
      <c r="Y1090" s="44">
        <v>2982</v>
      </c>
    </row>
    <row r="1091" spans="1:25" ht="157.5" customHeight="1" x14ac:dyDescent="0.25">
      <c r="A1091" s="71">
        <v>1658</v>
      </c>
      <c r="B1091" s="208" t="s">
        <v>3053</v>
      </c>
      <c r="C1091" s="208" t="s">
        <v>14002</v>
      </c>
      <c r="D1091" s="112" t="s">
        <v>14003</v>
      </c>
      <c r="E1091" s="208" t="s">
        <v>129</v>
      </c>
      <c r="F1091" s="208" t="s">
        <v>14004</v>
      </c>
      <c r="G1091" s="112">
        <v>44922</v>
      </c>
      <c r="H1091" s="112">
        <v>44562</v>
      </c>
      <c r="I1091" s="208" t="s">
        <v>762</v>
      </c>
      <c r="J1091" s="112">
        <v>44927</v>
      </c>
      <c r="K1091" s="112" t="s">
        <v>14005</v>
      </c>
      <c r="L1091" s="208" t="s">
        <v>99</v>
      </c>
      <c r="M1091" s="208" t="s">
        <v>14006</v>
      </c>
      <c r="N1091" s="208" t="s">
        <v>106</v>
      </c>
      <c r="O1091" s="208" t="s">
        <v>468</v>
      </c>
      <c r="P1091" s="208" t="s">
        <v>1953</v>
      </c>
      <c r="Q1091" s="44"/>
      <c r="R1091" s="113" t="s">
        <v>42</v>
      </c>
      <c r="S1091" s="208" t="s">
        <v>588</v>
      </c>
      <c r="T1091" s="63" t="s">
        <v>112</v>
      </c>
      <c r="U1091" s="264">
        <v>687</v>
      </c>
      <c r="V1091" s="63" t="s">
        <v>112</v>
      </c>
      <c r="W1091" s="63" t="s">
        <v>112</v>
      </c>
      <c r="X1091" s="63" t="s">
        <v>112</v>
      </c>
      <c r="Y1091" s="63" t="s">
        <v>112</v>
      </c>
    </row>
    <row r="1092" spans="1:25" ht="157.5" customHeight="1" x14ac:dyDescent="0.25">
      <c r="A1092" s="71">
        <v>1659</v>
      </c>
      <c r="B1092" s="208" t="s">
        <v>3053</v>
      </c>
      <c r="C1092" s="208" t="s">
        <v>3117</v>
      </c>
      <c r="D1092" s="112" t="s">
        <v>3159</v>
      </c>
      <c r="E1092" s="208" t="s">
        <v>3160</v>
      </c>
      <c r="F1092" s="208" t="s">
        <v>3161</v>
      </c>
      <c r="G1092" s="112">
        <v>43101</v>
      </c>
      <c r="H1092" s="112">
        <v>43101</v>
      </c>
      <c r="I1092" s="52" t="s">
        <v>113</v>
      </c>
      <c r="J1092" s="112" t="s">
        <v>3095</v>
      </c>
      <c r="K1092" s="208" t="s">
        <v>14007</v>
      </c>
      <c r="L1092" s="208" t="s">
        <v>60</v>
      </c>
      <c r="M1092" s="264" t="s">
        <v>3120</v>
      </c>
      <c r="N1092" s="208" t="s">
        <v>106</v>
      </c>
      <c r="O1092" s="208" t="s">
        <v>120</v>
      </c>
      <c r="P1092" s="208" t="s">
        <v>2738</v>
      </c>
      <c r="Q1092" s="113" t="s">
        <v>2793</v>
      </c>
      <c r="R1092" s="206" t="s">
        <v>1100</v>
      </c>
      <c r="S1092" s="325" t="s">
        <v>1101</v>
      </c>
      <c r="T1092" s="264">
        <v>3845.9</v>
      </c>
      <c r="U1092" s="63">
        <v>3816.2</v>
      </c>
      <c r="V1092" s="63">
        <v>3580</v>
      </c>
      <c r="W1092" s="63">
        <v>3704.6</v>
      </c>
      <c r="X1092" s="63">
        <v>3679.2</v>
      </c>
      <c r="Y1092" s="63">
        <v>3726.7</v>
      </c>
    </row>
    <row r="1093" spans="1:25" ht="157.5" customHeight="1" x14ac:dyDescent="0.25">
      <c r="A1093" s="71">
        <v>1660</v>
      </c>
      <c r="B1093" s="208" t="s">
        <v>3053</v>
      </c>
      <c r="C1093" s="208" t="s">
        <v>3117</v>
      </c>
      <c r="D1093" s="112" t="s">
        <v>3162</v>
      </c>
      <c r="E1093" s="208" t="s">
        <v>3160</v>
      </c>
      <c r="F1093" s="208" t="s">
        <v>3163</v>
      </c>
      <c r="G1093" s="112">
        <v>43101</v>
      </c>
      <c r="H1093" s="112">
        <v>43101</v>
      </c>
      <c r="I1093" s="52" t="s">
        <v>113</v>
      </c>
      <c r="J1093" s="112" t="s">
        <v>3095</v>
      </c>
      <c r="K1093" s="208" t="s">
        <v>14008</v>
      </c>
      <c r="L1093" s="208" t="s">
        <v>60</v>
      </c>
      <c r="M1093" s="264" t="s">
        <v>3120</v>
      </c>
      <c r="N1093" s="208" t="s">
        <v>106</v>
      </c>
      <c r="O1093" s="208" t="s">
        <v>120</v>
      </c>
      <c r="P1093" s="208" t="s">
        <v>2738</v>
      </c>
      <c r="Q1093" s="113" t="s">
        <v>2793</v>
      </c>
      <c r="R1093" s="206" t="s">
        <v>1100</v>
      </c>
      <c r="S1093" s="325" t="s">
        <v>1101</v>
      </c>
      <c r="T1093" s="264">
        <v>1079.7</v>
      </c>
      <c r="U1093" s="63">
        <v>402.7</v>
      </c>
      <c r="V1093" s="63">
        <v>680.7</v>
      </c>
      <c r="W1093" s="63">
        <v>680.7</v>
      </c>
      <c r="X1093" s="63">
        <v>680.7</v>
      </c>
      <c r="Y1093" s="63">
        <v>680.7</v>
      </c>
    </row>
    <row r="1094" spans="1:25" ht="157.5" customHeight="1" x14ac:dyDescent="0.25">
      <c r="A1094" s="71">
        <v>1661</v>
      </c>
      <c r="B1094" s="208" t="s">
        <v>3053</v>
      </c>
      <c r="C1094" s="208" t="s">
        <v>3100</v>
      </c>
      <c r="D1094" s="112" t="s">
        <v>3164</v>
      </c>
      <c r="E1094" s="208" t="s">
        <v>14009</v>
      </c>
      <c r="F1094" s="208" t="s">
        <v>3165</v>
      </c>
      <c r="G1094" s="112">
        <v>44046</v>
      </c>
      <c r="H1094" s="112">
        <v>43466</v>
      </c>
      <c r="I1094" s="208" t="s">
        <v>396</v>
      </c>
      <c r="J1094" s="112">
        <v>44562</v>
      </c>
      <c r="K1094" s="208" t="s">
        <v>3166</v>
      </c>
      <c r="L1094" s="208" t="s">
        <v>99</v>
      </c>
      <c r="M1094" s="208" t="s">
        <v>3167</v>
      </c>
      <c r="N1094" s="208" t="s">
        <v>106</v>
      </c>
      <c r="O1094" s="208" t="s">
        <v>120</v>
      </c>
      <c r="P1094" s="208" t="s">
        <v>157</v>
      </c>
      <c r="Q1094" s="208" t="s">
        <v>3168</v>
      </c>
      <c r="R1094" s="113" t="s">
        <v>18</v>
      </c>
      <c r="S1094" s="208" t="s">
        <v>199</v>
      </c>
      <c r="T1094" s="264">
        <v>1751.7</v>
      </c>
      <c r="U1094" s="63" t="s">
        <v>112</v>
      </c>
      <c r="V1094" s="63" t="s">
        <v>112</v>
      </c>
      <c r="W1094" s="63" t="s">
        <v>112</v>
      </c>
      <c r="X1094" s="63" t="s">
        <v>112</v>
      </c>
      <c r="Y1094" s="63" t="s">
        <v>112</v>
      </c>
    </row>
    <row r="1095" spans="1:25" ht="157.5" customHeight="1" x14ac:dyDescent="0.25">
      <c r="A1095" s="71">
        <v>1662</v>
      </c>
      <c r="B1095" s="208" t="s">
        <v>3053</v>
      </c>
      <c r="C1095" s="208" t="s">
        <v>3169</v>
      </c>
      <c r="D1095" s="208" t="s">
        <v>3170</v>
      </c>
      <c r="E1095" s="208" t="s">
        <v>3171</v>
      </c>
      <c r="F1095" s="208" t="s">
        <v>3172</v>
      </c>
      <c r="G1095" s="112">
        <v>44197</v>
      </c>
      <c r="H1095" s="112">
        <v>44197</v>
      </c>
      <c r="I1095" s="112" t="s">
        <v>113</v>
      </c>
      <c r="J1095" s="112" t="s">
        <v>3095</v>
      </c>
      <c r="K1095" s="112" t="s">
        <v>14010</v>
      </c>
      <c r="L1095" s="208" t="s">
        <v>99</v>
      </c>
      <c r="M1095" s="208" t="s">
        <v>3146</v>
      </c>
      <c r="N1095" s="208" t="s">
        <v>106</v>
      </c>
      <c r="O1095" s="208" t="s">
        <v>120</v>
      </c>
      <c r="P1095" s="208" t="s">
        <v>157</v>
      </c>
      <c r="Q1095" s="63"/>
      <c r="R1095" s="113" t="s">
        <v>42</v>
      </c>
      <c r="S1095" s="208" t="s">
        <v>588</v>
      </c>
      <c r="T1095" s="264">
        <v>5916</v>
      </c>
      <c r="U1095" s="63">
        <v>6309</v>
      </c>
      <c r="V1095" s="63">
        <v>6777.6</v>
      </c>
      <c r="W1095" s="63">
        <v>7252.1</v>
      </c>
      <c r="X1095" s="63">
        <v>7759.1</v>
      </c>
      <c r="Y1095" s="44">
        <v>8320</v>
      </c>
    </row>
    <row r="1096" spans="1:25" ht="157.5" customHeight="1" x14ac:dyDescent="0.25">
      <c r="A1096" s="71">
        <v>1663</v>
      </c>
      <c r="B1096" s="208" t="s">
        <v>3053</v>
      </c>
      <c r="C1096" s="208" t="s">
        <v>3173</v>
      </c>
      <c r="D1096" s="208" t="s">
        <v>3174</v>
      </c>
      <c r="E1096" s="208" t="s">
        <v>3175</v>
      </c>
      <c r="F1096" s="208" t="s">
        <v>3176</v>
      </c>
      <c r="G1096" s="112">
        <v>44562</v>
      </c>
      <c r="H1096" s="112">
        <v>44562</v>
      </c>
      <c r="I1096" s="112" t="s">
        <v>370</v>
      </c>
      <c r="J1096" s="112">
        <v>45292</v>
      </c>
      <c r="K1096" s="112" t="s">
        <v>3177</v>
      </c>
      <c r="L1096" s="208" t="s">
        <v>99</v>
      </c>
      <c r="M1096" s="208" t="s">
        <v>3178</v>
      </c>
      <c r="N1096" s="208" t="s">
        <v>106</v>
      </c>
      <c r="O1096" s="208" t="s">
        <v>120</v>
      </c>
      <c r="P1096" s="208" t="s">
        <v>157</v>
      </c>
      <c r="Q1096" s="63"/>
      <c r="R1096" s="208">
        <v>14</v>
      </c>
      <c r="S1096" s="208" t="s">
        <v>497</v>
      </c>
      <c r="T1096" s="264" t="s">
        <v>112</v>
      </c>
      <c r="U1096" s="63">
        <v>843.2</v>
      </c>
      <c r="V1096" s="63">
        <v>843.2</v>
      </c>
      <c r="W1096" s="63" t="s">
        <v>112</v>
      </c>
      <c r="X1096" s="63" t="s">
        <v>112</v>
      </c>
      <c r="Y1096" s="63" t="s">
        <v>112</v>
      </c>
    </row>
    <row r="1097" spans="1:25" ht="157.5" customHeight="1" x14ac:dyDescent="0.25">
      <c r="A1097" s="71">
        <v>1664</v>
      </c>
      <c r="B1097" s="208" t="s">
        <v>3053</v>
      </c>
      <c r="C1097" s="208" t="s">
        <v>11977</v>
      </c>
      <c r="D1097" s="112" t="s">
        <v>3179</v>
      </c>
      <c r="E1097" s="208" t="s">
        <v>14011</v>
      </c>
      <c r="F1097" s="208" t="s">
        <v>6770</v>
      </c>
      <c r="G1097" s="112">
        <v>39899</v>
      </c>
      <c r="H1097" s="112">
        <v>39814</v>
      </c>
      <c r="I1097" s="208" t="s">
        <v>1325</v>
      </c>
      <c r="J1097" s="112" t="s">
        <v>3095</v>
      </c>
      <c r="K1097" s="208" t="s">
        <v>3180</v>
      </c>
      <c r="L1097" s="208" t="s">
        <v>60</v>
      </c>
      <c r="M1097" s="264" t="s">
        <v>3181</v>
      </c>
      <c r="N1097" s="208" t="s">
        <v>68</v>
      </c>
      <c r="O1097" s="208" t="s">
        <v>120</v>
      </c>
      <c r="P1097" s="208" t="s">
        <v>694</v>
      </c>
      <c r="Q1097" s="113" t="s">
        <v>3182</v>
      </c>
      <c r="R1097" s="208" t="s">
        <v>3060</v>
      </c>
      <c r="S1097" s="208" t="s">
        <v>1082</v>
      </c>
      <c r="T1097" s="264">
        <v>15266</v>
      </c>
      <c r="U1097" s="63">
        <v>54542.2</v>
      </c>
      <c r="V1097" s="63">
        <v>55921.5</v>
      </c>
      <c r="W1097" s="63">
        <v>49200.7</v>
      </c>
      <c r="X1097" s="63">
        <v>47066</v>
      </c>
      <c r="Y1097" s="63">
        <v>49368.800000000003</v>
      </c>
    </row>
    <row r="1098" spans="1:25" ht="157.5" customHeight="1" x14ac:dyDescent="0.25">
      <c r="A1098" s="71">
        <v>1665</v>
      </c>
      <c r="B1098" s="208" t="s">
        <v>3053</v>
      </c>
      <c r="C1098" s="208" t="s">
        <v>3121</v>
      </c>
      <c r="D1098" s="112" t="s">
        <v>3183</v>
      </c>
      <c r="E1098" s="208" t="s">
        <v>14012</v>
      </c>
      <c r="F1098" s="208" t="s">
        <v>6770</v>
      </c>
      <c r="G1098" s="112">
        <v>42081</v>
      </c>
      <c r="H1098" s="112">
        <v>42005</v>
      </c>
      <c r="I1098" s="208" t="s">
        <v>1325</v>
      </c>
      <c r="J1098" s="112" t="s">
        <v>3095</v>
      </c>
      <c r="K1098" s="208" t="s">
        <v>3184</v>
      </c>
      <c r="L1098" s="208" t="s">
        <v>60</v>
      </c>
      <c r="M1098" s="264" t="s">
        <v>3181</v>
      </c>
      <c r="N1098" s="208" t="s">
        <v>68</v>
      </c>
      <c r="O1098" s="208" t="s">
        <v>120</v>
      </c>
      <c r="P1098" s="208" t="s">
        <v>694</v>
      </c>
      <c r="Q1098" s="113" t="s">
        <v>3185</v>
      </c>
      <c r="R1098" s="208" t="s">
        <v>3060</v>
      </c>
      <c r="S1098" s="208" t="s">
        <v>1082</v>
      </c>
      <c r="T1098" s="264">
        <v>4118.1000000000004</v>
      </c>
      <c r="U1098" s="63">
        <v>3907.9</v>
      </c>
      <c r="V1098" s="63">
        <v>3914.8</v>
      </c>
      <c r="W1098" s="63">
        <v>3426.2</v>
      </c>
      <c r="X1098" s="63">
        <v>1865.2</v>
      </c>
      <c r="Y1098" s="63">
        <v>1939.8</v>
      </c>
    </row>
    <row r="1099" spans="1:25" ht="157.5" customHeight="1" x14ac:dyDescent="0.25">
      <c r="A1099" s="71">
        <v>1666</v>
      </c>
      <c r="B1099" s="208" t="s">
        <v>3053</v>
      </c>
      <c r="C1099" s="208" t="s">
        <v>3186</v>
      </c>
      <c r="D1099" s="112" t="s">
        <v>3187</v>
      </c>
      <c r="E1099" s="208" t="s">
        <v>14013</v>
      </c>
      <c r="F1099" s="208" t="s">
        <v>6770</v>
      </c>
      <c r="G1099" s="112">
        <v>43101</v>
      </c>
      <c r="H1099" s="112">
        <v>43101</v>
      </c>
      <c r="I1099" s="208" t="s">
        <v>1325</v>
      </c>
      <c r="J1099" s="112" t="s">
        <v>3095</v>
      </c>
      <c r="K1099" s="208" t="s">
        <v>3188</v>
      </c>
      <c r="L1099" s="208" t="s">
        <v>60</v>
      </c>
      <c r="M1099" s="264" t="s">
        <v>3181</v>
      </c>
      <c r="N1099" s="208" t="s">
        <v>68</v>
      </c>
      <c r="O1099" s="208" t="s">
        <v>120</v>
      </c>
      <c r="P1099" s="208" t="s">
        <v>435</v>
      </c>
      <c r="Q1099" s="113" t="s">
        <v>3189</v>
      </c>
      <c r="R1099" s="208" t="s">
        <v>3060</v>
      </c>
      <c r="S1099" s="208" t="s">
        <v>1082</v>
      </c>
      <c r="T1099" s="264">
        <v>0</v>
      </c>
      <c r="U1099" s="63">
        <v>49.5</v>
      </c>
      <c r="V1099" s="63">
        <v>51.5</v>
      </c>
      <c r="W1099" s="63">
        <v>53.5</v>
      </c>
      <c r="X1099" s="63">
        <v>50</v>
      </c>
      <c r="Y1099" s="63">
        <v>50</v>
      </c>
    </row>
    <row r="1100" spans="1:25" ht="157.5" customHeight="1" x14ac:dyDescent="0.25">
      <c r="A1100" s="71">
        <v>1667</v>
      </c>
      <c r="B1100" s="208" t="s">
        <v>3053</v>
      </c>
      <c r="C1100" s="208" t="s">
        <v>3190</v>
      </c>
      <c r="D1100" s="29" t="s">
        <v>3191</v>
      </c>
      <c r="E1100" s="208" t="s">
        <v>14014</v>
      </c>
      <c r="F1100" s="208" t="s">
        <v>6770</v>
      </c>
      <c r="G1100" s="112">
        <v>44251</v>
      </c>
      <c r="H1100" s="112">
        <v>44197</v>
      </c>
      <c r="I1100" s="208" t="s">
        <v>396</v>
      </c>
      <c r="J1100" s="112">
        <v>44562</v>
      </c>
      <c r="K1100" s="208" t="s">
        <v>3192</v>
      </c>
      <c r="L1100" s="208" t="s">
        <v>60</v>
      </c>
      <c r="M1100" s="208" t="s">
        <v>3193</v>
      </c>
      <c r="N1100" s="208" t="s">
        <v>68</v>
      </c>
      <c r="O1100" s="208" t="s">
        <v>120</v>
      </c>
      <c r="P1100" s="208" t="s">
        <v>439</v>
      </c>
      <c r="Q1100" s="208" t="s">
        <v>3194</v>
      </c>
      <c r="R1100" s="208" t="s">
        <v>3060</v>
      </c>
      <c r="S1100" s="208" t="s">
        <v>1082</v>
      </c>
      <c r="T1100" s="264">
        <v>141776.29999999999</v>
      </c>
      <c r="U1100" s="63" t="s">
        <v>112</v>
      </c>
      <c r="V1100" s="63" t="s">
        <v>112</v>
      </c>
      <c r="W1100" s="63" t="s">
        <v>112</v>
      </c>
      <c r="X1100" s="63" t="s">
        <v>112</v>
      </c>
      <c r="Y1100" s="63" t="s">
        <v>112</v>
      </c>
    </row>
    <row r="1101" spans="1:25" ht="157.5" customHeight="1" x14ac:dyDescent="0.25">
      <c r="A1101" s="71">
        <v>1668</v>
      </c>
      <c r="B1101" s="208" t="s">
        <v>3053</v>
      </c>
      <c r="C1101" s="208" t="s">
        <v>3190</v>
      </c>
      <c r="D1101" s="29" t="s">
        <v>3195</v>
      </c>
      <c r="E1101" s="208" t="s">
        <v>14015</v>
      </c>
      <c r="F1101" s="208" t="s">
        <v>6770</v>
      </c>
      <c r="G1101" s="112">
        <v>44251</v>
      </c>
      <c r="H1101" s="112">
        <v>44197</v>
      </c>
      <c r="I1101" s="208" t="s">
        <v>396</v>
      </c>
      <c r="J1101" s="112">
        <v>44562</v>
      </c>
      <c r="K1101" s="208" t="s">
        <v>3196</v>
      </c>
      <c r="L1101" s="208" t="s">
        <v>60</v>
      </c>
      <c r="M1101" s="208" t="s">
        <v>3193</v>
      </c>
      <c r="N1101" s="208" t="s">
        <v>68</v>
      </c>
      <c r="O1101" s="208" t="s">
        <v>120</v>
      </c>
      <c r="P1101" s="208" t="s">
        <v>694</v>
      </c>
      <c r="Q1101" s="208" t="s">
        <v>3194</v>
      </c>
      <c r="R1101" s="208" t="s">
        <v>3060</v>
      </c>
      <c r="S1101" s="208" t="s">
        <v>1082</v>
      </c>
      <c r="T1101" s="264">
        <v>66083.599999999977</v>
      </c>
      <c r="U1101" s="63" t="s">
        <v>112</v>
      </c>
      <c r="V1101" s="63" t="s">
        <v>112</v>
      </c>
      <c r="W1101" s="63" t="s">
        <v>112</v>
      </c>
      <c r="X1101" s="63" t="s">
        <v>112</v>
      </c>
      <c r="Y1101" s="63" t="s">
        <v>112</v>
      </c>
    </row>
    <row r="1102" spans="1:25" ht="157.5" customHeight="1" x14ac:dyDescent="0.25">
      <c r="A1102" s="71">
        <v>1669</v>
      </c>
      <c r="B1102" s="208" t="s">
        <v>3053</v>
      </c>
      <c r="C1102" s="208" t="s">
        <v>3210</v>
      </c>
      <c r="D1102" s="29" t="s">
        <v>3211</v>
      </c>
      <c r="E1102" s="208" t="s">
        <v>14016</v>
      </c>
      <c r="F1102" s="208" t="s">
        <v>11321</v>
      </c>
      <c r="G1102" s="112">
        <v>44680</v>
      </c>
      <c r="H1102" s="112">
        <v>44562</v>
      </c>
      <c r="I1102" s="208" t="s">
        <v>762</v>
      </c>
      <c r="J1102" s="112">
        <v>44927</v>
      </c>
      <c r="K1102" s="112" t="s">
        <v>3212</v>
      </c>
      <c r="L1102" s="208" t="s">
        <v>99</v>
      </c>
      <c r="M1102" s="208" t="s">
        <v>14017</v>
      </c>
      <c r="N1102" s="208" t="s">
        <v>68</v>
      </c>
      <c r="O1102" s="208" t="s">
        <v>120</v>
      </c>
      <c r="P1102" s="208" t="s">
        <v>398</v>
      </c>
      <c r="Q1102" s="44"/>
      <c r="R1102" s="208" t="s">
        <v>3060</v>
      </c>
      <c r="S1102" s="208" t="s">
        <v>1082</v>
      </c>
      <c r="T1102" s="63" t="s">
        <v>112</v>
      </c>
      <c r="U1102" s="63">
        <v>1746.7</v>
      </c>
      <c r="V1102" s="63" t="s">
        <v>112</v>
      </c>
      <c r="W1102" s="63" t="s">
        <v>112</v>
      </c>
      <c r="X1102" s="63" t="s">
        <v>112</v>
      </c>
      <c r="Y1102" s="63" t="s">
        <v>112</v>
      </c>
    </row>
    <row r="1103" spans="1:25" ht="157.5" customHeight="1" x14ac:dyDescent="0.25">
      <c r="A1103" s="71">
        <v>1670</v>
      </c>
      <c r="B1103" s="208" t="s">
        <v>3053</v>
      </c>
      <c r="C1103" s="208" t="s">
        <v>3210</v>
      </c>
      <c r="D1103" s="29" t="s">
        <v>3213</v>
      </c>
      <c r="E1103" s="208" t="s">
        <v>14016</v>
      </c>
      <c r="F1103" s="208" t="s">
        <v>14018</v>
      </c>
      <c r="G1103" s="112">
        <v>44680</v>
      </c>
      <c r="H1103" s="112">
        <v>44562</v>
      </c>
      <c r="I1103" s="208" t="s">
        <v>762</v>
      </c>
      <c r="J1103" s="112">
        <v>44927</v>
      </c>
      <c r="K1103" s="112" t="s">
        <v>3214</v>
      </c>
      <c r="L1103" s="208" t="s">
        <v>99</v>
      </c>
      <c r="M1103" s="208" t="s">
        <v>14017</v>
      </c>
      <c r="N1103" s="208" t="s">
        <v>68</v>
      </c>
      <c r="O1103" s="208" t="s">
        <v>120</v>
      </c>
      <c r="P1103" s="208" t="s">
        <v>196</v>
      </c>
      <c r="Q1103" s="44"/>
      <c r="R1103" s="208" t="s">
        <v>3060</v>
      </c>
      <c r="S1103" s="208" t="s">
        <v>1082</v>
      </c>
      <c r="T1103" s="63" t="s">
        <v>112</v>
      </c>
      <c r="U1103" s="63">
        <v>0</v>
      </c>
      <c r="V1103" s="63" t="s">
        <v>112</v>
      </c>
      <c r="W1103" s="63" t="s">
        <v>112</v>
      </c>
      <c r="X1103" s="63" t="s">
        <v>112</v>
      </c>
      <c r="Y1103" s="63" t="s">
        <v>112</v>
      </c>
    </row>
    <row r="1104" spans="1:25" ht="157.5" customHeight="1" x14ac:dyDescent="0.25">
      <c r="A1104" s="71">
        <v>1671</v>
      </c>
      <c r="B1104" s="208" t="s">
        <v>3053</v>
      </c>
      <c r="C1104" s="208" t="s">
        <v>3210</v>
      </c>
      <c r="D1104" s="29" t="s">
        <v>3215</v>
      </c>
      <c r="E1104" s="208" t="s">
        <v>11322</v>
      </c>
      <c r="F1104" s="208" t="s">
        <v>11321</v>
      </c>
      <c r="G1104" s="112">
        <v>44680</v>
      </c>
      <c r="H1104" s="112">
        <v>44562</v>
      </c>
      <c r="I1104" s="208" t="s">
        <v>762</v>
      </c>
      <c r="J1104" s="112">
        <v>44927</v>
      </c>
      <c r="K1104" s="112" t="s">
        <v>3216</v>
      </c>
      <c r="L1104" s="208" t="s">
        <v>60</v>
      </c>
      <c r="M1104" s="208" t="s">
        <v>3217</v>
      </c>
      <c r="N1104" s="208" t="s">
        <v>68</v>
      </c>
      <c r="O1104" s="208" t="s">
        <v>120</v>
      </c>
      <c r="P1104" s="208" t="s">
        <v>398</v>
      </c>
      <c r="Q1104" s="113" t="s">
        <v>3218</v>
      </c>
      <c r="R1104" s="208" t="s">
        <v>3060</v>
      </c>
      <c r="S1104" s="208" t="s">
        <v>1082</v>
      </c>
      <c r="T1104" s="63" t="s">
        <v>112</v>
      </c>
      <c r="U1104" s="63">
        <v>117832</v>
      </c>
      <c r="V1104" s="63" t="s">
        <v>112</v>
      </c>
      <c r="W1104" s="63" t="s">
        <v>112</v>
      </c>
      <c r="X1104" s="63" t="s">
        <v>112</v>
      </c>
      <c r="Y1104" s="63" t="s">
        <v>112</v>
      </c>
    </row>
    <row r="1105" spans="1:25" ht="157.5" customHeight="1" x14ac:dyDescent="0.25">
      <c r="A1105" s="71">
        <v>1672</v>
      </c>
      <c r="B1105" s="208" t="s">
        <v>3053</v>
      </c>
      <c r="C1105" s="208" t="s">
        <v>3210</v>
      </c>
      <c r="D1105" s="29" t="s">
        <v>3219</v>
      </c>
      <c r="E1105" s="208" t="s">
        <v>11323</v>
      </c>
      <c r="F1105" s="208" t="s">
        <v>14018</v>
      </c>
      <c r="G1105" s="112">
        <v>44680</v>
      </c>
      <c r="H1105" s="112">
        <v>44562</v>
      </c>
      <c r="I1105" s="208" t="s">
        <v>762</v>
      </c>
      <c r="J1105" s="112">
        <v>44927</v>
      </c>
      <c r="K1105" s="112" t="s">
        <v>3220</v>
      </c>
      <c r="L1105" s="208" t="s">
        <v>60</v>
      </c>
      <c r="M1105" s="208" t="s">
        <v>3217</v>
      </c>
      <c r="N1105" s="208" t="s">
        <v>68</v>
      </c>
      <c r="O1105" s="208" t="s">
        <v>120</v>
      </c>
      <c r="P1105" s="208" t="s">
        <v>196</v>
      </c>
      <c r="Q1105" s="113" t="s">
        <v>3218</v>
      </c>
      <c r="R1105" s="208" t="s">
        <v>3060</v>
      </c>
      <c r="S1105" s="208" t="s">
        <v>1082</v>
      </c>
      <c r="T1105" s="63" t="s">
        <v>112</v>
      </c>
      <c r="U1105" s="63">
        <v>42355.5</v>
      </c>
      <c r="V1105" s="63" t="s">
        <v>112</v>
      </c>
      <c r="W1105" s="63" t="s">
        <v>112</v>
      </c>
      <c r="X1105" s="63" t="s">
        <v>112</v>
      </c>
      <c r="Y1105" s="63" t="s">
        <v>112</v>
      </c>
    </row>
    <row r="1106" spans="1:25" ht="157.5" customHeight="1" x14ac:dyDescent="0.25">
      <c r="A1106" s="71">
        <v>1673</v>
      </c>
      <c r="B1106" s="208" t="s">
        <v>3053</v>
      </c>
      <c r="C1106" s="208" t="s">
        <v>3197</v>
      </c>
      <c r="D1106" s="208" t="s">
        <v>14019</v>
      </c>
      <c r="E1106" s="208" t="s">
        <v>3198</v>
      </c>
      <c r="F1106" s="208" t="s">
        <v>3199</v>
      </c>
      <c r="G1106" s="112">
        <v>44473</v>
      </c>
      <c r="H1106" s="112">
        <v>44197</v>
      </c>
      <c r="I1106" s="208" t="s">
        <v>2548</v>
      </c>
      <c r="J1106" s="112">
        <v>46023</v>
      </c>
      <c r="K1106" s="208" t="s">
        <v>14020</v>
      </c>
      <c r="L1106" s="208" t="s">
        <v>60</v>
      </c>
      <c r="M1106" s="208" t="s">
        <v>3200</v>
      </c>
      <c r="N1106" s="208" t="s">
        <v>68</v>
      </c>
      <c r="O1106" s="208" t="s">
        <v>120</v>
      </c>
      <c r="P1106" s="208" t="s">
        <v>14021</v>
      </c>
      <c r="Q1106" s="63"/>
      <c r="R1106" s="208" t="s">
        <v>3060</v>
      </c>
      <c r="S1106" s="208" t="s">
        <v>1082</v>
      </c>
      <c r="T1106" s="264">
        <v>6644.5</v>
      </c>
      <c r="U1106" s="63">
        <v>7631.1</v>
      </c>
      <c r="V1106" s="63">
        <v>10500</v>
      </c>
      <c r="W1106" s="63">
        <v>10500</v>
      </c>
      <c r="X1106" s="63">
        <v>10500</v>
      </c>
      <c r="Y1106" s="63" t="s">
        <v>112</v>
      </c>
    </row>
    <row r="1107" spans="1:25" ht="157.5" customHeight="1" x14ac:dyDescent="0.25">
      <c r="A1107" s="71">
        <v>1674</v>
      </c>
      <c r="B1107" s="208" t="s">
        <v>3053</v>
      </c>
      <c r="C1107" s="208" t="s">
        <v>14022</v>
      </c>
      <c r="D1107" s="29" t="s">
        <v>14023</v>
      </c>
      <c r="E1107" s="208" t="s">
        <v>14024</v>
      </c>
      <c r="F1107" s="208" t="s">
        <v>14025</v>
      </c>
      <c r="G1107" s="112">
        <v>45026</v>
      </c>
      <c r="H1107" s="112">
        <v>44927</v>
      </c>
      <c r="I1107" s="208" t="s">
        <v>2548</v>
      </c>
      <c r="J1107" s="112">
        <v>46023</v>
      </c>
      <c r="K1107" s="208" t="s">
        <v>14026</v>
      </c>
      <c r="L1107" s="208" t="s">
        <v>60</v>
      </c>
      <c r="M1107" s="264" t="s">
        <v>3217</v>
      </c>
      <c r="N1107" s="208" t="s">
        <v>68</v>
      </c>
      <c r="O1107" s="208" t="s">
        <v>120</v>
      </c>
      <c r="P1107" s="208" t="s">
        <v>14027</v>
      </c>
      <c r="Q1107" s="113" t="s">
        <v>14028</v>
      </c>
      <c r="R1107" s="208" t="s">
        <v>3060</v>
      </c>
      <c r="S1107" s="208" t="s">
        <v>1082</v>
      </c>
      <c r="T1107" s="63" t="s">
        <v>112</v>
      </c>
      <c r="U1107" s="63" t="s">
        <v>112</v>
      </c>
      <c r="V1107" s="63">
        <v>63100</v>
      </c>
      <c r="W1107" s="63">
        <v>63100</v>
      </c>
      <c r="X1107" s="63">
        <v>31550</v>
      </c>
      <c r="Y1107" s="63" t="s">
        <v>112</v>
      </c>
    </row>
    <row r="1108" spans="1:25" ht="157.5" customHeight="1" x14ac:dyDescent="0.25">
      <c r="A1108" s="71">
        <v>1675</v>
      </c>
      <c r="B1108" s="208" t="s">
        <v>3053</v>
      </c>
      <c r="C1108" s="208" t="s">
        <v>3121</v>
      </c>
      <c r="D1108" s="112" t="s">
        <v>3201</v>
      </c>
      <c r="E1108" s="208" t="s">
        <v>3202</v>
      </c>
      <c r="F1108" s="208" t="s">
        <v>3203</v>
      </c>
      <c r="G1108" s="112">
        <v>42081</v>
      </c>
      <c r="H1108" s="112">
        <v>42005</v>
      </c>
      <c r="I1108" s="208" t="s">
        <v>336</v>
      </c>
      <c r="J1108" s="112">
        <v>45658</v>
      </c>
      <c r="K1108" s="208" t="s">
        <v>3204</v>
      </c>
      <c r="L1108" s="208" t="s">
        <v>60</v>
      </c>
      <c r="M1108" s="264" t="s">
        <v>3205</v>
      </c>
      <c r="N1108" s="208" t="s">
        <v>68</v>
      </c>
      <c r="O1108" s="208" t="s">
        <v>709</v>
      </c>
      <c r="P1108" s="208" t="s">
        <v>578</v>
      </c>
      <c r="Q1108" s="113" t="s">
        <v>3206</v>
      </c>
      <c r="R1108" s="208" t="s">
        <v>3060</v>
      </c>
      <c r="S1108" s="208" t="s">
        <v>1082</v>
      </c>
      <c r="T1108" s="264">
        <v>16287.2</v>
      </c>
      <c r="U1108" s="267">
        <v>19332.599999999999</v>
      </c>
      <c r="V1108" s="267">
        <v>19332.599999999999</v>
      </c>
      <c r="W1108" s="267">
        <v>7906</v>
      </c>
      <c r="X1108" s="63" t="s">
        <v>112</v>
      </c>
      <c r="Y1108" s="63" t="s">
        <v>112</v>
      </c>
    </row>
    <row r="1109" spans="1:25" ht="157.5" customHeight="1" x14ac:dyDescent="0.25">
      <c r="A1109" s="71">
        <v>1676</v>
      </c>
      <c r="B1109" s="208" t="s">
        <v>3053</v>
      </c>
      <c r="C1109" s="208" t="s">
        <v>3121</v>
      </c>
      <c r="D1109" s="112" t="s">
        <v>3207</v>
      </c>
      <c r="E1109" s="208" t="s">
        <v>129</v>
      </c>
      <c r="F1109" s="208" t="s">
        <v>3203</v>
      </c>
      <c r="G1109" s="112">
        <v>42081</v>
      </c>
      <c r="H1109" s="112">
        <v>42005</v>
      </c>
      <c r="I1109" s="208" t="s">
        <v>331</v>
      </c>
      <c r="J1109" s="112">
        <v>45658</v>
      </c>
      <c r="K1109" s="208" t="s">
        <v>3208</v>
      </c>
      <c r="L1109" s="208" t="s">
        <v>60</v>
      </c>
      <c r="M1109" s="264" t="s">
        <v>3205</v>
      </c>
      <c r="N1109" s="208" t="s">
        <v>66</v>
      </c>
      <c r="O1109" s="208" t="s">
        <v>709</v>
      </c>
      <c r="P1109" s="208" t="s">
        <v>197</v>
      </c>
      <c r="Q1109" s="113" t="s">
        <v>3209</v>
      </c>
      <c r="R1109" s="208" t="s">
        <v>3060</v>
      </c>
      <c r="S1109" s="208" t="s">
        <v>1082</v>
      </c>
      <c r="T1109" s="264">
        <v>2037.1</v>
      </c>
      <c r="U1109" s="63">
        <v>2734.9</v>
      </c>
      <c r="V1109" s="63">
        <v>3066</v>
      </c>
      <c r="W1109" s="63">
        <v>3188</v>
      </c>
      <c r="X1109" s="63" t="s">
        <v>112</v>
      </c>
      <c r="Y1109" s="63" t="s">
        <v>112</v>
      </c>
    </row>
    <row r="1110" spans="1:25" ht="157.5" customHeight="1" x14ac:dyDescent="0.25">
      <c r="A1110" s="71">
        <v>1705</v>
      </c>
      <c r="B1110" s="113" t="s">
        <v>3223</v>
      </c>
      <c r="C1110" s="113" t="s">
        <v>14029</v>
      </c>
      <c r="D1110" s="113" t="s">
        <v>3224</v>
      </c>
      <c r="E1110" s="113" t="s">
        <v>14030</v>
      </c>
      <c r="F1110" s="113" t="s">
        <v>14031</v>
      </c>
      <c r="G1110" s="112">
        <v>42527</v>
      </c>
      <c r="H1110" s="112">
        <v>42370</v>
      </c>
      <c r="I1110" s="208" t="s">
        <v>268</v>
      </c>
      <c r="J1110" s="112" t="s">
        <v>12329</v>
      </c>
      <c r="K1110" s="113" t="s">
        <v>14032</v>
      </c>
      <c r="L1110" s="113" t="s">
        <v>60</v>
      </c>
      <c r="M1110" s="113" t="s">
        <v>3226</v>
      </c>
      <c r="N1110" s="113" t="s">
        <v>107</v>
      </c>
      <c r="O1110" s="113" t="s">
        <v>100</v>
      </c>
      <c r="P1110" s="113" t="s">
        <v>3087</v>
      </c>
      <c r="Q1110" s="208" t="s">
        <v>12270</v>
      </c>
      <c r="R1110" s="113" t="s">
        <v>53</v>
      </c>
      <c r="S1110" s="208" t="s">
        <v>175</v>
      </c>
      <c r="T1110" s="264">
        <v>177982</v>
      </c>
      <c r="U1110" s="44">
        <v>145058</v>
      </c>
      <c r="V1110" s="264">
        <v>207323.86</v>
      </c>
      <c r="W1110" s="264">
        <v>207747</v>
      </c>
      <c r="X1110" s="194">
        <v>239323.9</v>
      </c>
      <c r="Y1110" s="194">
        <v>445821.5</v>
      </c>
    </row>
    <row r="1111" spans="1:25" ht="157.5" customHeight="1" x14ac:dyDescent="0.25">
      <c r="A1111" s="71">
        <v>1706</v>
      </c>
      <c r="B1111" s="113" t="s">
        <v>3223</v>
      </c>
      <c r="C1111" s="113" t="s">
        <v>14033</v>
      </c>
      <c r="D1111" s="113" t="s">
        <v>3227</v>
      </c>
      <c r="E1111" s="113" t="s">
        <v>14034</v>
      </c>
      <c r="F1111" s="113" t="s">
        <v>14035</v>
      </c>
      <c r="G1111" s="112">
        <v>41631</v>
      </c>
      <c r="H1111" s="112">
        <v>41640</v>
      </c>
      <c r="I1111" s="208" t="s">
        <v>268</v>
      </c>
      <c r="J1111" s="112">
        <v>44927</v>
      </c>
      <c r="K1111" s="113" t="s">
        <v>3228</v>
      </c>
      <c r="L1111" s="113" t="s">
        <v>60</v>
      </c>
      <c r="M1111" s="113" t="s">
        <v>3226</v>
      </c>
      <c r="N1111" s="113" t="s">
        <v>107</v>
      </c>
      <c r="O1111" s="113" t="s">
        <v>100</v>
      </c>
      <c r="P1111" s="113" t="s">
        <v>3087</v>
      </c>
      <c r="Q1111" s="208"/>
      <c r="R1111" s="113" t="s">
        <v>53</v>
      </c>
      <c r="S1111" s="208" t="s">
        <v>175</v>
      </c>
      <c r="T1111" s="264">
        <v>0</v>
      </c>
      <c r="U1111" s="264">
        <v>0</v>
      </c>
      <c r="V1111" s="265" t="s">
        <v>112</v>
      </c>
      <c r="W1111" s="265" t="s">
        <v>112</v>
      </c>
      <c r="X1111" s="265" t="s">
        <v>112</v>
      </c>
      <c r="Y1111" s="265" t="s">
        <v>112</v>
      </c>
    </row>
    <row r="1112" spans="1:25" ht="157.5" customHeight="1" x14ac:dyDescent="0.25">
      <c r="A1112" s="71">
        <v>1707</v>
      </c>
      <c r="B1112" s="113" t="s">
        <v>3223</v>
      </c>
      <c r="C1112" s="113" t="s">
        <v>14036</v>
      </c>
      <c r="D1112" s="113" t="s">
        <v>3229</v>
      </c>
      <c r="E1112" s="113" t="s">
        <v>14037</v>
      </c>
      <c r="F1112" s="113" t="s">
        <v>14035</v>
      </c>
      <c r="G1112" s="112">
        <v>44562</v>
      </c>
      <c r="H1112" s="112">
        <v>44562</v>
      </c>
      <c r="I1112" s="208" t="s">
        <v>268</v>
      </c>
      <c r="J1112" s="112" t="s">
        <v>114</v>
      </c>
      <c r="K1112" s="113" t="s">
        <v>3230</v>
      </c>
      <c r="L1112" s="113" t="s">
        <v>60</v>
      </c>
      <c r="M1112" s="113" t="s">
        <v>3226</v>
      </c>
      <c r="N1112" s="113" t="s">
        <v>107</v>
      </c>
      <c r="O1112" s="113" t="s">
        <v>100</v>
      </c>
      <c r="P1112" s="113" t="s">
        <v>349</v>
      </c>
      <c r="Q1112" s="208"/>
      <c r="R1112" s="113" t="s">
        <v>53</v>
      </c>
      <c r="S1112" s="208" t="s">
        <v>175</v>
      </c>
      <c r="T1112" s="264" t="s">
        <v>112</v>
      </c>
      <c r="U1112" s="264">
        <v>0</v>
      </c>
      <c r="V1112" s="265">
        <v>0</v>
      </c>
      <c r="W1112" s="265">
        <v>0</v>
      </c>
      <c r="X1112" s="194">
        <v>0</v>
      </c>
      <c r="Y1112" s="194">
        <v>0</v>
      </c>
    </row>
    <row r="1113" spans="1:25" ht="157.5" customHeight="1" x14ac:dyDescent="0.25">
      <c r="A1113" s="71">
        <v>1708</v>
      </c>
      <c r="B1113" s="113" t="s">
        <v>3223</v>
      </c>
      <c r="C1113" s="113" t="s">
        <v>14038</v>
      </c>
      <c r="D1113" s="113" t="s">
        <v>2858</v>
      </c>
      <c r="E1113" s="113" t="s">
        <v>3231</v>
      </c>
      <c r="F1113" s="113" t="s">
        <v>3232</v>
      </c>
      <c r="G1113" s="112">
        <v>40455</v>
      </c>
      <c r="H1113" s="112">
        <v>40544</v>
      </c>
      <c r="I1113" s="208" t="s">
        <v>14039</v>
      </c>
      <c r="J1113" s="112" t="s">
        <v>114</v>
      </c>
      <c r="K1113" s="113" t="s">
        <v>3233</v>
      </c>
      <c r="L1113" s="113" t="s">
        <v>60</v>
      </c>
      <c r="M1113" s="113" t="s">
        <v>3226</v>
      </c>
      <c r="N1113" s="113" t="s">
        <v>107</v>
      </c>
      <c r="O1113" s="113" t="s">
        <v>120</v>
      </c>
      <c r="P1113" s="113" t="s">
        <v>161</v>
      </c>
      <c r="Q1113" s="208" t="s">
        <v>3234</v>
      </c>
      <c r="R1113" s="113" t="s">
        <v>53</v>
      </c>
      <c r="S1113" s="208" t="s">
        <v>175</v>
      </c>
      <c r="T1113" s="264">
        <v>0</v>
      </c>
      <c r="U1113" s="264">
        <v>0</v>
      </c>
      <c r="V1113" s="265">
        <v>0</v>
      </c>
      <c r="W1113" s="265">
        <v>0</v>
      </c>
      <c r="X1113" s="194">
        <v>0</v>
      </c>
      <c r="Y1113" s="194">
        <v>0</v>
      </c>
    </row>
    <row r="1114" spans="1:25" ht="157.5" customHeight="1" x14ac:dyDescent="0.25">
      <c r="A1114" s="71">
        <v>1709</v>
      </c>
      <c r="B1114" s="113" t="s">
        <v>3223</v>
      </c>
      <c r="C1114" s="113" t="s">
        <v>14040</v>
      </c>
      <c r="D1114" s="113" t="s">
        <v>3235</v>
      </c>
      <c r="E1114" s="113" t="s">
        <v>3236</v>
      </c>
      <c r="F1114" s="113" t="s">
        <v>14041</v>
      </c>
      <c r="G1114" s="112">
        <v>41191</v>
      </c>
      <c r="H1114" s="112">
        <v>41275</v>
      </c>
      <c r="I1114" s="208" t="s">
        <v>113</v>
      </c>
      <c r="J1114" s="112" t="s">
        <v>114</v>
      </c>
      <c r="K1114" s="113" t="s">
        <v>3237</v>
      </c>
      <c r="L1114" s="113" t="s">
        <v>99</v>
      </c>
      <c r="M1114" s="113" t="s">
        <v>3238</v>
      </c>
      <c r="N1114" s="113" t="s">
        <v>107</v>
      </c>
      <c r="O1114" s="113" t="s">
        <v>120</v>
      </c>
      <c r="P1114" s="113" t="s">
        <v>161</v>
      </c>
      <c r="Q1114" s="208"/>
      <c r="R1114" s="113">
        <v>10</v>
      </c>
      <c r="S1114" s="208" t="s">
        <v>126</v>
      </c>
      <c r="T1114" s="264">
        <v>0</v>
      </c>
      <c r="U1114" s="264">
        <v>0</v>
      </c>
      <c r="V1114" s="265">
        <v>0</v>
      </c>
      <c r="W1114" s="265">
        <v>0</v>
      </c>
      <c r="X1114" s="194">
        <v>0</v>
      </c>
      <c r="Y1114" s="194">
        <v>0</v>
      </c>
    </row>
    <row r="1115" spans="1:25" ht="157.5" customHeight="1" x14ac:dyDescent="0.25">
      <c r="A1115" s="71">
        <v>1710</v>
      </c>
      <c r="B1115" s="113" t="s">
        <v>3223</v>
      </c>
      <c r="C1115" s="113" t="s">
        <v>14042</v>
      </c>
      <c r="D1115" s="47" t="s">
        <v>1912</v>
      </c>
      <c r="E1115" s="89" t="s">
        <v>3239</v>
      </c>
      <c r="F1115" s="113" t="s">
        <v>14043</v>
      </c>
      <c r="G1115" s="90">
        <v>43466</v>
      </c>
      <c r="H1115" s="112">
        <v>43466</v>
      </c>
      <c r="I1115" s="208" t="s">
        <v>403</v>
      </c>
      <c r="J1115" s="90">
        <v>46753</v>
      </c>
      <c r="K1115" s="89" t="s">
        <v>14044</v>
      </c>
      <c r="L1115" s="89" t="s">
        <v>60</v>
      </c>
      <c r="M1115" s="89" t="s">
        <v>3226</v>
      </c>
      <c r="N1115" s="89" t="s">
        <v>107</v>
      </c>
      <c r="O1115" s="89" t="s">
        <v>102</v>
      </c>
      <c r="P1115" s="89" t="s">
        <v>1944</v>
      </c>
      <c r="Q1115" s="211" t="s">
        <v>14045</v>
      </c>
      <c r="R1115" s="44">
        <v>16</v>
      </c>
      <c r="S1115" s="208" t="s">
        <v>175</v>
      </c>
      <c r="T1115" s="265">
        <v>15700</v>
      </c>
      <c r="U1115" s="265">
        <v>56560</v>
      </c>
      <c r="V1115" s="265">
        <v>56560</v>
      </c>
      <c r="W1115" s="265">
        <v>56560</v>
      </c>
      <c r="X1115" s="265">
        <v>56560</v>
      </c>
      <c r="Y1115" s="265">
        <v>56560</v>
      </c>
    </row>
    <row r="1116" spans="1:25" ht="157.5" customHeight="1" x14ac:dyDescent="0.25">
      <c r="A1116" s="71">
        <v>1711</v>
      </c>
      <c r="B1116" s="113" t="s">
        <v>3223</v>
      </c>
      <c r="C1116" s="113" t="s">
        <v>14046</v>
      </c>
      <c r="D1116" s="113" t="s">
        <v>3240</v>
      </c>
      <c r="E1116" s="113" t="s">
        <v>3241</v>
      </c>
      <c r="F1116" s="113" t="s">
        <v>3242</v>
      </c>
      <c r="G1116" s="112">
        <v>37987</v>
      </c>
      <c r="H1116" s="112">
        <v>37987</v>
      </c>
      <c r="I1116" s="112" t="s">
        <v>113</v>
      </c>
      <c r="J1116" s="112" t="s">
        <v>114</v>
      </c>
      <c r="K1116" s="113" t="s">
        <v>3966</v>
      </c>
      <c r="L1116" s="113" t="s">
        <v>60</v>
      </c>
      <c r="M1116" s="113" t="s">
        <v>3226</v>
      </c>
      <c r="N1116" s="113" t="s">
        <v>64</v>
      </c>
      <c r="O1116" s="113" t="s">
        <v>468</v>
      </c>
      <c r="P1116" s="113" t="s">
        <v>115</v>
      </c>
      <c r="Q1116" s="208" t="s">
        <v>3243</v>
      </c>
      <c r="R1116" s="113" t="s">
        <v>2873</v>
      </c>
      <c r="S1116" s="208" t="s">
        <v>1368</v>
      </c>
      <c r="T1116" s="264">
        <v>89163</v>
      </c>
      <c r="U1116" s="264">
        <v>118753</v>
      </c>
      <c r="V1116" s="264">
        <v>118753</v>
      </c>
      <c r="W1116" s="264">
        <v>118753</v>
      </c>
      <c r="X1116" s="264">
        <v>118753</v>
      </c>
      <c r="Y1116" s="264">
        <v>118753</v>
      </c>
    </row>
    <row r="1117" spans="1:25" ht="157.5" customHeight="1" x14ac:dyDescent="0.25">
      <c r="A1117" s="71">
        <v>1712</v>
      </c>
      <c r="B1117" s="113" t="s">
        <v>3223</v>
      </c>
      <c r="C1117" s="113" t="s">
        <v>3244</v>
      </c>
      <c r="D1117" s="113" t="s">
        <v>3245</v>
      </c>
      <c r="E1117" s="113" t="s">
        <v>3246</v>
      </c>
      <c r="F1117" s="113" t="s">
        <v>3247</v>
      </c>
      <c r="G1117" s="112">
        <v>41832</v>
      </c>
      <c r="H1117" s="112">
        <v>41640</v>
      </c>
      <c r="I1117" s="208" t="s">
        <v>113</v>
      </c>
      <c r="J1117" s="112" t="s">
        <v>3095</v>
      </c>
      <c r="K1117" s="113" t="s">
        <v>3248</v>
      </c>
      <c r="L1117" s="113" t="s">
        <v>99</v>
      </c>
      <c r="M1117" s="113" t="s">
        <v>3249</v>
      </c>
      <c r="N1117" s="113" t="s">
        <v>64</v>
      </c>
      <c r="O1117" s="113" t="s">
        <v>468</v>
      </c>
      <c r="P1117" s="113" t="s">
        <v>115</v>
      </c>
      <c r="Q1117" s="363"/>
      <c r="R1117" s="113">
        <v>10</v>
      </c>
      <c r="S1117" s="208" t="s">
        <v>126</v>
      </c>
      <c r="T1117" s="264">
        <v>2087</v>
      </c>
      <c r="U1117" s="264">
        <v>1680</v>
      </c>
      <c r="V1117" s="264">
        <v>1649</v>
      </c>
      <c r="W1117" s="264">
        <v>1649</v>
      </c>
      <c r="X1117" s="264">
        <v>1649</v>
      </c>
      <c r="Y1117" s="264">
        <v>1649</v>
      </c>
    </row>
    <row r="1118" spans="1:25" ht="157.5" customHeight="1" x14ac:dyDescent="0.25">
      <c r="A1118" s="71">
        <v>1713</v>
      </c>
      <c r="B1118" s="113" t="s">
        <v>3223</v>
      </c>
      <c r="C1118" s="113" t="s">
        <v>3250</v>
      </c>
      <c r="D1118" s="113" t="s">
        <v>3251</v>
      </c>
      <c r="E1118" s="113" t="s">
        <v>14047</v>
      </c>
      <c r="F1118" s="113" t="s">
        <v>14031</v>
      </c>
      <c r="G1118" s="112">
        <v>42562</v>
      </c>
      <c r="H1118" s="112">
        <v>42370</v>
      </c>
      <c r="I1118" s="208" t="s">
        <v>268</v>
      </c>
      <c r="J1118" s="112" t="s">
        <v>12329</v>
      </c>
      <c r="K1118" s="113" t="s">
        <v>14048</v>
      </c>
      <c r="L1118" s="113" t="s">
        <v>60</v>
      </c>
      <c r="M1118" s="113" t="s">
        <v>3226</v>
      </c>
      <c r="N1118" s="113" t="s">
        <v>64</v>
      </c>
      <c r="O1118" s="113" t="s">
        <v>468</v>
      </c>
      <c r="P1118" s="113" t="s">
        <v>3123</v>
      </c>
      <c r="Q1118" s="208" t="s">
        <v>14049</v>
      </c>
      <c r="R1118" s="113" t="s">
        <v>53</v>
      </c>
      <c r="S1118" s="208" t="s">
        <v>175</v>
      </c>
      <c r="T1118" s="264">
        <v>192161</v>
      </c>
      <c r="U1118" s="264">
        <v>106173</v>
      </c>
      <c r="V1118" s="264">
        <v>239925</v>
      </c>
      <c r="W1118" s="265">
        <v>253460</v>
      </c>
      <c r="X1118" s="194">
        <v>241814</v>
      </c>
      <c r="Y1118" s="194">
        <v>136416</v>
      </c>
    </row>
    <row r="1119" spans="1:25" ht="157.5" customHeight="1" x14ac:dyDescent="0.25">
      <c r="A1119" s="71">
        <v>1714</v>
      </c>
      <c r="B1119" s="113" t="s">
        <v>3223</v>
      </c>
      <c r="C1119" s="113" t="s">
        <v>3252</v>
      </c>
      <c r="D1119" s="113" t="s">
        <v>3253</v>
      </c>
      <c r="E1119" s="113" t="s">
        <v>14050</v>
      </c>
      <c r="F1119" s="113" t="s">
        <v>14051</v>
      </c>
      <c r="G1119" s="112">
        <v>43592</v>
      </c>
      <c r="H1119" s="112">
        <v>43466</v>
      </c>
      <c r="I1119" s="208" t="s">
        <v>268</v>
      </c>
      <c r="J1119" s="112" t="s">
        <v>12329</v>
      </c>
      <c r="K1119" s="113" t="s">
        <v>14052</v>
      </c>
      <c r="L1119" s="113" t="s">
        <v>60</v>
      </c>
      <c r="M1119" s="113" t="s">
        <v>3226</v>
      </c>
      <c r="N1119" s="113" t="s">
        <v>64</v>
      </c>
      <c r="O1119" s="113" t="s">
        <v>468</v>
      </c>
      <c r="P1119" s="113" t="s">
        <v>3123</v>
      </c>
      <c r="Q1119" s="208" t="s">
        <v>14049</v>
      </c>
      <c r="R1119" s="113" t="s">
        <v>53</v>
      </c>
      <c r="S1119" s="208" t="s">
        <v>175</v>
      </c>
      <c r="T1119" s="194">
        <v>329792</v>
      </c>
      <c r="U1119" s="194">
        <v>492472</v>
      </c>
      <c r="V1119" s="194">
        <v>495308</v>
      </c>
      <c r="W1119" s="194">
        <v>865516</v>
      </c>
      <c r="X1119" s="194">
        <v>8453396</v>
      </c>
      <c r="Y1119" s="194">
        <v>11993411</v>
      </c>
    </row>
    <row r="1120" spans="1:25" ht="157.5" customHeight="1" x14ac:dyDescent="0.25">
      <c r="A1120" s="71">
        <v>1715</v>
      </c>
      <c r="B1120" s="113" t="s">
        <v>3223</v>
      </c>
      <c r="C1120" s="113" t="s">
        <v>3254</v>
      </c>
      <c r="D1120" s="113" t="s">
        <v>3255</v>
      </c>
      <c r="E1120" s="113" t="s">
        <v>3256</v>
      </c>
      <c r="F1120" s="113" t="s">
        <v>3257</v>
      </c>
      <c r="G1120" s="112">
        <v>40544</v>
      </c>
      <c r="H1120" s="112">
        <v>40544</v>
      </c>
      <c r="I1120" s="208" t="s">
        <v>14039</v>
      </c>
      <c r="J1120" s="112" t="s">
        <v>114</v>
      </c>
      <c r="K1120" s="113" t="s">
        <v>3258</v>
      </c>
      <c r="L1120" s="113" t="s">
        <v>60</v>
      </c>
      <c r="M1120" s="113" t="s">
        <v>3226</v>
      </c>
      <c r="N1120" s="113" t="s">
        <v>64</v>
      </c>
      <c r="O1120" s="113" t="s">
        <v>468</v>
      </c>
      <c r="P1120" s="113" t="s">
        <v>115</v>
      </c>
      <c r="Q1120" s="208" t="s">
        <v>3234</v>
      </c>
      <c r="R1120" s="113" t="s">
        <v>3259</v>
      </c>
      <c r="S1120" s="208" t="s">
        <v>3260</v>
      </c>
      <c r="T1120" s="194">
        <v>0</v>
      </c>
      <c r="U1120" s="194">
        <v>0</v>
      </c>
      <c r="V1120" s="194">
        <v>0</v>
      </c>
      <c r="W1120" s="194">
        <v>0</v>
      </c>
      <c r="X1120" s="194">
        <v>0</v>
      </c>
      <c r="Y1120" s="194">
        <v>0</v>
      </c>
    </row>
    <row r="1121" spans="1:25" ht="157.5" customHeight="1" x14ac:dyDescent="0.25">
      <c r="A1121" s="71">
        <v>1716</v>
      </c>
      <c r="B1121" s="113" t="s">
        <v>3223</v>
      </c>
      <c r="C1121" s="113" t="s">
        <v>3261</v>
      </c>
      <c r="D1121" s="113" t="s">
        <v>3262</v>
      </c>
      <c r="E1121" s="113" t="s">
        <v>3263</v>
      </c>
      <c r="F1121" s="113" t="s">
        <v>1675</v>
      </c>
      <c r="G1121" s="112">
        <v>41275</v>
      </c>
      <c r="H1121" s="112">
        <v>41275</v>
      </c>
      <c r="I1121" s="208" t="s">
        <v>113</v>
      </c>
      <c r="J1121" s="112" t="s">
        <v>114</v>
      </c>
      <c r="K1121" s="113" t="s">
        <v>3264</v>
      </c>
      <c r="L1121" s="113" t="s">
        <v>99</v>
      </c>
      <c r="M1121" s="113" t="s">
        <v>3238</v>
      </c>
      <c r="N1121" s="113" t="s">
        <v>64</v>
      </c>
      <c r="O1121" s="113" t="s">
        <v>468</v>
      </c>
      <c r="P1121" s="113" t="s">
        <v>115</v>
      </c>
      <c r="Q1121" s="114"/>
      <c r="R1121" s="113">
        <v>10</v>
      </c>
      <c r="S1121" s="208" t="s">
        <v>126</v>
      </c>
      <c r="T1121" s="194">
        <v>0</v>
      </c>
      <c r="U1121" s="194">
        <v>0</v>
      </c>
      <c r="V1121" s="194">
        <v>0</v>
      </c>
      <c r="W1121" s="194">
        <v>0</v>
      </c>
      <c r="X1121" s="194">
        <v>0</v>
      </c>
      <c r="Y1121" s="194">
        <v>0</v>
      </c>
    </row>
    <row r="1122" spans="1:25" ht="157.5" customHeight="1" x14ac:dyDescent="0.25">
      <c r="A1122" s="71">
        <v>1717</v>
      </c>
      <c r="B1122" s="113" t="s">
        <v>3223</v>
      </c>
      <c r="C1122" s="113" t="s">
        <v>3265</v>
      </c>
      <c r="D1122" s="113" t="s">
        <v>3266</v>
      </c>
      <c r="E1122" s="113" t="s">
        <v>14053</v>
      </c>
      <c r="F1122" s="113" t="s">
        <v>3267</v>
      </c>
      <c r="G1122" s="112">
        <v>43565</v>
      </c>
      <c r="H1122" s="112">
        <v>43565</v>
      </c>
      <c r="I1122" s="208" t="s">
        <v>1128</v>
      </c>
      <c r="J1122" s="112" t="s">
        <v>114</v>
      </c>
      <c r="K1122" s="113" t="s">
        <v>14054</v>
      </c>
      <c r="L1122" s="113" t="s">
        <v>60</v>
      </c>
      <c r="M1122" s="113" t="s">
        <v>3268</v>
      </c>
      <c r="N1122" s="113" t="s">
        <v>64</v>
      </c>
      <c r="O1122" s="113" t="s">
        <v>468</v>
      </c>
      <c r="P1122" s="113" t="s">
        <v>115</v>
      </c>
      <c r="Q1122" s="208"/>
      <c r="R1122" s="113" t="s">
        <v>47</v>
      </c>
      <c r="S1122" s="208" t="s">
        <v>731</v>
      </c>
      <c r="T1122" s="35">
        <v>0</v>
      </c>
      <c r="U1122" s="35">
        <v>0</v>
      </c>
      <c r="V1122" s="35">
        <v>0</v>
      </c>
      <c r="W1122" s="35">
        <v>0</v>
      </c>
      <c r="X1122" s="194">
        <v>0</v>
      </c>
      <c r="Y1122" s="194">
        <v>0</v>
      </c>
    </row>
    <row r="1123" spans="1:25" ht="157.5" customHeight="1" x14ac:dyDescent="0.25">
      <c r="A1123" s="71">
        <v>1718</v>
      </c>
      <c r="B1123" s="113" t="s">
        <v>3223</v>
      </c>
      <c r="C1123" s="113" t="s">
        <v>14055</v>
      </c>
      <c r="D1123" s="113" t="s">
        <v>3269</v>
      </c>
      <c r="E1123" s="113" t="s">
        <v>3270</v>
      </c>
      <c r="F1123" s="97" t="s">
        <v>3271</v>
      </c>
      <c r="G1123" s="149">
        <v>43741</v>
      </c>
      <c r="H1123" s="149">
        <v>43831</v>
      </c>
      <c r="I1123" s="208" t="s">
        <v>268</v>
      </c>
      <c r="J1123" s="112" t="s">
        <v>114</v>
      </c>
      <c r="K1123" s="97" t="s">
        <v>5295</v>
      </c>
      <c r="L1123" s="113" t="s">
        <v>60</v>
      </c>
      <c r="M1123" s="97" t="s">
        <v>3226</v>
      </c>
      <c r="N1123" s="113" t="s">
        <v>64</v>
      </c>
      <c r="O1123" s="113" t="s">
        <v>468</v>
      </c>
      <c r="P1123" s="113" t="s">
        <v>115</v>
      </c>
      <c r="Q1123" s="76" t="s">
        <v>1197</v>
      </c>
      <c r="R1123" s="76">
        <v>16</v>
      </c>
      <c r="S1123" s="208" t="s">
        <v>175</v>
      </c>
      <c r="T1123" s="194">
        <v>0</v>
      </c>
      <c r="U1123" s="194">
        <v>0</v>
      </c>
      <c r="V1123" s="194">
        <v>0</v>
      </c>
      <c r="W1123" s="194">
        <v>0</v>
      </c>
      <c r="X1123" s="194">
        <v>0</v>
      </c>
      <c r="Y1123" s="194">
        <v>0</v>
      </c>
    </row>
    <row r="1124" spans="1:25" ht="157.5" customHeight="1" x14ac:dyDescent="0.25">
      <c r="A1124" s="71">
        <v>1719</v>
      </c>
      <c r="B1124" s="113" t="s">
        <v>3223</v>
      </c>
      <c r="C1124" s="113" t="s">
        <v>14055</v>
      </c>
      <c r="D1124" s="113" t="s">
        <v>3272</v>
      </c>
      <c r="E1124" s="113" t="s">
        <v>3273</v>
      </c>
      <c r="F1124" s="97" t="s">
        <v>3274</v>
      </c>
      <c r="G1124" s="149">
        <v>43741</v>
      </c>
      <c r="H1124" s="149">
        <v>43831</v>
      </c>
      <c r="I1124" s="208" t="s">
        <v>1325</v>
      </c>
      <c r="J1124" s="112">
        <v>44927</v>
      </c>
      <c r="K1124" s="97" t="s">
        <v>5296</v>
      </c>
      <c r="L1124" s="113" t="s">
        <v>60</v>
      </c>
      <c r="M1124" s="97" t="s">
        <v>3226</v>
      </c>
      <c r="N1124" s="113" t="s">
        <v>64</v>
      </c>
      <c r="O1124" s="113" t="s">
        <v>468</v>
      </c>
      <c r="P1124" s="113" t="s">
        <v>115</v>
      </c>
      <c r="Q1124" s="76"/>
      <c r="R1124" s="76">
        <v>11</v>
      </c>
      <c r="S1124" s="208" t="s">
        <v>731</v>
      </c>
      <c r="T1124" s="194">
        <v>0</v>
      </c>
      <c r="U1124" s="194">
        <v>0</v>
      </c>
      <c r="V1124" s="194" t="s">
        <v>112</v>
      </c>
      <c r="W1124" s="194" t="s">
        <v>112</v>
      </c>
      <c r="X1124" s="194" t="s">
        <v>112</v>
      </c>
      <c r="Y1124" s="194" t="s">
        <v>112</v>
      </c>
    </row>
    <row r="1125" spans="1:25" ht="157.5" customHeight="1" x14ac:dyDescent="0.25">
      <c r="A1125" s="71">
        <v>1720</v>
      </c>
      <c r="B1125" s="113" t="s">
        <v>3223</v>
      </c>
      <c r="C1125" s="113" t="s">
        <v>14055</v>
      </c>
      <c r="D1125" s="113" t="s">
        <v>3275</v>
      </c>
      <c r="E1125" s="113" t="s">
        <v>3276</v>
      </c>
      <c r="F1125" s="97" t="s">
        <v>5297</v>
      </c>
      <c r="G1125" s="149">
        <v>43741</v>
      </c>
      <c r="H1125" s="149">
        <v>43831</v>
      </c>
      <c r="I1125" s="208" t="s">
        <v>1325</v>
      </c>
      <c r="J1125" s="112" t="s">
        <v>114</v>
      </c>
      <c r="K1125" s="97" t="s">
        <v>5298</v>
      </c>
      <c r="L1125" s="113" t="s">
        <v>60</v>
      </c>
      <c r="M1125" s="97" t="s">
        <v>3277</v>
      </c>
      <c r="N1125" s="113" t="s">
        <v>64</v>
      </c>
      <c r="O1125" s="113" t="s">
        <v>468</v>
      </c>
      <c r="P1125" s="113" t="s">
        <v>115</v>
      </c>
      <c r="Q1125" s="76"/>
      <c r="R1125" s="76">
        <v>7</v>
      </c>
      <c r="S1125" s="208" t="s">
        <v>953</v>
      </c>
      <c r="T1125" s="194">
        <v>0</v>
      </c>
      <c r="U1125" s="194">
        <v>0</v>
      </c>
      <c r="V1125" s="194">
        <v>0</v>
      </c>
      <c r="W1125" s="194">
        <v>195</v>
      </c>
      <c r="X1125" s="194">
        <v>195</v>
      </c>
      <c r="Y1125" s="194">
        <v>195</v>
      </c>
    </row>
    <row r="1126" spans="1:25" ht="157.5" customHeight="1" x14ac:dyDescent="0.25">
      <c r="A1126" s="71">
        <v>1721</v>
      </c>
      <c r="B1126" s="113" t="s">
        <v>3223</v>
      </c>
      <c r="C1126" s="113" t="s">
        <v>14055</v>
      </c>
      <c r="D1126" s="97" t="s">
        <v>3278</v>
      </c>
      <c r="E1126" s="97" t="s">
        <v>14056</v>
      </c>
      <c r="F1126" s="97" t="s">
        <v>3279</v>
      </c>
      <c r="G1126" s="149">
        <v>43741</v>
      </c>
      <c r="H1126" s="149">
        <v>43831</v>
      </c>
      <c r="I1126" s="208" t="s">
        <v>14057</v>
      </c>
      <c r="J1126" s="112" t="s">
        <v>114</v>
      </c>
      <c r="K1126" s="97" t="s">
        <v>14058</v>
      </c>
      <c r="L1126" s="113" t="s">
        <v>60</v>
      </c>
      <c r="M1126" s="97" t="s">
        <v>3226</v>
      </c>
      <c r="N1126" s="113" t="s">
        <v>64</v>
      </c>
      <c r="O1126" s="113" t="s">
        <v>468</v>
      </c>
      <c r="P1126" s="97" t="s">
        <v>1353</v>
      </c>
      <c r="Q1126" s="76" t="s">
        <v>997</v>
      </c>
      <c r="R1126" s="76">
        <v>16</v>
      </c>
      <c r="S1126" s="208" t="s">
        <v>175</v>
      </c>
      <c r="T1126" s="194">
        <v>0</v>
      </c>
      <c r="U1126" s="194">
        <v>0</v>
      </c>
      <c r="V1126" s="194">
        <v>250</v>
      </c>
      <c r="W1126" s="194">
        <v>400</v>
      </c>
      <c r="X1126" s="194" t="s">
        <v>112</v>
      </c>
      <c r="Y1126" s="194" t="s">
        <v>112</v>
      </c>
    </row>
    <row r="1127" spans="1:25" ht="157.5" customHeight="1" x14ac:dyDescent="0.25">
      <c r="A1127" s="71">
        <v>1722</v>
      </c>
      <c r="B1127" s="113" t="s">
        <v>3223</v>
      </c>
      <c r="C1127" s="113" t="s">
        <v>14059</v>
      </c>
      <c r="D1127" s="47" t="s">
        <v>3280</v>
      </c>
      <c r="E1127" s="47" t="s">
        <v>3281</v>
      </c>
      <c r="F1127" s="113" t="s">
        <v>3282</v>
      </c>
      <c r="G1127" s="73">
        <v>44012</v>
      </c>
      <c r="H1127" s="73">
        <v>43831</v>
      </c>
      <c r="I1127" s="208" t="s">
        <v>113</v>
      </c>
      <c r="J1127" s="47" t="s">
        <v>114</v>
      </c>
      <c r="K1127" s="47" t="s">
        <v>11594</v>
      </c>
      <c r="L1127" s="113" t="s">
        <v>60</v>
      </c>
      <c r="M1127" s="47" t="s">
        <v>3226</v>
      </c>
      <c r="N1127" s="113" t="s">
        <v>64</v>
      </c>
      <c r="O1127" s="113" t="s">
        <v>468</v>
      </c>
      <c r="P1127" s="113" t="s">
        <v>115</v>
      </c>
      <c r="Q1127" s="76" t="s">
        <v>3283</v>
      </c>
      <c r="R1127" s="76">
        <v>16</v>
      </c>
      <c r="S1127" s="208" t="s">
        <v>175</v>
      </c>
      <c r="T1127" s="194">
        <v>217781</v>
      </c>
      <c r="U1127" s="194">
        <v>345244</v>
      </c>
      <c r="V1127" s="194">
        <v>345244</v>
      </c>
      <c r="W1127" s="194">
        <v>345244</v>
      </c>
      <c r="X1127" s="194">
        <v>345244</v>
      </c>
      <c r="Y1127" s="194">
        <v>345244</v>
      </c>
    </row>
    <row r="1128" spans="1:25" ht="157.5" customHeight="1" x14ac:dyDescent="0.25">
      <c r="A1128" s="71">
        <v>1723</v>
      </c>
      <c r="B1128" s="113" t="s">
        <v>3223</v>
      </c>
      <c r="C1128" s="113" t="s">
        <v>14060</v>
      </c>
      <c r="D1128" s="47" t="s">
        <v>3285</v>
      </c>
      <c r="E1128" s="47" t="s">
        <v>3286</v>
      </c>
      <c r="F1128" s="47" t="s">
        <v>11978</v>
      </c>
      <c r="G1128" s="73">
        <v>44138</v>
      </c>
      <c r="H1128" s="73">
        <v>44197</v>
      </c>
      <c r="I1128" s="208" t="s">
        <v>1325</v>
      </c>
      <c r="J1128" s="47" t="s">
        <v>114</v>
      </c>
      <c r="K1128" s="47" t="s">
        <v>11595</v>
      </c>
      <c r="L1128" s="113" t="s">
        <v>99</v>
      </c>
      <c r="M1128" s="47" t="s">
        <v>3287</v>
      </c>
      <c r="N1128" s="113" t="s">
        <v>64</v>
      </c>
      <c r="O1128" s="113" t="s">
        <v>468</v>
      </c>
      <c r="P1128" s="113" t="s">
        <v>115</v>
      </c>
      <c r="Q1128" s="76"/>
      <c r="R1128" s="113" t="s">
        <v>53</v>
      </c>
      <c r="S1128" s="208" t="s">
        <v>175</v>
      </c>
      <c r="T1128" s="194">
        <v>158</v>
      </c>
      <c r="U1128" s="194">
        <v>178</v>
      </c>
      <c r="V1128" s="194">
        <v>89.7</v>
      </c>
      <c r="W1128" s="194">
        <v>12</v>
      </c>
      <c r="X1128" s="194">
        <v>0</v>
      </c>
      <c r="Y1128" s="194">
        <v>0</v>
      </c>
    </row>
    <row r="1129" spans="1:25" ht="157.5" customHeight="1" x14ac:dyDescent="0.25">
      <c r="A1129" s="71">
        <v>1724</v>
      </c>
      <c r="B1129" s="113" t="s">
        <v>3223</v>
      </c>
      <c r="C1129" s="113" t="s">
        <v>14060</v>
      </c>
      <c r="D1129" s="47" t="s">
        <v>1968</v>
      </c>
      <c r="E1129" s="113" t="s">
        <v>14061</v>
      </c>
      <c r="F1129" s="113" t="s">
        <v>14062</v>
      </c>
      <c r="G1129" s="73">
        <v>44138</v>
      </c>
      <c r="H1129" s="73">
        <v>44197</v>
      </c>
      <c r="I1129" s="208" t="s">
        <v>113</v>
      </c>
      <c r="J1129" s="47" t="s">
        <v>114</v>
      </c>
      <c r="K1129" s="47" t="s">
        <v>14063</v>
      </c>
      <c r="L1129" s="113" t="s">
        <v>60</v>
      </c>
      <c r="M1129" s="113" t="s">
        <v>3288</v>
      </c>
      <c r="N1129" s="113" t="s">
        <v>64</v>
      </c>
      <c r="O1129" s="47" t="s">
        <v>104</v>
      </c>
      <c r="P1129" s="47" t="s">
        <v>115</v>
      </c>
      <c r="Q1129" s="55"/>
      <c r="R1129" s="113" t="s">
        <v>25</v>
      </c>
      <c r="S1129" s="113" t="s">
        <v>715</v>
      </c>
      <c r="T1129" s="194">
        <v>410464</v>
      </c>
      <c r="U1129" s="194">
        <v>437518</v>
      </c>
      <c r="V1129" s="194">
        <v>463523</v>
      </c>
      <c r="W1129" s="194">
        <v>498034</v>
      </c>
      <c r="X1129" s="194">
        <v>921289</v>
      </c>
      <c r="Y1129" s="194">
        <v>921289</v>
      </c>
    </row>
    <row r="1130" spans="1:25" ht="157.5" customHeight="1" x14ac:dyDescent="0.25">
      <c r="A1130" s="71">
        <v>1725</v>
      </c>
      <c r="B1130" s="113" t="s">
        <v>3223</v>
      </c>
      <c r="C1130" s="113" t="s">
        <v>14060</v>
      </c>
      <c r="D1130" s="47" t="s">
        <v>3289</v>
      </c>
      <c r="E1130" s="47" t="s">
        <v>14064</v>
      </c>
      <c r="F1130" s="113" t="s">
        <v>14065</v>
      </c>
      <c r="G1130" s="73">
        <v>44138</v>
      </c>
      <c r="H1130" s="73">
        <v>44197</v>
      </c>
      <c r="I1130" s="208" t="s">
        <v>113</v>
      </c>
      <c r="J1130" s="47" t="s">
        <v>114</v>
      </c>
      <c r="K1130" s="113" t="s">
        <v>14066</v>
      </c>
      <c r="L1130" s="113" t="s">
        <v>60</v>
      </c>
      <c r="M1130" s="113" t="s">
        <v>14067</v>
      </c>
      <c r="N1130" s="113" t="s">
        <v>64</v>
      </c>
      <c r="O1130" s="97" t="s">
        <v>468</v>
      </c>
      <c r="P1130" s="113" t="s">
        <v>115</v>
      </c>
      <c r="Q1130" s="76"/>
      <c r="R1130" s="113" t="s">
        <v>53</v>
      </c>
      <c r="S1130" s="208" t="s">
        <v>175</v>
      </c>
      <c r="T1130" s="194">
        <v>0</v>
      </c>
      <c r="U1130" s="194">
        <v>0</v>
      </c>
      <c r="V1130" s="194">
        <v>4348</v>
      </c>
      <c r="W1130" s="194">
        <v>4348</v>
      </c>
      <c r="X1130" s="194">
        <v>4348</v>
      </c>
      <c r="Y1130" s="194">
        <v>4348</v>
      </c>
    </row>
    <row r="1131" spans="1:25" ht="157.5" customHeight="1" x14ac:dyDescent="0.25">
      <c r="A1131" s="71">
        <v>1726</v>
      </c>
      <c r="B1131" s="113" t="s">
        <v>3223</v>
      </c>
      <c r="C1131" s="113" t="s">
        <v>14060</v>
      </c>
      <c r="D1131" s="47" t="s">
        <v>3290</v>
      </c>
      <c r="E1131" s="47" t="s">
        <v>3291</v>
      </c>
      <c r="F1131" s="113" t="s">
        <v>11771</v>
      </c>
      <c r="G1131" s="73">
        <v>44138</v>
      </c>
      <c r="H1131" s="73">
        <v>44197</v>
      </c>
      <c r="I1131" s="208" t="s">
        <v>1325</v>
      </c>
      <c r="J1131" s="47" t="s">
        <v>114</v>
      </c>
      <c r="K1131" s="113" t="s">
        <v>11979</v>
      </c>
      <c r="L1131" s="113" t="s">
        <v>60</v>
      </c>
      <c r="M1131" s="47" t="s">
        <v>3292</v>
      </c>
      <c r="N1131" s="113" t="s">
        <v>64</v>
      </c>
      <c r="O1131" s="97" t="s">
        <v>468</v>
      </c>
      <c r="P1131" s="97" t="s">
        <v>11176</v>
      </c>
      <c r="Q1131" s="76"/>
      <c r="R1131" s="113" t="s">
        <v>18</v>
      </c>
      <c r="S1131" s="208" t="s">
        <v>199</v>
      </c>
      <c r="T1131" s="197">
        <v>130</v>
      </c>
      <c r="U1131" s="197">
        <v>224</v>
      </c>
      <c r="V1131" s="197">
        <v>0</v>
      </c>
      <c r="W1131" s="197">
        <v>4887</v>
      </c>
      <c r="X1131" s="197">
        <v>4887</v>
      </c>
      <c r="Y1131" s="197">
        <v>4887</v>
      </c>
    </row>
    <row r="1132" spans="1:25" ht="157.5" customHeight="1" x14ac:dyDescent="0.25">
      <c r="A1132" s="71">
        <v>1727</v>
      </c>
      <c r="B1132" s="113" t="s">
        <v>3223</v>
      </c>
      <c r="C1132" s="113" t="s">
        <v>14068</v>
      </c>
      <c r="D1132" s="47" t="s">
        <v>3293</v>
      </c>
      <c r="E1132" s="47" t="s">
        <v>3294</v>
      </c>
      <c r="F1132" s="113" t="s">
        <v>3295</v>
      </c>
      <c r="G1132" s="73">
        <v>44562</v>
      </c>
      <c r="H1132" s="73">
        <v>44562</v>
      </c>
      <c r="I1132" s="208" t="s">
        <v>244</v>
      </c>
      <c r="J1132" s="73">
        <v>45658</v>
      </c>
      <c r="K1132" s="113" t="s">
        <v>5299</v>
      </c>
      <c r="L1132" s="113" t="s">
        <v>99</v>
      </c>
      <c r="M1132" s="113" t="s">
        <v>3296</v>
      </c>
      <c r="N1132" s="113" t="s">
        <v>64</v>
      </c>
      <c r="O1132" s="97" t="s">
        <v>468</v>
      </c>
      <c r="P1132" s="113" t="s">
        <v>115</v>
      </c>
      <c r="Q1132" s="76"/>
      <c r="R1132" s="113" t="s">
        <v>53</v>
      </c>
      <c r="S1132" s="208" t="s">
        <v>175</v>
      </c>
      <c r="T1132" s="194" t="s">
        <v>112</v>
      </c>
      <c r="U1132" s="194">
        <v>1325</v>
      </c>
      <c r="V1132" s="194">
        <v>1860</v>
      </c>
      <c r="W1132" s="194">
        <v>1860</v>
      </c>
      <c r="X1132" s="194" t="s">
        <v>112</v>
      </c>
      <c r="Y1132" s="194" t="s">
        <v>112</v>
      </c>
    </row>
    <row r="1133" spans="1:25" ht="157.5" customHeight="1" x14ac:dyDescent="0.25">
      <c r="A1133" s="71">
        <v>1728</v>
      </c>
      <c r="B1133" s="113" t="s">
        <v>3223</v>
      </c>
      <c r="C1133" s="113" t="s">
        <v>14069</v>
      </c>
      <c r="D1133" s="47" t="s">
        <v>3297</v>
      </c>
      <c r="E1133" s="47" t="s">
        <v>11980</v>
      </c>
      <c r="F1133" s="113" t="s">
        <v>11981</v>
      </c>
      <c r="G1133" s="73">
        <v>44526</v>
      </c>
      <c r="H1133" s="73">
        <v>44197</v>
      </c>
      <c r="I1133" s="208" t="s">
        <v>268</v>
      </c>
      <c r="J1133" s="47" t="s">
        <v>114</v>
      </c>
      <c r="K1133" s="113" t="s">
        <v>14070</v>
      </c>
      <c r="L1133" s="113" t="s">
        <v>60</v>
      </c>
      <c r="M1133" s="113" t="s">
        <v>3298</v>
      </c>
      <c r="N1133" s="113" t="s">
        <v>64</v>
      </c>
      <c r="O1133" s="97" t="s">
        <v>468</v>
      </c>
      <c r="P1133" s="113" t="s">
        <v>115</v>
      </c>
      <c r="Q1133" s="208"/>
      <c r="R1133" s="113" t="s">
        <v>53</v>
      </c>
      <c r="S1133" s="208" t="s">
        <v>175</v>
      </c>
      <c r="T1133" s="194">
        <v>0</v>
      </c>
      <c r="U1133" s="194">
        <v>0</v>
      </c>
      <c r="V1133" s="194">
        <v>0</v>
      </c>
      <c r="W1133" s="194">
        <v>130000</v>
      </c>
      <c r="X1133" s="194">
        <v>125000</v>
      </c>
      <c r="Y1133" s="194">
        <v>125000</v>
      </c>
    </row>
    <row r="1134" spans="1:25" ht="157.5" customHeight="1" x14ac:dyDescent="0.25">
      <c r="A1134" s="71">
        <v>1729</v>
      </c>
      <c r="B1134" s="113" t="s">
        <v>3223</v>
      </c>
      <c r="C1134" s="113" t="s">
        <v>14069</v>
      </c>
      <c r="D1134" s="47" t="s">
        <v>3299</v>
      </c>
      <c r="E1134" s="47" t="s">
        <v>3300</v>
      </c>
      <c r="F1134" s="113" t="s">
        <v>3348</v>
      </c>
      <c r="G1134" s="73">
        <v>44562</v>
      </c>
      <c r="H1134" s="73">
        <v>44562</v>
      </c>
      <c r="I1134" s="208" t="s">
        <v>113</v>
      </c>
      <c r="J1134" s="47" t="s">
        <v>114</v>
      </c>
      <c r="K1134" s="113" t="s">
        <v>5300</v>
      </c>
      <c r="L1134" s="113" t="s">
        <v>60</v>
      </c>
      <c r="M1134" s="113" t="s">
        <v>3301</v>
      </c>
      <c r="N1134" s="113" t="s">
        <v>64</v>
      </c>
      <c r="O1134" s="97" t="s">
        <v>468</v>
      </c>
      <c r="P1134" s="113" t="s">
        <v>115</v>
      </c>
      <c r="Q1134" s="208"/>
      <c r="R1134" s="113" t="s">
        <v>53</v>
      </c>
      <c r="S1134" s="208" t="s">
        <v>175</v>
      </c>
      <c r="T1134" s="194" t="s">
        <v>112</v>
      </c>
      <c r="U1134" s="194">
        <v>15183</v>
      </c>
      <c r="V1134" s="194">
        <v>13537</v>
      </c>
      <c r="W1134" s="194">
        <v>14410</v>
      </c>
      <c r="X1134" s="194">
        <v>13994</v>
      </c>
      <c r="Y1134" s="194">
        <v>13580</v>
      </c>
    </row>
    <row r="1135" spans="1:25" ht="157.5" customHeight="1" x14ac:dyDescent="0.25">
      <c r="A1135" s="71">
        <v>1730</v>
      </c>
      <c r="B1135" s="113" t="s">
        <v>3223</v>
      </c>
      <c r="C1135" s="113" t="s">
        <v>14069</v>
      </c>
      <c r="D1135" s="47" t="s">
        <v>3302</v>
      </c>
      <c r="E1135" s="47" t="s">
        <v>14071</v>
      </c>
      <c r="F1135" s="113" t="s">
        <v>5301</v>
      </c>
      <c r="G1135" s="73">
        <v>44562</v>
      </c>
      <c r="H1135" s="73">
        <v>44562</v>
      </c>
      <c r="I1135" s="208" t="s">
        <v>6022</v>
      </c>
      <c r="J1135" s="47" t="s">
        <v>114</v>
      </c>
      <c r="K1135" s="113" t="s">
        <v>11982</v>
      </c>
      <c r="L1135" s="113" t="s">
        <v>60</v>
      </c>
      <c r="M1135" s="113" t="s">
        <v>3303</v>
      </c>
      <c r="N1135" s="113" t="s">
        <v>64</v>
      </c>
      <c r="O1135" s="97" t="s">
        <v>468</v>
      </c>
      <c r="P1135" s="113" t="s">
        <v>115</v>
      </c>
      <c r="Q1135" s="76"/>
      <c r="R1135" s="113" t="s">
        <v>53</v>
      </c>
      <c r="S1135" s="208" t="s">
        <v>175</v>
      </c>
      <c r="T1135" s="194" t="s">
        <v>112</v>
      </c>
      <c r="U1135" s="194">
        <v>0</v>
      </c>
      <c r="V1135" s="194">
        <v>0</v>
      </c>
      <c r="W1135" s="194">
        <v>0</v>
      </c>
      <c r="X1135" s="194">
        <v>0</v>
      </c>
      <c r="Y1135" s="194">
        <v>0</v>
      </c>
    </row>
    <row r="1136" spans="1:25" ht="157.5" customHeight="1" x14ac:dyDescent="0.25">
      <c r="A1136" s="71">
        <v>1731</v>
      </c>
      <c r="B1136" s="113" t="s">
        <v>3223</v>
      </c>
      <c r="C1136" s="113" t="s">
        <v>14069</v>
      </c>
      <c r="D1136" s="47" t="s">
        <v>3304</v>
      </c>
      <c r="E1136" s="47" t="s">
        <v>3305</v>
      </c>
      <c r="F1136" s="113" t="s">
        <v>5302</v>
      </c>
      <c r="G1136" s="73">
        <v>44526</v>
      </c>
      <c r="H1136" s="73">
        <v>44197</v>
      </c>
      <c r="I1136" s="208" t="s">
        <v>268</v>
      </c>
      <c r="J1136" s="47" t="s">
        <v>114</v>
      </c>
      <c r="K1136" s="113" t="s">
        <v>5303</v>
      </c>
      <c r="L1136" s="113" t="s">
        <v>60</v>
      </c>
      <c r="M1136" s="113" t="s">
        <v>3306</v>
      </c>
      <c r="N1136" s="113" t="s">
        <v>64</v>
      </c>
      <c r="O1136" s="97" t="s">
        <v>468</v>
      </c>
      <c r="P1136" s="113" t="s">
        <v>3123</v>
      </c>
      <c r="Q1136" s="76"/>
      <c r="R1136" s="113" t="s">
        <v>53</v>
      </c>
      <c r="S1136" s="208" t="s">
        <v>175</v>
      </c>
      <c r="T1136" s="194">
        <v>0</v>
      </c>
      <c r="U1136" s="194">
        <v>0</v>
      </c>
      <c r="V1136" s="194">
        <v>0</v>
      </c>
      <c r="W1136" s="194">
        <v>0</v>
      </c>
      <c r="X1136" s="194">
        <v>0</v>
      </c>
      <c r="Y1136" s="194">
        <v>0</v>
      </c>
    </row>
    <row r="1137" spans="1:25" ht="157.5" customHeight="1" x14ac:dyDescent="0.25">
      <c r="A1137" s="71">
        <v>1732</v>
      </c>
      <c r="B1137" s="113" t="s">
        <v>3223</v>
      </c>
      <c r="C1137" s="113" t="s">
        <v>14072</v>
      </c>
      <c r="D1137" s="47" t="s">
        <v>3307</v>
      </c>
      <c r="E1137" s="47" t="s">
        <v>3308</v>
      </c>
      <c r="F1137" s="113" t="s">
        <v>5304</v>
      </c>
      <c r="G1137" s="73">
        <v>44562</v>
      </c>
      <c r="H1137" s="73">
        <v>44562</v>
      </c>
      <c r="I1137" s="208" t="s">
        <v>11866</v>
      </c>
      <c r="J1137" s="47" t="s">
        <v>114</v>
      </c>
      <c r="K1137" s="113" t="s">
        <v>5305</v>
      </c>
      <c r="L1137" s="113" t="s">
        <v>60</v>
      </c>
      <c r="M1137" s="113" t="s">
        <v>3303</v>
      </c>
      <c r="N1137" s="113" t="s">
        <v>64</v>
      </c>
      <c r="O1137" s="97" t="s">
        <v>468</v>
      </c>
      <c r="P1137" s="113" t="s">
        <v>115</v>
      </c>
      <c r="Q1137" s="76"/>
      <c r="R1137" s="113" t="s">
        <v>53</v>
      </c>
      <c r="S1137" s="208" t="s">
        <v>175</v>
      </c>
      <c r="T1137" s="194" t="s">
        <v>112</v>
      </c>
      <c r="U1137" s="194">
        <v>0</v>
      </c>
      <c r="V1137" s="194">
        <v>0</v>
      </c>
      <c r="W1137" s="194">
        <v>0</v>
      </c>
      <c r="X1137" s="194">
        <v>43000</v>
      </c>
      <c r="Y1137" s="194">
        <v>43000</v>
      </c>
    </row>
    <row r="1138" spans="1:25" ht="157.5" customHeight="1" x14ac:dyDescent="0.25">
      <c r="A1138" s="71">
        <v>1733</v>
      </c>
      <c r="B1138" s="113" t="s">
        <v>3223</v>
      </c>
      <c r="C1138" s="113" t="s">
        <v>14073</v>
      </c>
      <c r="D1138" s="47" t="s">
        <v>14074</v>
      </c>
      <c r="E1138" s="47" t="s">
        <v>14075</v>
      </c>
      <c r="F1138" s="113" t="s">
        <v>14076</v>
      </c>
      <c r="G1138" s="73">
        <v>44927</v>
      </c>
      <c r="H1138" s="73">
        <v>44562</v>
      </c>
      <c r="I1138" s="208" t="s">
        <v>113</v>
      </c>
      <c r="J1138" s="47" t="s">
        <v>114</v>
      </c>
      <c r="K1138" s="113" t="s">
        <v>14077</v>
      </c>
      <c r="L1138" s="113" t="s">
        <v>60</v>
      </c>
      <c r="M1138" s="113" t="s">
        <v>14078</v>
      </c>
      <c r="N1138" s="113" t="s">
        <v>64</v>
      </c>
      <c r="O1138" s="97" t="s">
        <v>468</v>
      </c>
      <c r="P1138" s="113" t="s">
        <v>115</v>
      </c>
      <c r="Q1138" s="76"/>
      <c r="R1138" s="113" t="s">
        <v>53</v>
      </c>
      <c r="S1138" s="208" t="s">
        <v>175</v>
      </c>
      <c r="T1138" s="194" t="s">
        <v>112</v>
      </c>
      <c r="U1138" s="194">
        <v>0</v>
      </c>
      <c r="V1138" s="194">
        <v>0</v>
      </c>
      <c r="W1138" s="194">
        <v>0</v>
      </c>
      <c r="X1138" s="194">
        <v>0</v>
      </c>
      <c r="Y1138" s="194">
        <v>0</v>
      </c>
    </row>
    <row r="1139" spans="1:25" ht="157.5" customHeight="1" x14ac:dyDescent="0.25">
      <c r="A1139" s="71">
        <v>1734</v>
      </c>
      <c r="B1139" s="113" t="s">
        <v>3223</v>
      </c>
      <c r="C1139" s="113" t="s">
        <v>14073</v>
      </c>
      <c r="D1139" s="47" t="s">
        <v>14079</v>
      </c>
      <c r="E1139" s="47" t="s">
        <v>3276</v>
      </c>
      <c r="F1139" s="113" t="s">
        <v>14080</v>
      </c>
      <c r="G1139" s="73">
        <v>44927</v>
      </c>
      <c r="H1139" s="73">
        <v>44927</v>
      </c>
      <c r="I1139" s="208" t="s">
        <v>1325</v>
      </c>
      <c r="J1139" s="47" t="s">
        <v>114</v>
      </c>
      <c r="K1139" s="113" t="s">
        <v>14081</v>
      </c>
      <c r="L1139" s="113" t="s">
        <v>60</v>
      </c>
      <c r="M1139" s="113" t="s">
        <v>14082</v>
      </c>
      <c r="N1139" s="113" t="s">
        <v>64</v>
      </c>
      <c r="O1139" s="97" t="s">
        <v>468</v>
      </c>
      <c r="P1139" s="113" t="s">
        <v>115</v>
      </c>
      <c r="Q1139" s="76"/>
      <c r="R1139" s="113" t="s">
        <v>53</v>
      </c>
      <c r="S1139" s="208" t="s">
        <v>175</v>
      </c>
      <c r="T1139" s="194" t="s">
        <v>112</v>
      </c>
      <c r="U1139" s="194" t="s">
        <v>112</v>
      </c>
      <c r="V1139" s="194">
        <v>0</v>
      </c>
      <c r="W1139" s="194">
        <v>0</v>
      </c>
      <c r="X1139" s="194">
        <v>0</v>
      </c>
      <c r="Y1139" s="194">
        <v>0</v>
      </c>
    </row>
    <row r="1140" spans="1:25" ht="157.5" customHeight="1" x14ac:dyDescent="0.25">
      <c r="A1140" s="71">
        <v>1735</v>
      </c>
      <c r="B1140" s="113" t="s">
        <v>3223</v>
      </c>
      <c r="C1140" s="113" t="s">
        <v>14073</v>
      </c>
      <c r="D1140" s="47" t="s">
        <v>14083</v>
      </c>
      <c r="E1140" s="47" t="s">
        <v>3276</v>
      </c>
      <c r="F1140" s="113" t="s">
        <v>14084</v>
      </c>
      <c r="G1140" s="73">
        <v>44927</v>
      </c>
      <c r="H1140" s="73">
        <v>44927</v>
      </c>
      <c r="I1140" s="208" t="s">
        <v>1325</v>
      </c>
      <c r="J1140" s="47" t="s">
        <v>114</v>
      </c>
      <c r="K1140" s="113" t="s">
        <v>14085</v>
      </c>
      <c r="L1140" s="113" t="s">
        <v>60</v>
      </c>
      <c r="M1140" s="113" t="s">
        <v>14086</v>
      </c>
      <c r="N1140" s="113" t="s">
        <v>64</v>
      </c>
      <c r="O1140" s="97" t="s">
        <v>468</v>
      </c>
      <c r="P1140" s="113" t="s">
        <v>115</v>
      </c>
      <c r="Q1140" s="76"/>
      <c r="R1140" s="113" t="s">
        <v>53</v>
      </c>
      <c r="S1140" s="208" t="s">
        <v>175</v>
      </c>
      <c r="T1140" s="194" t="s">
        <v>112</v>
      </c>
      <c r="U1140" s="194" t="s">
        <v>112</v>
      </c>
      <c r="V1140" s="194">
        <v>0</v>
      </c>
      <c r="W1140" s="194">
        <v>0</v>
      </c>
      <c r="X1140" s="194">
        <v>0</v>
      </c>
      <c r="Y1140" s="194">
        <v>0</v>
      </c>
    </row>
    <row r="1141" spans="1:25" ht="157.5" customHeight="1" x14ac:dyDescent="0.25">
      <c r="A1141" s="71">
        <v>1736</v>
      </c>
      <c r="B1141" s="113" t="s">
        <v>3223</v>
      </c>
      <c r="C1141" s="113" t="s">
        <v>14073</v>
      </c>
      <c r="D1141" s="47" t="s">
        <v>14087</v>
      </c>
      <c r="E1141" s="47" t="s">
        <v>3276</v>
      </c>
      <c r="F1141" s="113" t="s">
        <v>14088</v>
      </c>
      <c r="G1141" s="73">
        <v>44927</v>
      </c>
      <c r="H1141" s="73">
        <v>44927</v>
      </c>
      <c r="I1141" s="208" t="s">
        <v>1325</v>
      </c>
      <c r="J1141" s="47" t="s">
        <v>114</v>
      </c>
      <c r="K1141" s="113" t="s">
        <v>14089</v>
      </c>
      <c r="L1141" s="113" t="s">
        <v>60</v>
      </c>
      <c r="M1141" s="113" t="s">
        <v>14086</v>
      </c>
      <c r="N1141" s="113" t="s">
        <v>64</v>
      </c>
      <c r="O1141" s="97" t="s">
        <v>468</v>
      </c>
      <c r="P1141" s="113" t="s">
        <v>115</v>
      </c>
      <c r="Q1141" s="76" t="s">
        <v>14090</v>
      </c>
      <c r="R1141" s="113" t="s">
        <v>53</v>
      </c>
      <c r="S1141" s="208" t="s">
        <v>175</v>
      </c>
      <c r="T1141" s="194" t="s">
        <v>112</v>
      </c>
      <c r="U1141" s="194" t="s">
        <v>112</v>
      </c>
      <c r="V1141" s="194">
        <v>14000</v>
      </c>
      <c r="W1141" s="194">
        <v>14000</v>
      </c>
      <c r="X1141" s="194">
        <v>14000</v>
      </c>
      <c r="Y1141" s="194">
        <v>0</v>
      </c>
    </row>
    <row r="1142" spans="1:25" ht="157.5" customHeight="1" x14ac:dyDescent="0.25">
      <c r="A1142" s="71">
        <v>1737</v>
      </c>
      <c r="B1142" s="113" t="s">
        <v>3223</v>
      </c>
      <c r="C1142" s="113" t="s">
        <v>14091</v>
      </c>
      <c r="D1142" s="47" t="s">
        <v>14092</v>
      </c>
      <c r="E1142" s="97" t="s">
        <v>14093</v>
      </c>
      <c r="F1142" s="97" t="s">
        <v>14094</v>
      </c>
      <c r="G1142" s="149">
        <v>45050</v>
      </c>
      <c r="H1142" s="149">
        <v>44927</v>
      </c>
      <c r="I1142" s="208" t="s">
        <v>1128</v>
      </c>
      <c r="J1142" s="47" t="s">
        <v>114</v>
      </c>
      <c r="K1142" s="97" t="s">
        <v>14095</v>
      </c>
      <c r="L1142" s="97" t="s">
        <v>60</v>
      </c>
      <c r="M1142" s="97" t="s">
        <v>14096</v>
      </c>
      <c r="N1142" s="113" t="s">
        <v>64</v>
      </c>
      <c r="O1142" s="97" t="s">
        <v>468</v>
      </c>
      <c r="P1142" s="113" t="s">
        <v>115</v>
      </c>
      <c r="Q1142" s="76"/>
      <c r="R1142" s="113" t="s">
        <v>53</v>
      </c>
      <c r="S1142" s="208" t="s">
        <v>175</v>
      </c>
      <c r="T1142" s="194" t="s">
        <v>112</v>
      </c>
      <c r="U1142" s="194" t="s">
        <v>112</v>
      </c>
      <c r="V1142" s="264">
        <v>0</v>
      </c>
      <c r="W1142" s="264">
        <v>0</v>
      </c>
      <c r="X1142" s="264">
        <v>0</v>
      </c>
      <c r="Y1142" s="264">
        <v>0</v>
      </c>
    </row>
    <row r="1143" spans="1:25" ht="157.5" customHeight="1" x14ac:dyDescent="0.25">
      <c r="A1143" s="71">
        <v>1738</v>
      </c>
      <c r="B1143" s="113" t="s">
        <v>3223</v>
      </c>
      <c r="C1143" s="113" t="s">
        <v>14091</v>
      </c>
      <c r="D1143" s="47" t="s">
        <v>14097</v>
      </c>
      <c r="E1143" s="97" t="s">
        <v>14098</v>
      </c>
      <c r="F1143" s="97" t="s">
        <v>14099</v>
      </c>
      <c r="G1143" s="149">
        <v>45050</v>
      </c>
      <c r="H1143" s="149">
        <v>44927</v>
      </c>
      <c r="I1143" s="208" t="s">
        <v>1128</v>
      </c>
      <c r="J1143" s="47" t="s">
        <v>114</v>
      </c>
      <c r="K1143" s="97" t="s">
        <v>14100</v>
      </c>
      <c r="L1143" s="97" t="s">
        <v>60</v>
      </c>
      <c r="M1143" s="97" t="s">
        <v>14096</v>
      </c>
      <c r="N1143" s="113" t="s">
        <v>64</v>
      </c>
      <c r="O1143" s="97" t="s">
        <v>468</v>
      </c>
      <c r="P1143" s="113" t="s">
        <v>115</v>
      </c>
      <c r="Q1143" s="76" t="s">
        <v>928</v>
      </c>
      <c r="R1143" s="113" t="s">
        <v>53</v>
      </c>
      <c r="S1143" s="208" t="s">
        <v>175</v>
      </c>
      <c r="T1143" s="194" t="s">
        <v>112</v>
      </c>
      <c r="U1143" s="194" t="s">
        <v>112</v>
      </c>
      <c r="V1143" s="264">
        <v>0</v>
      </c>
      <c r="W1143" s="264">
        <v>0</v>
      </c>
      <c r="X1143" s="264">
        <v>0</v>
      </c>
      <c r="Y1143" s="264">
        <v>0</v>
      </c>
    </row>
    <row r="1144" spans="1:25" ht="157.5" customHeight="1" x14ac:dyDescent="0.25">
      <c r="A1144" s="71">
        <v>1739</v>
      </c>
      <c r="B1144" s="113" t="s">
        <v>3223</v>
      </c>
      <c r="C1144" s="113" t="s">
        <v>14091</v>
      </c>
      <c r="D1144" s="47" t="s">
        <v>14101</v>
      </c>
      <c r="E1144" s="97" t="s">
        <v>14102</v>
      </c>
      <c r="F1144" s="97" t="s">
        <v>14103</v>
      </c>
      <c r="G1144" s="149">
        <v>45050</v>
      </c>
      <c r="H1144" s="149">
        <v>44562</v>
      </c>
      <c r="I1144" s="208" t="s">
        <v>11866</v>
      </c>
      <c r="J1144" s="47" t="s">
        <v>114</v>
      </c>
      <c r="K1144" s="97" t="s">
        <v>14104</v>
      </c>
      <c r="L1144" s="97" t="s">
        <v>60</v>
      </c>
      <c r="M1144" s="97" t="s">
        <v>14105</v>
      </c>
      <c r="N1144" s="113" t="s">
        <v>64</v>
      </c>
      <c r="O1144" s="97" t="s">
        <v>468</v>
      </c>
      <c r="P1144" s="113" t="s">
        <v>115</v>
      </c>
      <c r="Q1144" s="76"/>
      <c r="R1144" s="113" t="s">
        <v>53</v>
      </c>
      <c r="S1144" s="208" t="s">
        <v>175</v>
      </c>
      <c r="T1144" s="194" t="s">
        <v>112</v>
      </c>
      <c r="U1144" s="194">
        <v>12890</v>
      </c>
      <c r="V1144" s="264">
        <v>12750</v>
      </c>
      <c r="W1144" s="264">
        <v>12750</v>
      </c>
      <c r="X1144" s="264">
        <v>12750</v>
      </c>
      <c r="Y1144" s="264">
        <v>12750</v>
      </c>
    </row>
    <row r="1145" spans="1:25" ht="157.5" customHeight="1" x14ac:dyDescent="0.25">
      <c r="A1145" s="71">
        <v>1740</v>
      </c>
      <c r="B1145" s="113" t="s">
        <v>3223</v>
      </c>
      <c r="C1145" s="113" t="s">
        <v>14091</v>
      </c>
      <c r="D1145" s="47" t="s">
        <v>14101</v>
      </c>
      <c r="E1145" s="97" t="s">
        <v>14106</v>
      </c>
      <c r="F1145" s="97" t="s">
        <v>14107</v>
      </c>
      <c r="G1145" s="149">
        <v>45050</v>
      </c>
      <c r="H1145" s="149">
        <v>44927</v>
      </c>
      <c r="I1145" s="208" t="s">
        <v>113</v>
      </c>
      <c r="J1145" s="47" t="s">
        <v>114</v>
      </c>
      <c r="K1145" s="97" t="s">
        <v>14108</v>
      </c>
      <c r="L1145" s="97" t="s">
        <v>99</v>
      </c>
      <c r="M1145" s="97" t="s">
        <v>14109</v>
      </c>
      <c r="N1145" s="113" t="s">
        <v>64</v>
      </c>
      <c r="O1145" s="97" t="s">
        <v>468</v>
      </c>
      <c r="P1145" s="113" t="s">
        <v>115</v>
      </c>
      <c r="Q1145" s="76"/>
      <c r="R1145" s="113" t="s">
        <v>53</v>
      </c>
      <c r="S1145" s="208" t="s">
        <v>175</v>
      </c>
      <c r="T1145" s="194" t="s">
        <v>112</v>
      </c>
      <c r="U1145" s="194" t="s">
        <v>112</v>
      </c>
      <c r="V1145" s="264">
        <v>3458</v>
      </c>
      <c r="W1145" s="264">
        <v>3458</v>
      </c>
      <c r="X1145" s="264">
        <v>3458</v>
      </c>
      <c r="Y1145" s="264">
        <v>3458</v>
      </c>
    </row>
    <row r="1146" spans="1:25" ht="157.5" customHeight="1" x14ac:dyDescent="0.25">
      <c r="A1146" s="71">
        <v>1741</v>
      </c>
      <c r="B1146" s="113" t="s">
        <v>3223</v>
      </c>
      <c r="C1146" s="113" t="s">
        <v>14110</v>
      </c>
      <c r="D1146" s="113" t="s">
        <v>413</v>
      </c>
      <c r="E1146" s="113" t="s">
        <v>3309</v>
      </c>
      <c r="F1146" s="113" t="s">
        <v>14111</v>
      </c>
      <c r="G1146" s="112">
        <v>37622</v>
      </c>
      <c r="H1146" s="112">
        <v>37622</v>
      </c>
      <c r="I1146" s="208" t="s">
        <v>113</v>
      </c>
      <c r="J1146" s="112" t="s">
        <v>114</v>
      </c>
      <c r="K1146" s="113" t="s">
        <v>14112</v>
      </c>
      <c r="L1146" s="113" t="s">
        <v>99</v>
      </c>
      <c r="M1146" s="113" t="s">
        <v>3310</v>
      </c>
      <c r="N1146" s="113" t="s">
        <v>106</v>
      </c>
      <c r="O1146" s="113" t="s">
        <v>468</v>
      </c>
      <c r="P1146" s="113" t="s">
        <v>116</v>
      </c>
      <c r="Q1146" s="208"/>
      <c r="R1146" s="113" t="s">
        <v>40</v>
      </c>
      <c r="S1146" s="208" t="s">
        <v>126</v>
      </c>
      <c r="T1146" s="353">
        <v>41580</v>
      </c>
      <c r="U1146" s="194">
        <v>47178</v>
      </c>
      <c r="V1146" s="194">
        <v>47178</v>
      </c>
      <c r="W1146" s="194">
        <v>47178</v>
      </c>
      <c r="X1146" s="194">
        <v>47178</v>
      </c>
      <c r="Y1146" s="194">
        <v>47178</v>
      </c>
    </row>
    <row r="1147" spans="1:25" ht="157.5" customHeight="1" x14ac:dyDescent="0.25">
      <c r="A1147" s="71">
        <v>1742</v>
      </c>
      <c r="B1147" s="113" t="s">
        <v>3223</v>
      </c>
      <c r="C1147" s="113" t="s">
        <v>14113</v>
      </c>
      <c r="D1147" s="97" t="s">
        <v>455</v>
      </c>
      <c r="E1147" s="97" t="s">
        <v>3311</v>
      </c>
      <c r="F1147" s="97" t="s">
        <v>3312</v>
      </c>
      <c r="G1147" s="149">
        <v>44406</v>
      </c>
      <c r="H1147" s="149">
        <v>44197</v>
      </c>
      <c r="I1147" s="208" t="s">
        <v>396</v>
      </c>
      <c r="J1147" s="149">
        <v>44562</v>
      </c>
      <c r="K1147" s="97" t="s">
        <v>5306</v>
      </c>
      <c r="L1147" s="97" t="s">
        <v>99</v>
      </c>
      <c r="M1147" s="97" t="s">
        <v>3310</v>
      </c>
      <c r="N1147" s="97" t="s">
        <v>106</v>
      </c>
      <c r="O1147" s="113" t="s">
        <v>468</v>
      </c>
      <c r="P1147" s="113" t="s">
        <v>116</v>
      </c>
      <c r="Q1147" s="76"/>
      <c r="R1147" s="97" t="s">
        <v>40</v>
      </c>
      <c r="S1147" s="208" t="s">
        <v>126</v>
      </c>
      <c r="T1147" s="353"/>
      <c r="U1147" s="264" t="s">
        <v>112</v>
      </c>
      <c r="V1147" s="264" t="s">
        <v>112</v>
      </c>
      <c r="W1147" s="264" t="s">
        <v>112</v>
      </c>
      <c r="X1147" s="264" t="s">
        <v>112</v>
      </c>
      <c r="Y1147" s="264" t="s">
        <v>112</v>
      </c>
    </row>
    <row r="1148" spans="1:25" ht="157.5" customHeight="1" x14ac:dyDescent="0.25">
      <c r="A1148" s="71">
        <v>1743</v>
      </c>
      <c r="B1148" s="113" t="s">
        <v>3223</v>
      </c>
      <c r="C1148" s="113" t="s">
        <v>14114</v>
      </c>
      <c r="D1148" s="97" t="s">
        <v>456</v>
      </c>
      <c r="E1148" s="47" t="s">
        <v>3294</v>
      </c>
      <c r="F1148" s="113" t="s">
        <v>3295</v>
      </c>
      <c r="G1148" s="149">
        <v>44562</v>
      </c>
      <c r="H1148" s="149">
        <v>44562</v>
      </c>
      <c r="I1148" s="208" t="s">
        <v>244</v>
      </c>
      <c r="J1148" s="149">
        <v>45658</v>
      </c>
      <c r="K1148" s="113" t="s">
        <v>5307</v>
      </c>
      <c r="L1148" s="97" t="s">
        <v>99</v>
      </c>
      <c r="M1148" s="113" t="s">
        <v>3296</v>
      </c>
      <c r="N1148" s="97" t="s">
        <v>106</v>
      </c>
      <c r="O1148" s="97" t="s">
        <v>468</v>
      </c>
      <c r="P1148" s="113" t="s">
        <v>116</v>
      </c>
      <c r="Q1148" s="76"/>
      <c r="R1148" s="113" t="s">
        <v>53</v>
      </c>
      <c r="S1148" s="208" t="s">
        <v>175</v>
      </c>
      <c r="T1148" s="264" t="s">
        <v>112</v>
      </c>
      <c r="U1148" s="264">
        <v>462</v>
      </c>
      <c r="V1148" s="264">
        <v>430</v>
      </c>
      <c r="W1148" s="264">
        <v>430</v>
      </c>
      <c r="X1148" s="264" t="s">
        <v>112</v>
      </c>
      <c r="Y1148" s="264" t="s">
        <v>112</v>
      </c>
    </row>
    <row r="1149" spans="1:25" ht="157.5" customHeight="1" x14ac:dyDescent="0.25">
      <c r="A1149" s="71">
        <v>1744</v>
      </c>
      <c r="B1149" s="113" t="s">
        <v>3223</v>
      </c>
      <c r="C1149" s="113" t="s">
        <v>3313</v>
      </c>
      <c r="D1149" s="113" t="s">
        <v>340</v>
      </c>
      <c r="E1149" s="113" t="s">
        <v>129</v>
      </c>
      <c r="F1149" s="113" t="s">
        <v>14115</v>
      </c>
      <c r="G1149" s="112">
        <v>42130</v>
      </c>
      <c r="H1149" s="112">
        <v>42129</v>
      </c>
      <c r="I1149" s="208" t="s">
        <v>331</v>
      </c>
      <c r="J1149" s="112">
        <v>45658</v>
      </c>
      <c r="K1149" s="113" t="s">
        <v>3314</v>
      </c>
      <c r="L1149" s="113" t="s">
        <v>60</v>
      </c>
      <c r="M1149" s="113" t="s">
        <v>3315</v>
      </c>
      <c r="N1149" s="113" t="s">
        <v>66</v>
      </c>
      <c r="O1149" s="113" t="s">
        <v>104</v>
      </c>
      <c r="P1149" s="113" t="s">
        <v>197</v>
      </c>
      <c r="Q1149" s="208"/>
      <c r="R1149" s="113" t="s">
        <v>18</v>
      </c>
      <c r="S1149" s="208" t="s">
        <v>199</v>
      </c>
      <c r="T1149" s="264">
        <v>20904</v>
      </c>
      <c r="U1149" s="264">
        <v>32651</v>
      </c>
      <c r="V1149" s="264">
        <v>32651</v>
      </c>
      <c r="W1149" s="264">
        <v>32651</v>
      </c>
      <c r="X1149" s="264" t="s">
        <v>112</v>
      </c>
      <c r="Y1149" s="264" t="s">
        <v>112</v>
      </c>
    </row>
    <row r="1150" spans="1:25" ht="157.5" customHeight="1" x14ac:dyDescent="0.25">
      <c r="A1150" s="71">
        <v>1745</v>
      </c>
      <c r="B1150" s="113" t="s">
        <v>3223</v>
      </c>
      <c r="C1150" s="113" t="s">
        <v>14116</v>
      </c>
      <c r="D1150" s="113" t="s">
        <v>329</v>
      </c>
      <c r="E1150" s="113" t="s">
        <v>3316</v>
      </c>
      <c r="F1150" s="113" t="s">
        <v>3317</v>
      </c>
      <c r="G1150" s="112">
        <v>42130</v>
      </c>
      <c r="H1150" s="112">
        <v>42130</v>
      </c>
      <c r="I1150" s="208" t="s">
        <v>336</v>
      </c>
      <c r="J1150" s="112">
        <v>45658</v>
      </c>
      <c r="K1150" s="113" t="s">
        <v>3318</v>
      </c>
      <c r="L1150" s="113" t="s">
        <v>60</v>
      </c>
      <c r="M1150" s="113" t="s">
        <v>3315</v>
      </c>
      <c r="N1150" s="113" t="s">
        <v>68</v>
      </c>
      <c r="O1150" s="113" t="s">
        <v>104</v>
      </c>
      <c r="P1150" s="113" t="s">
        <v>578</v>
      </c>
      <c r="Q1150" s="208"/>
      <c r="R1150" s="113" t="s">
        <v>18</v>
      </c>
      <c r="S1150" s="208" t="s">
        <v>199</v>
      </c>
      <c r="T1150" s="264">
        <v>28944</v>
      </c>
      <c r="U1150" s="264">
        <v>52743</v>
      </c>
      <c r="V1150" s="264">
        <v>52743</v>
      </c>
      <c r="W1150" s="264">
        <v>52743</v>
      </c>
      <c r="X1150" s="264" t="s">
        <v>112</v>
      </c>
      <c r="Y1150" s="264" t="s">
        <v>112</v>
      </c>
    </row>
    <row r="1151" spans="1:25" ht="157.5" customHeight="1" x14ac:dyDescent="0.25">
      <c r="A1151" s="71">
        <v>1746</v>
      </c>
      <c r="B1151" s="97" t="s">
        <v>3223</v>
      </c>
      <c r="C1151" s="113" t="s">
        <v>14117</v>
      </c>
      <c r="D1151" s="97" t="s">
        <v>2041</v>
      </c>
      <c r="E1151" s="97" t="s">
        <v>3326</v>
      </c>
      <c r="F1151" s="97" t="s">
        <v>3327</v>
      </c>
      <c r="G1151" s="149">
        <v>43924</v>
      </c>
      <c r="H1151" s="149">
        <v>43831</v>
      </c>
      <c r="I1151" s="208" t="s">
        <v>396</v>
      </c>
      <c r="J1151" s="112">
        <v>44562</v>
      </c>
      <c r="K1151" s="113" t="s">
        <v>3321</v>
      </c>
      <c r="L1151" s="113" t="s">
        <v>60</v>
      </c>
      <c r="M1151" s="113" t="s">
        <v>3315</v>
      </c>
      <c r="N1151" s="113" t="s">
        <v>68</v>
      </c>
      <c r="O1151" s="113" t="s">
        <v>100</v>
      </c>
      <c r="P1151" s="97" t="s">
        <v>3322</v>
      </c>
      <c r="Q1151" s="76"/>
      <c r="R1151" s="113" t="s">
        <v>38</v>
      </c>
      <c r="S1151" s="208" t="s">
        <v>127</v>
      </c>
      <c r="T1151" s="194">
        <v>55923</v>
      </c>
      <c r="U1151" s="264" t="s">
        <v>112</v>
      </c>
      <c r="V1151" s="264" t="s">
        <v>112</v>
      </c>
      <c r="W1151" s="264" t="s">
        <v>112</v>
      </c>
      <c r="X1151" s="264" t="s">
        <v>112</v>
      </c>
      <c r="Y1151" s="264" t="s">
        <v>112</v>
      </c>
    </row>
    <row r="1152" spans="1:25" ht="157.5" customHeight="1" x14ac:dyDescent="0.25">
      <c r="A1152" s="71">
        <v>1747</v>
      </c>
      <c r="B1152" s="97" t="s">
        <v>3223</v>
      </c>
      <c r="C1152" s="113" t="s">
        <v>14117</v>
      </c>
      <c r="D1152" s="97" t="s">
        <v>2858</v>
      </c>
      <c r="E1152" s="97" t="s">
        <v>3328</v>
      </c>
      <c r="F1152" s="97" t="s">
        <v>3329</v>
      </c>
      <c r="G1152" s="149">
        <v>43924</v>
      </c>
      <c r="H1152" s="149">
        <v>43831</v>
      </c>
      <c r="I1152" s="208" t="s">
        <v>396</v>
      </c>
      <c r="J1152" s="112">
        <v>44562</v>
      </c>
      <c r="K1152" s="113" t="s">
        <v>3330</v>
      </c>
      <c r="L1152" s="113" t="s">
        <v>60</v>
      </c>
      <c r="M1152" s="113" t="s">
        <v>3315</v>
      </c>
      <c r="N1152" s="113" t="s">
        <v>68</v>
      </c>
      <c r="O1152" s="113" t="s">
        <v>100</v>
      </c>
      <c r="P1152" s="97" t="s">
        <v>3331</v>
      </c>
      <c r="Q1152" s="76"/>
      <c r="R1152" s="113" t="s">
        <v>18</v>
      </c>
      <c r="S1152" s="208" t="s">
        <v>199</v>
      </c>
      <c r="T1152" s="194">
        <v>38396</v>
      </c>
      <c r="U1152" s="264" t="s">
        <v>112</v>
      </c>
      <c r="V1152" s="264" t="s">
        <v>112</v>
      </c>
      <c r="W1152" s="264" t="s">
        <v>112</v>
      </c>
      <c r="X1152" s="264" t="s">
        <v>112</v>
      </c>
      <c r="Y1152" s="264" t="s">
        <v>112</v>
      </c>
    </row>
    <row r="1153" spans="1:25" ht="157.5" customHeight="1" x14ac:dyDescent="0.25">
      <c r="A1153" s="71">
        <v>1748</v>
      </c>
      <c r="B1153" s="97" t="s">
        <v>3223</v>
      </c>
      <c r="C1153" s="113" t="s">
        <v>14118</v>
      </c>
      <c r="D1153" s="97" t="s">
        <v>1668</v>
      </c>
      <c r="E1153" s="97" t="s">
        <v>3332</v>
      </c>
      <c r="F1153" s="97" t="s">
        <v>3333</v>
      </c>
      <c r="G1153" s="149">
        <v>44138</v>
      </c>
      <c r="H1153" s="149">
        <v>44197</v>
      </c>
      <c r="I1153" s="208" t="s">
        <v>113</v>
      </c>
      <c r="J1153" s="112" t="s">
        <v>114</v>
      </c>
      <c r="K1153" s="113" t="s">
        <v>3323</v>
      </c>
      <c r="L1153" s="113" t="s">
        <v>60</v>
      </c>
      <c r="M1153" s="113" t="s">
        <v>3315</v>
      </c>
      <c r="N1153" s="113" t="s">
        <v>68</v>
      </c>
      <c r="O1153" s="113" t="s">
        <v>100</v>
      </c>
      <c r="P1153" s="97" t="s">
        <v>398</v>
      </c>
      <c r="Q1153" s="76"/>
      <c r="R1153" s="113" t="s">
        <v>53</v>
      </c>
      <c r="S1153" s="208" t="s">
        <v>175</v>
      </c>
      <c r="T1153" s="194">
        <v>0</v>
      </c>
      <c r="U1153" s="194">
        <v>0</v>
      </c>
      <c r="V1153" s="264">
        <v>1033</v>
      </c>
      <c r="W1153" s="264">
        <v>1033</v>
      </c>
      <c r="X1153" s="264">
        <v>1033</v>
      </c>
      <c r="Y1153" s="264">
        <v>1033</v>
      </c>
    </row>
    <row r="1154" spans="1:25" ht="157.5" customHeight="1" x14ac:dyDescent="0.25">
      <c r="A1154" s="71">
        <v>1749</v>
      </c>
      <c r="B1154" s="97" t="s">
        <v>3223</v>
      </c>
      <c r="C1154" s="113" t="s">
        <v>14118</v>
      </c>
      <c r="D1154" s="97" t="s">
        <v>3334</v>
      </c>
      <c r="E1154" s="97" t="s">
        <v>3332</v>
      </c>
      <c r="F1154" s="97" t="s">
        <v>3333</v>
      </c>
      <c r="G1154" s="149">
        <v>44138</v>
      </c>
      <c r="H1154" s="149">
        <v>44197</v>
      </c>
      <c r="I1154" s="208" t="s">
        <v>113</v>
      </c>
      <c r="J1154" s="112" t="s">
        <v>114</v>
      </c>
      <c r="K1154" s="113" t="s">
        <v>3324</v>
      </c>
      <c r="L1154" s="113" t="s">
        <v>60</v>
      </c>
      <c r="M1154" s="113" t="s">
        <v>3315</v>
      </c>
      <c r="N1154" s="113" t="s">
        <v>68</v>
      </c>
      <c r="O1154" s="113" t="s">
        <v>100</v>
      </c>
      <c r="P1154" s="97" t="s">
        <v>196</v>
      </c>
      <c r="Q1154" s="76"/>
      <c r="R1154" s="113" t="s">
        <v>53</v>
      </c>
      <c r="S1154" s="208" t="s">
        <v>175</v>
      </c>
      <c r="T1154" s="194">
        <v>0</v>
      </c>
      <c r="U1154" s="194">
        <v>0</v>
      </c>
      <c r="V1154" s="264">
        <v>302</v>
      </c>
      <c r="W1154" s="264">
        <v>302</v>
      </c>
      <c r="X1154" s="264">
        <v>302</v>
      </c>
      <c r="Y1154" s="264">
        <v>302</v>
      </c>
    </row>
    <row r="1155" spans="1:25" ht="157.5" customHeight="1" x14ac:dyDescent="0.25">
      <c r="A1155" s="71">
        <v>1750</v>
      </c>
      <c r="B1155" s="97" t="s">
        <v>3223</v>
      </c>
      <c r="C1155" s="113" t="s">
        <v>14118</v>
      </c>
      <c r="D1155" s="97" t="s">
        <v>2867</v>
      </c>
      <c r="E1155" s="113" t="s">
        <v>3319</v>
      </c>
      <c r="F1155" s="97" t="s">
        <v>3320</v>
      </c>
      <c r="G1155" s="149">
        <v>44138</v>
      </c>
      <c r="H1155" s="149">
        <v>44197</v>
      </c>
      <c r="I1155" s="208" t="s">
        <v>370</v>
      </c>
      <c r="J1155" s="149">
        <v>45292</v>
      </c>
      <c r="K1155" s="113" t="s">
        <v>3335</v>
      </c>
      <c r="L1155" s="113" t="s">
        <v>60</v>
      </c>
      <c r="M1155" s="113" t="s">
        <v>3315</v>
      </c>
      <c r="N1155" s="113" t="s">
        <v>68</v>
      </c>
      <c r="O1155" s="113" t="s">
        <v>100</v>
      </c>
      <c r="P1155" s="97" t="s">
        <v>398</v>
      </c>
      <c r="Q1155" s="76" t="s">
        <v>11598</v>
      </c>
      <c r="R1155" s="113" t="s">
        <v>18</v>
      </c>
      <c r="S1155" s="208" t="s">
        <v>199</v>
      </c>
      <c r="T1155" s="194">
        <v>223454</v>
      </c>
      <c r="U1155" s="194">
        <v>204945</v>
      </c>
      <c r="V1155" s="194">
        <v>204945</v>
      </c>
      <c r="W1155" s="264" t="s">
        <v>112</v>
      </c>
      <c r="X1155" s="264" t="s">
        <v>112</v>
      </c>
      <c r="Y1155" s="264" t="s">
        <v>112</v>
      </c>
    </row>
    <row r="1156" spans="1:25" ht="157.5" customHeight="1" x14ac:dyDescent="0.25">
      <c r="A1156" s="71">
        <v>1751</v>
      </c>
      <c r="B1156" s="97" t="s">
        <v>3223</v>
      </c>
      <c r="C1156" s="113" t="s">
        <v>14118</v>
      </c>
      <c r="D1156" s="97" t="s">
        <v>1538</v>
      </c>
      <c r="E1156" s="113" t="s">
        <v>3319</v>
      </c>
      <c r="F1156" s="97" t="s">
        <v>3320</v>
      </c>
      <c r="G1156" s="149">
        <v>44138</v>
      </c>
      <c r="H1156" s="149">
        <v>44197</v>
      </c>
      <c r="I1156" s="208" t="s">
        <v>370</v>
      </c>
      <c r="J1156" s="149">
        <v>45292</v>
      </c>
      <c r="K1156" s="113" t="s">
        <v>3336</v>
      </c>
      <c r="L1156" s="113" t="s">
        <v>60</v>
      </c>
      <c r="M1156" s="113" t="s">
        <v>3315</v>
      </c>
      <c r="N1156" s="113" t="s">
        <v>68</v>
      </c>
      <c r="O1156" s="113" t="s">
        <v>100</v>
      </c>
      <c r="P1156" s="97" t="s">
        <v>196</v>
      </c>
      <c r="Q1156" s="76" t="s">
        <v>11598</v>
      </c>
      <c r="R1156" s="113" t="s">
        <v>18</v>
      </c>
      <c r="S1156" s="208" t="s">
        <v>199</v>
      </c>
      <c r="T1156" s="194">
        <v>46949</v>
      </c>
      <c r="U1156" s="194">
        <v>30828</v>
      </c>
      <c r="V1156" s="194">
        <v>30828</v>
      </c>
      <c r="W1156" s="264" t="s">
        <v>112</v>
      </c>
      <c r="X1156" s="264" t="s">
        <v>112</v>
      </c>
      <c r="Y1156" s="264" t="s">
        <v>112</v>
      </c>
    </row>
    <row r="1157" spans="1:25" ht="157.5" customHeight="1" x14ac:dyDescent="0.25">
      <c r="A1157" s="71">
        <v>1752</v>
      </c>
      <c r="B1157" s="97" t="s">
        <v>3223</v>
      </c>
      <c r="C1157" s="113" t="s">
        <v>14118</v>
      </c>
      <c r="D1157" s="97" t="s">
        <v>3337</v>
      </c>
      <c r="E1157" s="113" t="s">
        <v>3319</v>
      </c>
      <c r="F1157" s="97" t="s">
        <v>3320</v>
      </c>
      <c r="G1157" s="149">
        <v>44138</v>
      </c>
      <c r="H1157" s="149">
        <v>44197</v>
      </c>
      <c r="I1157" s="208" t="s">
        <v>396</v>
      </c>
      <c r="J1157" s="149">
        <v>44562</v>
      </c>
      <c r="K1157" s="113" t="s">
        <v>3338</v>
      </c>
      <c r="L1157" s="113" t="s">
        <v>60</v>
      </c>
      <c r="M1157" s="113" t="s">
        <v>3315</v>
      </c>
      <c r="N1157" s="113" t="s">
        <v>68</v>
      </c>
      <c r="O1157" s="113" t="s">
        <v>100</v>
      </c>
      <c r="P1157" s="97" t="s">
        <v>439</v>
      </c>
      <c r="Q1157" s="76" t="s">
        <v>3339</v>
      </c>
      <c r="R1157" s="113" t="s">
        <v>18</v>
      </c>
      <c r="S1157" s="208" t="s">
        <v>199</v>
      </c>
      <c r="T1157" s="194">
        <v>111717</v>
      </c>
      <c r="U1157" s="264" t="s">
        <v>112</v>
      </c>
      <c r="V1157" s="264" t="s">
        <v>112</v>
      </c>
      <c r="W1157" s="264" t="s">
        <v>112</v>
      </c>
      <c r="X1157" s="264" t="s">
        <v>112</v>
      </c>
      <c r="Y1157" s="264" t="s">
        <v>112</v>
      </c>
    </row>
    <row r="1158" spans="1:25" ht="157.5" customHeight="1" x14ac:dyDescent="0.25">
      <c r="A1158" s="71">
        <v>1753</v>
      </c>
      <c r="B1158" s="97" t="s">
        <v>3223</v>
      </c>
      <c r="C1158" s="113" t="s">
        <v>14118</v>
      </c>
      <c r="D1158" s="97" t="s">
        <v>3340</v>
      </c>
      <c r="E1158" s="113" t="s">
        <v>3319</v>
      </c>
      <c r="F1158" s="97" t="s">
        <v>3320</v>
      </c>
      <c r="G1158" s="149">
        <v>44138</v>
      </c>
      <c r="H1158" s="149">
        <v>44197</v>
      </c>
      <c r="I1158" s="208" t="s">
        <v>396</v>
      </c>
      <c r="J1158" s="149">
        <v>44562</v>
      </c>
      <c r="K1158" s="113" t="s">
        <v>3341</v>
      </c>
      <c r="L1158" s="113" t="s">
        <v>60</v>
      </c>
      <c r="M1158" s="113" t="s">
        <v>3315</v>
      </c>
      <c r="N1158" s="113" t="s">
        <v>68</v>
      </c>
      <c r="O1158" s="113" t="s">
        <v>100</v>
      </c>
      <c r="P1158" s="97" t="s">
        <v>1329</v>
      </c>
      <c r="Q1158" s="76" t="s">
        <v>3339</v>
      </c>
      <c r="R1158" s="113" t="s">
        <v>18</v>
      </c>
      <c r="S1158" s="208" t="s">
        <v>199</v>
      </c>
      <c r="T1158" s="194">
        <v>28549</v>
      </c>
      <c r="U1158" s="264" t="s">
        <v>112</v>
      </c>
      <c r="V1158" s="264" t="s">
        <v>112</v>
      </c>
      <c r="W1158" s="264" t="s">
        <v>112</v>
      </c>
      <c r="X1158" s="264" t="s">
        <v>112</v>
      </c>
      <c r="Y1158" s="264" t="s">
        <v>112</v>
      </c>
    </row>
    <row r="1159" spans="1:25" ht="157.5" customHeight="1" x14ac:dyDescent="0.25">
      <c r="A1159" s="71">
        <v>1754</v>
      </c>
      <c r="B1159" s="97" t="s">
        <v>3223</v>
      </c>
      <c r="C1159" s="113" t="s">
        <v>14119</v>
      </c>
      <c r="D1159" s="97" t="s">
        <v>3342</v>
      </c>
      <c r="E1159" s="113" t="s">
        <v>11596</v>
      </c>
      <c r="F1159" s="97" t="s">
        <v>3343</v>
      </c>
      <c r="G1159" s="149">
        <v>44480</v>
      </c>
      <c r="H1159" s="149">
        <v>44197</v>
      </c>
      <c r="I1159" s="208" t="s">
        <v>113</v>
      </c>
      <c r="J1159" s="112" t="s">
        <v>114</v>
      </c>
      <c r="K1159" s="113" t="s">
        <v>3323</v>
      </c>
      <c r="L1159" s="113" t="s">
        <v>60</v>
      </c>
      <c r="M1159" s="113" t="s">
        <v>3315</v>
      </c>
      <c r="N1159" s="113" t="s">
        <v>68</v>
      </c>
      <c r="O1159" s="113" t="s">
        <v>100</v>
      </c>
      <c r="P1159" s="97" t="s">
        <v>3322</v>
      </c>
      <c r="Q1159" s="76"/>
      <c r="R1159" s="113" t="s">
        <v>18</v>
      </c>
      <c r="S1159" s="208" t="s">
        <v>199</v>
      </c>
      <c r="T1159" s="194">
        <v>4945</v>
      </c>
      <c r="U1159" s="194">
        <v>10306</v>
      </c>
      <c r="V1159" s="194">
        <v>10306</v>
      </c>
      <c r="W1159" s="194">
        <v>10306</v>
      </c>
      <c r="X1159" s="194">
        <v>10306</v>
      </c>
      <c r="Y1159" s="194">
        <v>10306</v>
      </c>
    </row>
    <row r="1160" spans="1:25" ht="157.5" customHeight="1" x14ac:dyDescent="0.25">
      <c r="A1160" s="71">
        <v>1755</v>
      </c>
      <c r="B1160" s="97" t="s">
        <v>3223</v>
      </c>
      <c r="C1160" s="113" t="s">
        <v>14119</v>
      </c>
      <c r="D1160" s="97" t="s">
        <v>3344</v>
      </c>
      <c r="E1160" s="113" t="s">
        <v>11596</v>
      </c>
      <c r="F1160" s="97" t="s">
        <v>3343</v>
      </c>
      <c r="G1160" s="149">
        <v>44480</v>
      </c>
      <c r="H1160" s="149">
        <v>44197</v>
      </c>
      <c r="I1160" s="208" t="s">
        <v>113</v>
      </c>
      <c r="J1160" s="112" t="s">
        <v>114</v>
      </c>
      <c r="K1160" s="113" t="s">
        <v>3336</v>
      </c>
      <c r="L1160" s="113" t="s">
        <v>60</v>
      </c>
      <c r="M1160" s="113" t="s">
        <v>3315</v>
      </c>
      <c r="N1160" s="113" t="s">
        <v>68</v>
      </c>
      <c r="O1160" s="113" t="s">
        <v>100</v>
      </c>
      <c r="P1160" s="97" t="s">
        <v>196</v>
      </c>
      <c r="Q1160" s="76"/>
      <c r="R1160" s="113" t="s">
        <v>18</v>
      </c>
      <c r="S1160" s="208" t="s">
        <v>199</v>
      </c>
      <c r="T1160" s="194">
        <v>4753</v>
      </c>
      <c r="U1160" s="194">
        <v>1076</v>
      </c>
      <c r="V1160" s="194">
        <v>1076</v>
      </c>
      <c r="W1160" s="194">
        <v>1076</v>
      </c>
      <c r="X1160" s="194">
        <v>1076</v>
      </c>
      <c r="Y1160" s="194">
        <v>1076</v>
      </c>
    </row>
    <row r="1161" spans="1:25" ht="157.5" customHeight="1" x14ac:dyDescent="0.25">
      <c r="A1161" s="71">
        <v>1756</v>
      </c>
      <c r="B1161" s="97" t="s">
        <v>3223</v>
      </c>
      <c r="C1161" s="113" t="s">
        <v>14119</v>
      </c>
      <c r="D1161" s="97" t="s">
        <v>3227</v>
      </c>
      <c r="E1161" s="113" t="s">
        <v>3319</v>
      </c>
      <c r="F1161" s="97" t="s">
        <v>3345</v>
      </c>
      <c r="G1161" s="149">
        <v>44562</v>
      </c>
      <c r="H1161" s="149">
        <v>44562</v>
      </c>
      <c r="I1161" s="208" t="s">
        <v>403</v>
      </c>
      <c r="J1161" s="149">
        <v>46753</v>
      </c>
      <c r="K1161" s="113" t="s">
        <v>14120</v>
      </c>
      <c r="L1161" s="113" t="s">
        <v>60</v>
      </c>
      <c r="M1161" s="113" t="s">
        <v>3315</v>
      </c>
      <c r="N1161" s="113" t="s">
        <v>68</v>
      </c>
      <c r="O1161" s="113" t="s">
        <v>100</v>
      </c>
      <c r="P1161" s="97" t="s">
        <v>3346</v>
      </c>
      <c r="Q1161" s="76" t="s">
        <v>3347</v>
      </c>
      <c r="R1161" s="113" t="s">
        <v>18</v>
      </c>
      <c r="S1161" s="208" t="s">
        <v>199</v>
      </c>
      <c r="T1161" s="264" t="s">
        <v>112</v>
      </c>
      <c r="U1161" s="264">
        <v>78790</v>
      </c>
      <c r="V1161" s="264">
        <v>78790</v>
      </c>
      <c r="W1161" s="264">
        <v>78790</v>
      </c>
      <c r="X1161" s="264">
        <v>78790</v>
      </c>
      <c r="Y1161" s="264">
        <v>78790</v>
      </c>
    </row>
    <row r="1162" spans="1:25" ht="157.5" customHeight="1" x14ac:dyDescent="0.25">
      <c r="A1162" s="71">
        <v>1757</v>
      </c>
      <c r="B1162" s="97" t="s">
        <v>3223</v>
      </c>
      <c r="C1162" s="113" t="s">
        <v>14119</v>
      </c>
      <c r="D1162" s="97" t="s">
        <v>1997</v>
      </c>
      <c r="E1162" s="113" t="s">
        <v>3319</v>
      </c>
      <c r="F1162" s="97" t="s">
        <v>3345</v>
      </c>
      <c r="G1162" s="149">
        <v>44562</v>
      </c>
      <c r="H1162" s="149">
        <v>44562</v>
      </c>
      <c r="I1162" s="208" t="s">
        <v>4572</v>
      </c>
      <c r="J1162" s="149">
        <v>46753</v>
      </c>
      <c r="K1162" s="113" t="s">
        <v>14121</v>
      </c>
      <c r="L1162" s="113" t="s">
        <v>60</v>
      </c>
      <c r="M1162" s="113" t="s">
        <v>3315</v>
      </c>
      <c r="N1162" s="113" t="s">
        <v>68</v>
      </c>
      <c r="O1162" s="113" t="s">
        <v>100</v>
      </c>
      <c r="P1162" s="97" t="s">
        <v>11597</v>
      </c>
      <c r="Q1162" s="76" t="s">
        <v>3347</v>
      </c>
      <c r="R1162" s="113" t="s">
        <v>18</v>
      </c>
      <c r="S1162" s="208" t="s">
        <v>199</v>
      </c>
      <c r="T1162" s="264" t="s">
        <v>112</v>
      </c>
      <c r="U1162" s="264">
        <v>4630</v>
      </c>
      <c r="V1162" s="264">
        <v>4630</v>
      </c>
      <c r="W1162" s="264">
        <v>4630</v>
      </c>
      <c r="X1162" s="264">
        <v>4630</v>
      </c>
      <c r="Y1162" s="264">
        <v>4630</v>
      </c>
    </row>
    <row r="1163" spans="1:25" ht="157.5" customHeight="1" x14ac:dyDescent="0.25">
      <c r="A1163" s="71">
        <v>1758</v>
      </c>
      <c r="B1163" s="97" t="s">
        <v>3223</v>
      </c>
      <c r="C1163" s="113" t="s">
        <v>14122</v>
      </c>
      <c r="D1163" s="97" t="s">
        <v>3349</v>
      </c>
      <c r="E1163" s="113" t="s">
        <v>3319</v>
      </c>
      <c r="F1163" s="97" t="s">
        <v>3320</v>
      </c>
      <c r="G1163" s="149">
        <v>44711</v>
      </c>
      <c r="H1163" s="149">
        <v>44562</v>
      </c>
      <c r="I1163" s="208" t="s">
        <v>370</v>
      </c>
      <c r="J1163" s="149">
        <v>45292</v>
      </c>
      <c r="K1163" s="113" t="s">
        <v>3338</v>
      </c>
      <c r="L1163" s="113" t="s">
        <v>60</v>
      </c>
      <c r="M1163" s="113" t="s">
        <v>3315</v>
      </c>
      <c r="N1163" s="113" t="s">
        <v>68</v>
      </c>
      <c r="O1163" s="113" t="s">
        <v>100</v>
      </c>
      <c r="P1163" s="97" t="s">
        <v>439</v>
      </c>
      <c r="Q1163" s="76" t="s">
        <v>11588</v>
      </c>
      <c r="R1163" s="113" t="s">
        <v>18</v>
      </c>
      <c r="S1163" s="208" t="s">
        <v>199</v>
      </c>
      <c r="T1163" s="264" t="s">
        <v>112</v>
      </c>
      <c r="U1163" s="194">
        <v>23862</v>
      </c>
      <c r="V1163" s="194">
        <v>23862</v>
      </c>
      <c r="W1163" s="264" t="s">
        <v>112</v>
      </c>
      <c r="X1163" s="264" t="s">
        <v>112</v>
      </c>
      <c r="Y1163" s="264" t="s">
        <v>112</v>
      </c>
    </row>
    <row r="1164" spans="1:25" ht="157.5" customHeight="1" x14ac:dyDescent="0.25">
      <c r="A1164" s="71">
        <v>1759</v>
      </c>
      <c r="B1164" s="97" t="s">
        <v>3223</v>
      </c>
      <c r="C1164" s="113" t="s">
        <v>14122</v>
      </c>
      <c r="D1164" s="97" t="s">
        <v>717</v>
      </c>
      <c r="E1164" s="113" t="s">
        <v>3319</v>
      </c>
      <c r="F1164" s="97" t="s">
        <v>3320</v>
      </c>
      <c r="G1164" s="149">
        <v>44712</v>
      </c>
      <c r="H1164" s="149">
        <v>44562</v>
      </c>
      <c r="I1164" s="208" t="s">
        <v>370</v>
      </c>
      <c r="J1164" s="149">
        <v>45292</v>
      </c>
      <c r="K1164" s="113" t="s">
        <v>3341</v>
      </c>
      <c r="L1164" s="113" t="s">
        <v>60</v>
      </c>
      <c r="M1164" s="113" t="s">
        <v>3315</v>
      </c>
      <c r="N1164" s="113" t="s">
        <v>68</v>
      </c>
      <c r="O1164" s="113" t="s">
        <v>100</v>
      </c>
      <c r="P1164" s="97" t="s">
        <v>1329</v>
      </c>
      <c r="Q1164" s="76" t="s">
        <v>11588</v>
      </c>
      <c r="R1164" s="113" t="s">
        <v>18</v>
      </c>
      <c r="S1164" s="208" t="s">
        <v>199</v>
      </c>
      <c r="T1164" s="264" t="s">
        <v>112</v>
      </c>
      <c r="U1164" s="194">
        <v>12662</v>
      </c>
      <c r="V1164" s="194">
        <v>12662</v>
      </c>
      <c r="W1164" s="264" t="s">
        <v>112</v>
      </c>
      <c r="X1164" s="264" t="s">
        <v>112</v>
      </c>
      <c r="Y1164" s="264" t="s">
        <v>112</v>
      </c>
    </row>
    <row r="1165" spans="1:25" ht="157.5" customHeight="1" x14ac:dyDescent="0.25">
      <c r="A1165" s="71">
        <v>1760</v>
      </c>
      <c r="B1165" s="97" t="s">
        <v>3223</v>
      </c>
      <c r="C1165" s="113" t="s">
        <v>14123</v>
      </c>
      <c r="D1165" s="97" t="s">
        <v>3235</v>
      </c>
      <c r="E1165" s="113" t="s">
        <v>11589</v>
      </c>
      <c r="F1165" s="97" t="s">
        <v>11590</v>
      </c>
      <c r="G1165" s="149">
        <v>44749</v>
      </c>
      <c r="H1165" s="149">
        <v>44562</v>
      </c>
      <c r="I1165" s="208" t="s">
        <v>370</v>
      </c>
      <c r="J1165" s="149">
        <v>45292</v>
      </c>
      <c r="K1165" s="113" t="s">
        <v>3323</v>
      </c>
      <c r="L1165" s="113" t="s">
        <v>60</v>
      </c>
      <c r="M1165" s="113" t="s">
        <v>3315</v>
      </c>
      <c r="N1165" s="113" t="s">
        <v>68</v>
      </c>
      <c r="O1165" s="113" t="s">
        <v>100</v>
      </c>
      <c r="P1165" s="97" t="s">
        <v>3322</v>
      </c>
      <c r="Q1165" s="76"/>
      <c r="R1165" s="113" t="s">
        <v>18</v>
      </c>
      <c r="S1165" s="208" t="s">
        <v>199</v>
      </c>
      <c r="T1165" s="264" t="s">
        <v>112</v>
      </c>
      <c r="U1165" s="194">
        <v>0</v>
      </c>
      <c r="V1165" s="194">
        <v>3700</v>
      </c>
      <c r="W1165" s="264" t="s">
        <v>112</v>
      </c>
      <c r="X1165" s="264" t="s">
        <v>112</v>
      </c>
      <c r="Y1165" s="264" t="s">
        <v>112</v>
      </c>
    </row>
    <row r="1166" spans="1:25" ht="157.5" customHeight="1" x14ac:dyDescent="0.25">
      <c r="A1166" s="71">
        <v>1761</v>
      </c>
      <c r="B1166" s="97" t="s">
        <v>3223</v>
      </c>
      <c r="C1166" s="113" t="s">
        <v>14123</v>
      </c>
      <c r="D1166" s="97" t="s">
        <v>1660</v>
      </c>
      <c r="E1166" s="113" t="s">
        <v>11589</v>
      </c>
      <c r="F1166" s="97" t="s">
        <v>11590</v>
      </c>
      <c r="G1166" s="149">
        <v>44749</v>
      </c>
      <c r="H1166" s="149">
        <v>44562</v>
      </c>
      <c r="I1166" s="208" t="s">
        <v>370</v>
      </c>
      <c r="J1166" s="149">
        <v>45292</v>
      </c>
      <c r="K1166" s="113" t="s">
        <v>3336</v>
      </c>
      <c r="L1166" s="113" t="s">
        <v>60</v>
      </c>
      <c r="M1166" s="113" t="s">
        <v>3315</v>
      </c>
      <c r="N1166" s="113" t="s">
        <v>68</v>
      </c>
      <c r="O1166" s="113" t="s">
        <v>100</v>
      </c>
      <c r="P1166" s="97" t="s">
        <v>196</v>
      </c>
      <c r="Q1166" s="76"/>
      <c r="R1166" s="113" t="s">
        <v>18</v>
      </c>
      <c r="S1166" s="208" t="s">
        <v>199</v>
      </c>
      <c r="T1166" s="264" t="s">
        <v>112</v>
      </c>
      <c r="U1166" s="194">
        <v>0</v>
      </c>
      <c r="V1166" s="194">
        <v>4100</v>
      </c>
      <c r="W1166" s="264" t="s">
        <v>112</v>
      </c>
      <c r="X1166" s="264" t="s">
        <v>112</v>
      </c>
      <c r="Y1166" s="264" t="s">
        <v>112</v>
      </c>
    </row>
    <row r="1167" spans="1:25" ht="157.5" customHeight="1" x14ac:dyDescent="0.25">
      <c r="A1167" s="71">
        <v>1762</v>
      </c>
      <c r="B1167" s="97" t="s">
        <v>3223</v>
      </c>
      <c r="C1167" s="113" t="s">
        <v>14123</v>
      </c>
      <c r="D1167" s="97" t="s">
        <v>3350</v>
      </c>
      <c r="E1167" s="113" t="s">
        <v>11591</v>
      </c>
      <c r="F1167" s="97" t="s">
        <v>14124</v>
      </c>
      <c r="G1167" s="149">
        <v>44749</v>
      </c>
      <c r="H1167" s="149">
        <v>44562</v>
      </c>
      <c r="I1167" s="208" t="s">
        <v>370</v>
      </c>
      <c r="J1167" s="149">
        <v>45292</v>
      </c>
      <c r="K1167" s="113" t="s">
        <v>3323</v>
      </c>
      <c r="L1167" s="113" t="s">
        <v>99</v>
      </c>
      <c r="M1167" s="113" t="s">
        <v>3315</v>
      </c>
      <c r="N1167" s="113" t="s">
        <v>68</v>
      </c>
      <c r="O1167" s="113" t="s">
        <v>100</v>
      </c>
      <c r="P1167" s="97" t="s">
        <v>3322</v>
      </c>
      <c r="Q1167" s="76" t="s">
        <v>9472</v>
      </c>
      <c r="R1167" s="113" t="s">
        <v>18</v>
      </c>
      <c r="S1167" s="208" t="s">
        <v>199</v>
      </c>
      <c r="T1167" s="264" t="s">
        <v>112</v>
      </c>
      <c r="U1167" s="194">
        <v>27758</v>
      </c>
      <c r="V1167" s="194">
        <v>27758</v>
      </c>
      <c r="W1167" s="264" t="s">
        <v>112</v>
      </c>
      <c r="X1167" s="264" t="s">
        <v>112</v>
      </c>
      <c r="Y1167" s="264" t="s">
        <v>112</v>
      </c>
    </row>
    <row r="1168" spans="1:25" ht="157.5" customHeight="1" x14ac:dyDescent="0.25">
      <c r="A1168" s="71">
        <v>1763</v>
      </c>
      <c r="B1168" s="97" t="s">
        <v>3223</v>
      </c>
      <c r="C1168" s="113" t="s">
        <v>14123</v>
      </c>
      <c r="D1168" s="97" t="s">
        <v>1541</v>
      </c>
      <c r="E1168" s="113" t="s">
        <v>11591</v>
      </c>
      <c r="F1168" s="97" t="s">
        <v>14124</v>
      </c>
      <c r="G1168" s="149">
        <v>44749</v>
      </c>
      <c r="H1168" s="149">
        <v>44562</v>
      </c>
      <c r="I1168" s="208" t="s">
        <v>370</v>
      </c>
      <c r="J1168" s="149">
        <v>45292</v>
      </c>
      <c r="K1168" s="113" t="s">
        <v>3336</v>
      </c>
      <c r="L1168" s="113" t="s">
        <v>99</v>
      </c>
      <c r="M1168" s="113" t="s">
        <v>3315</v>
      </c>
      <c r="N1168" s="113" t="s">
        <v>68</v>
      </c>
      <c r="O1168" s="113" t="s">
        <v>100</v>
      </c>
      <c r="P1168" s="97" t="s">
        <v>196</v>
      </c>
      <c r="Q1168" s="76" t="s">
        <v>9472</v>
      </c>
      <c r="R1168" s="113" t="s">
        <v>18</v>
      </c>
      <c r="S1168" s="208" t="s">
        <v>199</v>
      </c>
      <c r="T1168" s="264" t="s">
        <v>112</v>
      </c>
      <c r="U1168" s="194">
        <v>208</v>
      </c>
      <c r="V1168" s="194">
        <v>208</v>
      </c>
      <c r="W1168" s="264" t="s">
        <v>112</v>
      </c>
      <c r="X1168" s="264" t="s">
        <v>112</v>
      </c>
      <c r="Y1168" s="264" t="s">
        <v>112</v>
      </c>
    </row>
    <row r="1169" spans="1:25" ht="157.5" customHeight="1" x14ac:dyDescent="0.25">
      <c r="A1169" s="71">
        <v>1764</v>
      </c>
      <c r="B1169" s="97" t="s">
        <v>3223</v>
      </c>
      <c r="C1169" s="113" t="s">
        <v>14123</v>
      </c>
      <c r="D1169" s="97" t="s">
        <v>3351</v>
      </c>
      <c r="E1169" s="113" t="s">
        <v>11592</v>
      </c>
      <c r="F1169" s="97" t="s">
        <v>11593</v>
      </c>
      <c r="G1169" s="149">
        <v>44749</v>
      </c>
      <c r="H1169" s="149">
        <v>44562</v>
      </c>
      <c r="I1169" s="208" t="s">
        <v>370</v>
      </c>
      <c r="J1169" s="149">
        <v>45292</v>
      </c>
      <c r="K1169" s="113" t="s">
        <v>3323</v>
      </c>
      <c r="L1169" s="113" t="s">
        <v>99</v>
      </c>
      <c r="M1169" s="47" t="s">
        <v>3284</v>
      </c>
      <c r="N1169" s="113" t="s">
        <v>68</v>
      </c>
      <c r="O1169" s="113" t="s">
        <v>100</v>
      </c>
      <c r="P1169" s="97" t="s">
        <v>3322</v>
      </c>
      <c r="Q1169" s="76"/>
      <c r="R1169" s="113" t="s">
        <v>18</v>
      </c>
      <c r="S1169" s="208" t="s">
        <v>199</v>
      </c>
      <c r="T1169" s="264" t="s">
        <v>112</v>
      </c>
      <c r="U1169" s="194">
        <v>0</v>
      </c>
      <c r="V1169" s="194">
        <v>1900</v>
      </c>
      <c r="W1169" s="264" t="s">
        <v>112</v>
      </c>
      <c r="X1169" s="264" t="s">
        <v>112</v>
      </c>
      <c r="Y1169" s="264" t="s">
        <v>112</v>
      </c>
    </row>
    <row r="1170" spans="1:25" ht="157.5" customHeight="1" x14ac:dyDescent="0.25">
      <c r="A1170" s="71">
        <v>1765</v>
      </c>
      <c r="B1170" s="97" t="s">
        <v>3223</v>
      </c>
      <c r="C1170" s="113" t="s">
        <v>14123</v>
      </c>
      <c r="D1170" s="97" t="s">
        <v>9943</v>
      </c>
      <c r="E1170" s="113" t="s">
        <v>11592</v>
      </c>
      <c r="F1170" s="97" t="s">
        <v>11593</v>
      </c>
      <c r="G1170" s="149">
        <v>44749</v>
      </c>
      <c r="H1170" s="149">
        <v>44562</v>
      </c>
      <c r="I1170" s="208" t="s">
        <v>370</v>
      </c>
      <c r="J1170" s="149">
        <v>45292</v>
      </c>
      <c r="K1170" s="113" t="s">
        <v>3336</v>
      </c>
      <c r="L1170" s="113" t="s">
        <v>99</v>
      </c>
      <c r="M1170" s="47" t="s">
        <v>3284</v>
      </c>
      <c r="N1170" s="113" t="s">
        <v>68</v>
      </c>
      <c r="O1170" s="113" t="s">
        <v>100</v>
      </c>
      <c r="P1170" s="97" t="s">
        <v>196</v>
      </c>
      <c r="Q1170" s="76"/>
      <c r="R1170" s="113" t="s">
        <v>18</v>
      </c>
      <c r="S1170" s="208" t="s">
        <v>199</v>
      </c>
      <c r="T1170" s="264" t="s">
        <v>112</v>
      </c>
      <c r="U1170" s="194">
        <v>0</v>
      </c>
      <c r="V1170" s="194">
        <v>1000</v>
      </c>
      <c r="W1170" s="264" t="s">
        <v>112</v>
      </c>
      <c r="X1170" s="264" t="s">
        <v>112</v>
      </c>
      <c r="Y1170" s="264" t="s">
        <v>112</v>
      </c>
    </row>
    <row r="1171" spans="1:25" ht="157.5" customHeight="1" x14ac:dyDescent="0.25">
      <c r="A1171" s="71">
        <v>1766</v>
      </c>
      <c r="B1171" s="97" t="s">
        <v>3223</v>
      </c>
      <c r="C1171" s="113" t="s">
        <v>14125</v>
      </c>
      <c r="D1171" s="97" t="s">
        <v>3352</v>
      </c>
      <c r="E1171" s="113" t="s">
        <v>14126</v>
      </c>
      <c r="F1171" s="97" t="s">
        <v>3320</v>
      </c>
      <c r="G1171" s="149">
        <v>44927</v>
      </c>
      <c r="H1171" s="149">
        <v>44927</v>
      </c>
      <c r="I1171" s="208" t="s">
        <v>370</v>
      </c>
      <c r="J1171" s="149">
        <v>45292</v>
      </c>
      <c r="K1171" s="113" t="s">
        <v>3323</v>
      </c>
      <c r="L1171" s="113" t="s">
        <v>60</v>
      </c>
      <c r="M1171" s="113" t="s">
        <v>3315</v>
      </c>
      <c r="N1171" s="113" t="s">
        <v>68</v>
      </c>
      <c r="O1171" s="113" t="s">
        <v>100</v>
      </c>
      <c r="P1171" s="97" t="s">
        <v>3322</v>
      </c>
      <c r="Q1171" s="76"/>
      <c r="R1171" s="113" t="s">
        <v>18</v>
      </c>
      <c r="S1171" s="208" t="s">
        <v>199</v>
      </c>
      <c r="T1171" s="264" t="s">
        <v>112</v>
      </c>
      <c r="U1171" s="264" t="s">
        <v>112</v>
      </c>
      <c r="V1171" s="264">
        <v>6300</v>
      </c>
      <c r="W1171" s="264" t="s">
        <v>112</v>
      </c>
      <c r="X1171" s="264" t="s">
        <v>112</v>
      </c>
      <c r="Y1171" s="264" t="s">
        <v>112</v>
      </c>
    </row>
    <row r="1172" spans="1:25" ht="157.5" customHeight="1" x14ac:dyDescent="0.25">
      <c r="A1172" s="71">
        <v>1767</v>
      </c>
      <c r="B1172" s="97" t="s">
        <v>3223</v>
      </c>
      <c r="C1172" s="113" t="s">
        <v>14125</v>
      </c>
      <c r="D1172" s="97" t="s">
        <v>9944</v>
      </c>
      <c r="E1172" s="113" t="s">
        <v>14126</v>
      </c>
      <c r="F1172" s="97" t="s">
        <v>3320</v>
      </c>
      <c r="G1172" s="149">
        <v>44927</v>
      </c>
      <c r="H1172" s="149">
        <v>44927</v>
      </c>
      <c r="I1172" s="208" t="s">
        <v>370</v>
      </c>
      <c r="J1172" s="149">
        <v>45292</v>
      </c>
      <c r="K1172" s="113" t="s">
        <v>3336</v>
      </c>
      <c r="L1172" s="113" t="s">
        <v>60</v>
      </c>
      <c r="M1172" s="113" t="s">
        <v>3315</v>
      </c>
      <c r="N1172" s="113" t="s">
        <v>68</v>
      </c>
      <c r="O1172" s="113" t="s">
        <v>100</v>
      </c>
      <c r="P1172" s="97" t="s">
        <v>196</v>
      </c>
      <c r="Q1172" s="76"/>
      <c r="R1172" s="113" t="s">
        <v>25</v>
      </c>
      <c r="S1172" s="208" t="s">
        <v>199</v>
      </c>
      <c r="T1172" s="264" t="s">
        <v>112</v>
      </c>
      <c r="U1172" s="264" t="s">
        <v>112</v>
      </c>
      <c r="V1172" s="264">
        <v>2200</v>
      </c>
      <c r="W1172" s="264" t="s">
        <v>112</v>
      </c>
      <c r="X1172" s="264" t="s">
        <v>112</v>
      </c>
      <c r="Y1172" s="264" t="s">
        <v>112</v>
      </c>
    </row>
    <row r="1173" spans="1:25" ht="157.5" customHeight="1" x14ac:dyDescent="0.25">
      <c r="A1173" s="71">
        <v>1811</v>
      </c>
      <c r="B1173" s="71" t="s">
        <v>3355</v>
      </c>
      <c r="C1173" s="208" t="s">
        <v>3356</v>
      </c>
      <c r="D1173" s="208" t="s">
        <v>4260</v>
      </c>
      <c r="E1173" s="208" t="s">
        <v>3357</v>
      </c>
      <c r="F1173" s="12" t="s">
        <v>3358</v>
      </c>
      <c r="G1173" s="112">
        <v>37987</v>
      </c>
      <c r="H1173" s="112">
        <v>37987</v>
      </c>
      <c r="I1173" s="208" t="s">
        <v>113</v>
      </c>
      <c r="J1173" s="112" t="s">
        <v>114</v>
      </c>
      <c r="K1173" s="12" t="s">
        <v>3359</v>
      </c>
      <c r="L1173" s="211" t="s">
        <v>60</v>
      </c>
      <c r="M1173" s="211" t="s">
        <v>14127</v>
      </c>
      <c r="N1173" s="211" t="s">
        <v>64</v>
      </c>
      <c r="O1173" s="211" t="s">
        <v>104</v>
      </c>
      <c r="P1173" s="211" t="s">
        <v>115</v>
      </c>
      <c r="Q1173" s="89" t="s">
        <v>14128</v>
      </c>
      <c r="R1173" s="206" t="s">
        <v>1100</v>
      </c>
      <c r="S1173" s="325" t="s">
        <v>3222</v>
      </c>
      <c r="T1173" s="265">
        <v>36282</v>
      </c>
      <c r="U1173" s="265">
        <v>32096</v>
      </c>
      <c r="V1173" s="265">
        <v>32000</v>
      </c>
      <c r="W1173" s="265">
        <v>32000</v>
      </c>
      <c r="X1173" s="265">
        <v>32000</v>
      </c>
      <c r="Y1173" s="265">
        <v>32000</v>
      </c>
    </row>
    <row r="1174" spans="1:25" ht="157.5" customHeight="1" x14ac:dyDescent="0.25">
      <c r="A1174" s="71">
        <v>1812</v>
      </c>
      <c r="B1174" s="71" t="s">
        <v>3355</v>
      </c>
      <c r="C1174" s="208" t="s">
        <v>3370</v>
      </c>
      <c r="D1174" s="208" t="s">
        <v>2907</v>
      </c>
      <c r="E1174" s="112" t="s">
        <v>129</v>
      </c>
      <c r="F1174" s="112" t="s">
        <v>1123</v>
      </c>
      <c r="G1174" s="112">
        <v>38086</v>
      </c>
      <c r="H1174" s="112">
        <v>37987</v>
      </c>
      <c r="I1174" s="208" t="s">
        <v>113</v>
      </c>
      <c r="J1174" s="112" t="s">
        <v>114</v>
      </c>
      <c r="K1174" s="12" t="s">
        <v>3360</v>
      </c>
      <c r="L1174" s="211" t="s">
        <v>99</v>
      </c>
      <c r="M1174" s="211" t="s">
        <v>14129</v>
      </c>
      <c r="N1174" s="211" t="s">
        <v>64</v>
      </c>
      <c r="O1174" s="211" t="s">
        <v>104</v>
      </c>
      <c r="P1174" s="211" t="s">
        <v>115</v>
      </c>
      <c r="Q1174" s="89" t="s">
        <v>2277</v>
      </c>
      <c r="R1174" s="266">
        <v>25</v>
      </c>
      <c r="S1174" s="38" t="s">
        <v>3052</v>
      </c>
      <c r="T1174" s="265">
        <v>998</v>
      </c>
      <c r="U1174" s="265">
        <v>2537</v>
      </c>
      <c r="V1174" s="265">
        <v>980</v>
      </c>
      <c r="W1174" s="265">
        <v>970</v>
      </c>
      <c r="X1174" s="265">
        <v>960</v>
      </c>
      <c r="Y1174" s="265">
        <v>950</v>
      </c>
    </row>
    <row r="1175" spans="1:25" ht="157.5" customHeight="1" x14ac:dyDescent="0.25">
      <c r="A1175" s="71">
        <v>1813</v>
      </c>
      <c r="B1175" s="71" t="s">
        <v>3355</v>
      </c>
      <c r="C1175" s="208" t="s">
        <v>3370</v>
      </c>
      <c r="D1175" s="208" t="s">
        <v>3771</v>
      </c>
      <c r="E1175" s="112" t="s">
        <v>14130</v>
      </c>
      <c r="F1175" s="112" t="s">
        <v>3361</v>
      </c>
      <c r="G1175" s="112">
        <v>38317</v>
      </c>
      <c r="H1175" s="112">
        <v>37987</v>
      </c>
      <c r="I1175" s="208" t="s">
        <v>113</v>
      </c>
      <c r="J1175" s="112" t="s">
        <v>114</v>
      </c>
      <c r="K1175" s="12" t="s">
        <v>14131</v>
      </c>
      <c r="L1175" s="211" t="s">
        <v>99</v>
      </c>
      <c r="M1175" s="211" t="s">
        <v>3362</v>
      </c>
      <c r="N1175" s="211" t="s">
        <v>64</v>
      </c>
      <c r="O1175" s="211" t="s">
        <v>104</v>
      </c>
      <c r="P1175" s="211" t="s">
        <v>115</v>
      </c>
      <c r="Q1175" s="89" t="s">
        <v>971</v>
      </c>
      <c r="R1175" s="113" t="s">
        <v>42</v>
      </c>
      <c r="S1175" s="208" t="s">
        <v>588</v>
      </c>
      <c r="T1175" s="264">
        <v>21</v>
      </c>
      <c r="U1175" s="264">
        <v>19</v>
      </c>
      <c r="V1175" s="264">
        <v>19</v>
      </c>
      <c r="W1175" s="264">
        <v>19</v>
      </c>
      <c r="X1175" s="264">
        <v>19</v>
      </c>
      <c r="Y1175" s="264">
        <v>19</v>
      </c>
    </row>
    <row r="1176" spans="1:25" ht="157.5" customHeight="1" x14ac:dyDescent="0.25">
      <c r="A1176" s="71">
        <v>1814</v>
      </c>
      <c r="B1176" s="71" t="s">
        <v>3355</v>
      </c>
      <c r="C1176" s="208" t="s">
        <v>14132</v>
      </c>
      <c r="D1176" s="208" t="s">
        <v>2921</v>
      </c>
      <c r="E1176" s="112" t="s">
        <v>14133</v>
      </c>
      <c r="F1176" s="112" t="s">
        <v>14134</v>
      </c>
      <c r="G1176" s="112">
        <v>40179</v>
      </c>
      <c r="H1176" s="112">
        <v>40179</v>
      </c>
      <c r="I1176" s="112" t="s">
        <v>1325</v>
      </c>
      <c r="J1176" s="112" t="s">
        <v>114</v>
      </c>
      <c r="K1176" s="12" t="s">
        <v>14135</v>
      </c>
      <c r="L1176" s="211" t="s">
        <v>60</v>
      </c>
      <c r="M1176" s="12" t="s">
        <v>124</v>
      </c>
      <c r="N1176" s="211" t="s">
        <v>64</v>
      </c>
      <c r="O1176" s="208" t="s">
        <v>120</v>
      </c>
      <c r="P1176" s="208" t="s">
        <v>3367</v>
      </c>
      <c r="Q1176" s="12" t="s">
        <v>14136</v>
      </c>
      <c r="R1176" s="113" t="s">
        <v>23</v>
      </c>
      <c r="S1176" s="208" t="s">
        <v>1076</v>
      </c>
      <c r="T1176" s="265">
        <v>147020</v>
      </c>
      <c r="U1176" s="265">
        <v>135518</v>
      </c>
      <c r="V1176" s="34">
        <v>0</v>
      </c>
      <c r="W1176" s="34">
        <v>0</v>
      </c>
      <c r="X1176" s="34">
        <v>0</v>
      </c>
      <c r="Y1176" s="34">
        <v>0</v>
      </c>
    </row>
    <row r="1177" spans="1:25" ht="157.5" customHeight="1" x14ac:dyDescent="0.25">
      <c r="A1177" s="71">
        <v>1815</v>
      </c>
      <c r="B1177" s="71" t="s">
        <v>3355</v>
      </c>
      <c r="C1177" s="208" t="s">
        <v>3370</v>
      </c>
      <c r="D1177" s="208" t="s">
        <v>14137</v>
      </c>
      <c r="E1177" s="112" t="s">
        <v>129</v>
      </c>
      <c r="F1177" s="112" t="s">
        <v>11984</v>
      </c>
      <c r="G1177" s="112">
        <v>43101</v>
      </c>
      <c r="H1177" s="112">
        <v>43101</v>
      </c>
      <c r="I1177" s="208" t="s">
        <v>113</v>
      </c>
      <c r="J1177" s="112" t="s">
        <v>114</v>
      </c>
      <c r="K1177" s="112" t="s">
        <v>14138</v>
      </c>
      <c r="L1177" s="211" t="s">
        <v>60</v>
      </c>
      <c r="M1177" s="208" t="s">
        <v>996</v>
      </c>
      <c r="N1177" s="211" t="s">
        <v>64</v>
      </c>
      <c r="O1177" s="208" t="s">
        <v>120</v>
      </c>
      <c r="P1177" s="211" t="s">
        <v>14139</v>
      </c>
      <c r="Q1177" s="113" t="s">
        <v>3364</v>
      </c>
      <c r="R1177" s="208">
        <v>2</v>
      </c>
      <c r="S1177" s="208" t="s">
        <v>3365</v>
      </c>
      <c r="T1177" s="265">
        <v>11403</v>
      </c>
      <c r="U1177" s="265">
        <v>14674</v>
      </c>
      <c r="V1177" s="265">
        <v>15000</v>
      </c>
      <c r="W1177" s="265">
        <v>15000</v>
      </c>
      <c r="X1177" s="265">
        <v>15000</v>
      </c>
      <c r="Y1177" s="265">
        <v>15000</v>
      </c>
    </row>
    <row r="1178" spans="1:25" ht="157.5" customHeight="1" x14ac:dyDescent="0.25">
      <c r="A1178" s="71">
        <v>1816</v>
      </c>
      <c r="B1178" s="71" t="s">
        <v>3355</v>
      </c>
      <c r="C1178" s="208" t="s">
        <v>3370</v>
      </c>
      <c r="D1178" s="208" t="s">
        <v>14140</v>
      </c>
      <c r="E1178" s="112" t="s">
        <v>14141</v>
      </c>
      <c r="F1178" s="112" t="s">
        <v>1225</v>
      </c>
      <c r="G1178" s="112">
        <v>43101</v>
      </c>
      <c r="H1178" s="112">
        <v>43101</v>
      </c>
      <c r="I1178" s="208" t="s">
        <v>113</v>
      </c>
      <c r="J1178" s="112" t="s">
        <v>114</v>
      </c>
      <c r="K1178" s="12" t="s">
        <v>14142</v>
      </c>
      <c r="L1178" s="211" t="s">
        <v>60</v>
      </c>
      <c r="M1178" s="12" t="s">
        <v>996</v>
      </c>
      <c r="N1178" s="211" t="s">
        <v>64</v>
      </c>
      <c r="O1178" s="208" t="s">
        <v>120</v>
      </c>
      <c r="P1178" s="208" t="s">
        <v>14143</v>
      </c>
      <c r="Q1178" s="12" t="s">
        <v>3366</v>
      </c>
      <c r="R1178" s="113" t="s">
        <v>22</v>
      </c>
      <c r="S1178" s="208" t="s">
        <v>1082</v>
      </c>
      <c r="T1178" s="265">
        <v>4485</v>
      </c>
      <c r="U1178" s="265">
        <v>1833</v>
      </c>
      <c r="V1178" s="265">
        <v>1800</v>
      </c>
      <c r="W1178" s="265">
        <v>1800</v>
      </c>
      <c r="X1178" s="265">
        <v>1800</v>
      </c>
      <c r="Y1178" s="265">
        <v>1800</v>
      </c>
    </row>
    <row r="1179" spans="1:25" ht="157.5" customHeight="1" x14ac:dyDescent="0.25">
      <c r="A1179" s="71">
        <v>1817</v>
      </c>
      <c r="B1179" s="71" t="s">
        <v>3355</v>
      </c>
      <c r="C1179" s="208" t="s">
        <v>14132</v>
      </c>
      <c r="D1179" s="208" t="s">
        <v>14144</v>
      </c>
      <c r="E1179" s="112" t="s">
        <v>14145</v>
      </c>
      <c r="F1179" s="112" t="s">
        <v>14146</v>
      </c>
      <c r="G1179" s="112">
        <v>43101</v>
      </c>
      <c r="H1179" s="112">
        <v>43101</v>
      </c>
      <c r="I1179" s="208" t="s">
        <v>113</v>
      </c>
      <c r="J1179" s="112" t="s">
        <v>114</v>
      </c>
      <c r="K1179" s="12" t="s">
        <v>14147</v>
      </c>
      <c r="L1179" s="211" t="s">
        <v>60</v>
      </c>
      <c r="M1179" s="12" t="s">
        <v>14148</v>
      </c>
      <c r="N1179" s="211" t="s">
        <v>64</v>
      </c>
      <c r="O1179" s="208" t="s">
        <v>120</v>
      </c>
      <c r="P1179" s="208" t="s">
        <v>14143</v>
      </c>
      <c r="Q1179" s="12" t="s">
        <v>3379</v>
      </c>
      <c r="R1179" s="113" t="s">
        <v>22</v>
      </c>
      <c r="S1179" s="208" t="s">
        <v>1082</v>
      </c>
      <c r="T1179" s="265">
        <v>1541</v>
      </c>
      <c r="U1179" s="265">
        <v>1267</v>
      </c>
      <c r="V1179" s="265">
        <v>1250</v>
      </c>
      <c r="W1179" s="265">
        <v>1250</v>
      </c>
      <c r="X1179" s="265">
        <v>1250</v>
      </c>
      <c r="Y1179" s="265">
        <v>1250</v>
      </c>
    </row>
    <row r="1180" spans="1:25" ht="157.5" customHeight="1" x14ac:dyDescent="0.25">
      <c r="A1180" s="71">
        <v>1818</v>
      </c>
      <c r="B1180" s="71" t="s">
        <v>3355</v>
      </c>
      <c r="C1180" s="208" t="s">
        <v>14132</v>
      </c>
      <c r="D1180" s="208" t="s">
        <v>14149</v>
      </c>
      <c r="E1180" s="112" t="s">
        <v>14150</v>
      </c>
      <c r="F1180" s="112" t="s">
        <v>525</v>
      </c>
      <c r="G1180" s="112">
        <v>43466</v>
      </c>
      <c r="H1180" s="112">
        <v>43466</v>
      </c>
      <c r="I1180" s="112" t="s">
        <v>14151</v>
      </c>
      <c r="J1180" s="112" t="s">
        <v>114</v>
      </c>
      <c r="K1180" s="12" t="s">
        <v>14152</v>
      </c>
      <c r="L1180" s="211" t="s">
        <v>60</v>
      </c>
      <c r="M1180" s="12" t="s">
        <v>3363</v>
      </c>
      <c r="N1180" s="211" t="s">
        <v>64</v>
      </c>
      <c r="O1180" s="208" t="s">
        <v>104</v>
      </c>
      <c r="P1180" s="208" t="s">
        <v>115</v>
      </c>
      <c r="Q1180" s="12" t="s">
        <v>14153</v>
      </c>
      <c r="R1180" s="113" t="s">
        <v>24</v>
      </c>
      <c r="S1180" s="208" t="s">
        <v>553</v>
      </c>
      <c r="T1180" s="34">
        <v>0</v>
      </c>
      <c r="U1180" s="34">
        <v>0</v>
      </c>
      <c r="V1180" s="34">
        <v>0</v>
      </c>
      <c r="W1180" s="34">
        <v>0</v>
      </c>
      <c r="X1180" s="34">
        <v>0</v>
      </c>
      <c r="Y1180" s="34">
        <v>0</v>
      </c>
    </row>
    <row r="1181" spans="1:25" ht="157.5" customHeight="1" x14ac:dyDescent="0.25">
      <c r="A1181" s="71">
        <v>1819</v>
      </c>
      <c r="B1181" s="71" t="s">
        <v>3355</v>
      </c>
      <c r="C1181" s="208" t="s">
        <v>14132</v>
      </c>
      <c r="D1181" s="208" t="s">
        <v>3371</v>
      </c>
      <c r="E1181" s="112" t="s">
        <v>129</v>
      </c>
      <c r="F1181" s="112" t="s">
        <v>14154</v>
      </c>
      <c r="G1181" s="112">
        <v>44197</v>
      </c>
      <c r="H1181" s="112">
        <v>44197</v>
      </c>
      <c r="I1181" s="208" t="s">
        <v>113</v>
      </c>
      <c r="J1181" s="112" t="s">
        <v>114</v>
      </c>
      <c r="K1181" s="112" t="s">
        <v>14155</v>
      </c>
      <c r="L1181" s="211" t="s">
        <v>60</v>
      </c>
      <c r="M1181" s="12" t="s">
        <v>124</v>
      </c>
      <c r="N1181" s="211" t="s">
        <v>64</v>
      </c>
      <c r="O1181" s="208" t="s">
        <v>120</v>
      </c>
      <c r="P1181" s="211" t="s">
        <v>3367</v>
      </c>
      <c r="Q1181" s="113" t="s">
        <v>3364</v>
      </c>
      <c r="R1181" s="113" t="s">
        <v>24</v>
      </c>
      <c r="S1181" s="208" t="s">
        <v>553</v>
      </c>
      <c r="T1181" s="265">
        <v>137</v>
      </c>
      <c r="U1181" s="265">
        <v>8992</v>
      </c>
      <c r="V1181" s="265">
        <v>9000</v>
      </c>
      <c r="W1181" s="265">
        <v>9000</v>
      </c>
      <c r="X1181" s="265">
        <v>9000</v>
      </c>
      <c r="Y1181" s="265">
        <v>9000</v>
      </c>
    </row>
    <row r="1182" spans="1:25" ht="157.5" customHeight="1" x14ac:dyDescent="0.25">
      <c r="A1182" s="71">
        <v>1820</v>
      </c>
      <c r="B1182" s="71" t="s">
        <v>3355</v>
      </c>
      <c r="C1182" s="208" t="s">
        <v>14156</v>
      </c>
      <c r="D1182" s="208" t="s">
        <v>14157</v>
      </c>
      <c r="E1182" s="112" t="s">
        <v>14158</v>
      </c>
      <c r="F1182" s="112" t="s">
        <v>14159</v>
      </c>
      <c r="G1182" s="112">
        <v>44866</v>
      </c>
      <c r="H1182" s="112">
        <v>44562</v>
      </c>
      <c r="I1182" s="112" t="s">
        <v>1325</v>
      </c>
      <c r="J1182" s="112">
        <v>45658</v>
      </c>
      <c r="K1182" s="12" t="s">
        <v>14160</v>
      </c>
      <c r="L1182" s="211" t="s">
        <v>60</v>
      </c>
      <c r="M1182" s="208" t="s">
        <v>996</v>
      </c>
      <c r="N1182" s="211" t="s">
        <v>64</v>
      </c>
      <c r="O1182" s="208" t="s">
        <v>120</v>
      </c>
      <c r="P1182" s="211" t="s">
        <v>14161</v>
      </c>
      <c r="Q1182" s="12" t="s">
        <v>928</v>
      </c>
      <c r="R1182" s="113" t="s">
        <v>23</v>
      </c>
      <c r="S1182" s="208" t="s">
        <v>1076</v>
      </c>
      <c r="T1182" s="264" t="s">
        <v>112</v>
      </c>
      <c r="U1182" s="264">
        <v>1032</v>
      </c>
      <c r="V1182" s="264">
        <v>1000</v>
      </c>
      <c r="W1182" s="264">
        <v>1000</v>
      </c>
      <c r="X1182" s="264">
        <v>1000</v>
      </c>
      <c r="Y1182" s="264">
        <v>1000</v>
      </c>
    </row>
    <row r="1183" spans="1:25" ht="157.5" customHeight="1" x14ac:dyDescent="0.25">
      <c r="A1183" s="71">
        <v>1821</v>
      </c>
      <c r="B1183" s="71" t="s">
        <v>3355</v>
      </c>
      <c r="C1183" s="208" t="s">
        <v>11983</v>
      </c>
      <c r="D1183" s="208" t="s">
        <v>14162</v>
      </c>
      <c r="E1183" s="112" t="s">
        <v>129</v>
      </c>
      <c r="F1183" s="112" t="s">
        <v>11985</v>
      </c>
      <c r="G1183" s="112">
        <v>43101</v>
      </c>
      <c r="H1183" s="112">
        <v>43101</v>
      </c>
      <c r="I1183" s="112" t="s">
        <v>762</v>
      </c>
      <c r="J1183" s="112">
        <v>44927</v>
      </c>
      <c r="K1183" s="12" t="s">
        <v>14163</v>
      </c>
      <c r="L1183" s="211" t="s">
        <v>60</v>
      </c>
      <c r="M1183" s="12" t="s">
        <v>996</v>
      </c>
      <c r="N1183" s="211" t="s">
        <v>64</v>
      </c>
      <c r="O1183" s="211" t="s">
        <v>120</v>
      </c>
      <c r="P1183" s="211" t="s">
        <v>14164</v>
      </c>
      <c r="Q1183" s="113" t="s">
        <v>3379</v>
      </c>
      <c r="R1183" s="208">
        <v>2</v>
      </c>
      <c r="S1183" s="208" t="s">
        <v>3365</v>
      </c>
      <c r="T1183" s="265" t="s">
        <v>112</v>
      </c>
      <c r="U1183" s="265">
        <v>98597</v>
      </c>
      <c r="V1183" s="264" t="s">
        <v>112</v>
      </c>
      <c r="W1183" s="264" t="s">
        <v>112</v>
      </c>
      <c r="X1183" s="264" t="s">
        <v>112</v>
      </c>
      <c r="Y1183" s="264" t="s">
        <v>112</v>
      </c>
    </row>
    <row r="1184" spans="1:25" ht="157.5" customHeight="1" x14ac:dyDescent="0.25">
      <c r="A1184" s="71">
        <v>1822</v>
      </c>
      <c r="B1184" s="71" t="s">
        <v>3355</v>
      </c>
      <c r="C1184" s="208" t="s">
        <v>14132</v>
      </c>
      <c r="D1184" s="208" t="s">
        <v>1529</v>
      </c>
      <c r="E1184" s="112" t="s">
        <v>14165</v>
      </c>
      <c r="F1184" s="112" t="s">
        <v>14166</v>
      </c>
      <c r="G1184" s="112">
        <v>44562</v>
      </c>
      <c r="H1184" s="112">
        <v>44562</v>
      </c>
      <c r="I1184" s="112" t="s">
        <v>762</v>
      </c>
      <c r="J1184" s="112">
        <v>44927</v>
      </c>
      <c r="K1184" s="12" t="s">
        <v>14167</v>
      </c>
      <c r="L1184" s="211" t="s">
        <v>60</v>
      </c>
      <c r="M1184" s="208" t="s">
        <v>996</v>
      </c>
      <c r="N1184" s="211" t="s">
        <v>64</v>
      </c>
      <c r="O1184" s="208" t="s">
        <v>101</v>
      </c>
      <c r="P1184" s="211" t="s">
        <v>3058</v>
      </c>
      <c r="Q1184" s="12" t="s">
        <v>3364</v>
      </c>
      <c r="R1184" s="113" t="s">
        <v>23</v>
      </c>
      <c r="S1184" s="208" t="s">
        <v>1076</v>
      </c>
      <c r="T1184" s="264" t="s">
        <v>112</v>
      </c>
      <c r="U1184" s="264">
        <v>30613</v>
      </c>
      <c r="V1184" s="264" t="s">
        <v>112</v>
      </c>
      <c r="W1184" s="264" t="s">
        <v>112</v>
      </c>
      <c r="X1184" s="264" t="s">
        <v>112</v>
      </c>
      <c r="Y1184" s="264" t="s">
        <v>112</v>
      </c>
    </row>
    <row r="1185" spans="1:25" ht="157.5" customHeight="1" x14ac:dyDescent="0.25">
      <c r="A1185" s="71">
        <v>1823</v>
      </c>
      <c r="B1185" s="71" t="s">
        <v>3355</v>
      </c>
      <c r="C1185" s="208" t="s">
        <v>14168</v>
      </c>
      <c r="D1185" s="208" t="s">
        <v>14169</v>
      </c>
      <c r="E1185" s="112" t="s">
        <v>129</v>
      </c>
      <c r="F1185" s="112" t="s">
        <v>14154</v>
      </c>
      <c r="G1185" s="112">
        <v>44197</v>
      </c>
      <c r="H1185" s="112">
        <v>44197</v>
      </c>
      <c r="I1185" s="208" t="s">
        <v>113</v>
      </c>
      <c r="J1185" s="112" t="s">
        <v>114</v>
      </c>
      <c r="K1185" s="12" t="s">
        <v>14170</v>
      </c>
      <c r="L1185" s="211" t="s">
        <v>60</v>
      </c>
      <c r="M1185" s="12" t="s">
        <v>11387</v>
      </c>
      <c r="N1185" s="211" t="s">
        <v>107</v>
      </c>
      <c r="O1185" s="208" t="s">
        <v>120</v>
      </c>
      <c r="P1185" s="211" t="s">
        <v>3378</v>
      </c>
      <c r="Q1185" s="12" t="s">
        <v>3379</v>
      </c>
      <c r="R1185" s="113" t="s">
        <v>23</v>
      </c>
      <c r="S1185" s="208" t="s">
        <v>1076</v>
      </c>
      <c r="T1185" s="264">
        <v>103448</v>
      </c>
      <c r="U1185" s="264">
        <v>346332</v>
      </c>
      <c r="V1185" s="264">
        <v>120000</v>
      </c>
      <c r="W1185" s="264">
        <v>130000</v>
      </c>
      <c r="X1185" s="264">
        <v>140000</v>
      </c>
      <c r="Y1185" s="264">
        <v>150000</v>
      </c>
    </row>
    <row r="1186" spans="1:25" ht="157.5" customHeight="1" x14ac:dyDescent="0.25">
      <c r="A1186" s="71">
        <v>1824</v>
      </c>
      <c r="B1186" s="71" t="s">
        <v>3355</v>
      </c>
      <c r="C1186" s="208" t="s">
        <v>3372</v>
      </c>
      <c r="D1186" s="208" t="s">
        <v>121</v>
      </c>
      <c r="E1186" s="112" t="s">
        <v>14171</v>
      </c>
      <c r="F1186" s="112" t="s">
        <v>14172</v>
      </c>
      <c r="G1186" s="112">
        <v>43466</v>
      </c>
      <c r="H1186" s="112">
        <v>43466</v>
      </c>
      <c r="I1186" s="208" t="s">
        <v>14173</v>
      </c>
      <c r="J1186" s="112" t="s">
        <v>114</v>
      </c>
      <c r="K1186" s="12" t="s">
        <v>14174</v>
      </c>
      <c r="L1186" s="211" t="s">
        <v>60</v>
      </c>
      <c r="M1186" s="12" t="s">
        <v>124</v>
      </c>
      <c r="N1186" s="211" t="s">
        <v>107</v>
      </c>
      <c r="O1186" s="208" t="s">
        <v>120</v>
      </c>
      <c r="P1186" s="208" t="s">
        <v>3373</v>
      </c>
      <c r="Q1186" s="113" t="s">
        <v>14153</v>
      </c>
      <c r="R1186" s="113" t="s">
        <v>24</v>
      </c>
      <c r="S1186" s="208" t="s">
        <v>553</v>
      </c>
      <c r="T1186" s="264">
        <v>0</v>
      </c>
      <c r="U1186" s="265">
        <v>0</v>
      </c>
      <c r="V1186" s="265" t="s">
        <v>3406</v>
      </c>
      <c r="W1186" s="265" t="s">
        <v>3406</v>
      </c>
      <c r="X1186" s="265" t="s">
        <v>3406</v>
      </c>
      <c r="Y1186" s="265" t="s">
        <v>3406</v>
      </c>
    </row>
    <row r="1187" spans="1:25" ht="157.5" customHeight="1" x14ac:dyDescent="0.25">
      <c r="A1187" s="71">
        <v>1825</v>
      </c>
      <c r="B1187" s="71" t="s">
        <v>3355</v>
      </c>
      <c r="C1187" s="208" t="s">
        <v>3368</v>
      </c>
      <c r="D1187" s="208" t="s">
        <v>1117</v>
      </c>
      <c r="E1187" s="112" t="s">
        <v>14175</v>
      </c>
      <c r="F1187" s="112" t="s">
        <v>14176</v>
      </c>
      <c r="G1187" s="112">
        <v>40179</v>
      </c>
      <c r="H1187" s="112">
        <v>40179</v>
      </c>
      <c r="I1187" s="112" t="s">
        <v>1325</v>
      </c>
      <c r="J1187" s="112">
        <v>44927</v>
      </c>
      <c r="K1187" s="12" t="s">
        <v>14177</v>
      </c>
      <c r="L1187" s="211" t="s">
        <v>60</v>
      </c>
      <c r="M1187" s="12" t="s">
        <v>124</v>
      </c>
      <c r="N1187" s="211" t="s">
        <v>107</v>
      </c>
      <c r="O1187" s="208" t="s">
        <v>120</v>
      </c>
      <c r="P1187" s="208" t="s">
        <v>3369</v>
      </c>
      <c r="Q1187" s="12" t="s">
        <v>14178</v>
      </c>
      <c r="R1187" s="113" t="s">
        <v>23</v>
      </c>
      <c r="S1187" s="208" t="s">
        <v>1076</v>
      </c>
      <c r="T1187" s="265">
        <v>647621</v>
      </c>
      <c r="U1187" s="265">
        <v>576929</v>
      </c>
      <c r="V1187" s="265" t="s">
        <v>112</v>
      </c>
      <c r="W1187" s="265" t="s">
        <v>112</v>
      </c>
      <c r="X1187" s="265" t="s">
        <v>112</v>
      </c>
      <c r="Y1187" s="265" t="s">
        <v>112</v>
      </c>
    </row>
    <row r="1188" spans="1:25" ht="157.5" customHeight="1" x14ac:dyDescent="0.25">
      <c r="A1188" s="71">
        <v>1826</v>
      </c>
      <c r="B1188" s="71" t="s">
        <v>3355</v>
      </c>
      <c r="C1188" s="208" t="s">
        <v>3374</v>
      </c>
      <c r="D1188" s="208" t="s">
        <v>1359</v>
      </c>
      <c r="E1188" s="112" t="s">
        <v>129</v>
      </c>
      <c r="F1188" s="112" t="s">
        <v>14179</v>
      </c>
      <c r="G1188" s="112">
        <v>43817</v>
      </c>
      <c r="H1188" s="112">
        <v>43831</v>
      </c>
      <c r="I1188" s="208" t="s">
        <v>113</v>
      </c>
      <c r="J1188" s="112" t="s">
        <v>114</v>
      </c>
      <c r="K1188" s="112" t="s">
        <v>14180</v>
      </c>
      <c r="L1188" s="12" t="s">
        <v>60</v>
      </c>
      <c r="M1188" s="211" t="s">
        <v>124</v>
      </c>
      <c r="N1188" s="208" t="s">
        <v>107</v>
      </c>
      <c r="O1188" s="208" t="s">
        <v>102</v>
      </c>
      <c r="P1188" s="208" t="s">
        <v>14181</v>
      </c>
      <c r="Q1188" s="208" t="s">
        <v>3376</v>
      </c>
      <c r="R1188" s="113" t="s">
        <v>23</v>
      </c>
      <c r="S1188" s="208" t="s">
        <v>1076</v>
      </c>
      <c r="T1188" s="264">
        <v>0</v>
      </c>
      <c r="U1188" s="265">
        <v>0</v>
      </c>
      <c r="V1188" s="265">
        <v>0</v>
      </c>
      <c r="W1188" s="265">
        <v>0</v>
      </c>
      <c r="X1188" s="265">
        <v>0</v>
      </c>
      <c r="Y1188" s="265">
        <v>0</v>
      </c>
    </row>
    <row r="1189" spans="1:25" ht="157.5" customHeight="1" x14ac:dyDescent="0.25">
      <c r="A1189" s="71">
        <v>1827</v>
      </c>
      <c r="B1189" s="71" t="s">
        <v>3355</v>
      </c>
      <c r="C1189" s="208" t="s">
        <v>14182</v>
      </c>
      <c r="D1189" s="208" t="s">
        <v>12914</v>
      </c>
      <c r="E1189" s="112" t="s">
        <v>14183</v>
      </c>
      <c r="F1189" s="112" t="s">
        <v>14184</v>
      </c>
      <c r="G1189" s="112">
        <v>44562</v>
      </c>
      <c r="H1189" s="112">
        <v>44562</v>
      </c>
      <c r="I1189" s="208" t="s">
        <v>113</v>
      </c>
      <c r="J1189" s="112" t="s">
        <v>114</v>
      </c>
      <c r="K1189" s="12" t="s">
        <v>14185</v>
      </c>
      <c r="L1189" s="211" t="s">
        <v>60</v>
      </c>
      <c r="M1189" s="12" t="s">
        <v>11387</v>
      </c>
      <c r="N1189" s="211" t="s">
        <v>107</v>
      </c>
      <c r="O1189" s="208" t="s">
        <v>120</v>
      </c>
      <c r="P1189" s="211" t="s">
        <v>349</v>
      </c>
      <c r="Q1189" s="12" t="s">
        <v>3379</v>
      </c>
      <c r="R1189" s="113" t="s">
        <v>23</v>
      </c>
      <c r="S1189" s="208" t="s">
        <v>1076</v>
      </c>
      <c r="T1189" s="264" t="s">
        <v>112</v>
      </c>
      <c r="U1189" s="265">
        <v>0</v>
      </c>
      <c r="V1189" s="265" t="s">
        <v>470</v>
      </c>
      <c r="W1189" s="265" t="s">
        <v>470</v>
      </c>
      <c r="X1189" s="265" t="s">
        <v>470</v>
      </c>
      <c r="Y1189" s="265" t="s">
        <v>470</v>
      </c>
    </row>
    <row r="1190" spans="1:25" ht="157.5" customHeight="1" x14ac:dyDescent="0.25">
      <c r="A1190" s="71">
        <v>1828</v>
      </c>
      <c r="B1190" s="71" t="s">
        <v>3355</v>
      </c>
      <c r="C1190" s="208" t="s">
        <v>3380</v>
      </c>
      <c r="D1190" s="208" t="s">
        <v>1498</v>
      </c>
      <c r="E1190" s="112" t="s">
        <v>14186</v>
      </c>
      <c r="F1190" s="12" t="s">
        <v>3381</v>
      </c>
      <c r="G1190" s="112">
        <v>37622</v>
      </c>
      <c r="H1190" s="112">
        <v>37622</v>
      </c>
      <c r="I1190" s="208" t="s">
        <v>113</v>
      </c>
      <c r="J1190" s="112" t="s">
        <v>114</v>
      </c>
      <c r="K1190" s="12" t="s">
        <v>14187</v>
      </c>
      <c r="L1190" s="211" t="s">
        <v>99</v>
      </c>
      <c r="M1190" s="113" t="s">
        <v>3362</v>
      </c>
      <c r="N1190" s="208" t="s">
        <v>106</v>
      </c>
      <c r="O1190" s="208" t="s">
        <v>468</v>
      </c>
      <c r="P1190" s="211" t="s">
        <v>116</v>
      </c>
      <c r="Q1190" s="113" t="s">
        <v>3364</v>
      </c>
      <c r="R1190" s="113" t="s">
        <v>42</v>
      </c>
      <c r="S1190" s="208" t="s">
        <v>588</v>
      </c>
      <c r="T1190" s="265">
        <v>23</v>
      </c>
      <c r="U1190" s="265">
        <v>26</v>
      </c>
      <c r="V1190" s="265">
        <v>26</v>
      </c>
      <c r="W1190" s="265">
        <v>26</v>
      </c>
      <c r="X1190" s="265">
        <v>26</v>
      </c>
      <c r="Y1190" s="265">
        <v>26</v>
      </c>
    </row>
    <row r="1191" spans="1:25" ht="157.5" customHeight="1" x14ac:dyDescent="0.25">
      <c r="A1191" s="71">
        <v>1829</v>
      </c>
      <c r="B1191" s="71" t="s">
        <v>3355</v>
      </c>
      <c r="C1191" s="208" t="s">
        <v>3383</v>
      </c>
      <c r="D1191" s="208" t="s">
        <v>1527</v>
      </c>
      <c r="E1191" s="112" t="s">
        <v>14188</v>
      </c>
      <c r="F1191" s="12" t="s">
        <v>3384</v>
      </c>
      <c r="G1191" s="112">
        <v>37622</v>
      </c>
      <c r="H1191" s="112">
        <v>37622</v>
      </c>
      <c r="I1191" s="208" t="s">
        <v>113</v>
      </c>
      <c r="J1191" s="112" t="s">
        <v>114</v>
      </c>
      <c r="K1191" s="12" t="s">
        <v>14189</v>
      </c>
      <c r="L1191" s="211" t="s">
        <v>99</v>
      </c>
      <c r="M1191" s="113" t="s">
        <v>3362</v>
      </c>
      <c r="N1191" s="208" t="s">
        <v>106</v>
      </c>
      <c r="O1191" s="208" t="s">
        <v>468</v>
      </c>
      <c r="P1191" s="211" t="s">
        <v>116</v>
      </c>
      <c r="Q1191" s="113" t="s">
        <v>3364</v>
      </c>
      <c r="R1191" s="113" t="s">
        <v>42</v>
      </c>
      <c r="S1191" s="208" t="s">
        <v>588</v>
      </c>
      <c r="T1191" s="265">
        <v>12</v>
      </c>
      <c r="U1191" s="265">
        <v>14</v>
      </c>
      <c r="V1191" s="265">
        <v>14</v>
      </c>
      <c r="W1191" s="265">
        <v>14</v>
      </c>
      <c r="X1191" s="265">
        <v>14</v>
      </c>
      <c r="Y1191" s="265">
        <v>14</v>
      </c>
    </row>
    <row r="1192" spans="1:25" ht="157.5" customHeight="1" x14ac:dyDescent="0.25">
      <c r="A1192" s="71">
        <v>1830</v>
      </c>
      <c r="B1192" s="71" t="s">
        <v>3355</v>
      </c>
      <c r="C1192" s="208" t="s">
        <v>3385</v>
      </c>
      <c r="D1192" s="208" t="s">
        <v>1528</v>
      </c>
      <c r="E1192" s="112" t="s">
        <v>14190</v>
      </c>
      <c r="F1192" s="12" t="s">
        <v>14191</v>
      </c>
      <c r="G1192" s="112">
        <v>37622</v>
      </c>
      <c r="H1192" s="112">
        <v>37622</v>
      </c>
      <c r="I1192" s="208" t="s">
        <v>113</v>
      </c>
      <c r="J1192" s="112" t="s">
        <v>114</v>
      </c>
      <c r="K1192" s="12" t="s">
        <v>14192</v>
      </c>
      <c r="L1192" s="211" t="s">
        <v>99</v>
      </c>
      <c r="M1192" s="113" t="s">
        <v>3362</v>
      </c>
      <c r="N1192" s="208" t="s">
        <v>106</v>
      </c>
      <c r="O1192" s="208" t="s">
        <v>105</v>
      </c>
      <c r="P1192" s="211" t="s">
        <v>14193</v>
      </c>
      <c r="Q1192" s="113" t="s">
        <v>3364</v>
      </c>
      <c r="R1192" s="113" t="s">
        <v>42</v>
      </c>
      <c r="S1192" s="208" t="s">
        <v>588</v>
      </c>
      <c r="T1192" s="265">
        <v>4551</v>
      </c>
      <c r="U1192" s="265">
        <v>5294</v>
      </c>
      <c r="V1192" s="265">
        <v>4300</v>
      </c>
      <c r="W1192" s="265">
        <v>4200</v>
      </c>
      <c r="X1192" s="265">
        <v>4100</v>
      </c>
      <c r="Y1192" s="265">
        <v>4000</v>
      </c>
    </row>
    <row r="1193" spans="1:25" ht="157.5" customHeight="1" x14ac:dyDescent="0.25">
      <c r="A1193" s="71">
        <v>1831</v>
      </c>
      <c r="B1193" s="71" t="s">
        <v>3355</v>
      </c>
      <c r="C1193" s="208" t="s">
        <v>3386</v>
      </c>
      <c r="D1193" s="208" t="s">
        <v>839</v>
      </c>
      <c r="E1193" s="112" t="s">
        <v>14194</v>
      </c>
      <c r="F1193" s="112" t="s">
        <v>14195</v>
      </c>
      <c r="G1193" s="112">
        <v>44014</v>
      </c>
      <c r="H1193" s="112">
        <v>43466</v>
      </c>
      <c r="I1193" s="208" t="s">
        <v>113</v>
      </c>
      <c r="J1193" s="112" t="s">
        <v>114</v>
      </c>
      <c r="K1193" s="12" t="s">
        <v>14196</v>
      </c>
      <c r="L1193" s="211" t="s">
        <v>99</v>
      </c>
      <c r="M1193" s="113" t="s">
        <v>3362</v>
      </c>
      <c r="N1193" s="208" t="s">
        <v>106</v>
      </c>
      <c r="O1193" s="208" t="s">
        <v>468</v>
      </c>
      <c r="P1193" s="211" t="s">
        <v>3387</v>
      </c>
      <c r="Q1193" s="113" t="s">
        <v>3364</v>
      </c>
      <c r="R1193" s="113" t="s">
        <v>42</v>
      </c>
      <c r="S1193" s="208" t="s">
        <v>588</v>
      </c>
      <c r="T1193" s="265">
        <v>22279</v>
      </c>
      <c r="U1193" s="265">
        <v>28312</v>
      </c>
      <c r="V1193" s="265">
        <v>22000</v>
      </c>
      <c r="W1193" s="265">
        <v>22000</v>
      </c>
      <c r="X1193" s="265">
        <v>22000</v>
      </c>
      <c r="Y1193" s="265">
        <v>22000</v>
      </c>
    </row>
    <row r="1194" spans="1:25" ht="157.5" customHeight="1" x14ac:dyDescent="0.25">
      <c r="A1194" s="71">
        <v>1832</v>
      </c>
      <c r="B1194" s="71" t="s">
        <v>3355</v>
      </c>
      <c r="C1194" s="208" t="s">
        <v>3386</v>
      </c>
      <c r="D1194" s="208" t="s">
        <v>839</v>
      </c>
      <c r="E1194" s="112" t="s">
        <v>129</v>
      </c>
      <c r="F1194" s="112" t="s">
        <v>153</v>
      </c>
      <c r="G1194" s="112">
        <v>44476</v>
      </c>
      <c r="H1194" s="112">
        <v>43831</v>
      </c>
      <c r="I1194" s="208" t="s">
        <v>113</v>
      </c>
      <c r="J1194" s="112" t="s">
        <v>114</v>
      </c>
      <c r="K1194" s="12" t="s">
        <v>14197</v>
      </c>
      <c r="L1194" s="211" t="s">
        <v>99</v>
      </c>
      <c r="M1194" s="113" t="s">
        <v>3362</v>
      </c>
      <c r="N1194" s="208" t="s">
        <v>106</v>
      </c>
      <c r="O1194" s="208" t="s">
        <v>468</v>
      </c>
      <c r="P1194" s="211" t="s">
        <v>3387</v>
      </c>
      <c r="Q1194" s="113" t="s">
        <v>3364</v>
      </c>
      <c r="R1194" s="113" t="s">
        <v>42</v>
      </c>
      <c r="S1194" s="208" t="s">
        <v>588</v>
      </c>
      <c r="T1194" s="265">
        <v>17782</v>
      </c>
      <c r="U1194" s="265" t="s">
        <v>470</v>
      </c>
      <c r="V1194" s="265">
        <v>20000</v>
      </c>
      <c r="W1194" s="265">
        <v>20000</v>
      </c>
      <c r="X1194" s="265">
        <v>20000</v>
      </c>
      <c r="Y1194" s="265">
        <v>20000</v>
      </c>
    </row>
    <row r="1195" spans="1:25" ht="157.5" customHeight="1" x14ac:dyDescent="0.25">
      <c r="A1195" s="71">
        <v>1833</v>
      </c>
      <c r="B1195" s="71" t="s">
        <v>3355</v>
      </c>
      <c r="C1195" s="208" t="s">
        <v>3386</v>
      </c>
      <c r="D1195" s="208" t="s">
        <v>839</v>
      </c>
      <c r="E1195" s="112" t="s">
        <v>129</v>
      </c>
      <c r="F1195" s="112" t="s">
        <v>14198</v>
      </c>
      <c r="G1195" s="112">
        <v>39448</v>
      </c>
      <c r="H1195" s="112">
        <v>39448</v>
      </c>
      <c r="I1195" s="208" t="s">
        <v>113</v>
      </c>
      <c r="J1195" s="112" t="s">
        <v>114</v>
      </c>
      <c r="K1195" s="12" t="s">
        <v>14199</v>
      </c>
      <c r="L1195" s="211" t="s">
        <v>99</v>
      </c>
      <c r="M1195" s="113" t="s">
        <v>3362</v>
      </c>
      <c r="N1195" s="208" t="s">
        <v>106</v>
      </c>
      <c r="O1195" s="208" t="s">
        <v>468</v>
      </c>
      <c r="P1195" s="211" t="s">
        <v>3387</v>
      </c>
      <c r="Q1195" s="113" t="s">
        <v>3364</v>
      </c>
      <c r="R1195" s="113" t="s">
        <v>42</v>
      </c>
      <c r="S1195" s="208" t="s">
        <v>588</v>
      </c>
      <c r="T1195" s="265">
        <v>0</v>
      </c>
      <c r="U1195" s="265" t="s">
        <v>470</v>
      </c>
      <c r="V1195" s="265">
        <v>0</v>
      </c>
      <c r="W1195" s="265">
        <v>0</v>
      </c>
      <c r="X1195" s="265">
        <v>0</v>
      </c>
      <c r="Y1195" s="264">
        <v>0</v>
      </c>
    </row>
    <row r="1196" spans="1:25" ht="157.5" customHeight="1" x14ac:dyDescent="0.25">
      <c r="A1196" s="71">
        <v>1834</v>
      </c>
      <c r="B1196" s="71" t="s">
        <v>3355</v>
      </c>
      <c r="C1196" s="208" t="s">
        <v>3388</v>
      </c>
      <c r="D1196" s="208" t="s">
        <v>3377</v>
      </c>
      <c r="E1196" s="112" t="s">
        <v>3390</v>
      </c>
      <c r="F1196" s="112" t="s">
        <v>14200</v>
      </c>
      <c r="G1196" s="112">
        <v>42101</v>
      </c>
      <c r="H1196" s="112">
        <v>42101</v>
      </c>
      <c r="I1196" s="112" t="s">
        <v>14201</v>
      </c>
      <c r="J1196" s="112">
        <v>45292</v>
      </c>
      <c r="K1196" s="12" t="s">
        <v>14202</v>
      </c>
      <c r="L1196" s="211" t="s">
        <v>60</v>
      </c>
      <c r="M1196" s="208" t="s">
        <v>3391</v>
      </c>
      <c r="N1196" s="208" t="s">
        <v>66</v>
      </c>
      <c r="O1196" s="208" t="s">
        <v>104</v>
      </c>
      <c r="P1196" s="211" t="s">
        <v>197</v>
      </c>
      <c r="Q1196" s="12" t="s">
        <v>14203</v>
      </c>
      <c r="R1196" s="113" t="s">
        <v>22</v>
      </c>
      <c r="S1196" s="208" t="s">
        <v>1082</v>
      </c>
      <c r="T1196" s="34">
        <v>968</v>
      </c>
      <c r="U1196" s="34">
        <v>1421</v>
      </c>
      <c r="V1196" s="264">
        <v>1000</v>
      </c>
      <c r="W1196" s="264">
        <v>1000</v>
      </c>
      <c r="X1196" s="264" t="s">
        <v>112</v>
      </c>
      <c r="Y1196" s="264" t="s">
        <v>112</v>
      </c>
    </row>
    <row r="1197" spans="1:25" ht="157.5" customHeight="1" x14ac:dyDescent="0.25">
      <c r="A1197" s="71">
        <v>1835</v>
      </c>
      <c r="B1197" s="71" t="s">
        <v>3355</v>
      </c>
      <c r="C1197" s="208" t="s">
        <v>14204</v>
      </c>
      <c r="D1197" s="208" t="s">
        <v>3389</v>
      </c>
      <c r="E1197" s="112" t="s">
        <v>3390</v>
      </c>
      <c r="F1197" s="112" t="s">
        <v>14200</v>
      </c>
      <c r="G1197" s="112">
        <v>42101</v>
      </c>
      <c r="H1197" s="112">
        <v>42101</v>
      </c>
      <c r="I1197" s="208" t="s">
        <v>336</v>
      </c>
      <c r="J1197" s="112">
        <v>45292</v>
      </c>
      <c r="K1197" s="12" t="s">
        <v>14202</v>
      </c>
      <c r="L1197" s="211" t="s">
        <v>60</v>
      </c>
      <c r="M1197" s="113" t="s">
        <v>3391</v>
      </c>
      <c r="N1197" s="208" t="s">
        <v>68</v>
      </c>
      <c r="O1197" s="208" t="s">
        <v>104</v>
      </c>
      <c r="P1197" s="208" t="s">
        <v>14205</v>
      </c>
      <c r="Q1197" s="12" t="s">
        <v>14206</v>
      </c>
      <c r="R1197" s="113" t="s">
        <v>22</v>
      </c>
      <c r="S1197" s="208" t="s">
        <v>1082</v>
      </c>
      <c r="T1197" s="34">
        <v>29430</v>
      </c>
      <c r="U1197" s="267">
        <v>38078</v>
      </c>
      <c r="V1197" s="265">
        <v>30000</v>
      </c>
      <c r="W1197" s="265">
        <v>30000</v>
      </c>
      <c r="X1197" s="264" t="s">
        <v>112</v>
      </c>
      <c r="Y1197" s="264" t="s">
        <v>112</v>
      </c>
    </row>
    <row r="1198" spans="1:25" ht="157.5" customHeight="1" x14ac:dyDescent="0.25">
      <c r="A1198" s="71">
        <v>1836</v>
      </c>
      <c r="B1198" s="71" t="s">
        <v>3355</v>
      </c>
      <c r="C1198" s="208" t="s">
        <v>14207</v>
      </c>
      <c r="D1198" s="113" t="s">
        <v>329</v>
      </c>
      <c r="E1198" s="112" t="s">
        <v>129</v>
      </c>
      <c r="F1198" s="112" t="s">
        <v>14208</v>
      </c>
      <c r="G1198" s="112">
        <v>43949</v>
      </c>
      <c r="H1198" s="112">
        <v>43831</v>
      </c>
      <c r="I1198" s="112" t="s">
        <v>396</v>
      </c>
      <c r="J1198" s="112">
        <v>44562</v>
      </c>
      <c r="K1198" s="12" t="s">
        <v>3394</v>
      </c>
      <c r="L1198" s="211" t="s">
        <v>60</v>
      </c>
      <c r="M1198" s="12" t="s">
        <v>996</v>
      </c>
      <c r="N1198" s="208" t="s">
        <v>68</v>
      </c>
      <c r="O1198" s="208" t="s">
        <v>120</v>
      </c>
      <c r="P1198" s="211" t="s">
        <v>706</v>
      </c>
      <c r="Q1198" s="12" t="s">
        <v>3364</v>
      </c>
      <c r="R1198" s="113" t="s">
        <v>22</v>
      </c>
      <c r="S1198" s="208" t="s">
        <v>1082</v>
      </c>
      <c r="T1198" s="34">
        <v>2027145</v>
      </c>
      <c r="U1198" s="264" t="s">
        <v>112</v>
      </c>
      <c r="V1198" s="264" t="s">
        <v>112</v>
      </c>
      <c r="W1198" s="264" t="s">
        <v>112</v>
      </c>
      <c r="X1198" s="264" t="s">
        <v>112</v>
      </c>
      <c r="Y1198" s="264" t="s">
        <v>112</v>
      </c>
    </row>
    <row r="1199" spans="1:25" ht="157.5" customHeight="1" x14ac:dyDescent="0.25">
      <c r="A1199" s="71">
        <v>1837</v>
      </c>
      <c r="B1199" s="71" t="s">
        <v>3355</v>
      </c>
      <c r="C1199" s="208" t="s">
        <v>3395</v>
      </c>
      <c r="D1199" s="113" t="s">
        <v>201</v>
      </c>
      <c r="E1199" s="112" t="s">
        <v>3396</v>
      </c>
      <c r="F1199" s="112" t="s">
        <v>14208</v>
      </c>
      <c r="G1199" s="112">
        <v>43831</v>
      </c>
      <c r="H1199" s="112">
        <v>43831</v>
      </c>
      <c r="I1199" s="112" t="s">
        <v>762</v>
      </c>
      <c r="J1199" s="112">
        <v>44927</v>
      </c>
      <c r="K1199" s="12" t="s">
        <v>3397</v>
      </c>
      <c r="L1199" s="211" t="s">
        <v>60</v>
      </c>
      <c r="M1199" s="12" t="s">
        <v>996</v>
      </c>
      <c r="N1199" s="208" t="s">
        <v>68</v>
      </c>
      <c r="O1199" s="208" t="s">
        <v>120</v>
      </c>
      <c r="P1199" s="211" t="s">
        <v>398</v>
      </c>
      <c r="Q1199" s="12" t="s">
        <v>3398</v>
      </c>
      <c r="R1199" s="113" t="s">
        <v>22</v>
      </c>
      <c r="S1199" s="208" t="s">
        <v>1082</v>
      </c>
      <c r="T1199" s="265">
        <v>31038</v>
      </c>
      <c r="U1199" s="265">
        <v>19427</v>
      </c>
      <c r="V1199" s="264" t="s">
        <v>112</v>
      </c>
      <c r="W1199" s="264" t="s">
        <v>112</v>
      </c>
      <c r="X1199" s="264" t="s">
        <v>112</v>
      </c>
      <c r="Y1199" s="264" t="s">
        <v>112</v>
      </c>
    </row>
    <row r="1200" spans="1:25" ht="157.5" customHeight="1" x14ac:dyDescent="0.25">
      <c r="A1200" s="71">
        <v>1838</v>
      </c>
      <c r="B1200" s="71" t="s">
        <v>3355</v>
      </c>
      <c r="C1200" s="208" t="s">
        <v>14209</v>
      </c>
      <c r="D1200" s="113" t="s">
        <v>202</v>
      </c>
      <c r="E1200" s="112" t="s">
        <v>3396</v>
      </c>
      <c r="F1200" s="112" t="s">
        <v>14208</v>
      </c>
      <c r="G1200" s="112">
        <v>43831</v>
      </c>
      <c r="H1200" s="112">
        <v>43831</v>
      </c>
      <c r="I1200" s="112" t="s">
        <v>762</v>
      </c>
      <c r="J1200" s="112">
        <v>44927</v>
      </c>
      <c r="K1200" s="12" t="s">
        <v>3399</v>
      </c>
      <c r="L1200" s="211" t="s">
        <v>60</v>
      </c>
      <c r="M1200" s="12" t="s">
        <v>996</v>
      </c>
      <c r="N1200" s="208" t="s">
        <v>68</v>
      </c>
      <c r="O1200" s="208" t="s">
        <v>120</v>
      </c>
      <c r="P1200" s="211" t="s">
        <v>694</v>
      </c>
      <c r="Q1200" s="12" t="s">
        <v>3400</v>
      </c>
      <c r="R1200" s="113" t="s">
        <v>22</v>
      </c>
      <c r="S1200" s="208" t="s">
        <v>1082</v>
      </c>
      <c r="T1200" s="265">
        <v>171874</v>
      </c>
      <c r="U1200" s="265">
        <v>39898</v>
      </c>
      <c r="V1200" s="264" t="s">
        <v>112</v>
      </c>
      <c r="W1200" s="264" t="s">
        <v>112</v>
      </c>
      <c r="X1200" s="264" t="s">
        <v>112</v>
      </c>
      <c r="Y1200" s="264" t="s">
        <v>112</v>
      </c>
    </row>
    <row r="1201" spans="1:25" ht="157.5" customHeight="1" x14ac:dyDescent="0.25">
      <c r="A1201" s="71">
        <v>1839</v>
      </c>
      <c r="B1201" s="71" t="s">
        <v>3355</v>
      </c>
      <c r="C1201" s="208" t="s">
        <v>14210</v>
      </c>
      <c r="D1201" s="113" t="s">
        <v>9148</v>
      </c>
      <c r="E1201" s="112" t="s">
        <v>14211</v>
      </c>
      <c r="F1201" s="112" t="s">
        <v>14208</v>
      </c>
      <c r="G1201" s="112">
        <v>44286</v>
      </c>
      <c r="H1201" s="112">
        <v>44197</v>
      </c>
      <c r="I1201" s="112" t="s">
        <v>14212</v>
      </c>
      <c r="J1201" s="112" t="s">
        <v>114</v>
      </c>
      <c r="K1201" s="12" t="s">
        <v>14213</v>
      </c>
      <c r="L1201" s="211" t="s">
        <v>60</v>
      </c>
      <c r="M1201" s="12" t="s">
        <v>996</v>
      </c>
      <c r="N1201" s="208" t="s">
        <v>68</v>
      </c>
      <c r="O1201" s="208" t="s">
        <v>120</v>
      </c>
      <c r="P1201" s="211" t="s">
        <v>14214</v>
      </c>
      <c r="Q1201" s="12" t="s">
        <v>3364</v>
      </c>
      <c r="R1201" s="113" t="s">
        <v>24</v>
      </c>
      <c r="S1201" s="208" t="s">
        <v>553</v>
      </c>
      <c r="T1201" s="264" t="s">
        <v>112</v>
      </c>
      <c r="U1201" s="265">
        <v>0</v>
      </c>
      <c r="V1201" s="265">
        <v>0</v>
      </c>
      <c r="W1201" s="265">
        <v>0</v>
      </c>
      <c r="X1201" s="265">
        <v>0</v>
      </c>
      <c r="Y1201" s="265" t="s">
        <v>3406</v>
      </c>
    </row>
    <row r="1202" spans="1:25" ht="157.5" customHeight="1" x14ac:dyDescent="0.25">
      <c r="A1202" s="71">
        <v>1840</v>
      </c>
      <c r="B1202" s="71" t="s">
        <v>3355</v>
      </c>
      <c r="C1202" s="208" t="s">
        <v>3393</v>
      </c>
      <c r="D1202" s="113" t="s">
        <v>1175</v>
      </c>
      <c r="E1202" s="112" t="s">
        <v>14211</v>
      </c>
      <c r="F1202" s="112" t="s">
        <v>14208</v>
      </c>
      <c r="G1202" s="112">
        <v>44286</v>
      </c>
      <c r="H1202" s="112">
        <v>44197</v>
      </c>
      <c r="I1202" s="112" t="s">
        <v>14215</v>
      </c>
      <c r="J1202" s="112" t="s">
        <v>114</v>
      </c>
      <c r="K1202" s="12" t="s">
        <v>14216</v>
      </c>
      <c r="L1202" s="211" t="s">
        <v>60</v>
      </c>
      <c r="M1202" s="12" t="s">
        <v>996</v>
      </c>
      <c r="N1202" s="208" t="s">
        <v>68</v>
      </c>
      <c r="O1202" s="208" t="s">
        <v>120</v>
      </c>
      <c r="P1202" s="211" t="s">
        <v>398</v>
      </c>
      <c r="Q1202" s="12" t="s">
        <v>3364</v>
      </c>
      <c r="R1202" s="113" t="s">
        <v>24</v>
      </c>
      <c r="S1202" s="208" t="s">
        <v>553</v>
      </c>
      <c r="T1202" s="264" t="s">
        <v>112</v>
      </c>
      <c r="U1202" s="265">
        <v>0</v>
      </c>
      <c r="V1202" s="265">
        <v>0</v>
      </c>
      <c r="W1202" s="265">
        <v>0</v>
      </c>
      <c r="X1202" s="265">
        <v>0</v>
      </c>
      <c r="Y1202" s="265">
        <v>0</v>
      </c>
    </row>
    <row r="1203" spans="1:25" ht="157.5" customHeight="1" x14ac:dyDescent="0.25">
      <c r="A1203" s="71">
        <v>1841</v>
      </c>
      <c r="B1203" s="71" t="s">
        <v>3355</v>
      </c>
      <c r="C1203" s="208" t="s">
        <v>14210</v>
      </c>
      <c r="D1203" s="113" t="s">
        <v>11765</v>
      </c>
      <c r="E1203" s="112" t="s">
        <v>14217</v>
      </c>
      <c r="F1203" s="112" t="s">
        <v>14208</v>
      </c>
      <c r="G1203" s="112">
        <v>44476</v>
      </c>
      <c r="H1203" s="112">
        <v>44197</v>
      </c>
      <c r="I1203" s="208" t="s">
        <v>113</v>
      </c>
      <c r="J1203" s="112" t="s">
        <v>114</v>
      </c>
      <c r="K1203" s="12" t="s">
        <v>14218</v>
      </c>
      <c r="L1203" s="211" t="s">
        <v>60</v>
      </c>
      <c r="M1203" s="12" t="s">
        <v>996</v>
      </c>
      <c r="N1203" s="208" t="s">
        <v>68</v>
      </c>
      <c r="O1203" s="208" t="s">
        <v>120</v>
      </c>
      <c r="P1203" s="211" t="s">
        <v>196</v>
      </c>
      <c r="Q1203" s="12" t="s">
        <v>14219</v>
      </c>
      <c r="R1203" s="113" t="s">
        <v>22</v>
      </c>
      <c r="S1203" s="208" t="s">
        <v>1082</v>
      </c>
      <c r="T1203" s="265">
        <v>1079</v>
      </c>
      <c r="U1203" s="265">
        <v>7499</v>
      </c>
      <c r="V1203" s="265">
        <v>7500</v>
      </c>
      <c r="W1203" s="265">
        <v>7500</v>
      </c>
      <c r="X1203" s="265">
        <v>7500</v>
      </c>
      <c r="Y1203" s="265">
        <v>7500</v>
      </c>
    </row>
    <row r="1204" spans="1:25" ht="157.5" customHeight="1" x14ac:dyDescent="0.25">
      <c r="A1204" s="71">
        <v>1842</v>
      </c>
      <c r="B1204" s="71" t="s">
        <v>3355</v>
      </c>
      <c r="C1204" s="208" t="s">
        <v>3393</v>
      </c>
      <c r="D1204" s="113" t="s">
        <v>9143</v>
      </c>
      <c r="E1204" s="112" t="s">
        <v>14217</v>
      </c>
      <c r="F1204" s="112" t="s">
        <v>14208</v>
      </c>
      <c r="G1204" s="112">
        <v>44476</v>
      </c>
      <c r="H1204" s="112">
        <v>44197</v>
      </c>
      <c r="I1204" s="208" t="s">
        <v>113</v>
      </c>
      <c r="J1204" s="112" t="s">
        <v>114</v>
      </c>
      <c r="K1204" s="12" t="s">
        <v>14216</v>
      </c>
      <c r="L1204" s="211" t="s">
        <v>60</v>
      </c>
      <c r="M1204" s="12" t="s">
        <v>996</v>
      </c>
      <c r="N1204" s="208" t="s">
        <v>68</v>
      </c>
      <c r="O1204" s="208" t="s">
        <v>120</v>
      </c>
      <c r="P1204" s="211" t="s">
        <v>398</v>
      </c>
      <c r="Q1204" s="12" t="s">
        <v>14219</v>
      </c>
      <c r="R1204" s="113" t="s">
        <v>22</v>
      </c>
      <c r="S1204" s="208" t="s">
        <v>1082</v>
      </c>
      <c r="T1204" s="264">
        <v>0</v>
      </c>
      <c r="U1204" s="264">
        <v>5312</v>
      </c>
      <c r="V1204" s="265">
        <v>0</v>
      </c>
      <c r="W1204" s="265">
        <v>0</v>
      </c>
      <c r="X1204" s="265">
        <v>0</v>
      </c>
      <c r="Y1204" s="264">
        <v>0</v>
      </c>
    </row>
    <row r="1205" spans="1:25" ht="157.5" customHeight="1" x14ac:dyDescent="0.25">
      <c r="A1205" s="71">
        <v>1843</v>
      </c>
      <c r="B1205" s="71" t="s">
        <v>3355</v>
      </c>
      <c r="C1205" s="208" t="s">
        <v>14220</v>
      </c>
      <c r="D1205" s="113" t="s">
        <v>11763</v>
      </c>
      <c r="E1205" s="112" t="s">
        <v>14221</v>
      </c>
      <c r="F1205" s="112" t="s">
        <v>14208</v>
      </c>
      <c r="G1205" s="112">
        <v>44562</v>
      </c>
      <c r="H1205" s="112">
        <v>44562</v>
      </c>
      <c r="I1205" s="112" t="s">
        <v>244</v>
      </c>
      <c r="J1205" s="112">
        <v>45658</v>
      </c>
      <c r="K1205" s="12" t="s">
        <v>14222</v>
      </c>
      <c r="L1205" s="211" t="s">
        <v>60</v>
      </c>
      <c r="M1205" s="12" t="s">
        <v>996</v>
      </c>
      <c r="N1205" s="208" t="s">
        <v>68</v>
      </c>
      <c r="O1205" s="208" t="s">
        <v>120</v>
      </c>
      <c r="P1205" s="211" t="s">
        <v>196</v>
      </c>
      <c r="Q1205" s="12" t="s">
        <v>14223</v>
      </c>
      <c r="R1205" s="113" t="s">
        <v>22</v>
      </c>
      <c r="S1205" s="208" t="s">
        <v>1082</v>
      </c>
      <c r="T1205" s="264" t="s">
        <v>112</v>
      </c>
      <c r="U1205" s="264">
        <v>36110</v>
      </c>
      <c r="V1205" s="265">
        <v>23</v>
      </c>
      <c r="W1205" s="265">
        <v>23</v>
      </c>
      <c r="X1205" s="265">
        <v>23</v>
      </c>
      <c r="Y1205" s="264" t="s">
        <v>112</v>
      </c>
    </row>
    <row r="1206" spans="1:25" ht="157.5" customHeight="1" x14ac:dyDescent="0.25">
      <c r="A1206" s="71">
        <v>1844</v>
      </c>
      <c r="B1206" s="71" t="s">
        <v>3355</v>
      </c>
      <c r="C1206" s="208" t="s">
        <v>14224</v>
      </c>
      <c r="D1206" s="113" t="s">
        <v>11761</v>
      </c>
      <c r="E1206" s="112" t="s">
        <v>14225</v>
      </c>
      <c r="F1206" s="112" t="s">
        <v>14208</v>
      </c>
      <c r="G1206" s="112">
        <v>44562</v>
      </c>
      <c r="H1206" s="112">
        <v>44562</v>
      </c>
      <c r="I1206" s="112" t="s">
        <v>244</v>
      </c>
      <c r="J1206" s="112">
        <v>45658</v>
      </c>
      <c r="K1206" s="12" t="s">
        <v>14216</v>
      </c>
      <c r="L1206" s="211" t="s">
        <v>60</v>
      </c>
      <c r="M1206" s="12" t="s">
        <v>996</v>
      </c>
      <c r="N1206" s="208" t="s">
        <v>68</v>
      </c>
      <c r="O1206" s="208" t="s">
        <v>120</v>
      </c>
      <c r="P1206" s="211" t="s">
        <v>398</v>
      </c>
      <c r="Q1206" s="12" t="s">
        <v>14223</v>
      </c>
      <c r="R1206" s="113" t="s">
        <v>22</v>
      </c>
      <c r="S1206" s="208" t="s">
        <v>1082</v>
      </c>
      <c r="T1206" s="264" t="s">
        <v>112</v>
      </c>
      <c r="U1206" s="264">
        <v>602454</v>
      </c>
      <c r="V1206" s="265">
        <v>600000</v>
      </c>
      <c r="W1206" s="265">
        <v>600000</v>
      </c>
      <c r="X1206" s="265" t="s">
        <v>112</v>
      </c>
      <c r="Y1206" s="264" t="s">
        <v>112</v>
      </c>
    </row>
    <row r="1207" spans="1:25" ht="157.5" customHeight="1" x14ac:dyDescent="0.25">
      <c r="A1207" s="71">
        <v>1845</v>
      </c>
      <c r="B1207" s="71" t="s">
        <v>3355</v>
      </c>
      <c r="C1207" s="208" t="s">
        <v>14220</v>
      </c>
      <c r="D1207" s="113" t="s">
        <v>11764</v>
      </c>
      <c r="E1207" s="112" t="s">
        <v>14226</v>
      </c>
      <c r="F1207" s="112" t="s">
        <v>14208</v>
      </c>
      <c r="G1207" s="112">
        <v>44562</v>
      </c>
      <c r="H1207" s="112">
        <v>44562</v>
      </c>
      <c r="I1207" s="112" t="s">
        <v>244</v>
      </c>
      <c r="J1207" s="112">
        <v>45658</v>
      </c>
      <c r="K1207" s="12" t="s">
        <v>14222</v>
      </c>
      <c r="L1207" s="211" t="s">
        <v>60</v>
      </c>
      <c r="M1207" s="12" t="s">
        <v>996</v>
      </c>
      <c r="N1207" s="208" t="s">
        <v>68</v>
      </c>
      <c r="O1207" s="208" t="s">
        <v>120</v>
      </c>
      <c r="P1207" s="211" t="s">
        <v>196</v>
      </c>
      <c r="Q1207" s="12" t="s">
        <v>12352</v>
      </c>
      <c r="R1207" s="113" t="s">
        <v>22</v>
      </c>
      <c r="S1207" s="208" t="s">
        <v>1082</v>
      </c>
      <c r="T1207" s="264" t="s">
        <v>112</v>
      </c>
      <c r="U1207" s="264">
        <v>4576</v>
      </c>
      <c r="V1207" s="265">
        <v>1</v>
      </c>
      <c r="W1207" s="265">
        <v>1</v>
      </c>
      <c r="X1207" s="265">
        <v>1</v>
      </c>
      <c r="Y1207" s="264" t="s">
        <v>112</v>
      </c>
    </row>
    <row r="1208" spans="1:25" ht="157.5" customHeight="1" x14ac:dyDescent="0.25">
      <c r="A1208" s="71">
        <v>1846</v>
      </c>
      <c r="B1208" s="71" t="s">
        <v>3355</v>
      </c>
      <c r="C1208" s="208" t="s">
        <v>14224</v>
      </c>
      <c r="D1208" s="113" t="s">
        <v>3582</v>
      </c>
      <c r="E1208" s="112" t="s">
        <v>14226</v>
      </c>
      <c r="F1208" s="112" t="s">
        <v>14208</v>
      </c>
      <c r="G1208" s="112">
        <v>44562</v>
      </c>
      <c r="H1208" s="112">
        <v>44562</v>
      </c>
      <c r="I1208" s="112" t="s">
        <v>244</v>
      </c>
      <c r="J1208" s="112">
        <v>45658</v>
      </c>
      <c r="K1208" s="12" t="s">
        <v>14216</v>
      </c>
      <c r="L1208" s="211" t="s">
        <v>60</v>
      </c>
      <c r="M1208" s="12" t="s">
        <v>996</v>
      </c>
      <c r="N1208" s="208" t="s">
        <v>68</v>
      </c>
      <c r="O1208" s="208" t="s">
        <v>120</v>
      </c>
      <c r="P1208" s="211" t="s">
        <v>398</v>
      </c>
      <c r="Q1208" s="12" t="s">
        <v>12352</v>
      </c>
      <c r="R1208" s="113" t="s">
        <v>22</v>
      </c>
      <c r="S1208" s="208" t="s">
        <v>1082</v>
      </c>
      <c r="T1208" s="264" t="s">
        <v>112</v>
      </c>
      <c r="U1208" s="264">
        <v>36104</v>
      </c>
      <c r="V1208" s="265">
        <v>1</v>
      </c>
      <c r="W1208" s="265">
        <v>1</v>
      </c>
      <c r="X1208" s="265">
        <v>1</v>
      </c>
      <c r="Y1208" s="264" t="s">
        <v>112</v>
      </c>
    </row>
    <row r="1209" spans="1:25" ht="157.5" customHeight="1" x14ac:dyDescent="0.25">
      <c r="A1209" s="71">
        <v>1847</v>
      </c>
      <c r="B1209" s="71" t="s">
        <v>3355</v>
      </c>
      <c r="C1209" s="208" t="s">
        <v>14220</v>
      </c>
      <c r="D1209" s="113" t="s">
        <v>14227</v>
      </c>
      <c r="E1209" s="112" t="s">
        <v>14228</v>
      </c>
      <c r="F1209" s="112" t="s">
        <v>14229</v>
      </c>
      <c r="G1209" s="112">
        <v>44562</v>
      </c>
      <c r="H1209" s="112">
        <v>44562</v>
      </c>
      <c r="I1209" s="112" t="s">
        <v>244</v>
      </c>
      <c r="J1209" s="112">
        <v>45658</v>
      </c>
      <c r="K1209" s="12" t="s">
        <v>14222</v>
      </c>
      <c r="L1209" s="211" t="s">
        <v>60</v>
      </c>
      <c r="M1209" s="12" t="s">
        <v>996</v>
      </c>
      <c r="N1209" s="208" t="s">
        <v>68</v>
      </c>
      <c r="O1209" s="208" t="s">
        <v>120</v>
      </c>
      <c r="P1209" s="211" t="s">
        <v>196</v>
      </c>
      <c r="Q1209" s="12" t="s">
        <v>12352</v>
      </c>
      <c r="R1209" s="113" t="s">
        <v>22</v>
      </c>
      <c r="S1209" s="208" t="s">
        <v>1082</v>
      </c>
      <c r="T1209" s="264" t="s">
        <v>112</v>
      </c>
      <c r="U1209" s="264">
        <v>371</v>
      </c>
      <c r="V1209" s="265">
        <v>0</v>
      </c>
      <c r="W1209" s="265">
        <v>0</v>
      </c>
      <c r="X1209" s="265">
        <v>0</v>
      </c>
      <c r="Y1209" s="264">
        <v>0</v>
      </c>
    </row>
    <row r="1210" spans="1:25" ht="157.5" customHeight="1" x14ac:dyDescent="0.25">
      <c r="A1210" s="71">
        <v>1848</v>
      </c>
      <c r="B1210" s="71" t="s">
        <v>3355</v>
      </c>
      <c r="C1210" s="208" t="s">
        <v>14224</v>
      </c>
      <c r="D1210" s="113" t="s">
        <v>11762</v>
      </c>
      <c r="E1210" s="112" t="s">
        <v>14230</v>
      </c>
      <c r="F1210" s="112" t="s">
        <v>14229</v>
      </c>
      <c r="G1210" s="112">
        <v>44562</v>
      </c>
      <c r="H1210" s="112">
        <v>44562</v>
      </c>
      <c r="I1210" s="112" t="s">
        <v>244</v>
      </c>
      <c r="J1210" s="112">
        <v>45658</v>
      </c>
      <c r="K1210" s="12" t="s">
        <v>14216</v>
      </c>
      <c r="L1210" s="211" t="s">
        <v>60</v>
      </c>
      <c r="M1210" s="12" t="s">
        <v>996</v>
      </c>
      <c r="N1210" s="208" t="s">
        <v>68</v>
      </c>
      <c r="O1210" s="208" t="s">
        <v>120</v>
      </c>
      <c r="P1210" s="211" t="s">
        <v>398</v>
      </c>
      <c r="Q1210" s="12" t="s">
        <v>12352</v>
      </c>
      <c r="R1210" s="113" t="s">
        <v>22</v>
      </c>
      <c r="S1210" s="208" t="s">
        <v>1082</v>
      </c>
      <c r="T1210" s="264" t="s">
        <v>112</v>
      </c>
      <c r="U1210" s="264">
        <v>14896</v>
      </c>
      <c r="V1210" s="265">
        <v>0</v>
      </c>
      <c r="W1210" s="265">
        <v>0</v>
      </c>
      <c r="X1210" s="265">
        <v>0</v>
      </c>
      <c r="Y1210" s="264">
        <v>0</v>
      </c>
    </row>
    <row r="1211" spans="1:25" ht="157.5" customHeight="1" x14ac:dyDescent="0.25">
      <c r="A1211" s="71">
        <v>1849</v>
      </c>
      <c r="B1211" s="71" t="s">
        <v>3355</v>
      </c>
      <c r="C1211" s="208" t="s">
        <v>14231</v>
      </c>
      <c r="D1211" s="113" t="s">
        <v>8861</v>
      </c>
      <c r="E1211" s="112" t="s">
        <v>14232</v>
      </c>
      <c r="F1211" s="112" t="s">
        <v>14208</v>
      </c>
      <c r="G1211" s="112">
        <v>44197</v>
      </c>
      <c r="H1211" s="112">
        <v>44197</v>
      </c>
      <c r="I1211" s="112" t="s">
        <v>14215</v>
      </c>
      <c r="J1211" s="112" t="s">
        <v>114</v>
      </c>
      <c r="K1211" s="12" t="s">
        <v>14233</v>
      </c>
      <c r="L1211" s="211" t="s">
        <v>60</v>
      </c>
      <c r="M1211" s="12" t="s">
        <v>996</v>
      </c>
      <c r="N1211" s="208" t="s">
        <v>68</v>
      </c>
      <c r="O1211" s="208" t="s">
        <v>120</v>
      </c>
      <c r="P1211" s="211" t="s">
        <v>196</v>
      </c>
      <c r="Q1211" s="12" t="s">
        <v>3364</v>
      </c>
      <c r="R1211" s="113" t="s">
        <v>22</v>
      </c>
      <c r="S1211" s="208" t="s">
        <v>1082</v>
      </c>
      <c r="T1211" s="265">
        <v>1062</v>
      </c>
      <c r="U1211" s="265">
        <v>11384</v>
      </c>
      <c r="V1211" s="265">
        <v>1000</v>
      </c>
      <c r="W1211" s="34">
        <v>1000</v>
      </c>
      <c r="X1211" s="34">
        <v>1000</v>
      </c>
      <c r="Y1211" s="264" t="s">
        <v>112</v>
      </c>
    </row>
    <row r="1212" spans="1:25" ht="157.5" customHeight="1" x14ac:dyDescent="0.25">
      <c r="A1212" s="71">
        <v>1850</v>
      </c>
      <c r="B1212" s="71" t="s">
        <v>3355</v>
      </c>
      <c r="C1212" s="208" t="s">
        <v>3393</v>
      </c>
      <c r="D1212" s="113" t="s">
        <v>1072</v>
      </c>
      <c r="E1212" s="112" t="s">
        <v>11760</v>
      </c>
      <c r="F1212" s="112" t="s">
        <v>14208</v>
      </c>
      <c r="G1212" s="112">
        <v>44197</v>
      </c>
      <c r="H1212" s="112">
        <v>44197</v>
      </c>
      <c r="I1212" s="112" t="s">
        <v>14215</v>
      </c>
      <c r="J1212" s="112" t="s">
        <v>114</v>
      </c>
      <c r="K1212" s="12" t="s">
        <v>14234</v>
      </c>
      <c r="L1212" s="211" t="s">
        <v>60</v>
      </c>
      <c r="M1212" s="12" t="s">
        <v>996</v>
      </c>
      <c r="N1212" s="208" t="s">
        <v>68</v>
      </c>
      <c r="O1212" s="208" t="s">
        <v>120</v>
      </c>
      <c r="P1212" s="211" t="s">
        <v>398</v>
      </c>
      <c r="Q1212" s="12" t="s">
        <v>3364</v>
      </c>
      <c r="R1212" s="113" t="s">
        <v>22</v>
      </c>
      <c r="S1212" s="208" t="s">
        <v>1082</v>
      </c>
      <c r="T1212" s="265">
        <v>165</v>
      </c>
      <c r="U1212" s="264">
        <v>33566</v>
      </c>
      <c r="V1212" s="264">
        <v>200</v>
      </c>
      <c r="W1212" s="264">
        <v>250</v>
      </c>
      <c r="X1212" s="264">
        <v>300</v>
      </c>
      <c r="Y1212" s="264">
        <v>500</v>
      </c>
    </row>
    <row r="1213" spans="1:25" ht="157.5" customHeight="1" x14ac:dyDescent="0.25">
      <c r="A1213" s="71">
        <v>1851</v>
      </c>
      <c r="B1213" s="71" t="s">
        <v>3355</v>
      </c>
      <c r="C1213" s="208" t="s">
        <v>3372</v>
      </c>
      <c r="D1213" s="208" t="s">
        <v>4260</v>
      </c>
      <c r="E1213" s="112" t="s">
        <v>14235</v>
      </c>
      <c r="F1213" s="112" t="s">
        <v>14172</v>
      </c>
      <c r="G1213" s="112">
        <v>44286</v>
      </c>
      <c r="H1213" s="112">
        <v>44197</v>
      </c>
      <c r="I1213" s="208" t="s">
        <v>14173</v>
      </c>
      <c r="J1213" s="112" t="s">
        <v>114</v>
      </c>
      <c r="K1213" s="12" t="s">
        <v>14236</v>
      </c>
      <c r="L1213" s="211" t="s">
        <v>60</v>
      </c>
      <c r="M1213" s="12" t="s">
        <v>124</v>
      </c>
      <c r="N1213" s="5" t="s">
        <v>62</v>
      </c>
      <c r="O1213" s="208" t="s">
        <v>120</v>
      </c>
      <c r="P1213" s="208" t="s">
        <v>14237</v>
      </c>
      <c r="Q1213" s="113" t="s">
        <v>14238</v>
      </c>
      <c r="R1213" s="113" t="s">
        <v>24</v>
      </c>
      <c r="S1213" s="208" t="s">
        <v>553</v>
      </c>
      <c r="T1213" s="267" t="s">
        <v>112</v>
      </c>
      <c r="U1213" s="267">
        <v>0</v>
      </c>
      <c r="V1213" s="267"/>
      <c r="W1213" s="267"/>
      <c r="X1213" s="267"/>
      <c r="Y1213" s="267"/>
    </row>
    <row r="1214" spans="1:25" ht="157.5" customHeight="1" x14ac:dyDescent="0.25">
      <c r="A1214" s="71">
        <v>1876</v>
      </c>
      <c r="B1214" s="188" t="s">
        <v>3407</v>
      </c>
      <c r="C1214" s="188" t="s">
        <v>14239</v>
      </c>
      <c r="D1214" s="188" t="s">
        <v>400</v>
      </c>
      <c r="E1214" s="188" t="s">
        <v>3408</v>
      </c>
      <c r="F1214" s="181" t="s">
        <v>465</v>
      </c>
      <c r="G1214" s="181">
        <v>40179</v>
      </c>
      <c r="H1214" s="181">
        <v>40179</v>
      </c>
      <c r="I1214" s="181" t="s">
        <v>14240</v>
      </c>
      <c r="J1214" s="181">
        <v>45658</v>
      </c>
      <c r="K1214" s="188" t="s">
        <v>14241</v>
      </c>
      <c r="L1214" s="188" t="s">
        <v>60</v>
      </c>
      <c r="M1214" s="188" t="s">
        <v>3409</v>
      </c>
      <c r="N1214" s="188" t="s">
        <v>107</v>
      </c>
      <c r="O1214" s="188" t="s">
        <v>100</v>
      </c>
      <c r="P1214" s="188" t="s">
        <v>3410</v>
      </c>
      <c r="Q1214" s="188" t="s">
        <v>1122</v>
      </c>
      <c r="R1214" s="188">
        <v>2</v>
      </c>
      <c r="S1214" s="188" t="s">
        <v>199</v>
      </c>
      <c r="T1214" s="268">
        <v>47376</v>
      </c>
      <c r="U1214" s="268">
        <v>49417</v>
      </c>
      <c r="V1214" s="268">
        <v>89250</v>
      </c>
      <c r="W1214" s="268">
        <v>96750</v>
      </c>
      <c r="X1214" s="268" t="s">
        <v>112</v>
      </c>
      <c r="Y1214" s="268" t="s">
        <v>112</v>
      </c>
    </row>
    <row r="1215" spans="1:25" ht="157.5" customHeight="1" x14ac:dyDescent="0.25">
      <c r="A1215" s="71">
        <v>1877</v>
      </c>
      <c r="B1215" s="188" t="s">
        <v>3407</v>
      </c>
      <c r="C1215" s="188" t="s">
        <v>14242</v>
      </c>
      <c r="D1215" s="188" t="s">
        <v>12628</v>
      </c>
      <c r="E1215" s="188" t="s">
        <v>14243</v>
      </c>
      <c r="F1215" s="181" t="s">
        <v>465</v>
      </c>
      <c r="G1215" s="181">
        <v>41186</v>
      </c>
      <c r="H1215" s="181">
        <v>41186</v>
      </c>
      <c r="I1215" s="181" t="s">
        <v>14240</v>
      </c>
      <c r="J1215" s="181">
        <v>45658</v>
      </c>
      <c r="K1215" s="188" t="s">
        <v>14244</v>
      </c>
      <c r="L1215" s="188" t="s">
        <v>60</v>
      </c>
      <c r="M1215" s="188" t="s">
        <v>3409</v>
      </c>
      <c r="N1215" s="188" t="s">
        <v>107</v>
      </c>
      <c r="O1215" s="188" t="s">
        <v>100</v>
      </c>
      <c r="P1215" s="188" t="s">
        <v>3410</v>
      </c>
      <c r="Q1215" s="188" t="s">
        <v>1122</v>
      </c>
      <c r="R1215" s="188">
        <v>2</v>
      </c>
      <c r="S1215" s="188" t="s">
        <v>199</v>
      </c>
      <c r="T1215" s="268">
        <v>0</v>
      </c>
      <c r="U1215" s="268">
        <v>0</v>
      </c>
      <c r="V1215" s="268" t="s">
        <v>112</v>
      </c>
      <c r="W1215" s="268" t="s">
        <v>112</v>
      </c>
      <c r="X1215" s="268" t="s">
        <v>112</v>
      </c>
      <c r="Y1215" s="268" t="s">
        <v>112</v>
      </c>
    </row>
    <row r="1216" spans="1:25" ht="157.5" customHeight="1" x14ac:dyDescent="0.25">
      <c r="A1216" s="71">
        <v>1878</v>
      </c>
      <c r="B1216" s="188" t="s">
        <v>3407</v>
      </c>
      <c r="C1216" s="188" t="s">
        <v>14245</v>
      </c>
      <c r="D1216" s="188" t="s">
        <v>2604</v>
      </c>
      <c r="E1216" s="188" t="s">
        <v>14246</v>
      </c>
      <c r="F1216" s="112" t="s">
        <v>3411</v>
      </c>
      <c r="G1216" s="181">
        <v>42370</v>
      </c>
      <c r="H1216" s="181">
        <v>42370</v>
      </c>
      <c r="I1216" s="52" t="s">
        <v>113</v>
      </c>
      <c r="J1216" s="181" t="s">
        <v>114</v>
      </c>
      <c r="K1216" s="188" t="s">
        <v>3412</v>
      </c>
      <c r="L1216" s="188" t="s">
        <v>60</v>
      </c>
      <c r="M1216" s="188" t="s">
        <v>3409</v>
      </c>
      <c r="N1216" s="188" t="s">
        <v>107</v>
      </c>
      <c r="O1216" s="188" t="s">
        <v>120</v>
      </c>
      <c r="P1216" s="188" t="s">
        <v>3413</v>
      </c>
      <c r="Q1216" s="188" t="s">
        <v>1122</v>
      </c>
      <c r="R1216" s="188">
        <v>2</v>
      </c>
      <c r="S1216" s="188" t="s">
        <v>199</v>
      </c>
      <c r="T1216" s="268">
        <v>1320</v>
      </c>
      <c r="U1216" s="268">
        <v>36282</v>
      </c>
      <c r="V1216" s="268">
        <v>1372</v>
      </c>
      <c r="W1216" s="268">
        <v>1372</v>
      </c>
      <c r="X1216" s="268">
        <v>1372</v>
      </c>
      <c r="Y1216" s="268">
        <v>1372</v>
      </c>
    </row>
    <row r="1217" spans="1:25" ht="157.5" customHeight="1" x14ac:dyDescent="0.25">
      <c r="A1217" s="71">
        <v>1879</v>
      </c>
      <c r="B1217" s="188" t="s">
        <v>3407</v>
      </c>
      <c r="C1217" s="188" t="s">
        <v>14247</v>
      </c>
      <c r="D1217" s="188" t="s">
        <v>3414</v>
      </c>
      <c r="E1217" s="364" t="s">
        <v>14248</v>
      </c>
      <c r="F1217" s="112" t="s">
        <v>2112</v>
      </c>
      <c r="G1217" s="181">
        <v>40909</v>
      </c>
      <c r="H1217" s="181">
        <v>40909</v>
      </c>
      <c r="I1217" s="52" t="s">
        <v>113</v>
      </c>
      <c r="J1217" s="181">
        <v>44927</v>
      </c>
      <c r="K1217" s="188" t="s">
        <v>3415</v>
      </c>
      <c r="L1217" s="188" t="s">
        <v>60</v>
      </c>
      <c r="M1217" s="188" t="s">
        <v>3416</v>
      </c>
      <c r="N1217" s="188" t="s">
        <v>64</v>
      </c>
      <c r="O1217" s="188" t="s">
        <v>120</v>
      </c>
      <c r="P1217" s="365" t="s">
        <v>1353</v>
      </c>
      <c r="Q1217" s="188" t="s">
        <v>1122</v>
      </c>
      <c r="R1217" s="188">
        <v>2</v>
      </c>
      <c r="S1217" s="188" t="s">
        <v>199</v>
      </c>
      <c r="T1217" s="268">
        <v>2742</v>
      </c>
      <c r="U1217" s="268">
        <v>2434</v>
      </c>
      <c r="V1217" s="268" t="s">
        <v>112</v>
      </c>
      <c r="W1217" s="268" t="s">
        <v>112</v>
      </c>
      <c r="X1217" s="268" t="s">
        <v>112</v>
      </c>
      <c r="Y1217" s="268" t="s">
        <v>112</v>
      </c>
    </row>
    <row r="1218" spans="1:25" ht="157.5" customHeight="1" x14ac:dyDescent="0.25">
      <c r="A1218" s="71">
        <v>1880</v>
      </c>
      <c r="B1218" s="188" t="s">
        <v>3407</v>
      </c>
      <c r="C1218" s="188" t="s">
        <v>11829</v>
      </c>
      <c r="D1218" s="188" t="s">
        <v>3417</v>
      </c>
      <c r="E1218" s="12" t="s">
        <v>14249</v>
      </c>
      <c r="F1218" s="112" t="s">
        <v>871</v>
      </c>
      <c r="G1218" s="181">
        <v>40909</v>
      </c>
      <c r="H1218" s="181">
        <v>40909</v>
      </c>
      <c r="I1218" s="181" t="s">
        <v>535</v>
      </c>
      <c r="J1218" s="181">
        <v>44562</v>
      </c>
      <c r="K1218" s="12" t="s">
        <v>14250</v>
      </c>
      <c r="L1218" s="189" t="s">
        <v>60</v>
      </c>
      <c r="M1218" s="189" t="s">
        <v>3418</v>
      </c>
      <c r="N1218" s="188" t="s">
        <v>64</v>
      </c>
      <c r="O1218" s="188" t="s">
        <v>120</v>
      </c>
      <c r="P1218" s="366" t="s">
        <v>1231</v>
      </c>
      <c r="Q1218" s="188" t="s">
        <v>1122</v>
      </c>
      <c r="R1218" s="188">
        <v>2</v>
      </c>
      <c r="S1218" s="188" t="s">
        <v>199</v>
      </c>
      <c r="T1218" s="268">
        <v>0</v>
      </c>
      <c r="U1218" s="268" t="s">
        <v>112</v>
      </c>
      <c r="V1218" s="268" t="s">
        <v>112</v>
      </c>
      <c r="W1218" s="268" t="s">
        <v>112</v>
      </c>
      <c r="X1218" s="268" t="s">
        <v>112</v>
      </c>
      <c r="Y1218" s="268" t="s">
        <v>112</v>
      </c>
    </row>
    <row r="1219" spans="1:25" ht="157.5" customHeight="1" x14ac:dyDescent="0.25">
      <c r="A1219" s="71">
        <v>1881</v>
      </c>
      <c r="B1219" s="188" t="s">
        <v>3407</v>
      </c>
      <c r="C1219" s="188" t="s">
        <v>11829</v>
      </c>
      <c r="D1219" s="188" t="s">
        <v>3419</v>
      </c>
      <c r="E1219" s="12" t="s">
        <v>14249</v>
      </c>
      <c r="F1219" s="112" t="s">
        <v>871</v>
      </c>
      <c r="G1219" s="181">
        <v>40909</v>
      </c>
      <c r="H1219" s="181">
        <v>40909</v>
      </c>
      <c r="I1219" s="181" t="s">
        <v>535</v>
      </c>
      <c r="J1219" s="181">
        <v>44562</v>
      </c>
      <c r="K1219" s="12" t="s">
        <v>3420</v>
      </c>
      <c r="L1219" s="189" t="s">
        <v>60</v>
      </c>
      <c r="M1219" s="189" t="s">
        <v>3418</v>
      </c>
      <c r="N1219" s="188" t="s">
        <v>64</v>
      </c>
      <c r="O1219" s="188" t="s">
        <v>120</v>
      </c>
      <c r="P1219" s="366" t="s">
        <v>3421</v>
      </c>
      <c r="Q1219" s="188" t="s">
        <v>1122</v>
      </c>
      <c r="R1219" s="188">
        <v>2</v>
      </c>
      <c r="S1219" s="188" t="s">
        <v>199</v>
      </c>
      <c r="T1219" s="268">
        <v>0</v>
      </c>
      <c r="U1219" s="268" t="s">
        <v>112</v>
      </c>
      <c r="V1219" s="268" t="s">
        <v>112</v>
      </c>
      <c r="W1219" s="268" t="s">
        <v>112</v>
      </c>
      <c r="X1219" s="268" t="s">
        <v>112</v>
      </c>
      <c r="Y1219" s="268" t="s">
        <v>112</v>
      </c>
    </row>
    <row r="1220" spans="1:25" ht="157.5" customHeight="1" x14ac:dyDescent="0.25">
      <c r="A1220" s="71">
        <v>1882</v>
      </c>
      <c r="B1220" s="188" t="s">
        <v>3407</v>
      </c>
      <c r="C1220" s="188" t="s">
        <v>11829</v>
      </c>
      <c r="D1220" s="188" t="s">
        <v>3422</v>
      </c>
      <c r="E1220" s="12" t="s">
        <v>14249</v>
      </c>
      <c r="F1220" s="112" t="s">
        <v>871</v>
      </c>
      <c r="G1220" s="181">
        <v>40909</v>
      </c>
      <c r="H1220" s="181">
        <v>40909</v>
      </c>
      <c r="I1220" s="181" t="s">
        <v>535</v>
      </c>
      <c r="J1220" s="181">
        <v>44562</v>
      </c>
      <c r="K1220" s="12" t="s">
        <v>3423</v>
      </c>
      <c r="L1220" s="189" t="s">
        <v>60</v>
      </c>
      <c r="M1220" s="189" t="s">
        <v>3418</v>
      </c>
      <c r="N1220" s="188" t="s">
        <v>64</v>
      </c>
      <c r="O1220" s="188" t="s">
        <v>120</v>
      </c>
      <c r="P1220" s="366" t="s">
        <v>1311</v>
      </c>
      <c r="Q1220" s="188" t="s">
        <v>1122</v>
      </c>
      <c r="R1220" s="188">
        <v>2</v>
      </c>
      <c r="S1220" s="188" t="s">
        <v>199</v>
      </c>
      <c r="T1220" s="268">
        <v>0</v>
      </c>
      <c r="U1220" s="268" t="s">
        <v>112</v>
      </c>
      <c r="V1220" s="268" t="s">
        <v>112</v>
      </c>
      <c r="W1220" s="268" t="s">
        <v>112</v>
      </c>
      <c r="X1220" s="268" t="s">
        <v>112</v>
      </c>
      <c r="Y1220" s="268" t="s">
        <v>112</v>
      </c>
    </row>
    <row r="1221" spans="1:25" ht="157.5" customHeight="1" x14ac:dyDescent="0.25">
      <c r="A1221" s="71">
        <v>1883</v>
      </c>
      <c r="B1221" s="188" t="s">
        <v>3407</v>
      </c>
      <c r="C1221" s="188" t="s">
        <v>11829</v>
      </c>
      <c r="D1221" s="188" t="s">
        <v>3424</v>
      </c>
      <c r="E1221" s="12" t="s">
        <v>14249</v>
      </c>
      <c r="F1221" s="112" t="s">
        <v>871</v>
      </c>
      <c r="G1221" s="181">
        <v>40909</v>
      </c>
      <c r="H1221" s="181">
        <v>40909</v>
      </c>
      <c r="I1221" s="181" t="s">
        <v>535</v>
      </c>
      <c r="J1221" s="181">
        <v>44927</v>
      </c>
      <c r="K1221" s="12" t="s">
        <v>3425</v>
      </c>
      <c r="L1221" s="189" t="s">
        <v>60</v>
      </c>
      <c r="M1221" s="189" t="s">
        <v>3418</v>
      </c>
      <c r="N1221" s="188" t="s">
        <v>64</v>
      </c>
      <c r="O1221" s="188" t="s">
        <v>120</v>
      </c>
      <c r="P1221" s="366" t="s">
        <v>727</v>
      </c>
      <c r="Q1221" s="188" t="s">
        <v>1122</v>
      </c>
      <c r="R1221" s="188">
        <v>2</v>
      </c>
      <c r="S1221" s="188" t="s">
        <v>199</v>
      </c>
      <c r="T1221" s="268">
        <v>0</v>
      </c>
      <c r="U1221" s="268">
        <v>0</v>
      </c>
      <c r="V1221" s="268" t="s">
        <v>112</v>
      </c>
      <c r="W1221" s="268" t="s">
        <v>112</v>
      </c>
      <c r="X1221" s="268" t="s">
        <v>112</v>
      </c>
      <c r="Y1221" s="268" t="s">
        <v>112</v>
      </c>
    </row>
    <row r="1222" spans="1:25" ht="157.5" customHeight="1" x14ac:dyDescent="0.25">
      <c r="A1222" s="71">
        <v>1884</v>
      </c>
      <c r="B1222" s="188" t="s">
        <v>3407</v>
      </c>
      <c r="C1222" s="188" t="s">
        <v>11829</v>
      </c>
      <c r="D1222" s="188" t="s">
        <v>3426</v>
      </c>
      <c r="E1222" s="12" t="s">
        <v>14249</v>
      </c>
      <c r="F1222" s="112" t="s">
        <v>871</v>
      </c>
      <c r="G1222" s="181">
        <v>40909</v>
      </c>
      <c r="H1222" s="181">
        <v>40909</v>
      </c>
      <c r="I1222" s="181" t="s">
        <v>535</v>
      </c>
      <c r="J1222" s="181">
        <v>44927</v>
      </c>
      <c r="K1222" s="12" t="s">
        <v>3427</v>
      </c>
      <c r="L1222" s="189" t="s">
        <v>60</v>
      </c>
      <c r="M1222" s="189" t="s">
        <v>3418</v>
      </c>
      <c r="N1222" s="188" t="s">
        <v>64</v>
      </c>
      <c r="O1222" s="188" t="s">
        <v>120</v>
      </c>
      <c r="P1222" s="366" t="s">
        <v>3428</v>
      </c>
      <c r="Q1222" s="188" t="s">
        <v>1122</v>
      </c>
      <c r="R1222" s="188">
        <v>2</v>
      </c>
      <c r="S1222" s="188" t="s">
        <v>199</v>
      </c>
      <c r="T1222" s="268">
        <v>14233</v>
      </c>
      <c r="U1222" s="268">
        <v>26329</v>
      </c>
      <c r="V1222" s="268" t="s">
        <v>112</v>
      </c>
      <c r="W1222" s="268" t="s">
        <v>112</v>
      </c>
      <c r="X1222" s="268" t="s">
        <v>112</v>
      </c>
      <c r="Y1222" s="268" t="s">
        <v>112</v>
      </c>
    </row>
    <row r="1223" spans="1:25" ht="157.5" customHeight="1" x14ac:dyDescent="0.25">
      <c r="A1223" s="71">
        <v>1885</v>
      </c>
      <c r="B1223" s="188" t="s">
        <v>3407</v>
      </c>
      <c r="C1223" s="188" t="s">
        <v>11986</v>
      </c>
      <c r="D1223" s="188" t="s">
        <v>3429</v>
      </c>
      <c r="E1223" s="208" t="s">
        <v>14251</v>
      </c>
      <c r="F1223" s="112" t="s">
        <v>871</v>
      </c>
      <c r="G1223" s="181">
        <v>42736</v>
      </c>
      <c r="H1223" s="181">
        <v>42736</v>
      </c>
      <c r="I1223" s="181" t="s">
        <v>535</v>
      </c>
      <c r="J1223" s="181">
        <v>44927</v>
      </c>
      <c r="K1223" s="208" t="s">
        <v>3430</v>
      </c>
      <c r="L1223" s="188" t="s">
        <v>60</v>
      </c>
      <c r="M1223" s="189" t="s">
        <v>3418</v>
      </c>
      <c r="N1223" s="188" t="s">
        <v>64</v>
      </c>
      <c r="O1223" s="188" t="s">
        <v>120</v>
      </c>
      <c r="P1223" s="366" t="s">
        <v>1231</v>
      </c>
      <c r="Q1223" s="188" t="s">
        <v>1122</v>
      </c>
      <c r="R1223" s="188">
        <v>2</v>
      </c>
      <c r="S1223" s="188" t="s">
        <v>199</v>
      </c>
      <c r="T1223" s="268">
        <v>0</v>
      </c>
      <c r="U1223" s="268">
        <v>0</v>
      </c>
      <c r="V1223" s="268" t="s">
        <v>112</v>
      </c>
      <c r="W1223" s="268" t="s">
        <v>112</v>
      </c>
      <c r="X1223" s="268" t="s">
        <v>112</v>
      </c>
      <c r="Y1223" s="268" t="s">
        <v>112</v>
      </c>
    </row>
    <row r="1224" spans="1:25" ht="157.5" customHeight="1" x14ac:dyDescent="0.25">
      <c r="A1224" s="71">
        <v>1886</v>
      </c>
      <c r="B1224" s="188" t="s">
        <v>3407</v>
      </c>
      <c r="C1224" s="188" t="s">
        <v>11986</v>
      </c>
      <c r="D1224" s="188" t="s">
        <v>3431</v>
      </c>
      <c r="E1224" s="208" t="s">
        <v>14251</v>
      </c>
      <c r="F1224" s="112" t="s">
        <v>871</v>
      </c>
      <c r="G1224" s="181">
        <v>42736</v>
      </c>
      <c r="H1224" s="181">
        <v>42736</v>
      </c>
      <c r="I1224" s="181" t="s">
        <v>535</v>
      </c>
      <c r="J1224" s="181">
        <v>44927</v>
      </c>
      <c r="K1224" s="208" t="s">
        <v>3432</v>
      </c>
      <c r="L1224" s="188" t="s">
        <v>60</v>
      </c>
      <c r="M1224" s="189" t="s">
        <v>3418</v>
      </c>
      <c r="N1224" s="188" t="s">
        <v>64</v>
      </c>
      <c r="O1224" s="188" t="s">
        <v>120</v>
      </c>
      <c r="P1224" s="366" t="s">
        <v>3421</v>
      </c>
      <c r="Q1224" s="367" t="s">
        <v>1122</v>
      </c>
      <c r="R1224" s="188">
        <v>2</v>
      </c>
      <c r="S1224" s="367" t="s">
        <v>199</v>
      </c>
      <c r="T1224" s="268">
        <v>0</v>
      </c>
      <c r="U1224" s="268">
        <v>0</v>
      </c>
      <c r="V1224" s="268" t="s">
        <v>112</v>
      </c>
      <c r="W1224" s="268" t="s">
        <v>112</v>
      </c>
      <c r="X1224" s="268" t="s">
        <v>112</v>
      </c>
      <c r="Y1224" s="268" t="s">
        <v>112</v>
      </c>
    </row>
    <row r="1225" spans="1:25" ht="157.5" customHeight="1" x14ac:dyDescent="0.25">
      <c r="A1225" s="71">
        <v>1887</v>
      </c>
      <c r="B1225" s="188" t="s">
        <v>3407</v>
      </c>
      <c r="C1225" s="188" t="s">
        <v>11986</v>
      </c>
      <c r="D1225" s="188" t="s">
        <v>3433</v>
      </c>
      <c r="E1225" s="208" t="s">
        <v>14251</v>
      </c>
      <c r="F1225" s="112" t="s">
        <v>871</v>
      </c>
      <c r="G1225" s="181">
        <v>42736</v>
      </c>
      <c r="H1225" s="181">
        <v>42736</v>
      </c>
      <c r="I1225" s="181" t="s">
        <v>535</v>
      </c>
      <c r="J1225" s="181">
        <v>44927</v>
      </c>
      <c r="K1225" s="208" t="s">
        <v>14252</v>
      </c>
      <c r="L1225" s="188" t="s">
        <v>60</v>
      </c>
      <c r="M1225" s="189" t="s">
        <v>3418</v>
      </c>
      <c r="N1225" s="188" t="s">
        <v>64</v>
      </c>
      <c r="O1225" s="188" t="s">
        <v>120</v>
      </c>
      <c r="P1225" s="366" t="s">
        <v>1311</v>
      </c>
      <c r="Q1225" s="367" t="s">
        <v>1122</v>
      </c>
      <c r="R1225" s="188">
        <v>2</v>
      </c>
      <c r="S1225" s="367" t="s">
        <v>199</v>
      </c>
      <c r="T1225" s="268">
        <v>0</v>
      </c>
      <c r="U1225" s="268">
        <v>0</v>
      </c>
      <c r="V1225" s="268" t="s">
        <v>112</v>
      </c>
      <c r="W1225" s="268" t="s">
        <v>112</v>
      </c>
      <c r="X1225" s="268" t="s">
        <v>112</v>
      </c>
      <c r="Y1225" s="268" t="s">
        <v>112</v>
      </c>
    </row>
    <row r="1226" spans="1:25" ht="157.5" customHeight="1" x14ac:dyDescent="0.25">
      <c r="A1226" s="71">
        <v>1888</v>
      </c>
      <c r="B1226" s="188" t="s">
        <v>3407</v>
      </c>
      <c r="C1226" s="188" t="s">
        <v>11986</v>
      </c>
      <c r="D1226" s="188" t="s">
        <v>3434</v>
      </c>
      <c r="E1226" s="208" t="s">
        <v>14253</v>
      </c>
      <c r="F1226" s="112" t="s">
        <v>871</v>
      </c>
      <c r="G1226" s="181">
        <v>42736</v>
      </c>
      <c r="H1226" s="181">
        <v>42736</v>
      </c>
      <c r="I1226" s="181" t="s">
        <v>535</v>
      </c>
      <c r="J1226" s="181">
        <v>44927</v>
      </c>
      <c r="K1226" s="208" t="s">
        <v>3435</v>
      </c>
      <c r="L1226" s="188" t="s">
        <v>60</v>
      </c>
      <c r="M1226" s="189" t="s">
        <v>3418</v>
      </c>
      <c r="N1226" s="188" t="s">
        <v>64</v>
      </c>
      <c r="O1226" s="188" t="s">
        <v>120</v>
      </c>
      <c r="P1226" s="366" t="s">
        <v>727</v>
      </c>
      <c r="Q1226" s="367" t="s">
        <v>1122</v>
      </c>
      <c r="R1226" s="188">
        <v>2</v>
      </c>
      <c r="S1226" s="367" t="s">
        <v>199</v>
      </c>
      <c r="T1226" s="268">
        <v>0</v>
      </c>
      <c r="U1226" s="268">
        <v>0</v>
      </c>
      <c r="V1226" s="268" t="s">
        <v>112</v>
      </c>
      <c r="W1226" s="268" t="s">
        <v>112</v>
      </c>
      <c r="X1226" s="268" t="s">
        <v>112</v>
      </c>
      <c r="Y1226" s="268" t="s">
        <v>112</v>
      </c>
    </row>
    <row r="1227" spans="1:25" ht="157.5" customHeight="1" x14ac:dyDescent="0.25">
      <c r="A1227" s="71">
        <v>1889</v>
      </c>
      <c r="B1227" s="188" t="s">
        <v>3407</v>
      </c>
      <c r="C1227" s="188" t="s">
        <v>11986</v>
      </c>
      <c r="D1227" s="188" t="s">
        <v>3436</v>
      </c>
      <c r="E1227" s="208" t="s">
        <v>14254</v>
      </c>
      <c r="F1227" s="112" t="s">
        <v>871</v>
      </c>
      <c r="G1227" s="181">
        <v>42736</v>
      </c>
      <c r="H1227" s="181">
        <v>42736</v>
      </c>
      <c r="I1227" s="181" t="s">
        <v>535</v>
      </c>
      <c r="J1227" s="181">
        <v>44927</v>
      </c>
      <c r="K1227" s="208" t="s">
        <v>14255</v>
      </c>
      <c r="L1227" s="188" t="s">
        <v>60</v>
      </c>
      <c r="M1227" s="189" t="s">
        <v>3418</v>
      </c>
      <c r="N1227" s="188" t="s">
        <v>64</v>
      </c>
      <c r="O1227" s="188" t="s">
        <v>120</v>
      </c>
      <c r="P1227" s="366" t="s">
        <v>3428</v>
      </c>
      <c r="Q1227" s="367" t="s">
        <v>1122</v>
      </c>
      <c r="R1227" s="188">
        <v>2</v>
      </c>
      <c r="S1227" s="367" t="s">
        <v>199</v>
      </c>
      <c r="T1227" s="268">
        <v>0</v>
      </c>
      <c r="U1227" s="268">
        <v>593117.1</v>
      </c>
      <c r="V1227" s="268" t="s">
        <v>112</v>
      </c>
      <c r="W1227" s="268" t="s">
        <v>112</v>
      </c>
      <c r="X1227" s="268" t="s">
        <v>112</v>
      </c>
      <c r="Y1227" s="268" t="s">
        <v>112</v>
      </c>
    </row>
    <row r="1228" spans="1:25" ht="157.5" customHeight="1" x14ac:dyDescent="0.25">
      <c r="A1228" s="71">
        <v>1890</v>
      </c>
      <c r="B1228" s="188" t="s">
        <v>3407</v>
      </c>
      <c r="C1228" s="188" t="s">
        <v>11829</v>
      </c>
      <c r="D1228" s="188" t="s">
        <v>3221</v>
      </c>
      <c r="E1228" s="208" t="s">
        <v>3438</v>
      </c>
      <c r="F1228" s="112" t="s">
        <v>871</v>
      </c>
      <c r="G1228" s="181">
        <v>40909</v>
      </c>
      <c r="H1228" s="181">
        <v>40909</v>
      </c>
      <c r="I1228" s="181" t="s">
        <v>14256</v>
      </c>
      <c r="J1228" s="181">
        <v>44562</v>
      </c>
      <c r="K1228" s="208" t="s">
        <v>3439</v>
      </c>
      <c r="L1228" s="188" t="s">
        <v>60</v>
      </c>
      <c r="M1228" s="189" t="s">
        <v>3418</v>
      </c>
      <c r="N1228" s="188" t="s">
        <v>64</v>
      </c>
      <c r="O1228" s="188" t="s">
        <v>120</v>
      </c>
      <c r="P1228" s="368" t="s">
        <v>3428</v>
      </c>
      <c r="Q1228" s="367" t="s">
        <v>1122</v>
      </c>
      <c r="R1228" s="188">
        <v>2</v>
      </c>
      <c r="S1228" s="367" t="s">
        <v>199</v>
      </c>
      <c r="T1228" s="268">
        <v>0</v>
      </c>
      <c r="U1228" s="268" t="s">
        <v>112</v>
      </c>
      <c r="V1228" s="268" t="s">
        <v>112</v>
      </c>
      <c r="W1228" s="268" t="s">
        <v>112</v>
      </c>
      <c r="X1228" s="268" t="s">
        <v>112</v>
      </c>
      <c r="Y1228" s="268" t="s">
        <v>112</v>
      </c>
    </row>
    <row r="1229" spans="1:25" ht="157.5" customHeight="1" x14ac:dyDescent="0.25">
      <c r="A1229" s="71">
        <v>1891</v>
      </c>
      <c r="B1229" s="188" t="s">
        <v>3407</v>
      </c>
      <c r="C1229" s="188" t="s">
        <v>11830</v>
      </c>
      <c r="D1229" s="188" t="s">
        <v>3440</v>
      </c>
      <c r="E1229" s="208" t="s">
        <v>3437</v>
      </c>
      <c r="F1229" s="112" t="s">
        <v>871</v>
      </c>
      <c r="G1229" s="181">
        <v>42736</v>
      </c>
      <c r="H1229" s="181">
        <v>42736</v>
      </c>
      <c r="I1229" s="181" t="s">
        <v>535</v>
      </c>
      <c r="J1229" s="181">
        <v>44927</v>
      </c>
      <c r="K1229" s="208" t="s">
        <v>14257</v>
      </c>
      <c r="L1229" s="188" t="s">
        <v>60</v>
      </c>
      <c r="M1229" s="189" t="s">
        <v>3418</v>
      </c>
      <c r="N1229" s="188" t="s">
        <v>64</v>
      </c>
      <c r="O1229" s="188" t="s">
        <v>120</v>
      </c>
      <c r="P1229" s="366" t="s">
        <v>1303</v>
      </c>
      <c r="Q1229" s="367" t="s">
        <v>1122</v>
      </c>
      <c r="R1229" s="188">
        <v>2</v>
      </c>
      <c r="S1229" s="367" t="s">
        <v>199</v>
      </c>
      <c r="T1229" s="268">
        <v>0</v>
      </c>
      <c r="U1229" s="268">
        <v>0</v>
      </c>
      <c r="V1229" s="268" t="s">
        <v>112</v>
      </c>
      <c r="W1229" s="268" t="s">
        <v>112</v>
      </c>
      <c r="X1229" s="268" t="s">
        <v>112</v>
      </c>
      <c r="Y1229" s="268" t="s">
        <v>112</v>
      </c>
    </row>
    <row r="1230" spans="1:25" ht="157.5" customHeight="1" x14ac:dyDescent="0.25">
      <c r="A1230" s="71">
        <v>1892</v>
      </c>
      <c r="B1230" s="188" t="s">
        <v>3407</v>
      </c>
      <c r="C1230" s="188" t="s">
        <v>11829</v>
      </c>
      <c r="D1230" s="188" t="s">
        <v>2602</v>
      </c>
      <c r="E1230" s="208" t="s">
        <v>3437</v>
      </c>
      <c r="F1230" s="112" t="s">
        <v>871</v>
      </c>
      <c r="G1230" s="181">
        <v>40909</v>
      </c>
      <c r="H1230" s="181">
        <v>40909</v>
      </c>
      <c r="I1230" s="181" t="s">
        <v>535</v>
      </c>
      <c r="J1230" s="181">
        <v>44562</v>
      </c>
      <c r="K1230" s="208" t="s">
        <v>14258</v>
      </c>
      <c r="L1230" s="188" t="s">
        <v>60</v>
      </c>
      <c r="M1230" s="189" t="s">
        <v>3418</v>
      </c>
      <c r="N1230" s="188" t="s">
        <v>64</v>
      </c>
      <c r="O1230" s="188" t="s">
        <v>120</v>
      </c>
      <c r="P1230" s="366" t="s">
        <v>1303</v>
      </c>
      <c r="Q1230" s="367" t="s">
        <v>1122</v>
      </c>
      <c r="R1230" s="188">
        <v>2</v>
      </c>
      <c r="S1230" s="367" t="s">
        <v>199</v>
      </c>
      <c r="T1230" s="268">
        <v>0</v>
      </c>
      <c r="U1230" s="268" t="s">
        <v>112</v>
      </c>
      <c r="V1230" s="268" t="s">
        <v>112</v>
      </c>
      <c r="W1230" s="268" t="s">
        <v>112</v>
      </c>
      <c r="X1230" s="268" t="s">
        <v>112</v>
      </c>
      <c r="Y1230" s="268" t="s">
        <v>112</v>
      </c>
    </row>
    <row r="1231" spans="1:25" ht="157.5" customHeight="1" x14ac:dyDescent="0.25">
      <c r="A1231" s="71">
        <v>1893</v>
      </c>
      <c r="B1231" s="188" t="s">
        <v>3407</v>
      </c>
      <c r="C1231" s="188" t="s">
        <v>11830</v>
      </c>
      <c r="D1231" s="188" t="s">
        <v>3441</v>
      </c>
      <c r="E1231" s="208" t="s">
        <v>3437</v>
      </c>
      <c r="F1231" s="112" t="s">
        <v>871</v>
      </c>
      <c r="G1231" s="181">
        <v>42736</v>
      </c>
      <c r="H1231" s="181">
        <v>42736</v>
      </c>
      <c r="I1231" s="181" t="s">
        <v>535</v>
      </c>
      <c r="J1231" s="181">
        <v>44927</v>
      </c>
      <c r="K1231" s="208" t="s">
        <v>14259</v>
      </c>
      <c r="L1231" s="188" t="s">
        <v>60</v>
      </c>
      <c r="M1231" s="189" t="s">
        <v>3418</v>
      </c>
      <c r="N1231" s="188" t="s">
        <v>64</v>
      </c>
      <c r="O1231" s="188" t="s">
        <v>120</v>
      </c>
      <c r="P1231" s="366" t="s">
        <v>3442</v>
      </c>
      <c r="Q1231" s="367" t="s">
        <v>1122</v>
      </c>
      <c r="R1231" s="188">
        <v>2</v>
      </c>
      <c r="S1231" s="367" t="s">
        <v>199</v>
      </c>
      <c r="T1231" s="268">
        <v>0</v>
      </c>
      <c r="U1231" s="268">
        <v>0</v>
      </c>
      <c r="V1231" s="268" t="s">
        <v>112</v>
      </c>
      <c r="W1231" s="268" t="s">
        <v>112</v>
      </c>
      <c r="X1231" s="268" t="s">
        <v>112</v>
      </c>
      <c r="Y1231" s="268" t="s">
        <v>112</v>
      </c>
    </row>
    <row r="1232" spans="1:25" ht="157.5" customHeight="1" x14ac:dyDescent="0.25">
      <c r="A1232" s="71">
        <v>1894</v>
      </c>
      <c r="B1232" s="188" t="s">
        <v>3407</v>
      </c>
      <c r="C1232" s="188" t="s">
        <v>11829</v>
      </c>
      <c r="D1232" s="188" t="s">
        <v>2536</v>
      </c>
      <c r="E1232" s="208" t="s">
        <v>3437</v>
      </c>
      <c r="F1232" s="112" t="s">
        <v>871</v>
      </c>
      <c r="G1232" s="181">
        <v>40909</v>
      </c>
      <c r="H1232" s="181">
        <v>40909</v>
      </c>
      <c r="I1232" s="181" t="s">
        <v>535</v>
      </c>
      <c r="J1232" s="181">
        <v>44562</v>
      </c>
      <c r="K1232" s="208" t="s">
        <v>14260</v>
      </c>
      <c r="L1232" s="188" t="s">
        <v>60</v>
      </c>
      <c r="M1232" s="189" t="s">
        <v>3418</v>
      </c>
      <c r="N1232" s="188" t="s">
        <v>64</v>
      </c>
      <c r="O1232" s="188" t="s">
        <v>120</v>
      </c>
      <c r="P1232" s="366" t="s">
        <v>3442</v>
      </c>
      <c r="Q1232" s="367" t="s">
        <v>1122</v>
      </c>
      <c r="R1232" s="188">
        <v>2</v>
      </c>
      <c r="S1232" s="367" t="s">
        <v>199</v>
      </c>
      <c r="T1232" s="268">
        <v>0</v>
      </c>
      <c r="U1232" s="268" t="s">
        <v>112</v>
      </c>
      <c r="V1232" s="268" t="s">
        <v>112</v>
      </c>
      <c r="W1232" s="268" t="s">
        <v>112</v>
      </c>
      <c r="X1232" s="268" t="s">
        <v>112</v>
      </c>
      <c r="Y1232" s="268" t="s">
        <v>112</v>
      </c>
    </row>
    <row r="1233" spans="1:25" ht="157.5" customHeight="1" x14ac:dyDescent="0.25">
      <c r="A1233" s="71">
        <v>1895</v>
      </c>
      <c r="B1233" s="188" t="s">
        <v>3407</v>
      </c>
      <c r="C1233" s="188" t="s">
        <v>11830</v>
      </c>
      <c r="D1233" s="188" t="s">
        <v>3443</v>
      </c>
      <c r="E1233" s="208" t="s">
        <v>3437</v>
      </c>
      <c r="F1233" s="112" t="s">
        <v>871</v>
      </c>
      <c r="G1233" s="181">
        <v>42736</v>
      </c>
      <c r="H1233" s="181">
        <v>42736</v>
      </c>
      <c r="I1233" s="181" t="s">
        <v>535</v>
      </c>
      <c r="J1233" s="181">
        <v>44927</v>
      </c>
      <c r="K1233" s="208" t="s">
        <v>14261</v>
      </c>
      <c r="L1233" s="188" t="s">
        <v>60</v>
      </c>
      <c r="M1233" s="189" t="s">
        <v>3418</v>
      </c>
      <c r="N1233" s="188" t="s">
        <v>64</v>
      </c>
      <c r="O1233" s="188" t="s">
        <v>120</v>
      </c>
      <c r="P1233" s="366" t="s">
        <v>1353</v>
      </c>
      <c r="Q1233" s="367" t="s">
        <v>1122</v>
      </c>
      <c r="R1233" s="188">
        <v>2</v>
      </c>
      <c r="S1233" s="367" t="s">
        <v>199</v>
      </c>
      <c r="T1233" s="268">
        <v>0</v>
      </c>
      <c r="U1233" s="268">
        <v>320888</v>
      </c>
      <c r="V1233" s="268" t="s">
        <v>112</v>
      </c>
      <c r="W1233" s="268" t="s">
        <v>112</v>
      </c>
      <c r="X1233" s="268" t="s">
        <v>112</v>
      </c>
      <c r="Y1233" s="268" t="s">
        <v>112</v>
      </c>
    </row>
    <row r="1234" spans="1:25" ht="157.5" customHeight="1" x14ac:dyDescent="0.25">
      <c r="A1234" s="71">
        <v>1896</v>
      </c>
      <c r="B1234" s="188" t="s">
        <v>3407</v>
      </c>
      <c r="C1234" s="188" t="s">
        <v>11829</v>
      </c>
      <c r="D1234" s="188" t="s">
        <v>2598</v>
      </c>
      <c r="E1234" s="208" t="s">
        <v>3437</v>
      </c>
      <c r="F1234" s="112" t="s">
        <v>871</v>
      </c>
      <c r="G1234" s="181">
        <v>40909</v>
      </c>
      <c r="H1234" s="181">
        <v>40909</v>
      </c>
      <c r="I1234" s="181" t="s">
        <v>535</v>
      </c>
      <c r="J1234" s="181">
        <v>44562</v>
      </c>
      <c r="K1234" s="208" t="s">
        <v>14262</v>
      </c>
      <c r="L1234" s="188" t="s">
        <v>60</v>
      </c>
      <c r="M1234" s="189" t="s">
        <v>3418</v>
      </c>
      <c r="N1234" s="188" t="s">
        <v>64</v>
      </c>
      <c r="O1234" s="188" t="s">
        <v>120</v>
      </c>
      <c r="P1234" s="366" t="s">
        <v>1353</v>
      </c>
      <c r="Q1234" s="188" t="s">
        <v>1122</v>
      </c>
      <c r="R1234" s="188">
        <v>2</v>
      </c>
      <c r="S1234" s="188" t="s">
        <v>199</v>
      </c>
      <c r="T1234" s="268">
        <v>0</v>
      </c>
      <c r="U1234" s="268" t="s">
        <v>112</v>
      </c>
      <c r="V1234" s="268" t="s">
        <v>112</v>
      </c>
      <c r="W1234" s="268" t="s">
        <v>112</v>
      </c>
      <c r="X1234" s="268" t="s">
        <v>112</v>
      </c>
      <c r="Y1234" s="268" t="s">
        <v>112</v>
      </c>
    </row>
    <row r="1235" spans="1:25" ht="157.5" customHeight="1" x14ac:dyDescent="0.25">
      <c r="A1235" s="71">
        <v>1897</v>
      </c>
      <c r="B1235" s="188" t="s">
        <v>3407</v>
      </c>
      <c r="C1235" s="188" t="s">
        <v>11987</v>
      </c>
      <c r="D1235" s="188" t="s">
        <v>453</v>
      </c>
      <c r="E1235" s="188" t="s">
        <v>129</v>
      </c>
      <c r="F1235" s="112" t="s">
        <v>2112</v>
      </c>
      <c r="G1235" s="181">
        <v>40179</v>
      </c>
      <c r="H1235" s="181">
        <v>40179</v>
      </c>
      <c r="I1235" s="181" t="s">
        <v>113</v>
      </c>
      <c r="J1235" s="181">
        <v>44927</v>
      </c>
      <c r="K1235" s="188" t="s">
        <v>3444</v>
      </c>
      <c r="L1235" s="188" t="s">
        <v>61</v>
      </c>
      <c r="M1235" s="188" t="s">
        <v>3445</v>
      </c>
      <c r="N1235" s="188" t="s">
        <v>64</v>
      </c>
      <c r="O1235" s="188" t="s">
        <v>103</v>
      </c>
      <c r="P1235" s="366" t="s">
        <v>115</v>
      </c>
      <c r="Q1235" s="188" t="s">
        <v>1122</v>
      </c>
      <c r="R1235" s="188">
        <v>3</v>
      </c>
      <c r="S1235" s="188" t="s">
        <v>715</v>
      </c>
      <c r="T1235" s="268">
        <v>2485</v>
      </c>
      <c r="U1235" s="268">
        <v>2320</v>
      </c>
      <c r="V1235" s="268" t="s">
        <v>112</v>
      </c>
      <c r="W1235" s="268" t="s">
        <v>112</v>
      </c>
      <c r="X1235" s="268" t="s">
        <v>112</v>
      </c>
      <c r="Y1235" s="268" t="s">
        <v>112</v>
      </c>
    </row>
    <row r="1236" spans="1:25" ht="157.5" customHeight="1" x14ac:dyDescent="0.25">
      <c r="A1236" s="71">
        <v>1898</v>
      </c>
      <c r="B1236" s="188" t="s">
        <v>3407</v>
      </c>
      <c r="C1236" s="188" t="s">
        <v>11987</v>
      </c>
      <c r="D1236" s="188" t="s">
        <v>249</v>
      </c>
      <c r="E1236" s="188" t="s">
        <v>129</v>
      </c>
      <c r="F1236" s="112" t="s">
        <v>2112</v>
      </c>
      <c r="G1236" s="181">
        <v>40179</v>
      </c>
      <c r="H1236" s="181">
        <v>40179</v>
      </c>
      <c r="I1236" s="181" t="s">
        <v>113</v>
      </c>
      <c r="J1236" s="181">
        <v>44927</v>
      </c>
      <c r="K1236" s="208" t="s">
        <v>3446</v>
      </c>
      <c r="L1236" s="188" t="s">
        <v>61</v>
      </c>
      <c r="M1236" s="188" t="s">
        <v>3445</v>
      </c>
      <c r="N1236" s="188" t="s">
        <v>64</v>
      </c>
      <c r="O1236" s="188" t="s">
        <v>103</v>
      </c>
      <c r="P1236" s="188" t="s">
        <v>115</v>
      </c>
      <c r="Q1236" s="188" t="s">
        <v>1122</v>
      </c>
      <c r="R1236" s="188">
        <v>6</v>
      </c>
      <c r="S1236" s="188" t="s">
        <v>716</v>
      </c>
      <c r="T1236" s="268">
        <v>144540</v>
      </c>
      <c r="U1236" s="268">
        <v>160266</v>
      </c>
      <c r="V1236" s="268" t="s">
        <v>112</v>
      </c>
      <c r="W1236" s="268" t="s">
        <v>112</v>
      </c>
      <c r="X1236" s="268" t="s">
        <v>112</v>
      </c>
      <c r="Y1236" s="268" t="s">
        <v>112</v>
      </c>
    </row>
    <row r="1237" spans="1:25" ht="157.5" customHeight="1" x14ac:dyDescent="0.25">
      <c r="A1237" s="71">
        <v>1899</v>
      </c>
      <c r="B1237" s="188" t="s">
        <v>3407</v>
      </c>
      <c r="C1237" s="188" t="s">
        <v>11987</v>
      </c>
      <c r="D1237" s="188" t="s">
        <v>448</v>
      </c>
      <c r="E1237" s="188" t="s">
        <v>129</v>
      </c>
      <c r="F1237" s="112" t="s">
        <v>2112</v>
      </c>
      <c r="G1237" s="181">
        <v>40179</v>
      </c>
      <c r="H1237" s="181">
        <v>40179</v>
      </c>
      <c r="I1237" s="52" t="s">
        <v>113</v>
      </c>
      <c r="J1237" s="181">
        <v>44927</v>
      </c>
      <c r="K1237" s="208" t="s">
        <v>3447</v>
      </c>
      <c r="L1237" s="188" t="s">
        <v>61</v>
      </c>
      <c r="M1237" s="188" t="s">
        <v>3445</v>
      </c>
      <c r="N1237" s="188" t="s">
        <v>64</v>
      </c>
      <c r="O1237" s="188" t="s">
        <v>103</v>
      </c>
      <c r="P1237" s="188" t="s">
        <v>115</v>
      </c>
      <c r="Q1237" s="188" t="s">
        <v>1122</v>
      </c>
      <c r="R1237" s="188">
        <v>7</v>
      </c>
      <c r="S1237" s="188" t="s">
        <v>953</v>
      </c>
      <c r="T1237" s="268">
        <v>6444</v>
      </c>
      <c r="U1237" s="268">
        <v>6517</v>
      </c>
      <c r="V1237" s="268" t="s">
        <v>112</v>
      </c>
      <c r="W1237" s="268" t="s">
        <v>112</v>
      </c>
      <c r="X1237" s="268" t="s">
        <v>112</v>
      </c>
      <c r="Y1237" s="268" t="s">
        <v>112</v>
      </c>
    </row>
    <row r="1238" spans="1:25" ht="157.5" customHeight="1" x14ac:dyDescent="0.25">
      <c r="A1238" s="71">
        <v>1900</v>
      </c>
      <c r="B1238" s="188" t="s">
        <v>3407</v>
      </c>
      <c r="C1238" s="188" t="s">
        <v>3542</v>
      </c>
      <c r="D1238" s="188" t="s">
        <v>266</v>
      </c>
      <c r="E1238" s="188" t="s">
        <v>129</v>
      </c>
      <c r="F1238" s="112" t="s">
        <v>2112</v>
      </c>
      <c r="G1238" s="181">
        <v>41640</v>
      </c>
      <c r="H1238" s="181">
        <v>41640</v>
      </c>
      <c r="I1238" s="52" t="s">
        <v>113</v>
      </c>
      <c r="J1238" s="181">
        <v>44927</v>
      </c>
      <c r="K1238" s="208" t="s">
        <v>3448</v>
      </c>
      <c r="L1238" s="188" t="s">
        <v>61</v>
      </c>
      <c r="M1238" s="188" t="s">
        <v>3445</v>
      </c>
      <c r="N1238" s="188" t="s">
        <v>64</v>
      </c>
      <c r="O1238" s="188" t="s">
        <v>103</v>
      </c>
      <c r="P1238" s="188" t="s">
        <v>115</v>
      </c>
      <c r="Q1238" s="188" t="s">
        <v>1122</v>
      </c>
      <c r="R1238" s="188">
        <v>11</v>
      </c>
      <c r="S1238" s="188" t="s">
        <v>731</v>
      </c>
      <c r="T1238" s="268">
        <v>10741</v>
      </c>
      <c r="U1238" s="268">
        <v>40484</v>
      </c>
      <c r="V1238" s="268" t="s">
        <v>112</v>
      </c>
      <c r="W1238" s="268" t="s">
        <v>112</v>
      </c>
      <c r="X1238" s="268" t="s">
        <v>112</v>
      </c>
      <c r="Y1238" s="268" t="s">
        <v>112</v>
      </c>
    </row>
    <row r="1239" spans="1:25" ht="157.5" customHeight="1" x14ac:dyDescent="0.25">
      <c r="A1239" s="71">
        <v>1901</v>
      </c>
      <c r="B1239" s="188" t="s">
        <v>3407</v>
      </c>
      <c r="C1239" s="188" t="s">
        <v>11988</v>
      </c>
      <c r="D1239" s="188" t="s">
        <v>270</v>
      </c>
      <c r="E1239" s="188" t="s">
        <v>129</v>
      </c>
      <c r="F1239" s="181" t="s">
        <v>3449</v>
      </c>
      <c r="G1239" s="181">
        <v>42370</v>
      </c>
      <c r="H1239" s="181">
        <v>42370</v>
      </c>
      <c r="I1239" s="181" t="s">
        <v>3450</v>
      </c>
      <c r="J1239" s="181">
        <v>44927</v>
      </c>
      <c r="K1239" s="208" t="s">
        <v>14263</v>
      </c>
      <c r="L1239" s="188" t="s">
        <v>60</v>
      </c>
      <c r="M1239" s="188" t="s">
        <v>3451</v>
      </c>
      <c r="N1239" s="188" t="s">
        <v>64</v>
      </c>
      <c r="O1239" s="188" t="s">
        <v>103</v>
      </c>
      <c r="P1239" s="188" t="s">
        <v>115</v>
      </c>
      <c r="Q1239" s="188"/>
      <c r="R1239" s="188">
        <v>2</v>
      </c>
      <c r="S1239" s="188" t="s">
        <v>199</v>
      </c>
      <c r="T1239" s="268">
        <v>0</v>
      </c>
      <c r="U1239" s="268">
        <v>0</v>
      </c>
      <c r="V1239" s="268">
        <v>0</v>
      </c>
      <c r="W1239" s="268">
        <v>0</v>
      </c>
      <c r="X1239" s="268">
        <v>0</v>
      </c>
      <c r="Y1239" s="268">
        <v>0</v>
      </c>
    </row>
    <row r="1240" spans="1:25" ht="157.5" customHeight="1" x14ac:dyDescent="0.25">
      <c r="A1240" s="71">
        <v>1902</v>
      </c>
      <c r="B1240" s="188" t="s">
        <v>3407</v>
      </c>
      <c r="C1240" s="188" t="s">
        <v>11988</v>
      </c>
      <c r="D1240" s="188" t="s">
        <v>3452</v>
      </c>
      <c r="E1240" s="188" t="s">
        <v>129</v>
      </c>
      <c r="F1240" s="181" t="s">
        <v>3453</v>
      </c>
      <c r="G1240" s="181">
        <v>42370</v>
      </c>
      <c r="H1240" s="181">
        <v>42370</v>
      </c>
      <c r="I1240" s="181" t="s">
        <v>3450</v>
      </c>
      <c r="J1240" s="181">
        <v>44927</v>
      </c>
      <c r="K1240" s="208" t="s">
        <v>3454</v>
      </c>
      <c r="L1240" s="188" t="s">
        <v>60</v>
      </c>
      <c r="M1240" s="188" t="s">
        <v>3455</v>
      </c>
      <c r="N1240" s="367" t="s">
        <v>64</v>
      </c>
      <c r="O1240" s="188" t="s">
        <v>103</v>
      </c>
      <c r="P1240" s="367" t="s">
        <v>115</v>
      </c>
      <c r="Q1240" s="367"/>
      <c r="R1240" s="188">
        <v>2</v>
      </c>
      <c r="S1240" s="367" t="s">
        <v>199</v>
      </c>
      <c r="T1240" s="268">
        <v>0</v>
      </c>
      <c r="U1240" s="268">
        <v>0</v>
      </c>
      <c r="V1240" s="268">
        <v>0</v>
      </c>
      <c r="W1240" s="268">
        <v>0</v>
      </c>
      <c r="X1240" s="268">
        <v>0</v>
      </c>
      <c r="Y1240" s="268">
        <v>0</v>
      </c>
    </row>
    <row r="1241" spans="1:25" ht="157.5" customHeight="1" x14ac:dyDescent="0.25">
      <c r="A1241" s="71">
        <v>1903</v>
      </c>
      <c r="B1241" s="188" t="s">
        <v>3407</v>
      </c>
      <c r="C1241" s="188" t="s">
        <v>3456</v>
      </c>
      <c r="D1241" s="188" t="s">
        <v>1922</v>
      </c>
      <c r="E1241" s="9" t="s">
        <v>3457</v>
      </c>
      <c r="F1241" s="181" t="s">
        <v>3458</v>
      </c>
      <c r="G1241" s="181">
        <v>40179</v>
      </c>
      <c r="H1241" s="181">
        <v>40179</v>
      </c>
      <c r="I1241" s="52" t="s">
        <v>113</v>
      </c>
      <c r="J1241" s="181" t="s">
        <v>114</v>
      </c>
      <c r="K1241" s="208" t="s">
        <v>3459</v>
      </c>
      <c r="L1241" s="188" t="s">
        <v>60</v>
      </c>
      <c r="M1241" s="188" t="s">
        <v>3460</v>
      </c>
      <c r="N1241" s="367" t="s">
        <v>68</v>
      </c>
      <c r="O1241" s="188" t="s">
        <v>120</v>
      </c>
      <c r="P1241" s="367" t="s">
        <v>398</v>
      </c>
      <c r="Q1241" s="367" t="s">
        <v>3461</v>
      </c>
      <c r="R1241" s="188">
        <v>2</v>
      </c>
      <c r="S1241" s="367" t="s">
        <v>199</v>
      </c>
      <c r="T1241" s="268">
        <v>37415</v>
      </c>
      <c r="U1241" s="268">
        <v>50447</v>
      </c>
      <c r="V1241" s="268">
        <v>38940</v>
      </c>
      <c r="W1241" s="268">
        <v>38940</v>
      </c>
      <c r="X1241" s="268">
        <v>38940</v>
      </c>
      <c r="Y1241" s="268">
        <v>38940</v>
      </c>
    </row>
    <row r="1242" spans="1:25" ht="157.5" customHeight="1" x14ac:dyDescent="0.25">
      <c r="A1242" s="71">
        <v>1904</v>
      </c>
      <c r="B1242" s="188" t="s">
        <v>3407</v>
      </c>
      <c r="C1242" s="188" t="s">
        <v>3462</v>
      </c>
      <c r="D1242" s="188" t="s">
        <v>2034</v>
      </c>
      <c r="E1242" s="9" t="s">
        <v>14264</v>
      </c>
      <c r="F1242" s="181" t="s">
        <v>118</v>
      </c>
      <c r="G1242" s="181">
        <v>42280</v>
      </c>
      <c r="H1242" s="181">
        <v>42280</v>
      </c>
      <c r="I1242" s="181" t="s">
        <v>370</v>
      </c>
      <c r="J1242" s="181">
        <v>45292</v>
      </c>
      <c r="K1242" s="208" t="s">
        <v>3463</v>
      </c>
      <c r="L1242" s="188" t="s">
        <v>60</v>
      </c>
      <c r="M1242" s="188" t="s">
        <v>3460</v>
      </c>
      <c r="N1242" s="367" t="s">
        <v>68</v>
      </c>
      <c r="O1242" s="188" t="s">
        <v>709</v>
      </c>
      <c r="P1242" s="367" t="s">
        <v>578</v>
      </c>
      <c r="Q1242" s="189" t="s">
        <v>3464</v>
      </c>
      <c r="R1242" s="188">
        <v>2</v>
      </c>
      <c r="S1242" s="367" t="s">
        <v>199</v>
      </c>
      <c r="T1242" s="268">
        <v>11907</v>
      </c>
      <c r="U1242" s="268">
        <v>19008</v>
      </c>
      <c r="V1242" s="268">
        <v>12434</v>
      </c>
      <c r="W1242" s="268" t="s">
        <v>112</v>
      </c>
      <c r="X1242" s="268" t="s">
        <v>112</v>
      </c>
      <c r="Y1242" s="268" t="s">
        <v>112</v>
      </c>
    </row>
    <row r="1243" spans="1:25" ht="157.5" customHeight="1" x14ac:dyDescent="0.25">
      <c r="A1243" s="71">
        <v>1905</v>
      </c>
      <c r="B1243" s="188" t="s">
        <v>3407</v>
      </c>
      <c r="C1243" s="188" t="s">
        <v>3465</v>
      </c>
      <c r="D1243" s="188" t="s">
        <v>3466</v>
      </c>
      <c r="E1243" s="369" t="s">
        <v>14265</v>
      </c>
      <c r="F1243" s="112" t="s">
        <v>118</v>
      </c>
      <c r="G1243" s="181">
        <v>42280</v>
      </c>
      <c r="H1243" s="181">
        <v>42280</v>
      </c>
      <c r="I1243" s="181" t="s">
        <v>370</v>
      </c>
      <c r="J1243" s="181">
        <v>45292</v>
      </c>
      <c r="K1243" s="208" t="s">
        <v>3467</v>
      </c>
      <c r="L1243" s="188" t="s">
        <v>60</v>
      </c>
      <c r="M1243" s="188" t="s">
        <v>3460</v>
      </c>
      <c r="N1243" s="367" t="s">
        <v>66</v>
      </c>
      <c r="O1243" s="188" t="s">
        <v>709</v>
      </c>
      <c r="P1243" s="367" t="s">
        <v>197</v>
      </c>
      <c r="Q1243" s="367" t="s">
        <v>1122</v>
      </c>
      <c r="R1243" s="188">
        <v>2</v>
      </c>
      <c r="S1243" s="367" t="s">
        <v>199</v>
      </c>
      <c r="T1243" s="268">
        <v>62</v>
      </c>
      <c r="U1243" s="268">
        <v>46</v>
      </c>
      <c r="V1243" s="268">
        <v>64</v>
      </c>
      <c r="W1243" s="268" t="s">
        <v>112</v>
      </c>
      <c r="X1243" s="268" t="s">
        <v>112</v>
      </c>
      <c r="Y1243" s="268" t="s">
        <v>112</v>
      </c>
    </row>
    <row r="1244" spans="1:25" ht="157.5" customHeight="1" x14ac:dyDescent="0.25">
      <c r="A1244" s="71">
        <v>1906</v>
      </c>
      <c r="B1244" s="188" t="s">
        <v>3407</v>
      </c>
      <c r="C1244" s="188" t="s">
        <v>11324</v>
      </c>
      <c r="D1244" s="208" t="s">
        <v>453</v>
      </c>
      <c r="E1244" s="9" t="s">
        <v>11989</v>
      </c>
      <c r="F1244" s="181" t="s">
        <v>3468</v>
      </c>
      <c r="G1244" s="181">
        <v>39691</v>
      </c>
      <c r="H1244" s="181">
        <v>39448</v>
      </c>
      <c r="I1244" s="52" t="s">
        <v>113</v>
      </c>
      <c r="J1244" s="181" t="s">
        <v>114</v>
      </c>
      <c r="K1244" s="208" t="s">
        <v>3469</v>
      </c>
      <c r="L1244" s="188" t="s">
        <v>99</v>
      </c>
      <c r="M1244" s="188" t="s">
        <v>3470</v>
      </c>
      <c r="N1244" s="367" t="s">
        <v>106</v>
      </c>
      <c r="O1244" s="188" t="s">
        <v>103</v>
      </c>
      <c r="P1244" s="367" t="s">
        <v>116</v>
      </c>
      <c r="Q1244" s="189" t="s">
        <v>1122</v>
      </c>
      <c r="R1244" s="364">
        <v>10</v>
      </c>
      <c r="S1244" s="367" t="s">
        <v>126</v>
      </c>
      <c r="T1244" s="272">
        <v>43125</v>
      </c>
      <c r="U1244" s="272">
        <v>44553</v>
      </c>
      <c r="V1244" s="272">
        <v>44004</v>
      </c>
      <c r="W1244" s="272">
        <v>44004</v>
      </c>
      <c r="X1244" s="272">
        <v>44004</v>
      </c>
      <c r="Y1244" s="272">
        <v>44004</v>
      </c>
    </row>
    <row r="1245" spans="1:25" ht="157.5" customHeight="1" x14ac:dyDescent="0.25">
      <c r="A1245" s="71">
        <v>1907</v>
      </c>
      <c r="B1245" s="188" t="s">
        <v>3407</v>
      </c>
      <c r="C1245" s="188" t="s">
        <v>11324</v>
      </c>
      <c r="D1245" s="208" t="s">
        <v>443</v>
      </c>
      <c r="E1245" s="9" t="s">
        <v>11989</v>
      </c>
      <c r="F1245" s="181" t="s">
        <v>3468</v>
      </c>
      <c r="G1245" s="181">
        <v>39691</v>
      </c>
      <c r="H1245" s="181">
        <v>39448</v>
      </c>
      <c r="I1245" s="52" t="s">
        <v>113</v>
      </c>
      <c r="J1245" s="181" t="s">
        <v>114</v>
      </c>
      <c r="K1245" s="208" t="s">
        <v>14266</v>
      </c>
      <c r="L1245" s="188" t="s">
        <v>99</v>
      </c>
      <c r="M1245" s="188" t="s">
        <v>3470</v>
      </c>
      <c r="N1245" s="367" t="s">
        <v>106</v>
      </c>
      <c r="O1245" s="188" t="s">
        <v>103</v>
      </c>
      <c r="P1245" s="367" t="s">
        <v>116</v>
      </c>
      <c r="Q1245" s="189" t="s">
        <v>1122</v>
      </c>
      <c r="R1245" s="364">
        <v>10</v>
      </c>
      <c r="S1245" s="367" t="s">
        <v>126</v>
      </c>
      <c r="T1245" s="270"/>
      <c r="U1245" s="270"/>
      <c r="V1245" s="270"/>
      <c r="W1245" s="270"/>
      <c r="X1245" s="270"/>
      <c r="Y1245" s="270"/>
    </row>
    <row r="1246" spans="1:25" ht="157.5" customHeight="1" x14ac:dyDescent="0.25">
      <c r="A1246" s="71">
        <v>1908</v>
      </c>
      <c r="B1246" s="188" t="s">
        <v>3407</v>
      </c>
      <c r="C1246" s="188" t="s">
        <v>11324</v>
      </c>
      <c r="D1246" s="208" t="s">
        <v>242</v>
      </c>
      <c r="E1246" s="9" t="s">
        <v>11989</v>
      </c>
      <c r="F1246" s="181" t="s">
        <v>3468</v>
      </c>
      <c r="G1246" s="181">
        <v>39691</v>
      </c>
      <c r="H1246" s="181">
        <v>39448</v>
      </c>
      <c r="I1246" s="52" t="s">
        <v>113</v>
      </c>
      <c r="J1246" s="181" t="s">
        <v>114</v>
      </c>
      <c r="K1246" s="208" t="s">
        <v>14267</v>
      </c>
      <c r="L1246" s="188" t="s">
        <v>99</v>
      </c>
      <c r="M1246" s="188" t="s">
        <v>3470</v>
      </c>
      <c r="N1246" s="367" t="s">
        <v>106</v>
      </c>
      <c r="O1246" s="188" t="s">
        <v>103</v>
      </c>
      <c r="P1246" s="367" t="s">
        <v>116</v>
      </c>
      <c r="Q1246" s="189" t="s">
        <v>1122</v>
      </c>
      <c r="R1246" s="364">
        <v>10</v>
      </c>
      <c r="S1246" s="367" t="s">
        <v>126</v>
      </c>
      <c r="T1246" s="270"/>
      <c r="U1246" s="270"/>
      <c r="V1246" s="270"/>
      <c r="W1246" s="270"/>
      <c r="X1246" s="270"/>
      <c r="Y1246" s="270"/>
    </row>
    <row r="1247" spans="1:25" ht="157.5" customHeight="1" x14ac:dyDescent="0.25">
      <c r="A1247" s="71">
        <v>1909</v>
      </c>
      <c r="B1247" s="188" t="s">
        <v>3407</v>
      </c>
      <c r="C1247" s="188" t="s">
        <v>3471</v>
      </c>
      <c r="D1247" s="188" t="s">
        <v>444</v>
      </c>
      <c r="E1247" s="369" t="s">
        <v>3472</v>
      </c>
      <c r="F1247" s="181" t="s">
        <v>3468</v>
      </c>
      <c r="G1247" s="181">
        <v>41640</v>
      </c>
      <c r="H1247" s="181">
        <v>41640</v>
      </c>
      <c r="I1247" s="52" t="s">
        <v>113</v>
      </c>
      <c r="J1247" s="181" t="s">
        <v>114</v>
      </c>
      <c r="K1247" s="208" t="s">
        <v>3473</v>
      </c>
      <c r="L1247" s="188" t="s">
        <v>99</v>
      </c>
      <c r="M1247" s="188" t="s">
        <v>3474</v>
      </c>
      <c r="N1247" s="367" t="s">
        <v>106</v>
      </c>
      <c r="O1247" s="188" t="s">
        <v>103</v>
      </c>
      <c r="P1247" s="367" t="s">
        <v>116</v>
      </c>
      <c r="Q1247" s="367" t="s">
        <v>1122</v>
      </c>
      <c r="R1247" s="364">
        <v>10</v>
      </c>
      <c r="S1247" s="367" t="s">
        <v>126</v>
      </c>
      <c r="T1247" s="268">
        <v>0</v>
      </c>
      <c r="U1247" s="268">
        <v>0</v>
      </c>
      <c r="V1247" s="268">
        <v>0</v>
      </c>
      <c r="W1247" s="268">
        <v>0</v>
      </c>
      <c r="X1247" s="268">
        <v>0</v>
      </c>
      <c r="Y1247" s="268">
        <v>0</v>
      </c>
    </row>
    <row r="1248" spans="1:25" ht="157.5" customHeight="1" x14ac:dyDescent="0.25">
      <c r="A1248" s="71">
        <v>1910</v>
      </c>
      <c r="B1248" s="188" t="s">
        <v>3407</v>
      </c>
      <c r="C1248" s="188" t="s">
        <v>3475</v>
      </c>
      <c r="D1248" s="188" t="s">
        <v>445</v>
      </c>
      <c r="E1248" s="208" t="s">
        <v>3476</v>
      </c>
      <c r="F1248" s="112" t="s">
        <v>3411</v>
      </c>
      <c r="G1248" s="181">
        <v>42370</v>
      </c>
      <c r="H1248" s="181">
        <v>42370</v>
      </c>
      <c r="I1248" s="181" t="s">
        <v>3477</v>
      </c>
      <c r="J1248" s="181" t="s">
        <v>114</v>
      </c>
      <c r="K1248" s="208" t="s">
        <v>3478</v>
      </c>
      <c r="L1248" s="188" t="s">
        <v>60</v>
      </c>
      <c r="M1248" s="188" t="s">
        <v>3409</v>
      </c>
      <c r="N1248" s="367" t="s">
        <v>106</v>
      </c>
      <c r="O1248" s="188" t="s">
        <v>103</v>
      </c>
      <c r="P1248" s="367" t="s">
        <v>116</v>
      </c>
      <c r="Q1248" s="367" t="s">
        <v>1122</v>
      </c>
      <c r="R1248" s="364">
        <v>2</v>
      </c>
      <c r="S1248" s="367" t="s">
        <v>199</v>
      </c>
      <c r="T1248" s="268">
        <v>0</v>
      </c>
      <c r="U1248" s="268">
        <v>0</v>
      </c>
      <c r="V1248" s="268">
        <v>0</v>
      </c>
      <c r="W1248" s="268">
        <v>0</v>
      </c>
      <c r="X1248" s="268">
        <v>0</v>
      </c>
      <c r="Y1248" s="268">
        <v>0</v>
      </c>
    </row>
    <row r="1249" spans="1:25" ht="157.5" customHeight="1" x14ac:dyDescent="0.25">
      <c r="A1249" s="71">
        <v>1911</v>
      </c>
      <c r="B1249" s="188" t="s">
        <v>3407</v>
      </c>
      <c r="C1249" s="364" t="s">
        <v>11990</v>
      </c>
      <c r="D1249" s="364" t="s">
        <v>458</v>
      </c>
      <c r="E1249" s="364" t="s">
        <v>3479</v>
      </c>
      <c r="F1249" s="112" t="s">
        <v>2112</v>
      </c>
      <c r="G1249" s="181">
        <v>43249</v>
      </c>
      <c r="H1249" s="181">
        <v>43101</v>
      </c>
      <c r="I1249" s="181" t="s">
        <v>396</v>
      </c>
      <c r="J1249" s="181">
        <v>44562</v>
      </c>
      <c r="K1249" s="208" t="s">
        <v>3480</v>
      </c>
      <c r="L1249" s="188" t="s">
        <v>60</v>
      </c>
      <c r="M1249" s="188" t="s">
        <v>3481</v>
      </c>
      <c r="N1249" s="367" t="s">
        <v>64</v>
      </c>
      <c r="O1249" s="188" t="s">
        <v>103</v>
      </c>
      <c r="P1249" s="367" t="s">
        <v>115</v>
      </c>
      <c r="Q1249" s="367" t="s">
        <v>1122</v>
      </c>
      <c r="R1249" s="364">
        <v>5</v>
      </c>
      <c r="S1249" s="367" t="s">
        <v>707</v>
      </c>
      <c r="T1249" s="268">
        <v>122600</v>
      </c>
      <c r="U1249" s="268" t="s">
        <v>112</v>
      </c>
      <c r="V1249" s="268" t="s">
        <v>112</v>
      </c>
      <c r="W1249" s="268" t="s">
        <v>112</v>
      </c>
      <c r="X1249" s="268" t="s">
        <v>112</v>
      </c>
      <c r="Y1249" s="268" t="s">
        <v>112</v>
      </c>
    </row>
    <row r="1250" spans="1:25" ht="157.5" customHeight="1" x14ac:dyDescent="0.25">
      <c r="A1250" s="71">
        <v>1912</v>
      </c>
      <c r="B1250" s="188" t="s">
        <v>3407</v>
      </c>
      <c r="C1250" s="364" t="s">
        <v>11831</v>
      </c>
      <c r="D1250" s="364" t="s">
        <v>3482</v>
      </c>
      <c r="E1250" s="115" t="s">
        <v>3483</v>
      </c>
      <c r="F1250" s="112" t="s">
        <v>3484</v>
      </c>
      <c r="G1250" s="181">
        <v>43101</v>
      </c>
      <c r="H1250" s="181">
        <v>43101</v>
      </c>
      <c r="I1250" s="181" t="s">
        <v>396</v>
      </c>
      <c r="J1250" s="181">
        <v>44562</v>
      </c>
      <c r="K1250" s="208" t="s">
        <v>3485</v>
      </c>
      <c r="L1250" s="188" t="s">
        <v>60</v>
      </c>
      <c r="M1250" s="188" t="s">
        <v>3486</v>
      </c>
      <c r="N1250" s="367" t="s">
        <v>64</v>
      </c>
      <c r="O1250" s="367" t="s">
        <v>120</v>
      </c>
      <c r="P1250" s="367" t="s">
        <v>3487</v>
      </c>
      <c r="Q1250" s="367" t="s">
        <v>1122</v>
      </c>
      <c r="R1250" s="364">
        <v>2</v>
      </c>
      <c r="S1250" s="367" t="s">
        <v>199</v>
      </c>
      <c r="T1250" s="268">
        <v>1042796</v>
      </c>
      <c r="U1250" s="268" t="s">
        <v>112</v>
      </c>
      <c r="V1250" s="268" t="s">
        <v>112</v>
      </c>
      <c r="W1250" s="268" t="s">
        <v>112</v>
      </c>
      <c r="X1250" s="268" t="s">
        <v>112</v>
      </c>
      <c r="Y1250" s="268" t="s">
        <v>112</v>
      </c>
    </row>
    <row r="1251" spans="1:25" ht="157.5" customHeight="1" x14ac:dyDescent="0.25">
      <c r="A1251" s="71">
        <v>1913</v>
      </c>
      <c r="B1251" s="188" t="s">
        <v>3407</v>
      </c>
      <c r="C1251" s="188" t="s">
        <v>14268</v>
      </c>
      <c r="D1251" s="188" t="s">
        <v>3488</v>
      </c>
      <c r="E1251" s="208" t="s">
        <v>3408</v>
      </c>
      <c r="F1251" s="181" t="s">
        <v>465</v>
      </c>
      <c r="G1251" s="181">
        <v>43101</v>
      </c>
      <c r="H1251" s="181">
        <v>43101</v>
      </c>
      <c r="I1251" s="181" t="s">
        <v>396</v>
      </c>
      <c r="J1251" s="181">
        <v>44562</v>
      </c>
      <c r="K1251" s="188" t="s">
        <v>3489</v>
      </c>
      <c r="L1251" s="188" t="s">
        <v>60</v>
      </c>
      <c r="M1251" s="188" t="s">
        <v>3409</v>
      </c>
      <c r="N1251" s="367" t="s">
        <v>107</v>
      </c>
      <c r="O1251" s="367" t="s">
        <v>120</v>
      </c>
      <c r="P1251" s="367" t="s">
        <v>237</v>
      </c>
      <c r="Q1251" s="367" t="s">
        <v>1122</v>
      </c>
      <c r="R1251" s="364">
        <v>2</v>
      </c>
      <c r="S1251" s="367" t="s">
        <v>199</v>
      </c>
      <c r="T1251" s="268">
        <v>0</v>
      </c>
      <c r="U1251" s="268" t="s">
        <v>112</v>
      </c>
      <c r="V1251" s="268" t="s">
        <v>112</v>
      </c>
      <c r="W1251" s="268" t="s">
        <v>112</v>
      </c>
      <c r="X1251" s="268" t="s">
        <v>112</v>
      </c>
      <c r="Y1251" s="268" t="s">
        <v>112</v>
      </c>
    </row>
    <row r="1252" spans="1:25" ht="157.5" customHeight="1" x14ac:dyDescent="0.25">
      <c r="A1252" s="71">
        <v>1914</v>
      </c>
      <c r="B1252" s="188" t="s">
        <v>3407</v>
      </c>
      <c r="C1252" s="188" t="s">
        <v>11991</v>
      </c>
      <c r="D1252" s="188" t="s">
        <v>3490</v>
      </c>
      <c r="E1252" s="364" t="s">
        <v>129</v>
      </c>
      <c r="F1252" s="112" t="s">
        <v>2112</v>
      </c>
      <c r="G1252" s="181">
        <v>43661</v>
      </c>
      <c r="H1252" s="181">
        <v>43466</v>
      </c>
      <c r="I1252" s="52" t="s">
        <v>113</v>
      </c>
      <c r="J1252" s="181">
        <v>44927</v>
      </c>
      <c r="K1252" s="208" t="s">
        <v>3491</v>
      </c>
      <c r="L1252" s="188" t="s">
        <v>61</v>
      </c>
      <c r="M1252" s="188" t="s">
        <v>3445</v>
      </c>
      <c r="N1252" s="188" t="s">
        <v>64</v>
      </c>
      <c r="O1252" s="188" t="s">
        <v>103</v>
      </c>
      <c r="P1252" s="188" t="s">
        <v>3492</v>
      </c>
      <c r="Q1252" s="188" t="s">
        <v>1122</v>
      </c>
      <c r="R1252" s="188">
        <v>3</v>
      </c>
      <c r="S1252" s="188" t="s">
        <v>715</v>
      </c>
      <c r="T1252" s="268">
        <v>167414</v>
      </c>
      <c r="U1252" s="268">
        <v>172483</v>
      </c>
      <c r="V1252" s="268" t="s">
        <v>112</v>
      </c>
      <c r="W1252" s="268" t="s">
        <v>112</v>
      </c>
      <c r="X1252" s="268" t="s">
        <v>112</v>
      </c>
      <c r="Y1252" s="268" t="s">
        <v>112</v>
      </c>
    </row>
    <row r="1253" spans="1:25" ht="157.5" customHeight="1" x14ac:dyDescent="0.25">
      <c r="A1253" s="71">
        <v>1915</v>
      </c>
      <c r="B1253" s="188" t="s">
        <v>3407</v>
      </c>
      <c r="C1253" s="188" t="s">
        <v>3493</v>
      </c>
      <c r="D1253" s="188" t="s">
        <v>3494</v>
      </c>
      <c r="E1253" s="9" t="s">
        <v>3495</v>
      </c>
      <c r="F1253" s="181" t="s">
        <v>3468</v>
      </c>
      <c r="G1253" s="181">
        <v>43619</v>
      </c>
      <c r="H1253" s="181">
        <v>43466</v>
      </c>
      <c r="I1253" s="52" t="s">
        <v>113</v>
      </c>
      <c r="J1253" s="181" t="s">
        <v>114</v>
      </c>
      <c r="K1253" s="208" t="s">
        <v>3496</v>
      </c>
      <c r="L1253" s="188" t="s">
        <v>99</v>
      </c>
      <c r="M1253" s="188" t="s">
        <v>3470</v>
      </c>
      <c r="N1253" s="367" t="s">
        <v>106</v>
      </c>
      <c r="O1253" s="188" t="s">
        <v>103</v>
      </c>
      <c r="P1253" s="367" t="s">
        <v>116</v>
      </c>
      <c r="Q1253" s="367" t="s">
        <v>1122</v>
      </c>
      <c r="R1253" s="364">
        <v>10</v>
      </c>
      <c r="S1253" s="367" t="s">
        <v>126</v>
      </c>
      <c r="T1253" s="268">
        <v>1529</v>
      </c>
      <c r="U1253" s="268">
        <v>1360</v>
      </c>
      <c r="V1253" s="268">
        <v>1435</v>
      </c>
      <c r="W1253" s="268">
        <v>1435</v>
      </c>
      <c r="X1253" s="268">
        <v>1435</v>
      </c>
      <c r="Y1253" s="268">
        <v>1435</v>
      </c>
    </row>
    <row r="1254" spans="1:25" ht="157.5" customHeight="1" x14ac:dyDescent="0.25">
      <c r="A1254" s="71">
        <v>1916</v>
      </c>
      <c r="B1254" s="188" t="s">
        <v>3407</v>
      </c>
      <c r="C1254" s="188" t="s">
        <v>14269</v>
      </c>
      <c r="D1254" s="188" t="s">
        <v>3497</v>
      </c>
      <c r="E1254" s="181" t="s">
        <v>3498</v>
      </c>
      <c r="F1254" s="181" t="s">
        <v>3499</v>
      </c>
      <c r="G1254" s="181">
        <v>43466</v>
      </c>
      <c r="H1254" s="181">
        <v>43466</v>
      </c>
      <c r="I1254" s="181" t="s">
        <v>11855</v>
      </c>
      <c r="J1254" s="181" t="s">
        <v>114</v>
      </c>
      <c r="K1254" s="188" t="s">
        <v>3500</v>
      </c>
      <c r="L1254" s="188" t="s">
        <v>60</v>
      </c>
      <c r="M1254" s="188" t="s">
        <v>3409</v>
      </c>
      <c r="N1254" s="188" t="s">
        <v>107</v>
      </c>
      <c r="O1254" s="188" t="s">
        <v>120</v>
      </c>
      <c r="P1254" s="365" t="s">
        <v>732</v>
      </c>
      <c r="Q1254" s="188" t="s">
        <v>14270</v>
      </c>
      <c r="R1254" s="188">
        <v>2</v>
      </c>
      <c r="S1254" s="188" t="s">
        <v>199</v>
      </c>
      <c r="T1254" s="187">
        <v>0</v>
      </c>
      <c r="U1254" s="187">
        <v>0</v>
      </c>
      <c r="V1254" s="187">
        <v>0</v>
      </c>
      <c r="W1254" s="187">
        <v>0</v>
      </c>
      <c r="X1254" s="187">
        <v>0</v>
      </c>
      <c r="Y1254" s="187">
        <v>0</v>
      </c>
    </row>
    <row r="1255" spans="1:25" ht="157.5" customHeight="1" x14ac:dyDescent="0.25">
      <c r="A1255" s="71">
        <v>1917</v>
      </c>
      <c r="B1255" s="188" t="s">
        <v>3407</v>
      </c>
      <c r="C1255" s="188" t="s">
        <v>11992</v>
      </c>
      <c r="D1255" s="193" t="s">
        <v>3501</v>
      </c>
      <c r="E1255" s="181" t="s">
        <v>11325</v>
      </c>
      <c r="F1255" s="181" t="s">
        <v>3502</v>
      </c>
      <c r="G1255" s="181">
        <v>43101</v>
      </c>
      <c r="H1255" s="181">
        <v>43101</v>
      </c>
      <c r="I1255" s="181" t="s">
        <v>396</v>
      </c>
      <c r="J1255" s="181">
        <v>44562</v>
      </c>
      <c r="K1255" s="188" t="s">
        <v>3503</v>
      </c>
      <c r="L1255" s="193" t="s">
        <v>60</v>
      </c>
      <c r="M1255" s="188" t="s">
        <v>3409</v>
      </c>
      <c r="N1255" s="188" t="s">
        <v>64</v>
      </c>
      <c r="O1255" s="188" t="s">
        <v>120</v>
      </c>
      <c r="P1255" s="367" t="s">
        <v>3504</v>
      </c>
      <c r="Q1255" s="188" t="s">
        <v>1122</v>
      </c>
      <c r="R1255" s="188">
        <v>2</v>
      </c>
      <c r="S1255" s="188" t="s">
        <v>199</v>
      </c>
      <c r="T1255" s="187">
        <v>0</v>
      </c>
      <c r="U1255" s="187" t="s">
        <v>112</v>
      </c>
      <c r="V1255" s="187" t="s">
        <v>112</v>
      </c>
      <c r="W1255" s="187" t="s">
        <v>112</v>
      </c>
      <c r="X1255" s="187" t="s">
        <v>112</v>
      </c>
      <c r="Y1255" s="187" t="s">
        <v>112</v>
      </c>
    </row>
    <row r="1256" spans="1:25" ht="157.5" customHeight="1" x14ac:dyDescent="0.25">
      <c r="A1256" s="71">
        <v>1918</v>
      </c>
      <c r="B1256" s="188" t="s">
        <v>3407</v>
      </c>
      <c r="C1256" s="188" t="s">
        <v>14271</v>
      </c>
      <c r="D1256" s="193" t="s">
        <v>4827</v>
      </c>
      <c r="E1256" s="181" t="s">
        <v>14272</v>
      </c>
      <c r="F1256" s="181" t="s">
        <v>3037</v>
      </c>
      <c r="G1256" s="181">
        <v>43896</v>
      </c>
      <c r="H1256" s="181">
        <v>43831</v>
      </c>
      <c r="I1256" s="181" t="s">
        <v>113</v>
      </c>
      <c r="J1256" s="181" t="s">
        <v>114</v>
      </c>
      <c r="K1256" s="188" t="s">
        <v>14273</v>
      </c>
      <c r="L1256" s="193" t="s">
        <v>60</v>
      </c>
      <c r="M1256" s="188" t="s">
        <v>3409</v>
      </c>
      <c r="N1256" s="208" t="s">
        <v>107</v>
      </c>
      <c r="O1256" s="188" t="s">
        <v>102</v>
      </c>
      <c r="P1256" s="367" t="s">
        <v>1256</v>
      </c>
      <c r="Q1256" s="189" t="s">
        <v>3505</v>
      </c>
      <c r="R1256" s="188">
        <v>2</v>
      </c>
      <c r="S1256" s="188" t="s">
        <v>199</v>
      </c>
      <c r="T1256" s="187">
        <v>0</v>
      </c>
      <c r="U1256" s="187">
        <v>0</v>
      </c>
      <c r="V1256" s="187">
        <v>0</v>
      </c>
      <c r="W1256" s="187">
        <v>0</v>
      </c>
      <c r="X1256" s="187">
        <v>0</v>
      </c>
      <c r="Y1256" s="187">
        <v>0</v>
      </c>
    </row>
    <row r="1257" spans="1:25" ht="157.5" customHeight="1" x14ac:dyDescent="0.25">
      <c r="A1257" s="71">
        <v>1919</v>
      </c>
      <c r="B1257" s="188" t="s">
        <v>3407</v>
      </c>
      <c r="C1257" s="188" t="s">
        <v>14271</v>
      </c>
      <c r="D1257" s="193" t="s">
        <v>4829</v>
      </c>
      <c r="E1257" s="181" t="s">
        <v>14274</v>
      </c>
      <c r="F1257" s="181" t="s">
        <v>3037</v>
      </c>
      <c r="G1257" s="181">
        <v>45044</v>
      </c>
      <c r="H1257" s="181">
        <v>44927</v>
      </c>
      <c r="I1257" s="181" t="s">
        <v>113</v>
      </c>
      <c r="J1257" s="181" t="s">
        <v>114</v>
      </c>
      <c r="K1257" s="188" t="s">
        <v>14275</v>
      </c>
      <c r="L1257" s="193" t="s">
        <v>60</v>
      </c>
      <c r="M1257" s="188" t="s">
        <v>3409</v>
      </c>
      <c r="N1257" s="208" t="s">
        <v>107</v>
      </c>
      <c r="O1257" s="188" t="s">
        <v>102</v>
      </c>
      <c r="P1257" s="367" t="s">
        <v>1256</v>
      </c>
      <c r="Q1257" s="189" t="s">
        <v>14276</v>
      </c>
      <c r="R1257" s="188">
        <v>2</v>
      </c>
      <c r="S1257" s="188" t="s">
        <v>199</v>
      </c>
      <c r="T1257" s="187">
        <v>0</v>
      </c>
      <c r="U1257" s="187">
        <v>0</v>
      </c>
      <c r="V1257" s="187">
        <v>0</v>
      </c>
      <c r="W1257" s="187">
        <v>0</v>
      </c>
      <c r="X1257" s="187">
        <v>0</v>
      </c>
      <c r="Y1257" s="187">
        <v>0</v>
      </c>
    </row>
    <row r="1258" spans="1:25" ht="157.5" customHeight="1" x14ac:dyDescent="0.25">
      <c r="A1258" s="71">
        <v>1920</v>
      </c>
      <c r="B1258" s="188" t="s">
        <v>3407</v>
      </c>
      <c r="C1258" s="188" t="s">
        <v>14271</v>
      </c>
      <c r="D1258" s="193" t="s">
        <v>6257</v>
      </c>
      <c r="E1258" s="181" t="s">
        <v>14277</v>
      </c>
      <c r="F1258" s="181" t="s">
        <v>3037</v>
      </c>
      <c r="G1258" s="181">
        <v>45044</v>
      </c>
      <c r="H1258" s="181">
        <v>44927</v>
      </c>
      <c r="I1258" s="181" t="s">
        <v>113</v>
      </c>
      <c r="J1258" s="181" t="s">
        <v>114</v>
      </c>
      <c r="K1258" s="188" t="s">
        <v>14275</v>
      </c>
      <c r="L1258" s="193" t="s">
        <v>60</v>
      </c>
      <c r="M1258" s="188" t="s">
        <v>3409</v>
      </c>
      <c r="N1258" s="208" t="s">
        <v>107</v>
      </c>
      <c r="O1258" s="188" t="s">
        <v>102</v>
      </c>
      <c r="P1258" s="367" t="s">
        <v>1256</v>
      </c>
      <c r="Q1258" s="189" t="s">
        <v>14278</v>
      </c>
      <c r="R1258" s="188">
        <v>2</v>
      </c>
      <c r="S1258" s="188" t="s">
        <v>199</v>
      </c>
      <c r="T1258" s="187">
        <v>0</v>
      </c>
      <c r="U1258" s="187">
        <v>0</v>
      </c>
      <c r="V1258" s="187">
        <v>0</v>
      </c>
      <c r="W1258" s="187">
        <v>0</v>
      </c>
      <c r="X1258" s="187">
        <v>0</v>
      </c>
      <c r="Y1258" s="187">
        <v>0</v>
      </c>
    </row>
    <row r="1259" spans="1:25" ht="157.5" customHeight="1" x14ac:dyDescent="0.25">
      <c r="A1259" s="71">
        <v>1921</v>
      </c>
      <c r="B1259" s="188" t="s">
        <v>3407</v>
      </c>
      <c r="C1259" s="188" t="s">
        <v>11832</v>
      </c>
      <c r="D1259" s="193" t="s">
        <v>1957</v>
      </c>
      <c r="E1259" s="181" t="s">
        <v>3506</v>
      </c>
      <c r="F1259" s="181" t="s">
        <v>3507</v>
      </c>
      <c r="G1259" s="181">
        <v>43831</v>
      </c>
      <c r="H1259" s="181">
        <v>43831</v>
      </c>
      <c r="I1259" s="181" t="s">
        <v>113</v>
      </c>
      <c r="J1259" s="181">
        <v>44927</v>
      </c>
      <c r="K1259" s="188" t="s">
        <v>3508</v>
      </c>
      <c r="L1259" s="193" t="s">
        <v>60</v>
      </c>
      <c r="M1259" s="188" t="s">
        <v>996</v>
      </c>
      <c r="N1259" s="208" t="s">
        <v>64</v>
      </c>
      <c r="O1259" s="188" t="s">
        <v>101</v>
      </c>
      <c r="P1259" s="367" t="s">
        <v>683</v>
      </c>
      <c r="Q1259" s="189" t="s">
        <v>1122</v>
      </c>
      <c r="R1259" s="188">
        <v>2</v>
      </c>
      <c r="S1259" s="188" t="s">
        <v>199</v>
      </c>
      <c r="T1259" s="187">
        <v>458</v>
      </c>
      <c r="U1259" s="187">
        <v>3121</v>
      </c>
      <c r="V1259" s="187" t="s">
        <v>112</v>
      </c>
      <c r="W1259" s="187" t="s">
        <v>112</v>
      </c>
      <c r="X1259" s="187" t="s">
        <v>112</v>
      </c>
      <c r="Y1259" s="187" t="s">
        <v>112</v>
      </c>
    </row>
    <row r="1260" spans="1:25" ht="157.5" customHeight="1" x14ac:dyDescent="0.25">
      <c r="A1260" s="71">
        <v>1922</v>
      </c>
      <c r="B1260" s="188" t="s">
        <v>3407</v>
      </c>
      <c r="C1260" s="188" t="s">
        <v>3509</v>
      </c>
      <c r="D1260" s="193" t="s">
        <v>2605</v>
      </c>
      <c r="E1260" s="181" t="s">
        <v>3510</v>
      </c>
      <c r="F1260" s="181" t="s">
        <v>3511</v>
      </c>
      <c r="G1260" s="181">
        <v>43959</v>
      </c>
      <c r="H1260" s="181">
        <v>43831</v>
      </c>
      <c r="I1260" s="181" t="s">
        <v>396</v>
      </c>
      <c r="J1260" s="181">
        <v>44562</v>
      </c>
      <c r="K1260" s="188" t="s">
        <v>14279</v>
      </c>
      <c r="L1260" s="193" t="s">
        <v>60</v>
      </c>
      <c r="M1260" s="188" t="s">
        <v>3460</v>
      </c>
      <c r="N1260" s="208" t="s">
        <v>68</v>
      </c>
      <c r="O1260" s="188" t="s">
        <v>120</v>
      </c>
      <c r="P1260" s="367" t="s">
        <v>3512</v>
      </c>
      <c r="Q1260" s="189" t="s">
        <v>3513</v>
      </c>
      <c r="R1260" s="188">
        <v>2</v>
      </c>
      <c r="S1260" s="367" t="s">
        <v>199</v>
      </c>
      <c r="T1260" s="187">
        <v>118574</v>
      </c>
      <c r="U1260" s="187" t="s">
        <v>112</v>
      </c>
      <c r="V1260" s="187" t="s">
        <v>112</v>
      </c>
      <c r="W1260" s="187" t="s">
        <v>112</v>
      </c>
      <c r="X1260" s="187" t="s">
        <v>112</v>
      </c>
      <c r="Y1260" s="187" t="s">
        <v>112</v>
      </c>
    </row>
    <row r="1261" spans="1:25" ht="157.5" customHeight="1" x14ac:dyDescent="0.25">
      <c r="A1261" s="71">
        <v>1923</v>
      </c>
      <c r="B1261" s="188" t="s">
        <v>3407</v>
      </c>
      <c r="C1261" s="188" t="s">
        <v>3509</v>
      </c>
      <c r="D1261" s="193" t="s">
        <v>3221</v>
      </c>
      <c r="E1261" s="181" t="s">
        <v>3514</v>
      </c>
      <c r="F1261" s="181" t="s">
        <v>3511</v>
      </c>
      <c r="G1261" s="181">
        <v>43959</v>
      </c>
      <c r="H1261" s="181">
        <v>43831</v>
      </c>
      <c r="I1261" s="181" t="s">
        <v>396</v>
      </c>
      <c r="J1261" s="181">
        <v>44562</v>
      </c>
      <c r="K1261" s="188" t="s">
        <v>3515</v>
      </c>
      <c r="L1261" s="193" t="s">
        <v>60</v>
      </c>
      <c r="M1261" s="188" t="s">
        <v>3460</v>
      </c>
      <c r="N1261" s="208" t="s">
        <v>68</v>
      </c>
      <c r="O1261" s="188" t="s">
        <v>120</v>
      </c>
      <c r="P1261" s="367" t="s">
        <v>3516</v>
      </c>
      <c r="Q1261" s="189" t="s">
        <v>1122</v>
      </c>
      <c r="R1261" s="188">
        <v>2</v>
      </c>
      <c r="S1261" s="367" t="s">
        <v>199</v>
      </c>
      <c r="T1261" s="187">
        <v>91541</v>
      </c>
      <c r="U1261" s="187" t="s">
        <v>112</v>
      </c>
      <c r="V1261" s="187" t="s">
        <v>112</v>
      </c>
      <c r="W1261" s="187" t="s">
        <v>112</v>
      </c>
      <c r="X1261" s="187" t="s">
        <v>112</v>
      </c>
      <c r="Y1261" s="187" t="s">
        <v>112</v>
      </c>
    </row>
    <row r="1262" spans="1:25" ht="157.5" customHeight="1" x14ac:dyDescent="0.25">
      <c r="A1262" s="71">
        <v>1924</v>
      </c>
      <c r="B1262" s="188" t="s">
        <v>3407</v>
      </c>
      <c r="C1262" s="188" t="s">
        <v>3509</v>
      </c>
      <c r="D1262" s="193" t="s">
        <v>2604</v>
      </c>
      <c r="E1262" s="181" t="s">
        <v>3510</v>
      </c>
      <c r="F1262" s="181" t="s">
        <v>3511</v>
      </c>
      <c r="G1262" s="181">
        <v>43959</v>
      </c>
      <c r="H1262" s="181">
        <v>43831</v>
      </c>
      <c r="I1262" s="181" t="s">
        <v>396</v>
      </c>
      <c r="J1262" s="181">
        <v>44562</v>
      </c>
      <c r="K1262" s="188" t="s">
        <v>3517</v>
      </c>
      <c r="L1262" s="193" t="s">
        <v>60</v>
      </c>
      <c r="M1262" s="188" t="s">
        <v>3460</v>
      </c>
      <c r="N1262" s="208" t="s">
        <v>68</v>
      </c>
      <c r="O1262" s="188" t="s">
        <v>120</v>
      </c>
      <c r="P1262" s="367" t="s">
        <v>3518</v>
      </c>
      <c r="Q1262" s="189" t="s">
        <v>3513</v>
      </c>
      <c r="R1262" s="188">
        <v>2</v>
      </c>
      <c r="S1262" s="367" t="s">
        <v>199</v>
      </c>
      <c r="T1262" s="187">
        <v>25247</v>
      </c>
      <c r="U1262" s="187" t="s">
        <v>112</v>
      </c>
      <c r="V1262" s="187" t="s">
        <v>112</v>
      </c>
      <c r="W1262" s="187" t="s">
        <v>112</v>
      </c>
      <c r="X1262" s="187" t="s">
        <v>112</v>
      </c>
      <c r="Y1262" s="187" t="s">
        <v>112</v>
      </c>
    </row>
    <row r="1263" spans="1:25" ht="157.5" customHeight="1" x14ac:dyDescent="0.25">
      <c r="A1263" s="71">
        <v>1925</v>
      </c>
      <c r="B1263" s="188" t="s">
        <v>3407</v>
      </c>
      <c r="C1263" s="188" t="s">
        <v>11986</v>
      </c>
      <c r="D1263" s="188" t="s">
        <v>3519</v>
      </c>
      <c r="E1263" s="208" t="s">
        <v>11326</v>
      </c>
      <c r="F1263" s="112" t="s">
        <v>871</v>
      </c>
      <c r="G1263" s="181">
        <v>44562</v>
      </c>
      <c r="H1263" s="181">
        <v>44562</v>
      </c>
      <c r="I1263" s="181" t="s">
        <v>11993</v>
      </c>
      <c r="J1263" s="181">
        <v>44927</v>
      </c>
      <c r="K1263" s="208" t="s">
        <v>3520</v>
      </c>
      <c r="L1263" s="188" t="s">
        <v>60</v>
      </c>
      <c r="M1263" s="189" t="s">
        <v>3418</v>
      </c>
      <c r="N1263" s="188" t="s">
        <v>64</v>
      </c>
      <c r="O1263" s="188" t="s">
        <v>120</v>
      </c>
      <c r="P1263" s="366" t="s">
        <v>1236</v>
      </c>
      <c r="Q1263" s="367" t="s">
        <v>1122</v>
      </c>
      <c r="R1263" s="188">
        <v>2</v>
      </c>
      <c r="S1263" s="367" t="s">
        <v>199</v>
      </c>
      <c r="T1263" s="187" t="s">
        <v>112</v>
      </c>
      <c r="U1263" s="187">
        <v>0</v>
      </c>
      <c r="V1263" s="187" t="s">
        <v>112</v>
      </c>
      <c r="W1263" s="187" t="s">
        <v>112</v>
      </c>
      <c r="X1263" s="187" t="s">
        <v>112</v>
      </c>
      <c r="Y1263" s="187" t="s">
        <v>112</v>
      </c>
    </row>
    <row r="1264" spans="1:25" ht="157.5" customHeight="1" x14ac:dyDescent="0.25">
      <c r="A1264" s="71">
        <v>1926</v>
      </c>
      <c r="B1264" s="188" t="s">
        <v>3407</v>
      </c>
      <c r="C1264" s="188" t="s">
        <v>11986</v>
      </c>
      <c r="D1264" s="188" t="s">
        <v>3521</v>
      </c>
      <c r="E1264" s="208" t="s">
        <v>11326</v>
      </c>
      <c r="F1264" s="112" t="s">
        <v>871</v>
      </c>
      <c r="G1264" s="181">
        <v>44562</v>
      </c>
      <c r="H1264" s="181">
        <v>44562</v>
      </c>
      <c r="I1264" s="181" t="s">
        <v>11993</v>
      </c>
      <c r="J1264" s="181">
        <v>44927</v>
      </c>
      <c r="K1264" s="208" t="s">
        <v>3522</v>
      </c>
      <c r="L1264" s="188" t="s">
        <v>60</v>
      </c>
      <c r="M1264" s="189" t="s">
        <v>3418</v>
      </c>
      <c r="N1264" s="188" t="s">
        <v>64</v>
      </c>
      <c r="O1264" s="188" t="s">
        <v>120</v>
      </c>
      <c r="P1264" s="366" t="s">
        <v>1224</v>
      </c>
      <c r="Q1264" s="367" t="s">
        <v>1122</v>
      </c>
      <c r="R1264" s="188">
        <v>2</v>
      </c>
      <c r="S1264" s="367" t="s">
        <v>199</v>
      </c>
      <c r="T1264" s="187" t="s">
        <v>112</v>
      </c>
      <c r="U1264" s="187">
        <v>0</v>
      </c>
      <c r="V1264" s="187" t="s">
        <v>112</v>
      </c>
      <c r="W1264" s="187" t="s">
        <v>112</v>
      </c>
      <c r="X1264" s="187" t="s">
        <v>112</v>
      </c>
      <c r="Y1264" s="187" t="s">
        <v>112</v>
      </c>
    </row>
    <row r="1265" spans="1:25" ht="157.5" customHeight="1" x14ac:dyDescent="0.25">
      <c r="A1265" s="71">
        <v>1927</v>
      </c>
      <c r="B1265" s="188" t="s">
        <v>3407</v>
      </c>
      <c r="C1265" s="188" t="s">
        <v>11986</v>
      </c>
      <c r="D1265" s="188" t="s">
        <v>3523</v>
      </c>
      <c r="E1265" s="208" t="s">
        <v>11326</v>
      </c>
      <c r="F1265" s="112" t="s">
        <v>871</v>
      </c>
      <c r="G1265" s="181">
        <v>44562</v>
      </c>
      <c r="H1265" s="181">
        <v>44562</v>
      </c>
      <c r="I1265" s="181" t="s">
        <v>11993</v>
      </c>
      <c r="J1265" s="181">
        <v>44927</v>
      </c>
      <c r="K1265" s="208" t="s">
        <v>3524</v>
      </c>
      <c r="L1265" s="188" t="s">
        <v>60</v>
      </c>
      <c r="M1265" s="189" t="s">
        <v>3418</v>
      </c>
      <c r="N1265" s="188" t="s">
        <v>64</v>
      </c>
      <c r="O1265" s="188" t="s">
        <v>120</v>
      </c>
      <c r="P1265" s="366" t="s">
        <v>1224</v>
      </c>
      <c r="Q1265" s="367" t="s">
        <v>1122</v>
      </c>
      <c r="R1265" s="188">
        <v>2</v>
      </c>
      <c r="S1265" s="367" t="s">
        <v>199</v>
      </c>
      <c r="T1265" s="187" t="s">
        <v>112</v>
      </c>
      <c r="U1265" s="187">
        <v>0</v>
      </c>
      <c r="V1265" s="187" t="s">
        <v>112</v>
      </c>
      <c r="W1265" s="187" t="s">
        <v>112</v>
      </c>
      <c r="X1265" s="187" t="s">
        <v>112</v>
      </c>
      <c r="Y1265" s="187" t="s">
        <v>112</v>
      </c>
    </row>
    <row r="1266" spans="1:25" ht="157.5" customHeight="1" x14ac:dyDescent="0.25">
      <c r="A1266" s="71">
        <v>1928</v>
      </c>
      <c r="B1266" s="188" t="s">
        <v>3407</v>
      </c>
      <c r="C1266" s="188" t="s">
        <v>11986</v>
      </c>
      <c r="D1266" s="188" t="s">
        <v>3525</v>
      </c>
      <c r="E1266" s="208" t="s">
        <v>11326</v>
      </c>
      <c r="F1266" s="112" t="s">
        <v>871</v>
      </c>
      <c r="G1266" s="181">
        <v>44562</v>
      </c>
      <c r="H1266" s="181">
        <v>44562</v>
      </c>
      <c r="I1266" s="181" t="s">
        <v>11993</v>
      </c>
      <c r="J1266" s="181">
        <v>44927</v>
      </c>
      <c r="K1266" s="208" t="s">
        <v>3526</v>
      </c>
      <c r="L1266" s="188" t="s">
        <v>60</v>
      </c>
      <c r="M1266" s="189" t="s">
        <v>3418</v>
      </c>
      <c r="N1266" s="188" t="s">
        <v>64</v>
      </c>
      <c r="O1266" s="188" t="s">
        <v>120</v>
      </c>
      <c r="P1266" s="366" t="s">
        <v>1224</v>
      </c>
      <c r="Q1266" s="367" t="s">
        <v>1122</v>
      </c>
      <c r="R1266" s="188">
        <v>2</v>
      </c>
      <c r="S1266" s="367" t="s">
        <v>199</v>
      </c>
      <c r="T1266" s="187" t="s">
        <v>112</v>
      </c>
      <c r="U1266" s="187">
        <v>0</v>
      </c>
      <c r="V1266" s="187" t="s">
        <v>112</v>
      </c>
      <c r="W1266" s="187" t="s">
        <v>112</v>
      </c>
      <c r="X1266" s="187" t="s">
        <v>112</v>
      </c>
      <c r="Y1266" s="187" t="s">
        <v>112</v>
      </c>
    </row>
    <row r="1267" spans="1:25" ht="157.5" customHeight="1" x14ac:dyDescent="0.25">
      <c r="A1267" s="71">
        <v>1929</v>
      </c>
      <c r="B1267" s="188" t="s">
        <v>3407</v>
      </c>
      <c r="C1267" s="188" t="s">
        <v>11986</v>
      </c>
      <c r="D1267" s="188" t="s">
        <v>3527</v>
      </c>
      <c r="E1267" s="208" t="s">
        <v>11326</v>
      </c>
      <c r="F1267" s="112" t="s">
        <v>3499</v>
      </c>
      <c r="G1267" s="181">
        <v>44562</v>
      </c>
      <c r="H1267" s="181">
        <v>44562</v>
      </c>
      <c r="I1267" s="181" t="s">
        <v>8276</v>
      </c>
      <c r="J1267" s="181">
        <v>44927</v>
      </c>
      <c r="K1267" s="208" t="s">
        <v>3528</v>
      </c>
      <c r="L1267" s="188" t="s">
        <v>60</v>
      </c>
      <c r="M1267" s="189" t="s">
        <v>3418</v>
      </c>
      <c r="N1267" s="188" t="s">
        <v>64</v>
      </c>
      <c r="O1267" s="188" t="s">
        <v>120</v>
      </c>
      <c r="P1267" s="366" t="s">
        <v>3529</v>
      </c>
      <c r="Q1267" s="367" t="s">
        <v>1122</v>
      </c>
      <c r="R1267" s="188">
        <v>2</v>
      </c>
      <c r="S1267" s="367" t="s">
        <v>199</v>
      </c>
      <c r="T1267" s="187" t="s">
        <v>112</v>
      </c>
      <c r="U1267" s="187">
        <v>0</v>
      </c>
      <c r="V1267" s="187" t="s">
        <v>112</v>
      </c>
      <c r="W1267" s="187" t="s">
        <v>112</v>
      </c>
      <c r="X1267" s="187" t="s">
        <v>112</v>
      </c>
      <c r="Y1267" s="187" t="s">
        <v>112</v>
      </c>
    </row>
    <row r="1268" spans="1:25" ht="157.5" customHeight="1" x14ac:dyDescent="0.25">
      <c r="A1268" s="71">
        <v>1930</v>
      </c>
      <c r="B1268" s="188" t="s">
        <v>3407</v>
      </c>
      <c r="C1268" s="188" t="s">
        <v>11986</v>
      </c>
      <c r="D1268" s="188" t="s">
        <v>3530</v>
      </c>
      <c r="E1268" s="208" t="s">
        <v>11326</v>
      </c>
      <c r="F1268" s="112" t="s">
        <v>3499</v>
      </c>
      <c r="G1268" s="181">
        <v>44562</v>
      </c>
      <c r="H1268" s="181">
        <v>44562</v>
      </c>
      <c r="I1268" s="181" t="s">
        <v>7588</v>
      </c>
      <c r="J1268" s="181">
        <v>44927</v>
      </c>
      <c r="K1268" s="208" t="s">
        <v>3531</v>
      </c>
      <c r="L1268" s="188" t="s">
        <v>60</v>
      </c>
      <c r="M1268" s="189" t="s">
        <v>3418</v>
      </c>
      <c r="N1268" s="188" t="s">
        <v>64</v>
      </c>
      <c r="O1268" s="188" t="s">
        <v>120</v>
      </c>
      <c r="P1268" s="366" t="s">
        <v>1096</v>
      </c>
      <c r="Q1268" s="367" t="s">
        <v>1122</v>
      </c>
      <c r="R1268" s="188">
        <v>2</v>
      </c>
      <c r="S1268" s="367" t="s">
        <v>199</v>
      </c>
      <c r="T1268" s="187" t="s">
        <v>112</v>
      </c>
      <c r="U1268" s="187">
        <v>0</v>
      </c>
      <c r="V1268" s="187" t="s">
        <v>112</v>
      </c>
      <c r="W1268" s="187" t="s">
        <v>112</v>
      </c>
      <c r="X1268" s="187" t="s">
        <v>112</v>
      </c>
      <c r="Y1268" s="187" t="s">
        <v>112</v>
      </c>
    </row>
    <row r="1269" spans="1:25" ht="157.5" customHeight="1" x14ac:dyDescent="0.25">
      <c r="A1269" s="71">
        <v>1931</v>
      </c>
      <c r="B1269" s="188" t="s">
        <v>3407</v>
      </c>
      <c r="C1269" s="364" t="s">
        <v>11994</v>
      </c>
      <c r="D1269" s="364" t="s">
        <v>450</v>
      </c>
      <c r="E1269" s="364" t="s">
        <v>14280</v>
      </c>
      <c r="F1269" s="112" t="s">
        <v>2112</v>
      </c>
      <c r="G1269" s="181">
        <v>44652</v>
      </c>
      <c r="H1269" s="181">
        <v>44562</v>
      </c>
      <c r="I1269" s="181" t="s">
        <v>244</v>
      </c>
      <c r="J1269" s="181">
        <v>44927</v>
      </c>
      <c r="K1269" s="208" t="s">
        <v>3532</v>
      </c>
      <c r="L1269" s="188" t="s">
        <v>60</v>
      </c>
      <c r="M1269" s="188" t="s">
        <v>3481</v>
      </c>
      <c r="N1269" s="367" t="s">
        <v>64</v>
      </c>
      <c r="O1269" s="188" t="s">
        <v>103</v>
      </c>
      <c r="P1269" s="367" t="s">
        <v>115</v>
      </c>
      <c r="Q1269" s="367" t="s">
        <v>1122</v>
      </c>
      <c r="R1269" s="364">
        <v>5</v>
      </c>
      <c r="S1269" s="367" t="s">
        <v>707</v>
      </c>
      <c r="T1269" s="187" t="s">
        <v>112</v>
      </c>
      <c r="U1269" s="187">
        <v>4034</v>
      </c>
      <c r="V1269" s="187" t="s">
        <v>112</v>
      </c>
      <c r="W1269" s="187" t="s">
        <v>112</v>
      </c>
      <c r="X1269" s="187" t="s">
        <v>112</v>
      </c>
      <c r="Y1269" s="187" t="s">
        <v>112</v>
      </c>
    </row>
    <row r="1270" spans="1:25" ht="157.5" customHeight="1" x14ac:dyDescent="0.25">
      <c r="A1270" s="71">
        <v>1932</v>
      </c>
      <c r="B1270" s="188" t="s">
        <v>3407</v>
      </c>
      <c r="C1270" s="188" t="s">
        <v>3533</v>
      </c>
      <c r="D1270" s="193" t="s">
        <v>3497</v>
      </c>
      <c r="E1270" s="181" t="s">
        <v>14281</v>
      </c>
      <c r="F1270" s="181" t="s">
        <v>3511</v>
      </c>
      <c r="G1270" s="181">
        <v>44562</v>
      </c>
      <c r="H1270" s="181">
        <v>44562</v>
      </c>
      <c r="I1270" s="181" t="s">
        <v>1295</v>
      </c>
      <c r="J1270" s="181" t="s">
        <v>114</v>
      </c>
      <c r="K1270" s="188" t="s">
        <v>3534</v>
      </c>
      <c r="L1270" s="193" t="s">
        <v>60</v>
      </c>
      <c r="M1270" s="188" t="s">
        <v>3460</v>
      </c>
      <c r="N1270" s="208" t="s">
        <v>68</v>
      </c>
      <c r="O1270" s="188" t="s">
        <v>120</v>
      </c>
      <c r="P1270" s="367" t="s">
        <v>3518</v>
      </c>
      <c r="Q1270" s="189" t="s">
        <v>3513</v>
      </c>
      <c r="R1270" s="188">
        <v>2</v>
      </c>
      <c r="S1270" s="367" t="s">
        <v>199</v>
      </c>
      <c r="T1270" s="187" t="s">
        <v>112</v>
      </c>
      <c r="U1270" s="187">
        <v>0</v>
      </c>
      <c r="V1270" s="187">
        <v>0</v>
      </c>
      <c r="W1270" s="187">
        <v>0</v>
      </c>
      <c r="X1270" s="187">
        <v>0</v>
      </c>
      <c r="Y1270" s="187">
        <v>0</v>
      </c>
    </row>
    <row r="1271" spans="1:25" ht="157.5" customHeight="1" x14ac:dyDescent="0.25">
      <c r="A1271" s="71">
        <v>1933</v>
      </c>
      <c r="B1271" s="188" t="s">
        <v>3407</v>
      </c>
      <c r="C1271" s="188" t="s">
        <v>3533</v>
      </c>
      <c r="D1271" s="193" t="s">
        <v>14282</v>
      </c>
      <c r="E1271" s="181" t="s">
        <v>14281</v>
      </c>
      <c r="F1271" s="181" t="s">
        <v>3511</v>
      </c>
      <c r="G1271" s="181">
        <v>44562</v>
      </c>
      <c r="H1271" s="181">
        <v>44562</v>
      </c>
      <c r="I1271" s="181" t="s">
        <v>1295</v>
      </c>
      <c r="J1271" s="181" t="s">
        <v>114</v>
      </c>
      <c r="K1271" s="188" t="s">
        <v>3535</v>
      </c>
      <c r="L1271" s="193" t="s">
        <v>60</v>
      </c>
      <c r="M1271" s="188" t="s">
        <v>3460</v>
      </c>
      <c r="N1271" s="208" t="s">
        <v>68</v>
      </c>
      <c r="O1271" s="188" t="s">
        <v>120</v>
      </c>
      <c r="P1271" s="367" t="s">
        <v>3518</v>
      </c>
      <c r="Q1271" s="189" t="s">
        <v>3513</v>
      </c>
      <c r="R1271" s="188">
        <v>2</v>
      </c>
      <c r="S1271" s="367" t="s">
        <v>199</v>
      </c>
      <c r="T1271" s="187" t="s">
        <v>112</v>
      </c>
      <c r="U1271" s="187">
        <v>2730</v>
      </c>
      <c r="V1271" s="187">
        <v>0</v>
      </c>
      <c r="W1271" s="187">
        <v>0</v>
      </c>
      <c r="X1271" s="187">
        <v>0</v>
      </c>
      <c r="Y1271" s="187">
        <v>0</v>
      </c>
    </row>
    <row r="1272" spans="1:25" ht="281.25" customHeight="1" x14ac:dyDescent="0.25">
      <c r="A1272" s="71">
        <v>1934</v>
      </c>
      <c r="B1272" s="188" t="s">
        <v>3407</v>
      </c>
      <c r="C1272" s="188" t="s">
        <v>3536</v>
      </c>
      <c r="D1272" s="188" t="s">
        <v>3537</v>
      </c>
      <c r="E1272" s="181" t="s">
        <v>3538</v>
      </c>
      <c r="F1272" s="181" t="s">
        <v>3468</v>
      </c>
      <c r="G1272" s="181">
        <v>44442</v>
      </c>
      <c r="H1272" s="181">
        <v>44197</v>
      </c>
      <c r="I1272" s="52" t="s">
        <v>113</v>
      </c>
      <c r="J1272" s="181" t="s">
        <v>114</v>
      </c>
      <c r="K1272" s="208" t="s">
        <v>14283</v>
      </c>
      <c r="L1272" s="188" t="s">
        <v>99</v>
      </c>
      <c r="M1272" s="188" t="s">
        <v>3470</v>
      </c>
      <c r="N1272" s="367" t="s">
        <v>106</v>
      </c>
      <c r="O1272" s="188" t="s">
        <v>103</v>
      </c>
      <c r="P1272" s="367" t="s">
        <v>116</v>
      </c>
      <c r="Q1272" s="367" t="s">
        <v>1122</v>
      </c>
      <c r="R1272" s="364">
        <v>10</v>
      </c>
      <c r="S1272" s="367" t="s">
        <v>126</v>
      </c>
      <c r="T1272" s="187">
        <v>4865</v>
      </c>
      <c r="U1272" s="187">
        <v>11439</v>
      </c>
      <c r="V1272" s="187">
        <v>12000</v>
      </c>
      <c r="W1272" s="187">
        <v>12000</v>
      </c>
      <c r="X1272" s="187">
        <v>12000</v>
      </c>
      <c r="Y1272" s="187">
        <v>12000</v>
      </c>
    </row>
    <row r="1273" spans="1:25" ht="281.25" customHeight="1" x14ac:dyDescent="0.25">
      <c r="A1273" s="71">
        <v>1935</v>
      </c>
      <c r="B1273" s="188" t="s">
        <v>3407</v>
      </c>
      <c r="C1273" s="188" t="s">
        <v>3540</v>
      </c>
      <c r="D1273" s="188" t="s">
        <v>454</v>
      </c>
      <c r="E1273" s="181" t="s">
        <v>3541</v>
      </c>
      <c r="F1273" s="181" t="s">
        <v>3468</v>
      </c>
      <c r="G1273" s="181">
        <v>44220</v>
      </c>
      <c r="H1273" s="181">
        <v>44220</v>
      </c>
      <c r="I1273" s="52" t="s">
        <v>113</v>
      </c>
      <c r="J1273" s="181" t="s">
        <v>114</v>
      </c>
      <c r="K1273" s="208" t="s">
        <v>11327</v>
      </c>
      <c r="L1273" s="188" t="s">
        <v>99</v>
      </c>
      <c r="M1273" s="188" t="s">
        <v>3470</v>
      </c>
      <c r="N1273" s="367" t="s">
        <v>106</v>
      </c>
      <c r="O1273" s="188" t="s">
        <v>103</v>
      </c>
      <c r="P1273" s="367" t="s">
        <v>116</v>
      </c>
      <c r="Q1273" s="367" t="s">
        <v>1122</v>
      </c>
      <c r="R1273" s="364">
        <v>10</v>
      </c>
      <c r="S1273" s="367" t="s">
        <v>126</v>
      </c>
      <c r="T1273" s="187">
        <v>203</v>
      </c>
      <c r="U1273" s="187">
        <v>372</v>
      </c>
      <c r="V1273" s="187">
        <v>206</v>
      </c>
      <c r="W1273" s="187">
        <v>206</v>
      </c>
      <c r="X1273" s="187">
        <v>206</v>
      </c>
      <c r="Y1273" s="187">
        <v>206</v>
      </c>
    </row>
    <row r="1274" spans="1:25" ht="281.25" customHeight="1" x14ac:dyDescent="0.25">
      <c r="A1274" s="71">
        <v>1936</v>
      </c>
      <c r="B1274" s="188" t="s">
        <v>3407</v>
      </c>
      <c r="C1274" s="188" t="s">
        <v>14284</v>
      </c>
      <c r="D1274" s="188" t="s">
        <v>3490</v>
      </c>
      <c r="E1274" s="9" t="s">
        <v>14285</v>
      </c>
      <c r="F1274" s="181" t="s">
        <v>3468</v>
      </c>
      <c r="G1274" s="181">
        <v>44748</v>
      </c>
      <c r="H1274" s="181">
        <v>44562</v>
      </c>
      <c r="I1274" s="52" t="s">
        <v>113</v>
      </c>
      <c r="J1274" s="181" t="s">
        <v>114</v>
      </c>
      <c r="K1274" s="208" t="s">
        <v>12633</v>
      </c>
      <c r="L1274" s="188" t="s">
        <v>99</v>
      </c>
      <c r="M1274" s="188" t="s">
        <v>3470</v>
      </c>
      <c r="N1274" s="367" t="s">
        <v>106</v>
      </c>
      <c r="O1274" s="188" t="s">
        <v>103</v>
      </c>
      <c r="P1274" s="367" t="s">
        <v>116</v>
      </c>
      <c r="Q1274" s="367" t="s">
        <v>1122</v>
      </c>
      <c r="R1274" s="364">
        <v>10</v>
      </c>
      <c r="S1274" s="367" t="s">
        <v>126</v>
      </c>
      <c r="T1274" s="187" t="s">
        <v>112</v>
      </c>
      <c r="U1274" s="187">
        <v>16786</v>
      </c>
      <c r="V1274" s="187">
        <v>0</v>
      </c>
      <c r="W1274" s="187">
        <v>0</v>
      </c>
      <c r="X1274" s="187">
        <v>0</v>
      </c>
      <c r="Y1274" s="187">
        <v>0</v>
      </c>
    </row>
    <row r="1275" spans="1:25" ht="281.25" customHeight="1" x14ac:dyDescent="0.25">
      <c r="A1275" s="71">
        <v>1937</v>
      </c>
      <c r="B1275" s="188" t="s">
        <v>3407</v>
      </c>
      <c r="C1275" s="188" t="s">
        <v>14286</v>
      </c>
      <c r="D1275" s="188" t="s">
        <v>14287</v>
      </c>
      <c r="E1275" s="9" t="s">
        <v>14285</v>
      </c>
      <c r="F1275" s="181" t="s">
        <v>3468</v>
      </c>
      <c r="G1275" s="181">
        <v>44927</v>
      </c>
      <c r="H1275" s="181">
        <v>44927</v>
      </c>
      <c r="I1275" s="52" t="s">
        <v>113</v>
      </c>
      <c r="J1275" s="181" t="s">
        <v>114</v>
      </c>
      <c r="K1275" s="208" t="s">
        <v>14288</v>
      </c>
      <c r="L1275" s="188" t="s">
        <v>99</v>
      </c>
      <c r="M1275" s="188" t="s">
        <v>3470</v>
      </c>
      <c r="N1275" s="367" t="s">
        <v>106</v>
      </c>
      <c r="O1275" s="188" t="s">
        <v>103</v>
      </c>
      <c r="P1275" s="367" t="s">
        <v>116</v>
      </c>
      <c r="Q1275" s="367" t="s">
        <v>1122</v>
      </c>
      <c r="R1275" s="364">
        <v>10</v>
      </c>
      <c r="S1275" s="367" t="s">
        <v>126</v>
      </c>
      <c r="T1275" s="187" t="s">
        <v>112</v>
      </c>
      <c r="U1275" s="187" t="s">
        <v>112</v>
      </c>
      <c r="V1275" s="187">
        <v>0</v>
      </c>
      <c r="W1275" s="187">
        <v>0</v>
      </c>
      <c r="X1275" s="187">
        <v>0</v>
      </c>
      <c r="Y1275" s="187">
        <v>0</v>
      </c>
    </row>
    <row r="1276" spans="1:25" ht="281.25" customHeight="1" x14ac:dyDescent="0.25">
      <c r="A1276" s="71">
        <v>1938</v>
      </c>
      <c r="B1276" s="188" t="s">
        <v>3407</v>
      </c>
      <c r="C1276" s="188" t="s">
        <v>14289</v>
      </c>
      <c r="D1276" s="188" t="s">
        <v>123</v>
      </c>
      <c r="E1276" s="364" t="s">
        <v>14248</v>
      </c>
      <c r="F1276" s="112" t="s">
        <v>2112</v>
      </c>
      <c r="G1276" s="181">
        <v>44927</v>
      </c>
      <c r="H1276" s="181">
        <v>44927</v>
      </c>
      <c r="I1276" s="52" t="s">
        <v>113</v>
      </c>
      <c r="J1276" s="181" t="s">
        <v>114</v>
      </c>
      <c r="K1276" s="188" t="s">
        <v>14290</v>
      </c>
      <c r="L1276" s="188" t="s">
        <v>60</v>
      </c>
      <c r="M1276" s="188" t="s">
        <v>3416</v>
      </c>
      <c r="N1276" s="188" t="s">
        <v>64</v>
      </c>
      <c r="O1276" s="188" t="s">
        <v>103</v>
      </c>
      <c r="P1276" s="365" t="s">
        <v>115</v>
      </c>
      <c r="Q1276" s="188" t="s">
        <v>1122</v>
      </c>
      <c r="R1276" s="188">
        <v>2</v>
      </c>
      <c r="S1276" s="188" t="s">
        <v>199</v>
      </c>
      <c r="T1276" s="268" t="s">
        <v>112</v>
      </c>
      <c r="U1276" s="268" t="s">
        <v>112</v>
      </c>
      <c r="V1276" s="268">
        <v>1223</v>
      </c>
      <c r="W1276" s="268">
        <v>1272</v>
      </c>
      <c r="X1276" s="187">
        <v>1322</v>
      </c>
      <c r="Y1276" s="187">
        <v>1322</v>
      </c>
    </row>
    <row r="1277" spans="1:25" ht="281.25" customHeight="1" x14ac:dyDescent="0.25">
      <c r="A1277" s="71">
        <v>1939</v>
      </c>
      <c r="B1277" s="188" t="s">
        <v>3407</v>
      </c>
      <c r="C1277" s="188" t="s">
        <v>14289</v>
      </c>
      <c r="D1277" s="188" t="s">
        <v>8391</v>
      </c>
      <c r="E1277" s="208" t="s">
        <v>14291</v>
      </c>
      <c r="F1277" s="112" t="s">
        <v>871</v>
      </c>
      <c r="G1277" s="181">
        <v>44927</v>
      </c>
      <c r="H1277" s="181">
        <v>44927</v>
      </c>
      <c r="I1277" s="181" t="s">
        <v>535</v>
      </c>
      <c r="J1277" s="181" t="s">
        <v>114</v>
      </c>
      <c r="K1277" s="208" t="s">
        <v>14292</v>
      </c>
      <c r="L1277" s="188" t="s">
        <v>60</v>
      </c>
      <c r="M1277" s="189" t="s">
        <v>3418</v>
      </c>
      <c r="N1277" s="188" t="s">
        <v>64</v>
      </c>
      <c r="O1277" s="188" t="s">
        <v>103</v>
      </c>
      <c r="P1277" s="365" t="s">
        <v>115</v>
      </c>
      <c r="Q1277" s="367" t="s">
        <v>1122</v>
      </c>
      <c r="R1277" s="188">
        <v>2</v>
      </c>
      <c r="S1277" s="367" t="s">
        <v>199</v>
      </c>
      <c r="T1277" s="268" t="s">
        <v>112</v>
      </c>
      <c r="U1277" s="268" t="s">
        <v>112</v>
      </c>
      <c r="V1277" s="187">
        <v>0</v>
      </c>
      <c r="W1277" s="187">
        <v>0</v>
      </c>
      <c r="X1277" s="187">
        <v>0</v>
      </c>
      <c r="Y1277" s="187">
        <v>0</v>
      </c>
    </row>
    <row r="1278" spans="1:25" ht="281.25" customHeight="1" x14ac:dyDescent="0.25">
      <c r="A1278" s="71">
        <v>1940</v>
      </c>
      <c r="B1278" s="188" t="s">
        <v>3407</v>
      </c>
      <c r="C1278" s="188" t="s">
        <v>14289</v>
      </c>
      <c r="D1278" s="188" t="s">
        <v>14293</v>
      </c>
      <c r="E1278" s="208" t="s">
        <v>14294</v>
      </c>
      <c r="F1278" s="112" t="s">
        <v>871</v>
      </c>
      <c r="G1278" s="181">
        <v>44927</v>
      </c>
      <c r="H1278" s="181">
        <v>44927</v>
      </c>
      <c r="I1278" s="181" t="s">
        <v>535</v>
      </c>
      <c r="J1278" s="181" t="s">
        <v>114</v>
      </c>
      <c r="K1278" s="208" t="s">
        <v>14295</v>
      </c>
      <c r="L1278" s="188" t="s">
        <v>60</v>
      </c>
      <c r="M1278" s="188" t="s">
        <v>3418</v>
      </c>
      <c r="N1278" s="367" t="s">
        <v>64</v>
      </c>
      <c r="O1278" s="188" t="s">
        <v>103</v>
      </c>
      <c r="P1278" s="365" t="s">
        <v>115</v>
      </c>
      <c r="Q1278" s="367" t="s">
        <v>1122</v>
      </c>
      <c r="R1278" s="188">
        <v>2</v>
      </c>
      <c r="S1278" s="367" t="s">
        <v>199</v>
      </c>
      <c r="T1278" s="268" t="s">
        <v>112</v>
      </c>
      <c r="U1278" s="268" t="s">
        <v>112</v>
      </c>
      <c r="V1278" s="187">
        <v>0</v>
      </c>
      <c r="W1278" s="187">
        <v>0</v>
      </c>
      <c r="X1278" s="187">
        <v>0</v>
      </c>
      <c r="Y1278" s="187">
        <v>0</v>
      </c>
    </row>
    <row r="1279" spans="1:25" ht="281.25" customHeight="1" x14ac:dyDescent="0.25">
      <c r="A1279" s="71">
        <v>1941</v>
      </c>
      <c r="B1279" s="188" t="s">
        <v>3407</v>
      </c>
      <c r="C1279" s="188" t="s">
        <v>14289</v>
      </c>
      <c r="D1279" s="188" t="s">
        <v>14296</v>
      </c>
      <c r="E1279" s="208" t="s">
        <v>14294</v>
      </c>
      <c r="F1279" s="112" t="s">
        <v>871</v>
      </c>
      <c r="G1279" s="181">
        <v>44927</v>
      </c>
      <c r="H1279" s="181">
        <v>44927</v>
      </c>
      <c r="I1279" s="181" t="s">
        <v>535</v>
      </c>
      <c r="J1279" s="181" t="s">
        <v>114</v>
      </c>
      <c r="K1279" s="208" t="s">
        <v>14297</v>
      </c>
      <c r="L1279" s="188" t="s">
        <v>60</v>
      </c>
      <c r="M1279" s="188" t="s">
        <v>3418</v>
      </c>
      <c r="N1279" s="367" t="s">
        <v>64</v>
      </c>
      <c r="O1279" s="188" t="s">
        <v>103</v>
      </c>
      <c r="P1279" s="365" t="s">
        <v>115</v>
      </c>
      <c r="Q1279" s="367" t="s">
        <v>1122</v>
      </c>
      <c r="R1279" s="188">
        <v>2</v>
      </c>
      <c r="S1279" s="367" t="s">
        <v>199</v>
      </c>
      <c r="T1279" s="268" t="s">
        <v>112</v>
      </c>
      <c r="U1279" s="268" t="s">
        <v>112</v>
      </c>
      <c r="V1279" s="187">
        <v>0</v>
      </c>
      <c r="W1279" s="187">
        <v>0</v>
      </c>
      <c r="X1279" s="187">
        <v>0</v>
      </c>
      <c r="Y1279" s="187">
        <v>0</v>
      </c>
    </row>
    <row r="1280" spans="1:25" ht="281.25" customHeight="1" x14ac:dyDescent="0.25">
      <c r="A1280" s="71">
        <v>1942</v>
      </c>
      <c r="B1280" s="188" t="s">
        <v>3407</v>
      </c>
      <c r="C1280" s="188" t="s">
        <v>14289</v>
      </c>
      <c r="D1280" s="188" t="s">
        <v>14298</v>
      </c>
      <c r="E1280" s="208" t="s">
        <v>14294</v>
      </c>
      <c r="F1280" s="112" t="s">
        <v>871</v>
      </c>
      <c r="G1280" s="181">
        <v>44927</v>
      </c>
      <c r="H1280" s="181">
        <v>44927</v>
      </c>
      <c r="I1280" s="181" t="s">
        <v>535</v>
      </c>
      <c r="J1280" s="181" t="s">
        <v>114</v>
      </c>
      <c r="K1280" s="208" t="s">
        <v>14299</v>
      </c>
      <c r="L1280" s="188" t="s">
        <v>60</v>
      </c>
      <c r="M1280" s="188" t="s">
        <v>3418</v>
      </c>
      <c r="N1280" s="367" t="s">
        <v>64</v>
      </c>
      <c r="O1280" s="188" t="s">
        <v>103</v>
      </c>
      <c r="P1280" s="365" t="s">
        <v>115</v>
      </c>
      <c r="Q1280" s="367" t="s">
        <v>1122</v>
      </c>
      <c r="R1280" s="188">
        <v>2</v>
      </c>
      <c r="S1280" s="367" t="s">
        <v>199</v>
      </c>
      <c r="T1280" s="268" t="s">
        <v>112</v>
      </c>
      <c r="U1280" s="268" t="s">
        <v>112</v>
      </c>
      <c r="V1280" s="187">
        <v>603623</v>
      </c>
      <c r="W1280" s="187">
        <v>567141</v>
      </c>
      <c r="X1280" s="187">
        <v>530660</v>
      </c>
      <c r="Y1280" s="187">
        <v>530660</v>
      </c>
    </row>
    <row r="1281" spans="1:25" ht="281.25" customHeight="1" x14ac:dyDescent="0.25">
      <c r="A1281" s="71">
        <v>1943</v>
      </c>
      <c r="B1281" s="188" t="s">
        <v>3407</v>
      </c>
      <c r="C1281" s="188" t="s">
        <v>14289</v>
      </c>
      <c r="D1281" s="188" t="s">
        <v>14300</v>
      </c>
      <c r="E1281" s="208" t="s">
        <v>14301</v>
      </c>
      <c r="F1281" s="112" t="s">
        <v>871</v>
      </c>
      <c r="G1281" s="181">
        <v>44927</v>
      </c>
      <c r="H1281" s="181">
        <v>44927</v>
      </c>
      <c r="I1281" s="181" t="s">
        <v>14302</v>
      </c>
      <c r="J1281" s="181" t="s">
        <v>114</v>
      </c>
      <c r="K1281" s="208" t="s">
        <v>14303</v>
      </c>
      <c r="L1281" s="188" t="s">
        <v>60</v>
      </c>
      <c r="M1281" s="189" t="s">
        <v>3418</v>
      </c>
      <c r="N1281" s="188" t="s">
        <v>64</v>
      </c>
      <c r="O1281" s="188" t="s">
        <v>103</v>
      </c>
      <c r="P1281" s="365" t="s">
        <v>115</v>
      </c>
      <c r="Q1281" s="367" t="s">
        <v>1122</v>
      </c>
      <c r="R1281" s="188">
        <v>2</v>
      </c>
      <c r="S1281" s="367" t="s">
        <v>199</v>
      </c>
      <c r="T1281" s="268" t="s">
        <v>112</v>
      </c>
      <c r="U1281" s="268" t="s">
        <v>112</v>
      </c>
      <c r="V1281" s="187">
        <v>0</v>
      </c>
      <c r="W1281" s="187">
        <v>0</v>
      </c>
      <c r="X1281" s="187">
        <v>0</v>
      </c>
      <c r="Y1281" s="187">
        <v>0</v>
      </c>
    </row>
    <row r="1282" spans="1:25" ht="281.25" customHeight="1" x14ac:dyDescent="0.25">
      <c r="A1282" s="71">
        <v>1944</v>
      </c>
      <c r="B1282" s="188" t="s">
        <v>3407</v>
      </c>
      <c r="C1282" s="188" t="s">
        <v>14289</v>
      </c>
      <c r="D1282" s="188" t="s">
        <v>8395</v>
      </c>
      <c r="E1282" s="208" t="s">
        <v>14304</v>
      </c>
      <c r="F1282" s="112" t="s">
        <v>871</v>
      </c>
      <c r="G1282" s="181">
        <v>44927</v>
      </c>
      <c r="H1282" s="181">
        <v>44927</v>
      </c>
      <c r="I1282" s="181" t="s">
        <v>14305</v>
      </c>
      <c r="J1282" s="181" t="s">
        <v>114</v>
      </c>
      <c r="K1282" s="208" t="s">
        <v>14306</v>
      </c>
      <c r="L1282" s="188" t="s">
        <v>60</v>
      </c>
      <c r="M1282" s="189" t="s">
        <v>3418</v>
      </c>
      <c r="N1282" s="188" t="s">
        <v>64</v>
      </c>
      <c r="O1282" s="188" t="s">
        <v>103</v>
      </c>
      <c r="P1282" s="365" t="s">
        <v>115</v>
      </c>
      <c r="Q1282" s="367" t="s">
        <v>1122</v>
      </c>
      <c r="R1282" s="188">
        <v>2</v>
      </c>
      <c r="S1282" s="367" t="s">
        <v>199</v>
      </c>
      <c r="T1282" s="268" t="s">
        <v>112</v>
      </c>
      <c r="U1282" s="268" t="s">
        <v>112</v>
      </c>
      <c r="V1282" s="187">
        <v>0</v>
      </c>
      <c r="W1282" s="187">
        <v>0</v>
      </c>
      <c r="X1282" s="187">
        <v>0</v>
      </c>
      <c r="Y1282" s="187">
        <v>0</v>
      </c>
    </row>
    <row r="1283" spans="1:25" ht="281.25" customHeight="1" x14ac:dyDescent="0.25">
      <c r="A1283" s="71">
        <v>1945</v>
      </c>
      <c r="B1283" s="188" t="s">
        <v>3407</v>
      </c>
      <c r="C1283" s="188" t="s">
        <v>14289</v>
      </c>
      <c r="D1283" s="188" t="s">
        <v>14307</v>
      </c>
      <c r="E1283" s="208" t="s">
        <v>14301</v>
      </c>
      <c r="F1283" s="112" t="s">
        <v>871</v>
      </c>
      <c r="G1283" s="181">
        <v>44927</v>
      </c>
      <c r="H1283" s="181">
        <v>44927</v>
      </c>
      <c r="I1283" s="181" t="s">
        <v>14305</v>
      </c>
      <c r="J1283" s="181" t="s">
        <v>114</v>
      </c>
      <c r="K1283" s="208" t="s">
        <v>14308</v>
      </c>
      <c r="L1283" s="188" t="s">
        <v>60</v>
      </c>
      <c r="M1283" s="189" t="s">
        <v>3418</v>
      </c>
      <c r="N1283" s="188" t="s">
        <v>64</v>
      </c>
      <c r="O1283" s="188" t="s">
        <v>103</v>
      </c>
      <c r="P1283" s="365" t="s">
        <v>115</v>
      </c>
      <c r="Q1283" s="367" t="s">
        <v>1122</v>
      </c>
      <c r="R1283" s="188">
        <v>2</v>
      </c>
      <c r="S1283" s="367" t="s">
        <v>199</v>
      </c>
      <c r="T1283" s="268" t="s">
        <v>112</v>
      </c>
      <c r="U1283" s="268" t="s">
        <v>112</v>
      </c>
      <c r="V1283" s="187">
        <v>0</v>
      </c>
      <c r="W1283" s="187">
        <v>0</v>
      </c>
      <c r="X1283" s="187">
        <v>0</v>
      </c>
      <c r="Y1283" s="187">
        <v>0</v>
      </c>
    </row>
    <row r="1284" spans="1:25" ht="281.25" customHeight="1" x14ac:dyDescent="0.25">
      <c r="A1284" s="71">
        <v>1946</v>
      </c>
      <c r="B1284" s="188" t="s">
        <v>3407</v>
      </c>
      <c r="C1284" s="188" t="s">
        <v>14289</v>
      </c>
      <c r="D1284" s="188" t="s">
        <v>14309</v>
      </c>
      <c r="E1284" s="208" t="s">
        <v>14301</v>
      </c>
      <c r="F1284" s="112" t="s">
        <v>871</v>
      </c>
      <c r="G1284" s="181">
        <v>44927</v>
      </c>
      <c r="H1284" s="181">
        <v>44927</v>
      </c>
      <c r="I1284" s="181" t="s">
        <v>14310</v>
      </c>
      <c r="J1284" s="181" t="s">
        <v>114</v>
      </c>
      <c r="K1284" s="208" t="s">
        <v>14311</v>
      </c>
      <c r="L1284" s="188" t="s">
        <v>60</v>
      </c>
      <c r="M1284" s="189" t="s">
        <v>3418</v>
      </c>
      <c r="N1284" s="188" t="s">
        <v>64</v>
      </c>
      <c r="O1284" s="188" t="s">
        <v>103</v>
      </c>
      <c r="P1284" s="365" t="s">
        <v>115</v>
      </c>
      <c r="Q1284" s="367" t="s">
        <v>1122</v>
      </c>
      <c r="R1284" s="188">
        <v>2</v>
      </c>
      <c r="S1284" s="367" t="s">
        <v>199</v>
      </c>
      <c r="T1284" s="268" t="s">
        <v>112</v>
      </c>
      <c r="U1284" s="268" t="s">
        <v>112</v>
      </c>
      <c r="V1284" s="187">
        <v>0</v>
      </c>
      <c r="W1284" s="187">
        <v>0</v>
      </c>
      <c r="X1284" s="187">
        <v>0</v>
      </c>
      <c r="Y1284" s="187">
        <v>0</v>
      </c>
    </row>
    <row r="1285" spans="1:25" ht="281.25" customHeight="1" x14ac:dyDescent="0.25">
      <c r="A1285" s="71">
        <v>1947</v>
      </c>
      <c r="B1285" s="188" t="s">
        <v>3407</v>
      </c>
      <c r="C1285" s="188" t="s">
        <v>14289</v>
      </c>
      <c r="D1285" s="188" t="s">
        <v>14312</v>
      </c>
      <c r="E1285" s="208" t="s">
        <v>14313</v>
      </c>
      <c r="F1285" s="112" t="s">
        <v>871</v>
      </c>
      <c r="G1285" s="181">
        <v>44927</v>
      </c>
      <c r="H1285" s="181">
        <v>44927</v>
      </c>
      <c r="I1285" s="181" t="s">
        <v>14314</v>
      </c>
      <c r="J1285" s="181" t="s">
        <v>114</v>
      </c>
      <c r="K1285" s="208" t="s">
        <v>14315</v>
      </c>
      <c r="L1285" s="188" t="s">
        <v>60</v>
      </c>
      <c r="M1285" s="189" t="s">
        <v>3418</v>
      </c>
      <c r="N1285" s="188" t="s">
        <v>64</v>
      </c>
      <c r="O1285" s="188" t="s">
        <v>103</v>
      </c>
      <c r="P1285" s="365" t="s">
        <v>115</v>
      </c>
      <c r="Q1285" s="367" t="s">
        <v>1122</v>
      </c>
      <c r="R1285" s="188">
        <v>2</v>
      </c>
      <c r="S1285" s="367" t="s">
        <v>199</v>
      </c>
      <c r="T1285" s="268" t="s">
        <v>112</v>
      </c>
      <c r="U1285" s="268" t="s">
        <v>112</v>
      </c>
      <c r="V1285" s="187">
        <v>0</v>
      </c>
      <c r="W1285" s="187">
        <v>0</v>
      </c>
      <c r="X1285" s="187">
        <v>0</v>
      </c>
      <c r="Y1285" s="187">
        <v>0</v>
      </c>
    </row>
    <row r="1286" spans="1:25" ht="281.25" customHeight="1" x14ac:dyDescent="0.25">
      <c r="A1286" s="71">
        <v>1948</v>
      </c>
      <c r="B1286" s="188" t="s">
        <v>3407</v>
      </c>
      <c r="C1286" s="188" t="s">
        <v>14289</v>
      </c>
      <c r="D1286" s="188" t="s">
        <v>14316</v>
      </c>
      <c r="E1286" s="208" t="s">
        <v>14313</v>
      </c>
      <c r="F1286" s="112" t="s">
        <v>871</v>
      </c>
      <c r="G1286" s="181">
        <v>44927</v>
      </c>
      <c r="H1286" s="181">
        <v>44927</v>
      </c>
      <c r="I1286" s="181" t="s">
        <v>14314</v>
      </c>
      <c r="J1286" s="181" t="s">
        <v>114</v>
      </c>
      <c r="K1286" s="208" t="s">
        <v>14317</v>
      </c>
      <c r="L1286" s="188" t="s">
        <v>60</v>
      </c>
      <c r="M1286" s="189" t="s">
        <v>3418</v>
      </c>
      <c r="N1286" s="188" t="s">
        <v>64</v>
      </c>
      <c r="O1286" s="188" t="s">
        <v>103</v>
      </c>
      <c r="P1286" s="365" t="s">
        <v>115</v>
      </c>
      <c r="Q1286" s="367" t="s">
        <v>1122</v>
      </c>
      <c r="R1286" s="188">
        <v>2</v>
      </c>
      <c r="S1286" s="367" t="s">
        <v>199</v>
      </c>
      <c r="T1286" s="268" t="s">
        <v>112</v>
      </c>
      <c r="U1286" s="268" t="s">
        <v>112</v>
      </c>
      <c r="V1286" s="187">
        <v>0</v>
      </c>
      <c r="W1286" s="187">
        <v>0</v>
      </c>
      <c r="X1286" s="187">
        <v>0</v>
      </c>
      <c r="Y1286" s="187">
        <v>0</v>
      </c>
    </row>
    <row r="1287" spans="1:25" ht="281.25" customHeight="1" x14ac:dyDescent="0.25">
      <c r="A1287" s="71">
        <v>1949</v>
      </c>
      <c r="B1287" s="188" t="s">
        <v>3407</v>
      </c>
      <c r="C1287" s="188" t="s">
        <v>14289</v>
      </c>
      <c r="D1287" s="188" t="s">
        <v>14318</v>
      </c>
      <c r="E1287" s="208" t="s">
        <v>14313</v>
      </c>
      <c r="F1287" s="112" t="s">
        <v>871</v>
      </c>
      <c r="G1287" s="181">
        <v>44927</v>
      </c>
      <c r="H1287" s="181">
        <v>44927</v>
      </c>
      <c r="I1287" s="181" t="s">
        <v>14314</v>
      </c>
      <c r="J1287" s="181" t="s">
        <v>114</v>
      </c>
      <c r="K1287" s="208" t="s">
        <v>14319</v>
      </c>
      <c r="L1287" s="188" t="s">
        <v>60</v>
      </c>
      <c r="M1287" s="189" t="s">
        <v>3418</v>
      </c>
      <c r="N1287" s="188" t="s">
        <v>64</v>
      </c>
      <c r="O1287" s="188" t="s">
        <v>103</v>
      </c>
      <c r="P1287" s="365" t="s">
        <v>115</v>
      </c>
      <c r="Q1287" s="367" t="s">
        <v>1122</v>
      </c>
      <c r="R1287" s="188">
        <v>2</v>
      </c>
      <c r="S1287" s="367" t="s">
        <v>199</v>
      </c>
      <c r="T1287" s="268" t="s">
        <v>112</v>
      </c>
      <c r="U1287" s="268" t="s">
        <v>112</v>
      </c>
      <c r="V1287" s="187">
        <v>276399</v>
      </c>
      <c r="W1287" s="187">
        <v>286003</v>
      </c>
      <c r="X1287" s="187">
        <v>0</v>
      </c>
      <c r="Y1287" s="187">
        <v>0</v>
      </c>
    </row>
    <row r="1288" spans="1:25" ht="281.25" customHeight="1" x14ac:dyDescent="0.25">
      <c r="A1288" s="71">
        <v>1950</v>
      </c>
      <c r="B1288" s="188" t="s">
        <v>3407</v>
      </c>
      <c r="C1288" s="188" t="s">
        <v>14289</v>
      </c>
      <c r="D1288" s="188" t="s">
        <v>3255</v>
      </c>
      <c r="E1288" s="208" t="s">
        <v>14320</v>
      </c>
      <c r="F1288" s="112" t="s">
        <v>3499</v>
      </c>
      <c r="G1288" s="181">
        <v>44927</v>
      </c>
      <c r="H1288" s="181">
        <v>44927</v>
      </c>
      <c r="I1288" s="181" t="s">
        <v>8276</v>
      </c>
      <c r="J1288" s="181" t="s">
        <v>114</v>
      </c>
      <c r="K1288" s="208" t="s">
        <v>14321</v>
      </c>
      <c r="L1288" s="188" t="s">
        <v>60</v>
      </c>
      <c r="M1288" s="189" t="s">
        <v>3418</v>
      </c>
      <c r="N1288" s="188" t="s">
        <v>64</v>
      </c>
      <c r="O1288" s="188" t="s">
        <v>103</v>
      </c>
      <c r="P1288" s="365" t="s">
        <v>115</v>
      </c>
      <c r="Q1288" s="367" t="s">
        <v>1122</v>
      </c>
      <c r="R1288" s="188">
        <v>2</v>
      </c>
      <c r="S1288" s="367" t="s">
        <v>199</v>
      </c>
      <c r="T1288" s="268" t="s">
        <v>112</v>
      </c>
      <c r="U1288" s="268" t="s">
        <v>112</v>
      </c>
      <c r="V1288" s="187">
        <v>0</v>
      </c>
      <c r="W1288" s="187">
        <v>0</v>
      </c>
      <c r="X1288" s="187">
        <v>0</v>
      </c>
      <c r="Y1288" s="187">
        <v>0</v>
      </c>
    </row>
    <row r="1289" spans="1:25" ht="281.25" customHeight="1" x14ac:dyDescent="0.25">
      <c r="A1289" s="71">
        <v>1951</v>
      </c>
      <c r="B1289" s="188" t="s">
        <v>3407</v>
      </c>
      <c r="C1289" s="188" t="s">
        <v>14289</v>
      </c>
      <c r="D1289" s="188" t="s">
        <v>14322</v>
      </c>
      <c r="E1289" s="208" t="s">
        <v>14320</v>
      </c>
      <c r="F1289" s="112" t="s">
        <v>3499</v>
      </c>
      <c r="G1289" s="181">
        <v>44927</v>
      </c>
      <c r="H1289" s="181">
        <v>44927</v>
      </c>
      <c r="I1289" s="181" t="s">
        <v>7588</v>
      </c>
      <c r="J1289" s="181" t="s">
        <v>114</v>
      </c>
      <c r="K1289" s="208" t="s">
        <v>14323</v>
      </c>
      <c r="L1289" s="188" t="s">
        <v>60</v>
      </c>
      <c r="M1289" s="189" t="s">
        <v>3418</v>
      </c>
      <c r="N1289" s="188" t="s">
        <v>64</v>
      </c>
      <c r="O1289" s="188" t="s">
        <v>103</v>
      </c>
      <c r="P1289" s="365" t="s">
        <v>115</v>
      </c>
      <c r="Q1289" s="367" t="s">
        <v>1122</v>
      </c>
      <c r="R1289" s="188">
        <v>2</v>
      </c>
      <c r="S1289" s="367" t="s">
        <v>199</v>
      </c>
      <c r="T1289" s="268" t="s">
        <v>112</v>
      </c>
      <c r="U1289" s="268" t="s">
        <v>112</v>
      </c>
      <c r="V1289" s="187">
        <v>0</v>
      </c>
      <c r="W1289" s="187">
        <v>0</v>
      </c>
      <c r="X1289" s="187">
        <v>0</v>
      </c>
      <c r="Y1289" s="187">
        <v>0</v>
      </c>
    </row>
    <row r="1290" spans="1:25" ht="281.25" customHeight="1" x14ac:dyDescent="0.25">
      <c r="A1290" s="71">
        <v>1952</v>
      </c>
      <c r="B1290" s="188" t="s">
        <v>3407</v>
      </c>
      <c r="C1290" s="188" t="s">
        <v>14289</v>
      </c>
      <c r="D1290" s="188" t="s">
        <v>143</v>
      </c>
      <c r="E1290" s="208" t="s">
        <v>129</v>
      </c>
      <c r="F1290" s="181" t="s">
        <v>2112</v>
      </c>
      <c r="G1290" s="181">
        <v>44927</v>
      </c>
      <c r="H1290" s="181">
        <v>44927</v>
      </c>
      <c r="I1290" s="52" t="s">
        <v>113</v>
      </c>
      <c r="J1290" s="181" t="s">
        <v>114</v>
      </c>
      <c r="K1290" s="208" t="s">
        <v>14324</v>
      </c>
      <c r="L1290" s="188" t="s">
        <v>61</v>
      </c>
      <c r="M1290" s="188" t="s">
        <v>3445</v>
      </c>
      <c r="N1290" s="188" t="s">
        <v>64</v>
      </c>
      <c r="O1290" s="188" t="s">
        <v>103</v>
      </c>
      <c r="P1290" s="188" t="s">
        <v>3492</v>
      </c>
      <c r="Q1290" s="188" t="s">
        <v>1122</v>
      </c>
      <c r="R1290" s="188">
        <v>3</v>
      </c>
      <c r="S1290" s="188" t="s">
        <v>715</v>
      </c>
      <c r="T1290" s="268" t="s">
        <v>112</v>
      </c>
      <c r="U1290" s="268" t="s">
        <v>112</v>
      </c>
      <c r="V1290" s="187">
        <v>175010</v>
      </c>
      <c r="W1290" s="187">
        <v>175010</v>
      </c>
      <c r="X1290" s="187">
        <v>175010</v>
      </c>
      <c r="Y1290" s="187">
        <v>175010</v>
      </c>
    </row>
    <row r="1291" spans="1:25" ht="281.25" customHeight="1" x14ac:dyDescent="0.25">
      <c r="A1291" s="71">
        <v>1953</v>
      </c>
      <c r="B1291" s="188" t="s">
        <v>3407</v>
      </c>
      <c r="C1291" s="188" t="s">
        <v>14289</v>
      </c>
      <c r="D1291" s="188" t="s">
        <v>146</v>
      </c>
      <c r="E1291" s="188" t="s">
        <v>129</v>
      </c>
      <c r="F1291" s="112" t="s">
        <v>2112</v>
      </c>
      <c r="G1291" s="181">
        <v>44927</v>
      </c>
      <c r="H1291" s="181">
        <v>44927</v>
      </c>
      <c r="I1291" s="181" t="s">
        <v>113</v>
      </c>
      <c r="J1291" s="181" t="s">
        <v>114</v>
      </c>
      <c r="K1291" s="208" t="s">
        <v>14325</v>
      </c>
      <c r="L1291" s="188" t="s">
        <v>61</v>
      </c>
      <c r="M1291" s="188" t="s">
        <v>3445</v>
      </c>
      <c r="N1291" s="188" t="s">
        <v>64</v>
      </c>
      <c r="O1291" s="188" t="s">
        <v>103</v>
      </c>
      <c r="P1291" s="188" t="s">
        <v>115</v>
      </c>
      <c r="Q1291" s="188" t="s">
        <v>1122</v>
      </c>
      <c r="R1291" s="188">
        <v>6</v>
      </c>
      <c r="S1291" s="188" t="s">
        <v>716</v>
      </c>
      <c r="T1291" s="268" t="s">
        <v>112</v>
      </c>
      <c r="U1291" s="268" t="s">
        <v>112</v>
      </c>
      <c r="V1291" s="187">
        <v>150884</v>
      </c>
      <c r="W1291" s="187">
        <v>150884</v>
      </c>
      <c r="X1291" s="187">
        <v>150884</v>
      </c>
      <c r="Y1291" s="187">
        <v>150884</v>
      </c>
    </row>
    <row r="1292" spans="1:25" ht="281.25" customHeight="1" x14ac:dyDescent="0.25">
      <c r="A1292" s="71">
        <v>1954</v>
      </c>
      <c r="B1292" s="188" t="s">
        <v>3407</v>
      </c>
      <c r="C1292" s="188" t="s">
        <v>14289</v>
      </c>
      <c r="D1292" s="188" t="s">
        <v>148</v>
      </c>
      <c r="E1292" s="188" t="s">
        <v>129</v>
      </c>
      <c r="F1292" s="112" t="s">
        <v>2112</v>
      </c>
      <c r="G1292" s="181">
        <v>44927</v>
      </c>
      <c r="H1292" s="181">
        <v>44927</v>
      </c>
      <c r="I1292" s="52" t="s">
        <v>113</v>
      </c>
      <c r="J1292" s="181" t="s">
        <v>114</v>
      </c>
      <c r="K1292" s="208" t="s">
        <v>3447</v>
      </c>
      <c r="L1292" s="188" t="s">
        <v>61</v>
      </c>
      <c r="M1292" s="188" t="s">
        <v>3445</v>
      </c>
      <c r="N1292" s="188" t="s">
        <v>64</v>
      </c>
      <c r="O1292" s="188" t="s">
        <v>103</v>
      </c>
      <c r="P1292" s="188" t="s">
        <v>115</v>
      </c>
      <c r="Q1292" s="188" t="s">
        <v>1122</v>
      </c>
      <c r="R1292" s="188">
        <v>7</v>
      </c>
      <c r="S1292" s="188" t="s">
        <v>953</v>
      </c>
      <c r="T1292" s="268" t="s">
        <v>112</v>
      </c>
      <c r="U1292" s="268" t="s">
        <v>112</v>
      </c>
      <c r="V1292" s="187">
        <v>5878</v>
      </c>
      <c r="W1292" s="187">
        <v>5878</v>
      </c>
      <c r="X1292" s="187">
        <v>5878</v>
      </c>
      <c r="Y1292" s="187">
        <v>5878</v>
      </c>
    </row>
    <row r="1293" spans="1:25" ht="281.25" customHeight="1" x14ac:dyDescent="0.25">
      <c r="A1293" s="71">
        <v>1955</v>
      </c>
      <c r="B1293" s="188" t="s">
        <v>3407</v>
      </c>
      <c r="C1293" s="188" t="s">
        <v>14326</v>
      </c>
      <c r="D1293" s="193" t="s">
        <v>1616</v>
      </c>
      <c r="E1293" s="208" t="s">
        <v>14327</v>
      </c>
      <c r="F1293" s="181" t="s">
        <v>14328</v>
      </c>
      <c r="G1293" s="181">
        <v>44911</v>
      </c>
      <c r="H1293" s="181">
        <v>44562</v>
      </c>
      <c r="I1293" s="181" t="s">
        <v>762</v>
      </c>
      <c r="J1293" s="181">
        <v>44927</v>
      </c>
      <c r="K1293" s="188" t="s">
        <v>14329</v>
      </c>
      <c r="L1293" s="193" t="s">
        <v>99</v>
      </c>
      <c r="M1293" s="188" t="s">
        <v>3460</v>
      </c>
      <c r="N1293" s="208" t="s">
        <v>68</v>
      </c>
      <c r="O1293" s="188" t="s">
        <v>120</v>
      </c>
      <c r="P1293" s="367" t="s">
        <v>3516</v>
      </c>
      <c r="Q1293" s="367" t="s">
        <v>1122</v>
      </c>
      <c r="R1293" s="364">
        <v>2</v>
      </c>
      <c r="S1293" s="367" t="s">
        <v>199</v>
      </c>
      <c r="T1293" s="187" t="s">
        <v>112</v>
      </c>
      <c r="U1293" s="187">
        <v>1049</v>
      </c>
      <c r="V1293" s="187" t="s">
        <v>112</v>
      </c>
      <c r="W1293" s="187" t="s">
        <v>112</v>
      </c>
      <c r="X1293" s="187" t="s">
        <v>112</v>
      </c>
      <c r="Y1293" s="187" t="s">
        <v>112</v>
      </c>
    </row>
    <row r="1294" spans="1:25" ht="281.25" customHeight="1" x14ac:dyDescent="0.25">
      <c r="A1294" s="71">
        <v>1956</v>
      </c>
      <c r="B1294" s="188" t="s">
        <v>3407</v>
      </c>
      <c r="C1294" s="188" t="s">
        <v>14326</v>
      </c>
      <c r="D1294" s="193" t="s">
        <v>1619</v>
      </c>
      <c r="E1294" s="208" t="s">
        <v>14330</v>
      </c>
      <c r="F1294" s="181" t="s">
        <v>14328</v>
      </c>
      <c r="G1294" s="181">
        <v>44911</v>
      </c>
      <c r="H1294" s="181">
        <v>44562</v>
      </c>
      <c r="I1294" s="181" t="s">
        <v>762</v>
      </c>
      <c r="J1294" s="181">
        <v>44927</v>
      </c>
      <c r="K1294" s="188" t="s">
        <v>14331</v>
      </c>
      <c r="L1294" s="193" t="s">
        <v>99</v>
      </c>
      <c r="M1294" s="188" t="s">
        <v>3460</v>
      </c>
      <c r="N1294" s="208" t="s">
        <v>68</v>
      </c>
      <c r="O1294" s="188" t="s">
        <v>120</v>
      </c>
      <c r="P1294" s="367" t="s">
        <v>3516</v>
      </c>
      <c r="Q1294" s="367" t="s">
        <v>1122</v>
      </c>
      <c r="R1294" s="364">
        <v>2</v>
      </c>
      <c r="S1294" s="367" t="s">
        <v>199</v>
      </c>
      <c r="T1294" s="187" t="s">
        <v>112</v>
      </c>
      <c r="U1294" s="187">
        <v>9716</v>
      </c>
      <c r="V1294" s="187" t="s">
        <v>112</v>
      </c>
      <c r="W1294" s="187" t="s">
        <v>112</v>
      </c>
      <c r="X1294" s="187" t="s">
        <v>112</v>
      </c>
      <c r="Y1294" s="187" t="s">
        <v>112</v>
      </c>
    </row>
    <row r="1295" spans="1:25" ht="281.25" customHeight="1" x14ac:dyDescent="0.25">
      <c r="A1295" s="71">
        <v>1957</v>
      </c>
      <c r="B1295" s="188" t="s">
        <v>3407</v>
      </c>
      <c r="C1295" s="188" t="s">
        <v>14326</v>
      </c>
      <c r="D1295" s="193" t="s">
        <v>11876</v>
      </c>
      <c r="E1295" s="208" t="s">
        <v>14332</v>
      </c>
      <c r="F1295" s="181" t="s">
        <v>14333</v>
      </c>
      <c r="G1295" s="181">
        <v>44927</v>
      </c>
      <c r="H1295" s="181">
        <v>44927</v>
      </c>
      <c r="I1295" s="181" t="s">
        <v>762</v>
      </c>
      <c r="J1295" s="181">
        <v>45658</v>
      </c>
      <c r="K1295" s="188" t="s">
        <v>14334</v>
      </c>
      <c r="L1295" s="193" t="s">
        <v>60</v>
      </c>
      <c r="M1295" s="188" t="s">
        <v>3460</v>
      </c>
      <c r="N1295" s="208" t="s">
        <v>68</v>
      </c>
      <c r="O1295" s="188" t="s">
        <v>120</v>
      </c>
      <c r="P1295" s="367" t="s">
        <v>196</v>
      </c>
      <c r="Q1295" s="268">
        <v>63</v>
      </c>
      <c r="R1295" s="188">
        <v>2</v>
      </c>
      <c r="S1295" s="367" t="s">
        <v>199</v>
      </c>
      <c r="T1295" s="187" t="s">
        <v>112</v>
      </c>
      <c r="U1295" s="187">
        <v>0</v>
      </c>
      <c r="V1295" s="187">
        <v>0</v>
      </c>
      <c r="W1295" s="187" t="s">
        <v>112</v>
      </c>
      <c r="X1295" s="187" t="s">
        <v>112</v>
      </c>
      <c r="Y1295" s="187" t="s">
        <v>112</v>
      </c>
    </row>
    <row r="1296" spans="1:25" ht="281.25" customHeight="1" x14ac:dyDescent="0.25">
      <c r="A1296" s="71">
        <v>1958</v>
      </c>
      <c r="B1296" s="188" t="s">
        <v>3407</v>
      </c>
      <c r="C1296" s="188" t="s">
        <v>14326</v>
      </c>
      <c r="D1296" s="193" t="s">
        <v>11877</v>
      </c>
      <c r="E1296" s="208" t="s">
        <v>14332</v>
      </c>
      <c r="F1296" s="181" t="s">
        <v>14333</v>
      </c>
      <c r="G1296" s="181">
        <v>44927</v>
      </c>
      <c r="H1296" s="181">
        <v>44927</v>
      </c>
      <c r="I1296" s="181" t="s">
        <v>762</v>
      </c>
      <c r="J1296" s="181">
        <v>45658</v>
      </c>
      <c r="K1296" s="188" t="s">
        <v>14335</v>
      </c>
      <c r="L1296" s="193" t="s">
        <v>60</v>
      </c>
      <c r="M1296" s="188" t="s">
        <v>3460</v>
      </c>
      <c r="N1296" s="208" t="s">
        <v>68</v>
      </c>
      <c r="O1296" s="188" t="s">
        <v>120</v>
      </c>
      <c r="P1296" s="367" t="s">
        <v>398</v>
      </c>
      <c r="Q1296" s="268">
        <v>63</v>
      </c>
      <c r="R1296" s="188">
        <v>2</v>
      </c>
      <c r="S1296" s="367" t="s">
        <v>199</v>
      </c>
      <c r="T1296" s="187" t="s">
        <v>112</v>
      </c>
      <c r="U1296" s="187">
        <v>0</v>
      </c>
      <c r="V1296" s="187">
        <v>0</v>
      </c>
      <c r="W1296" s="187" t="s">
        <v>112</v>
      </c>
      <c r="X1296" s="187" t="s">
        <v>112</v>
      </c>
      <c r="Y1296" s="187" t="s">
        <v>112</v>
      </c>
    </row>
    <row r="1297" spans="1:25" ht="281.25" customHeight="1" x14ac:dyDescent="0.25">
      <c r="A1297" s="71">
        <v>1959</v>
      </c>
      <c r="B1297" s="188" t="s">
        <v>3407</v>
      </c>
      <c r="C1297" s="188" t="s">
        <v>14289</v>
      </c>
      <c r="D1297" s="188" t="s">
        <v>150</v>
      </c>
      <c r="E1297" s="188" t="s">
        <v>129</v>
      </c>
      <c r="F1297" s="112" t="s">
        <v>2112</v>
      </c>
      <c r="G1297" s="181">
        <v>44927</v>
      </c>
      <c r="H1297" s="181">
        <v>44927</v>
      </c>
      <c r="I1297" s="52" t="s">
        <v>113</v>
      </c>
      <c r="J1297" s="181" t="s">
        <v>114</v>
      </c>
      <c r="K1297" s="208" t="s">
        <v>3448</v>
      </c>
      <c r="L1297" s="188" t="s">
        <v>61</v>
      </c>
      <c r="M1297" s="188" t="s">
        <v>3445</v>
      </c>
      <c r="N1297" s="188" t="s">
        <v>64</v>
      </c>
      <c r="O1297" s="188" t="s">
        <v>103</v>
      </c>
      <c r="P1297" s="188" t="s">
        <v>115</v>
      </c>
      <c r="Q1297" s="188" t="s">
        <v>1122</v>
      </c>
      <c r="R1297" s="188">
        <v>11</v>
      </c>
      <c r="S1297" s="188" t="s">
        <v>731</v>
      </c>
      <c r="T1297" s="268" t="s">
        <v>112</v>
      </c>
      <c r="U1297" s="268" t="s">
        <v>112</v>
      </c>
      <c r="V1297" s="187">
        <v>9487</v>
      </c>
      <c r="W1297" s="187">
        <v>9487</v>
      </c>
      <c r="X1297" s="187">
        <v>9487</v>
      </c>
      <c r="Y1297" s="187">
        <v>9487</v>
      </c>
    </row>
    <row r="1298" spans="1:25" ht="281.25" customHeight="1" x14ac:dyDescent="0.25">
      <c r="A1298" s="71">
        <v>1960</v>
      </c>
      <c r="B1298" s="188" t="s">
        <v>3407</v>
      </c>
      <c r="C1298" s="188" t="s">
        <v>14289</v>
      </c>
      <c r="D1298" s="188" t="s">
        <v>151</v>
      </c>
      <c r="E1298" s="188" t="s">
        <v>129</v>
      </c>
      <c r="F1298" s="181" t="s">
        <v>3449</v>
      </c>
      <c r="G1298" s="181">
        <v>44927</v>
      </c>
      <c r="H1298" s="181">
        <v>44927</v>
      </c>
      <c r="I1298" s="181" t="s">
        <v>3450</v>
      </c>
      <c r="J1298" s="181" t="s">
        <v>114</v>
      </c>
      <c r="K1298" s="208" t="s">
        <v>14336</v>
      </c>
      <c r="L1298" s="188" t="s">
        <v>60</v>
      </c>
      <c r="M1298" s="188" t="s">
        <v>3451</v>
      </c>
      <c r="N1298" s="188" t="s">
        <v>64</v>
      </c>
      <c r="O1298" s="188" t="s">
        <v>103</v>
      </c>
      <c r="P1298" s="188" t="s">
        <v>115</v>
      </c>
      <c r="Q1298" s="367" t="s">
        <v>1122</v>
      </c>
      <c r="R1298" s="188">
        <v>2</v>
      </c>
      <c r="S1298" s="188" t="s">
        <v>199</v>
      </c>
      <c r="T1298" s="268" t="s">
        <v>112</v>
      </c>
      <c r="U1298" s="268" t="s">
        <v>112</v>
      </c>
      <c r="V1298" s="187">
        <v>0</v>
      </c>
      <c r="W1298" s="187">
        <v>0</v>
      </c>
      <c r="X1298" s="187">
        <v>0</v>
      </c>
      <c r="Y1298" s="187">
        <v>0</v>
      </c>
    </row>
    <row r="1299" spans="1:25" ht="281.25" customHeight="1" x14ac:dyDescent="0.25">
      <c r="A1299" s="71">
        <v>1961</v>
      </c>
      <c r="B1299" s="188" t="s">
        <v>3407</v>
      </c>
      <c r="C1299" s="188" t="s">
        <v>14289</v>
      </c>
      <c r="D1299" s="188" t="s">
        <v>152</v>
      </c>
      <c r="E1299" s="188" t="s">
        <v>129</v>
      </c>
      <c r="F1299" s="181" t="s">
        <v>3453</v>
      </c>
      <c r="G1299" s="181">
        <v>44927</v>
      </c>
      <c r="H1299" s="181">
        <v>44927</v>
      </c>
      <c r="I1299" s="181" t="s">
        <v>3450</v>
      </c>
      <c r="J1299" s="181" t="s">
        <v>114</v>
      </c>
      <c r="K1299" s="208" t="s">
        <v>14337</v>
      </c>
      <c r="L1299" s="188" t="s">
        <v>60</v>
      </c>
      <c r="M1299" s="188" t="s">
        <v>3455</v>
      </c>
      <c r="N1299" s="367" t="s">
        <v>64</v>
      </c>
      <c r="O1299" s="188" t="s">
        <v>103</v>
      </c>
      <c r="P1299" s="367" t="s">
        <v>115</v>
      </c>
      <c r="Q1299" s="367" t="s">
        <v>1122</v>
      </c>
      <c r="R1299" s="188">
        <v>2</v>
      </c>
      <c r="S1299" s="367" t="s">
        <v>199</v>
      </c>
      <c r="T1299" s="268" t="s">
        <v>112</v>
      </c>
      <c r="U1299" s="268" t="s">
        <v>112</v>
      </c>
      <c r="V1299" s="187">
        <v>0</v>
      </c>
      <c r="W1299" s="187">
        <v>0</v>
      </c>
      <c r="X1299" s="187">
        <v>0</v>
      </c>
      <c r="Y1299" s="187">
        <v>0</v>
      </c>
    </row>
    <row r="1300" spans="1:25" ht="281.25" customHeight="1" x14ac:dyDescent="0.25">
      <c r="A1300" s="71">
        <v>1962</v>
      </c>
      <c r="B1300" s="188" t="s">
        <v>3407</v>
      </c>
      <c r="C1300" s="188" t="s">
        <v>14289</v>
      </c>
      <c r="D1300" s="188" t="s">
        <v>154</v>
      </c>
      <c r="E1300" s="364" t="s">
        <v>14280</v>
      </c>
      <c r="F1300" s="112" t="s">
        <v>2112</v>
      </c>
      <c r="G1300" s="181">
        <v>44927</v>
      </c>
      <c r="H1300" s="181">
        <v>44927</v>
      </c>
      <c r="I1300" s="181" t="s">
        <v>244</v>
      </c>
      <c r="J1300" s="181">
        <v>45658</v>
      </c>
      <c r="K1300" s="208" t="s">
        <v>14338</v>
      </c>
      <c r="L1300" s="188" t="s">
        <v>60</v>
      </c>
      <c r="M1300" s="188" t="s">
        <v>3481</v>
      </c>
      <c r="N1300" s="367" t="s">
        <v>64</v>
      </c>
      <c r="O1300" s="188" t="s">
        <v>103</v>
      </c>
      <c r="P1300" s="367" t="s">
        <v>115</v>
      </c>
      <c r="Q1300" s="367" t="s">
        <v>1122</v>
      </c>
      <c r="R1300" s="364">
        <v>5</v>
      </c>
      <c r="S1300" s="367" t="s">
        <v>707</v>
      </c>
      <c r="T1300" s="268" t="s">
        <v>112</v>
      </c>
      <c r="U1300" s="268" t="s">
        <v>112</v>
      </c>
      <c r="V1300" s="187">
        <v>0</v>
      </c>
      <c r="W1300" s="187">
        <v>0</v>
      </c>
      <c r="X1300" s="187">
        <v>0</v>
      </c>
      <c r="Y1300" s="187">
        <v>0</v>
      </c>
    </row>
    <row r="1301" spans="1:25" ht="281.25" customHeight="1" x14ac:dyDescent="0.25">
      <c r="A1301" s="71">
        <v>1963</v>
      </c>
      <c r="B1301" s="188" t="s">
        <v>3407</v>
      </c>
      <c r="C1301" s="188" t="s">
        <v>14289</v>
      </c>
      <c r="D1301" s="188" t="s">
        <v>3304</v>
      </c>
      <c r="E1301" s="181" t="s">
        <v>14339</v>
      </c>
      <c r="F1301" s="181" t="s">
        <v>3507</v>
      </c>
      <c r="G1301" s="181">
        <v>44927</v>
      </c>
      <c r="H1301" s="181">
        <v>44927</v>
      </c>
      <c r="I1301" s="181" t="s">
        <v>113</v>
      </c>
      <c r="J1301" s="181" t="s">
        <v>114</v>
      </c>
      <c r="K1301" s="188" t="s">
        <v>3508</v>
      </c>
      <c r="L1301" s="193" t="s">
        <v>60</v>
      </c>
      <c r="M1301" s="188" t="s">
        <v>996</v>
      </c>
      <c r="N1301" s="208" t="s">
        <v>64</v>
      </c>
      <c r="O1301" s="188" t="s">
        <v>101</v>
      </c>
      <c r="P1301" s="367" t="s">
        <v>683</v>
      </c>
      <c r="Q1301" s="189" t="s">
        <v>1122</v>
      </c>
      <c r="R1301" s="188">
        <v>2</v>
      </c>
      <c r="S1301" s="188" t="s">
        <v>199</v>
      </c>
      <c r="T1301" s="268" t="s">
        <v>112</v>
      </c>
      <c r="U1301" s="268" t="s">
        <v>112</v>
      </c>
      <c r="V1301" s="187">
        <v>418</v>
      </c>
      <c r="W1301" s="187">
        <v>418</v>
      </c>
      <c r="X1301" s="187">
        <v>418</v>
      </c>
      <c r="Y1301" s="187">
        <v>418</v>
      </c>
    </row>
    <row r="1302" spans="1:25" ht="281.25" customHeight="1" x14ac:dyDescent="0.25">
      <c r="A1302" s="71">
        <v>1964</v>
      </c>
      <c r="B1302" s="188" t="s">
        <v>3407</v>
      </c>
      <c r="C1302" s="188" t="s">
        <v>14340</v>
      </c>
      <c r="D1302" s="188" t="s">
        <v>14341</v>
      </c>
      <c r="E1302" s="181" t="s">
        <v>14342</v>
      </c>
      <c r="F1302" s="181" t="s">
        <v>3507</v>
      </c>
      <c r="G1302" s="181">
        <v>44927</v>
      </c>
      <c r="H1302" s="181">
        <v>44927</v>
      </c>
      <c r="I1302" s="181" t="s">
        <v>244</v>
      </c>
      <c r="J1302" s="181">
        <v>45658</v>
      </c>
      <c r="K1302" s="208" t="s">
        <v>14343</v>
      </c>
      <c r="L1302" s="193" t="s">
        <v>60</v>
      </c>
      <c r="M1302" s="188" t="s">
        <v>996</v>
      </c>
      <c r="N1302" s="208" t="s">
        <v>64</v>
      </c>
      <c r="O1302" s="188" t="s">
        <v>103</v>
      </c>
      <c r="P1302" s="367" t="s">
        <v>1353</v>
      </c>
      <c r="Q1302" s="189" t="s">
        <v>1122</v>
      </c>
      <c r="R1302" s="188">
        <v>2</v>
      </c>
      <c r="S1302" s="188" t="s">
        <v>199</v>
      </c>
      <c r="T1302" s="268" t="s">
        <v>112</v>
      </c>
      <c r="U1302" s="268" t="s">
        <v>112</v>
      </c>
      <c r="V1302" s="187">
        <v>0</v>
      </c>
      <c r="W1302" s="187">
        <v>0</v>
      </c>
      <c r="X1302" s="187" t="s">
        <v>112</v>
      </c>
      <c r="Y1302" s="187" t="s">
        <v>112</v>
      </c>
    </row>
    <row r="1303" spans="1:25" ht="281.25" customHeight="1" x14ac:dyDescent="0.25">
      <c r="A1303" s="71">
        <v>1965</v>
      </c>
      <c r="B1303" s="188" t="s">
        <v>3407</v>
      </c>
      <c r="C1303" s="188" t="s">
        <v>14340</v>
      </c>
      <c r="D1303" s="188" t="s">
        <v>14344</v>
      </c>
      <c r="E1303" s="208" t="s">
        <v>14345</v>
      </c>
      <c r="F1303" s="181" t="s">
        <v>3507</v>
      </c>
      <c r="G1303" s="181">
        <v>44927</v>
      </c>
      <c r="H1303" s="181">
        <v>44927</v>
      </c>
      <c r="I1303" s="181" t="s">
        <v>14314</v>
      </c>
      <c r="J1303" s="181" t="s">
        <v>114</v>
      </c>
      <c r="K1303" s="208" t="s">
        <v>14346</v>
      </c>
      <c r="L1303" s="193" t="s">
        <v>60</v>
      </c>
      <c r="M1303" s="188" t="s">
        <v>996</v>
      </c>
      <c r="N1303" s="208" t="s">
        <v>64</v>
      </c>
      <c r="O1303" s="188" t="s">
        <v>103</v>
      </c>
      <c r="P1303" s="367" t="s">
        <v>115</v>
      </c>
      <c r="Q1303" s="189" t="s">
        <v>14347</v>
      </c>
      <c r="R1303" s="188">
        <v>2</v>
      </c>
      <c r="S1303" s="188" t="s">
        <v>199</v>
      </c>
      <c r="T1303" s="268" t="s">
        <v>112</v>
      </c>
      <c r="U1303" s="268" t="s">
        <v>112</v>
      </c>
      <c r="V1303" s="187">
        <v>0</v>
      </c>
      <c r="W1303" s="187">
        <v>0</v>
      </c>
      <c r="X1303" s="187" t="s">
        <v>112</v>
      </c>
      <c r="Y1303" s="187" t="s">
        <v>112</v>
      </c>
    </row>
    <row r="1304" spans="1:25" ht="281.25" customHeight="1" x14ac:dyDescent="0.25">
      <c r="A1304" s="71">
        <v>1966</v>
      </c>
      <c r="B1304" s="188" t="s">
        <v>3407</v>
      </c>
      <c r="C1304" s="188" t="s">
        <v>14340</v>
      </c>
      <c r="D1304" s="188" t="s">
        <v>14348</v>
      </c>
      <c r="E1304" s="208" t="s">
        <v>14349</v>
      </c>
      <c r="F1304" s="181" t="s">
        <v>3507</v>
      </c>
      <c r="G1304" s="181">
        <v>44927</v>
      </c>
      <c r="H1304" s="181">
        <v>44927</v>
      </c>
      <c r="I1304" s="181" t="s">
        <v>14314</v>
      </c>
      <c r="J1304" s="181" t="s">
        <v>114</v>
      </c>
      <c r="K1304" s="208" t="s">
        <v>14350</v>
      </c>
      <c r="L1304" s="193" t="s">
        <v>60</v>
      </c>
      <c r="M1304" s="188" t="s">
        <v>996</v>
      </c>
      <c r="N1304" s="208" t="s">
        <v>64</v>
      </c>
      <c r="O1304" s="188" t="s">
        <v>103</v>
      </c>
      <c r="P1304" s="367" t="s">
        <v>115</v>
      </c>
      <c r="Q1304" s="189" t="s">
        <v>14351</v>
      </c>
      <c r="R1304" s="188">
        <v>2</v>
      </c>
      <c r="S1304" s="188" t="s">
        <v>199</v>
      </c>
      <c r="T1304" s="268" t="s">
        <v>112</v>
      </c>
      <c r="U1304" s="268" t="s">
        <v>112</v>
      </c>
      <c r="V1304" s="187">
        <v>0</v>
      </c>
      <c r="W1304" s="187">
        <v>0</v>
      </c>
      <c r="X1304" s="187">
        <v>0</v>
      </c>
      <c r="Y1304" s="187">
        <v>0</v>
      </c>
    </row>
    <row r="1305" spans="1:25" ht="281.25" customHeight="1" x14ac:dyDescent="0.25">
      <c r="A1305" s="71">
        <v>1967</v>
      </c>
      <c r="B1305" s="188" t="s">
        <v>3407</v>
      </c>
      <c r="C1305" s="188" t="s">
        <v>14340</v>
      </c>
      <c r="D1305" s="188" t="s">
        <v>14352</v>
      </c>
      <c r="E1305" s="208" t="s">
        <v>14349</v>
      </c>
      <c r="F1305" s="181" t="s">
        <v>3507</v>
      </c>
      <c r="G1305" s="181">
        <v>44927</v>
      </c>
      <c r="H1305" s="181">
        <v>44927</v>
      </c>
      <c r="I1305" s="181" t="s">
        <v>14314</v>
      </c>
      <c r="J1305" s="181" t="s">
        <v>114</v>
      </c>
      <c r="K1305" s="208" t="s">
        <v>14353</v>
      </c>
      <c r="L1305" s="193" t="s">
        <v>60</v>
      </c>
      <c r="M1305" s="188" t="s">
        <v>996</v>
      </c>
      <c r="N1305" s="208" t="s">
        <v>64</v>
      </c>
      <c r="O1305" s="188" t="s">
        <v>103</v>
      </c>
      <c r="P1305" s="367" t="s">
        <v>115</v>
      </c>
      <c r="Q1305" s="189" t="s">
        <v>14354</v>
      </c>
      <c r="R1305" s="188">
        <v>2</v>
      </c>
      <c r="S1305" s="188" t="s">
        <v>199</v>
      </c>
      <c r="T1305" s="268" t="s">
        <v>112</v>
      </c>
      <c r="U1305" s="268" t="s">
        <v>112</v>
      </c>
      <c r="V1305" s="187">
        <v>0</v>
      </c>
      <c r="W1305" s="187">
        <v>0</v>
      </c>
      <c r="X1305" s="187">
        <v>0</v>
      </c>
      <c r="Y1305" s="187">
        <v>0</v>
      </c>
    </row>
    <row r="1306" spans="1:25" ht="281.25" customHeight="1" x14ac:dyDescent="0.25">
      <c r="A1306" s="71">
        <v>1968</v>
      </c>
      <c r="B1306" s="188" t="s">
        <v>3407</v>
      </c>
      <c r="C1306" s="208" t="s">
        <v>14355</v>
      </c>
      <c r="D1306" s="188" t="s">
        <v>14356</v>
      </c>
      <c r="E1306" s="208" t="s">
        <v>14357</v>
      </c>
      <c r="F1306" s="181" t="s">
        <v>3507</v>
      </c>
      <c r="G1306" s="181">
        <v>44889</v>
      </c>
      <c r="H1306" s="181">
        <v>44562</v>
      </c>
      <c r="I1306" s="181" t="s">
        <v>762</v>
      </c>
      <c r="J1306" s="181">
        <v>44927</v>
      </c>
      <c r="K1306" s="208" t="s">
        <v>14358</v>
      </c>
      <c r="L1306" s="193" t="s">
        <v>60</v>
      </c>
      <c r="M1306" s="188" t="s">
        <v>996</v>
      </c>
      <c r="N1306" s="208" t="s">
        <v>64</v>
      </c>
      <c r="O1306" s="188" t="s">
        <v>120</v>
      </c>
      <c r="P1306" s="367" t="s">
        <v>2855</v>
      </c>
      <c r="Q1306" s="189" t="s">
        <v>11413</v>
      </c>
      <c r="R1306" s="188">
        <v>2</v>
      </c>
      <c r="S1306" s="188" t="s">
        <v>199</v>
      </c>
      <c r="T1306" s="268" t="s">
        <v>112</v>
      </c>
      <c r="U1306" s="268">
        <v>391</v>
      </c>
      <c r="V1306" s="268" t="s">
        <v>112</v>
      </c>
      <c r="W1306" s="268" t="s">
        <v>112</v>
      </c>
      <c r="X1306" s="268" t="s">
        <v>112</v>
      </c>
      <c r="Y1306" s="268" t="s">
        <v>112</v>
      </c>
    </row>
    <row r="1307" spans="1:25" ht="281.25" customHeight="1" x14ac:dyDescent="0.25">
      <c r="A1307" s="71">
        <v>2001</v>
      </c>
      <c r="B1307" s="208" t="s">
        <v>3546</v>
      </c>
      <c r="C1307" s="194" t="s">
        <v>3547</v>
      </c>
      <c r="D1307" s="211" t="s">
        <v>14359</v>
      </c>
      <c r="E1307" s="211" t="s">
        <v>3548</v>
      </c>
      <c r="F1307" s="211" t="s">
        <v>3549</v>
      </c>
      <c r="G1307" s="90">
        <v>41268</v>
      </c>
      <c r="H1307" s="90">
        <v>41275</v>
      </c>
      <c r="I1307" s="52" t="s">
        <v>113</v>
      </c>
      <c r="J1307" s="90" t="s">
        <v>114</v>
      </c>
      <c r="K1307" s="211" t="s">
        <v>3550</v>
      </c>
      <c r="L1307" s="208" t="s">
        <v>60</v>
      </c>
      <c r="M1307" s="211" t="s">
        <v>3551</v>
      </c>
      <c r="N1307" s="208" t="s">
        <v>64</v>
      </c>
      <c r="O1307" s="208" t="s">
        <v>104</v>
      </c>
      <c r="P1307" s="211" t="s">
        <v>115</v>
      </c>
      <c r="Q1307" s="47"/>
      <c r="R1307" s="113" t="s">
        <v>33</v>
      </c>
      <c r="S1307" s="208" t="s">
        <v>707</v>
      </c>
      <c r="T1307" s="264">
        <v>678</v>
      </c>
      <c r="U1307" s="264">
        <v>669</v>
      </c>
      <c r="V1307" s="265">
        <v>660</v>
      </c>
      <c r="W1307" s="265">
        <v>650</v>
      </c>
      <c r="X1307" s="265">
        <v>645</v>
      </c>
      <c r="Y1307" s="265">
        <v>600</v>
      </c>
    </row>
    <row r="1308" spans="1:25" ht="281.25" customHeight="1" x14ac:dyDescent="0.25">
      <c r="A1308" s="71">
        <v>2002</v>
      </c>
      <c r="B1308" s="194" t="s">
        <v>3546</v>
      </c>
      <c r="C1308" s="194" t="s">
        <v>11328</v>
      </c>
      <c r="D1308" s="211" t="s">
        <v>3605</v>
      </c>
      <c r="E1308" s="211" t="s">
        <v>14360</v>
      </c>
      <c r="F1308" s="211" t="s">
        <v>4374</v>
      </c>
      <c r="G1308" s="90">
        <v>43218</v>
      </c>
      <c r="H1308" s="90">
        <v>43101</v>
      </c>
      <c r="I1308" s="52" t="s">
        <v>14361</v>
      </c>
      <c r="J1308" s="90" t="s">
        <v>114</v>
      </c>
      <c r="K1308" s="211" t="s">
        <v>3606</v>
      </c>
      <c r="L1308" s="211" t="s">
        <v>60</v>
      </c>
      <c r="M1308" s="211" t="s">
        <v>3551</v>
      </c>
      <c r="N1308" s="211" t="s">
        <v>64</v>
      </c>
      <c r="O1308" s="208" t="s">
        <v>104</v>
      </c>
      <c r="P1308" s="211" t="s">
        <v>115</v>
      </c>
      <c r="Q1308" s="89"/>
      <c r="R1308" s="211" t="s">
        <v>18</v>
      </c>
      <c r="S1308" s="194" t="s">
        <v>199</v>
      </c>
      <c r="T1308" s="162">
        <v>8582</v>
      </c>
      <c r="U1308" s="162">
        <v>12988</v>
      </c>
      <c r="V1308" s="162">
        <v>13500</v>
      </c>
      <c r="W1308" s="265">
        <v>14000</v>
      </c>
      <c r="X1308" s="265">
        <v>15000</v>
      </c>
      <c r="Y1308" s="265">
        <v>15000</v>
      </c>
    </row>
    <row r="1309" spans="1:25" ht="281.25" customHeight="1" x14ac:dyDescent="0.25">
      <c r="A1309" s="71">
        <v>2003</v>
      </c>
      <c r="B1309" s="194" t="s">
        <v>3546</v>
      </c>
      <c r="C1309" s="194" t="s">
        <v>11328</v>
      </c>
      <c r="D1309" s="211" t="s">
        <v>3605</v>
      </c>
      <c r="E1309" s="211" t="s">
        <v>14360</v>
      </c>
      <c r="F1309" s="211" t="s">
        <v>14362</v>
      </c>
      <c r="G1309" s="90">
        <v>43218</v>
      </c>
      <c r="H1309" s="90">
        <v>43101</v>
      </c>
      <c r="I1309" s="52" t="s">
        <v>14361</v>
      </c>
      <c r="J1309" s="90" t="s">
        <v>114</v>
      </c>
      <c r="K1309" s="211" t="s">
        <v>3606</v>
      </c>
      <c r="L1309" s="211" t="s">
        <v>60</v>
      </c>
      <c r="M1309" s="211" t="s">
        <v>3551</v>
      </c>
      <c r="N1309" s="211" t="s">
        <v>64</v>
      </c>
      <c r="O1309" s="208" t="s">
        <v>104</v>
      </c>
      <c r="P1309" s="211" t="s">
        <v>115</v>
      </c>
      <c r="Q1309" s="89"/>
      <c r="R1309" s="211" t="s">
        <v>18</v>
      </c>
      <c r="S1309" s="194" t="s">
        <v>199</v>
      </c>
      <c r="T1309" s="162">
        <v>0</v>
      </c>
      <c r="U1309" s="162">
        <v>0</v>
      </c>
      <c r="V1309" s="162">
        <v>0</v>
      </c>
      <c r="W1309" s="265">
        <v>0</v>
      </c>
      <c r="X1309" s="265">
        <v>0</v>
      </c>
      <c r="Y1309" s="265">
        <v>0</v>
      </c>
    </row>
    <row r="1310" spans="1:25" ht="281.25" customHeight="1" x14ac:dyDescent="0.25">
      <c r="A1310" s="71">
        <v>2004</v>
      </c>
      <c r="B1310" s="194" t="s">
        <v>3546</v>
      </c>
      <c r="C1310" s="194" t="s">
        <v>3552</v>
      </c>
      <c r="D1310" s="333" t="s">
        <v>3553</v>
      </c>
      <c r="E1310" s="211" t="s">
        <v>3554</v>
      </c>
      <c r="F1310" s="211" t="s">
        <v>3555</v>
      </c>
      <c r="G1310" s="90">
        <v>40909</v>
      </c>
      <c r="H1310" s="90">
        <v>40909</v>
      </c>
      <c r="I1310" s="90" t="s">
        <v>14363</v>
      </c>
      <c r="J1310" s="90" t="s">
        <v>114</v>
      </c>
      <c r="K1310" s="211" t="s">
        <v>3556</v>
      </c>
      <c r="L1310" s="211" t="s">
        <v>60</v>
      </c>
      <c r="M1310" s="211" t="s">
        <v>3551</v>
      </c>
      <c r="N1310" s="211" t="s">
        <v>64</v>
      </c>
      <c r="O1310" s="211" t="s">
        <v>100</v>
      </c>
      <c r="P1310" s="211" t="s">
        <v>3557</v>
      </c>
      <c r="Q1310" s="89"/>
      <c r="R1310" s="211" t="s">
        <v>53</v>
      </c>
      <c r="S1310" s="194" t="s">
        <v>175</v>
      </c>
      <c r="T1310" s="264">
        <v>36769</v>
      </c>
      <c r="U1310" s="264">
        <v>35335</v>
      </c>
      <c r="V1310" s="265">
        <v>34000</v>
      </c>
      <c r="W1310" s="265">
        <v>32000</v>
      </c>
      <c r="X1310" s="265" t="s">
        <v>14364</v>
      </c>
      <c r="Y1310" s="265"/>
    </row>
    <row r="1311" spans="1:25" ht="281.25" customHeight="1" x14ac:dyDescent="0.25">
      <c r="A1311" s="71">
        <v>2005</v>
      </c>
      <c r="B1311" s="194" t="s">
        <v>3546</v>
      </c>
      <c r="C1311" s="194" t="s">
        <v>3558</v>
      </c>
      <c r="D1311" s="333" t="s">
        <v>3559</v>
      </c>
      <c r="E1311" s="211" t="s">
        <v>3554</v>
      </c>
      <c r="F1311" s="208" t="s">
        <v>3560</v>
      </c>
      <c r="G1311" s="90">
        <v>40909</v>
      </c>
      <c r="H1311" s="90">
        <v>40909</v>
      </c>
      <c r="I1311" s="90" t="s">
        <v>14365</v>
      </c>
      <c r="J1311" s="90" t="s">
        <v>114</v>
      </c>
      <c r="K1311" s="211" t="s">
        <v>3561</v>
      </c>
      <c r="L1311" s="211" t="s">
        <v>60</v>
      </c>
      <c r="M1311" s="211" t="s">
        <v>3551</v>
      </c>
      <c r="N1311" s="211" t="s">
        <v>64</v>
      </c>
      <c r="O1311" s="211" t="s">
        <v>100</v>
      </c>
      <c r="P1311" s="211" t="s">
        <v>3557</v>
      </c>
      <c r="Q1311" s="89"/>
      <c r="R1311" s="211" t="s">
        <v>18</v>
      </c>
      <c r="S1311" s="194" t="s">
        <v>199</v>
      </c>
      <c r="T1311" s="264">
        <v>24625</v>
      </c>
      <c r="U1311" s="264">
        <v>21298</v>
      </c>
      <c r="V1311" s="265">
        <v>21500</v>
      </c>
      <c r="W1311" s="265">
        <v>19000</v>
      </c>
      <c r="X1311" s="265">
        <v>17000</v>
      </c>
      <c r="Y1311" s="265" t="s">
        <v>14364</v>
      </c>
    </row>
    <row r="1312" spans="1:25" ht="281.25" customHeight="1" x14ac:dyDescent="0.25">
      <c r="A1312" s="71">
        <v>2006</v>
      </c>
      <c r="B1312" s="194" t="s">
        <v>3546</v>
      </c>
      <c r="C1312" s="194" t="s">
        <v>3562</v>
      </c>
      <c r="D1312" s="333" t="s">
        <v>3563</v>
      </c>
      <c r="E1312" s="211" t="s">
        <v>3564</v>
      </c>
      <c r="F1312" s="211" t="s">
        <v>3565</v>
      </c>
      <c r="G1312" s="90">
        <v>42370</v>
      </c>
      <c r="H1312" s="90">
        <v>42370</v>
      </c>
      <c r="I1312" s="52" t="s">
        <v>113</v>
      </c>
      <c r="J1312" s="90" t="s">
        <v>114</v>
      </c>
      <c r="K1312" s="211" t="s">
        <v>3566</v>
      </c>
      <c r="L1312" s="211" t="s">
        <v>60</v>
      </c>
      <c r="M1312" s="211" t="s">
        <v>3551</v>
      </c>
      <c r="N1312" s="211" t="s">
        <v>64</v>
      </c>
      <c r="O1312" s="211" t="s">
        <v>100</v>
      </c>
      <c r="P1312" s="211" t="s">
        <v>1224</v>
      </c>
      <c r="Q1312" s="89"/>
      <c r="R1312" s="211" t="s">
        <v>33</v>
      </c>
      <c r="S1312" s="194" t="s">
        <v>707</v>
      </c>
      <c r="T1312" s="264">
        <v>2895</v>
      </c>
      <c r="U1312" s="264">
        <v>3030</v>
      </c>
      <c r="V1312" s="265">
        <v>3200</v>
      </c>
      <c r="W1312" s="265">
        <v>3500</v>
      </c>
      <c r="X1312" s="265">
        <v>3700</v>
      </c>
      <c r="Y1312" s="265">
        <v>3700</v>
      </c>
    </row>
    <row r="1313" spans="1:25" ht="281.25" customHeight="1" x14ac:dyDescent="0.25">
      <c r="A1313" s="71">
        <v>2007</v>
      </c>
      <c r="B1313" s="194" t="s">
        <v>3546</v>
      </c>
      <c r="C1313" s="194" t="s">
        <v>3567</v>
      </c>
      <c r="D1313" s="333" t="s">
        <v>3568</v>
      </c>
      <c r="E1313" s="211" t="s">
        <v>14366</v>
      </c>
      <c r="F1313" s="211" t="s">
        <v>13290</v>
      </c>
      <c r="G1313" s="90">
        <v>43214</v>
      </c>
      <c r="H1313" s="90">
        <v>43101</v>
      </c>
      <c r="I1313" s="90" t="s">
        <v>268</v>
      </c>
      <c r="J1313" s="90" t="s">
        <v>2383</v>
      </c>
      <c r="K1313" s="211" t="s">
        <v>14367</v>
      </c>
      <c r="L1313" s="211" t="s">
        <v>60</v>
      </c>
      <c r="M1313" s="211" t="s">
        <v>3551</v>
      </c>
      <c r="N1313" s="211" t="s">
        <v>64</v>
      </c>
      <c r="O1313" s="211" t="s">
        <v>100</v>
      </c>
      <c r="P1313" s="211" t="s">
        <v>3569</v>
      </c>
      <c r="Q1313" s="113" t="s">
        <v>280</v>
      </c>
      <c r="R1313" s="211" t="s">
        <v>18</v>
      </c>
      <c r="S1313" s="194" t="s">
        <v>199</v>
      </c>
      <c r="T1313" s="264">
        <v>10663</v>
      </c>
      <c r="U1313" s="264">
        <v>17691</v>
      </c>
      <c r="V1313" s="265">
        <v>20000</v>
      </c>
      <c r="W1313" s="265">
        <v>23000</v>
      </c>
      <c r="X1313" s="265">
        <v>25000</v>
      </c>
      <c r="Y1313" s="265">
        <v>25000</v>
      </c>
    </row>
    <row r="1314" spans="1:25" ht="281.25" customHeight="1" x14ac:dyDescent="0.25">
      <c r="A1314" s="71">
        <v>2008</v>
      </c>
      <c r="B1314" s="194" t="s">
        <v>3546</v>
      </c>
      <c r="C1314" s="194" t="s">
        <v>3570</v>
      </c>
      <c r="D1314" s="333" t="s">
        <v>1048</v>
      </c>
      <c r="E1314" s="211" t="s">
        <v>14368</v>
      </c>
      <c r="F1314" s="211" t="s">
        <v>3571</v>
      </c>
      <c r="G1314" s="90">
        <v>43286</v>
      </c>
      <c r="H1314" s="90">
        <v>43101</v>
      </c>
      <c r="I1314" s="90" t="s">
        <v>1325</v>
      </c>
      <c r="J1314" s="90" t="s">
        <v>114</v>
      </c>
      <c r="K1314" s="211" t="s">
        <v>3572</v>
      </c>
      <c r="L1314" s="211" t="s">
        <v>60</v>
      </c>
      <c r="M1314" s="211" t="s">
        <v>3551</v>
      </c>
      <c r="N1314" s="211" t="s">
        <v>64</v>
      </c>
      <c r="O1314" s="211" t="s">
        <v>100</v>
      </c>
      <c r="P1314" s="211" t="s">
        <v>3573</v>
      </c>
      <c r="Q1314" s="89"/>
      <c r="R1314" s="211" t="s">
        <v>18</v>
      </c>
      <c r="S1314" s="194" t="s">
        <v>199</v>
      </c>
      <c r="T1314" s="265">
        <v>43810</v>
      </c>
      <c r="U1314" s="265">
        <v>112847</v>
      </c>
      <c r="V1314" s="265">
        <v>70000</v>
      </c>
      <c r="W1314" s="265">
        <v>42000</v>
      </c>
      <c r="X1314" s="265" t="s">
        <v>14364</v>
      </c>
      <c r="Y1314" s="265"/>
    </row>
    <row r="1315" spans="1:25" ht="281.25" customHeight="1" x14ac:dyDescent="0.25">
      <c r="A1315" s="71">
        <v>2009</v>
      </c>
      <c r="B1315" s="194" t="s">
        <v>3546</v>
      </c>
      <c r="C1315" s="194" t="s">
        <v>3574</v>
      </c>
      <c r="D1315" s="333" t="s">
        <v>202</v>
      </c>
      <c r="E1315" s="211" t="s">
        <v>3575</v>
      </c>
      <c r="F1315" s="211" t="s">
        <v>3576</v>
      </c>
      <c r="G1315" s="90">
        <v>39448</v>
      </c>
      <c r="H1315" s="90">
        <v>39448</v>
      </c>
      <c r="I1315" s="52" t="s">
        <v>113</v>
      </c>
      <c r="J1315" s="90" t="s">
        <v>114</v>
      </c>
      <c r="K1315" s="211" t="s">
        <v>3577</v>
      </c>
      <c r="L1315" s="211" t="s">
        <v>99</v>
      </c>
      <c r="M1315" s="211" t="s">
        <v>587</v>
      </c>
      <c r="N1315" s="211" t="s">
        <v>107</v>
      </c>
      <c r="O1315" s="211" t="s">
        <v>100</v>
      </c>
      <c r="P1315" s="211" t="s">
        <v>397</v>
      </c>
      <c r="Q1315" s="89"/>
      <c r="R1315" s="211" t="s">
        <v>40</v>
      </c>
      <c r="S1315" s="194" t="s">
        <v>126</v>
      </c>
      <c r="T1315" s="264">
        <v>235</v>
      </c>
      <c r="U1315" s="264">
        <v>163</v>
      </c>
      <c r="V1315" s="265">
        <v>175</v>
      </c>
      <c r="W1315" s="265">
        <v>190</v>
      </c>
      <c r="X1315" s="265" t="s">
        <v>112</v>
      </c>
      <c r="Y1315" s="265" t="s">
        <v>112</v>
      </c>
    </row>
    <row r="1316" spans="1:25" ht="281.25" customHeight="1" x14ac:dyDescent="0.25">
      <c r="A1316" s="71">
        <v>2010</v>
      </c>
      <c r="B1316" s="194" t="s">
        <v>3546</v>
      </c>
      <c r="C1316" s="194" t="s">
        <v>3578</v>
      </c>
      <c r="D1316" s="333" t="s">
        <v>3579</v>
      </c>
      <c r="E1316" s="211" t="s">
        <v>3580</v>
      </c>
      <c r="F1316" s="211" t="s">
        <v>3499</v>
      </c>
      <c r="G1316" s="90">
        <v>42916</v>
      </c>
      <c r="H1316" s="90">
        <v>42736</v>
      </c>
      <c r="I1316" s="90" t="s">
        <v>14369</v>
      </c>
      <c r="J1316" s="90" t="s">
        <v>114</v>
      </c>
      <c r="K1316" s="211" t="s">
        <v>3581</v>
      </c>
      <c r="L1316" s="211" t="s">
        <v>60</v>
      </c>
      <c r="M1316" s="211" t="s">
        <v>3551</v>
      </c>
      <c r="N1316" s="211" t="s">
        <v>107</v>
      </c>
      <c r="O1316" s="211" t="s">
        <v>100</v>
      </c>
      <c r="P1316" s="211" t="s">
        <v>2380</v>
      </c>
      <c r="Q1316" s="89"/>
      <c r="R1316" s="211" t="s">
        <v>18</v>
      </c>
      <c r="S1316" s="194" t="s">
        <v>199</v>
      </c>
      <c r="T1316" s="265">
        <v>0</v>
      </c>
      <c r="U1316" s="265">
        <v>0</v>
      </c>
      <c r="V1316" s="265">
        <v>0</v>
      </c>
      <c r="W1316" s="265">
        <v>0</v>
      </c>
      <c r="X1316" s="265">
        <v>0</v>
      </c>
      <c r="Y1316" s="265">
        <v>0</v>
      </c>
    </row>
    <row r="1317" spans="1:25" ht="281.25" customHeight="1" x14ac:dyDescent="0.25">
      <c r="A1317" s="71">
        <v>2011</v>
      </c>
      <c r="B1317" s="194" t="s">
        <v>3546</v>
      </c>
      <c r="C1317" s="194" t="s">
        <v>3578</v>
      </c>
      <c r="D1317" s="333" t="s">
        <v>3582</v>
      </c>
      <c r="E1317" s="211" t="s">
        <v>129</v>
      </c>
      <c r="F1317" s="211" t="s">
        <v>3571</v>
      </c>
      <c r="G1317" s="90">
        <v>42916</v>
      </c>
      <c r="H1317" s="90">
        <v>42736</v>
      </c>
      <c r="I1317" s="90" t="s">
        <v>7445</v>
      </c>
      <c r="J1317" s="90" t="s">
        <v>114</v>
      </c>
      <c r="K1317" s="211" t="s">
        <v>3583</v>
      </c>
      <c r="L1317" s="211" t="s">
        <v>60</v>
      </c>
      <c r="M1317" s="211" t="s">
        <v>3551</v>
      </c>
      <c r="N1317" s="211" t="s">
        <v>107</v>
      </c>
      <c r="O1317" s="211" t="s">
        <v>100</v>
      </c>
      <c r="P1317" s="211" t="s">
        <v>2380</v>
      </c>
      <c r="Q1317" s="89"/>
      <c r="R1317" s="211" t="s">
        <v>18</v>
      </c>
      <c r="S1317" s="194" t="s">
        <v>199</v>
      </c>
      <c r="T1317" s="265">
        <v>0</v>
      </c>
      <c r="U1317" s="265">
        <v>0</v>
      </c>
      <c r="V1317" s="265">
        <v>0</v>
      </c>
      <c r="W1317" s="265">
        <v>0</v>
      </c>
      <c r="X1317" s="265">
        <v>0</v>
      </c>
      <c r="Y1317" s="265">
        <v>0</v>
      </c>
    </row>
    <row r="1318" spans="1:25" ht="281.25" customHeight="1" x14ac:dyDescent="0.25">
      <c r="A1318" s="71">
        <v>2012</v>
      </c>
      <c r="B1318" s="194" t="s">
        <v>3546</v>
      </c>
      <c r="C1318" s="194" t="s">
        <v>3584</v>
      </c>
      <c r="D1318" s="333" t="s">
        <v>3585</v>
      </c>
      <c r="E1318" s="211" t="s">
        <v>14370</v>
      </c>
      <c r="F1318" s="211" t="s">
        <v>13290</v>
      </c>
      <c r="G1318" s="90">
        <v>43214</v>
      </c>
      <c r="H1318" s="90">
        <v>43101</v>
      </c>
      <c r="I1318" s="90" t="s">
        <v>268</v>
      </c>
      <c r="J1318" s="90" t="s">
        <v>2383</v>
      </c>
      <c r="K1318" s="211" t="s">
        <v>14371</v>
      </c>
      <c r="L1318" s="211" t="s">
        <v>60</v>
      </c>
      <c r="M1318" s="211" t="s">
        <v>3551</v>
      </c>
      <c r="N1318" s="211" t="s">
        <v>107</v>
      </c>
      <c r="O1318" s="211" t="s">
        <v>100</v>
      </c>
      <c r="P1318" s="211" t="s">
        <v>3587</v>
      </c>
      <c r="Q1318" s="113" t="s">
        <v>280</v>
      </c>
      <c r="R1318" s="211" t="s">
        <v>18</v>
      </c>
      <c r="S1318" s="194" t="s">
        <v>199</v>
      </c>
      <c r="T1318" s="264">
        <v>4898</v>
      </c>
      <c r="U1318" s="264">
        <v>14147</v>
      </c>
      <c r="V1318" s="265">
        <v>15000</v>
      </c>
      <c r="W1318" s="265">
        <v>16000</v>
      </c>
      <c r="X1318" s="265">
        <v>17000</v>
      </c>
      <c r="Y1318" s="265">
        <v>17000</v>
      </c>
    </row>
    <row r="1319" spans="1:25" ht="281.25" customHeight="1" x14ac:dyDescent="0.25">
      <c r="A1319" s="71">
        <v>2013</v>
      </c>
      <c r="B1319" s="194" t="s">
        <v>3546</v>
      </c>
      <c r="C1319" s="194" t="s">
        <v>3588</v>
      </c>
      <c r="D1319" s="333" t="s">
        <v>1306</v>
      </c>
      <c r="E1319" s="211" t="s">
        <v>3589</v>
      </c>
      <c r="F1319" s="211" t="s">
        <v>14372</v>
      </c>
      <c r="G1319" s="90">
        <v>37683</v>
      </c>
      <c r="H1319" s="90">
        <v>37622</v>
      </c>
      <c r="I1319" s="52" t="s">
        <v>113</v>
      </c>
      <c r="J1319" s="90" t="s">
        <v>114</v>
      </c>
      <c r="K1319" s="211" t="s">
        <v>14373</v>
      </c>
      <c r="L1319" s="211" t="s">
        <v>99</v>
      </c>
      <c r="M1319" s="211" t="s">
        <v>2470</v>
      </c>
      <c r="N1319" s="211" t="s">
        <v>106</v>
      </c>
      <c r="O1319" s="211" t="s">
        <v>104</v>
      </c>
      <c r="P1319" s="211" t="s">
        <v>3590</v>
      </c>
      <c r="Q1319" s="89"/>
      <c r="R1319" s="211" t="s">
        <v>42</v>
      </c>
      <c r="S1319" s="194" t="s">
        <v>588</v>
      </c>
      <c r="T1319" s="264">
        <v>224232</v>
      </c>
      <c r="U1319" s="264">
        <v>273911</v>
      </c>
      <c r="V1319" s="265">
        <v>300000</v>
      </c>
      <c r="W1319" s="265">
        <v>320000</v>
      </c>
      <c r="X1319" s="265">
        <v>350000</v>
      </c>
      <c r="Y1319" s="265">
        <v>380000</v>
      </c>
    </row>
    <row r="1320" spans="1:25" ht="281.25" customHeight="1" x14ac:dyDescent="0.25">
      <c r="A1320" s="71">
        <v>2014</v>
      </c>
      <c r="B1320" s="194" t="s">
        <v>3546</v>
      </c>
      <c r="C1320" s="194" t="s">
        <v>3591</v>
      </c>
      <c r="D1320" s="333" t="s">
        <v>920</v>
      </c>
      <c r="E1320" s="211" t="s">
        <v>14374</v>
      </c>
      <c r="F1320" s="211" t="s">
        <v>14375</v>
      </c>
      <c r="G1320" s="90">
        <v>42736</v>
      </c>
      <c r="H1320" s="90">
        <v>42736</v>
      </c>
      <c r="I1320" s="52" t="s">
        <v>113</v>
      </c>
      <c r="J1320" s="90" t="s">
        <v>114</v>
      </c>
      <c r="K1320" s="211" t="s">
        <v>14376</v>
      </c>
      <c r="L1320" s="211" t="s">
        <v>60</v>
      </c>
      <c r="M1320" s="211" t="s">
        <v>1350</v>
      </c>
      <c r="N1320" s="211" t="s">
        <v>68</v>
      </c>
      <c r="O1320" s="211" t="s">
        <v>100</v>
      </c>
      <c r="P1320" s="211" t="s">
        <v>3322</v>
      </c>
      <c r="Q1320" s="89" t="s">
        <v>14377</v>
      </c>
      <c r="R1320" s="211">
        <v>16</v>
      </c>
      <c r="S1320" s="194" t="s">
        <v>175</v>
      </c>
      <c r="T1320" s="264">
        <v>58190</v>
      </c>
      <c r="U1320" s="264">
        <v>55889</v>
      </c>
      <c r="V1320" s="265">
        <v>56000</v>
      </c>
      <c r="W1320" s="265">
        <v>56500</v>
      </c>
      <c r="X1320" s="265">
        <v>57000</v>
      </c>
      <c r="Y1320" s="265">
        <v>57500</v>
      </c>
    </row>
    <row r="1321" spans="1:25" ht="281.25" customHeight="1" x14ac:dyDescent="0.25">
      <c r="A1321" s="71">
        <v>2015</v>
      </c>
      <c r="B1321" s="194" t="s">
        <v>3546</v>
      </c>
      <c r="C1321" s="194" t="s">
        <v>11995</v>
      </c>
      <c r="D1321" s="333" t="s">
        <v>3568</v>
      </c>
      <c r="E1321" s="211" t="s">
        <v>14378</v>
      </c>
      <c r="F1321" s="211" t="s">
        <v>14379</v>
      </c>
      <c r="G1321" s="90">
        <v>44197</v>
      </c>
      <c r="H1321" s="90">
        <v>44197</v>
      </c>
      <c r="I1321" s="90" t="s">
        <v>14380</v>
      </c>
      <c r="J1321" s="90">
        <v>45292</v>
      </c>
      <c r="K1321" s="211" t="s">
        <v>14381</v>
      </c>
      <c r="L1321" s="211" t="s">
        <v>60</v>
      </c>
      <c r="M1321" s="211" t="s">
        <v>1350</v>
      </c>
      <c r="N1321" s="211" t="s">
        <v>68</v>
      </c>
      <c r="O1321" s="211" t="s">
        <v>104</v>
      </c>
      <c r="P1321" s="211" t="s">
        <v>578</v>
      </c>
      <c r="Q1321" s="89" t="s">
        <v>14382</v>
      </c>
      <c r="R1321" s="211">
        <v>16</v>
      </c>
      <c r="S1321" s="194" t="s">
        <v>175</v>
      </c>
      <c r="T1321" s="264">
        <v>3507</v>
      </c>
      <c r="U1321" s="264">
        <v>8853</v>
      </c>
      <c r="V1321" s="265">
        <v>9000</v>
      </c>
      <c r="W1321" s="265" t="s">
        <v>112</v>
      </c>
      <c r="X1321" s="265" t="s">
        <v>112</v>
      </c>
      <c r="Y1321" s="265" t="s">
        <v>112</v>
      </c>
    </row>
    <row r="1322" spans="1:25" ht="281.25" customHeight="1" x14ac:dyDescent="0.25">
      <c r="A1322" s="71">
        <v>2016</v>
      </c>
      <c r="B1322" s="194" t="s">
        <v>3546</v>
      </c>
      <c r="C1322" s="194" t="s">
        <v>3592</v>
      </c>
      <c r="D1322" s="333" t="s">
        <v>926</v>
      </c>
      <c r="E1322" s="211" t="s">
        <v>3593</v>
      </c>
      <c r="F1322" s="211" t="s">
        <v>14383</v>
      </c>
      <c r="G1322" s="90">
        <v>42736</v>
      </c>
      <c r="H1322" s="90">
        <v>42736</v>
      </c>
      <c r="I1322" s="52" t="s">
        <v>113</v>
      </c>
      <c r="J1322" s="90" t="s">
        <v>114</v>
      </c>
      <c r="K1322" s="211" t="s">
        <v>3594</v>
      </c>
      <c r="L1322" s="211" t="s">
        <v>60</v>
      </c>
      <c r="M1322" s="211" t="s">
        <v>1350</v>
      </c>
      <c r="N1322" s="211" t="s">
        <v>68</v>
      </c>
      <c r="O1322" s="211" t="s">
        <v>100</v>
      </c>
      <c r="P1322" s="211" t="s">
        <v>196</v>
      </c>
      <c r="Q1322" s="89" t="s">
        <v>14384</v>
      </c>
      <c r="R1322" s="211">
        <v>16</v>
      </c>
      <c r="S1322" s="194" t="s">
        <v>175</v>
      </c>
      <c r="T1322" s="264">
        <v>39846</v>
      </c>
      <c r="U1322" s="264">
        <v>46964</v>
      </c>
      <c r="V1322" s="265">
        <v>47500</v>
      </c>
      <c r="W1322" s="265">
        <v>48500</v>
      </c>
      <c r="X1322" s="265">
        <v>49000</v>
      </c>
      <c r="Y1322" s="265">
        <v>49500</v>
      </c>
    </row>
    <row r="1323" spans="1:25" ht="281.25" customHeight="1" x14ac:dyDescent="0.25">
      <c r="A1323" s="71">
        <v>2017</v>
      </c>
      <c r="B1323" s="194" t="s">
        <v>3546</v>
      </c>
      <c r="C1323" s="194" t="s">
        <v>11599</v>
      </c>
      <c r="D1323" s="333" t="s">
        <v>1047</v>
      </c>
      <c r="E1323" s="211" t="s">
        <v>14385</v>
      </c>
      <c r="F1323" s="211" t="s">
        <v>14386</v>
      </c>
      <c r="G1323" s="90">
        <v>44197</v>
      </c>
      <c r="H1323" s="90">
        <v>44197</v>
      </c>
      <c r="I1323" s="52" t="s">
        <v>113</v>
      </c>
      <c r="J1323" s="90">
        <v>45292</v>
      </c>
      <c r="K1323" s="211" t="s">
        <v>14387</v>
      </c>
      <c r="L1323" s="211" t="s">
        <v>60</v>
      </c>
      <c r="M1323" s="211" t="s">
        <v>1350</v>
      </c>
      <c r="N1323" s="211" t="s">
        <v>68</v>
      </c>
      <c r="O1323" s="211" t="s">
        <v>100</v>
      </c>
      <c r="P1323" s="211" t="s">
        <v>14388</v>
      </c>
      <c r="Q1323" s="89" t="s">
        <v>14389</v>
      </c>
      <c r="R1323" s="211">
        <v>16</v>
      </c>
      <c r="S1323" s="194" t="s">
        <v>175</v>
      </c>
      <c r="T1323" s="264">
        <v>26015</v>
      </c>
      <c r="U1323" s="264">
        <v>18909</v>
      </c>
      <c r="V1323" s="265">
        <v>20000</v>
      </c>
      <c r="W1323" s="265" t="s">
        <v>112</v>
      </c>
      <c r="X1323" s="265" t="s">
        <v>112</v>
      </c>
      <c r="Y1323" s="265" t="s">
        <v>112</v>
      </c>
    </row>
    <row r="1324" spans="1:25" ht="281.25" customHeight="1" x14ac:dyDescent="0.25">
      <c r="A1324" s="71">
        <v>2018</v>
      </c>
      <c r="B1324" s="194" t="s">
        <v>3546</v>
      </c>
      <c r="C1324" s="194" t="s">
        <v>14390</v>
      </c>
      <c r="D1324" s="333" t="s">
        <v>3595</v>
      </c>
      <c r="E1324" s="211" t="s">
        <v>14391</v>
      </c>
      <c r="F1324" s="211" t="s">
        <v>14392</v>
      </c>
      <c r="G1324" s="90">
        <v>44197</v>
      </c>
      <c r="H1324" s="90">
        <v>44197</v>
      </c>
      <c r="I1324" s="90" t="s">
        <v>14380</v>
      </c>
      <c r="J1324" s="90">
        <v>45292</v>
      </c>
      <c r="K1324" s="211" t="s">
        <v>14393</v>
      </c>
      <c r="L1324" s="211" t="s">
        <v>60</v>
      </c>
      <c r="M1324" s="211" t="s">
        <v>1350</v>
      </c>
      <c r="N1324" s="211" t="s">
        <v>66</v>
      </c>
      <c r="O1324" s="211" t="s">
        <v>104</v>
      </c>
      <c r="P1324" s="211" t="s">
        <v>197</v>
      </c>
      <c r="Q1324" s="89" t="s">
        <v>3596</v>
      </c>
      <c r="R1324" s="211" t="s">
        <v>18</v>
      </c>
      <c r="S1324" s="194" t="s">
        <v>199</v>
      </c>
      <c r="T1324" s="265">
        <v>21</v>
      </c>
      <c r="U1324" s="265">
        <v>411</v>
      </c>
      <c r="V1324" s="265">
        <v>450</v>
      </c>
      <c r="W1324" s="265" t="s">
        <v>112</v>
      </c>
      <c r="X1324" s="265" t="s">
        <v>112</v>
      </c>
      <c r="Y1324" s="265" t="s">
        <v>112</v>
      </c>
    </row>
    <row r="1325" spans="1:25" ht="281.25" customHeight="1" x14ac:dyDescent="0.25">
      <c r="A1325" s="71">
        <v>2019</v>
      </c>
      <c r="B1325" s="194" t="s">
        <v>3546</v>
      </c>
      <c r="C1325" s="194" t="s">
        <v>3597</v>
      </c>
      <c r="D1325" s="333" t="s">
        <v>930</v>
      </c>
      <c r="E1325" s="211" t="s">
        <v>14394</v>
      </c>
      <c r="F1325" s="211" t="s">
        <v>3598</v>
      </c>
      <c r="G1325" s="90">
        <v>43665</v>
      </c>
      <c r="H1325" s="90">
        <v>43466</v>
      </c>
      <c r="I1325" s="90" t="s">
        <v>1325</v>
      </c>
      <c r="J1325" s="90" t="s">
        <v>114</v>
      </c>
      <c r="K1325" s="211" t="s">
        <v>3599</v>
      </c>
      <c r="L1325" s="211" t="s">
        <v>60</v>
      </c>
      <c r="M1325" s="211" t="s">
        <v>3551</v>
      </c>
      <c r="N1325" s="211" t="s">
        <v>64</v>
      </c>
      <c r="O1325" s="211" t="s">
        <v>100</v>
      </c>
      <c r="P1325" s="211" t="s">
        <v>3573</v>
      </c>
      <c r="Q1325" s="89"/>
      <c r="R1325" s="211" t="s">
        <v>18</v>
      </c>
      <c r="S1325" s="194" t="s">
        <v>199</v>
      </c>
      <c r="T1325" s="264">
        <v>16651</v>
      </c>
      <c r="U1325" s="264">
        <v>9325</v>
      </c>
      <c r="V1325" s="265">
        <v>11000</v>
      </c>
      <c r="W1325" s="265">
        <v>12000</v>
      </c>
      <c r="X1325" s="265">
        <v>13000</v>
      </c>
      <c r="Y1325" s="265">
        <v>13000</v>
      </c>
    </row>
    <row r="1326" spans="1:25" ht="281.25" customHeight="1" x14ac:dyDescent="0.25">
      <c r="A1326" s="71">
        <v>2020</v>
      </c>
      <c r="B1326" s="208" t="s">
        <v>3546</v>
      </c>
      <c r="C1326" s="208" t="s">
        <v>3600</v>
      </c>
      <c r="D1326" s="112" t="s">
        <v>1299</v>
      </c>
      <c r="E1326" s="211" t="s">
        <v>129</v>
      </c>
      <c r="F1326" s="211" t="s">
        <v>3601</v>
      </c>
      <c r="G1326" s="90">
        <v>43665</v>
      </c>
      <c r="H1326" s="90">
        <v>43466</v>
      </c>
      <c r="I1326" s="211" t="s">
        <v>113</v>
      </c>
      <c r="J1326" s="90" t="s">
        <v>114</v>
      </c>
      <c r="K1326" s="211" t="s">
        <v>14395</v>
      </c>
      <c r="L1326" s="115" t="s">
        <v>60</v>
      </c>
      <c r="M1326" s="208" t="s">
        <v>3602</v>
      </c>
      <c r="N1326" s="208" t="s">
        <v>106</v>
      </c>
      <c r="O1326" s="211" t="s">
        <v>100</v>
      </c>
      <c r="P1326" s="118" t="s">
        <v>3603</v>
      </c>
      <c r="Q1326" s="47"/>
      <c r="R1326" s="113" t="s">
        <v>54</v>
      </c>
      <c r="S1326" s="208" t="s">
        <v>3604</v>
      </c>
      <c r="T1326" s="264">
        <v>5646</v>
      </c>
      <c r="U1326" s="264">
        <v>8630</v>
      </c>
      <c r="V1326" s="265">
        <v>9500</v>
      </c>
      <c r="W1326" s="265" t="s">
        <v>112</v>
      </c>
      <c r="X1326" s="265" t="s">
        <v>112</v>
      </c>
      <c r="Y1326" s="265" t="s">
        <v>112</v>
      </c>
    </row>
    <row r="1327" spans="1:25" ht="281.25" customHeight="1" x14ac:dyDescent="0.25">
      <c r="A1327" s="71">
        <v>2021</v>
      </c>
      <c r="B1327" s="194" t="s">
        <v>3546</v>
      </c>
      <c r="C1327" s="194" t="s">
        <v>3607</v>
      </c>
      <c r="D1327" s="333" t="s">
        <v>3608</v>
      </c>
      <c r="E1327" s="211" t="s">
        <v>3609</v>
      </c>
      <c r="F1327" s="211" t="s">
        <v>14396</v>
      </c>
      <c r="G1327" s="90">
        <v>42370</v>
      </c>
      <c r="H1327" s="90">
        <v>42370</v>
      </c>
      <c r="I1327" s="52" t="s">
        <v>113</v>
      </c>
      <c r="J1327" s="90" t="s">
        <v>114</v>
      </c>
      <c r="K1327" s="211" t="s">
        <v>3610</v>
      </c>
      <c r="L1327" s="211" t="s">
        <v>60</v>
      </c>
      <c r="M1327" s="211" t="s">
        <v>3551</v>
      </c>
      <c r="N1327" s="211" t="s">
        <v>64</v>
      </c>
      <c r="O1327" s="211" t="s">
        <v>101</v>
      </c>
      <c r="P1327" s="211" t="s">
        <v>683</v>
      </c>
      <c r="Q1327" s="89"/>
      <c r="R1327" s="44" t="s">
        <v>22</v>
      </c>
      <c r="S1327" s="194" t="s">
        <v>1082</v>
      </c>
      <c r="T1327" s="265">
        <v>7732</v>
      </c>
      <c r="U1327" s="265">
        <v>12309</v>
      </c>
      <c r="V1327" s="265">
        <v>12500</v>
      </c>
      <c r="W1327" s="265">
        <v>13000</v>
      </c>
      <c r="X1327" s="265">
        <v>13200</v>
      </c>
      <c r="Y1327" s="265">
        <v>13200</v>
      </c>
    </row>
    <row r="1328" spans="1:25" ht="281.25" customHeight="1" x14ac:dyDescent="0.25">
      <c r="A1328" s="71">
        <v>2022</v>
      </c>
      <c r="B1328" s="194" t="s">
        <v>3546</v>
      </c>
      <c r="C1328" s="194" t="s">
        <v>3600</v>
      </c>
      <c r="D1328" s="333" t="s">
        <v>1306</v>
      </c>
      <c r="E1328" s="211" t="s">
        <v>129</v>
      </c>
      <c r="F1328" s="211" t="s">
        <v>3611</v>
      </c>
      <c r="G1328" s="90">
        <v>43665</v>
      </c>
      <c r="H1328" s="90">
        <v>43466</v>
      </c>
      <c r="I1328" s="52" t="s">
        <v>113</v>
      </c>
      <c r="J1328" s="90" t="s">
        <v>114</v>
      </c>
      <c r="K1328" s="211" t="s">
        <v>3612</v>
      </c>
      <c r="L1328" s="211" t="s">
        <v>60</v>
      </c>
      <c r="M1328" s="208" t="s">
        <v>3602</v>
      </c>
      <c r="N1328" s="211" t="s">
        <v>106</v>
      </c>
      <c r="O1328" s="370" t="s">
        <v>103</v>
      </c>
      <c r="P1328" s="211" t="s">
        <v>3613</v>
      </c>
      <c r="Q1328" s="89"/>
      <c r="R1328" s="211" t="s">
        <v>52</v>
      </c>
      <c r="S1328" s="194" t="s">
        <v>497</v>
      </c>
      <c r="T1328" s="265">
        <v>491</v>
      </c>
      <c r="U1328" s="265">
        <v>896</v>
      </c>
      <c r="V1328" s="265">
        <v>1000</v>
      </c>
      <c r="W1328" s="265">
        <v>1200</v>
      </c>
      <c r="X1328" s="265">
        <v>1400</v>
      </c>
      <c r="Y1328" s="265">
        <v>1500</v>
      </c>
    </row>
    <row r="1329" spans="1:25" ht="281.25" customHeight="1" x14ac:dyDescent="0.25">
      <c r="A1329" s="71">
        <v>2055</v>
      </c>
      <c r="B1329" s="57" t="s">
        <v>3617</v>
      </c>
      <c r="C1329" s="47" t="s">
        <v>3618</v>
      </c>
      <c r="D1329" s="47" t="s">
        <v>1683</v>
      </c>
      <c r="E1329" s="89" t="s">
        <v>3619</v>
      </c>
      <c r="F1329" s="89" t="s">
        <v>689</v>
      </c>
      <c r="G1329" s="90">
        <v>38353</v>
      </c>
      <c r="H1329" s="90">
        <v>38353</v>
      </c>
      <c r="I1329" s="211" t="s">
        <v>14397</v>
      </c>
      <c r="J1329" s="59" t="s">
        <v>114</v>
      </c>
      <c r="K1329" s="89" t="s">
        <v>3620</v>
      </c>
      <c r="L1329" s="89" t="s">
        <v>60</v>
      </c>
      <c r="M1329" s="89" t="s">
        <v>1124</v>
      </c>
      <c r="N1329" s="89" t="s">
        <v>107</v>
      </c>
      <c r="O1329" s="89" t="s">
        <v>100</v>
      </c>
      <c r="P1329" s="89" t="s">
        <v>161</v>
      </c>
      <c r="Q1329" s="89" t="s">
        <v>3621</v>
      </c>
      <c r="R1329" s="57" t="s">
        <v>18</v>
      </c>
      <c r="S1329" s="371" t="s">
        <v>76</v>
      </c>
      <c r="T1329" s="265">
        <v>283414</v>
      </c>
      <c r="U1329" s="265">
        <v>403505</v>
      </c>
      <c r="V1329" s="265">
        <v>193660</v>
      </c>
      <c r="W1329" s="265">
        <v>424573</v>
      </c>
      <c r="X1329" s="265" t="s">
        <v>112</v>
      </c>
      <c r="Y1329" s="265" t="s">
        <v>112</v>
      </c>
    </row>
    <row r="1330" spans="1:25" ht="281.25" customHeight="1" x14ac:dyDescent="0.25">
      <c r="A1330" s="71">
        <v>2056</v>
      </c>
      <c r="B1330" s="57" t="s">
        <v>3617</v>
      </c>
      <c r="C1330" s="47" t="s">
        <v>14398</v>
      </c>
      <c r="D1330" s="47" t="s">
        <v>1117</v>
      </c>
      <c r="E1330" s="89" t="s">
        <v>14399</v>
      </c>
      <c r="F1330" s="89" t="s">
        <v>14400</v>
      </c>
      <c r="G1330" s="90">
        <v>44927</v>
      </c>
      <c r="H1330" s="90">
        <v>44927</v>
      </c>
      <c r="I1330" s="211" t="s">
        <v>13150</v>
      </c>
      <c r="J1330" s="90">
        <v>46753</v>
      </c>
      <c r="K1330" s="89" t="s">
        <v>14401</v>
      </c>
      <c r="L1330" s="89" t="s">
        <v>60</v>
      </c>
      <c r="M1330" s="89" t="s">
        <v>1124</v>
      </c>
      <c r="N1330" s="89" t="s">
        <v>107</v>
      </c>
      <c r="O1330" s="89" t="s">
        <v>102</v>
      </c>
      <c r="P1330" s="89" t="s">
        <v>1944</v>
      </c>
      <c r="Q1330" s="89" t="s">
        <v>1666</v>
      </c>
      <c r="R1330" s="57" t="s">
        <v>18</v>
      </c>
      <c r="S1330" s="371" t="s">
        <v>76</v>
      </c>
      <c r="T1330" s="265" t="s">
        <v>112</v>
      </c>
      <c r="U1330" s="265" t="s">
        <v>112</v>
      </c>
      <c r="V1330" s="265">
        <v>0</v>
      </c>
      <c r="W1330" s="265">
        <v>0</v>
      </c>
      <c r="X1330" s="265">
        <v>0</v>
      </c>
      <c r="Y1330" s="265">
        <v>0</v>
      </c>
    </row>
    <row r="1331" spans="1:25" ht="281.25" customHeight="1" x14ac:dyDescent="0.25">
      <c r="A1331" s="71">
        <v>2057</v>
      </c>
      <c r="B1331" s="57" t="s">
        <v>3617</v>
      </c>
      <c r="C1331" s="47" t="s">
        <v>3622</v>
      </c>
      <c r="D1331" s="372" t="s">
        <v>400</v>
      </c>
      <c r="E1331" s="89" t="s">
        <v>129</v>
      </c>
      <c r="F1331" s="89" t="s">
        <v>3623</v>
      </c>
      <c r="G1331" s="90">
        <v>37987</v>
      </c>
      <c r="H1331" s="90">
        <v>37987</v>
      </c>
      <c r="I1331" s="211" t="s">
        <v>14402</v>
      </c>
      <c r="J1331" s="44" t="s">
        <v>114</v>
      </c>
      <c r="K1331" s="89" t="s">
        <v>14403</v>
      </c>
      <c r="L1331" s="89" t="s">
        <v>60</v>
      </c>
      <c r="M1331" s="89" t="s">
        <v>3624</v>
      </c>
      <c r="N1331" s="89" t="s">
        <v>64</v>
      </c>
      <c r="O1331" s="89" t="s">
        <v>103</v>
      </c>
      <c r="P1331" s="89" t="s">
        <v>115</v>
      </c>
      <c r="Q1331" s="89" t="s">
        <v>3625</v>
      </c>
      <c r="R1331" s="57" t="s">
        <v>23</v>
      </c>
      <c r="S1331" s="371" t="str">
        <f>IF(ISBLANK(R1331),"", IF(ISERROR(VLOOKUP(R1331,[38]Справочники!$A$32:$B$87,2,FALSE)),"Группы полномочий",VLOOKUP(R1331,[38]Справочники!$A$32:$B$87,2,FALSE)))</f>
        <v>2.5 - Расходные обязательства по полномочиям в сфере поддержки промышленности</v>
      </c>
      <c r="T1331" s="265">
        <v>30331</v>
      </c>
      <c r="U1331" s="265">
        <v>26092</v>
      </c>
      <c r="V1331" s="265">
        <v>30331</v>
      </c>
      <c r="W1331" s="265">
        <v>30331</v>
      </c>
      <c r="X1331" s="265">
        <v>30331</v>
      </c>
      <c r="Y1331" s="265">
        <v>30331</v>
      </c>
    </row>
    <row r="1332" spans="1:25" ht="281.25" customHeight="1" x14ac:dyDescent="0.25">
      <c r="A1332" s="71">
        <v>2058</v>
      </c>
      <c r="B1332" s="57" t="s">
        <v>3617</v>
      </c>
      <c r="C1332" s="47" t="s">
        <v>3626</v>
      </c>
      <c r="D1332" s="372" t="s">
        <v>408</v>
      </c>
      <c r="E1332" s="89" t="s">
        <v>3619</v>
      </c>
      <c r="F1332" s="89" t="s">
        <v>689</v>
      </c>
      <c r="G1332" s="90">
        <v>37987</v>
      </c>
      <c r="H1332" s="90">
        <v>37987</v>
      </c>
      <c r="I1332" s="211" t="s">
        <v>14404</v>
      </c>
      <c r="J1332" s="59" t="s">
        <v>114</v>
      </c>
      <c r="K1332" s="89" t="s">
        <v>14405</v>
      </c>
      <c r="L1332" s="89" t="s">
        <v>60</v>
      </c>
      <c r="M1332" s="89" t="s">
        <v>1124</v>
      </c>
      <c r="N1332" s="89" t="s">
        <v>64</v>
      </c>
      <c r="O1332" s="89" t="s">
        <v>103</v>
      </c>
      <c r="P1332" s="89" t="s">
        <v>115</v>
      </c>
      <c r="Q1332" s="89" t="s">
        <v>3621</v>
      </c>
      <c r="R1332" s="57" t="s">
        <v>18</v>
      </c>
      <c r="S1332" s="371" t="str">
        <f>IF(ISBLANK(R1332),"", IF(ISERROR(VLOOKUP(R1332,[38]Справочники!$A$32:$B$87,2,FALSE)),"Группы полномочий",VLOOKUP(R1332,[38]Справочники!$A$32:$B$87,2,FALSE)))</f>
        <v>2 - Поддержка экономики, малого и среднего предпринимательства</v>
      </c>
      <c r="T1332" s="265">
        <v>470284</v>
      </c>
      <c r="U1332" s="265">
        <v>569724</v>
      </c>
      <c r="V1332" s="265">
        <v>822953</v>
      </c>
      <c r="W1332" s="265">
        <v>819625</v>
      </c>
      <c r="X1332" s="265">
        <v>738736</v>
      </c>
      <c r="Y1332" s="265">
        <v>669142</v>
      </c>
    </row>
    <row r="1333" spans="1:25" ht="281.25" customHeight="1" x14ac:dyDescent="0.25">
      <c r="A1333" s="71">
        <v>2059</v>
      </c>
      <c r="B1333" s="57" t="s">
        <v>3617</v>
      </c>
      <c r="C1333" s="47" t="s">
        <v>3626</v>
      </c>
      <c r="D1333" s="372" t="s">
        <v>410</v>
      </c>
      <c r="E1333" s="89" t="s">
        <v>129</v>
      </c>
      <c r="F1333" s="89" t="s">
        <v>11329</v>
      </c>
      <c r="G1333" s="90">
        <v>37987</v>
      </c>
      <c r="H1333" s="90">
        <v>37987</v>
      </c>
      <c r="I1333" s="211" t="s">
        <v>113</v>
      </c>
      <c r="J1333" s="59" t="s">
        <v>114</v>
      </c>
      <c r="K1333" s="89" t="s">
        <v>3627</v>
      </c>
      <c r="L1333" s="89" t="s">
        <v>99</v>
      </c>
      <c r="M1333" s="89" t="s">
        <v>3628</v>
      </c>
      <c r="N1333" s="89" t="s">
        <v>64</v>
      </c>
      <c r="O1333" s="89" t="s">
        <v>103</v>
      </c>
      <c r="P1333" s="89" t="s">
        <v>115</v>
      </c>
      <c r="Q1333" s="89" t="s">
        <v>3629</v>
      </c>
      <c r="R1333" s="57" t="s">
        <v>37</v>
      </c>
      <c r="S1333" s="371" t="str">
        <f>IF(ISBLANK(R1333),"", IF(ISERROR(VLOOKUP(R1333,[38]Справочники!$A$32:$B$87,2,FALSE)),"Группы полномочий",VLOOKUP(R1333,[38]Справочники!$A$32:$B$87,2,FALSE)))</f>
        <v>7 - Культура</v>
      </c>
      <c r="T1333" s="265">
        <v>39</v>
      </c>
      <c r="U1333" s="265">
        <v>38</v>
      </c>
      <c r="V1333" s="265">
        <v>38</v>
      </c>
      <c r="W1333" s="265">
        <v>37</v>
      </c>
      <c r="X1333" s="265">
        <v>37</v>
      </c>
      <c r="Y1333" s="265">
        <v>36</v>
      </c>
    </row>
    <row r="1334" spans="1:25" ht="281.25" customHeight="1" x14ac:dyDescent="0.25">
      <c r="A1334" s="71">
        <v>2060</v>
      </c>
      <c r="B1334" s="57" t="s">
        <v>3617</v>
      </c>
      <c r="C1334" s="47" t="s">
        <v>3626</v>
      </c>
      <c r="D1334" s="372" t="s">
        <v>2092</v>
      </c>
      <c r="E1334" s="89" t="s">
        <v>129</v>
      </c>
      <c r="F1334" s="89" t="s">
        <v>243</v>
      </c>
      <c r="G1334" s="90">
        <v>37987</v>
      </c>
      <c r="H1334" s="90">
        <v>37987</v>
      </c>
      <c r="I1334" s="211" t="s">
        <v>113</v>
      </c>
      <c r="J1334" s="59" t="s">
        <v>114</v>
      </c>
      <c r="K1334" s="89" t="s">
        <v>245</v>
      </c>
      <c r="L1334" s="89" t="s">
        <v>99</v>
      </c>
      <c r="M1334" s="89" t="s">
        <v>3630</v>
      </c>
      <c r="N1334" s="89" t="s">
        <v>64</v>
      </c>
      <c r="O1334" s="89" t="s">
        <v>103</v>
      </c>
      <c r="P1334" s="89" t="s">
        <v>115</v>
      </c>
      <c r="Q1334" s="89" t="s">
        <v>3631</v>
      </c>
      <c r="R1334" s="57" t="s">
        <v>18</v>
      </c>
      <c r="S1334" s="371" t="str">
        <f>IF(ISBLANK(R1334),"", IF(ISERROR(VLOOKUP(R1334,[38]Справочники!$A$32:$B$87,2,FALSE)),"Группы полномочий",VLOOKUP(R1334,[38]Справочники!$A$32:$B$87,2,FALSE)))</f>
        <v>2 - Поддержка экономики, малого и среднего предпринимательства</v>
      </c>
      <c r="T1334" s="265">
        <v>2206</v>
      </c>
      <c r="U1334" s="265">
        <v>4011</v>
      </c>
      <c r="V1334" s="265">
        <v>4011</v>
      </c>
      <c r="W1334" s="265">
        <v>4011</v>
      </c>
      <c r="X1334" s="265">
        <v>4011</v>
      </c>
      <c r="Y1334" s="265">
        <v>4011</v>
      </c>
    </row>
    <row r="1335" spans="1:25" ht="281.25" customHeight="1" x14ac:dyDescent="0.25">
      <c r="A1335" s="71">
        <v>2061</v>
      </c>
      <c r="B1335" s="57" t="s">
        <v>3617</v>
      </c>
      <c r="C1335" s="47" t="s">
        <v>11996</v>
      </c>
      <c r="D1335" s="47" t="s">
        <v>3632</v>
      </c>
      <c r="E1335" s="89" t="s">
        <v>14406</v>
      </c>
      <c r="F1335" s="89" t="s">
        <v>3633</v>
      </c>
      <c r="G1335" s="90">
        <v>42558</v>
      </c>
      <c r="H1335" s="90">
        <v>42370</v>
      </c>
      <c r="I1335" s="211" t="s">
        <v>14407</v>
      </c>
      <c r="J1335" s="90">
        <v>44927</v>
      </c>
      <c r="K1335" s="89" t="s">
        <v>3634</v>
      </c>
      <c r="L1335" s="89" t="s">
        <v>60</v>
      </c>
      <c r="M1335" s="89" t="s">
        <v>3635</v>
      </c>
      <c r="N1335" s="89" t="s">
        <v>64</v>
      </c>
      <c r="O1335" s="89" t="s">
        <v>103</v>
      </c>
      <c r="P1335" s="89" t="s">
        <v>115</v>
      </c>
      <c r="Q1335" s="89" t="s">
        <v>3636</v>
      </c>
      <c r="R1335" s="57" t="s">
        <v>23</v>
      </c>
      <c r="S1335" s="371" t="str">
        <f>IF(ISBLANK(R1335),"", IF(ISERROR(VLOOKUP(R1335,[38]Справочники!$A$32:$B$87,2,FALSE)),"Группы полномочий",VLOOKUP(R1335,[38]Справочники!$A$32:$B$87,2,FALSE)))</f>
        <v>2.5 - Расходные обязательства по полномочиям в сфере поддержки промышленности</v>
      </c>
      <c r="T1335" s="265">
        <v>0</v>
      </c>
      <c r="U1335" s="265">
        <v>7013</v>
      </c>
      <c r="V1335" s="265" t="s">
        <v>112</v>
      </c>
      <c r="W1335" s="265" t="s">
        <v>112</v>
      </c>
      <c r="X1335" s="265" t="s">
        <v>112</v>
      </c>
      <c r="Y1335" s="265" t="s">
        <v>112</v>
      </c>
    </row>
    <row r="1336" spans="1:25" ht="281.25" customHeight="1" x14ac:dyDescent="0.25">
      <c r="A1336" s="71">
        <v>2062</v>
      </c>
      <c r="B1336" s="57" t="s">
        <v>3617</v>
      </c>
      <c r="C1336" s="47" t="s">
        <v>11997</v>
      </c>
      <c r="D1336" s="47" t="s">
        <v>3637</v>
      </c>
      <c r="E1336" s="89" t="s">
        <v>129</v>
      </c>
      <c r="F1336" s="89" t="s">
        <v>673</v>
      </c>
      <c r="G1336" s="90">
        <v>42736</v>
      </c>
      <c r="H1336" s="90">
        <v>42736</v>
      </c>
      <c r="I1336" s="211" t="s">
        <v>336</v>
      </c>
      <c r="J1336" s="90">
        <v>44562</v>
      </c>
      <c r="K1336" s="89" t="s">
        <v>3638</v>
      </c>
      <c r="L1336" s="89" t="s">
        <v>60</v>
      </c>
      <c r="M1336" s="89" t="s">
        <v>3639</v>
      </c>
      <c r="N1336" s="89" t="s">
        <v>64</v>
      </c>
      <c r="O1336" s="89" t="s">
        <v>100</v>
      </c>
      <c r="P1336" s="89" t="s">
        <v>1224</v>
      </c>
      <c r="Q1336" s="89"/>
      <c r="R1336" s="57" t="s">
        <v>53</v>
      </c>
      <c r="S1336" s="371" t="str">
        <f>IF(ISBLANK(R1336),"", IF(ISERROR(VLOOKUP(R1336,[38]Справочники!$A$32:$B$87,2,FALSE)),"Группы полномочий",VLOOKUP(R1336,[38]Справочники!$A$32:$B$87,2,FALSE)))</f>
        <v>16 - Полномочия, не включенные в пункт 2 статьи 26.3 Федерального закона "Об общих принципах организации законодательных (представительных) и исполнительных органов государственной власти субъектов РФ"</v>
      </c>
      <c r="T1336" s="265">
        <v>5877</v>
      </c>
      <c r="U1336" s="265" t="s">
        <v>112</v>
      </c>
      <c r="V1336" s="265" t="s">
        <v>112</v>
      </c>
      <c r="W1336" s="265" t="s">
        <v>112</v>
      </c>
      <c r="X1336" s="265" t="s">
        <v>112</v>
      </c>
      <c r="Y1336" s="265" t="s">
        <v>112</v>
      </c>
    </row>
    <row r="1337" spans="1:25" ht="281.25" customHeight="1" x14ac:dyDescent="0.25">
      <c r="A1337" s="71">
        <v>2063</v>
      </c>
      <c r="B1337" s="57" t="s">
        <v>3617</v>
      </c>
      <c r="C1337" s="47" t="s">
        <v>3626</v>
      </c>
      <c r="D1337" s="372" t="s">
        <v>2093</v>
      </c>
      <c r="E1337" s="89" t="s">
        <v>3640</v>
      </c>
      <c r="F1337" s="89" t="s">
        <v>3641</v>
      </c>
      <c r="G1337" s="90">
        <v>43101</v>
      </c>
      <c r="H1337" s="90">
        <v>43101</v>
      </c>
      <c r="I1337" s="211" t="s">
        <v>370</v>
      </c>
      <c r="J1337" s="90">
        <v>45292</v>
      </c>
      <c r="K1337" s="89" t="s">
        <v>14408</v>
      </c>
      <c r="L1337" s="89" t="s">
        <v>60</v>
      </c>
      <c r="M1337" s="89" t="s">
        <v>3642</v>
      </c>
      <c r="N1337" s="89" t="s">
        <v>64</v>
      </c>
      <c r="O1337" s="89" t="s">
        <v>103</v>
      </c>
      <c r="P1337" s="89" t="s">
        <v>115</v>
      </c>
      <c r="Q1337" s="89" t="s">
        <v>2535</v>
      </c>
      <c r="R1337" s="57" t="s">
        <v>53</v>
      </c>
      <c r="S1337" s="371" t="s">
        <v>94</v>
      </c>
      <c r="T1337" s="265">
        <v>134690</v>
      </c>
      <c r="U1337" s="265">
        <v>145236</v>
      </c>
      <c r="V1337" s="265">
        <v>154600</v>
      </c>
      <c r="W1337" s="265" t="s">
        <v>112</v>
      </c>
      <c r="X1337" s="265" t="s">
        <v>112</v>
      </c>
      <c r="Y1337" s="265" t="s">
        <v>112</v>
      </c>
    </row>
    <row r="1338" spans="1:25" ht="281.25" customHeight="1" x14ac:dyDescent="0.25">
      <c r="A1338" s="71">
        <v>2064</v>
      </c>
      <c r="B1338" s="57" t="s">
        <v>3617</v>
      </c>
      <c r="C1338" s="47" t="s">
        <v>11827</v>
      </c>
      <c r="D1338" s="47" t="s">
        <v>1378</v>
      </c>
      <c r="E1338" s="89" t="s">
        <v>129</v>
      </c>
      <c r="F1338" s="89" t="s">
        <v>3643</v>
      </c>
      <c r="G1338" s="90">
        <v>38339</v>
      </c>
      <c r="H1338" s="90">
        <v>38353</v>
      </c>
      <c r="I1338" s="211" t="s">
        <v>113</v>
      </c>
      <c r="J1338" s="90" t="s">
        <v>114</v>
      </c>
      <c r="K1338" s="89" t="s">
        <v>1905</v>
      </c>
      <c r="L1338" s="89" t="s">
        <v>99</v>
      </c>
      <c r="M1338" s="89" t="s">
        <v>3644</v>
      </c>
      <c r="N1338" s="89" t="s">
        <v>106</v>
      </c>
      <c r="O1338" s="89" t="s">
        <v>103</v>
      </c>
      <c r="P1338" s="89" t="s">
        <v>116</v>
      </c>
      <c r="Q1338" s="89"/>
      <c r="R1338" s="57" t="s">
        <v>40</v>
      </c>
      <c r="S1338" s="371" t="s">
        <v>87</v>
      </c>
      <c r="T1338" s="265">
        <v>6</v>
      </c>
      <c r="U1338" s="265">
        <v>4</v>
      </c>
      <c r="V1338" s="265">
        <v>4</v>
      </c>
      <c r="W1338" s="265">
        <v>4</v>
      </c>
      <c r="X1338" s="265">
        <v>4</v>
      </c>
      <c r="Y1338" s="265">
        <v>4</v>
      </c>
    </row>
    <row r="1339" spans="1:25" ht="281.25" customHeight="1" x14ac:dyDescent="0.25">
      <c r="A1339" s="71">
        <v>2065</v>
      </c>
      <c r="B1339" s="57" t="s">
        <v>3617</v>
      </c>
      <c r="C1339" s="47" t="s">
        <v>11827</v>
      </c>
      <c r="D1339" s="47" t="s">
        <v>1524</v>
      </c>
      <c r="E1339" s="89" t="s">
        <v>129</v>
      </c>
      <c r="F1339" s="89" t="s">
        <v>3645</v>
      </c>
      <c r="G1339" s="90">
        <v>38339</v>
      </c>
      <c r="H1339" s="90">
        <v>38353</v>
      </c>
      <c r="I1339" s="211" t="s">
        <v>113</v>
      </c>
      <c r="J1339" s="90">
        <v>44562</v>
      </c>
      <c r="K1339" s="89" t="s">
        <v>3646</v>
      </c>
      <c r="L1339" s="89" t="s">
        <v>99</v>
      </c>
      <c r="M1339" s="89" t="s">
        <v>3647</v>
      </c>
      <c r="N1339" s="89" t="s">
        <v>106</v>
      </c>
      <c r="O1339" s="89" t="s">
        <v>103</v>
      </c>
      <c r="P1339" s="89" t="s">
        <v>116</v>
      </c>
      <c r="Q1339" s="89" t="s">
        <v>2656</v>
      </c>
      <c r="R1339" s="57" t="s">
        <v>47</v>
      </c>
      <c r="S1339" s="371" t="s">
        <v>91</v>
      </c>
      <c r="T1339" s="265">
        <v>0</v>
      </c>
      <c r="U1339" s="265" t="s">
        <v>112</v>
      </c>
      <c r="V1339" s="265" t="s">
        <v>112</v>
      </c>
      <c r="W1339" s="265" t="s">
        <v>112</v>
      </c>
      <c r="X1339" s="265" t="s">
        <v>112</v>
      </c>
      <c r="Y1339" s="265" t="s">
        <v>112</v>
      </c>
    </row>
    <row r="1340" spans="1:25" ht="281.25" customHeight="1" x14ac:dyDescent="0.25">
      <c r="A1340" s="71">
        <v>2066</v>
      </c>
      <c r="B1340" s="57" t="s">
        <v>3617</v>
      </c>
      <c r="C1340" s="47" t="s">
        <v>11998</v>
      </c>
      <c r="D1340" s="47" t="s">
        <v>1467</v>
      </c>
      <c r="E1340" s="89" t="s">
        <v>3652</v>
      </c>
      <c r="F1340" s="89" t="s">
        <v>14409</v>
      </c>
      <c r="G1340" s="90">
        <v>38339</v>
      </c>
      <c r="H1340" s="90">
        <v>38353</v>
      </c>
      <c r="I1340" s="211" t="s">
        <v>113</v>
      </c>
      <c r="J1340" s="90" t="s">
        <v>114</v>
      </c>
      <c r="K1340" s="89" t="s">
        <v>14410</v>
      </c>
      <c r="L1340" s="89" t="s">
        <v>99</v>
      </c>
      <c r="M1340" s="89" t="s">
        <v>3644</v>
      </c>
      <c r="N1340" s="89" t="s">
        <v>106</v>
      </c>
      <c r="O1340" s="89" t="s">
        <v>103</v>
      </c>
      <c r="P1340" s="89" t="s">
        <v>116</v>
      </c>
      <c r="Q1340" s="89"/>
      <c r="R1340" s="57" t="s">
        <v>40</v>
      </c>
      <c r="S1340" s="371" t="s">
        <v>87</v>
      </c>
      <c r="T1340" s="265">
        <v>10810</v>
      </c>
      <c r="U1340" s="265">
        <v>11916</v>
      </c>
      <c r="V1340" s="265">
        <v>11916</v>
      </c>
      <c r="W1340" s="265">
        <v>11916</v>
      </c>
      <c r="X1340" s="265">
        <v>11916</v>
      </c>
      <c r="Y1340" s="265">
        <v>11916</v>
      </c>
    </row>
    <row r="1341" spans="1:25" ht="281.25" customHeight="1" x14ac:dyDescent="0.25">
      <c r="A1341" s="71">
        <v>2067</v>
      </c>
      <c r="B1341" s="57" t="s">
        <v>3617</v>
      </c>
      <c r="C1341" s="47" t="s">
        <v>11998</v>
      </c>
      <c r="D1341" s="47" t="s">
        <v>1525</v>
      </c>
      <c r="E1341" s="89" t="s">
        <v>3652</v>
      </c>
      <c r="F1341" s="89" t="s">
        <v>214</v>
      </c>
      <c r="G1341" s="90">
        <v>38339</v>
      </c>
      <c r="H1341" s="90">
        <v>38353</v>
      </c>
      <c r="I1341" s="211" t="s">
        <v>113</v>
      </c>
      <c r="J1341" s="90" t="s">
        <v>114</v>
      </c>
      <c r="K1341" s="89" t="s">
        <v>14411</v>
      </c>
      <c r="L1341" s="89" t="s">
        <v>99</v>
      </c>
      <c r="M1341" s="89" t="s">
        <v>3644</v>
      </c>
      <c r="N1341" s="89" t="s">
        <v>106</v>
      </c>
      <c r="O1341" s="89" t="s">
        <v>103</v>
      </c>
      <c r="P1341" s="89" t="s">
        <v>116</v>
      </c>
      <c r="Q1341" s="89"/>
      <c r="R1341" s="57" t="s">
        <v>40</v>
      </c>
      <c r="S1341" s="371" t="s">
        <v>87</v>
      </c>
      <c r="T1341" s="265">
        <v>47328</v>
      </c>
      <c r="U1341" s="265">
        <v>48389</v>
      </c>
      <c r="V1341" s="265">
        <v>48389</v>
      </c>
      <c r="W1341" s="265">
        <v>48389</v>
      </c>
      <c r="X1341" s="265">
        <v>48389</v>
      </c>
      <c r="Y1341" s="265">
        <v>48389</v>
      </c>
    </row>
    <row r="1342" spans="1:25" ht="281.25" customHeight="1" x14ac:dyDescent="0.25">
      <c r="A1342" s="71">
        <v>2068</v>
      </c>
      <c r="B1342" s="57" t="s">
        <v>3617</v>
      </c>
      <c r="C1342" s="47" t="s">
        <v>11998</v>
      </c>
      <c r="D1342" s="47" t="s">
        <v>1526</v>
      </c>
      <c r="E1342" s="89" t="s">
        <v>3652</v>
      </c>
      <c r="F1342" s="89" t="s">
        <v>14412</v>
      </c>
      <c r="G1342" s="90">
        <v>38339</v>
      </c>
      <c r="H1342" s="90">
        <v>38353</v>
      </c>
      <c r="I1342" s="211" t="s">
        <v>113</v>
      </c>
      <c r="J1342" s="90" t="s">
        <v>114</v>
      </c>
      <c r="K1342" s="89" t="s">
        <v>14413</v>
      </c>
      <c r="L1342" s="89" t="s">
        <v>99</v>
      </c>
      <c r="M1342" s="89" t="s">
        <v>3644</v>
      </c>
      <c r="N1342" s="89" t="s">
        <v>106</v>
      </c>
      <c r="O1342" s="89" t="s">
        <v>103</v>
      </c>
      <c r="P1342" s="89" t="s">
        <v>116</v>
      </c>
      <c r="Q1342" s="89"/>
      <c r="R1342" s="57" t="s">
        <v>40</v>
      </c>
      <c r="S1342" s="371" t="s">
        <v>87</v>
      </c>
      <c r="T1342" s="265">
        <v>6954</v>
      </c>
      <c r="U1342" s="265">
        <v>7289</v>
      </c>
      <c r="V1342" s="265">
        <v>7289</v>
      </c>
      <c r="W1342" s="265">
        <v>7289</v>
      </c>
      <c r="X1342" s="265">
        <v>7289</v>
      </c>
      <c r="Y1342" s="265">
        <v>7289</v>
      </c>
    </row>
    <row r="1343" spans="1:25" ht="281.25" customHeight="1" x14ac:dyDescent="0.25">
      <c r="A1343" s="71">
        <v>2069</v>
      </c>
      <c r="B1343" s="57" t="s">
        <v>3617</v>
      </c>
      <c r="C1343" s="47" t="s">
        <v>11827</v>
      </c>
      <c r="D1343" s="47" t="s">
        <v>1472</v>
      </c>
      <c r="E1343" s="89" t="s">
        <v>129</v>
      </c>
      <c r="F1343" s="89" t="s">
        <v>284</v>
      </c>
      <c r="G1343" s="90">
        <v>38339</v>
      </c>
      <c r="H1343" s="90">
        <v>38353</v>
      </c>
      <c r="I1343" s="211" t="s">
        <v>113</v>
      </c>
      <c r="J1343" s="90" t="s">
        <v>114</v>
      </c>
      <c r="K1343" s="89" t="s">
        <v>3028</v>
      </c>
      <c r="L1343" s="89" t="s">
        <v>99</v>
      </c>
      <c r="M1343" s="89" t="s">
        <v>3648</v>
      </c>
      <c r="N1343" s="89" t="s">
        <v>106</v>
      </c>
      <c r="O1343" s="89" t="s">
        <v>103</v>
      </c>
      <c r="P1343" s="89" t="s">
        <v>116</v>
      </c>
      <c r="Q1343" s="89">
        <v>94</v>
      </c>
      <c r="R1343" s="57" t="s">
        <v>53</v>
      </c>
      <c r="S1343" s="371" t="s">
        <v>94</v>
      </c>
      <c r="T1343" s="265">
        <v>5</v>
      </c>
      <c r="U1343" s="265">
        <v>6</v>
      </c>
      <c r="V1343" s="265">
        <v>6</v>
      </c>
      <c r="W1343" s="265">
        <v>6</v>
      </c>
      <c r="X1343" s="265">
        <v>6</v>
      </c>
      <c r="Y1343" s="265">
        <v>6</v>
      </c>
    </row>
    <row r="1344" spans="1:25" ht="281.25" customHeight="1" x14ac:dyDescent="0.25">
      <c r="A1344" s="71">
        <v>2070</v>
      </c>
      <c r="B1344" s="57" t="s">
        <v>3617</v>
      </c>
      <c r="C1344" s="47" t="s">
        <v>11827</v>
      </c>
      <c r="D1344" s="47" t="s">
        <v>1475</v>
      </c>
      <c r="E1344" s="89" t="s">
        <v>3649</v>
      </c>
      <c r="F1344" s="89" t="s">
        <v>284</v>
      </c>
      <c r="G1344" s="90">
        <v>38339</v>
      </c>
      <c r="H1344" s="90">
        <v>38353</v>
      </c>
      <c r="I1344" s="211" t="s">
        <v>113</v>
      </c>
      <c r="J1344" s="90" t="s">
        <v>114</v>
      </c>
      <c r="K1344" s="89" t="s">
        <v>3650</v>
      </c>
      <c r="L1344" s="89" t="s">
        <v>99</v>
      </c>
      <c r="M1344" s="89" t="s">
        <v>3648</v>
      </c>
      <c r="N1344" s="89" t="s">
        <v>106</v>
      </c>
      <c r="O1344" s="89" t="s">
        <v>103</v>
      </c>
      <c r="P1344" s="89" t="s">
        <v>116</v>
      </c>
      <c r="Q1344" s="89" t="s">
        <v>3651</v>
      </c>
      <c r="R1344" s="57" t="s">
        <v>40</v>
      </c>
      <c r="S1344" s="371" t="s">
        <v>87</v>
      </c>
      <c r="T1344" s="265">
        <v>15</v>
      </c>
      <c r="U1344" s="265">
        <v>11</v>
      </c>
      <c r="V1344" s="265">
        <v>11</v>
      </c>
      <c r="W1344" s="265">
        <v>11</v>
      </c>
      <c r="X1344" s="265">
        <v>11</v>
      </c>
      <c r="Y1344" s="265">
        <v>11</v>
      </c>
    </row>
    <row r="1345" spans="1:25" ht="281.25" customHeight="1" x14ac:dyDescent="0.25">
      <c r="A1345" s="71">
        <v>2071</v>
      </c>
      <c r="B1345" s="57" t="s">
        <v>3617</v>
      </c>
      <c r="C1345" s="47" t="s">
        <v>11999</v>
      </c>
      <c r="D1345" s="47" t="s">
        <v>1484</v>
      </c>
      <c r="E1345" s="89" t="s">
        <v>3652</v>
      </c>
      <c r="F1345" s="89" t="s">
        <v>14414</v>
      </c>
      <c r="G1345" s="90">
        <v>43831</v>
      </c>
      <c r="H1345" s="90">
        <v>43831</v>
      </c>
      <c r="I1345" s="211" t="s">
        <v>113</v>
      </c>
      <c r="J1345" s="90" t="s">
        <v>114</v>
      </c>
      <c r="K1345" s="89" t="s">
        <v>3653</v>
      </c>
      <c r="L1345" s="89" t="s">
        <v>99</v>
      </c>
      <c r="M1345" s="89" t="s">
        <v>3654</v>
      </c>
      <c r="N1345" s="89" t="s">
        <v>106</v>
      </c>
      <c r="O1345" s="89" t="s">
        <v>103</v>
      </c>
      <c r="P1345" s="89" t="s">
        <v>116</v>
      </c>
      <c r="Q1345" s="89"/>
      <c r="R1345" s="57" t="s">
        <v>40</v>
      </c>
      <c r="S1345" s="371" t="s">
        <v>87</v>
      </c>
      <c r="T1345" s="265">
        <v>4654</v>
      </c>
      <c r="U1345" s="265">
        <v>7105</v>
      </c>
      <c r="V1345" s="265">
        <v>7105</v>
      </c>
      <c r="W1345" s="265">
        <v>7105</v>
      </c>
      <c r="X1345" s="265">
        <v>7105</v>
      </c>
      <c r="Y1345" s="265">
        <v>7105</v>
      </c>
    </row>
    <row r="1346" spans="1:25" ht="281.25" customHeight="1" x14ac:dyDescent="0.25">
      <c r="A1346" s="71">
        <v>2072</v>
      </c>
      <c r="B1346" s="57" t="s">
        <v>3617</v>
      </c>
      <c r="C1346" s="47" t="s">
        <v>14415</v>
      </c>
      <c r="D1346" s="47" t="s">
        <v>1488</v>
      </c>
      <c r="E1346" s="89" t="s">
        <v>3652</v>
      </c>
      <c r="F1346" s="89" t="s">
        <v>14416</v>
      </c>
      <c r="G1346" s="90">
        <v>44865</v>
      </c>
      <c r="H1346" s="90">
        <v>44197</v>
      </c>
      <c r="I1346" s="211" t="s">
        <v>762</v>
      </c>
      <c r="J1346" s="90">
        <v>45292</v>
      </c>
      <c r="K1346" s="89" t="s">
        <v>14417</v>
      </c>
      <c r="L1346" s="89" t="s">
        <v>99</v>
      </c>
      <c r="M1346" s="89" t="s">
        <v>14418</v>
      </c>
      <c r="N1346" s="89" t="s">
        <v>106</v>
      </c>
      <c r="O1346" s="89" t="s">
        <v>103</v>
      </c>
      <c r="P1346" s="89" t="s">
        <v>116</v>
      </c>
      <c r="Q1346" s="89"/>
      <c r="R1346" s="57" t="s">
        <v>40</v>
      </c>
      <c r="S1346" s="371" t="s">
        <v>87</v>
      </c>
      <c r="T1346" s="265">
        <v>257</v>
      </c>
      <c r="U1346" s="265">
        <v>879</v>
      </c>
      <c r="V1346" s="265">
        <v>879</v>
      </c>
      <c r="W1346" s="265" t="s">
        <v>112</v>
      </c>
      <c r="X1346" s="265" t="s">
        <v>112</v>
      </c>
      <c r="Y1346" s="265" t="s">
        <v>112</v>
      </c>
    </row>
    <row r="1347" spans="1:25" ht="281.25" customHeight="1" x14ac:dyDescent="0.25">
      <c r="A1347" s="71">
        <v>2073</v>
      </c>
      <c r="B1347" s="57" t="s">
        <v>3617</v>
      </c>
      <c r="C1347" s="47" t="s">
        <v>11998</v>
      </c>
      <c r="D1347" s="47" t="s">
        <v>1304</v>
      </c>
      <c r="E1347" s="89" t="s">
        <v>3652</v>
      </c>
      <c r="F1347" s="89" t="s">
        <v>3655</v>
      </c>
      <c r="G1347" s="90">
        <v>38339</v>
      </c>
      <c r="H1347" s="90">
        <v>38353</v>
      </c>
      <c r="I1347" s="211" t="s">
        <v>113</v>
      </c>
      <c r="J1347" s="90" t="s">
        <v>114</v>
      </c>
      <c r="K1347" s="89" t="s">
        <v>14419</v>
      </c>
      <c r="L1347" s="89" t="s">
        <v>99</v>
      </c>
      <c r="M1347" s="89" t="s">
        <v>3656</v>
      </c>
      <c r="N1347" s="89" t="s">
        <v>106</v>
      </c>
      <c r="O1347" s="89" t="s">
        <v>100</v>
      </c>
      <c r="P1347" s="89" t="s">
        <v>157</v>
      </c>
      <c r="Q1347" s="89"/>
      <c r="R1347" s="57" t="s">
        <v>40</v>
      </c>
      <c r="S1347" s="371" t="s">
        <v>87</v>
      </c>
      <c r="T1347" s="265">
        <v>30782</v>
      </c>
      <c r="U1347" s="265">
        <v>35009</v>
      </c>
      <c r="V1347" s="265">
        <v>35009</v>
      </c>
      <c r="W1347" s="265">
        <v>35009</v>
      </c>
      <c r="X1347" s="265">
        <v>35009</v>
      </c>
      <c r="Y1347" s="265">
        <v>35009</v>
      </c>
    </row>
    <row r="1348" spans="1:25" ht="281.25" customHeight="1" x14ac:dyDescent="0.25">
      <c r="A1348" s="71">
        <v>2074</v>
      </c>
      <c r="B1348" s="57" t="s">
        <v>3617</v>
      </c>
      <c r="C1348" s="47" t="s">
        <v>11827</v>
      </c>
      <c r="D1348" s="47" t="s">
        <v>3657</v>
      </c>
      <c r="E1348" s="89" t="s">
        <v>3652</v>
      </c>
      <c r="F1348" s="89" t="s">
        <v>3655</v>
      </c>
      <c r="G1348" s="90">
        <v>38339</v>
      </c>
      <c r="H1348" s="90">
        <v>38353</v>
      </c>
      <c r="I1348" s="211" t="s">
        <v>113</v>
      </c>
      <c r="J1348" s="90" t="s">
        <v>114</v>
      </c>
      <c r="K1348" s="89" t="s">
        <v>3658</v>
      </c>
      <c r="L1348" s="89" t="s">
        <v>99</v>
      </c>
      <c r="M1348" s="89" t="s">
        <v>3656</v>
      </c>
      <c r="N1348" s="89" t="s">
        <v>106</v>
      </c>
      <c r="O1348" s="89" t="s">
        <v>100</v>
      </c>
      <c r="P1348" s="89" t="s">
        <v>157</v>
      </c>
      <c r="Q1348" s="89"/>
      <c r="R1348" s="57" t="s">
        <v>40</v>
      </c>
      <c r="S1348" s="371" t="s">
        <v>87</v>
      </c>
      <c r="T1348" s="265">
        <v>152</v>
      </c>
      <c r="U1348" s="265">
        <v>121</v>
      </c>
      <c r="V1348" s="265">
        <v>121</v>
      </c>
      <c r="W1348" s="265">
        <v>121</v>
      </c>
      <c r="X1348" s="265">
        <v>121</v>
      </c>
      <c r="Y1348" s="265">
        <v>121</v>
      </c>
    </row>
    <row r="1349" spans="1:25" ht="281.25" customHeight="1" x14ac:dyDescent="0.25">
      <c r="A1349" s="71">
        <v>2075</v>
      </c>
      <c r="B1349" s="57" t="s">
        <v>3617</v>
      </c>
      <c r="C1349" s="47" t="s">
        <v>11827</v>
      </c>
      <c r="D1349" s="47" t="s">
        <v>3659</v>
      </c>
      <c r="E1349" s="89" t="s">
        <v>3660</v>
      </c>
      <c r="F1349" s="89" t="s">
        <v>3661</v>
      </c>
      <c r="G1349" s="90">
        <v>38339</v>
      </c>
      <c r="H1349" s="90">
        <v>38353</v>
      </c>
      <c r="I1349" s="211" t="s">
        <v>113</v>
      </c>
      <c r="J1349" s="90">
        <v>44562</v>
      </c>
      <c r="K1349" s="89" t="s">
        <v>3662</v>
      </c>
      <c r="L1349" s="89" t="s">
        <v>99</v>
      </c>
      <c r="M1349" s="89" t="s">
        <v>885</v>
      </c>
      <c r="N1349" s="89" t="s">
        <v>106</v>
      </c>
      <c r="O1349" s="89" t="s">
        <v>100</v>
      </c>
      <c r="P1349" s="89" t="s">
        <v>157</v>
      </c>
      <c r="Q1349" s="89"/>
      <c r="R1349" s="57" t="s">
        <v>53</v>
      </c>
      <c r="S1349" s="371" t="s">
        <v>94</v>
      </c>
      <c r="T1349" s="265">
        <v>7248</v>
      </c>
      <c r="U1349" s="265" t="s">
        <v>112</v>
      </c>
      <c r="V1349" s="265" t="s">
        <v>112</v>
      </c>
      <c r="W1349" s="265" t="s">
        <v>112</v>
      </c>
      <c r="X1349" s="265" t="s">
        <v>112</v>
      </c>
      <c r="Y1349" s="265" t="s">
        <v>112</v>
      </c>
    </row>
    <row r="1350" spans="1:25" ht="281.25" customHeight="1" x14ac:dyDescent="0.25">
      <c r="A1350" s="71">
        <v>2076</v>
      </c>
      <c r="B1350" s="57" t="s">
        <v>3617</v>
      </c>
      <c r="C1350" s="47" t="s">
        <v>12000</v>
      </c>
      <c r="D1350" s="47" t="s">
        <v>3663</v>
      </c>
      <c r="E1350" s="89" t="s">
        <v>3652</v>
      </c>
      <c r="F1350" s="89" t="s">
        <v>3664</v>
      </c>
      <c r="G1350" s="90">
        <v>42370</v>
      </c>
      <c r="H1350" s="90">
        <v>42370</v>
      </c>
      <c r="I1350" s="211" t="s">
        <v>113</v>
      </c>
      <c r="J1350" s="90" t="s">
        <v>114</v>
      </c>
      <c r="K1350" s="89" t="s">
        <v>3665</v>
      </c>
      <c r="L1350" s="89" t="s">
        <v>99</v>
      </c>
      <c r="M1350" s="89" t="s">
        <v>885</v>
      </c>
      <c r="N1350" s="89" t="s">
        <v>106</v>
      </c>
      <c r="O1350" s="89" t="s">
        <v>100</v>
      </c>
      <c r="P1350" s="89" t="s">
        <v>157</v>
      </c>
      <c r="Q1350" s="89"/>
      <c r="R1350" s="57" t="s">
        <v>40</v>
      </c>
      <c r="S1350" s="371" t="s">
        <v>87</v>
      </c>
      <c r="T1350" s="265">
        <v>325</v>
      </c>
      <c r="U1350" s="265">
        <v>316</v>
      </c>
      <c r="V1350" s="265">
        <v>316</v>
      </c>
      <c r="W1350" s="265">
        <v>316</v>
      </c>
      <c r="X1350" s="265">
        <v>316</v>
      </c>
      <c r="Y1350" s="265">
        <v>316</v>
      </c>
    </row>
    <row r="1351" spans="1:25" ht="281.25" customHeight="1" x14ac:dyDescent="0.25">
      <c r="A1351" s="71">
        <v>2077</v>
      </c>
      <c r="B1351" s="57" t="s">
        <v>3617</v>
      </c>
      <c r="C1351" s="47" t="s">
        <v>14420</v>
      </c>
      <c r="D1351" s="47" t="s">
        <v>192</v>
      </c>
      <c r="E1351" s="89" t="s">
        <v>3666</v>
      </c>
      <c r="F1351" s="89" t="s">
        <v>14421</v>
      </c>
      <c r="G1351" s="90">
        <v>39860</v>
      </c>
      <c r="H1351" s="90">
        <v>39814</v>
      </c>
      <c r="I1351" s="211" t="s">
        <v>113</v>
      </c>
      <c r="J1351" s="90" t="s">
        <v>114</v>
      </c>
      <c r="K1351" s="89" t="s">
        <v>3667</v>
      </c>
      <c r="L1351" s="89" t="s">
        <v>60</v>
      </c>
      <c r="M1351" s="89" t="s">
        <v>2113</v>
      </c>
      <c r="N1351" s="89" t="s">
        <v>68</v>
      </c>
      <c r="O1351" s="89" t="s">
        <v>100</v>
      </c>
      <c r="P1351" s="89" t="s">
        <v>439</v>
      </c>
      <c r="Q1351" s="89" t="s">
        <v>3668</v>
      </c>
      <c r="R1351" s="57" t="s">
        <v>18</v>
      </c>
      <c r="S1351" s="371" t="s">
        <v>76</v>
      </c>
      <c r="T1351" s="265">
        <v>2575</v>
      </c>
      <c r="U1351" s="265">
        <v>1164</v>
      </c>
      <c r="V1351" s="265">
        <v>1164</v>
      </c>
      <c r="W1351" s="265">
        <v>1164</v>
      </c>
      <c r="X1351" s="265">
        <v>1164</v>
      </c>
      <c r="Y1351" s="265">
        <v>1164</v>
      </c>
    </row>
    <row r="1352" spans="1:25" ht="281.25" customHeight="1" x14ac:dyDescent="0.25">
      <c r="A1352" s="71">
        <v>2078</v>
      </c>
      <c r="B1352" s="57" t="s">
        <v>3617</v>
      </c>
      <c r="C1352" s="47" t="s">
        <v>14420</v>
      </c>
      <c r="D1352" s="47" t="s">
        <v>1003</v>
      </c>
      <c r="E1352" s="89" t="s">
        <v>3666</v>
      </c>
      <c r="F1352" s="89" t="s">
        <v>14421</v>
      </c>
      <c r="G1352" s="90">
        <v>39860</v>
      </c>
      <c r="H1352" s="90">
        <v>39814</v>
      </c>
      <c r="I1352" s="211" t="s">
        <v>113</v>
      </c>
      <c r="J1352" s="90" t="s">
        <v>114</v>
      </c>
      <c r="K1352" s="89" t="s">
        <v>3669</v>
      </c>
      <c r="L1352" s="89" t="s">
        <v>60</v>
      </c>
      <c r="M1352" s="89" t="s">
        <v>2113</v>
      </c>
      <c r="N1352" s="89" t="s">
        <v>68</v>
      </c>
      <c r="O1352" s="89" t="s">
        <v>100</v>
      </c>
      <c r="P1352" s="89" t="s">
        <v>439</v>
      </c>
      <c r="Q1352" s="89" t="s">
        <v>3668</v>
      </c>
      <c r="R1352" s="57" t="s">
        <v>18</v>
      </c>
      <c r="S1352" s="371" t="s">
        <v>76</v>
      </c>
      <c r="T1352" s="194">
        <v>59149</v>
      </c>
      <c r="U1352" s="265">
        <v>74989</v>
      </c>
      <c r="V1352" s="265">
        <v>74989</v>
      </c>
      <c r="W1352" s="265">
        <v>74989</v>
      </c>
      <c r="X1352" s="265">
        <v>74989</v>
      </c>
      <c r="Y1352" s="265">
        <v>74989</v>
      </c>
    </row>
    <row r="1353" spans="1:25" ht="281.25" customHeight="1" x14ac:dyDescent="0.25">
      <c r="A1353" s="71">
        <v>2079</v>
      </c>
      <c r="B1353" s="57" t="s">
        <v>3617</v>
      </c>
      <c r="C1353" s="47" t="s">
        <v>14422</v>
      </c>
      <c r="D1353" s="47" t="s">
        <v>3670</v>
      </c>
      <c r="E1353" s="89" t="s">
        <v>14423</v>
      </c>
      <c r="F1353" s="89" t="s">
        <v>3671</v>
      </c>
      <c r="G1353" s="90">
        <v>42736</v>
      </c>
      <c r="H1353" s="90">
        <v>42736</v>
      </c>
      <c r="I1353" s="211" t="s">
        <v>173</v>
      </c>
      <c r="J1353" s="90">
        <v>45658</v>
      </c>
      <c r="K1353" s="89" t="s">
        <v>3672</v>
      </c>
      <c r="L1353" s="89" t="s">
        <v>60</v>
      </c>
      <c r="M1353" s="89" t="s">
        <v>2113</v>
      </c>
      <c r="N1353" s="89" t="s">
        <v>68</v>
      </c>
      <c r="O1353" s="89" t="s">
        <v>104</v>
      </c>
      <c r="P1353" s="89" t="s">
        <v>1260</v>
      </c>
      <c r="Q1353" s="89" t="s">
        <v>14424</v>
      </c>
      <c r="R1353" s="57" t="s">
        <v>18</v>
      </c>
      <c r="S1353" s="371" t="s">
        <v>76</v>
      </c>
      <c r="T1353" s="194">
        <v>494</v>
      </c>
      <c r="U1353" s="265">
        <v>591</v>
      </c>
      <c r="V1353" s="265">
        <v>591</v>
      </c>
      <c r="W1353" s="265">
        <v>591</v>
      </c>
      <c r="X1353" s="265" t="s">
        <v>112</v>
      </c>
      <c r="Y1353" s="265" t="s">
        <v>112</v>
      </c>
    </row>
    <row r="1354" spans="1:25" ht="281.25" customHeight="1" x14ac:dyDescent="0.25">
      <c r="A1354" s="71">
        <v>2080</v>
      </c>
      <c r="B1354" s="57" t="s">
        <v>3617</v>
      </c>
      <c r="C1354" s="47" t="s">
        <v>14425</v>
      </c>
      <c r="D1354" s="47" t="s">
        <v>6079</v>
      </c>
      <c r="E1354" s="89" t="s">
        <v>14426</v>
      </c>
      <c r="F1354" s="89" t="s">
        <v>14421</v>
      </c>
      <c r="G1354" s="90">
        <v>44785</v>
      </c>
      <c r="H1354" s="90">
        <v>44562</v>
      </c>
      <c r="I1354" s="211" t="s">
        <v>10093</v>
      </c>
      <c r="J1354" s="90">
        <v>45658</v>
      </c>
      <c r="K1354" s="89" t="s">
        <v>14427</v>
      </c>
      <c r="L1354" s="89" t="s">
        <v>60</v>
      </c>
      <c r="M1354" s="89" t="s">
        <v>14428</v>
      </c>
      <c r="N1354" s="89" t="s">
        <v>68</v>
      </c>
      <c r="O1354" s="89" t="s">
        <v>100</v>
      </c>
      <c r="P1354" s="89" t="s">
        <v>7080</v>
      </c>
      <c r="Q1354" s="89">
        <v>62.63</v>
      </c>
      <c r="R1354" s="57">
        <v>2</v>
      </c>
      <c r="S1354" s="371" t="s">
        <v>76</v>
      </c>
      <c r="T1354" s="265" t="s">
        <v>112</v>
      </c>
      <c r="U1354" s="265">
        <v>5156</v>
      </c>
      <c r="V1354" s="265">
        <v>5156</v>
      </c>
      <c r="W1354" s="265">
        <v>5156</v>
      </c>
      <c r="X1354" s="265" t="s">
        <v>112</v>
      </c>
      <c r="Y1354" s="265" t="s">
        <v>112</v>
      </c>
    </row>
    <row r="1355" spans="1:25" ht="281.25" customHeight="1" x14ac:dyDescent="0.25">
      <c r="A1355" s="71">
        <v>2081</v>
      </c>
      <c r="B1355" s="57" t="s">
        <v>3617</v>
      </c>
      <c r="C1355" s="47" t="s">
        <v>14425</v>
      </c>
      <c r="D1355" s="47" t="s">
        <v>14429</v>
      </c>
      <c r="E1355" s="89" t="s">
        <v>14426</v>
      </c>
      <c r="F1355" s="89" t="s">
        <v>14421</v>
      </c>
      <c r="G1355" s="90">
        <v>44785</v>
      </c>
      <c r="H1355" s="90">
        <v>44562</v>
      </c>
      <c r="I1355" s="211" t="s">
        <v>10093</v>
      </c>
      <c r="J1355" s="90">
        <v>45658</v>
      </c>
      <c r="K1355" s="89" t="s">
        <v>9249</v>
      </c>
      <c r="L1355" s="89" t="s">
        <v>60</v>
      </c>
      <c r="M1355" s="89" t="s">
        <v>14428</v>
      </c>
      <c r="N1355" s="89" t="s">
        <v>68</v>
      </c>
      <c r="O1355" s="89" t="s">
        <v>100</v>
      </c>
      <c r="P1355" s="89" t="s">
        <v>398</v>
      </c>
      <c r="Q1355" s="89">
        <v>62.63</v>
      </c>
      <c r="R1355" s="57">
        <v>2</v>
      </c>
      <c r="S1355" s="371" t="s">
        <v>76</v>
      </c>
      <c r="T1355" s="265" t="s">
        <v>112</v>
      </c>
      <c r="U1355" s="265">
        <v>9614</v>
      </c>
      <c r="V1355" s="265">
        <v>9614</v>
      </c>
      <c r="W1355" s="265">
        <v>9614</v>
      </c>
      <c r="X1355" s="194" t="s">
        <v>112</v>
      </c>
      <c r="Y1355" s="265" t="s">
        <v>112</v>
      </c>
    </row>
    <row r="1356" spans="1:25" ht="281.25" customHeight="1" x14ac:dyDescent="0.25">
      <c r="A1356" s="71">
        <v>2082</v>
      </c>
      <c r="B1356" s="57" t="s">
        <v>3617</v>
      </c>
      <c r="C1356" s="47" t="s">
        <v>14430</v>
      </c>
      <c r="D1356" s="47" t="s">
        <v>344</v>
      </c>
      <c r="E1356" s="89" t="s">
        <v>14431</v>
      </c>
      <c r="F1356" s="89" t="s">
        <v>118</v>
      </c>
      <c r="G1356" s="90">
        <v>42370</v>
      </c>
      <c r="H1356" s="90">
        <v>42370</v>
      </c>
      <c r="I1356" s="211" t="s">
        <v>331</v>
      </c>
      <c r="J1356" s="90">
        <v>45292</v>
      </c>
      <c r="K1356" s="89" t="s">
        <v>3673</v>
      </c>
      <c r="L1356" s="89" t="s">
        <v>60</v>
      </c>
      <c r="M1356" s="89" t="s">
        <v>2113</v>
      </c>
      <c r="N1356" s="89" t="s">
        <v>66</v>
      </c>
      <c r="O1356" s="89" t="s">
        <v>104</v>
      </c>
      <c r="P1356" s="89" t="s">
        <v>197</v>
      </c>
      <c r="Q1356" s="89" t="s">
        <v>14432</v>
      </c>
      <c r="R1356" s="57" t="s">
        <v>18</v>
      </c>
      <c r="S1356" s="371" t="s">
        <v>76</v>
      </c>
      <c r="T1356" s="194">
        <v>362</v>
      </c>
      <c r="U1356" s="265">
        <v>317</v>
      </c>
      <c r="V1356" s="265">
        <v>317</v>
      </c>
      <c r="W1356" s="265" t="s">
        <v>112</v>
      </c>
      <c r="X1356" s="265" t="s">
        <v>112</v>
      </c>
      <c r="Y1356" s="265" t="s">
        <v>112</v>
      </c>
    </row>
    <row r="1357" spans="1:25" ht="281.25" customHeight="1" x14ac:dyDescent="0.25">
      <c r="A1357" s="71">
        <v>2106</v>
      </c>
      <c r="B1357" s="194" t="s">
        <v>3677</v>
      </c>
      <c r="C1357" s="208" t="s">
        <v>14433</v>
      </c>
      <c r="D1357" s="112" t="s">
        <v>3678</v>
      </c>
      <c r="E1357" s="208" t="s">
        <v>3679</v>
      </c>
      <c r="F1357" s="208" t="s">
        <v>465</v>
      </c>
      <c r="G1357" s="112">
        <v>42324</v>
      </c>
      <c r="H1357" s="112">
        <v>42370</v>
      </c>
      <c r="I1357" s="208" t="s">
        <v>975</v>
      </c>
      <c r="J1357" s="112">
        <v>45292</v>
      </c>
      <c r="K1357" s="208" t="s">
        <v>3680</v>
      </c>
      <c r="L1357" s="208" t="s">
        <v>60</v>
      </c>
      <c r="M1357" s="208" t="s">
        <v>3681</v>
      </c>
      <c r="N1357" s="208" t="s">
        <v>107</v>
      </c>
      <c r="O1357" s="208" t="s">
        <v>100</v>
      </c>
      <c r="P1357" s="211" t="s">
        <v>3682</v>
      </c>
      <c r="Q1357" s="89" t="s">
        <v>537</v>
      </c>
      <c r="R1357" s="44">
        <v>2</v>
      </c>
      <c r="S1357" s="211" t="s">
        <v>199</v>
      </c>
      <c r="T1357" s="265">
        <v>272660</v>
      </c>
      <c r="U1357" s="265">
        <v>338159</v>
      </c>
      <c r="V1357" s="265">
        <v>166198</v>
      </c>
      <c r="W1357" s="265">
        <v>171046</v>
      </c>
      <c r="X1357" s="265">
        <v>0</v>
      </c>
      <c r="Y1357" s="265">
        <v>0</v>
      </c>
    </row>
    <row r="1358" spans="1:25" ht="281.25" customHeight="1" x14ac:dyDescent="0.25">
      <c r="A1358" s="71">
        <v>2107</v>
      </c>
      <c r="B1358" s="194" t="s">
        <v>3677</v>
      </c>
      <c r="C1358" s="208" t="s">
        <v>14434</v>
      </c>
      <c r="D1358" s="112" t="s">
        <v>201</v>
      </c>
      <c r="E1358" s="208" t="s">
        <v>3683</v>
      </c>
      <c r="F1358" s="208" t="s">
        <v>738</v>
      </c>
      <c r="G1358" s="112">
        <v>43228</v>
      </c>
      <c r="H1358" s="112">
        <v>43101</v>
      </c>
      <c r="I1358" s="208" t="s">
        <v>268</v>
      </c>
      <c r="J1358" s="90" t="s">
        <v>2383</v>
      </c>
      <c r="K1358" s="208" t="s">
        <v>14435</v>
      </c>
      <c r="L1358" s="208" t="s">
        <v>60</v>
      </c>
      <c r="M1358" s="208" t="s">
        <v>3684</v>
      </c>
      <c r="N1358" s="208" t="s">
        <v>107</v>
      </c>
      <c r="O1358" s="208" t="s">
        <v>100</v>
      </c>
      <c r="P1358" s="211" t="s">
        <v>3685</v>
      </c>
      <c r="Q1358" s="89" t="s">
        <v>3686</v>
      </c>
      <c r="R1358" s="44">
        <v>2</v>
      </c>
      <c r="S1358" s="211" t="s">
        <v>199</v>
      </c>
      <c r="T1358" s="265">
        <v>0</v>
      </c>
      <c r="U1358" s="265">
        <v>0</v>
      </c>
      <c r="V1358" s="265">
        <v>750</v>
      </c>
      <c r="W1358" s="265">
        <v>1510</v>
      </c>
      <c r="X1358" s="44">
        <v>1600</v>
      </c>
      <c r="Y1358" s="44">
        <v>1830</v>
      </c>
    </row>
    <row r="1359" spans="1:25" ht="281.25" customHeight="1" x14ac:dyDescent="0.25">
      <c r="A1359" s="71">
        <v>2108</v>
      </c>
      <c r="B1359" s="194" t="s">
        <v>3677</v>
      </c>
      <c r="C1359" s="208" t="s">
        <v>14436</v>
      </c>
      <c r="D1359" s="112" t="s">
        <v>201</v>
      </c>
      <c r="E1359" s="208" t="s">
        <v>3687</v>
      </c>
      <c r="F1359" s="208" t="s">
        <v>3499</v>
      </c>
      <c r="G1359" s="112">
        <v>42865</v>
      </c>
      <c r="H1359" s="112">
        <v>42736</v>
      </c>
      <c r="I1359" s="208" t="s">
        <v>1128</v>
      </c>
      <c r="J1359" s="112" t="s">
        <v>114</v>
      </c>
      <c r="K1359" s="208" t="s">
        <v>3688</v>
      </c>
      <c r="L1359" s="208" t="s">
        <v>60</v>
      </c>
      <c r="M1359" s="208" t="s">
        <v>3689</v>
      </c>
      <c r="N1359" s="208" t="s">
        <v>107</v>
      </c>
      <c r="O1359" s="208" t="s">
        <v>100</v>
      </c>
      <c r="P1359" s="211" t="s">
        <v>349</v>
      </c>
      <c r="Q1359" s="89" t="s">
        <v>537</v>
      </c>
      <c r="R1359" s="44">
        <v>2</v>
      </c>
      <c r="S1359" s="211" t="s">
        <v>199</v>
      </c>
      <c r="T1359" s="265">
        <v>0</v>
      </c>
      <c r="U1359" s="265">
        <v>0</v>
      </c>
      <c r="V1359" s="265">
        <v>2957</v>
      </c>
      <c r="W1359" s="265">
        <v>15533</v>
      </c>
      <c r="X1359" s="265">
        <v>19921</v>
      </c>
      <c r="Y1359" s="44">
        <v>24214</v>
      </c>
    </row>
    <row r="1360" spans="1:25" ht="281.25" customHeight="1" x14ac:dyDescent="0.25">
      <c r="A1360" s="71">
        <v>2109</v>
      </c>
      <c r="B1360" s="194" t="s">
        <v>3677</v>
      </c>
      <c r="C1360" s="208" t="s">
        <v>14436</v>
      </c>
      <c r="D1360" s="112" t="s">
        <v>203</v>
      </c>
      <c r="E1360" s="208" t="s">
        <v>3690</v>
      </c>
      <c r="F1360" s="208" t="s">
        <v>3691</v>
      </c>
      <c r="G1360" s="112">
        <v>42865</v>
      </c>
      <c r="H1360" s="112">
        <v>42736</v>
      </c>
      <c r="I1360" s="208" t="s">
        <v>1408</v>
      </c>
      <c r="J1360" s="112" t="s">
        <v>114</v>
      </c>
      <c r="K1360" s="208" t="s">
        <v>3692</v>
      </c>
      <c r="L1360" s="208" t="s">
        <v>60</v>
      </c>
      <c r="M1360" s="208" t="s">
        <v>3689</v>
      </c>
      <c r="N1360" s="208" t="s">
        <v>107</v>
      </c>
      <c r="O1360" s="208" t="s">
        <v>100</v>
      </c>
      <c r="P1360" s="211" t="s">
        <v>1150</v>
      </c>
      <c r="Q1360" s="89" t="s">
        <v>537</v>
      </c>
      <c r="R1360" s="44">
        <v>2</v>
      </c>
      <c r="S1360" s="211" t="s">
        <v>199</v>
      </c>
      <c r="T1360" s="265">
        <v>0</v>
      </c>
      <c r="U1360" s="265">
        <v>0</v>
      </c>
      <c r="V1360" s="265">
        <v>0</v>
      </c>
      <c r="W1360" s="265">
        <v>0</v>
      </c>
      <c r="X1360" s="265">
        <v>0</v>
      </c>
      <c r="Y1360" s="44"/>
    </row>
    <row r="1361" spans="1:25" ht="281.25" customHeight="1" x14ac:dyDescent="0.25">
      <c r="A1361" s="71">
        <v>2110</v>
      </c>
      <c r="B1361" s="194" t="s">
        <v>3677</v>
      </c>
      <c r="C1361" s="208" t="s">
        <v>14437</v>
      </c>
      <c r="D1361" s="112" t="s">
        <v>201</v>
      </c>
      <c r="E1361" s="208" t="s">
        <v>3693</v>
      </c>
      <c r="F1361" s="208" t="s">
        <v>14438</v>
      </c>
      <c r="G1361" s="112">
        <v>43828</v>
      </c>
      <c r="H1361" s="112">
        <v>43831</v>
      </c>
      <c r="I1361" s="208" t="s">
        <v>11862</v>
      </c>
      <c r="J1361" s="112" t="s">
        <v>114</v>
      </c>
      <c r="K1361" s="208" t="s">
        <v>3694</v>
      </c>
      <c r="L1361" s="208" t="s">
        <v>60</v>
      </c>
      <c r="M1361" s="208" t="s">
        <v>3684</v>
      </c>
      <c r="N1361" s="208" t="s">
        <v>107</v>
      </c>
      <c r="O1361" s="208" t="s">
        <v>100</v>
      </c>
      <c r="P1361" s="211" t="s">
        <v>3695</v>
      </c>
      <c r="Q1361" s="89" t="s">
        <v>537</v>
      </c>
      <c r="R1361" s="44">
        <v>2</v>
      </c>
      <c r="S1361" s="211" t="s">
        <v>199</v>
      </c>
      <c r="T1361" s="265">
        <v>0</v>
      </c>
      <c r="U1361" s="265">
        <v>0</v>
      </c>
      <c r="V1361" s="265">
        <v>187548</v>
      </c>
      <c r="W1361" s="265">
        <v>285731</v>
      </c>
      <c r="X1361" s="44">
        <v>483613</v>
      </c>
      <c r="Y1361" s="44">
        <v>572750</v>
      </c>
    </row>
    <row r="1362" spans="1:25" ht="281.25" customHeight="1" x14ac:dyDescent="0.25">
      <c r="A1362" s="71">
        <v>2111</v>
      </c>
      <c r="B1362" s="194" t="s">
        <v>3677</v>
      </c>
      <c r="C1362" s="208" t="s">
        <v>14439</v>
      </c>
      <c r="D1362" s="112" t="s">
        <v>866</v>
      </c>
      <c r="E1362" s="208" t="s">
        <v>3696</v>
      </c>
      <c r="F1362" s="208" t="s">
        <v>14440</v>
      </c>
      <c r="G1362" s="112">
        <v>44085</v>
      </c>
      <c r="H1362" s="112">
        <v>44197</v>
      </c>
      <c r="I1362" s="208" t="s">
        <v>975</v>
      </c>
      <c r="J1362" s="112">
        <v>46753</v>
      </c>
      <c r="K1362" s="208" t="s">
        <v>14441</v>
      </c>
      <c r="L1362" s="208" t="s">
        <v>60</v>
      </c>
      <c r="M1362" s="208" t="s">
        <v>3689</v>
      </c>
      <c r="N1362" s="208" t="s">
        <v>107</v>
      </c>
      <c r="O1362" s="208" t="s">
        <v>105</v>
      </c>
      <c r="P1362" s="211" t="s">
        <v>3375</v>
      </c>
      <c r="Q1362" s="89" t="s">
        <v>537</v>
      </c>
      <c r="R1362" s="44">
        <v>2</v>
      </c>
      <c r="S1362" s="211" t="s">
        <v>199</v>
      </c>
      <c r="T1362" s="194">
        <v>937247</v>
      </c>
      <c r="U1362" s="265">
        <v>2161826</v>
      </c>
      <c r="V1362" s="265">
        <v>831488</v>
      </c>
      <c r="W1362" s="265">
        <v>529152</v>
      </c>
      <c r="X1362" s="44">
        <v>506027</v>
      </c>
      <c r="Y1362" s="44">
        <v>177998</v>
      </c>
    </row>
    <row r="1363" spans="1:25" ht="281.25" customHeight="1" x14ac:dyDescent="0.25">
      <c r="A1363" s="71">
        <v>2112</v>
      </c>
      <c r="B1363" s="194" t="s">
        <v>3677</v>
      </c>
      <c r="C1363" s="208" t="s">
        <v>3698</v>
      </c>
      <c r="D1363" s="112" t="s">
        <v>3699</v>
      </c>
      <c r="E1363" s="208" t="s">
        <v>3679</v>
      </c>
      <c r="F1363" s="208" t="s">
        <v>465</v>
      </c>
      <c r="G1363" s="90">
        <v>38611</v>
      </c>
      <c r="H1363" s="90">
        <v>38718</v>
      </c>
      <c r="I1363" s="208" t="s">
        <v>975</v>
      </c>
      <c r="J1363" s="112" t="s">
        <v>114</v>
      </c>
      <c r="K1363" s="208" t="s">
        <v>3700</v>
      </c>
      <c r="L1363" s="208" t="s">
        <v>60</v>
      </c>
      <c r="M1363" s="208" t="s">
        <v>3681</v>
      </c>
      <c r="N1363" s="208" t="s">
        <v>64</v>
      </c>
      <c r="O1363" s="208" t="s">
        <v>100</v>
      </c>
      <c r="P1363" s="211" t="s">
        <v>3701</v>
      </c>
      <c r="Q1363" s="89" t="s">
        <v>537</v>
      </c>
      <c r="R1363" s="44">
        <v>2</v>
      </c>
      <c r="S1363" s="211" t="s">
        <v>199</v>
      </c>
      <c r="T1363" s="265">
        <v>194262</v>
      </c>
      <c r="U1363" s="265">
        <v>282650</v>
      </c>
      <c r="V1363" s="265">
        <v>271738</v>
      </c>
      <c r="W1363" s="265">
        <v>260503</v>
      </c>
      <c r="X1363" s="44">
        <v>179210</v>
      </c>
      <c r="Y1363" s="44">
        <v>138839</v>
      </c>
    </row>
    <row r="1364" spans="1:25" ht="281.25" customHeight="1" x14ac:dyDescent="0.25">
      <c r="A1364" s="71">
        <v>2113</v>
      </c>
      <c r="B1364" s="194" t="s">
        <v>3677</v>
      </c>
      <c r="C1364" s="208" t="s">
        <v>3702</v>
      </c>
      <c r="D1364" s="112" t="s">
        <v>2921</v>
      </c>
      <c r="E1364" s="208" t="s">
        <v>3703</v>
      </c>
      <c r="F1364" s="208" t="s">
        <v>738</v>
      </c>
      <c r="G1364" s="112">
        <v>43228</v>
      </c>
      <c r="H1364" s="112">
        <v>43228</v>
      </c>
      <c r="I1364" s="208" t="s">
        <v>268</v>
      </c>
      <c r="J1364" s="90" t="s">
        <v>2383</v>
      </c>
      <c r="K1364" s="208" t="s">
        <v>3704</v>
      </c>
      <c r="L1364" s="208" t="s">
        <v>60</v>
      </c>
      <c r="M1364" s="208" t="s">
        <v>3689</v>
      </c>
      <c r="N1364" s="208" t="s">
        <v>64</v>
      </c>
      <c r="O1364" s="208" t="s">
        <v>103</v>
      </c>
      <c r="P1364" s="211" t="s">
        <v>3705</v>
      </c>
      <c r="Q1364" s="89" t="s">
        <v>3686</v>
      </c>
      <c r="R1364" s="44">
        <v>2</v>
      </c>
      <c r="S1364" s="211" t="s">
        <v>199</v>
      </c>
      <c r="T1364" s="265">
        <v>0</v>
      </c>
      <c r="U1364" s="265">
        <v>0</v>
      </c>
      <c r="V1364" s="265">
        <v>0</v>
      </c>
      <c r="W1364" s="265">
        <v>0</v>
      </c>
      <c r="X1364" s="265">
        <v>0</v>
      </c>
      <c r="Y1364" s="265">
        <v>0</v>
      </c>
    </row>
    <row r="1365" spans="1:25" ht="281.25" customHeight="1" x14ac:dyDescent="0.25">
      <c r="A1365" s="71">
        <v>2114</v>
      </c>
      <c r="B1365" s="194" t="s">
        <v>3677</v>
      </c>
      <c r="C1365" s="208" t="s">
        <v>12001</v>
      </c>
      <c r="D1365" s="112" t="s">
        <v>14442</v>
      </c>
      <c r="E1365" s="208" t="s">
        <v>129</v>
      </c>
      <c r="F1365" s="208" t="s">
        <v>3706</v>
      </c>
      <c r="G1365" s="112">
        <v>39814</v>
      </c>
      <c r="H1365" s="112">
        <v>39814</v>
      </c>
      <c r="I1365" s="52" t="s">
        <v>113</v>
      </c>
      <c r="J1365" s="112" t="s">
        <v>114</v>
      </c>
      <c r="K1365" s="208" t="s">
        <v>3707</v>
      </c>
      <c r="L1365" s="208" t="s">
        <v>61</v>
      </c>
      <c r="M1365" s="208" t="s">
        <v>3708</v>
      </c>
      <c r="N1365" s="208" t="s">
        <v>64</v>
      </c>
      <c r="O1365" s="208" t="s">
        <v>103</v>
      </c>
      <c r="P1365" s="211" t="s">
        <v>115</v>
      </c>
      <c r="Q1365" s="113" t="s">
        <v>3709</v>
      </c>
      <c r="R1365" s="225" t="s">
        <v>25</v>
      </c>
      <c r="S1365" s="211" t="s">
        <v>715</v>
      </c>
      <c r="T1365" s="265">
        <v>254646</v>
      </c>
      <c r="U1365" s="265">
        <v>203831</v>
      </c>
      <c r="V1365" s="265">
        <v>268479</v>
      </c>
      <c r="W1365" s="265">
        <v>279218</v>
      </c>
      <c r="X1365" s="44">
        <v>290386</v>
      </c>
      <c r="Y1365" s="44">
        <v>302001</v>
      </c>
    </row>
    <row r="1366" spans="1:25" ht="281.25" customHeight="1" x14ac:dyDescent="0.25">
      <c r="A1366" s="71">
        <v>2115</v>
      </c>
      <c r="B1366" s="194" t="s">
        <v>3677</v>
      </c>
      <c r="C1366" s="208" t="s">
        <v>11828</v>
      </c>
      <c r="D1366" s="112" t="s">
        <v>5457</v>
      </c>
      <c r="E1366" s="208" t="s">
        <v>3710</v>
      </c>
      <c r="F1366" s="208" t="s">
        <v>1228</v>
      </c>
      <c r="G1366" s="112">
        <v>39814</v>
      </c>
      <c r="H1366" s="112">
        <v>39814</v>
      </c>
      <c r="I1366" s="52" t="s">
        <v>113</v>
      </c>
      <c r="J1366" s="112" t="s">
        <v>114</v>
      </c>
      <c r="K1366" s="208" t="s">
        <v>3711</v>
      </c>
      <c r="L1366" s="208" t="s">
        <v>99</v>
      </c>
      <c r="M1366" s="208" t="s">
        <v>3712</v>
      </c>
      <c r="N1366" s="208" t="s">
        <v>64</v>
      </c>
      <c r="O1366" s="208" t="s">
        <v>100</v>
      </c>
      <c r="P1366" s="211" t="s">
        <v>1353</v>
      </c>
      <c r="Q1366" s="113" t="s">
        <v>1662</v>
      </c>
      <c r="R1366" s="44">
        <v>16</v>
      </c>
      <c r="S1366" s="194" t="s">
        <v>175</v>
      </c>
      <c r="T1366" s="265">
        <v>190</v>
      </c>
      <c r="U1366" s="265">
        <v>210</v>
      </c>
      <c r="V1366" s="265">
        <v>210</v>
      </c>
      <c r="W1366" s="265">
        <v>210</v>
      </c>
      <c r="X1366" s="265">
        <v>210</v>
      </c>
      <c r="Y1366" s="44">
        <v>210</v>
      </c>
    </row>
    <row r="1367" spans="1:25" ht="281.25" customHeight="1" x14ac:dyDescent="0.25">
      <c r="A1367" s="71">
        <v>2116</v>
      </c>
      <c r="B1367" s="194" t="s">
        <v>3677</v>
      </c>
      <c r="C1367" s="208" t="s">
        <v>14443</v>
      </c>
      <c r="D1367" s="112" t="s">
        <v>1047</v>
      </c>
      <c r="E1367" s="208" t="s">
        <v>129</v>
      </c>
      <c r="F1367" s="208" t="s">
        <v>673</v>
      </c>
      <c r="G1367" s="112">
        <v>44174</v>
      </c>
      <c r="H1367" s="112">
        <v>44197</v>
      </c>
      <c r="I1367" s="208" t="s">
        <v>762</v>
      </c>
      <c r="J1367" s="112">
        <v>44927</v>
      </c>
      <c r="K1367" s="208" t="s">
        <v>14444</v>
      </c>
      <c r="L1367" s="208" t="s">
        <v>60</v>
      </c>
      <c r="M1367" s="208" t="s">
        <v>14445</v>
      </c>
      <c r="N1367" s="208" t="s">
        <v>64</v>
      </c>
      <c r="O1367" s="208" t="s">
        <v>100</v>
      </c>
      <c r="P1367" s="211" t="s">
        <v>14446</v>
      </c>
      <c r="Q1367" s="113" t="s">
        <v>537</v>
      </c>
      <c r="R1367" s="44">
        <v>2</v>
      </c>
      <c r="S1367" s="211" t="s">
        <v>199</v>
      </c>
      <c r="T1367" s="194">
        <v>66297</v>
      </c>
      <c r="U1367" s="194">
        <v>79319</v>
      </c>
      <c r="V1367" s="194" t="s">
        <v>112</v>
      </c>
      <c r="W1367" s="194" t="s">
        <v>112</v>
      </c>
      <c r="X1367" s="194" t="s">
        <v>112</v>
      </c>
      <c r="Y1367" s="194" t="s">
        <v>112</v>
      </c>
    </row>
    <row r="1368" spans="1:25" ht="281.25" customHeight="1" x14ac:dyDescent="0.25">
      <c r="A1368" s="71">
        <v>2117</v>
      </c>
      <c r="B1368" s="194" t="s">
        <v>3677</v>
      </c>
      <c r="C1368" s="208" t="s">
        <v>14443</v>
      </c>
      <c r="D1368" s="112" t="s">
        <v>3568</v>
      </c>
      <c r="E1368" s="208" t="s">
        <v>129</v>
      </c>
      <c r="F1368" s="208" t="s">
        <v>14447</v>
      </c>
      <c r="G1368" s="112">
        <v>44174</v>
      </c>
      <c r="H1368" s="112">
        <v>44197</v>
      </c>
      <c r="I1368" s="208" t="s">
        <v>370</v>
      </c>
      <c r="J1368" s="112">
        <v>45292</v>
      </c>
      <c r="K1368" s="208" t="s">
        <v>14448</v>
      </c>
      <c r="L1368" s="208" t="s">
        <v>60</v>
      </c>
      <c r="M1368" s="208" t="s">
        <v>14445</v>
      </c>
      <c r="N1368" s="208" t="s">
        <v>64</v>
      </c>
      <c r="O1368" s="208" t="s">
        <v>100</v>
      </c>
      <c r="P1368" s="211" t="s">
        <v>14449</v>
      </c>
      <c r="Q1368" s="113" t="s">
        <v>537</v>
      </c>
      <c r="R1368" s="44">
        <v>2</v>
      </c>
      <c r="S1368" s="211" t="s">
        <v>199</v>
      </c>
      <c r="T1368" s="194">
        <v>90684</v>
      </c>
      <c r="U1368" s="194">
        <v>211057</v>
      </c>
      <c r="V1368" s="194">
        <v>219499</v>
      </c>
      <c r="W1368" s="194" t="s">
        <v>112</v>
      </c>
      <c r="X1368" s="194" t="s">
        <v>112</v>
      </c>
      <c r="Y1368" s="194" t="s">
        <v>112</v>
      </c>
    </row>
    <row r="1369" spans="1:25" ht="281.25" customHeight="1" x14ac:dyDescent="0.25">
      <c r="A1369" s="71">
        <v>2118</v>
      </c>
      <c r="B1369" s="194" t="s">
        <v>3677</v>
      </c>
      <c r="C1369" s="208" t="s">
        <v>14443</v>
      </c>
      <c r="D1369" s="112" t="s">
        <v>14450</v>
      </c>
      <c r="E1369" s="208" t="s">
        <v>129</v>
      </c>
      <c r="F1369" s="12" t="s">
        <v>14451</v>
      </c>
      <c r="G1369" s="112">
        <v>44753</v>
      </c>
      <c r="H1369" s="112">
        <v>44562</v>
      </c>
      <c r="I1369" s="52" t="s">
        <v>113</v>
      </c>
      <c r="J1369" s="112" t="s">
        <v>114</v>
      </c>
      <c r="K1369" s="208" t="s">
        <v>14452</v>
      </c>
      <c r="L1369" s="208" t="s">
        <v>60</v>
      </c>
      <c r="M1369" s="208" t="s">
        <v>14453</v>
      </c>
      <c r="N1369" s="208" t="s">
        <v>64</v>
      </c>
      <c r="O1369" s="208" t="s">
        <v>103</v>
      </c>
      <c r="P1369" s="211" t="s">
        <v>115</v>
      </c>
      <c r="Q1369" s="113" t="s">
        <v>5048</v>
      </c>
      <c r="R1369" s="44">
        <v>2</v>
      </c>
      <c r="S1369" s="211" t="s">
        <v>199</v>
      </c>
      <c r="T1369" s="194"/>
      <c r="U1369" s="194"/>
      <c r="V1369" s="194"/>
      <c r="W1369" s="194"/>
      <c r="X1369" s="194"/>
      <c r="Y1369" s="194"/>
    </row>
    <row r="1370" spans="1:25" ht="281.25" customHeight="1" x14ac:dyDescent="0.25">
      <c r="A1370" s="71">
        <v>2119</v>
      </c>
      <c r="B1370" s="194" t="s">
        <v>3677</v>
      </c>
      <c r="C1370" s="208" t="s">
        <v>14443</v>
      </c>
      <c r="D1370" s="112" t="s">
        <v>14454</v>
      </c>
      <c r="E1370" s="208" t="s">
        <v>129</v>
      </c>
      <c r="F1370" s="12" t="s">
        <v>14455</v>
      </c>
      <c r="G1370" s="112">
        <v>44753</v>
      </c>
      <c r="H1370" s="112">
        <v>44562</v>
      </c>
      <c r="I1370" s="208" t="s">
        <v>762</v>
      </c>
      <c r="J1370" s="112">
        <v>44927</v>
      </c>
      <c r="K1370" s="208" t="s">
        <v>14456</v>
      </c>
      <c r="L1370" s="208" t="s">
        <v>60</v>
      </c>
      <c r="M1370" s="208" t="s">
        <v>14457</v>
      </c>
      <c r="N1370" s="208" t="s">
        <v>64</v>
      </c>
      <c r="O1370" s="208" t="s">
        <v>105</v>
      </c>
      <c r="P1370" s="211" t="s">
        <v>14458</v>
      </c>
      <c r="Q1370" s="113" t="s">
        <v>7410</v>
      </c>
      <c r="R1370" s="44">
        <v>2</v>
      </c>
      <c r="S1370" s="211" t="s">
        <v>199</v>
      </c>
      <c r="T1370" s="194"/>
      <c r="U1370" s="194">
        <v>0</v>
      </c>
      <c r="V1370" s="194" t="s">
        <v>112</v>
      </c>
      <c r="W1370" s="194" t="s">
        <v>112</v>
      </c>
      <c r="X1370" s="194" t="s">
        <v>112</v>
      </c>
      <c r="Y1370" s="194" t="s">
        <v>112</v>
      </c>
    </row>
    <row r="1371" spans="1:25" ht="281.25" customHeight="1" x14ac:dyDescent="0.25">
      <c r="A1371" s="71">
        <v>2120</v>
      </c>
      <c r="B1371" s="194" t="s">
        <v>3677</v>
      </c>
      <c r="C1371" s="208" t="s">
        <v>14443</v>
      </c>
      <c r="D1371" s="112" t="s">
        <v>14459</v>
      </c>
      <c r="E1371" s="208" t="s">
        <v>129</v>
      </c>
      <c r="F1371" s="12" t="s">
        <v>14460</v>
      </c>
      <c r="G1371" s="112">
        <v>44753</v>
      </c>
      <c r="H1371" s="112">
        <v>44562</v>
      </c>
      <c r="I1371" s="52" t="s">
        <v>113</v>
      </c>
      <c r="J1371" s="112" t="s">
        <v>114</v>
      </c>
      <c r="K1371" s="208" t="s">
        <v>14461</v>
      </c>
      <c r="L1371" s="208" t="s">
        <v>60</v>
      </c>
      <c r="M1371" s="208" t="s">
        <v>14462</v>
      </c>
      <c r="N1371" s="208" t="s">
        <v>64</v>
      </c>
      <c r="O1371" s="208" t="s">
        <v>103</v>
      </c>
      <c r="P1371" s="211" t="s">
        <v>115</v>
      </c>
      <c r="Q1371" s="113" t="s">
        <v>928</v>
      </c>
      <c r="R1371" s="44">
        <v>2</v>
      </c>
      <c r="S1371" s="211" t="s">
        <v>199</v>
      </c>
      <c r="T1371" s="194"/>
      <c r="U1371" s="194">
        <v>1890</v>
      </c>
      <c r="V1371" s="194">
        <v>14025</v>
      </c>
      <c r="W1371" s="194">
        <v>29055</v>
      </c>
      <c r="X1371" s="194">
        <v>37034</v>
      </c>
      <c r="Y1371" s="194">
        <v>36234</v>
      </c>
    </row>
    <row r="1372" spans="1:25" ht="281.25" customHeight="1" x14ac:dyDescent="0.25">
      <c r="A1372" s="71">
        <v>2121</v>
      </c>
      <c r="B1372" s="194" t="s">
        <v>3677</v>
      </c>
      <c r="C1372" s="208" t="s">
        <v>14443</v>
      </c>
      <c r="D1372" s="112" t="s">
        <v>14463</v>
      </c>
      <c r="E1372" s="208" t="s">
        <v>129</v>
      </c>
      <c r="F1372" s="12" t="s">
        <v>14464</v>
      </c>
      <c r="G1372" s="112">
        <v>44753</v>
      </c>
      <c r="H1372" s="112">
        <v>44562</v>
      </c>
      <c r="I1372" s="52" t="s">
        <v>113</v>
      </c>
      <c r="J1372" s="112" t="s">
        <v>114</v>
      </c>
      <c r="K1372" s="208" t="s">
        <v>14465</v>
      </c>
      <c r="L1372" s="208" t="s">
        <v>99</v>
      </c>
      <c r="M1372" s="208" t="s">
        <v>14466</v>
      </c>
      <c r="N1372" s="208" t="s">
        <v>64</v>
      </c>
      <c r="O1372" s="208" t="s">
        <v>103</v>
      </c>
      <c r="P1372" s="211" t="s">
        <v>115</v>
      </c>
      <c r="Q1372" s="113" t="s">
        <v>8294</v>
      </c>
      <c r="R1372" s="44">
        <v>2</v>
      </c>
      <c r="S1372" s="211" t="s">
        <v>199</v>
      </c>
      <c r="T1372" s="194"/>
      <c r="U1372" s="194"/>
      <c r="V1372" s="194"/>
      <c r="W1372" s="194"/>
      <c r="X1372" s="194"/>
      <c r="Y1372" s="194"/>
    </row>
    <row r="1373" spans="1:25" ht="281.25" customHeight="1" x14ac:dyDescent="0.25">
      <c r="A1373" s="71">
        <v>2122</v>
      </c>
      <c r="B1373" s="194" t="s">
        <v>3677</v>
      </c>
      <c r="C1373" s="208" t="s">
        <v>14443</v>
      </c>
      <c r="D1373" s="112" t="s">
        <v>14467</v>
      </c>
      <c r="E1373" s="208" t="s">
        <v>129</v>
      </c>
      <c r="F1373" s="12" t="s">
        <v>4191</v>
      </c>
      <c r="G1373" s="112">
        <v>44753</v>
      </c>
      <c r="H1373" s="112">
        <v>44927</v>
      </c>
      <c r="I1373" s="52" t="s">
        <v>113</v>
      </c>
      <c r="J1373" s="112" t="s">
        <v>114</v>
      </c>
      <c r="K1373" s="12" t="s">
        <v>14468</v>
      </c>
      <c r="L1373" s="208" t="s">
        <v>60</v>
      </c>
      <c r="M1373" s="208" t="s">
        <v>14469</v>
      </c>
      <c r="N1373" s="208" t="s">
        <v>64</v>
      </c>
      <c r="O1373" s="208" t="s">
        <v>103</v>
      </c>
      <c r="P1373" s="211" t="s">
        <v>115</v>
      </c>
      <c r="Q1373" s="113" t="s">
        <v>537</v>
      </c>
      <c r="R1373" s="44">
        <v>2</v>
      </c>
      <c r="S1373" s="211" t="s">
        <v>199</v>
      </c>
      <c r="T1373" s="194"/>
      <c r="U1373" s="194"/>
      <c r="V1373" s="194"/>
      <c r="W1373" s="194"/>
      <c r="X1373" s="194"/>
      <c r="Y1373" s="194"/>
    </row>
    <row r="1374" spans="1:25" ht="281.25" customHeight="1" x14ac:dyDescent="0.25">
      <c r="A1374" s="71">
        <v>2123</v>
      </c>
      <c r="B1374" s="194" t="s">
        <v>3677</v>
      </c>
      <c r="C1374" s="208" t="s">
        <v>3713</v>
      </c>
      <c r="D1374" s="112" t="s">
        <v>12953</v>
      </c>
      <c r="E1374" s="208" t="s">
        <v>1291</v>
      </c>
      <c r="F1374" s="208" t="s">
        <v>3714</v>
      </c>
      <c r="G1374" s="112">
        <v>39448</v>
      </c>
      <c r="H1374" s="112">
        <v>38718</v>
      </c>
      <c r="I1374" s="52" t="s">
        <v>113</v>
      </c>
      <c r="J1374" s="112" t="s">
        <v>114</v>
      </c>
      <c r="K1374" s="208" t="s">
        <v>3715</v>
      </c>
      <c r="L1374" s="208" t="s">
        <v>99</v>
      </c>
      <c r="M1374" s="208" t="s">
        <v>885</v>
      </c>
      <c r="N1374" s="208" t="s">
        <v>106</v>
      </c>
      <c r="O1374" s="208" t="s">
        <v>105</v>
      </c>
      <c r="P1374" s="211" t="s">
        <v>1728</v>
      </c>
      <c r="Q1374" s="89" t="s">
        <v>537</v>
      </c>
      <c r="R1374" s="113" t="s">
        <v>42</v>
      </c>
      <c r="S1374" s="119" t="s">
        <v>588</v>
      </c>
      <c r="T1374" s="194">
        <v>168375</v>
      </c>
      <c r="U1374" s="194">
        <v>178295</v>
      </c>
      <c r="V1374" s="194">
        <v>185427</v>
      </c>
      <c r="W1374" s="194">
        <v>192844</v>
      </c>
      <c r="X1374" s="44">
        <v>200558</v>
      </c>
      <c r="Y1374" s="44">
        <v>208580</v>
      </c>
    </row>
    <row r="1375" spans="1:25" ht="281.25" customHeight="1" x14ac:dyDescent="0.25">
      <c r="A1375" s="71">
        <v>2124</v>
      </c>
      <c r="B1375" s="194" t="s">
        <v>3677</v>
      </c>
      <c r="C1375" s="208" t="s">
        <v>3713</v>
      </c>
      <c r="D1375" s="112" t="s">
        <v>4542</v>
      </c>
      <c r="E1375" s="208" t="s">
        <v>1291</v>
      </c>
      <c r="F1375" s="208" t="s">
        <v>3714</v>
      </c>
      <c r="G1375" s="112">
        <v>39448</v>
      </c>
      <c r="H1375" s="112">
        <v>38718</v>
      </c>
      <c r="I1375" s="52" t="s">
        <v>113</v>
      </c>
      <c r="J1375" s="112" t="s">
        <v>114</v>
      </c>
      <c r="K1375" s="208" t="s">
        <v>3716</v>
      </c>
      <c r="L1375" s="208" t="s">
        <v>99</v>
      </c>
      <c r="M1375" s="208" t="s">
        <v>885</v>
      </c>
      <c r="N1375" s="208" t="s">
        <v>106</v>
      </c>
      <c r="O1375" s="208" t="s">
        <v>105</v>
      </c>
      <c r="P1375" s="211" t="s">
        <v>157</v>
      </c>
      <c r="Q1375" s="89" t="s">
        <v>537</v>
      </c>
      <c r="R1375" s="113" t="s">
        <v>42</v>
      </c>
      <c r="S1375" s="119" t="s">
        <v>588</v>
      </c>
      <c r="T1375" s="265">
        <v>123</v>
      </c>
      <c r="U1375" s="265">
        <v>54</v>
      </c>
      <c r="V1375" s="265">
        <v>56</v>
      </c>
      <c r="W1375" s="265">
        <v>58</v>
      </c>
      <c r="X1375" s="265">
        <v>62</v>
      </c>
      <c r="Y1375" s="44">
        <v>64</v>
      </c>
    </row>
    <row r="1376" spans="1:25" ht="281.25" customHeight="1" x14ac:dyDescent="0.25">
      <c r="A1376" s="71">
        <v>2125</v>
      </c>
      <c r="B1376" s="194" t="s">
        <v>3677</v>
      </c>
      <c r="C1376" s="208" t="s">
        <v>3717</v>
      </c>
      <c r="D1376" s="112" t="s">
        <v>14470</v>
      </c>
      <c r="E1376" s="208" t="s">
        <v>129</v>
      </c>
      <c r="F1376" s="208" t="s">
        <v>3718</v>
      </c>
      <c r="G1376" s="112">
        <v>42005</v>
      </c>
      <c r="H1376" s="112">
        <v>42005</v>
      </c>
      <c r="I1376" s="52" t="s">
        <v>113</v>
      </c>
      <c r="J1376" s="112" t="s">
        <v>114</v>
      </c>
      <c r="K1376" s="208" t="s">
        <v>3719</v>
      </c>
      <c r="L1376" s="208" t="s">
        <v>60</v>
      </c>
      <c r="M1376" s="208" t="s">
        <v>3720</v>
      </c>
      <c r="N1376" s="208" t="s">
        <v>106</v>
      </c>
      <c r="O1376" s="208" t="s">
        <v>105</v>
      </c>
      <c r="P1376" s="208" t="s">
        <v>3676</v>
      </c>
      <c r="Q1376" s="47" t="s">
        <v>537</v>
      </c>
      <c r="R1376" s="208">
        <v>16</v>
      </c>
      <c r="S1376" s="194" t="s">
        <v>175</v>
      </c>
      <c r="T1376" s="265">
        <v>1070</v>
      </c>
      <c r="U1376" s="265">
        <v>1020</v>
      </c>
      <c r="V1376" s="265">
        <v>1061</v>
      </c>
      <c r="W1376" s="265">
        <v>1103</v>
      </c>
      <c r="X1376" s="265">
        <v>1147</v>
      </c>
      <c r="Y1376" s="44">
        <v>1193</v>
      </c>
    </row>
    <row r="1377" spans="1:25" ht="281.25" customHeight="1" x14ac:dyDescent="0.25">
      <c r="A1377" s="71">
        <v>2126</v>
      </c>
      <c r="B1377" s="194" t="s">
        <v>3677</v>
      </c>
      <c r="C1377" s="208" t="s">
        <v>3721</v>
      </c>
      <c r="D1377" s="112" t="s">
        <v>14471</v>
      </c>
      <c r="E1377" s="208" t="s">
        <v>14472</v>
      </c>
      <c r="F1377" s="208" t="s">
        <v>1966</v>
      </c>
      <c r="G1377" s="112">
        <v>42370</v>
      </c>
      <c r="H1377" s="112">
        <v>42370</v>
      </c>
      <c r="I1377" s="52" t="s">
        <v>113</v>
      </c>
      <c r="J1377" s="112" t="s">
        <v>114</v>
      </c>
      <c r="K1377" s="208" t="s">
        <v>3722</v>
      </c>
      <c r="L1377" s="208" t="s">
        <v>99</v>
      </c>
      <c r="M1377" s="208" t="s">
        <v>885</v>
      </c>
      <c r="N1377" s="208" t="s">
        <v>106</v>
      </c>
      <c r="O1377" s="208" t="s">
        <v>105</v>
      </c>
      <c r="P1377" s="208" t="s">
        <v>157</v>
      </c>
      <c r="Q1377" s="47" t="s">
        <v>537</v>
      </c>
      <c r="R1377" s="113" t="s">
        <v>42</v>
      </c>
      <c r="S1377" s="208" t="s">
        <v>588</v>
      </c>
      <c r="T1377" s="46">
        <v>5744</v>
      </c>
      <c r="U1377" s="46">
        <v>7698</v>
      </c>
      <c r="V1377" s="46">
        <v>8006</v>
      </c>
      <c r="W1377" s="46">
        <v>8326</v>
      </c>
      <c r="X1377" s="46">
        <v>8659</v>
      </c>
      <c r="Y1377" s="44">
        <v>9006</v>
      </c>
    </row>
    <row r="1378" spans="1:25" ht="281.25" customHeight="1" x14ac:dyDescent="0.25">
      <c r="A1378" s="71">
        <v>2127</v>
      </c>
      <c r="B1378" s="194" t="s">
        <v>3677</v>
      </c>
      <c r="C1378" s="208" t="s">
        <v>3723</v>
      </c>
      <c r="D1378" s="112" t="s">
        <v>3724</v>
      </c>
      <c r="E1378" s="208" t="s">
        <v>1265</v>
      </c>
      <c r="F1378" s="208" t="s">
        <v>1722</v>
      </c>
      <c r="G1378" s="112">
        <v>37622</v>
      </c>
      <c r="H1378" s="112">
        <v>37622</v>
      </c>
      <c r="I1378" s="52" t="s">
        <v>113</v>
      </c>
      <c r="J1378" s="112" t="s">
        <v>114</v>
      </c>
      <c r="K1378" s="208" t="s">
        <v>3725</v>
      </c>
      <c r="L1378" s="208" t="s">
        <v>99</v>
      </c>
      <c r="M1378" s="208" t="s">
        <v>885</v>
      </c>
      <c r="N1378" s="208" t="s">
        <v>106</v>
      </c>
      <c r="O1378" s="208" t="s">
        <v>103</v>
      </c>
      <c r="P1378" s="208" t="s">
        <v>116</v>
      </c>
      <c r="Q1378" s="47" t="s">
        <v>537</v>
      </c>
      <c r="R1378" s="113" t="s">
        <v>42</v>
      </c>
      <c r="S1378" s="208" t="s">
        <v>588</v>
      </c>
      <c r="T1378" s="194">
        <v>19</v>
      </c>
      <c r="U1378" s="194">
        <v>2</v>
      </c>
      <c r="V1378" s="194">
        <v>3</v>
      </c>
      <c r="W1378" s="194">
        <v>4</v>
      </c>
      <c r="X1378" s="194">
        <v>4</v>
      </c>
      <c r="Y1378" s="44">
        <v>5</v>
      </c>
    </row>
    <row r="1379" spans="1:25" ht="281.25" customHeight="1" x14ac:dyDescent="0.25">
      <c r="A1379" s="71">
        <v>2128</v>
      </c>
      <c r="B1379" s="194" t="s">
        <v>3677</v>
      </c>
      <c r="C1379" s="208" t="s">
        <v>3723</v>
      </c>
      <c r="D1379" s="112" t="s">
        <v>3726</v>
      </c>
      <c r="E1379" s="208" t="s">
        <v>1265</v>
      </c>
      <c r="F1379" s="208" t="s">
        <v>3727</v>
      </c>
      <c r="G1379" s="112">
        <v>37622</v>
      </c>
      <c r="H1379" s="112">
        <v>37622</v>
      </c>
      <c r="I1379" s="52" t="s">
        <v>113</v>
      </c>
      <c r="J1379" s="112" t="s">
        <v>114</v>
      </c>
      <c r="K1379" s="208" t="s">
        <v>3728</v>
      </c>
      <c r="L1379" s="208" t="s">
        <v>99</v>
      </c>
      <c r="M1379" s="208" t="s">
        <v>885</v>
      </c>
      <c r="N1379" s="208" t="s">
        <v>106</v>
      </c>
      <c r="O1379" s="208" t="s">
        <v>103</v>
      </c>
      <c r="P1379" s="208" t="s">
        <v>116</v>
      </c>
      <c r="Q1379" s="47" t="s">
        <v>537</v>
      </c>
      <c r="R1379" s="113" t="s">
        <v>42</v>
      </c>
      <c r="S1379" s="208" t="s">
        <v>588</v>
      </c>
      <c r="T1379" s="265">
        <v>2470</v>
      </c>
      <c r="U1379" s="265">
        <v>2892</v>
      </c>
      <c r="V1379" s="265">
        <v>3007</v>
      </c>
      <c r="W1379" s="265">
        <v>3128</v>
      </c>
      <c r="X1379" s="265">
        <v>3253</v>
      </c>
      <c r="Y1379" s="44">
        <v>3383</v>
      </c>
    </row>
    <row r="1380" spans="1:25" ht="281.25" customHeight="1" x14ac:dyDescent="0.25">
      <c r="A1380" s="71">
        <v>2129</v>
      </c>
      <c r="B1380" s="194" t="s">
        <v>3677</v>
      </c>
      <c r="C1380" s="208" t="s">
        <v>3729</v>
      </c>
      <c r="D1380" s="112" t="s">
        <v>3730</v>
      </c>
      <c r="E1380" s="208" t="s">
        <v>1265</v>
      </c>
      <c r="F1380" s="208" t="s">
        <v>3731</v>
      </c>
      <c r="G1380" s="112">
        <v>40179</v>
      </c>
      <c r="H1380" s="112">
        <v>40179</v>
      </c>
      <c r="I1380" s="52" t="s">
        <v>113</v>
      </c>
      <c r="J1380" s="112" t="s">
        <v>114</v>
      </c>
      <c r="K1380" s="208" t="s">
        <v>3732</v>
      </c>
      <c r="L1380" s="208" t="s">
        <v>99</v>
      </c>
      <c r="M1380" s="208" t="s">
        <v>885</v>
      </c>
      <c r="N1380" s="208" t="s">
        <v>106</v>
      </c>
      <c r="O1380" s="208" t="s">
        <v>103</v>
      </c>
      <c r="P1380" s="208" t="s">
        <v>116</v>
      </c>
      <c r="Q1380" s="47" t="s">
        <v>537</v>
      </c>
      <c r="R1380" s="113" t="s">
        <v>42</v>
      </c>
      <c r="S1380" s="208" t="s">
        <v>588</v>
      </c>
      <c r="T1380" s="46">
        <v>320</v>
      </c>
      <c r="U1380" s="46">
        <v>355</v>
      </c>
      <c r="V1380" s="46">
        <v>341</v>
      </c>
      <c r="W1380" s="46">
        <v>328</v>
      </c>
      <c r="X1380" s="46">
        <v>316</v>
      </c>
      <c r="Y1380" s="44">
        <v>303</v>
      </c>
    </row>
    <row r="1381" spans="1:25" ht="281.25" customHeight="1" x14ac:dyDescent="0.25">
      <c r="A1381" s="71">
        <v>2130</v>
      </c>
      <c r="B1381" s="194" t="s">
        <v>3677</v>
      </c>
      <c r="C1381" s="208" t="s">
        <v>3729</v>
      </c>
      <c r="D1381" s="112" t="s">
        <v>3733</v>
      </c>
      <c r="E1381" s="208" t="s">
        <v>1265</v>
      </c>
      <c r="F1381" s="208" t="s">
        <v>14473</v>
      </c>
      <c r="G1381" s="112">
        <v>40179</v>
      </c>
      <c r="H1381" s="112">
        <v>40179</v>
      </c>
      <c r="I1381" s="52" t="s">
        <v>113</v>
      </c>
      <c r="J1381" s="112" t="s">
        <v>114</v>
      </c>
      <c r="K1381" s="208" t="s">
        <v>3734</v>
      </c>
      <c r="L1381" s="208" t="s">
        <v>99</v>
      </c>
      <c r="M1381" s="208" t="s">
        <v>885</v>
      </c>
      <c r="N1381" s="208" t="s">
        <v>106</v>
      </c>
      <c r="O1381" s="208" t="s">
        <v>103</v>
      </c>
      <c r="P1381" s="208" t="s">
        <v>116</v>
      </c>
      <c r="Q1381" s="47" t="s">
        <v>537</v>
      </c>
      <c r="R1381" s="113" t="s">
        <v>42</v>
      </c>
      <c r="S1381" s="208" t="s">
        <v>588</v>
      </c>
      <c r="T1381" s="265">
        <v>555</v>
      </c>
      <c r="U1381" s="265">
        <v>1129</v>
      </c>
      <c r="V1381" s="265">
        <v>1086</v>
      </c>
      <c r="W1381" s="265">
        <v>1044</v>
      </c>
      <c r="X1381" s="265">
        <v>1004</v>
      </c>
      <c r="Y1381" s="44">
        <v>965</v>
      </c>
    </row>
    <row r="1382" spans="1:25" ht="281.25" customHeight="1" x14ac:dyDescent="0.25">
      <c r="A1382" s="71">
        <v>2131</v>
      </c>
      <c r="B1382" s="194" t="s">
        <v>3677</v>
      </c>
      <c r="C1382" s="208" t="s">
        <v>3729</v>
      </c>
      <c r="D1382" s="112" t="s">
        <v>3735</v>
      </c>
      <c r="E1382" s="208" t="s">
        <v>1265</v>
      </c>
      <c r="F1382" s="208" t="s">
        <v>3736</v>
      </c>
      <c r="G1382" s="112">
        <v>40179</v>
      </c>
      <c r="H1382" s="112">
        <v>40179</v>
      </c>
      <c r="I1382" s="52" t="s">
        <v>113</v>
      </c>
      <c r="J1382" s="112" t="s">
        <v>114</v>
      </c>
      <c r="K1382" s="208" t="s">
        <v>3737</v>
      </c>
      <c r="L1382" s="208" t="s">
        <v>99</v>
      </c>
      <c r="M1382" s="208" t="s">
        <v>885</v>
      </c>
      <c r="N1382" s="208" t="s">
        <v>106</v>
      </c>
      <c r="O1382" s="208" t="s">
        <v>103</v>
      </c>
      <c r="P1382" s="208" t="s">
        <v>116</v>
      </c>
      <c r="Q1382" s="47" t="s">
        <v>537</v>
      </c>
      <c r="R1382" s="113" t="s">
        <v>42</v>
      </c>
      <c r="S1382" s="208" t="s">
        <v>588</v>
      </c>
      <c r="T1382" s="265">
        <v>109</v>
      </c>
      <c r="U1382" s="265">
        <v>30</v>
      </c>
      <c r="V1382" s="265">
        <v>31</v>
      </c>
      <c r="W1382" s="265">
        <v>32</v>
      </c>
      <c r="X1382" s="265">
        <v>34</v>
      </c>
      <c r="Y1382" s="44">
        <v>35</v>
      </c>
    </row>
    <row r="1383" spans="1:25" ht="281.25" customHeight="1" x14ac:dyDescent="0.25">
      <c r="A1383" s="71">
        <v>2132</v>
      </c>
      <c r="B1383" s="194" t="s">
        <v>3677</v>
      </c>
      <c r="C1383" s="208" t="s">
        <v>3729</v>
      </c>
      <c r="D1383" s="112" t="s">
        <v>3738</v>
      </c>
      <c r="E1383" s="208" t="s">
        <v>1265</v>
      </c>
      <c r="F1383" s="208" t="s">
        <v>14474</v>
      </c>
      <c r="G1383" s="112">
        <v>40179</v>
      </c>
      <c r="H1383" s="112">
        <v>40179</v>
      </c>
      <c r="I1383" s="52" t="s">
        <v>113</v>
      </c>
      <c r="J1383" s="112" t="s">
        <v>114</v>
      </c>
      <c r="K1383" s="208" t="s">
        <v>3739</v>
      </c>
      <c r="L1383" s="208" t="s">
        <v>99</v>
      </c>
      <c r="M1383" s="208" t="s">
        <v>885</v>
      </c>
      <c r="N1383" s="208" t="s">
        <v>106</v>
      </c>
      <c r="O1383" s="208" t="s">
        <v>103</v>
      </c>
      <c r="P1383" s="208" t="s">
        <v>116</v>
      </c>
      <c r="Q1383" s="47" t="s">
        <v>537</v>
      </c>
      <c r="R1383" s="113" t="s">
        <v>42</v>
      </c>
      <c r="S1383" s="208" t="s">
        <v>588</v>
      </c>
      <c r="T1383" s="264">
        <v>27</v>
      </c>
      <c r="U1383" s="264">
        <v>11</v>
      </c>
      <c r="V1383" s="264">
        <v>10</v>
      </c>
      <c r="W1383" s="265">
        <v>10</v>
      </c>
      <c r="X1383" s="265">
        <v>9</v>
      </c>
      <c r="Y1383" s="44">
        <v>9</v>
      </c>
    </row>
    <row r="1384" spans="1:25" ht="281.25" customHeight="1" x14ac:dyDescent="0.25">
      <c r="A1384" s="71">
        <v>2133</v>
      </c>
      <c r="B1384" s="194" t="s">
        <v>3677</v>
      </c>
      <c r="C1384" s="208" t="s">
        <v>3740</v>
      </c>
      <c r="D1384" s="112" t="s">
        <v>3741</v>
      </c>
      <c r="E1384" s="208" t="s">
        <v>3742</v>
      </c>
      <c r="F1384" s="208" t="s">
        <v>1413</v>
      </c>
      <c r="G1384" s="112">
        <v>40179</v>
      </c>
      <c r="H1384" s="112">
        <v>40179</v>
      </c>
      <c r="I1384" s="52" t="s">
        <v>113</v>
      </c>
      <c r="J1384" s="112" t="s">
        <v>114</v>
      </c>
      <c r="K1384" s="208" t="s">
        <v>3743</v>
      </c>
      <c r="L1384" s="208" t="s">
        <v>60</v>
      </c>
      <c r="M1384" s="208" t="s">
        <v>3744</v>
      </c>
      <c r="N1384" s="208" t="s">
        <v>106</v>
      </c>
      <c r="O1384" s="208" t="s">
        <v>103</v>
      </c>
      <c r="P1384" s="208" t="s">
        <v>116</v>
      </c>
      <c r="Q1384" s="113" t="s">
        <v>793</v>
      </c>
      <c r="R1384" s="54" t="s">
        <v>53</v>
      </c>
      <c r="S1384" s="194" t="s">
        <v>175</v>
      </c>
      <c r="T1384" s="265">
        <v>7975</v>
      </c>
      <c r="U1384" s="265">
        <v>8250</v>
      </c>
      <c r="V1384" s="265">
        <v>8580</v>
      </c>
      <c r="W1384" s="265">
        <v>8923</v>
      </c>
      <c r="X1384" s="44">
        <v>9280</v>
      </c>
      <c r="Y1384" s="44">
        <v>9651</v>
      </c>
    </row>
    <row r="1385" spans="1:25" ht="281.25" customHeight="1" x14ac:dyDescent="0.25">
      <c r="A1385" s="71">
        <v>2134</v>
      </c>
      <c r="B1385" s="194" t="s">
        <v>3677</v>
      </c>
      <c r="C1385" s="208" t="s">
        <v>3745</v>
      </c>
      <c r="D1385" s="112" t="s">
        <v>3746</v>
      </c>
      <c r="E1385" s="208" t="s">
        <v>3747</v>
      </c>
      <c r="F1385" s="208" t="s">
        <v>3748</v>
      </c>
      <c r="G1385" s="112">
        <v>43293</v>
      </c>
      <c r="H1385" s="112">
        <v>43101</v>
      </c>
      <c r="I1385" s="52" t="s">
        <v>113</v>
      </c>
      <c r="J1385" s="112" t="s">
        <v>114</v>
      </c>
      <c r="K1385" s="208" t="s">
        <v>3749</v>
      </c>
      <c r="L1385" s="208" t="s">
        <v>99</v>
      </c>
      <c r="M1385" s="208" t="s">
        <v>885</v>
      </c>
      <c r="N1385" s="208" t="s">
        <v>106</v>
      </c>
      <c r="O1385" s="208" t="s">
        <v>103</v>
      </c>
      <c r="P1385" s="208" t="s">
        <v>116</v>
      </c>
      <c r="Q1385" s="47" t="s">
        <v>537</v>
      </c>
      <c r="R1385" s="113" t="s">
        <v>42</v>
      </c>
      <c r="S1385" s="208" t="s">
        <v>588</v>
      </c>
      <c r="T1385" s="194">
        <v>3010</v>
      </c>
      <c r="U1385" s="194">
        <v>3015</v>
      </c>
      <c r="V1385" s="194">
        <v>3136</v>
      </c>
      <c r="W1385" s="194">
        <v>3261</v>
      </c>
      <c r="X1385" s="194">
        <v>3392</v>
      </c>
      <c r="Y1385" s="44">
        <v>3528</v>
      </c>
    </row>
    <row r="1386" spans="1:25" ht="281.25" customHeight="1" x14ac:dyDescent="0.25">
      <c r="A1386" s="71">
        <v>2135</v>
      </c>
      <c r="B1386" s="194" t="s">
        <v>3677</v>
      </c>
      <c r="C1386" s="208" t="s">
        <v>3750</v>
      </c>
      <c r="D1386" s="112" t="s">
        <v>3751</v>
      </c>
      <c r="E1386" s="208" t="s">
        <v>3747</v>
      </c>
      <c r="F1386" s="208" t="s">
        <v>153</v>
      </c>
      <c r="G1386" s="112">
        <v>43611</v>
      </c>
      <c r="H1386" s="112">
        <v>43831</v>
      </c>
      <c r="I1386" s="52" t="s">
        <v>113</v>
      </c>
      <c r="J1386" s="112" t="s">
        <v>114</v>
      </c>
      <c r="K1386" s="208" t="s">
        <v>3752</v>
      </c>
      <c r="L1386" s="208" t="s">
        <v>99</v>
      </c>
      <c r="M1386" s="208" t="s">
        <v>885</v>
      </c>
      <c r="N1386" s="208" t="s">
        <v>106</v>
      </c>
      <c r="O1386" s="208" t="s">
        <v>103</v>
      </c>
      <c r="P1386" s="208" t="s">
        <v>116</v>
      </c>
      <c r="Q1386" s="47" t="s">
        <v>537</v>
      </c>
      <c r="R1386" s="113" t="s">
        <v>42</v>
      </c>
      <c r="S1386" s="208" t="s">
        <v>588</v>
      </c>
      <c r="T1386" s="194">
        <v>7782</v>
      </c>
      <c r="U1386" s="194">
        <v>8697</v>
      </c>
      <c r="V1386" s="194">
        <v>9039</v>
      </c>
      <c r="W1386" s="194">
        <v>9400</v>
      </c>
      <c r="X1386" s="194">
        <v>9776</v>
      </c>
      <c r="Y1386" s="44">
        <v>10167</v>
      </c>
    </row>
    <row r="1387" spans="1:25" ht="281.25" customHeight="1" x14ac:dyDescent="0.25">
      <c r="A1387" s="71">
        <v>2136</v>
      </c>
      <c r="B1387" s="194" t="s">
        <v>3677</v>
      </c>
      <c r="C1387" s="208" t="s">
        <v>3753</v>
      </c>
      <c r="D1387" s="112" t="s">
        <v>3754</v>
      </c>
      <c r="E1387" s="208" t="s">
        <v>129</v>
      </c>
      <c r="F1387" s="208" t="s">
        <v>14438</v>
      </c>
      <c r="G1387" s="112">
        <v>43828</v>
      </c>
      <c r="H1387" s="112">
        <v>43831</v>
      </c>
      <c r="I1387" s="52" t="s">
        <v>1548</v>
      </c>
      <c r="J1387" s="112" t="s">
        <v>114</v>
      </c>
      <c r="K1387" s="208" t="s">
        <v>3756</v>
      </c>
      <c r="L1387" s="208" t="s">
        <v>60</v>
      </c>
      <c r="M1387" s="208" t="s">
        <v>3757</v>
      </c>
      <c r="N1387" s="208" t="s">
        <v>106</v>
      </c>
      <c r="O1387" s="208" t="s">
        <v>103</v>
      </c>
      <c r="P1387" s="208" t="s">
        <v>116</v>
      </c>
      <c r="Q1387" s="47" t="s">
        <v>537</v>
      </c>
      <c r="R1387" s="113" t="s">
        <v>24</v>
      </c>
      <c r="S1387" s="208" t="s">
        <v>553</v>
      </c>
      <c r="T1387" s="194">
        <v>0</v>
      </c>
      <c r="U1387" s="194">
        <v>0</v>
      </c>
      <c r="V1387" s="194">
        <v>0</v>
      </c>
      <c r="W1387" s="194">
        <v>0</v>
      </c>
      <c r="X1387" s="194">
        <v>0</v>
      </c>
      <c r="Y1387" s="44"/>
    </row>
    <row r="1388" spans="1:25" ht="281.25" customHeight="1" x14ac:dyDescent="0.25">
      <c r="A1388" s="71">
        <v>2137</v>
      </c>
      <c r="B1388" s="194" t="s">
        <v>3677</v>
      </c>
      <c r="C1388" s="208" t="s">
        <v>14475</v>
      </c>
      <c r="D1388" s="112" t="s">
        <v>3758</v>
      </c>
      <c r="E1388" s="112" t="s">
        <v>3759</v>
      </c>
      <c r="F1388" s="208" t="s">
        <v>3760</v>
      </c>
      <c r="G1388" s="112">
        <v>44562</v>
      </c>
      <c r="H1388" s="112">
        <v>44562</v>
      </c>
      <c r="I1388" s="112" t="s">
        <v>113</v>
      </c>
      <c r="J1388" s="112" t="s">
        <v>114</v>
      </c>
      <c r="K1388" s="208" t="s">
        <v>3761</v>
      </c>
      <c r="L1388" s="208" t="s">
        <v>99</v>
      </c>
      <c r="M1388" s="208" t="s">
        <v>885</v>
      </c>
      <c r="N1388" s="208" t="s">
        <v>106</v>
      </c>
      <c r="O1388" s="208" t="s">
        <v>103</v>
      </c>
      <c r="P1388" s="208" t="s">
        <v>116</v>
      </c>
      <c r="Q1388" s="47" t="s">
        <v>537</v>
      </c>
      <c r="R1388" s="113" t="s">
        <v>42</v>
      </c>
      <c r="S1388" s="208" t="s">
        <v>588</v>
      </c>
      <c r="T1388" s="264" t="s">
        <v>112</v>
      </c>
      <c r="U1388" s="264">
        <v>9</v>
      </c>
      <c r="V1388" s="264">
        <v>10</v>
      </c>
      <c r="W1388" s="264">
        <v>10</v>
      </c>
      <c r="X1388" s="264">
        <v>11</v>
      </c>
      <c r="Y1388" s="44">
        <v>12</v>
      </c>
    </row>
    <row r="1389" spans="1:25" ht="281.25" customHeight="1" x14ac:dyDescent="0.25">
      <c r="A1389" s="71">
        <v>2138</v>
      </c>
      <c r="B1389" s="194" t="s">
        <v>3677</v>
      </c>
      <c r="C1389" s="208" t="s">
        <v>14476</v>
      </c>
      <c r="D1389" s="112" t="s">
        <v>201</v>
      </c>
      <c r="E1389" s="208" t="s">
        <v>14477</v>
      </c>
      <c r="F1389" s="208" t="s">
        <v>3762</v>
      </c>
      <c r="G1389" s="112">
        <v>42068</v>
      </c>
      <c r="H1389" s="112">
        <v>42068</v>
      </c>
      <c r="I1389" s="208" t="s">
        <v>244</v>
      </c>
      <c r="J1389" s="112">
        <v>45658</v>
      </c>
      <c r="K1389" s="208" t="s">
        <v>3763</v>
      </c>
      <c r="L1389" s="208" t="s">
        <v>60</v>
      </c>
      <c r="M1389" s="208" t="s">
        <v>3764</v>
      </c>
      <c r="N1389" s="208" t="s">
        <v>68</v>
      </c>
      <c r="O1389" s="208" t="s">
        <v>104</v>
      </c>
      <c r="P1389" s="208" t="s">
        <v>578</v>
      </c>
      <c r="Q1389" s="47" t="s">
        <v>537</v>
      </c>
      <c r="R1389" s="208" t="s">
        <v>14478</v>
      </c>
      <c r="S1389" s="194" t="s">
        <v>175</v>
      </c>
      <c r="T1389" s="194">
        <v>13120</v>
      </c>
      <c r="U1389" s="194">
        <v>25268</v>
      </c>
      <c r="V1389" s="194">
        <v>19850</v>
      </c>
      <c r="W1389" s="194">
        <v>21600</v>
      </c>
      <c r="X1389" s="194" t="s">
        <v>112</v>
      </c>
      <c r="Y1389" s="194" t="s">
        <v>112</v>
      </c>
    </row>
    <row r="1390" spans="1:25" ht="281.25" customHeight="1" x14ac:dyDescent="0.25">
      <c r="A1390" s="71">
        <v>2139</v>
      </c>
      <c r="B1390" s="194" t="s">
        <v>3677</v>
      </c>
      <c r="C1390" s="208" t="s">
        <v>3765</v>
      </c>
      <c r="D1390" s="112" t="s">
        <v>201</v>
      </c>
      <c r="E1390" s="208" t="s">
        <v>14479</v>
      </c>
      <c r="F1390" s="208" t="s">
        <v>2505</v>
      </c>
      <c r="G1390" s="73">
        <v>40909</v>
      </c>
      <c r="H1390" s="73">
        <v>40909</v>
      </c>
      <c r="I1390" s="52" t="s">
        <v>113</v>
      </c>
      <c r="J1390" s="112" t="s">
        <v>114</v>
      </c>
      <c r="K1390" s="208" t="s">
        <v>14480</v>
      </c>
      <c r="L1390" s="208" t="s">
        <v>60</v>
      </c>
      <c r="M1390" s="208" t="s">
        <v>3764</v>
      </c>
      <c r="N1390" s="208" t="s">
        <v>68</v>
      </c>
      <c r="O1390" s="208" t="s">
        <v>100</v>
      </c>
      <c r="P1390" s="208" t="s">
        <v>3766</v>
      </c>
      <c r="Q1390" s="47" t="s">
        <v>3767</v>
      </c>
      <c r="R1390" s="208">
        <v>16</v>
      </c>
      <c r="S1390" s="194" t="s">
        <v>175</v>
      </c>
      <c r="T1390" s="194">
        <v>370560</v>
      </c>
      <c r="U1390" s="194">
        <v>330877</v>
      </c>
      <c r="V1390" s="194">
        <v>444250</v>
      </c>
      <c r="W1390" s="194">
        <v>484200</v>
      </c>
      <c r="X1390" s="194">
        <v>522900</v>
      </c>
      <c r="Y1390" s="194">
        <v>559500</v>
      </c>
    </row>
    <row r="1391" spans="1:25" ht="281.25" customHeight="1" x14ac:dyDescent="0.25">
      <c r="A1391" s="71">
        <v>2140</v>
      </c>
      <c r="B1391" s="194" t="s">
        <v>3677</v>
      </c>
      <c r="C1391" s="208" t="s">
        <v>14476</v>
      </c>
      <c r="D1391" s="112" t="s">
        <v>807</v>
      </c>
      <c r="E1391" s="188" t="s">
        <v>3768</v>
      </c>
      <c r="F1391" s="208" t="s">
        <v>3762</v>
      </c>
      <c r="G1391" s="112">
        <v>42068</v>
      </c>
      <c r="H1391" s="112">
        <v>42068</v>
      </c>
      <c r="I1391" s="208" t="s">
        <v>244</v>
      </c>
      <c r="J1391" s="112">
        <v>45658</v>
      </c>
      <c r="K1391" s="208" t="s">
        <v>3769</v>
      </c>
      <c r="L1391" s="208" t="s">
        <v>60</v>
      </c>
      <c r="M1391" s="208" t="s">
        <v>3764</v>
      </c>
      <c r="N1391" s="208" t="s">
        <v>66</v>
      </c>
      <c r="O1391" s="208" t="s">
        <v>104</v>
      </c>
      <c r="P1391" s="208" t="s">
        <v>197</v>
      </c>
      <c r="Q1391" s="47" t="s">
        <v>537</v>
      </c>
      <c r="R1391" s="208">
        <v>16</v>
      </c>
      <c r="S1391" s="194" t="s">
        <v>175</v>
      </c>
      <c r="T1391" s="194">
        <v>110</v>
      </c>
      <c r="U1391" s="194">
        <v>45</v>
      </c>
      <c r="V1391" s="194">
        <v>75</v>
      </c>
      <c r="W1391" s="194">
        <v>81</v>
      </c>
      <c r="X1391" s="194" t="s">
        <v>112</v>
      </c>
      <c r="Y1391" s="194" t="s">
        <v>112</v>
      </c>
    </row>
    <row r="1392" spans="1:25" ht="281.25" customHeight="1" x14ac:dyDescent="0.25">
      <c r="A1392" s="71">
        <v>2157</v>
      </c>
      <c r="B1392" s="208" t="s">
        <v>3772</v>
      </c>
      <c r="C1392" s="208" t="s">
        <v>3773</v>
      </c>
      <c r="D1392" s="208" t="s">
        <v>3774</v>
      </c>
      <c r="E1392" s="208" t="s">
        <v>3775</v>
      </c>
      <c r="F1392" s="208" t="s">
        <v>3776</v>
      </c>
      <c r="G1392" s="112">
        <v>37987</v>
      </c>
      <c r="H1392" s="112">
        <v>37987</v>
      </c>
      <c r="I1392" s="52" t="s">
        <v>113</v>
      </c>
      <c r="J1392" s="112" t="s">
        <v>114</v>
      </c>
      <c r="K1392" s="208" t="s">
        <v>14481</v>
      </c>
      <c r="L1392" s="208" t="s">
        <v>99</v>
      </c>
      <c r="M1392" s="208" t="s">
        <v>3777</v>
      </c>
      <c r="N1392" s="208" t="s">
        <v>106</v>
      </c>
      <c r="O1392" s="208" t="s">
        <v>468</v>
      </c>
      <c r="P1392" s="208" t="s">
        <v>116</v>
      </c>
      <c r="Q1392" s="113"/>
      <c r="R1392" s="113" t="s">
        <v>42</v>
      </c>
      <c r="S1392" s="208" t="s">
        <v>588</v>
      </c>
      <c r="T1392" s="264">
        <v>1</v>
      </c>
      <c r="U1392" s="194">
        <v>1</v>
      </c>
      <c r="V1392" s="264">
        <v>1</v>
      </c>
      <c r="W1392" s="264">
        <v>1</v>
      </c>
      <c r="X1392" s="264">
        <v>1</v>
      </c>
      <c r="Y1392" s="264">
        <v>1</v>
      </c>
    </row>
    <row r="1393" spans="1:25" ht="281.25" customHeight="1" x14ac:dyDescent="0.25">
      <c r="A1393" s="71">
        <v>2158</v>
      </c>
      <c r="B1393" s="208" t="s">
        <v>3772</v>
      </c>
      <c r="C1393" s="208" t="s">
        <v>3778</v>
      </c>
      <c r="D1393" s="208" t="s">
        <v>3779</v>
      </c>
      <c r="E1393" s="208" t="s">
        <v>3775</v>
      </c>
      <c r="F1393" s="208" t="s">
        <v>3780</v>
      </c>
      <c r="G1393" s="112">
        <v>38353</v>
      </c>
      <c r="H1393" s="112">
        <v>38353</v>
      </c>
      <c r="I1393" s="52" t="s">
        <v>113</v>
      </c>
      <c r="J1393" s="112" t="s">
        <v>114</v>
      </c>
      <c r="K1393" s="208" t="s">
        <v>14482</v>
      </c>
      <c r="L1393" s="208" t="s">
        <v>99</v>
      </c>
      <c r="M1393" s="208" t="s">
        <v>3777</v>
      </c>
      <c r="N1393" s="208" t="s">
        <v>106</v>
      </c>
      <c r="O1393" s="208" t="s">
        <v>468</v>
      </c>
      <c r="P1393" s="208" t="s">
        <v>116</v>
      </c>
      <c r="Q1393" s="113"/>
      <c r="R1393" s="113" t="s">
        <v>42</v>
      </c>
      <c r="S1393" s="208" t="s">
        <v>588</v>
      </c>
      <c r="T1393" s="264">
        <v>4272</v>
      </c>
      <c r="U1393" s="194">
        <v>18266</v>
      </c>
      <c r="V1393" s="264">
        <v>18266</v>
      </c>
      <c r="W1393" s="264">
        <v>18266</v>
      </c>
      <c r="X1393" s="264">
        <v>18266</v>
      </c>
      <c r="Y1393" s="264">
        <v>18266</v>
      </c>
    </row>
    <row r="1394" spans="1:25" ht="281.25" customHeight="1" x14ac:dyDescent="0.25">
      <c r="A1394" s="71">
        <v>2159</v>
      </c>
      <c r="B1394" s="208" t="s">
        <v>3772</v>
      </c>
      <c r="C1394" s="208" t="s">
        <v>3773</v>
      </c>
      <c r="D1394" s="208" t="s">
        <v>3781</v>
      </c>
      <c r="E1394" s="208" t="s">
        <v>3775</v>
      </c>
      <c r="F1394" s="208" t="s">
        <v>2299</v>
      </c>
      <c r="G1394" s="112">
        <v>37987</v>
      </c>
      <c r="H1394" s="112">
        <v>37987</v>
      </c>
      <c r="I1394" s="52" t="s">
        <v>113</v>
      </c>
      <c r="J1394" s="112" t="s">
        <v>114</v>
      </c>
      <c r="K1394" s="208" t="s">
        <v>14483</v>
      </c>
      <c r="L1394" s="208" t="s">
        <v>99</v>
      </c>
      <c r="M1394" s="208" t="s">
        <v>3777</v>
      </c>
      <c r="N1394" s="208" t="s">
        <v>106</v>
      </c>
      <c r="O1394" s="208" t="s">
        <v>468</v>
      </c>
      <c r="P1394" s="208" t="s">
        <v>116</v>
      </c>
      <c r="Q1394" s="113"/>
      <c r="R1394" s="113" t="s">
        <v>42</v>
      </c>
      <c r="S1394" s="208" t="s">
        <v>588</v>
      </c>
      <c r="T1394" s="264">
        <v>2514</v>
      </c>
      <c r="U1394" s="194">
        <v>10544</v>
      </c>
      <c r="V1394" s="264">
        <v>10544</v>
      </c>
      <c r="W1394" s="264">
        <v>10544</v>
      </c>
      <c r="X1394" s="264">
        <v>10544</v>
      </c>
      <c r="Y1394" s="264">
        <v>10544</v>
      </c>
    </row>
    <row r="1395" spans="1:25" ht="281.25" customHeight="1" x14ac:dyDescent="0.25">
      <c r="A1395" s="71">
        <v>2160</v>
      </c>
      <c r="B1395" s="208" t="s">
        <v>3772</v>
      </c>
      <c r="C1395" s="208" t="s">
        <v>3773</v>
      </c>
      <c r="D1395" s="113" t="s">
        <v>3782</v>
      </c>
      <c r="E1395" s="208" t="s">
        <v>3775</v>
      </c>
      <c r="F1395" s="208" t="s">
        <v>2987</v>
      </c>
      <c r="G1395" s="112">
        <v>37987</v>
      </c>
      <c r="H1395" s="112">
        <v>37987</v>
      </c>
      <c r="I1395" s="52" t="s">
        <v>113</v>
      </c>
      <c r="J1395" s="112" t="s">
        <v>114</v>
      </c>
      <c r="K1395" s="12" t="s">
        <v>14484</v>
      </c>
      <c r="L1395" s="12" t="s">
        <v>99</v>
      </c>
      <c r="M1395" s="208" t="s">
        <v>3777</v>
      </c>
      <c r="N1395" s="208" t="s">
        <v>106</v>
      </c>
      <c r="O1395" s="208" t="s">
        <v>468</v>
      </c>
      <c r="P1395" s="208" t="s">
        <v>116</v>
      </c>
      <c r="Q1395" s="113"/>
      <c r="R1395" s="113" t="s">
        <v>42</v>
      </c>
      <c r="S1395" s="208" t="s">
        <v>588</v>
      </c>
      <c r="T1395" s="264">
        <v>273</v>
      </c>
      <c r="U1395" s="264">
        <v>1113</v>
      </c>
      <c r="V1395" s="264">
        <v>1113</v>
      </c>
      <c r="W1395" s="264">
        <v>103</v>
      </c>
      <c r="X1395" s="264">
        <v>103</v>
      </c>
      <c r="Y1395" s="264">
        <v>103</v>
      </c>
    </row>
    <row r="1396" spans="1:25" ht="281.25" customHeight="1" x14ac:dyDescent="0.25">
      <c r="A1396" s="71">
        <v>2161</v>
      </c>
      <c r="B1396" s="208" t="s">
        <v>3772</v>
      </c>
      <c r="C1396" s="208" t="s">
        <v>3783</v>
      </c>
      <c r="D1396" s="113" t="s">
        <v>3784</v>
      </c>
      <c r="E1396" s="208" t="s">
        <v>3775</v>
      </c>
      <c r="F1396" s="208" t="s">
        <v>3785</v>
      </c>
      <c r="G1396" s="112">
        <v>39814</v>
      </c>
      <c r="H1396" s="112">
        <v>39448</v>
      </c>
      <c r="I1396" s="52" t="s">
        <v>113</v>
      </c>
      <c r="J1396" s="112" t="s">
        <v>114</v>
      </c>
      <c r="K1396" s="12" t="s">
        <v>14485</v>
      </c>
      <c r="L1396" s="12" t="s">
        <v>99</v>
      </c>
      <c r="M1396" s="208" t="s">
        <v>3777</v>
      </c>
      <c r="N1396" s="208" t="s">
        <v>106</v>
      </c>
      <c r="O1396" s="208" t="s">
        <v>468</v>
      </c>
      <c r="P1396" s="208" t="s">
        <v>116</v>
      </c>
      <c r="Q1396" s="113"/>
      <c r="R1396" s="113" t="s">
        <v>42</v>
      </c>
      <c r="S1396" s="208" t="s">
        <v>588</v>
      </c>
      <c r="T1396" s="264">
        <v>12</v>
      </c>
      <c r="U1396" s="194">
        <v>39</v>
      </c>
      <c r="V1396" s="264">
        <v>39</v>
      </c>
      <c r="W1396" s="264">
        <v>39</v>
      </c>
      <c r="X1396" s="264">
        <v>39</v>
      </c>
      <c r="Y1396" s="264">
        <v>39</v>
      </c>
    </row>
    <row r="1397" spans="1:25" ht="281.25" customHeight="1" x14ac:dyDescent="0.25">
      <c r="A1397" s="71">
        <v>2162</v>
      </c>
      <c r="B1397" s="208" t="s">
        <v>3772</v>
      </c>
      <c r="C1397" s="208" t="s">
        <v>3783</v>
      </c>
      <c r="D1397" s="113" t="s">
        <v>3786</v>
      </c>
      <c r="E1397" s="208" t="s">
        <v>3775</v>
      </c>
      <c r="F1397" s="208" t="s">
        <v>3005</v>
      </c>
      <c r="G1397" s="112">
        <v>39814</v>
      </c>
      <c r="H1397" s="112">
        <v>39448</v>
      </c>
      <c r="I1397" s="52" t="s">
        <v>113</v>
      </c>
      <c r="J1397" s="112" t="s">
        <v>114</v>
      </c>
      <c r="K1397" s="12" t="s">
        <v>14486</v>
      </c>
      <c r="L1397" s="12" t="s">
        <v>99</v>
      </c>
      <c r="M1397" s="208" t="s">
        <v>3777</v>
      </c>
      <c r="N1397" s="208" t="s">
        <v>106</v>
      </c>
      <c r="O1397" s="208" t="s">
        <v>468</v>
      </c>
      <c r="P1397" s="208" t="s">
        <v>116</v>
      </c>
      <c r="Q1397" s="113"/>
      <c r="R1397" s="113" t="s">
        <v>42</v>
      </c>
      <c r="S1397" s="208" t="s">
        <v>588</v>
      </c>
      <c r="T1397" s="264">
        <v>5</v>
      </c>
      <c r="U1397" s="194">
        <v>20</v>
      </c>
      <c r="V1397" s="264">
        <v>20</v>
      </c>
      <c r="W1397" s="264">
        <v>20</v>
      </c>
      <c r="X1397" s="264">
        <v>20</v>
      </c>
      <c r="Y1397" s="264">
        <v>20</v>
      </c>
    </row>
    <row r="1398" spans="1:25" ht="281.25" customHeight="1" x14ac:dyDescent="0.25">
      <c r="A1398" s="71">
        <v>2163</v>
      </c>
      <c r="B1398" s="208" t="s">
        <v>3772</v>
      </c>
      <c r="C1398" s="208" t="s">
        <v>3783</v>
      </c>
      <c r="D1398" s="113" t="s">
        <v>3787</v>
      </c>
      <c r="E1398" s="208" t="s">
        <v>3775</v>
      </c>
      <c r="F1398" s="208" t="s">
        <v>3788</v>
      </c>
      <c r="G1398" s="112">
        <v>39814</v>
      </c>
      <c r="H1398" s="112">
        <v>39448</v>
      </c>
      <c r="I1398" s="52" t="s">
        <v>113</v>
      </c>
      <c r="J1398" s="112" t="s">
        <v>114</v>
      </c>
      <c r="K1398" s="113" t="s">
        <v>14487</v>
      </c>
      <c r="L1398" s="113" t="s">
        <v>99</v>
      </c>
      <c r="M1398" s="208" t="s">
        <v>3777</v>
      </c>
      <c r="N1398" s="208" t="s">
        <v>106</v>
      </c>
      <c r="O1398" s="208" t="s">
        <v>468</v>
      </c>
      <c r="P1398" s="208" t="s">
        <v>116</v>
      </c>
      <c r="Q1398" s="113" t="s">
        <v>112</v>
      </c>
      <c r="R1398" s="113" t="s">
        <v>42</v>
      </c>
      <c r="S1398" s="208" t="s">
        <v>588</v>
      </c>
      <c r="T1398" s="264">
        <v>35</v>
      </c>
      <c r="U1398" s="194">
        <v>88</v>
      </c>
      <c r="V1398" s="264">
        <v>88</v>
      </c>
      <c r="W1398" s="264">
        <v>88</v>
      </c>
      <c r="X1398" s="264">
        <v>88</v>
      </c>
      <c r="Y1398" s="264">
        <v>88</v>
      </c>
    </row>
    <row r="1399" spans="1:25" ht="281.25" customHeight="1" x14ac:dyDescent="0.25">
      <c r="A1399" s="71">
        <v>2164</v>
      </c>
      <c r="B1399" s="208" t="s">
        <v>3772</v>
      </c>
      <c r="C1399" s="208" t="s">
        <v>3773</v>
      </c>
      <c r="D1399" s="113" t="s">
        <v>3789</v>
      </c>
      <c r="E1399" s="208" t="s">
        <v>3775</v>
      </c>
      <c r="F1399" s="208" t="s">
        <v>3790</v>
      </c>
      <c r="G1399" s="112">
        <v>37987</v>
      </c>
      <c r="H1399" s="112">
        <v>37987</v>
      </c>
      <c r="I1399" s="52" t="s">
        <v>113</v>
      </c>
      <c r="J1399" s="112" t="s">
        <v>114</v>
      </c>
      <c r="K1399" s="113" t="s">
        <v>14488</v>
      </c>
      <c r="L1399" s="113" t="s">
        <v>99</v>
      </c>
      <c r="M1399" s="208" t="s">
        <v>3777</v>
      </c>
      <c r="N1399" s="208" t="s">
        <v>106</v>
      </c>
      <c r="O1399" s="208" t="s">
        <v>468</v>
      </c>
      <c r="P1399" s="208" t="s">
        <v>116</v>
      </c>
      <c r="Q1399" s="113"/>
      <c r="R1399" s="113" t="s">
        <v>42</v>
      </c>
      <c r="S1399" s="208" t="s">
        <v>588</v>
      </c>
      <c r="T1399" s="264">
        <v>0</v>
      </c>
      <c r="U1399" s="194">
        <v>0</v>
      </c>
      <c r="V1399" s="264">
        <v>0</v>
      </c>
      <c r="W1399" s="264">
        <v>0</v>
      </c>
      <c r="X1399" s="264">
        <v>0</v>
      </c>
      <c r="Y1399" s="264">
        <v>0</v>
      </c>
    </row>
    <row r="1400" spans="1:25" ht="281.25" customHeight="1" x14ac:dyDescent="0.25">
      <c r="A1400" s="71">
        <v>2165</v>
      </c>
      <c r="B1400" s="208" t="s">
        <v>3772</v>
      </c>
      <c r="C1400" s="208" t="s">
        <v>3778</v>
      </c>
      <c r="D1400" s="113" t="s">
        <v>3791</v>
      </c>
      <c r="E1400" s="208" t="s">
        <v>3775</v>
      </c>
      <c r="F1400" s="208" t="s">
        <v>3792</v>
      </c>
      <c r="G1400" s="112">
        <v>38353</v>
      </c>
      <c r="H1400" s="112">
        <v>38353</v>
      </c>
      <c r="I1400" s="52" t="s">
        <v>113</v>
      </c>
      <c r="J1400" s="112" t="s">
        <v>114</v>
      </c>
      <c r="K1400" s="113" t="s">
        <v>14489</v>
      </c>
      <c r="L1400" s="113" t="s">
        <v>99</v>
      </c>
      <c r="M1400" s="208" t="s">
        <v>3777</v>
      </c>
      <c r="N1400" s="208" t="s">
        <v>106</v>
      </c>
      <c r="O1400" s="208" t="s">
        <v>468</v>
      </c>
      <c r="P1400" s="208" t="s">
        <v>116</v>
      </c>
      <c r="Q1400" s="113"/>
      <c r="R1400" s="113" t="s">
        <v>42</v>
      </c>
      <c r="S1400" s="208" t="s">
        <v>588</v>
      </c>
      <c r="T1400" s="264">
        <v>17</v>
      </c>
      <c r="U1400" s="194">
        <v>121</v>
      </c>
      <c r="V1400" s="264">
        <v>121</v>
      </c>
      <c r="W1400" s="264">
        <v>121</v>
      </c>
      <c r="X1400" s="264">
        <v>121</v>
      </c>
      <c r="Y1400" s="264">
        <v>121</v>
      </c>
    </row>
    <row r="1401" spans="1:25" ht="281.25" customHeight="1" x14ac:dyDescent="0.25">
      <c r="A1401" s="71">
        <v>2166</v>
      </c>
      <c r="B1401" s="208" t="s">
        <v>3772</v>
      </c>
      <c r="C1401" s="208" t="s">
        <v>3793</v>
      </c>
      <c r="D1401" s="113" t="s">
        <v>3794</v>
      </c>
      <c r="E1401" s="208" t="s">
        <v>3775</v>
      </c>
      <c r="F1401" s="208" t="s">
        <v>3795</v>
      </c>
      <c r="G1401" s="112">
        <v>42005</v>
      </c>
      <c r="H1401" s="112">
        <v>42005</v>
      </c>
      <c r="I1401" s="52" t="s">
        <v>113</v>
      </c>
      <c r="J1401" s="112" t="s">
        <v>114</v>
      </c>
      <c r="K1401" s="113" t="s">
        <v>14490</v>
      </c>
      <c r="L1401" s="113" t="s">
        <v>99</v>
      </c>
      <c r="M1401" s="208" t="s">
        <v>3777</v>
      </c>
      <c r="N1401" s="208" t="s">
        <v>106</v>
      </c>
      <c r="O1401" s="208" t="s">
        <v>468</v>
      </c>
      <c r="P1401" s="208" t="s">
        <v>116</v>
      </c>
      <c r="Q1401" s="113"/>
      <c r="R1401" s="113" t="s">
        <v>44</v>
      </c>
      <c r="S1401" s="208" t="s">
        <v>3796</v>
      </c>
      <c r="T1401" s="264">
        <v>216</v>
      </c>
      <c r="U1401" s="194">
        <v>542</v>
      </c>
      <c r="V1401" s="194">
        <v>542</v>
      </c>
      <c r="W1401" s="194">
        <v>542</v>
      </c>
      <c r="X1401" s="194">
        <v>542</v>
      </c>
      <c r="Y1401" s="194">
        <v>542</v>
      </c>
    </row>
    <row r="1402" spans="1:25" ht="281.25" customHeight="1" x14ac:dyDescent="0.25">
      <c r="A1402" s="71">
        <v>2167</v>
      </c>
      <c r="B1402" s="208" t="s">
        <v>3772</v>
      </c>
      <c r="C1402" s="208" t="s">
        <v>3793</v>
      </c>
      <c r="D1402" s="113" t="s">
        <v>3797</v>
      </c>
      <c r="E1402" s="208" t="s">
        <v>3775</v>
      </c>
      <c r="F1402" s="208" t="s">
        <v>1631</v>
      </c>
      <c r="G1402" s="112">
        <v>42005</v>
      </c>
      <c r="H1402" s="112">
        <v>42005</v>
      </c>
      <c r="I1402" s="52" t="s">
        <v>113</v>
      </c>
      <c r="J1402" s="112" t="s">
        <v>114</v>
      </c>
      <c r="K1402" s="113" t="s">
        <v>3798</v>
      </c>
      <c r="L1402" s="113" t="s">
        <v>99</v>
      </c>
      <c r="M1402" s="208" t="s">
        <v>3777</v>
      </c>
      <c r="N1402" s="208" t="s">
        <v>106</v>
      </c>
      <c r="O1402" s="208" t="s">
        <v>468</v>
      </c>
      <c r="P1402" s="208" t="s">
        <v>116</v>
      </c>
      <c r="Q1402" s="113"/>
      <c r="R1402" s="113" t="s">
        <v>44</v>
      </c>
      <c r="S1402" s="208" t="s">
        <v>3796</v>
      </c>
      <c r="T1402" s="264">
        <v>6826</v>
      </c>
      <c r="U1402" s="194">
        <v>7819</v>
      </c>
      <c r="V1402" s="194">
        <v>7819</v>
      </c>
      <c r="W1402" s="194">
        <v>7819</v>
      </c>
      <c r="X1402" s="194">
        <v>7819</v>
      </c>
      <c r="Y1402" s="194">
        <v>7819</v>
      </c>
    </row>
    <row r="1403" spans="1:25" ht="281.25" customHeight="1" x14ac:dyDescent="0.25">
      <c r="A1403" s="71">
        <v>2168</v>
      </c>
      <c r="B1403" s="208" t="s">
        <v>3772</v>
      </c>
      <c r="C1403" s="208" t="s">
        <v>3799</v>
      </c>
      <c r="D1403" s="208" t="s">
        <v>3800</v>
      </c>
      <c r="E1403" s="208" t="s">
        <v>129</v>
      </c>
      <c r="F1403" s="208" t="s">
        <v>3801</v>
      </c>
      <c r="G1403" s="112">
        <v>39946</v>
      </c>
      <c r="H1403" s="112">
        <v>39814</v>
      </c>
      <c r="I1403" s="52" t="s">
        <v>113</v>
      </c>
      <c r="J1403" s="112" t="s">
        <v>114</v>
      </c>
      <c r="K1403" s="208" t="s">
        <v>3802</v>
      </c>
      <c r="L1403" s="208" t="s">
        <v>61</v>
      </c>
      <c r="M1403" s="208" t="s">
        <v>3803</v>
      </c>
      <c r="N1403" s="208" t="s">
        <v>106</v>
      </c>
      <c r="O1403" s="208" t="s">
        <v>120</v>
      </c>
      <c r="P1403" s="208" t="s">
        <v>3804</v>
      </c>
      <c r="Q1403" s="113"/>
      <c r="R1403" s="113" t="s">
        <v>54</v>
      </c>
      <c r="S1403" s="208" t="s">
        <v>1052</v>
      </c>
      <c r="T1403" s="264">
        <v>808</v>
      </c>
      <c r="U1403" s="194">
        <v>729</v>
      </c>
      <c r="V1403" s="194">
        <v>729</v>
      </c>
      <c r="W1403" s="194">
        <v>729</v>
      </c>
      <c r="X1403" s="194">
        <v>729</v>
      </c>
      <c r="Y1403" s="194">
        <v>729</v>
      </c>
    </row>
    <row r="1404" spans="1:25" ht="281.25" customHeight="1" x14ac:dyDescent="0.25">
      <c r="A1404" s="71">
        <v>2169</v>
      </c>
      <c r="B1404" s="208" t="s">
        <v>3772</v>
      </c>
      <c r="C1404" s="208" t="s">
        <v>3805</v>
      </c>
      <c r="D1404" s="29" t="s">
        <v>2907</v>
      </c>
      <c r="E1404" s="208" t="s">
        <v>3806</v>
      </c>
      <c r="F1404" s="112" t="s">
        <v>3807</v>
      </c>
      <c r="G1404" s="112">
        <v>43511</v>
      </c>
      <c r="H1404" s="112">
        <v>43466</v>
      </c>
      <c r="I1404" s="112" t="s">
        <v>14491</v>
      </c>
      <c r="J1404" s="112" t="s">
        <v>114</v>
      </c>
      <c r="K1404" s="208" t="s">
        <v>14492</v>
      </c>
      <c r="L1404" s="208" t="s">
        <v>60</v>
      </c>
      <c r="M1404" s="113" t="s">
        <v>3808</v>
      </c>
      <c r="N1404" s="208" t="s">
        <v>106</v>
      </c>
      <c r="O1404" s="208" t="s">
        <v>468</v>
      </c>
      <c r="P1404" s="208" t="s">
        <v>116</v>
      </c>
      <c r="Q1404" s="113"/>
      <c r="R1404" s="113" t="s">
        <v>23</v>
      </c>
      <c r="S1404" s="208" t="s">
        <v>1076</v>
      </c>
      <c r="T1404" s="267">
        <v>0</v>
      </c>
      <c r="U1404" s="194">
        <v>0</v>
      </c>
      <c r="V1404" s="267">
        <v>0</v>
      </c>
      <c r="W1404" s="267">
        <v>0</v>
      </c>
      <c r="X1404" s="267">
        <v>0</v>
      </c>
      <c r="Y1404" s="267">
        <v>0</v>
      </c>
    </row>
    <row r="1405" spans="1:25" ht="281.25" customHeight="1" x14ac:dyDescent="0.25">
      <c r="A1405" s="71">
        <v>2170</v>
      </c>
      <c r="B1405" s="208" t="s">
        <v>3772</v>
      </c>
      <c r="C1405" s="208" t="s">
        <v>3805</v>
      </c>
      <c r="D1405" s="29" t="s">
        <v>3771</v>
      </c>
      <c r="E1405" s="208" t="s">
        <v>3809</v>
      </c>
      <c r="F1405" s="208" t="s">
        <v>3810</v>
      </c>
      <c r="G1405" s="112">
        <v>43511</v>
      </c>
      <c r="H1405" s="112">
        <v>43466</v>
      </c>
      <c r="I1405" s="112" t="s">
        <v>14491</v>
      </c>
      <c r="J1405" s="112" t="s">
        <v>114</v>
      </c>
      <c r="K1405" s="208" t="s">
        <v>3811</v>
      </c>
      <c r="L1405" s="208" t="s">
        <v>60</v>
      </c>
      <c r="M1405" s="113" t="s">
        <v>3808</v>
      </c>
      <c r="N1405" s="208" t="s">
        <v>106</v>
      </c>
      <c r="O1405" s="208" t="s">
        <v>468</v>
      </c>
      <c r="P1405" s="208" t="s">
        <v>116</v>
      </c>
      <c r="Q1405" s="113"/>
      <c r="R1405" s="113" t="s">
        <v>23</v>
      </c>
      <c r="S1405" s="208" t="s">
        <v>1076</v>
      </c>
      <c r="T1405" s="267">
        <v>0</v>
      </c>
      <c r="U1405" s="194">
        <v>0</v>
      </c>
      <c r="V1405" s="267">
        <v>0</v>
      </c>
      <c r="W1405" s="267">
        <v>0</v>
      </c>
      <c r="X1405" s="267">
        <v>0</v>
      </c>
      <c r="Y1405" s="267">
        <v>0</v>
      </c>
    </row>
    <row r="1406" spans="1:25" ht="281.25" customHeight="1" x14ac:dyDescent="0.25">
      <c r="A1406" s="71">
        <v>2171</v>
      </c>
      <c r="B1406" s="208" t="s">
        <v>3772</v>
      </c>
      <c r="C1406" s="208" t="s">
        <v>14493</v>
      </c>
      <c r="D1406" s="208" t="s">
        <v>3812</v>
      </c>
      <c r="E1406" s="208" t="s">
        <v>3813</v>
      </c>
      <c r="F1406" s="208" t="s">
        <v>3814</v>
      </c>
      <c r="G1406" s="112">
        <v>39448</v>
      </c>
      <c r="H1406" s="112">
        <v>39264</v>
      </c>
      <c r="I1406" s="52" t="s">
        <v>113</v>
      </c>
      <c r="J1406" s="112">
        <v>45658</v>
      </c>
      <c r="K1406" s="208" t="s">
        <v>3815</v>
      </c>
      <c r="L1406" s="208" t="s">
        <v>60</v>
      </c>
      <c r="M1406" s="113" t="s">
        <v>3816</v>
      </c>
      <c r="N1406" s="208" t="s">
        <v>107</v>
      </c>
      <c r="O1406" s="208" t="s">
        <v>120</v>
      </c>
      <c r="P1406" s="208" t="s">
        <v>161</v>
      </c>
      <c r="Q1406" s="113"/>
      <c r="R1406" s="113" t="s">
        <v>53</v>
      </c>
      <c r="S1406" s="194" t="s">
        <v>175</v>
      </c>
      <c r="T1406" s="167">
        <v>1741</v>
      </c>
      <c r="U1406" s="194">
        <v>16353</v>
      </c>
      <c r="V1406" s="167">
        <v>17252</v>
      </c>
      <c r="W1406" s="264">
        <v>18115</v>
      </c>
      <c r="X1406" s="264" t="s">
        <v>112</v>
      </c>
      <c r="Y1406" s="264" t="s">
        <v>112</v>
      </c>
    </row>
    <row r="1407" spans="1:25" ht="281.25" customHeight="1" x14ac:dyDescent="0.25">
      <c r="A1407" s="71">
        <v>2172</v>
      </c>
      <c r="B1407" s="208" t="s">
        <v>3772</v>
      </c>
      <c r="C1407" s="208" t="s">
        <v>14494</v>
      </c>
      <c r="D1407" s="208" t="s">
        <v>3817</v>
      </c>
      <c r="E1407" s="208" t="s">
        <v>129</v>
      </c>
      <c r="F1407" s="208" t="s">
        <v>3818</v>
      </c>
      <c r="G1407" s="112">
        <v>37622</v>
      </c>
      <c r="H1407" s="112">
        <v>37257</v>
      </c>
      <c r="I1407" s="52" t="s">
        <v>113</v>
      </c>
      <c r="J1407" s="112">
        <v>45658</v>
      </c>
      <c r="K1407" s="208" t="s">
        <v>3819</v>
      </c>
      <c r="L1407" s="208" t="s">
        <v>60</v>
      </c>
      <c r="M1407" s="113" t="s">
        <v>3820</v>
      </c>
      <c r="N1407" s="208" t="s">
        <v>107</v>
      </c>
      <c r="O1407" s="208" t="s">
        <v>120</v>
      </c>
      <c r="P1407" s="208" t="s">
        <v>161</v>
      </c>
      <c r="Q1407" s="113"/>
      <c r="R1407" s="113" t="s">
        <v>53</v>
      </c>
      <c r="S1407" s="194" t="s">
        <v>175</v>
      </c>
      <c r="T1407" s="264">
        <v>173</v>
      </c>
      <c r="U1407" s="194">
        <v>4</v>
      </c>
      <c r="V1407" s="264">
        <v>4</v>
      </c>
      <c r="W1407" s="264">
        <v>4</v>
      </c>
      <c r="X1407" s="264" t="s">
        <v>112</v>
      </c>
      <c r="Y1407" s="264" t="s">
        <v>112</v>
      </c>
    </row>
    <row r="1408" spans="1:25" ht="281.25" customHeight="1" x14ac:dyDescent="0.25">
      <c r="A1408" s="71">
        <v>2173</v>
      </c>
      <c r="B1408" s="208" t="s">
        <v>3772</v>
      </c>
      <c r="C1408" s="208" t="s">
        <v>14495</v>
      </c>
      <c r="D1408" s="208" t="s">
        <v>3821</v>
      </c>
      <c r="E1408" s="208" t="s">
        <v>3822</v>
      </c>
      <c r="F1408" s="208" t="s">
        <v>14496</v>
      </c>
      <c r="G1408" s="112">
        <v>37987</v>
      </c>
      <c r="H1408" s="112">
        <v>37987</v>
      </c>
      <c r="I1408" s="52" t="s">
        <v>113</v>
      </c>
      <c r="J1408" s="112">
        <v>45658</v>
      </c>
      <c r="K1408" s="208" t="s">
        <v>3823</v>
      </c>
      <c r="L1408" s="208" t="s">
        <v>99</v>
      </c>
      <c r="M1408" s="113" t="s">
        <v>3824</v>
      </c>
      <c r="N1408" s="208" t="s">
        <v>107</v>
      </c>
      <c r="O1408" s="208" t="s">
        <v>120</v>
      </c>
      <c r="P1408" s="208" t="s">
        <v>161</v>
      </c>
      <c r="Q1408" s="113"/>
      <c r="R1408" s="113" t="s">
        <v>41</v>
      </c>
      <c r="S1408" s="208" t="s">
        <v>1058</v>
      </c>
      <c r="T1408" s="264">
        <v>11</v>
      </c>
      <c r="U1408" s="194">
        <v>0</v>
      </c>
      <c r="V1408" s="264">
        <v>0</v>
      </c>
      <c r="W1408" s="264">
        <v>0</v>
      </c>
      <c r="X1408" s="264" t="s">
        <v>112</v>
      </c>
      <c r="Y1408" s="264" t="s">
        <v>112</v>
      </c>
    </row>
    <row r="1409" spans="1:25" ht="281.25" customHeight="1" x14ac:dyDescent="0.25">
      <c r="A1409" s="71">
        <v>2174</v>
      </c>
      <c r="B1409" s="208" t="s">
        <v>3772</v>
      </c>
      <c r="C1409" s="208" t="s">
        <v>14495</v>
      </c>
      <c r="D1409" s="208" t="s">
        <v>3825</v>
      </c>
      <c r="E1409" s="208" t="s">
        <v>3826</v>
      </c>
      <c r="F1409" s="208" t="s">
        <v>14497</v>
      </c>
      <c r="G1409" s="112">
        <v>37987</v>
      </c>
      <c r="H1409" s="112">
        <v>37987</v>
      </c>
      <c r="I1409" s="52" t="s">
        <v>113</v>
      </c>
      <c r="J1409" s="112">
        <v>45658</v>
      </c>
      <c r="K1409" s="208" t="s">
        <v>3827</v>
      </c>
      <c r="L1409" s="208" t="s">
        <v>99</v>
      </c>
      <c r="M1409" s="113" t="s">
        <v>3824</v>
      </c>
      <c r="N1409" s="208" t="s">
        <v>107</v>
      </c>
      <c r="O1409" s="208" t="s">
        <v>120</v>
      </c>
      <c r="P1409" s="208" t="s">
        <v>161</v>
      </c>
      <c r="Q1409" s="113"/>
      <c r="R1409" s="113" t="s">
        <v>41</v>
      </c>
      <c r="S1409" s="208" t="s">
        <v>1058</v>
      </c>
      <c r="T1409" s="264">
        <v>17</v>
      </c>
      <c r="U1409" s="194">
        <v>12</v>
      </c>
      <c r="V1409" s="264">
        <v>13</v>
      </c>
      <c r="W1409" s="264">
        <v>13</v>
      </c>
      <c r="X1409" s="264" t="s">
        <v>112</v>
      </c>
      <c r="Y1409" s="264" t="s">
        <v>112</v>
      </c>
    </row>
    <row r="1410" spans="1:25" ht="281.25" customHeight="1" x14ac:dyDescent="0.25">
      <c r="A1410" s="71">
        <v>2175</v>
      </c>
      <c r="B1410" s="208" t="s">
        <v>3772</v>
      </c>
      <c r="C1410" s="208" t="s">
        <v>14498</v>
      </c>
      <c r="D1410" s="208" t="s">
        <v>3828</v>
      </c>
      <c r="E1410" s="208" t="s">
        <v>3829</v>
      </c>
      <c r="F1410" s="208" t="s">
        <v>465</v>
      </c>
      <c r="G1410" s="112">
        <v>37719</v>
      </c>
      <c r="H1410" s="112">
        <v>36013</v>
      </c>
      <c r="I1410" s="52" t="s">
        <v>113</v>
      </c>
      <c r="J1410" s="112">
        <v>45658</v>
      </c>
      <c r="K1410" s="208" t="s">
        <v>3830</v>
      </c>
      <c r="L1410" s="208" t="s">
        <v>60</v>
      </c>
      <c r="M1410" s="113" t="s">
        <v>3831</v>
      </c>
      <c r="N1410" s="208" t="s">
        <v>107</v>
      </c>
      <c r="O1410" s="208" t="s">
        <v>120</v>
      </c>
      <c r="P1410" s="114" t="s">
        <v>3832</v>
      </c>
      <c r="Q1410" s="113"/>
      <c r="R1410" s="115">
        <v>16</v>
      </c>
      <c r="S1410" s="194" t="s">
        <v>175</v>
      </c>
      <c r="T1410" s="264">
        <v>1114370</v>
      </c>
      <c r="U1410" s="194">
        <v>1648572</v>
      </c>
      <c r="V1410" s="264">
        <v>56</v>
      </c>
      <c r="W1410" s="264">
        <v>0</v>
      </c>
      <c r="X1410" s="264" t="s">
        <v>112</v>
      </c>
      <c r="Y1410" s="264" t="s">
        <v>112</v>
      </c>
    </row>
    <row r="1411" spans="1:25" ht="281.25" customHeight="1" x14ac:dyDescent="0.25">
      <c r="A1411" s="71">
        <v>2176</v>
      </c>
      <c r="B1411" s="208" t="s">
        <v>3772</v>
      </c>
      <c r="C1411" s="208" t="s">
        <v>14499</v>
      </c>
      <c r="D1411" s="208" t="s">
        <v>3833</v>
      </c>
      <c r="E1411" s="208" t="s">
        <v>3834</v>
      </c>
      <c r="F1411" s="208" t="s">
        <v>2810</v>
      </c>
      <c r="G1411" s="112">
        <v>42776</v>
      </c>
      <c r="H1411" s="112">
        <v>42736</v>
      </c>
      <c r="I1411" s="52" t="s">
        <v>268</v>
      </c>
      <c r="J1411" s="112" t="s">
        <v>114</v>
      </c>
      <c r="K1411" s="208" t="s">
        <v>3835</v>
      </c>
      <c r="L1411" s="208" t="s">
        <v>60</v>
      </c>
      <c r="M1411" s="113" t="s">
        <v>3831</v>
      </c>
      <c r="N1411" s="208" t="s">
        <v>107</v>
      </c>
      <c r="O1411" s="208" t="s">
        <v>120</v>
      </c>
      <c r="P1411" s="115" t="s">
        <v>349</v>
      </c>
      <c r="Q1411" s="113"/>
      <c r="R1411" s="115">
        <v>16</v>
      </c>
      <c r="S1411" s="194" t="s">
        <v>175</v>
      </c>
      <c r="T1411" s="264">
        <v>0</v>
      </c>
      <c r="U1411" s="194">
        <v>0</v>
      </c>
      <c r="V1411" s="264">
        <v>0</v>
      </c>
      <c r="W1411" s="264">
        <v>0</v>
      </c>
      <c r="X1411" s="264">
        <v>0</v>
      </c>
      <c r="Y1411" s="264">
        <v>0</v>
      </c>
    </row>
    <row r="1412" spans="1:25" ht="281.25" customHeight="1" x14ac:dyDescent="0.25">
      <c r="A1412" s="71">
        <v>2177</v>
      </c>
      <c r="B1412" s="208" t="s">
        <v>3772</v>
      </c>
      <c r="C1412" s="208" t="s">
        <v>14499</v>
      </c>
      <c r="D1412" s="208" t="s">
        <v>3836</v>
      </c>
      <c r="E1412" s="208" t="s">
        <v>3837</v>
      </c>
      <c r="F1412" s="208" t="s">
        <v>2954</v>
      </c>
      <c r="G1412" s="112">
        <v>42776</v>
      </c>
      <c r="H1412" s="112">
        <v>42736</v>
      </c>
      <c r="I1412" s="52" t="s">
        <v>1408</v>
      </c>
      <c r="J1412" s="112" t="s">
        <v>114</v>
      </c>
      <c r="K1412" s="208" t="s">
        <v>3838</v>
      </c>
      <c r="L1412" s="208" t="s">
        <v>60</v>
      </c>
      <c r="M1412" s="113" t="s">
        <v>3839</v>
      </c>
      <c r="N1412" s="114" t="s">
        <v>107</v>
      </c>
      <c r="O1412" s="208" t="s">
        <v>120</v>
      </c>
      <c r="P1412" s="115" t="s">
        <v>1150</v>
      </c>
      <c r="Q1412" s="113"/>
      <c r="R1412" s="115">
        <v>16</v>
      </c>
      <c r="S1412" s="194" t="s">
        <v>175</v>
      </c>
      <c r="T1412" s="264">
        <v>0</v>
      </c>
      <c r="U1412" s="194">
        <v>489589</v>
      </c>
      <c r="V1412" s="194">
        <v>489589</v>
      </c>
      <c r="W1412" s="194">
        <v>489589</v>
      </c>
      <c r="X1412" s="194">
        <v>489589</v>
      </c>
      <c r="Y1412" s="194">
        <v>489589</v>
      </c>
    </row>
    <row r="1413" spans="1:25" ht="281.25" customHeight="1" x14ac:dyDescent="0.25">
      <c r="A1413" s="71">
        <v>2178</v>
      </c>
      <c r="B1413" s="208" t="s">
        <v>3772</v>
      </c>
      <c r="C1413" s="208" t="s">
        <v>14500</v>
      </c>
      <c r="D1413" s="208" t="s">
        <v>3840</v>
      </c>
      <c r="E1413" s="208" t="s">
        <v>14501</v>
      </c>
      <c r="F1413" s="208" t="s">
        <v>12268</v>
      </c>
      <c r="G1413" s="112">
        <v>43665</v>
      </c>
      <c r="H1413" s="112">
        <v>43579</v>
      </c>
      <c r="I1413" s="112" t="s">
        <v>268</v>
      </c>
      <c r="J1413" s="90" t="s">
        <v>12329</v>
      </c>
      <c r="K1413" s="208" t="s">
        <v>14502</v>
      </c>
      <c r="L1413" s="208" t="s">
        <v>60</v>
      </c>
      <c r="M1413" s="113" t="s">
        <v>3831</v>
      </c>
      <c r="N1413" s="114" t="s">
        <v>107</v>
      </c>
      <c r="O1413" s="208" t="s">
        <v>120</v>
      </c>
      <c r="P1413" s="114" t="s">
        <v>3841</v>
      </c>
      <c r="Q1413" s="113" t="s">
        <v>12270</v>
      </c>
      <c r="R1413" s="113" t="s">
        <v>24</v>
      </c>
      <c r="S1413" s="208" t="s">
        <v>553</v>
      </c>
      <c r="T1413" s="264">
        <v>0</v>
      </c>
      <c r="U1413" s="194">
        <v>0</v>
      </c>
      <c r="V1413" s="264">
        <v>1052</v>
      </c>
      <c r="W1413" s="264">
        <v>1427</v>
      </c>
      <c r="X1413" s="264">
        <v>2332</v>
      </c>
      <c r="Y1413" s="264">
        <v>2733</v>
      </c>
    </row>
    <row r="1414" spans="1:25" ht="281.25" customHeight="1" x14ac:dyDescent="0.25">
      <c r="A1414" s="71">
        <v>2179</v>
      </c>
      <c r="B1414" s="208" t="s">
        <v>3772</v>
      </c>
      <c r="C1414" s="208" t="s">
        <v>3842</v>
      </c>
      <c r="D1414" s="208" t="s">
        <v>14503</v>
      </c>
      <c r="E1414" s="208" t="s">
        <v>3844</v>
      </c>
      <c r="F1414" s="208" t="s">
        <v>3845</v>
      </c>
      <c r="G1414" s="112">
        <v>39448</v>
      </c>
      <c r="H1414" s="112">
        <v>39264</v>
      </c>
      <c r="I1414" s="52" t="s">
        <v>113</v>
      </c>
      <c r="J1414" s="112" t="s">
        <v>114</v>
      </c>
      <c r="K1414" s="208" t="s">
        <v>3846</v>
      </c>
      <c r="L1414" s="208" t="s">
        <v>60</v>
      </c>
      <c r="M1414" s="208" t="s">
        <v>3816</v>
      </c>
      <c r="N1414" s="114" t="s">
        <v>64</v>
      </c>
      <c r="O1414" s="208" t="s">
        <v>468</v>
      </c>
      <c r="P1414" s="9" t="s">
        <v>115</v>
      </c>
      <c r="Q1414" s="113"/>
      <c r="R1414" s="115">
        <v>16</v>
      </c>
      <c r="S1414" s="194" t="s">
        <v>175</v>
      </c>
      <c r="T1414" s="264">
        <v>11540</v>
      </c>
      <c r="U1414" s="194">
        <v>11829</v>
      </c>
      <c r="V1414" s="264">
        <v>12515</v>
      </c>
      <c r="W1414" s="264">
        <v>13241</v>
      </c>
      <c r="X1414" s="264">
        <v>14009</v>
      </c>
      <c r="Y1414" s="264">
        <v>14821</v>
      </c>
    </row>
    <row r="1415" spans="1:25" ht="281.25" customHeight="1" x14ac:dyDescent="0.25">
      <c r="A1415" s="71">
        <v>2180</v>
      </c>
      <c r="B1415" s="208" t="s">
        <v>3772</v>
      </c>
      <c r="C1415" s="208" t="s">
        <v>3847</v>
      </c>
      <c r="D1415" s="208" t="s">
        <v>3848</v>
      </c>
      <c r="E1415" s="208" t="s">
        <v>129</v>
      </c>
      <c r="F1415" s="208" t="s">
        <v>3849</v>
      </c>
      <c r="G1415" s="112">
        <v>37987</v>
      </c>
      <c r="H1415" s="112">
        <v>37987</v>
      </c>
      <c r="I1415" s="52" t="s">
        <v>113</v>
      </c>
      <c r="J1415" s="112" t="s">
        <v>114</v>
      </c>
      <c r="K1415" s="208" t="s">
        <v>3850</v>
      </c>
      <c r="L1415" s="208" t="s">
        <v>60</v>
      </c>
      <c r="M1415" s="208" t="s">
        <v>3820</v>
      </c>
      <c r="N1415" s="114" t="s">
        <v>64</v>
      </c>
      <c r="O1415" s="208" t="s">
        <v>468</v>
      </c>
      <c r="P1415" s="9" t="s">
        <v>115</v>
      </c>
      <c r="Q1415" s="113"/>
      <c r="R1415" s="115">
        <v>16</v>
      </c>
      <c r="S1415" s="194" t="s">
        <v>175</v>
      </c>
      <c r="T1415" s="264">
        <v>38</v>
      </c>
      <c r="U1415" s="194">
        <v>110</v>
      </c>
      <c r="V1415" s="264">
        <v>116</v>
      </c>
      <c r="W1415" s="264">
        <v>123</v>
      </c>
      <c r="X1415" s="264">
        <v>130</v>
      </c>
      <c r="Y1415" s="264">
        <v>138</v>
      </c>
    </row>
    <row r="1416" spans="1:25" ht="281.25" customHeight="1" x14ac:dyDescent="0.25">
      <c r="A1416" s="71">
        <v>2181</v>
      </c>
      <c r="B1416" s="208" t="s">
        <v>3772</v>
      </c>
      <c r="C1416" s="208" t="s">
        <v>3851</v>
      </c>
      <c r="D1416" s="208" t="s">
        <v>2034</v>
      </c>
      <c r="E1416" s="208" t="s">
        <v>3852</v>
      </c>
      <c r="F1416" s="208" t="s">
        <v>3853</v>
      </c>
      <c r="G1416" s="112">
        <v>37987</v>
      </c>
      <c r="H1416" s="112">
        <v>37987</v>
      </c>
      <c r="I1416" s="112" t="s">
        <v>11854</v>
      </c>
      <c r="J1416" s="112" t="s">
        <v>114</v>
      </c>
      <c r="K1416" s="208" t="s">
        <v>3854</v>
      </c>
      <c r="L1416" s="208" t="s">
        <v>60</v>
      </c>
      <c r="M1416" s="208" t="s">
        <v>3831</v>
      </c>
      <c r="N1416" s="114" t="s">
        <v>64</v>
      </c>
      <c r="O1416" s="208" t="s">
        <v>468</v>
      </c>
      <c r="P1416" s="9" t="s">
        <v>115</v>
      </c>
      <c r="Q1416" s="113"/>
      <c r="R1416" s="115">
        <v>16</v>
      </c>
      <c r="S1416" s="194" t="s">
        <v>175</v>
      </c>
      <c r="T1416" s="264">
        <v>2276622</v>
      </c>
      <c r="U1416" s="194">
        <v>2029530</v>
      </c>
      <c r="V1416" s="264">
        <v>625722</v>
      </c>
      <c r="W1416" s="264">
        <v>628941</v>
      </c>
      <c r="X1416" s="264">
        <v>587676</v>
      </c>
      <c r="Y1416" s="264">
        <v>395823</v>
      </c>
    </row>
    <row r="1417" spans="1:25" ht="281.25" customHeight="1" x14ac:dyDescent="0.25">
      <c r="A1417" s="71">
        <v>2182</v>
      </c>
      <c r="B1417" s="208" t="s">
        <v>3772</v>
      </c>
      <c r="C1417" s="208" t="s">
        <v>3855</v>
      </c>
      <c r="D1417" s="208" t="s">
        <v>3843</v>
      </c>
      <c r="E1417" s="208" t="s">
        <v>129</v>
      </c>
      <c r="F1417" s="208" t="s">
        <v>3856</v>
      </c>
      <c r="G1417" s="112">
        <v>38106</v>
      </c>
      <c r="H1417" s="112">
        <v>37987</v>
      </c>
      <c r="I1417" s="52" t="s">
        <v>113</v>
      </c>
      <c r="J1417" s="112" t="s">
        <v>114</v>
      </c>
      <c r="K1417" s="208" t="s">
        <v>3857</v>
      </c>
      <c r="L1417" s="208" t="s">
        <v>61</v>
      </c>
      <c r="M1417" s="208" t="s">
        <v>3858</v>
      </c>
      <c r="N1417" s="114" t="s">
        <v>64</v>
      </c>
      <c r="O1417" s="208" t="s">
        <v>103</v>
      </c>
      <c r="P1417" s="9" t="s">
        <v>115</v>
      </c>
      <c r="Q1417" s="113"/>
      <c r="R1417" s="115">
        <v>3</v>
      </c>
      <c r="S1417" s="208" t="s">
        <v>715</v>
      </c>
      <c r="T1417" s="264">
        <v>565586</v>
      </c>
      <c r="U1417" s="194">
        <v>550452</v>
      </c>
      <c r="V1417" s="264">
        <v>582378</v>
      </c>
      <c r="W1417" s="264">
        <v>616156</v>
      </c>
      <c r="X1417" s="264">
        <v>651893</v>
      </c>
      <c r="Y1417" s="264">
        <v>689703</v>
      </c>
    </row>
    <row r="1418" spans="1:25" ht="281.25" customHeight="1" x14ac:dyDescent="0.25">
      <c r="A1418" s="71">
        <v>2183</v>
      </c>
      <c r="B1418" s="208" t="s">
        <v>3772</v>
      </c>
      <c r="C1418" s="208" t="s">
        <v>3859</v>
      </c>
      <c r="D1418" s="208" t="s">
        <v>3860</v>
      </c>
      <c r="E1418" s="208" t="s">
        <v>129</v>
      </c>
      <c r="F1418" s="208" t="s">
        <v>3861</v>
      </c>
      <c r="G1418" s="112">
        <v>38490</v>
      </c>
      <c r="H1418" s="112">
        <v>38353</v>
      </c>
      <c r="I1418" s="52" t="s">
        <v>113</v>
      </c>
      <c r="J1418" s="112" t="s">
        <v>114</v>
      </c>
      <c r="K1418" s="208" t="s">
        <v>3862</v>
      </c>
      <c r="L1418" s="208" t="s">
        <v>99</v>
      </c>
      <c r="M1418" s="208" t="s">
        <v>3863</v>
      </c>
      <c r="N1418" s="208" t="s">
        <v>64</v>
      </c>
      <c r="O1418" s="208" t="s">
        <v>468</v>
      </c>
      <c r="P1418" s="9" t="s">
        <v>115</v>
      </c>
      <c r="Q1418" s="113"/>
      <c r="R1418" s="113" t="s">
        <v>41</v>
      </c>
      <c r="S1418" s="208" t="s">
        <v>1058</v>
      </c>
      <c r="T1418" s="264">
        <v>0</v>
      </c>
      <c r="U1418" s="194">
        <v>0</v>
      </c>
      <c r="V1418" s="264">
        <v>0</v>
      </c>
      <c r="W1418" s="264">
        <v>0</v>
      </c>
      <c r="X1418" s="264">
        <v>0</v>
      </c>
      <c r="Y1418" s="264">
        <v>0</v>
      </c>
    </row>
    <row r="1419" spans="1:25" ht="281.25" customHeight="1" x14ac:dyDescent="0.25">
      <c r="A1419" s="71">
        <v>2184</v>
      </c>
      <c r="B1419" s="208" t="s">
        <v>3772</v>
      </c>
      <c r="C1419" s="208" t="s">
        <v>3864</v>
      </c>
      <c r="D1419" s="208" t="s">
        <v>3865</v>
      </c>
      <c r="E1419" s="208" t="s">
        <v>3866</v>
      </c>
      <c r="F1419" s="208" t="s">
        <v>3867</v>
      </c>
      <c r="G1419" s="112">
        <v>40544</v>
      </c>
      <c r="H1419" s="112">
        <v>40544</v>
      </c>
      <c r="I1419" s="52" t="s">
        <v>113</v>
      </c>
      <c r="J1419" s="112" t="s">
        <v>114</v>
      </c>
      <c r="K1419" s="208" t="s">
        <v>3868</v>
      </c>
      <c r="L1419" s="208" t="s">
        <v>60</v>
      </c>
      <c r="M1419" s="208" t="s">
        <v>3816</v>
      </c>
      <c r="N1419" s="208" t="s">
        <v>64</v>
      </c>
      <c r="O1419" s="208" t="s">
        <v>468</v>
      </c>
      <c r="P1419" s="9" t="s">
        <v>115</v>
      </c>
      <c r="Q1419" s="113"/>
      <c r="R1419" s="113" t="s">
        <v>23</v>
      </c>
      <c r="S1419" s="208" t="s">
        <v>1076</v>
      </c>
      <c r="T1419" s="264">
        <v>412902</v>
      </c>
      <c r="U1419" s="194">
        <v>469741</v>
      </c>
      <c r="V1419" s="264">
        <v>496986</v>
      </c>
      <c r="W1419" s="264">
        <v>525811</v>
      </c>
      <c r="X1419" s="264">
        <v>556308</v>
      </c>
      <c r="Y1419" s="264">
        <v>588574</v>
      </c>
    </row>
    <row r="1420" spans="1:25" ht="281.25" customHeight="1" x14ac:dyDescent="0.25">
      <c r="A1420" s="71">
        <v>2185</v>
      </c>
      <c r="B1420" s="208" t="s">
        <v>3772</v>
      </c>
      <c r="C1420" s="208" t="s">
        <v>3869</v>
      </c>
      <c r="D1420" s="208" t="s">
        <v>2600</v>
      </c>
      <c r="E1420" s="208" t="s">
        <v>3870</v>
      </c>
      <c r="F1420" s="208" t="s">
        <v>3871</v>
      </c>
      <c r="G1420" s="112">
        <v>42005</v>
      </c>
      <c r="H1420" s="112">
        <v>42005</v>
      </c>
      <c r="I1420" s="112" t="s">
        <v>12002</v>
      </c>
      <c r="J1420" s="112">
        <v>45658</v>
      </c>
      <c r="K1420" s="208" t="s">
        <v>3872</v>
      </c>
      <c r="L1420" s="208" t="s">
        <v>60</v>
      </c>
      <c r="M1420" s="208" t="s">
        <v>3873</v>
      </c>
      <c r="N1420" s="208" t="s">
        <v>64</v>
      </c>
      <c r="O1420" s="208" t="s">
        <v>468</v>
      </c>
      <c r="P1420" s="9" t="s">
        <v>115</v>
      </c>
      <c r="Q1420" s="113"/>
      <c r="R1420" s="115">
        <v>16</v>
      </c>
      <c r="S1420" s="194" t="s">
        <v>175</v>
      </c>
      <c r="T1420" s="264">
        <v>397911</v>
      </c>
      <c r="U1420" s="194">
        <v>479895</v>
      </c>
      <c r="V1420" s="264">
        <v>507729</v>
      </c>
      <c r="W1420" s="264">
        <v>537177</v>
      </c>
      <c r="X1420" s="264" t="s">
        <v>112</v>
      </c>
      <c r="Y1420" s="264" t="s">
        <v>112</v>
      </c>
    </row>
    <row r="1421" spans="1:25" ht="281.25" customHeight="1" x14ac:dyDescent="0.25">
      <c r="A1421" s="71">
        <v>2186</v>
      </c>
      <c r="B1421" s="208" t="s">
        <v>3772</v>
      </c>
      <c r="C1421" s="208" t="s">
        <v>3874</v>
      </c>
      <c r="D1421" s="208" t="s">
        <v>3875</v>
      </c>
      <c r="E1421" s="208" t="s">
        <v>3876</v>
      </c>
      <c r="F1421" s="208" t="s">
        <v>3877</v>
      </c>
      <c r="G1421" s="112">
        <v>42736</v>
      </c>
      <c r="H1421" s="112">
        <v>42736</v>
      </c>
      <c r="I1421" s="112" t="s">
        <v>14504</v>
      </c>
      <c r="J1421" s="112" t="s">
        <v>114</v>
      </c>
      <c r="K1421" s="208" t="s">
        <v>3878</v>
      </c>
      <c r="L1421" s="208" t="s">
        <v>60</v>
      </c>
      <c r="M1421" s="208" t="s">
        <v>3879</v>
      </c>
      <c r="N1421" s="208" t="s">
        <v>64</v>
      </c>
      <c r="O1421" s="208" t="s">
        <v>468</v>
      </c>
      <c r="P1421" s="9" t="s">
        <v>3428</v>
      </c>
      <c r="Q1421" s="113"/>
      <c r="R1421" s="208">
        <v>18</v>
      </c>
      <c r="S1421" s="17" t="s">
        <v>1187</v>
      </c>
      <c r="T1421" s="264">
        <v>8051</v>
      </c>
      <c r="U1421" s="194">
        <v>8888</v>
      </c>
      <c r="V1421" s="264">
        <v>9404</v>
      </c>
      <c r="W1421" s="264">
        <v>9949</v>
      </c>
      <c r="X1421" s="264">
        <v>10526</v>
      </c>
      <c r="Y1421" s="264">
        <v>11136</v>
      </c>
    </row>
    <row r="1422" spans="1:25" ht="281.25" customHeight="1" x14ac:dyDescent="0.25">
      <c r="A1422" s="71">
        <v>2187</v>
      </c>
      <c r="B1422" s="208" t="s">
        <v>3772</v>
      </c>
      <c r="C1422" s="208" t="s">
        <v>3880</v>
      </c>
      <c r="D1422" s="208" t="s">
        <v>3881</v>
      </c>
      <c r="E1422" s="208" t="s">
        <v>3882</v>
      </c>
      <c r="F1422" s="208" t="s">
        <v>3883</v>
      </c>
      <c r="G1422" s="112">
        <v>42476</v>
      </c>
      <c r="H1422" s="112">
        <v>42736</v>
      </c>
      <c r="I1422" s="52" t="s">
        <v>113</v>
      </c>
      <c r="J1422" s="112" t="s">
        <v>114</v>
      </c>
      <c r="K1422" s="208" t="s">
        <v>3884</v>
      </c>
      <c r="L1422" s="208" t="s">
        <v>99</v>
      </c>
      <c r="M1422" s="208" t="s">
        <v>3863</v>
      </c>
      <c r="N1422" s="208" t="s">
        <v>64</v>
      </c>
      <c r="O1422" s="208" t="s">
        <v>468</v>
      </c>
      <c r="P1422" s="9" t="s">
        <v>115</v>
      </c>
      <c r="Q1422" s="113"/>
      <c r="R1422" s="113" t="s">
        <v>41</v>
      </c>
      <c r="S1422" s="208" t="s">
        <v>1058</v>
      </c>
      <c r="T1422" s="264">
        <v>54</v>
      </c>
      <c r="U1422" s="194">
        <v>44</v>
      </c>
      <c r="V1422" s="264">
        <v>47</v>
      </c>
      <c r="W1422" s="264">
        <v>49</v>
      </c>
      <c r="X1422" s="264">
        <v>52</v>
      </c>
      <c r="Y1422" s="264">
        <v>55</v>
      </c>
    </row>
    <row r="1423" spans="1:25" ht="281.25" customHeight="1" x14ac:dyDescent="0.25">
      <c r="A1423" s="71">
        <v>2188</v>
      </c>
      <c r="B1423" s="208" t="s">
        <v>3772</v>
      </c>
      <c r="C1423" s="208" t="s">
        <v>3885</v>
      </c>
      <c r="D1423" s="208" t="s">
        <v>14505</v>
      </c>
      <c r="E1423" s="208" t="s">
        <v>129</v>
      </c>
      <c r="F1423" s="208" t="s">
        <v>3886</v>
      </c>
      <c r="G1423" s="112">
        <v>43490</v>
      </c>
      <c r="H1423" s="112">
        <v>43466</v>
      </c>
      <c r="I1423" s="52" t="s">
        <v>113</v>
      </c>
      <c r="J1423" s="112" t="s">
        <v>114</v>
      </c>
      <c r="K1423" s="208" t="s">
        <v>3887</v>
      </c>
      <c r="L1423" s="208" t="s">
        <v>916</v>
      </c>
      <c r="M1423" s="208" t="s">
        <v>3888</v>
      </c>
      <c r="N1423" s="208" t="s">
        <v>64</v>
      </c>
      <c r="O1423" s="208" t="s">
        <v>103</v>
      </c>
      <c r="P1423" s="9" t="s">
        <v>115</v>
      </c>
      <c r="Q1423" s="113"/>
      <c r="R1423" s="113" t="s">
        <v>48</v>
      </c>
      <c r="S1423" s="208" t="s">
        <v>2544</v>
      </c>
      <c r="T1423" s="264">
        <v>332774</v>
      </c>
      <c r="U1423" s="194">
        <v>323164</v>
      </c>
      <c r="V1423" s="264">
        <v>341908</v>
      </c>
      <c r="W1423" s="264">
        <v>361738</v>
      </c>
      <c r="X1423" s="264">
        <v>382719</v>
      </c>
      <c r="Y1423" s="264">
        <v>404917</v>
      </c>
    </row>
    <row r="1424" spans="1:25" ht="281.25" customHeight="1" x14ac:dyDescent="0.25">
      <c r="A1424" s="71">
        <v>2189</v>
      </c>
      <c r="B1424" s="208" t="s">
        <v>3772</v>
      </c>
      <c r="C1424" s="208" t="s">
        <v>3889</v>
      </c>
      <c r="D1424" s="208" t="s">
        <v>3890</v>
      </c>
      <c r="E1424" s="208" t="s">
        <v>14506</v>
      </c>
      <c r="F1424" s="208" t="s">
        <v>12268</v>
      </c>
      <c r="G1424" s="112">
        <v>43665</v>
      </c>
      <c r="H1424" s="112">
        <v>43732</v>
      </c>
      <c r="I1424" s="112" t="s">
        <v>14507</v>
      </c>
      <c r="J1424" s="90" t="s">
        <v>12329</v>
      </c>
      <c r="K1424" s="208" t="s">
        <v>14508</v>
      </c>
      <c r="L1424" s="208" t="s">
        <v>60</v>
      </c>
      <c r="M1424" s="113" t="s">
        <v>3831</v>
      </c>
      <c r="N1424" s="208" t="s">
        <v>64</v>
      </c>
      <c r="O1424" s="208" t="s">
        <v>468</v>
      </c>
      <c r="P1424" s="9" t="s">
        <v>115</v>
      </c>
      <c r="Q1424" s="113" t="s">
        <v>3891</v>
      </c>
      <c r="R1424" s="113" t="s">
        <v>24</v>
      </c>
      <c r="S1424" s="208" t="s">
        <v>553</v>
      </c>
      <c r="T1424" s="264">
        <v>383</v>
      </c>
      <c r="U1424" s="194">
        <v>813</v>
      </c>
      <c r="V1424" s="264">
        <v>2260</v>
      </c>
      <c r="W1424" s="264">
        <v>1989</v>
      </c>
      <c r="X1424" s="264">
        <v>1718</v>
      </c>
      <c r="Y1424" s="264">
        <v>1448</v>
      </c>
    </row>
    <row r="1425" spans="1:25" ht="281.25" customHeight="1" x14ac:dyDescent="0.25">
      <c r="A1425" s="71">
        <v>2190</v>
      </c>
      <c r="B1425" s="208" t="s">
        <v>3772</v>
      </c>
      <c r="C1425" s="208" t="s">
        <v>3892</v>
      </c>
      <c r="D1425" s="208" t="s">
        <v>233</v>
      </c>
      <c r="E1425" s="208" t="s">
        <v>3893</v>
      </c>
      <c r="F1425" s="208" t="s">
        <v>3894</v>
      </c>
      <c r="G1425" s="112">
        <v>39862</v>
      </c>
      <c r="H1425" s="112">
        <v>39814</v>
      </c>
      <c r="I1425" s="52" t="s">
        <v>3895</v>
      </c>
      <c r="J1425" s="112">
        <v>44927</v>
      </c>
      <c r="K1425" s="208" t="s">
        <v>3896</v>
      </c>
      <c r="L1425" s="208" t="s">
        <v>60</v>
      </c>
      <c r="M1425" s="208" t="s">
        <v>3897</v>
      </c>
      <c r="N1425" s="208" t="s">
        <v>68</v>
      </c>
      <c r="O1425" s="208" t="s">
        <v>120</v>
      </c>
      <c r="P1425" s="208" t="s">
        <v>196</v>
      </c>
      <c r="Q1425" s="113" t="s">
        <v>3898</v>
      </c>
      <c r="R1425" s="113" t="s">
        <v>22</v>
      </c>
      <c r="S1425" s="208" t="s">
        <v>1082</v>
      </c>
      <c r="T1425" s="264">
        <v>83380</v>
      </c>
      <c r="U1425" s="194">
        <v>89726</v>
      </c>
      <c r="V1425" s="264">
        <v>92866</v>
      </c>
      <c r="W1425" s="264">
        <v>97510</v>
      </c>
      <c r="X1425" s="264">
        <v>102385</v>
      </c>
      <c r="Y1425" s="264">
        <v>107607</v>
      </c>
    </row>
    <row r="1426" spans="1:25" ht="281.25" customHeight="1" x14ac:dyDescent="0.25">
      <c r="A1426" s="71">
        <v>2191</v>
      </c>
      <c r="B1426" s="208" t="s">
        <v>3772</v>
      </c>
      <c r="C1426" s="208" t="s">
        <v>3899</v>
      </c>
      <c r="D1426" s="208" t="s">
        <v>672</v>
      </c>
      <c r="E1426" s="208" t="s">
        <v>14509</v>
      </c>
      <c r="F1426" s="208" t="s">
        <v>3900</v>
      </c>
      <c r="G1426" s="112">
        <v>41962</v>
      </c>
      <c r="H1426" s="112">
        <v>41821</v>
      </c>
      <c r="I1426" s="112" t="s">
        <v>14510</v>
      </c>
      <c r="J1426" s="112" t="s">
        <v>114</v>
      </c>
      <c r="K1426" s="208" t="s">
        <v>14511</v>
      </c>
      <c r="L1426" s="208" t="s">
        <v>60</v>
      </c>
      <c r="M1426" s="208" t="s">
        <v>3897</v>
      </c>
      <c r="N1426" s="208" t="s">
        <v>68</v>
      </c>
      <c r="O1426" s="208" t="s">
        <v>120</v>
      </c>
      <c r="P1426" s="208" t="s">
        <v>196</v>
      </c>
      <c r="Q1426" s="113" t="s">
        <v>3901</v>
      </c>
      <c r="R1426" s="113" t="s">
        <v>22</v>
      </c>
      <c r="S1426" s="208" t="s">
        <v>1082</v>
      </c>
      <c r="T1426" s="264">
        <v>609</v>
      </c>
      <c r="U1426" s="194">
        <v>446</v>
      </c>
      <c r="V1426" s="264">
        <v>462</v>
      </c>
      <c r="W1426" s="264">
        <v>485</v>
      </c>
      <c r="X1426" s="264">
        <v>509</v>
      </c>
      <c r="Y1426" s="264">
        <v>535</v>
      </c>
    </row>
    <row r="1427" spans="1:25" ht="281.25" customHeight="1" x14ac:dyDescent="0.25">
      <c r="A1427" s="71">
        <v>2192</v>
      </c>
      <c r="B1427" s="208" t="s">
        <v>3772</v>
      </c>
      <c r="C1427" s="208" t="s">
        <v>3902</v>
      </c>
      <c r="D1427" s="208" t="s">
        <v>1683</v>
      </c>
      <c r="E1427" s="208" t="s">
        <v>14512</v>
      </c>
      <c r="F1427" s="208" t="s">
        <v>3903</v>
      </c>
      <c r="G1427" s="112">
        <v>42206</v>
      </c>
      <c r="H1427" s="112">
        <v>42206</v>
      </c>
      <c r="I1427" s="112" t="s">
        <v>14513</v>
      </c>
      <c r="J1427" s="112">
        <v>45658</v>
      </c>
      <c r="K1427" s="208" t="s">
        <v>3904</v>
      </c>
      <c r="L1427" s="208" t="s">
        <v>60</v>
      </c>
      <c r="M1427" s="208" t="s">
        <v>3897</v>
      </c>
      <c r="N1427" s="114" t="s">
        <v>68</v>
      </c>
      <c r="O1427" s="208" t="s">
        <v>104</v>
      </c>
      <c r="P1427" s="113" t="s">
        <v>578</v>
      </c>
      <c r="Q1427" s="113" t="s">
        <v>112</v>
      </c>
      <c r="R1427" s="113" t="s">
        <v>22</v>
      </c>
      <c r="S1427" s="208" t="s">
        <v>1082</v>
      </c>
      <c r="T1427" s="264">
        <v>20694</v>
      </c>
      <c r="U1427" s="194">
        <v>47055</v>
      </c>
      <c r="V1427" s="264">
        <v>48702</v>
      </c>
      <c r="W1427" s="264">
        <v>51137</v>
      </c>
      <c r="X1427" s="264" t="s">
        <v>112</v>
      </c>
      <c r="Y1427" s="264" t="s">
        <v>112</v>
      </c>
    </row>
    <row r="1428" spans="1:25" ht="281.25" customHeight="1" x14ac:dyDescent="0.25">
      <c r="A1428" s="71">
        <v>2193</v>
      </c>
      <c r="B1428" s="208" t="s">
        <v>3772</v>
      </c>
      <c r="C1428" s="208" t="s">
        <v>3905</v>
      </c>
      <c r="D1428" s="208" t="s">
        <v>1683</v>
      </c>
      <c r="E1428" s="208" t="s">
        <v>129</v>
      </c>
      <c r="F1428" s="208" t="s">
        <v>3906</v>
      </c>
      <c r="G1428" s="112">
        <v>42268</v>
      </c>
      <c r="H1428" s="112">
        <v>42268</v>
      </c>
      <c r="I1428" s="112" t="s">
        <v>14513</v>
      </c>
      <c r="J1428" s="112">
        <v>45658</v>
      </c>
      <c r="K1428" s="208" t="s">
        <v>3904</v>
      </c>
      <c r="L1428" s="208" t="s">
        <v>60</v>
      </c>
      <c r="M1428" s="208" t="s">
        <v>3897</v>
      </c>
      <c r="N1428" s="114" t="s">
        <v>66</v>
      </c>
      <c r="O1428" s="208" t="s">
        <v>104</v>
      </c>
      <c r="P1428" s="115" t="s">
        <v>197</v>
      </c>
      <c r="Q1428" s="113"/>
      <c r="R1428" s="113" t="s">
        <v>22</v>
      </c>
      <c r="S1428" s="208" t="s">
        <v>1082</v>
      </c>
      <c r="T1428" s="264">
        <v>568</v>
      </c>
      <c r="U1428" s="194">
        <v>754</v>
      </c>
      <c r="V1428" s="264">
        <v>780</v>
      </c>
      <c r="W1428" s="264">
        <v>819</v>
      </c>
      <c r="X1428" s="264" t="s">
        <v>112</v>
      </c>
      <c r="Y1428" s="264" t="s">
        <v>112</v>
      </c>
    </row>
    <row r="1429" spans="1:25" ht="281.25" customHeight="1" x14ac:dyDescent="0.25">
      <c r="A1429" s="71">
        <v>2194</v>
      </c>
      <c r="B1429" s="208" t="s">
        <v>3772</v>
      </c>
      <c r="C1429" s="208" t="s">
        <v>3907</v>
      </c>
      <c r="D1429" s="29" t="s">
        <v>3908</v>
      </c>
      <c r="E1429" s="112" t="s">
        <v>3909</v>
      </c>
      <c r="F1429" s="208" t="s">
        <v>3910</v>
      </c>
      <c r="G1429" s="112">
        <v>43825</v>
      </c>
      <c r="H1429" s="112">
        <v>43831</v>
      </c>
      <c r="I1429" s="206" t="s">
        <v>403</v>
      </c>
      <c r="J1429" s="112">
        <v>46753</v>
      </c>
      <c r="K1429" s="208" t="s">
        <v>3911</v>
      </c>
      <c r="L1429" s="208" t="s">
        <v>60</v>
      </c>
      <c r="M1429" s="208" t="s">
        <v>14514</v>
      </c>
      <c r="N1429" s="208" t="s">
        <v>107</v>
      </c>
      <c r="O1429" s="208" t="s">
        <v>102</v>
      </c>
      <c r="P1429" s="208" t="s">
        <v>1944</v>
      </c>
      <c r="Q1429" s="113"/>
      <c r="R1429" s="115">
        <v>16</v>
      </c>
      <c r="S1429" s="194" t="s">
        <v>175</v>
      </c>
      <c r="T1429" s="264">
        <v>131310</v>
      </c>
      <c r="U1429" s="194">
        <v>344990</v>
      </c>
      <c r="V1429" s="267">
        <v>1001684</v>
      </c>
      <c r="W1429" s="267">
        <v>782075</v>
      </c>
      <c r="X1429" s="267">
        <v>382072</v>
      </c>
      <c r="Y1429" s="267">
        <v>182069</v>
      </c>
    </row>
    <row r="1430" spans="1:25" ht="281.25" customHeight="1" x14ac:dyDescent="0.25">
      <c r="A1430" s="71">
        <v>2195</v>
      </c>
      <c r="B1430" s="208" t="s">
        <v>3772</v>
      </c>
      <c r="C1430" s="208" t="s">
        <v>3912</v>
      </c>
      <c r="D1430" s="208" t="s">
        <v>14515</v>
      </c>
      <c r="E1430" s="208" t="s">
        <v>3913</v>
      </c>
      <c r="F1430" s="208" t="s">
        <v>3910</v>
      </c>
      <c r="G1430" s="112">
        <v>43796</v>
      </c>
      <c r="H1430" s="112">
        <v>43831</v>
      </c>
      <c r="I1430" s="112" t="s">
        <v>12003</v>
      </c>
      <c r="J1430" s="112" t="s">
        <v>114</v>
      </c>
      <c r="K1430" s="208" t="s">
        <v>3914</v>
      </c>
      <c r="L1430" s="208" t="s">
        <v>60</v>
      </c>
      <c r="M1430" s="113" t="s">
        <v>14514</v>
      </c>
      <c r="N1430" s="208" t="s">
        <v>64</v>
      </c>
      <c r="O1430" s="208" t="s">
        <v>100</v>
      </c>
      <c r="P1430" s="9" t="s">
        <v>3915</v>
      </c>
      <c r="Q1430" s="113"/>
      <c r="R1430" s="113" t="s">
        <v>22</v>
      </c>
      <c r="S1430" s="208" t="s">
        <v>1082</v>
      </c>
      <c r="T1430" s="264">
        <v>31832</v>
      </c>
      <c r="U1430" s="194">
        <v>58743</v>
      </c>
      <c r="V1430" s="264">
        <v>14402</v>
      </c>
      <c r="W1430" s="264">
        <v>10625</v>
      </c>
      <c r="X1430" s="264">
        <v>6771</v>
      </c>
      <c r="Y1430" s="264">
        <v>1168</v>
      </c>
    </row>
    <row r="1431" spans="1:25" ht="281.25" customHeight="1" x14ac:dyDescent="0.25">
      <c r="A1431" s="71">
        <v>2196</v>
      </c>
      <c r="B1431" s="208" t="s">
        <v>3772</v>
      </c>
      <c r="C1431" s="208" t="s">
        <v>3916</v>
      </c>
      <c r="D1431" s="208" t="s">
        <v>2907</v>
      </c>
      <c r="E1431" s="208" t="s">
        <v>14516</v>
      </c>
      <c r="F1431" s="112" t="s">
        <v>3807</v>
      </c>
      <c r="G1431" s="112">
        <v>43511</v>
      </c>
      <c r="H1431" s="112">
        <v>43466</v>
      </c>
      <c r="I1431" s="112" t="s">
        <v>535</v>
      </c>
      <c r="J1431" s="112" t="s">
        <v>114</v>
      </c>
      <c r="K1431" s="208" t="s">
        <v>3917</v>
      </c>
      <c r="L1431" s="208" t="s">
        <v>60</v>
      </c>
      <c r="M1431" s="113" t="s">
        <v>3808</v>
      </c>
      <c r="N1431" s="208" t="s">
        <v>64</v>
      </c>
      <c r="O1431" s="208" t="s">
        <v>468</v>
      </c>
      <c r="P1431" s="9" t="s">
        <v>131</v>
      </c>
      <c r="Q1431" s="113"/>
      <c r="R1431" s="113" t="s">
        <v>24</v>
      </c>
      <c r="S1431" s="208" t="s">
        <v>553</v>
      </c>
      <c r="T1431" s="264">
        <v>0</v>
      </c>
      <c r="U1431" s="194">
        <v>0</v>
      </c>
      <c r="V1431" s="264">
        <v>0</v>
      </c>
      <c r="W1431" s="264">
        <v>0</v>
      </c>
      <c r="X1431" s="264">
        <v>0</v>
      </c>
      <c r="Y1431" s="264">
        <v>0</v>
      </c>
    </row>
    <row r="1432" spans="1:25" ht="281.25" customHeight="1" x14ac:dyDescent="0.25">
      <c r="A1432" s="71">
        <v>2197</v>
      </c>
      <c r="B1432" s="208" t="s">
        <v>3772</v>
      </c>
      <c r="C1432" s="208" t="s">
        <v>3916</v>
      </c>
      <c r="D1432" s="208" t="s">
        <v>3771</v>
      </c>
      <c r="E1432" s="208" t="s">
        <v>3919</v>
      </c>
      <c r="F1432" s="208" t="s">
        <v>3810</v>
      </c>
      <c r="G1432" s="112">
        <v>43511</v>
      </c>
      <c r="H1432" s="112">
        <v>43466</v>
      </c>
      <c r="I1432" s="112" t="s">
        <v>535</v>
      </c>
      <c r="J1432" s="112" t="s">
        <v>114</v>
      </c>
      <c r="K1432" s="208" t="s">
        <v>3920</v>
      </c>
      <c r="L1432" s="208" t="s">
        <v>60</v>
      </c>
      <c r="M1432" s="113" t="s">
        <v>3808</v>
      </c>
      <c r="N1432" s="208" t="s">
        <v>64</v>
      </c>
      <c r="O1432" s="208" t="s">
        <v>468</v>
      </c>
      <c r="P1432" s="9" t="s">
        <v>131</v>
      </c>
      <c r="Q1432" s="113"/>
      <c r="R1432" s="113" t="s">
        <v>24</v>
      </c>
      <c r="S1432" s="208" t="s">
        <v>553</v>
      </c>
      <c r="T1432" s="264">
        <v>0</v>
      </c>
      <c r="U1432" s="194">
        <v>0</v>
      </c>
      <c r="V1432" s="264">
        <v>0</v>
      </c>
      <c r="W1432" s="264">
        <v>0</v>
      </c>
      <c r="X1432" s="264">
        <v>0</v>
      </c>
      <c r="Y1432" s="264">
        <v>0</v>
      </c>
    </row>
    <row r="1433" spans="1:25" ht="281.25" customHeight="1" x14ac:dyDescent="0.25">
      <c r="A1433" s="71">
        <v>2198</v>
      </c>
      <c r="B1433" s="208" t="s">
        <v>3772</v>
      </c>
      <c r="C1433" s="208" t="s">
        <v>3921</v>
      </c>
      <c r="D1433" s="113" t="s">
        <v>3922</v>
      </c>
      <c r="E1433" s="208" t="s">
        <v>3775</v>
      </c>
      <c r="F1433" s="208" t="s">
        <v>14517</v>
      </c>
      <c r="G1433" s="112">
        <v>44197</v>
      </c>
      <c r="H1433" s="112">
        <v>44197</v>
      </c>
      <c r="I1433" s="52" t="s">
        <v>113</v>
      </c>
      <c r="J1433" s="112" t="s">
        <v>114</v>
      </c>
      <c r="K1433" s="208" t="s">
        <v>12004</v>
      </c>
      <c r="L1433" s="208" t="s">
        <v>60</v>
      </c>
      <c r="M1433" s="113" t="s">
        <v>3923</v>
      </c>
      <c r="N1433" s="208" t="s">
        <v>106</v>
      </c>
      <c r="O1433" s="208" t="s">
        <v>468</v>
      </c>
      <c r="P1433" s="208" t="s">
        <v>116</v>
      </c>
      <c r="Q1433" s="113"/>
      <c r="R1433" s="113" t="s">
        <v>54</v>
      </c>
      <c r="S1433" s="208" t="s">
        <v>1052</v>
      </c>
      <c r="T1433" s="264">
        <v>91</v>
      </c>
      <c r="U1433" s="194">
        <v>108</v>
      </c>
      <c r="V1433" s="194">
        <v>108</v>
      </c>
      <c r="W1433" s="194">
        <v>108</v>
      </c>
      <c r="X1433" s="194">
        <v>108</v>
      </c>
      <c r="Y1433" s="194">
        <v>108</v>
      </c>
    </row>
    <row r="1434" spans="1:25" ht="281.25" customHeight="1" x14ac:dyDescent="0.25">
      <c r="A1434" s="71">
        <v>2199</v>
      </c>
      <c r="B1434" s="208" t="s">
        <v>3772</v>
      </c>
      <c r="C1434" s="208" t="s">
        <v>3924</v>
      </c>
      <c r="D1434" s="29" t="s">
        <v>3925</v>
      </c>
      <c r="E1434" s="208" t="s">
        <v>3926</v>
      </c>
      <c r="F1434" s="112" t="s">
        <v>3927</v>
      </c>
      <c r="G1434" s="112">
        <v>44174</v>
      </c>
      <c r="H1434" s="112">
        <v>44197</v>
      </c>
      <c r="I1434" s="112" t="s">
        <v>14491</v>
      </c>
      <c r="J1434" s="112" t="s">
        <v>114</v>
      </c>
      <c r="K1434" s="208" t="s">
        <v>14518</v>
      </c>
      <c r="L1434" s="208" t="s">
        <v>60</v>
      </c>
      <c r="M1434" s="113" t="s">
        <v>3808</v>
      </c>
      <c r="N1434" s="208" t="s">
        <v>106</v>
      </c>
      <c r="O1434" s="208" t="s">
        <v>468</v>
      </c>
      <c r="P1434" s="208" t="s">
        <v>116</v>
      </c>
      <c r="Q1434" s="113"/>
      <c r="R1434" s="113" t="s">
        <v>23</v>
      </c>
      <c r="S1434" s="208" t="s">
        <v>1076</v>
      </c>
      <c r="T1434" s="264">
        <v>0</v>
      </c>
      <c r="U1434" s="194">
        <v>0</v>
      </c>
      <c r="V1434" s="264">
        <v>0</v>
      </c>
      <c r="W1434" s="264">
        <v>0</v>
      </c>
      <c r="X1434" s="264">
        <v>0</v>
      </c>
      <c r="Y1434" s="264">
        <v>0</v>
      </c>
    </row>
    <row r="1435" spans="1:25" ht="281.25" customHeight="1" x14ac:dyDescent="0.25">
      <c r="A1435" s="71">
        <v>2200</v>
      </c>
      <c r="B1435" s="208" t="s">
        <v>3772</v>
      </c>
      <c r="C1435" s="208" t="s">
        <v>3924</v>
      </c>
      <c r="D1435" s="29" t="s">
        <v>3928</v>
      </c>
      <c r="E1435" s="208" t="s">
        <v>3929</v>
      </c>
      <c r="F1435" s="208" t="s">
        <v>3930</v>
      </c>
      <c r="G1435" s="112">
        <v>44174</v>
      </c>
      <c r="H1435" s="112">
        <v>44197</v>
      </c>
      <c r="I1435" s="112" t="s">
        <v>14491</v>
      </c>
      <c r="J1435" s="112" t="s">
        <v>114</v>
      </c>
      <c r="K1435" s="208" t="s">
        <v>3931</v>
      </c>
      <c r="L1435" s="208" t="s">
        <v>60</v>
      </c>
      <c r="M1435" s="113" t="s">
        <v>3808</v>
      </c>
      <c r="N1435" s="208" t="s">
        <v>106</v>
      </c>
      <c r="O1435" s="208" t="s">
        <v>468</v>
      </c>
      <c r="P1435" s="208" t="s">
        <v>116</v>
      </c>
      <c r="Q1435" s="113"/>
      <c r="R1435" s="113" t="s">
        <v>23</v>
      </c>
      <c r="S1435" s="208" t="s">
        <v>1076</v>
      </c>
      <c r="T1435" s="264">
        <v>0</v>
      </c>
      <c r="U1435" s="194">
        <v>0</v>
      </c>
      <c r="V1435" s="264">
        <v>0</v>
      </c>
      <c r="W1435" s="264">
        <v>0</v>
      </c>
      <c r="X1435" s="264">
        <v>0</v>
      </c>
      <c r="Y1435" s="264">
        <v>0</v>
      </c>
    </row>
    <row r="1436" spans="1:25" ht="281.25" customHeight="1" x14ac:dyDescent="0.25">
      <c r="A1436" s="71">
        <v>2201</v>
      </c>
      <c r="B1436" s="208" t="s">
        <v>3772</v>
      </c>
      <c r="C1436" s="208" t="s">
        <v>3932</v>
      </c>
      <c r="D1436" s="29" t="s">
        <v>3933</v>
      </c>
      <c r="E1436" s="208" t="s">
        <v>3934</v>
      </c>
      <c r="F1436" s="208" t="s">
        <v>465</v>
      </c>
      <c r="G1436" s="112">
        <v>44194</v>
      </c>
      <c r="H1436" s="112">
        <v>44197</v>
      </c>
      <c r="I1436" s="206" t="s">
        <v>403</v>
      </c>
      <c r="J1436" s="112">
        <v>46753</v>
      </c>
      <c r="K1436" s="208" t="s">
        <v>3935</v>
      </c>
      <c r="L1436" s="208" t="s">
        <v>60</v>
      </c>
      <c r="M1436" s="113" t="s">
        <v>3831</v>
      </c>
      <c r="N1436" s="208" t="s">
        <v>107</v>
      </c>
      <c r="O1436" s="208" t="s">
        <v>102</v>
      </c>
      <c r="P1436" s="208" t="s">
        <v>1944</v>
      </c>
      <c r="Q1436" s="113"/>
      <c r="R1436" s="115">
        <v>16</v>
      </c>
      <c r="S1436" s="194" t="s">
        <v>175</v>
      </c>
      <c r="T1436" s="264">
        <v>0</v>
      </c>
      <c r="U1436" s="194">
        <v>0</v>
      </c>
      <c r="V1436" s="264">
        <v>1411308</v>
      </c>
      <c r="W1436" s="264">
        <v>1778197</v>
      </c>
      <c r="X1436" s="264">
        <v>1697086</v>
      </c>
      <c r="Y1436" s="264">
        <v>1697086</v>
      </c>
    </row>
    <row r="1437" spans="1:25" ht="281.25" customHeight="1" x14ac:dyDescent="0.25">
      <c r="A1437" s="71">
        <v>2202</v>
      </c>
      <c r="B1437" s="208" t="s">
        <v>3772</v>
      </c>
      <c r="C1437" s="208" t="s">
        <v>3936</v>
      </c>
      <c r="D1437" s="112" t="s">
        <v>14519</v>
      </c>
      <c r="E1437" s="208" t="s">
        <v>3937</v>
      </c>
      <c r="F1437" s="208" t="s">
        <v>3938</v>
      </c>
      <c r="G1437" s="112">
        <v>44194</v>
      </c>
      <c r="H1437" s="112">
        <v>43831</v>
      </c>
      <c r="I1437" s="112" t="s">
        <v>113</v>
      </c>
      <c r="J1437" s="112" t="s">
        <v>114</v>
      </c>
      <c r="K1437" s="208" t="s">
        <v>3939</v>
      </c>
      <c r="L1437" s="208" t="s">
        <v>838</v>
      </c>
      <c r="M1437" s="113" t="s">
        <v>3940</v>
      </c>
      <c r="N1437" s="208" t="s">
        <v>64</v>
      </c>
      <c r="O1437" s="208" t="s">
        <v>100</v>
      </c>
      <c r="P1437" s="208" t="s">
        <v>3941</v>
      </c>
      <c r="Q1437" s="208"/>
      <c r="R1437" s="113">
        <v>16</v>
      </c>
      <c r="S1437" s="208" t="s">
        <v>175</v>
      </c>
      <c r="T1437" s="264">
        <v>1186</v>
      </c>
      <c r="U1437" s="194">
        <v>311</v>
      </c>
      <c r="V1437" s="264">
        <v>329</v>
      </c>
      <c r="W1437" s="264">
        <v>348</v>
      </c>
      <c r="X1437" s="264">
        <v>368</v>
      </c>
      <c r="Y1437" s="264">
        <v>390</v>
      </c>
    </row>
    <row r="1438" spans="1:25" ht="281.25" customHeight="1" x14ac:dyDescent="0.25">
      <c r="A1438" s="71">
        <v>2203</v>
      </c>
      <c r="B1438" s="208" t="s">
        <v>3772</v>
      </c>
      <c r="C1438" s="208" t="s">
        <v>3942</v>
      </c>
      <c r="D1438" s="208" t="s">
        <v>3925</v>
      </c>
      <c r="E1438" s="208" t="s">
        <v>3943</v>
      </c>
      <c r="F1438" s="112" t="s">
        <v>3927</v>
      </c>
      <c r="G1438" s="112">
        <v>44174</v>
      </c>
      <c r="H1438" s="112">
        <v>44197</v>
      </c>
      <c r="I1438" s="112" t="s">
        <v>535</v>
      </c>
      <c r="J1438" s="112" t="s">
        <v>114</v>
      </c>
      <c r="K1438" s="208" t="s">
        <v>14520</v>
      </c>
      <c r="L1438" s="208" t="s">
        <v>60</v>
      </c>
      <c r="M1438" s="113" t="s">
        <v>3808</v>
      </c>
      <c r="N1438" s="208" t="s">
        <v>64</v>
      </c>
      <c r="O1438" s="208" t="s">
        <v>468</v>
      </c>
      <c r="P1438" s="9" t="s">
        <v>131</v>
      </c>
      <c r="Q1438" s="113"/>
      <c r="R1438" s="113" t="s">
        <v>24</v>
      </c>
      <c r="S1438" s="208" t="s">
        <v>553</v>
      </c>
      <c r="T1438" s="264">
        <v>0</v>
      </c>
      <c r="U1438" s="194">
        <v>0</v>
      </c>
      <c r="V1438" s="264">
        <v>0</v>
      </c>
      <c r="W1438" s="264">
        <v>0</v>
      </c>
      <c r="X1438" s="264">
        <v>0</v>
      </c>
      <c r="Y1438" s="264">
        <v>0</v>
      </c>
    </row>
    <row r="1439" spans="1:25" ht="281.25" customHeight="1" x14ac:dyDescent="0.25">
      <c r="A1439" s="71">
        <v>2204</v>
      </c>
      <c r="B1439" s="208" t="s">
        <v>3772</v>
      </c>
      <c r="C1439" s="208" t="s">
        <v>3942</v>
      </c>
      <c r="D1439" s="208" t="s">
        <v>3928</v>
      </c>
      <c r="E1439" s="208" t="s">
        <v>3944</v>
      </c>
      <c r="F1439" s="208" t="s">
        <v>3930</v>
      </c>
      <c r="G1439" s="112">
        <v>44174</v>
      </c>
      <c r="H1439" s="112">
        <v>44197</v>
      </c>
      <c r="I1439" s="112" t="s">
        <v>535</v>
      </c>
      <c r="J1439" s="112" t="s">
        <v>114</v>
      </c>
      <c r="K1439" s="208" t="s">
        <v>3945</v>
      </c>
      <c r="L1439" s="208" t="s">
        <v>60</v>
      </c>
      <c r="M1439" s="113" t="s">
        <v>3808</v>
      </c>
      <c r="N1439" s="208" t="s">
        <v>64</v>
      </c>
      <c r="O1439" s="208" t="s">
        <v>468</v>
      </c>
      <c r="P1439" s="9" t="s">
        <v>131</v>
      </c>
      <c r="Q1439" s="113"/>
      <c r="R1439" s="113" t="s">
        <v>24</v>
      </c>
      <c r="S1439" s="208" t="s">
        <v>553</v>
      </c>
      <c r="T1439" s="264">
        <v>0</v>
      </c>
      <c r="U1439" s="194">
        <v>0</v>
      </c>
      <c r="V1439" s="264">
        <v>0</v>
      </c>
      <c r="W1439" s="264">
        <v>0</v>
      </c>
      <c r="X1439" s="264">
        <v>0</v>
      </c>
      <c r="Y1439" s="264">
        <v>0</v>
      </c>
    </row>
    <row r="1440" spans="1:25" ht="281.25" customHeight="1" x14ac:dyDescent="0.25">
      <c r="A1440" s="71">
        <v>2205</v>
      </c>
      <c r="B1440" s="208" t="s">
        <v>3772</v>
      </c>
      <c r="C1440" s="208" t="s">
        <v>3892</v>
      </c>
      <c r="D1440" s="29" t="s">
        <v>735</v>
      </c>
      <c r="E1440" s="112" t="s">
        <v>14521</v>
      </c>
      <c r="F1440" s="112" t="s">
        <v>3946</v>
      </c>
      <c r="G1440" s="112">
        <v>43825</v>
      </c>
      <c r="H1440" s="112">
        <v>43831</v>
      </c>
      <c r="I1440" s="206" t="s">
        <v>244</v>
      </c>
      <c r="J1440" s="112">
        <v>45658</v>
      </c>
      <c r="K1440" s="112" t="s">
        <v>3947</v>
      </c>
      <c r="L1440" s="112" t="s">
        <v>60</v>
      </c>
      <c r="M1440" s="113" t="s">
        <v>3897</v>
      </c>
      <c r="N1440" s="208" t="s">
        <v>68</v>
      </c>
      <c r="O1440" s="208" t="s">
        <v>120</v>
      </c>
      <c r="P1440" s="208" t="s">
        <v>398</v>
      </c>
      <c r="Q1440" s="113" t="s">
        <v>3948</v>
      </c>
      <c r="R1440" s="113" t="s">
        <v>22</v>
      </c>
      <c r="S1440" s="208" t="s">
        <v>1082</v>
      </c>
      <c r="T1440" s="264">
        <v>1546</v>
      </c>
      <c r="U1440" s="264">
        <v>4938</v>
      </c>
      <c r="V1440" s="264">
        <v>5111</v>
      </c>
      <c r="W1440" s="264">
        <v>5366</v>
      </c>
      <c r="X1440" s="264">
        <v>5635</v>
      </c>
      <c r="Y1440" s="264" t="s">
        <v>112</v>
      </c>
    </row>
    <row r="1441" spans="1:25" ht="281.25" customHeight="1" x14ac:dyDescent="0.25">
      <c r="A1441" s="71">
        <v>2206</v>
      </c>
      <c r="B1441" s="208" t="s">
        <v>3772</v>
      </c>
      <c r="C1441" s="208" t="s">
        <v>3950</v>
      </c>
      <c r="D1441" s="112" t="s">
        <v>3951</v>
      </c>
      <c r="E1441" s="208" t="s">
        <v>12005</v>
      </c>
      <c r="F1441" s="208" t="s">
        <v>3952</v>
      </c>
      <c r="G1441" s="112">
        <v>44526</v>
      </c>
      <c r="H1441" s="112">
        <v>44197</v>
      </c>
      <c r="I1441" s="112" t="s">
        <v>113</v>
      </c>
      <c r="J1441" s="112" t="s">
        <v>114</v>
      </c>
      <c r="K1441" s="208" t="s">
        <v>14522</v>
      </c>
      <c r="L1441" s="208" t="s">
        <v>60</v>
      </c>
      <c r="M1441" s="113" t="s">
        <v>3953</v>
      </c>
      <c r="N1441" s="208" t="s">
        <v>64</v>
      </c>
      <c r="O1441" s="208" t="s">
        <v>468</v>
      </c>
      <c r="P1441" s="9" t="s">
        <v>115</v>
      </c>
      <c r="Q1441" s="113" t="s">
        <v>44</v>
      </c>
      <c r="R1441" s="113" t="s">
        <v>23</v>
      </c>
      <c r="S1441" s="208" t="s">
        <v>1076</v>
      </c>
      <c r="T1441" s="264">
        <v>0</v>
      </c>
      <c r="U1441" s="264">
        <v>88038</v>
      </c>
      <c r="V1441" s="264">
        <v>93144</v>
      </c>
      <c r="W1441" s="264">
        <v>98547</v>
      </c>
      <c r="X1441" s="264">
        <v>104262</v>
      </c>
      <c r="Y1441" s="264">
        <v>110309</v>
      </c>
    </row>
    <row r="1442" spans="1:25" ht="281.25" customHeight="1" x14ac:dyDescent="0.25">
      <c r="A1442" s="71">
        <v>2207</v>
      </c>
      <c r="B1442" s="208" t="s">
        <v>3772</v>
      </c>
      <c r="C1442" s="208" t="s">
        <v>3950</v>
      </c>
      <c r="D1442" s="112" t="s">
        <v>3954</v>
      </c>
      <c r="E1442" s="208" t="s">
        <v>3955</v>
      </c>
      <c r="F1442" s="208" t="s">
        <v>14523</v>
      </c>
      <c r="G1442" s="112">
        <v>44526</v>
      </c>
      <c r="H1442" s="112">
        <v>44197</v>
      </c>
      <c r="I1442" s="112" t="s">
        <v>113</v>
      </c>
      <c r="J1442" s="112" t="s">
        <v>114</v>
      </c>
      <c r="K1442" s="208" t="s">
        <v>14524</v>
      </c>
      <c r="L1442" s="208" t="s">
        <v>99</v>
      </c>
      <c r="M1442" s="113" t="s">
        <v>3956</v>
      </c>
      <c r="N1442" s="208" t="s">
        <v>64</v>
      </c>
      <c r="O1442" s="208" t="s">
        <v>468</v>
      </c>
      <c r="P1442" s="9" t="s">
        <v>115</v>
      </c>
      <c r="Q1442" s="113" t="s">
        <v>3957</v>
      </c>
      <c r="R1442" s="113" t="s">
        <v>34</v>
      </c>
      <c r="S1442" s="208" t="s">
        <v>716</v>
      </c>
      <c r="T1442" s="264">
        <v>0</v>
      </c>
      <c r="U1442" s="264">
        <v>3367</v>
      </c>
      <c r="V1442" s="264">
        <v>3562</v>
      </c>
      <c r="W1442" s="264">
        <v>3769</v>
      </c>
      <c r="X1442" s="264">
        <v>3987</v>
      </c>
      <c r="Y1442" s="264">
        <v>4219</v>
      </c>
    </row>
    <row r="1443" spans="1:25" ht="281.25" customHeight="1" x14ac:dyDescent="0.25">
      <c r="A1443" s="71">
        <v>2208</v>
      </c>
      <c r="B1443" s="208" t="s">
        <v>3772</v>
      </c>
      <c r="C1443" s="208" t="s">
        <v>3958</v>
      </c>
      <c r="D1443" s="112" t="s">
        <v>379</v>
      </c>
      <c r="E1443" s="208" t="s">
        <v>14525</v>
      </c>
      <c r="F1443" s="208" t="s">
        <v>2954</v>
      </c>
      <c r="G1443" s="112">
        <v>44562</v>
      </c>
      <c r="H1443" s="112">
        <v>44562</v>
      </c>
      <c r="I1443" s="52" t="s">
        <v>14526</v>
      </c>
      <c r="J1443" s="112" t="s">
        <v>114</v>
      </c>
      <c r="K1443" s="208" t="s">
        <v>3959</v>
      </c>
      <c r="L1443" s="208" t="s">
        <v>60</v>
      </c>
      <c r="M1443" s="113" t="s">
        <v>3839</v>
      </c>
      <c r="N1443" s="208" t="s">
        <v>64</v>
      </c>
      <c r="O1443" s="208" t="s">
        <v>120</v>
      </c>
      <c r="P1443" s="9" t="s">
        <v>3960</v>
      </c>
      <c r="Q1443" s="113"/>
      <c r="R1443" s="115">
        <v>16</v>
      </c>
      <c r="S1443" s="194" t="s">
        <v>175</v>
      </c>
      <c r="T1443" s="264" t="s">
        <v>112</v>
      </c>
      <c r="U1443" s="264">
        <v>0</v>
      </c>
      <c r="V1443" s="264">
        <v>0</v>
      </c>
      <c r="W1443" s="264">
        <v>0</v>
      </c>
      <c r="X1443" s="264">
        <v>0</v>
      </c>
      <c r="Y1443" s="264">
        <v>0</v>
      </c>
    </row>
    <row r="1444" spans="1:25" ht="281.25" customHeight="1" x14ac:dyDescent="0.25">
      <c r="A1444" s="71">
        <v>2209</v>
      </c>
      <c r="B1444" s="208" t="s">
        <v>3772</v>
      </c>
      <c r="C1444" s="208" t="s">
        <v>3961</v>
      </c>
      <c r="D1444" s="29" t="s">
        <v>3962</v>
      </c>
      <c r="E1444" s="112" t="s">
        <v>14527</v>
      </c>
      <c r="F1444" s="208" t="s">
        <v>14528</v>
      </c>
      <c r="G1444" s="112">
        <v>44558</v>
      </c>
      <c r="H1444" s="112">
        <v>44562</v>
      </c>
      <c r="I1444" s="206" t="s">
        <v>762</v>
      </c>
      <c r="J1444" s="112">
        <v>44927</v>
      </c>
      <c r="K1444" s="112" t="s">
        <v>14529</v>
      </c>
      <c r="L1444" s="112" t="s">
        <v>60</v>
      </c>
      <c r="M1444" s="113" t="s">
        <v>3897</v>
      </c>
      <c r="N1444" s="208" t="s">
        <v>68</v>
      </c>
      <c r="O1444" s="208" t="s">
        <v>120</v>
      </c>
      <c r="P1444" s="208" t="s">
        <v>3949</v>
      </c>
      <c r="Q1444" s="373"/>
      <c r="R1444" s="113" t="s">
        <v>22</v>
      </c>
      <c r="S1444" s="208" t="s">
        <v>1082</v>
      </c>
      <c r="T1444" s="267" t="s">
        <v>112</v>
      </c>
      <c r="U1444" s="264">
        <v>445557</v>
      </c>
      <c r="V1444" s="267" t="s">
        <v>112</v>
      </c>
      <c r="W1444" s="44" t="s">
        <v>112</v>
      </c>
      <c r="X1444" s="44" t="s">
        <v>112</v>
      </c>
      <c r="Y1444" s="44" t="s">
        <v>112</v>
      </c>
    </row>
    <row r="1445" spans="1:25" ht="281.25" customHeight="1" x14ac:dyDescent="0.25">
      <c r="A1445" s="71">
        <v>2210</v>
      </c>
      <c r="B1445" s="208" t="s">
        <v>3772</v>
      </c>
      <c r="C1445" s="208" t="s">
        <v>14530</v>
      </c>
      <c r="D1445" s="113" t="s">
        <v>14531</v>
      </c>
      <c r="E1445" s="208" t="s">
        <v>3775</v>
      </c>
      <c r="F1445" s="208" t="s">
        <v>14532</v>
      </c>
      <c r="G1445" s="112">
        <v>45041</v>
      </c>
      <c r="H1445" s="112">
        <v>44562</v>
      </c>
      <c r="I1445" s="208" t="s">
        <v>113</v>
      </c>
      <c r="J1445" s="112" t="s">
        <v>114</v>
      </c>
      <c r="K1445" s="208" t="s">
        <v>14533</v>
      </c>
      <c r="L1445" s="208" t="s">
        <v>99</v>
      </c>
      <c r="M1445" s="113" t="s">
        <v>14534</v>
      </c>
      <c r="N1445" s="208" t="s">
        <v>106</v>
      </c>
      <c r="O1445" s="208" t="s">
        <v>468</v>
      </c>
      <c r="P1445" s="208" t="s">
        <v>116</v>
      </c>
      <c r="Q1445" s="208"/>
      <c r="R1445" s="113" t="s">
        <v>42</v>
      </c>
      <c r="S1445" s="208" t="s">
        <v>588</v>
      </c>
      <c r="T1445" s="264" t="s">
        <v>112</v>
      </c>
      <c r="U1445" s="264">
        <v>0</v>
      </c>
      <c r="V1445" s="264">
        <v>25000</v>
      </c>
      <c r="W1445" s="264">
        <v>25000</v>
      </c>
      <c r="X1445" s="264">
        <v>25000</v>
      </c>
      <c r="Y1445" s="264">
        <v>25000</v>
      </c>
    </row>
    <row r="1446" spans="1:25" ht="281.25" customHeight="1" x14ac:dyDescent="0.25">
      <c r="A1446" s="71">
        <v>2211</v>
      </c>
      <c r="B1446" s="208" t="s">
        <v>3772</v>
      </c>
      <c r="C1446" s="208" t="s">
        <v>14535</v>
      </c>
      <c r="D1446" s="29" t="s">
        <v>14536</v>
      </c>
      <c r="E1446" s="112" t="s">
        <v>14537</v>
      </c>
      <c r="F1446" s="208" t="s">
        <v>8488</v>
      </c>
      <c r="G1446" s="112">
        <v>44764</v>
      </c>
      <c r="H1446" s="112">
        <v>44562</v>
      </c>
      <c r="I1446" s="112" t="s">
        <v>113</v>
      </c>
      <c r="J1446" s="112" t="s">
        <v>114</v>
      </c>
      <c r="K1446" s="112" t="s">
        <v>14538</v>
      </c>
      <c r="L1446" s="208" t="s">
        <v>60</v>
      </c>
      <c r="M1446" s="113" t="s">
        <v>14539</v>
      </c>
      <c r="N1446" s="208" t="s">
        <v>64</v>
      </c>
      <c r="O1446" s="208" t="s">
        <v>468</v>
      </c>
      <c r="P1446" s="9" t="s">
        <v>115</v>
      </c>
      <c r="Q1446" s="373"/>
      <c r="R1446" s="113" t="s">
        <v>52</v>
      </c>
      <c r="S1446" s="208" t="s">
        <v>497</v>
      </c>
      <c r="T1446" s="267" t="s">
        <v>112</v>
      </c>
      <c r="U1446" s="264">
        <v>0</v>
      </c>
      <c r="V1446" s="267">
        <v>0</v>
      </c>
      <c r="W1446" s="44">
        <v>0</v>
      </c>
      <c r="X1446" s="44">
        <v>0</v>
      </c>
      <c r="Y1446" s="44">
        <v>0</v>
      </c>
    </row>
    <row r="1447" spans="1:25" ht="281.25" customHeight="1" x14ac:dyDescent="0.25">
      <c r="A1447" s="71">
        <v>2212</v>
      </c>
      <c r="B1447" s="208" t="s">
        <v>3772</v>
      </c>
      <c r="C1447" s="208" t="s">
        <v>14540</v>
      </c>
      <c r="D1447" s="29" t="s">
        <v>14541</v>
      </c>
      <c r="E1447" s="112" t="s">
        <v>14542</v>
      </c>
      <c r="F1447" s="208" t="s">
        <v>14543</v>
      </c>
      <c r="G1447" s="112">
        <v>45041</v>
      </c>
      <c r="H1447" s="112">
        <v>44927</v>
      </c>
      <c r="I1447" s="206" t="s">
        <v>113</v>
      </c>
      <c r="J1447" s="112">
        <v>46753</v>
      </c>
      <c r="K1447" s="112" t="s">
        <v>14544</v>
      </c>
      <c r="L1447" s="208" t="s">
        <v>60</v>
      </c>
      <c r="M1447" s="113" t="s">
        <v>14545</v>
      </c>
      <c r="N1447" s="208" t="s">
        <v>64</v>
      </c>
      <c r="O1447" s="208" t="s">
        <v>468</v>
      </c>
      <c r="P1447" s="9" t="s">
        <v>115</v>
      </c>
      <c r="Q1447" s="373"/>
      <c r="R1447" s="113" t="s">
        <v>52</v>
      </c>
      <c r="S1447" s="208" t="s">
        <v>497</v>
      </c>
      <c r="T1447" s="267" t="s">
        <v>112</v>
      </c>
      <c r="U1447" s="264" t="s">
        <v>112</v>
      </c>
      <c r="V1447" s="267">
        <v>122000</v>
      </c>
      <c r="W1447" s="267">
        <v>122000</v>
      </c>
      <c r="X1447" s="267">
        <v>122000</v>
      </c>
      <c r="Y1447" s="267">
        <v>122000</v>
      </c>
    </row>
    <row r="1448" spans="1:25" ht="281.25" customHeight="1" x14ac:dyDescent="0.25">
      <c r="A1448" s="71">
        <v>2213</v>
      </c>
      <c r="B1448" s="208" t="s">
        <v>3772</v>
      </c>
      <c r="C1448" s="208" t="s">
        <v>14546</v>
      </c>
      <c r="D1448" s="29" t="s">
        <v>14547</v>
      </c>
      <c r="E1448" s="208" t="s">
        <v>14548</v>
      </c>
      <c r="F1448" s="208" t="s">
        <v>14549</v>
      </c>
      <c r="G1448" s="112">
        <v>44764</v>
      </c>
      <c r="H1448" s="112">
        <v>44562</v>
      </c>
      <c r="I1448" s="52" t="s">
        <v>113</v>
      </c>
      <c r="J1448" s="112" t="s">
        <v>114</v>
      </c>
      <c r="K1448" s="112" t="s">
        <v>14550</v>
      </c>
      <c r="L1448" s="208" t="s">
        <v>60</v>
      </c>
      <c r="M1448" s="113" t="s">
        <v>14539</v>
      </c>
      <c r="N1448" s="208" t="s">
        <v>107</v>
      </c>
      <c r="O1448" s="208" t="s">
        <v>709</v>
      </c>
      <c r="P1448" s="115" t="s">
        <v>1135</v>
      </c>
      <c r="Q1448" s="373"/>
      <c r="R1448" s="113" t="s">
        <v>52</v>
      </c>
      <c r="S1448" s="208" t="s">
        <v>497</v>
      </c>
      <c r="T1448" s="264" t="s">
        <v>112</v>
      </c>
      <c r="U1448" s="264" t="s">
        <v>112</v>
      </c>
      <c r="V1448" s="267">
        <v>0</v>
      </c>
      <c r="W1448" s="44">
        <v>0</v>
      </c>
      <c r="X1448" s="44">
        <v>0</v>
      </c>
      <c r="Y1448" s="44">
        <v>0</v>
      </c>
    </row>
    <row r="1449" spans="1:25" ht="281.25" customHeight="1" x14ac:dyDescent="0.25">
      <c r="A1449" s="71">
        <v>2214</v>
      </c>
      <c r="B1449" s="208" t="s">
        <v>3772</v>
      </c>
      <c r="C1449" s="208" t="s">
        <v>14551</v>
      </c>
      <c r="D1449" s="29" t="s">
        <v>14552</v>
      </c>
      <c r="E1449" s="112" t="s">
        <v>14553</v>
      </c>
      <c r="F1449" s="208" t="s">
        <v>14554</v>
      </c>
      <c r="G1449" s="112">
        <v>44927</v>
      </c>
      <c r="H1449" s="112">
        <v>44927</v>
      </c>
      <c r="I1449" s="206" t="s">
        <v>403</v>
      </c>
      <c r="J1449" s="112">
        <v>46753</v>
      </c>
      <c r="K1449" s="112" t="s">
        <v>14555</v>
      </c>
      <c r="L1449" s="208" t="s">
        <v>60</v>
      </c>
      <c r="M1449" s="208" t="s">
        <v>14556</v>
      </c>
      <c r="N1449" s="208" t="s">
        <v>107</v>
      </c>
      <c r="O1449" s="208" t="s">
        <v>102</v>
      </c>
      <c r="P1449" s="208" t="s">
        <v>1944</v>
      </c>
      <c r="Q1449" s="41" t="s">
        <v>14557</v>
      </c>
      <c r="R1449" s="113">
        <v>16</v>
      </c>
      <c r="S1449" s="208" t="s">
        <v>175</v>
      </c>
      <c r="T1449" s="264" t="s">
        <v>112</v>
      </c>
      <c r="U1449" s="264" t="s">
        <v>112</v>
      </c>
      <c r="V1449" s="267">
        <v>26500</v>
      </c>
      <c r="W1449" s="44">
        <v>26500</v>
      </c>
      <c r="X1449" s="44">
        <v>26500</v>
      </c>
      <c r="Y1449" s="44">
        <v>26500</v>
      </c>
    </row>
    <row r="1450" spans="1:25" ht="281.25" customHeight="1" x14ac:dyDescent="0.25">
      <c r="A1450" s="71">
        <v>2215</v>
      </c>
      <c r="B1450" s="208" t="s">
        <v>3772</v>
      </c>
      <c r="C1450" s="208" t="s">
        <v>14558</v>
      </c>
      <c r="D1450" s="29" t="s">
        <v>14559</v>
      </c>
      <c r="E1450" s="112" t="s">
        <v>14560</v>
      </c>
      <c r="F1450" s="208" t="s">
        <v>14561</v>
      </c>
      <c r="G1450" s="112">
        <v>45041</v>
      </c>
      <c r="H1450" s="112">
        <v>44927</v>
      </c>
      <c r="I1450" s="206" t="s">
        <v>403</v>
      </c>
      <c r="J1450" s="112">
        <v>46753</v>
      </c>
      <c r="K1450" s="112" t="s">
        <v>14562</v>
      </c>
      <c r="L1450" s="208" t="s">
        <v>60</v>
      </c>
      <c r="M1450" s="112" t="s">
        <v>14563</v>
      </c>
      <c r="N1450" s="208" t="s">
        <v>107</v>
      </c>
      <c r="O1450" s="208" t="s">
        <v>102</v>
      </c>
      <c r="P1450" s="208" t="s">
        <v>1944</v>
      </c>
      <c r="Q1450" s="373"/>
      <c r="R1450" s="113">
        <v>16</v>
      </c>
      <c r="S1450" s="208" t="s">
        <v>175</v>
      </c>
      <c r="T1450" s="264" t="s">
        <v>112</v>
      </c>
      <c r="U1450" s="264" t="s">
        <v>112</v>
      </c>
      <c r="V1450" s="267">
        <v>65000</v>
      </c>
      <c r="W1450" s="44">
        <v>65000</v>
      </c>
      <c r="X1450" s="44">
        <v>65000</v>
      </c>
      <c r="Y1450" s="44">
        <v>65000</v>
      </c>
    </row>
    <row r="1451" spans="1:25" ht="281.25" customHeight="1" x14ac:dyDescent="0.25">
      <c r="A1451" s="71">
        <v>2216</v>
      </c>
      <c r="B1451" s="208" t="s">
        <v>3772</v>
      </c>
      <c r="C1451" s="208" t="s">
        <v>14564</v>
      </c>
      <c r="D1451" s="29" t="s">
        <v>14565</v>
      </c>
      <c r="E1451" s="112" t="s">
        <v>14566</v>
      </c>
      <c r="F1451" s="208" t="s">
        <v>14567</v>
      </c>
      <c r="G1451" s="112">
        <v>44194</v>
      </c>
      <c r="H1451" s="112">
        <v>44562</v>
      </c>
      <c r="I1451" s="206" t="s">
        <v>244</v>
      </c>
      <c r="J1451" s="112">
        <v>45658</v>
      </c>
      <c r="K1451" s="112" t="s">
        <v>14568</v>
      </c>
      <c r="L1451" s="208" t="s">
        <v>60</v>
      </c>
      <c r="M1451" s="112" t="s">
        <v>14569</v>
      </c>
      <c r="N1451" s="208" t="s">
        <v>68</v>
      </c>
      <c r="O1451" s="208" t="s">
        <v>100</v>
      </c>
      <c r="P1451" s="208" t="s">
        <v>609</v>
      </c>
      <c r="Q1451" s="373" t="s">
        <v>14570</v>
      </c>
      <c r="R1451" s="113" t="s">
        <v>22</v>
      </c>
      <c r="S1451" s="208" t="s">
        <v>1082</v>
      </c>
      <c r="T1451" s="264" t="s">
        <v>112</v>
      </c>
      <c r="U1451" s="264">
        <v>2444</v>
      </c>
      <c r="V1451" s="267">
        <v>2530</v>
      </c>
      <c r="W1451" s="44">
        <v>2656</v>
      </c>
      <c r="X1451" s="44" t="s">
        <v>112</v>
      </c>
      <c r="Y1451" s="44" t="s">
        <v>112</v>
      </c>
    </row>
    <row r="1452" spans="1:25" ht="281.25" customHeight="1" x14ac:dyDescent="0.25">
      <c r="A1452" s="71">
        <v>2226</v>
      </c>
      <c r="B1452" s="164" t="s">
        <v>3963</v>
      </c>
      <c r="C1452" s="374" t="s">
        <v>3964</v>
      </c>
      <c r="D1452" s="374" t="s">
        <v>831</v>
      </c>
      <c r="E1452" s="374" t="s">
        <v>3965</v>
      </c>
      <c r="F1452" s="375" t="s">
        <v>1413</v>
      </c>
      <c r="G1452" s="376">
        <v>37987</v>
      </c>
      <c r="H1452" s="376">
        <v>37987</v>
      </c>
      <c r="I1452" s="377" t="s">
        <v>113</v>
      </c>
      <c r="J1452" s="376" t="s">
        <v>114</v>
      </c>
      <c r="K1452" s="374" t="s">
        <v>3966</v>
      </c>
      <c r="L1452" s="165" t="s">
        <v>60</v>
      </c>
      <c r="M1452" s="378" t="s">
        <v>3967</v>
      </c>
      <c r="N1452" s="165" t="s">
        <v>64</v>
      </c>
      <c r="O1452" s="165" t="s">
        <v>103</v>
      </c>
      <c r="P1452" s="379" t="s">
        <v>2795</v>
      </c>
      <c r="Q1452" s="380"/>
      <c r="R1452" s="381" t="s">
        <v>2873</v>
      </c>
      <c r="S1452" s="378" t="s">
        <v>69</v>
      </c>
      <c r="T1452" s="378">
        <v>153315</v>
      </c>
      <c r="U1452" s="265">
        <v>174586</v>
      </c>
      <c r="V1452" s="265">
        <v>193001</v>
      </c>
      <c r="W1452" s="265">
        <v>193000</v>
      </c>
      <c r="X1452" s="265">
        <v>191200</v>
      </c>
      <c r="Y1452" s="265">
        <v>191200</v>
      </c>
    </row>
    <row r="1453" spans="1:25" ht="281.25" customHeight="1" x14ac:dyDescent="0.25">
      <c r="A1453" s="71">
        <v>2227</v>
      </c>
      <c r="B1453" s="164" t="s">
        <v>3963</v>
      </c>
      <c r="C1453" s="374" t="s">
        <v>14571</v>
      </c>
      <c r="D1453" s="374" t="s">
        <v>3968</v>
      </c>
      <c r="E1453" s="374" t="s">
        <v>129</v>
      </c>
      <c r="F1453" s="375" t="s">
        <v>166</v>
      </c>
      <c r="G1453" s="376">
        <v>38540</v>
      </c>
      <c r="H1453" s="376">
        <v>38353</v>
      </c>
      <c r="I1453" s="203" t="s">
        <v>113</v>
      </c>
      <c r="J1453" s="376">
        <v>45292</v>
      </c>
      <c r="K1453" s="374" t="s">
        <v>3969</v>
      </c>
      <c r="L1453" s="165" t="s">
        <v>60</v>
      </c>
      <c r="M1453" s="375" t="s">
        <v>3970</v>
      </c>
      <c r="N1453" s="165" t="s">
        <v>64</v>
      </c>
      <c r="O1453" s="165" t="s">
        <v>103</v>
      </c>
      <c r="P1453" s="379" t="s">
        <v>2795</v>
      </c>
      <c r="Q1453" s="380" t="s">
        <v>3971</v>
      </c>
      <c r="R1453" s="380" t="s">
        <v>27</v>
      </c>
      <c r="S1453" s="34" t="s">
        <v>671</v>
      </c>
      <c r="T1453" s="378">
        <v>115827</v>
      </c>
      <c r="U1453" s="265">
        <v>134106</v>
      </c>
      <c r="V1453" s="382">
        <v>115606</v>
      </c>
      <c r="W1453" s="382" t="s">
        <v>112</v>
      </c>
      <c r="X1453" s="382" t="s">
        <v>112</v>
      </c>
      <c r="Y1453" s="382" t="s">
        <v>112</v>
      </c>
    </row>
    <row r="1454" spans="1:25" ht="281.25" customHeight="1" x14ac:dyDescent="0.25">
      <c r="A1454" s="71">
        <v>2228</v>
      </c>
      <c r="B1454" s="164" t="s">
        <v>3963</v>
      </c>
      <c r="C1454" s="374" t="s">
        <v>14572</v>
      </c>
      <c r="D1454" s="374" t="s">
        <v>3972</v>
      </c>
      <c r="E1454" s="374" t="s">
        <v>14573</v>
      </c>
      <c r="F1454" s="375" t="s">
        <v>465</v>
      </c>
      <c r="G1454" s="376">
        <v>41370</v>
      </c>
      <c r="H1454" s="376">
        <v>41275</v>
      </c>
      <c r="I1454" s="374" t="s">
        <v>14574</v>
      </c>
      <c r="J1454" s="376" t="s">
        <v>114</v>
      </c>
      <c r="K1454" s="374" t="s">
        <v>3973</v>
      </c>
      <c r="L1454" s="165" t="s">
        <v>60</v>
      </c>
      <c r="M1454" s="378" t="s">
        <v>14575</v>
      </c>
      <c r="N1454" s="165" t="s">
        <v>64</v>
      </c>
      <c r="O1454" s="165" t="s">
        <v>103</v>
      </c>
      <c r="P1454" s="379" t="s">
        <v>3974</v>
      </c>
      <c r="Q1454" s="380"/>
      <c r="R1454" s="380" t="s">
        <v>23</v>
      </c>
      <c r="S1454" s="164" t="s">
        <v>1076</v>
      </c>
      <c r="T1454" s="378">
        <v>0</v>
      </c>
      <c r="U1454" s="265">
        <v>0</v>
      </c>
      <c r="V1454" s="265">
        <v>0</v>
      </c>
      <c r="W1454" s="265">
        <v>0</v>
      </c>
      <c r="X1454" s="265">
        <v>0</v>
      </c>
      <c r="Y1454" s="265">
        <v>0</v>
      </c>
    </row>
    <row r="1455" spans="1:25" ht="281.25" customHeight="1" x14ac:dyDescent="0.25">
      <c r="A1455" s="71">
        <v>2229</v>
      </c>
      <c r="B1455" s="164" t="s">
        <v>3963</v>
      </c>
      <c r="C1455" s="374" t="s">
        <v>14572</v>
      </c>
      <c r="D1455" s="374" t="s">
        <v>3975</v>
      </c>
      <c r="E1455" s="374" t="s">
        <v>14576</v>
      </c>
      <c r="F1455" s="375" t="s">
        <v>465</v>
      </c>
      <c r="G1455" s="376">
        <v>41370</v>
      </c>
      <c r="H1455" s="376">
        <v>41275</v>
      </c>
      <c r="I1455" s="374" t="s">
        <v>14577</v>
      </c>
      <c r="J1455" s="376" t="s">
        <v>114</v>
      </c>
      <c r="K1455" s="374" t="s">
        <v>3976</v>
      </c>
      <c r="L1455" s="165" t="s">
        <v>60</v>
      </c>
      <c r="M1455" s="378" t="s">
        <v>14575</v>
      </c>
      <c r="N1455" s="165" t="s">
        <v>64</v>
      </c>
      <c r="O1455" s="165" t="s">
        <v>103</v>
      </c>
      <c r="P1455" s="379" t="s">
        <v>2795</v>
      </c>
      <c r="Q1455" s="380"/>
      <c r="R1455" s="380" t="s">
        <v>23</v>
      </c>
      <c r="S1455" s="164" t="s">
        <v>1076</v>
      </c>
      <c r="T1455" s="378">
        <v>19873</v>
      </c>
      <c r="U1455" s="265">
        <v>25877</v>
      </c>
      <c r="V1455" s="265">
        <v>64993</v>
      </c>
      <c r="W1455" s="265">
        <v>61047</v>
      </c>
      <c r="X1455" s="265">
        <v>53779</v>
      </c>
      <c r="Y1455" s="265">
        <v>53779</v>
      </c>
    </row>
    <row r="1456" spans="1:25" ht="281.25" customHeight="1" x14ac:dyDescent="0.25">
      <c r="A1456" s="71">
        <v>2230</v>
      </c>
      <c r="B1456" s="164" t="s">
        <v>3963</v>
      </c>
      <c r="C1456" s="374" t="s">
        <v>14578</v>
      </c>
      <c r="D1456" s="374" t="s">
        <v>3977</v>
      </c>
      <c r="E1456" s="374" t="s">
        <v>14579</v>
      </c>
      <c r="F1456" s="375" t="s">
        <v>465</v>
      </c>
      <c r="G1456" s="376">
        <v>42024</v>
      </c>
      <c r="H1456" s="376">
        <v>42005</v>
      </c>
      <c r="I1456" s="374" t="s">
        <v>535</v>
      </c>
      <c r="J1456" s="376" t="s">
        <v>114</v>
      </c>
      <c r="K1456" s="374" t="s">
        <v>3978</v>
      </c>
      <c r="L1456" s="165" t="s">
        <v>60</v>
      </c>
      <c r="M1456" s="378" t="s">
        <v>14575</v>
      </c>
      <c r="N1456" s="165" t="s">
        <v>64</v>
      </c>
      <c r="O1456" s="165" t="s">
        <v>103</v>
      </c>
      <c r="P1456" s="379" t="s">
        <v>3979</v>
      </c>
      <c r="Q1456" s="380"/>
      <c r="R1456" s="380" t="s">
        <v>23</v>
      </c>
      <c r="S1456" s="164" t="s">
        <v>1076</v>
      </c>
      <c r="T1456" s="378">
        <v>857073</v>
      </c>
      <c r="U1456" s="265">
        <v>1031325</v>
      </c>
      <c r="V1456" s="265">
        <v>1267692</v>
      </c>
      <c r="W1456" s="265">
        <v>1266276</v>
      </c>
      <c r="X1456" s="265">
        <v>1073529</v>
      </c>
      <c r="Y1456" s="265">
        <v>1073529</v>
      </c>
    </row>
    <row r="1457" spans="1:25" ht="281.25" customHeight="1" x14ac:dyDescent="0.25">
      <c r="A1457" s="71">
        <v>2231</v>
      </c>
      <c r="B1457" s="164" t="s">
        <v>3963</v>
      </c>
      <c r="C1457" s="374" t="s">
        <v>14580</v>
      </c>
      <c r="D1457" s="374" t="s">
        <v>3980</v>
      </c>
      <c r="E1457" s="374" t="s">
        <v>14581</v>
      </c>
      <c r="F1457" s="375" t="s">
        <v>525</v>
      </c>
      <c r="G1457" s="376">
        <v>42896</v>
      </c>
      <c r="H1457" s="376">
        <v>42736</v>
      </c>
      <c r="I1457" s="374" t="s">
        <v>494</v>
      </c>
      <c r="J1457" s="376" t="s">
        <v>2383</v>
      </c>
      <c r="K1457" s="374" t="s">
        <v>14582</v>
      </c>
      <c r="L1457" s="165" t="s">
        <v>60</v>
      </c>
      <c r="M1457" s="378" t="s">
        <v>14575</v>
      </c>
      <c r="N1457" s="165" t="s">
        <v>64</v>
      </c>
      <c r="O1457" s="165" t="s">
        <v>103</v>
      </c>
      <c r="P1457" s="379" t="s">
        <v>2795</v>
      </c>
      <c r="Q1457" s="383" t="s">
        <v>280</v>
      </c>
      <c r="R1457" s="226" t="s">
        <v>24</v>
      </c>
      <c r="S1457" s="151" t="s">
        <v>553</v>
      </c>
      <c r="T1457" s="378">
        <v>59921</v>
      </c>
      <c r="U1457" s="265">
        <v>77781</v>
      </c>
      <c r="V1457" s="265">
        <v>64793</v>
      </c>
      <c r="W1457" s="265">
        <v>59311</v>
      </c>
      <c r="X1457" s="265">
        <v>41652</v>
      </c>
      <c r="Y1457" s="265">
        <v>41652</v>
      </c>
    </row>
    <row r="1458" spans="1:25" ht="281.25" customHeight="1" x14ac:dyDescent="0.25">
      <c r="A1458" s="71">
        <v>2232</v>
      </c>
      <c r="B1458" s="164" t="s">
        <v>3963</v>
      </c>
      <c r="C1458" s="374" t="s">
        <v>14583</v>
      </c>
      <c r="D1458" s="374" t="s">
        <v>3981</v>
      </c>
      <c r="E1458" s="375" t="s">
        <v>14584</v>
      </c>
      <c r="F1458" s="375" t="s">
        <v>465</v>
      </c>
      <c r="G1458" s="376">
        <v>43466</v>
      </c>
      <c r="H1458" s="376">
        <v>43466</v>
      </c>
      <c r="I1458" s="374" t="s">
        <v>14585</v>
      </c>
      <c r="J1458" s="376" t="s">
        <v>114</v>
      </c>
      <c r="K1458" s="374" t="s">
        <v>14586</v>
      </c>
      <c r="L1458" s="165" t="s">
        <v>60</v>
      </c>
      <c r="M1458" s="378" t="s">
        <v>14575</v>
      </c>
      <c r="N1458" s="165" t="s">
        <v>64</v>
      </c>
      <c r="O1458" s="165" t="s">
        <v>103</v>
      </c>
      <c r="P1458" s="379" t="s">
        <v>2795</v>
      </c>
      <c r="Q1458" s="380"/>
      <c r="R1458" s="380" t="s">
        <v>23</v>
      </c>
      <c r="S1458" s="164" t="s">
        <v>1076</v>
      </c>
      <c r="T1458" s="378">
        <v>1520</v>
      </c>
      <c r="U1458" s="265">
        <v>2148</v>
      </c>
      <c r="V1458" s="265">
        <v>3110</v>
      </c>
      <c r="W1458" s="265">
        <v>2947</v>
      </c>
      <c r="X1458" s="265">
        <v>2509</v>
      </c>
      <c r="Y1458" s="265">
        <v>2509</v>
      </c>
    </row>
    <row r="1459" spans="1:25" ht="281.25" customHeight="1" x14ac:dyDescent="0.25">
      <c r="A1459" s="71">
        <v>2233</v>
      </c>
      <c r="B1459" s="164" t="s">
        <v>3963</v>
      </c>
      <c r="C1459" s="374" t="s">
        <v>14587</v>
      </c>
      <c r="D1459" s="374" t="s">
        <v>3982</v>
      </c>
      <c r="E1459" s="375" t="s">
        <v>14588</v>
      </c>
      <c r="F1459" s="375" t="s">
        <v>11459</v>
      </c>
      <c r="G1459" s="376">
        <v>43831</v>
      </c>
      <c r="H1459" s="376">
        <v>43831</v>
      </c>
      <c r="I1459" s="374" t="s">
        <v>535</v>
      </c>
      <c r="J1459" s="376" t="s">
        <v>114</v>
      </c>
      <c r="K1459" s="374" t="s">
        <v>3983</v>
      </c>
      <c r="L1459" s="165" t="s">
        <v>60</v>
      </c>
      <c r="M1459" s="378" t="s">
        <v>3984</v>
      </c>
      <c r="N1459" s="165" t="s">
        <v>64</v>
      </c>
      <c r="O1459" s="165" t="s">
        <v>103</v>
      </c>
      <c r="P1459" s="379" t="s">
        <v>2795</v>
      </c>
      <c r="Q1459" s="380"/>
      <c r="R1459" s="226" t="s">
        <v>37</v>
      </c>
      <c r="S1459" s="151" t="s">
        <v>953</v>
      </c>
      <c r="T1459" s="265">
        <v>0</v>
      </c>
      <c r="U1459" s="265">
        <v>0</v>
      </c>
      <c r="V1459" s="265">
        <v>1000</v>
      </c>
      <c r="W1459" s="265">
        <v>1000</v>
      </c>
      <c r="X1459" s="265">
        <v>1000</v>
      </c>
      <c r="Y1459" s="265">
        <v>1000</v>
      </c>
    </row>
    <row r="1460" spans="1:25" ht="281.25" customHeight="1" x14ac:dyDescent="0.25">
      <c r="A1460" s="71">
        <v>2234</v>
      </c>
      <c r="B1460" s="164" t="s">
        <v>3963</v>
      </c>
      <c r="C1460" s="374" t="s">
        <v>14572</v>
      </c>
      <c r="D1460" s="374" t="s">
        <v>3985</v>
      </c>
      <c r="E1460" s="374" t="s">
        <v>3986</v>
      </c>
      <c r="F1460" s="375" t="s">
        <v>465</v>
      </c>
      <c r="G1460" s="376">
        <v>41370</v>
      </c>
      <c r="H1460" s="376">
        <v>41275</v>
      </c>
      <c r="I1460" s="374" t="s">
        <v>11022</v>
      </c>
      <c r="J1460" s="376" t="s">
        <v>114</v>
      </c>
      <c r="K1460" s="374" t="s">
        <v>14589</v>
      </c>
      <c r="L1460" s="165" t="s">
        <v>60</v>
      </c>
      <c r="M1460" s="378" t="s">
        <v>14575</v>
      </c>
      <c r="N1460" s="165" t="s">
        <v>64</v>
      </c>
      <c r="O1460" s="165" t="s">
        <v>105</v>
      </c>
      <c r="P1460" s="374" t="s">
        <v>14590</v>
      </c>
      <c r="Q1460" s="380"/>
      <c r="R1460" s="380" t="s">
        <v>23</v>
      </c>
      <c r="S1460" s="164" t="s">
        <v>1076</v>
      </c>
      <c r="T1460" s="378">
        <v>3467</v>
      </c>
      <c r="U1460" s="265">
        <v>5284</v>
      </c>
      <c r="V1460" s="265">
        <v>6702</v>
      </c>
      <c r="W1460" s="265">
        <v>4792</v>
      </c>
      <c r="X1460" s="265">
        <v>1100</v>
      </c>
      <c r="Y1460" s="265">
        <v>1100</v>
      </c>
    </row>
    <row r="1461" spans="1:25" ht="281.25" customHeight="1" x14ac:dyDescent="0.25">
      <c r="A1461" s="71">
        <v>2235</v>
      </c>
      <c r="B1461" s="164" t="s">
        <v>3963</v>
      </c>
      <c r="C1461" s="374" t="s">
        <v>14572</v>
      </c>
      <c r="D1461" s="374" t="s">
        <v>3987</v>
      </c>
      <c r="E1461" s="374" t="s">
        <v>3988</v>
      </c>
      <c r="F1461" s="375" t="s">
        <v>465</v>
      </c>
      <c r="G1461" s="376">
        <v>41370</v>
      </c>
      <c r="H1461" s="376">
        <v>41275</v>
      </c>
      <c r="I1461" s="374" t="s">
        <v>11022</v>
      </c>
      <c r="J1461" s="376" t="s">
        <v>114</v>
      </c>
      <c r="K1461" s="374" t="s">
        <v>14591</v>
      </c>
      <c r="L1461" s="165" t="s">
        <v>60</v>
      </c>
      <c r="M1461" s="378" t="s">
        <v>14575</v>
      </c>
      <c r="N1461" s="165" t="s">
        <v>64</v>
      </c>
      <c r="O1461" s="165" t="s">
        <v>105</v>
      </c>
      <c r="P1461" s="374" t="s">
        <v>14592</v>
      </c>
      <c r="Q1461" s="380"/>
      <c r="R1461" s="380" t="s">
        <v>23</v>
      </c>
      <c r="S1461" s="164" t="s">
        <v>1076</v>
      </c>
      <c r="T1461" s="378">
        <v>1126</v>
      </c>
      <c r="U1461" s="265">
        <v>10638</v>
      </c>
      <c r="V1461" s="265">
        <v>12989</v>
      </c>
      <c r="W1461" s="265">
        <v>11294</v>
      </c>
      <c r="X1461" s="265">
        <v>9604</v>
      </c>
      <c r="Y1461" s="265">
        <v>9604</v>
      </c>
    </row>
    <row r="1462" spans="1:25" ht="281.25" customHeight="1" x14ac:dyDescent="0.25">
      <c r="A1462" s="71">
        <v>2236</v>
      </c>
      <c r="B1462" s="164" t="s">
        <v>3963</v>
      </c>
      <c r="C1462" s="374" t="s">
        <v>14593</v>
      </c>
      <c r="D1462" s="374" t="s">
        <v>14594</v>
      </c>
      <c r="E1462" s="374" t="s">
        <v>3991</v>
      </c>
      <c r="F1462" s="374" t="s">
        <v>2112</v>
      </c>
      <c r="G1462" s="376">
        <v>42370</v>
      </c>
      <c r="H1462" s="376">
        <v>42370</v>
      </c>
      <c r="I1462" s="377" t="s">
        <v>113</v>
      </c>
      <c r="J1462" s="376" t="s">
        <v>114</v>
      </c>
      <c r="K1462" s="374" t="s">
        <v>14595</v>
      </c>
      <c r="L1462" s="165" t="s">
        <v>60</v>
      </c>
      <c r="M1462" s="378" t="s">
        <v>3992</v>
      </c>
      <c r="N1462" s="165" t="s">
        <v>64</v>
      </c>
      <c r="O1462" s="165" t="s">
        <v>14596</v>
      </c>
      <c r="P1462" s="379" t="s">
        <v>14597</v>
      </c>
      <c r="Q1462" s="380"/>
      <c r="R1462" s="226" t="s">
        <v>22</v>
      </c>
      <c r="S1462" s="151" t="s">
        <v>1082</v>
      </c>
      <c r="T1462" s="378">
        <v>111055</v>
      </c>
      <c r="U1462" s="265">
        <v>111114</v>
      </c>
      <c r="V1462" s="265">
        <v>55500</v>
      </c>
      <c r="W1462" s="265">
        <v>27750</v>
      </c>
      <c r="X1462" s="265" t="s">
        <v>112</v>
      </c>
      <c r="Y1462" s="265" t="s">
        <v>112</v>
      </c>
    </row>
    <row r="1463" spans="1:25" ht="281.25" customHeight="1" x14ac:dyDescent="0.25">
      <c r="A1463" s="71">
        <v>2237</v>
      </c>
      <c r="B1463" s="164" t="s">
        <v>3963</v>
      </c>
      <c r="C1463" s="374" t="s">
        <v>14593</v>
      </c>
      <c r="D1463" s="374" t="s">
        <v>14598</v>
      </c>
      <c r="E1463" s="374" t="s">
        <v>3991</v>
      </c>
      <c r="F1463" s="374" t="s">
        <v>2112</v>
      </c>
      <c r="G1463" s="376">
        <v>42370</v>
      </c>
      <c r="H1463" s="376">
        <v>42370</v>
      </c>
      <c r="I1463" s="377" t="s">
        <v>113</v>
      </c>
      <c r="J1463" s="376" t="s">
        <v>114</v>
      </c>
      <c r="K1463" s="374" t="s">
        <v>14599</v>
      </c>
      <c r="L1463" s="165" t="s">
        <v>60</v>
      </c>
      <c r="M1463" s="378" t="s">
        <v>3992</v>
      </c>
      <c r="N1463" s="165" t="s">
        <v>64</v>
      </c>
      <c r="O1463" s="165" t="s">
        <v>14596</v>
      </c>
      <c r="P1463" s="379" t="s">
        <v>14600</v>
      </c>
      <c r="Q1463" s="380"/>
      <c r="R1463" s="226" t="s">
        <v>22</v>
      </c>
      <c r="S1463" s="151" t="s">
        <v>1082</v>
      </c>
      <c r="T1463" s="378">
        <v>10106</v>
      </c>
      <c r="U1463" s="265">
        <v>11095</v>
      </c>
      <c r="V1463" s="265">
        <v>9647</v>
      </c>
      <c r="W1463" s="265">
        <v>8441</v>
      </c>
      <c r="X1463" s="265">
        <v>7235</v>
      </c>
      <c r="Y1463" s="265">
        <v>6201</v>
      </c>
    </row>
    <row r="1464" spans="1:25" ht="281.25" customHeight="1" x14ac:dyDescent="0.25">
      <c r="A1464" s="71">
        <v>2238</v>
      </c>
      <c r="B1464" s="164" t="s">
        <v>3963</v>
      </c>
      <c r="C1464" s="374" t="s">
        <v>14587</v>
      </c>
      <c r="D1464" s="374" t="s">
        <v>14601</v>
      </c>
      <c r="E1464" s="375" t="s">
        <v>129</v>
      </c>
      <c r="F1464" s="374" t="s">
        <v>2112</v>
      </c>
      <c r="G1464" s="376">
        <v>43831</v>
      </c>
      <c r="H1464" s="376">
        <v>43831</v>
      </c>
      <c r="I1464" s="203" t="s">
        <v>113</v>
      </c>
      <c r="J1464" s="376" t="s">
        <v>114</v>
      </c>
      <c r="K1464" s="374" t="s">
        <v>14602</v>
      </c>
      <c r="L1464" s="165" t="s">
        <v>60</v>
      </c>
      <c r="M1464" s="378" t="s">
        <v>3992</v>
      </c>
      <c r="N1464" s="165" t="s">
        <v>64</v>
      </c>
      <c r="O1464" s="165" t="s">
        <v>103</v>
      </c>
      <c r="P1464" s="379" t="s">
        <v>3993</v>
      </c>
      <c r="Q1464" s="380"/>
      <c r="R1464" s="226" t="s">
        <v>22</v>
      </c>
      <c r="S1464" s="151" t="s">
        <v>1082</v>
      </c>
      <c r="T1464" s="378">
        <v>3668</v>
      </c>
      <c r="U1464" s="265">
        <v>4332</v>
      </c>
      <c r="V1464" s="382">
        <v>1800</v>
      </c>
      <c r="W1464" s="382">
        <v>1800</v>
      </c>
      <c r="X1464" s="382">
        <v>1800</v>
      </c>
      <c r="Y1464" s="382">
        <v>1800</v>
      </c>
    </row>
    <row r="1465" spans="1:25" ht="281.25" customHeight="1" x14ac:dyDescent="0.25">
      <c r="A1465" s="71">
        <v>2239</v>
      </c>
      <c r="B1465" s="164" t="s">
        <v>3963</v>
      </c>
      <c r="C1465" s="374" t="s">
        <v>3994</v>
      </c>
      <c r="D1465" s="374" t="s">
        <v>3995</v>
      </c>
      <c r="E1465" s="374" t="s">
        <v>129</v>
      </c>
      <c r="F1465" s="375" t="s">
        <v>3996</v>
      </c>
      <c r="G1465" s="376">
        <v>37622</v>
      </c>
      <c r="H1465" s="376">
        <v>37622</v>
      </c>
      <c r="I1465" s="203" t="s">
        <v>113</v>
      </c>
      <c r="J1465" s="376" t="s">
        <v>114</v>
      </c>
      <c r="K1465" s="374" t="s">
        <v>3997</v>
      </c>
      <c r="L1465" s="165" t="s">
        <v>99</v>
      </c>
      <c r="M1465" s="378" t="s">
        <v>3998</v>
      </c>
      <c r="N1465" s="165" t="s">
        <v>106</v>
      </c>
      <c r="O1465" s="165" t="s">
        <v>103</v>
      </c>
      <c r="P1465" s="379" t="s">
        <v>116</v>
      </c>
      <c r="Q1465" s="380"/>
      <c r="R1465" s="226" t="s">
        <v>40</v>
      </c>
      <c r="S1465" s="151" t="s">
        <v>126</v>
      </c>
      <c r="T1465" s="378">
        <v>16</v>
      </c>
      <c r="U1465" s="265">
        <v>16</v>
      </c>
      <c r="V1465" s="265">
        <v>21</v>
      </c>
      <c r="W1465" s="265">
        <v>21</v>
      </c>
      <c r="X1465" s="265">
        <v>21</v>
      </c>
      <c r="Y1465" s="265">
        <v>21</v>
      </c>
    </row>
    <row r="1466" spans="1:25" ht="281.25" customHeight="1" x14ac:dyDescent="0.25">
      <c r="A1466" s="71">
        <v>2240</v>
      </c>
      <c r="B1466" s="164" t="s">
        <v>3963</v>
      </c>
      <c r="C1466" s="374" t="s">
        <v>3994</v>
      </c>
      <c r="D1466" s="374" t="s">
        <v>3999</v>
      </c>
      <c r="E1466" s="374" t="s">
        <v>4000</v>
      </c>
      <c r="F1466" s="375" t="s">
        <v>4001</v>
      </c>
      <c r="G1466" s="376">
        <v>37622</v>
      </c>
      <c r="H1466" s="376">
        <v>37622</v>
      </c>
      <c r="I1466" s="203" t="s">
        <v>113</v>
      </c>
      <c r="J1466" s="376" t="s">
        <v>114</v>
      </c>
      <c r="K1466" s="374" t="s">
        <v>14603</v>
      </c>
      <c r="L1466" s="165" t="s">
        <v>99</v>
      </c>
      <c r="M1466" s="378" t="s">
        <v>4002</v>
      </c>
      <c r="N1466" s="165" t="s">
        <v>106</v>
      </c>
      <c r="O1466" s="165" t="s">
        <v>103</v>
      </c>
      <c r="P1466" s="379" t="s">
        <v>116</v>
      </c>
      <c r="Q1466" s="380" t="s">
        <v>4003</v>
      </c>
      <c r="R1466" s="226" t="s">
        <v>40</v>
      </c>
      <c r="S1466" s="151" t="s">
        <v>126</v>
      </c>
      <c r="T1466" s="378">
        <v>40</v>
      </c>
      <c r="U1466" s="265">
        <v>40</v>
      </c>
      <c r="V1466" s="265">
        <v>40</v>
      </c>
      <c r="W1466" s="265">
        <v>40</v>
      </c>
      <c r="X1466" s="265">
        <v>40</v>
      </c>
      <c r="Y1466" s="265">
        <v>40</v>
      </c>
    </row>
    <row r="1467" spans="1:25" ht="281.25" customHeight="1" x14ac:dyDescent="0.25">
      <c r="A1467" s="71">
        <v>2241</v>
      </c>
      <c r="B1467" s="164" t="s">
        <v>3963</v>
      </c>
      <c r="C1467" s="374" t="s">
        <v>3994</v>
      </c>
      <c r="D1467" s="374" t="s">
        <v>4004</v>
      </c>
      <c r="E1467" s="374" t="s">
        <v>4005</v>
      </c>
      <c r="F1467" s="375" t="s">
        <v>4006</v>
      </c>
      <c r="G1467" s="376">
        <v>37622</v>
      </c>
      <c r="H1467" s="376">
        <v>37622</v>
      </c>
      <c r="I1467" s="203" t="s">
        <v>113</v>
      </c>
      <c r="J1467" s="376" t="s">
        <v>114</v>
      </c>
      <c r="K1467" s="374" t="s">
        <v>14604</v>
      </c>
      <c r="L1467" s="165" t="s">
        <v>61</v>
      </c>
      <c r="M1467" s="378" t="s">
        <v>4002</v>
      </c>
      <c r="N1467" s="165" t="s">
        <v>106</v>
      </c>
      <c r="O1467" s="165" t="s">
        <v>103</v>
      </c>
      <c r="P1467" s="379" t="s">
        <v>116</v>
      </c>
      <c r="Q1467" s="380"/>
      <c r="R1467" s="226" t="s">
        <v>38</v>
      </c>
      <c r="S1467" s="165" t="s">
        <v>127</v>
      </c>
      <c r="T1467" s="378">
        <v>28</v>
      </c>
      <c r="U1467" s="265">
        <v>29</v>
      </c>
      <c r="V1467" s="265">
        <v>41</v>
      </c>
      <c r="W1467" s="265">
        <v>41</v>
      </c>
      <c r="X1467" s="265">
        <v>41</v>
      </c>
      <c r="Y1467" s="265">
        <v>41</v>
      </c>
    </row>
    <row r="1468" spans="1:25" ht="281.25" customHeight="1" x14ac:dyDescent="0.25">
      <c r="A1468" s="71">
        <v>2242</v>
      </c>
      <c r="B1468" s="164" t="s">
        <v>3963</v>
      </c>
      <c r="C1468" s="374" t="s">
        <v>3994</v>
      </c>
      <c r="D1468" s="374" t="s">
        <v>4007</v>
      </c>
      <c r="E1468" s="374" t="s">
        <v>14605</v>
      </c>
      <c r="F1468" s="375" t="s">
        <v>1413</v>
      </c>
      <c r="G1468" s="376">
        <v>37622</v>
      </c>
      <c r="H1468" s="376">
        <v>37622</v>
      </c>
      <c r="I1468" s="203" t="s">
        <v>113</v>
      </c>
      <c r="J1468" s="376" t="s">
        <v>114</v>
      </c>
      <c r="K1468" s="374" t="s">
        <v>4008</v>
      </c>
      <c r="L1468" s="165" t="s">
        <v>60</v>
      </c>
      <c r="M1468" s="384" t="s">
        <v>3967</v>
      </c>
      <c r="N1468" s="165" t="s">
        <v>106</v>
      </c>
      <c r="O1468" s="165" t="s">
        <v>103</v>
      </c>
      <c r="P1468" s="379" t="s">
        <v>116</v>
      </c>
      <c r="Q1468" s="380" t="s">
        <v>4009</v>
      </c>
      <c r="R1468" s="381" t="s">
        <v>2873</v>
      </c>
      <c r="S1468" s="378" t="s">
        <v>69</v>
      </c>
      <c r="T1468" s="378">
        <v>16597</v>
      </c>
      <c r="U1468" s="265">
        <v>17214</v>
      </c>
      <c r="V1468" s="265">
        <v>17200</v>
      </c>
      <c r="W1468" s="265">
        <v>17420</v>
      </c>
      <c r="X1468" s="265">
        <v>17500</v>
      </c>
      <c r="Y1468" s="265">
        <v>17500</v>
      </c>
    </row>
    <row r="1469" spans="1:25" ht="281.25" customHeight="1" x14ac:dyDescent="0.25">
      <c r="A1469" s="71">
        <v>2243</v>
      </c>
      <c r="B1469" s="164" t="s">
        <v>3963</v>
      </c>
      <c r="C1469" s="374" t="s">
        <v>3994</v>
      </c>
      <c r="D1469" s="374" t="s">
        <v>4010</v>
      </c>
      <c r="E1469" s="374" t="s">
        <v>4011</v>
      </c>
      <c r="F1469" s="375" t="s">
        <v>284</v>
      </c>
      <c r="G1469" s="376">
        <v>37622</v>
      </c>
      <c r="H1469" s="376">
        <v>37622</v>
      </c>
      <c r="I1469" s="203" t="s">
        <v>113</v>
      </c>
      <c r="J1469" s="376" t="s">
        <v>114</v>
      </c>
      <c r="K1469" s="374" t="s">
        <v>3028</v>
      </c>
      <c r="L1469" s="165" t="s">
        <v>99</v>
      </c>
      <c r="M1469" s="384" t="s">
        <v>4012</v>
      </c>
      <c r="N1469" s="165" t="s">
        <v>106</v>
      </c>
      <c r="O1469" s="165" t="s">
        <v>103</v>
      </c>
      <c r="P1469" s="379" t="s">
        <v>116</v>
      </c>
      <c r="Q1469" s="380"/>
      <c r="R1469" s="226" t="s">
        <v>40</v>
      </c>
      <c r="S1469" s="151" t="s">
        <v>126</v>
      </c>
      <c r="T1469" s="378">
        <v>8</v>
      </c>
      <c r="U1469" s="265">
        <v>5</v>
      </c>
      <c r="V1469" s="265">
        <v>12</v>
      </c>
      <c r="W1469" s="265">
        <v>12</v>
      </c>
      <c r="X1469" s="265">
        <v>12</v>
      </c>
      <c r="Y1469" s="265">
        <v>12</v>
      </c>
    </row>
    <row r="1470" spans="1:25" ht="281.25" customHeight="1" x14ac:dyDescent="0.25">
      <c r="A1470" s="71">
        <v>2244</v>
      </c>
      <c r="B1470" s="164" t="s">
        <v>3963</v>
      </c>
      <c r="C1470" s="374" t="s">
        <v>3994</v>
      </c>
      <c r="D1470" s="374" t="s">
        <v>4013</v>
      </c>
      <c r="E1470" s="374" t="s">
        <v>3589</v>
      </c>
      <c r="F1470" s="375" t="s">
        <v>14606</v>
      </c>
      <c r="G1470" s="376">
        <v>37622</v>
      </c>
      <c r="H1470" s="376">
        <v>37622</v>
      </c>
      <c r="I1470" s="203" t="s">
        <v>113</v>
      </c>
      <c r="J1470" s="376" t="s">
        <v>114</v>
      </c>
      <c r="K1470" s="374" t="s">
        <v>14607</v>
      </c>
      <c r="L1470" s="165" t="s">
        <v>99</v>
      </c>
      <c r="M1470" s="384" t="s">
        <v>4012</v>
      </c>
      <c r="N1470" s="165" t="s">
        <v>106</v>
      </c>
      <c r="O1470" s="165" t="s">
        <v>103</v>
      </c>
      <c r="P1470" s="379" t="s">
        <v>116</v>
      </c>
      <c r="Q1470" s="380"/>
      <c r="R1470" s="226" t="s">
        <v>40</v>
      </c>
      <c r="S1470" s="151" t="s">
        <v>126</v>
      </c>
      <c r="T1470" s="378">
        <v>49436</v>
      </c>
      <c r="U1470" s="265">
        <v>49145</v>
      </c>
      <c r="V1470" s="265">
        <v>42426</v>
      </c>
      <c r="W1470" s="265">
        <v>42426</v>
      </c>
      <c r="X1470" s="265">
        <v>42426</v>
      </c>
      <c r="Y1470" s="265">
        <v>42426</v>
      </c>
    </row>
    <row r="1471" spans="1:25" ht="281.25" customHeight="1" x14ac:dyDescent="0.25">
      <c r="A1471" s="71">
        <v>2245</v>
      </c>
      <c r="B1471" s="164" t="s">
        <v>3963</v>
      </c>
      <c r="C1471" s="374" t="s">
        <v>3994</v>
      </c>
      <c r="D1471" s="374" t="s">
        <v>4014</v>
      </c>
      <c r="E1471" s="374" t="s">
        <v>129</v>
      </c>
      <c r="F1471" s="375" t="s">
        <v>1722</v>
      </c>
      <c r="G1471" s="376">
        <v>37622</v>
      </c>
      <c r="H1471" s="376">
        <v>37622</v>
      </c>
      <c r="I1471" s="203" t="s">
        <v>113</v>
      </c>
      <c r="J1471" s="376" t="s">
        <v>114</v>
      </c>
      <c r="K1471" s="374" t="s">
        <v>2352</v>
      </c>
      <c r="L1471" s="165" t="s">
        <v>99</v>
      </c>
      <c r="M1471" s="384" t="s">
        <v>4012</v>
      </c>
      <c r="N1471" s="165" t="s">
        <v>106</v>
      </c>
      <c r="O1471" s="165" t="s">
        <v>103</v>
      </c>
      <c r="P1471" s="379" t="s">
        <v>116</v>
      </c>
      <c r="Q1471" s="380"/>
      <c r="R1471" s="226" t="s">
        <v>40</v>
      </c>
      <c r="S1471" s="151" t="s">
        <v>126</v>
      </c>
      <c r="T1471" s="265">
        <v>0</v>
      </c>
      <c r="U1471" s="265">
        <v>0</v>
      </c>
      <c r="V1471" s="265">
        <v>0</v>
      </c>
      <c r="W1471" s="265">
        <v>0</v>
      </c>
      <c r="X1471" s="265">
        <v>0</v>
      </c>
      <c r="Y1471" s="265">
        <v>0</v>
      </c>
    </row>
    <row r="1472" spans="1:25" ht="281.25" customHeight="1" x14ac:dyDescent="0.25">
      <c r="A1472" s="71">
        <v>2246</v>
      </c>
      <c r="B1472" s="164" t="s">
        <v>3963</v>
      </c>
      <c r="C1472" s="374" t="s">
        <v>4015</v>
      </c>
      <c r="D1472" s="374" t="s">
        <v>4016</v>
      </c>
      <c r="E1472" s="374" t="s">
        <v>4017</v>
      </c>
      <c r="F1472" s="375" t="s">
        <v>4018</v>
      </c>
      <c r="G1472" s="376">
        <v>37622</v>
      </c>
      <c r="H1472" s="376">
        <v>37622</v>
      </c>
      <c r="I1472" s="203" t="s">
        <v>113</v>
      </c>
      <c r="J1472" s="376" t="s">
        <v>114</v>
      </c>
      <c r="K1472" s="374" t="s">
        <v>4019</v>
      </c>
      <c r="L1472" s="165" t="s">
        <v>99</v>
      </c>
      <c r="M1472" s="375" t="s">
        <v>4012</v>
      </c>
      <c r="N1472" s="165" t="s">
        <v>106</v>
      </c>
      <c r="O1472" s="165" t="s">
        <v>103</v>
      </c>
      <c r="P1472" s="379" t="s">
        <v>116</v>
      </c>
      <c r="Q1472" s="380"/>
      <c r="R1472" s="226" t="s">
        <v>40</v>
      </c>
      <c r="S1472" s="151" t="s">
        <v>126</v>
      </c>
      <c r="T1472" s="378">
        <v>19495</v>
      </c>
      <c r="U1472" s="265">
        <v>19361</v>
      </c>
      <c r="V1472" s="265">
        <v>34688</v>
      </c>
      <c r="W1472" s="265">
        <v>34688</v>
      </c>
      <c r="X1472" s="265">
        <v>34688</v>
      </c>
      <c r="Y1472" s="265">
        <v>34688</v>
      </c>
    </row>
    <row r="1473" spans="1:25" ht="281.25" customHeight="1" x14ac:dyDescent="0.25">
      <c r="A1473" s="71">
        <v>2247</v>
      </c>
      <c r="B1473" s="164" t="s">
        <v>3963</v>
      </c>
      <c r="C1473" s="374" t="s">
        <v>3994</v>
      </c>
      <c r="D1473" s="374" t="s">
        <v>4020</v>
      </c>
      <c r="E1473" s="374" t="s">
        <v>3589</v>
      </c>
      <c r="F1473" s="375" t="s">
        <v>4018</v>
      </c>
      <c r="G1473" s="376">
        <v>37622</v>
      </c>
      <c r="H1473" s="376">
        <v>37622</v>
      </c>
      <c r="I1473" s="203" t="s">
        <v>113</v>
      </c>
      <c r="J1473" s="376" t="s">
        <v>114</v>
      </c>
      <c r="K1473" s="374" t="s">
        <v>4021</v>
      </c>
      <c r="L1473" s="165" t="s">
        <v>99</v>
      </c>
      <c r="M1473" s="375" t="s">
        <v>4012</v>
      </c>
      <c r="N1473" s="165" t="s">
        <v>106</v>
      </c>
      <c r="O1473" s="165" t="s">
        <v>103</v>
      </c>
      <c r="P1473" s="379" t="s">
        <v>116</v>
      </c>
      <c r="Q1473" s="380"/>
      <c r="R1473" s="226" t="s">
        <v>40</v>
      </c>
      <c r="S1473" s="151" t="s">
        <v>126</v>
      </c>
      <c r="T1473" s="378">
        <v>92</v>
      </c>
      <c r="U1473" s="265">
        <v>111</v>
      </c>
      <c r="V1473" s="265">
        <v>155</v>
      </c>
      <c r="W1473" s="265">
        <v>155</v>
      </c>
      <c r="X1473" s="265">
        <v>155</v>
      </c>
      <c r="Y1473" s="265">
        <v>155</v>
      </c>
    </row>
    <row r="1474" spans="1:25" ht="281.25" customHeight="1" x14ac:dyDescent="0.25">
      <c r="A1474" s="71">
        <v>2248</v>
      </c>
      <c r="B1474" s="164" t="s">
        <v>3963</v>
      </c>
      <c r="C1474" s="374" t="s">
        <v>14608</v>
      </c>
      <c r="D1474" s="374" t="s">
        <v>4022</v>
      </c>
      <c r="E1474" s="374" t="s">
        <v>3589</v>
      </c>
      <c r="F1474" s="375" t="s">
        <v>2301</v>
      </c>
      <c r="G1474" s="376">
        <v>38578</v>
      </c>
      <c r="H1474" s="376">
        <v>38353</v>
      </c>
      <c r="I1474" s="203" t="s">
        <v>113</v>
      </c>
      <c r="J1474" s="376" t="s">
        <v>114</v>
      </c>
      <c r="K1474" s="374" t="s">
        <v>4023</v>
      </c>
      <c r="L1474" s="165" t="s">
        <v>99</v>
      </c>
      <c r="M1474" s="375" t="s">
        <v>4012</v>
      </c>
      <c r="N1474" s="165" t="s">
        <v>106</v>
      </c>
      <c r="O1474" s="165" t="s">
        <v>103</v>
      </c>
      <c r="P1474" s="379" t="s">
        <v>116</v>
      </c>
      <c r="Q1474" s="380"/>
      <c r="R1474" s="226" t="s">
        <v>40</v>
      </c>
      <c r="S1474" s="151" t="s">
        <v>126</v>
      </c>
      <c r="T1474" s="378">
        <v>579</v>
      </c>
      <c r="U1474" s="265">
        <v>433</v>
      </c>
      <c r="V1474" s="265">
        <v>322</v>
      </c>
      <c r="W1474" s="265">
        <v>322</v>
      </c>
      <c r="X1474" s="265">
        <v>322</v>
      </c>
      <c r="Y1474" s="265">
        <v>322</v>
      </c>
    </row>
    <row r="1475" spans="1:25" ht="281.25" customHeight="1" x14ac:dyDescent="0.25">
      <c r="A1475" s="71">
        <v>2249</v>
      </c>
      <c r="B1475" s="164" t="s">
        <v>3963</v>
      </c>
      <c r="C1475" s="374" t="s">
        <v>14608</v>
      </c>
      <c r="D1475" s="374" t="s">
        <v>4024</v>
      </c>
      <c r="E1475" s="374" t="s">
        <v>3589</v>
      </c>
      <c r="F1475" s="375" t="s">
        <v>2301</v>
      </c>
      <c r="G1475" s="376">
        <v>38578</v>
      </c>
      <c r="H1475" s="376">
        <v>38353</v>
      </c>
      <c r="I1475" s="203" t="s">
        <v>113</v>
      </c>
      <c r="J1475" s="376" t="s">
        <v>114</v>
      </c>
      <c r="K1475" s="374" t="s">
        <v>4025</v>
      </c>
      <c r="L1475" s="165" t="s">
        <v>99</v>
      </c>
      <c r="M1475" s="375" t="s">
        <v>4012</v>
      </c>
      <c r="N1475" s="165" t="s">
        <v>106</v>
      </c>
      <c r="O1475" s="165" t="s">
        <v>103</v>
      </c>
      <c r="P1475" s="379" t="s">
        <v>116</v>
      </c>
      <c r="Q1475" s="380"/>
      <c r="R1475" s="226" t="s">
        <v>40</v>
      </c>
      <c r="S1475" s="151" t="s">
        <v>126</v>
      </c>
      <c r="T1475" s="378">
        <v>1395</v>
      </c>
      <c r="U1475" s="265">
        <v>1383</v>
      </c>
      <c r="V1475" s="265">
        <v>1383</v>
      </c>
      <c r="W1475" s="265">
        <v>1383</v>
      </c>
      <c r="X1475" s="265">
        <v>1383</v>
      </c>
      <c r="Y1475" s="265">
        <v>1383</v>
      </c>
    </row>
    <row r="1476" spans="1:25" ht="281.25" customHeight="1" x14ac:dyDescent="0.25">
      <c r="A1476" s="71">
        <v>2250</v>
      </c>
      <c r="B1476" s="164" t="s">
        <v>3963</v>
      </c>
      <c r="C1476" s="374" t="s">
        <v>14608</v>
      </c>
      <c r="D1476" s="374" t="s">
        <v>4026</v>
      </c>
      <c r="E1476" s="374" t="s">
        <v>4027</v>
      </c>
      <c r="F1476" s="375" t="s">
        <v>3014</v>
      </c>
      <c r="G1476" s="376">
        <v>38578</v>
      </c>
      <c r="H1476" s="376">
        <v>38353</v>
      </c>
      <c r="I1476" s="203" t="s">
        <v>113</v>
      </c>
      <c r="J1476" s="376" t="s">
        <v>114</v>
      </c>
      <c r="K1476" s="374" t="s">
        <v>4028</v>
      </c>
      <c r="L1476" s="165" t="s">
        <v>99</v>
      </c>
      <c r="M1476" s="375" t="s">
        <v>4012</v>
      </c>
      <c r="N1476" s="165" t="s">
        <v>106</v>
      </c>
      <c r="O1476" s="165" t="s">
        <v>103</v>
      </c>
      <c r="P1476" s="379" t="s">
        <v>116</v>
      </c>
      <c r="Q1476" s="380"/>
      <c r="R1476" s="226" t="s">
        <v>40</v>
      </c>
      <c r="S1476" s="151" t="s">
        <v>126</v>
      </c>
      <c r="T1476" s="378">
        <v>799</v>
      </c>
      <c r="U1476" s="265">
        <v>774</v>
      </c>
      <c r="V1476" s="265">
        <v>136</v>
      </c>
      <c r="W1476" s="265">
        <v>136</v>
      </c>
      <c r="X1476" s="265">
        <v>136</v>
      </c>
      <c r="Y1476" s="265">
        <v>136</v>
      </c>
    </row>
    <row r="1477" spans="1:25" ht="281.25" customHeight="1" x14ac:dyDescent="0.25">
      <c r="A1477" s="71">
        <v>2251</v>
      </c>
      <c r="B1477" s="164" t="s">
        <v>3963</v>
      </c>
      <c r="C1477" s="374" t="s">
        <v>14608</v>
      </c>
      <c r="D1477" s="374" t="s">
        <v>4029</v>
      </c>
      <c r="E1477" s="374" t="s">
        <v>3589</v>
      </c>
      <c r="F1477" s="375" t="s">
        <v>2301</v>
      </c>
      <c r="G1477" s="376">
        <v>38578</v>
      </c>
      <c r="H1477" s="376">
        <v>38353</v>
      </c>
      <c r="I1477" s="203" t="s">
        <v>113</v>
      </c>
      <c r="J1477" s="376" t="s">
        <v>114</v>
      </c>
      <c r="K1477" s="374" t="s">
        <v>4030</v>
      </c>
      <c r="L1477" s="165" t="s">
        <v>99</v>
      </c>
      <c r="M1477" s="375" t="s">
        <v>4012</v>
      </c>
      <c r="N1477" s="165" t="s">
        <v>106</v>
      </c>
      <c r="O1477" s="165" t="s">
        <v>103</v>
      </c>
      <c r="P1477" s="379" t="s">
        <v>116</v>
      </c>
      <c r="Q1477" s="380"/>
      <c r="R1477" s="226" t="s">
        <v>40</v>
      </c>
      <c r="S1477" s="151" t="s">
        <v>126</v>
      </c>
      <c r="T1477" s="378">
        <v>11</v>
      </c>
      <c r="U1477" s="265">
        <v>12</v>
      </c>
      <c r="V1477" s="265">
        <v>9</v>
      </c>
      <c r="W1477" s="265">
        <v>9</v>
      </c>
      <c r="X1477" s="265">
        <v>9</v>
      </c>
      <c r="Y1477" s="265">
        <v>9</v>
      </c>
    </row>
    <row r="1478" spans="1:25" ht="281.25" customHeight="1" x14ac:dyDescent="0.25">
      <c r="A1478" s="71">
        <v>2252</v>
      </c>
      <c r="B1478" s="164" t="s">
        <v>3963</v>
      </c>
      <c r="C1478" s="374" t="s">
        <v>14609</v>
      </c>
      <c r="D1478" s="374" t="s">
        <v>4031</v>
      </c>
      <c r="E1478" s="374" t="s">
        <v>4032</v>
      </c>
      <c r="F1478" s="375" t="s">
        <v>2297</v>
      </c>
      <c r="G1478" s="376">
        <v>40909</v>
      </c>
      <c r="H1478" s="376">
        <v>40544</v>
      </c>
      <c r="I1478" s="203" t="s">
        <v>113</v>
      </c>
      <c r="J1478" s="376" t="s">
        <v>114</v>
      </c>
      <c r="K1478" s="374" t="s">
        <v>4033</v>
      </c>
      <c r="L1478" s="165" t="s">
        <v>99</v>
      </c>
      <c r="M1478" s="384" t="s">
        <v>4012</v>
      </c>
      <c r="N1478" s="165" t="s">
        <v>106</v>
      </c>
      <c r="O1478" s="165" t="s">
        <v>103</v>
      </c>
      <c r="P1478" s="379" t="s">
        <v>116</v>
      </c>
      <c r="Q1478" s="380"/>
      <c r="R1478" s="226" t="s">
        <v>40</v>
      </c>
      <c r="S1478" s="151" t="s">
        <v>126</v>
      </c>
      <c r="T1478" s="378">
        <v>211398</v>
      </c>
      <c r="U1478" s="265">
        <v>226349</v>
      </c>
      <c r="V1478" s="265">
        <v>187818</v>
      </c>
      <c r="W1478" s="265">
        <v>187818</v>
      </c>
      <c r="X1478" s="265">
        <v>187818</v>
      </c>
      <c r="Y1478" s="265">
        <v>187818</v>
      </c>
    </row>
    <row r="1479" spans="1:25" ht="281.25" customHeight="1" x14ac:dyDescent="0.25">
      <c r="A1479" s="71">
        <v>2253</v>
      </c>
      <c r="B1479" s="164" t="s">
        <v>3963</v>
      </c>
      <c r="C1479" s="374" t="s">
        <v>14610</v>
      </c>
      <c r="D1479" s="374" t="s">
        <v>4034</v>
      </c>
      <c r="E1479" s="374" t="s">
        <v>3589</v>
      </c>
      <c r="F1479" s="375" t="s">
        <v>2297</v>
      </c>
      <c r="G1479" s="376">
        <v>42005</v>
      </c>
      <c r="H1479" s="376">
        <v>42005</v>
      </c>
      <c r="I1479" s="203" t="s">
        <v>113</v>
      </c>
      <c r="J1479" s="376" t="s">
        <v>114</v>
      </c>
      <c r="K1479" s="374" t="s">
        <v>4035</v>
      </c>
      <c r="L1479" s="165" t="s">
        <v>99</v>
      </c>
      <c r="M1479" s="384" t="s">
        <v>4012</v>
      </c>
      <c r="N1479" s="165" t="s">
        <v>106</v>
      </c>
      <c r="O1479" s="165" t="s">
        <v>103</v>
      </c>
      <c r="P1479" s="379" t="s">
        <v>116</v>
      </c>
      <c r="Q1479" s="380"/>
      <c r="R1479" s="226" t="s">
        <v>40</v>
      </c>
      <c r="S1479" s="151" t="s">
        <v>126</v>
      </c>
      <c r="T1479" s="378">
        <v>839</v>
      </c>
      <c r="U1479" s="265">
        <v>1036</v>
      </c>
      <c r="V1479" s="265">
        <v>951</v>
      </c>
      <c r="W1479" s="265">
        <v>951</v>
      </c>
      <c r="X1479" s="265">
        <v>951</v>
      </c>
      <c r="Y1479" s="265">
        <v>951</v>
      </c>
    </row>
    <row r="1480" spans="1:25" ht="281.25" customHeight="1" x14ac:dyDescent="0.25">
      <c r="A1480" s="71">
        <v>2254</v>
      </c>
      <c r="B1480" s="164" t="s">
        <v>3963</v>
      </c>
      <c r="C1480" s="374" t="s">
        <v>14609</v>
      </c>
      <c r="D1480" s="374" t="s">
        <v>4036</v>
      </c>
      <c r="E1480" s="374" t="s">
        <v>4037</v>
      </c>
      <c r="F1480" s="375" t="s">
        <v>2297</v>
      </c>
      <c r="G1480" s="376">
        <v>40909</v>
      </c>
      <c r="H1480" s="376">
        <v>40544</v>
      </c>
      <c r="I1480" s="203" t="s">
        <v>113</v>
      </c>
      <c r="J1480" s="376" t="s">
        <v>114</v>
      </c>
      <c r="K1480" s="374" t="s">
        <v>4038</v>
      </c>
      <c r="L1480" s="165" t="s">
        <v>99</v>
      </c>
      <c r="M1480" s="384" t="s">
        <v>4012</v>
      </c>
      <c r="N1480" s="165" t="s">
        <v>106</v>
      </c>
      <c r="O1480" s="165" t="s">
        <v>103</v>
      </c>
      <c r="P1480" s="379" t="s">
        <v>116</v>
      </c>
      <c r="Q1480" s="380"/>
      <c r="R1480" s="226" t="s">
        <v>40</v>
      </c>
      <c r="S1480" s="151" t="s">
        <v>126</v>
      </c>
      <c r="T1480" s="378">
        <v>1084</v>
      </c>
      <c r="U1480" s="265">
        <v>1254</v>
      </c>
      <c r="V1480" s="265">
        <v>1200</v>
      </c>
      <c r="W1480" s="265">
        <v>1200</v>
      </c>
      <c r="X1480" s="265">
        <v>1200</v>
      </c>
      <c r="Y1480" s="265">
        <v>1200</v>
      </c>
    </row>
    <row r="1481" spans="1:25" ht="281.25" customHeight="1" x14ac:dyDescent="0.25">
      <c r="A1481" s="71">
        <v>2255</v>
      </c>
      <c r="B1481" s="164" t="s">
        <v>3963</v>
      </c>
      <c r="C1481" s="374" t="s">
        <v>14609</v>
      </c>
      <c r="D1481" s="374" t="s">
        <v>4039</v>
      </c>
      <c r="E1481" s="374" t="s">
        <v>4040</v>
      </c>
      <c r="F1481" s="375" t="s">
        <v>4041</v>
      </c>
      <c r="G1481" s="376">
        <v>40909</v>
      </c>
      <c r="H1481" s="376">
        <v>40544</v>
      </c>
      <c r="I1481" s="203" t="s">
        <v>113</v>
      </c>
      <c r="J1481" s="376" t="s">
        <v>114</v>
      </c>
      <c r="K1481" s="374" t="s">
        <v>4042</v>
      </c>
      <c r="L1481" s="165" t="s">
        <v>60</v>
      </c>
      <c r="M1481" s="384" t="s">
        <v>4012</v>
      </c>
      <c r="N1481" s="165" t="s">
        <v>106</v>
      </c>
      <c r="O1481" s="165" t="s">
        <v>103</v>
      </c>
      <c r="P1481" s="379" t="s">
        <v>116</v>
      </c>
      <c r="Q1481" s="380"/>
      <c r="R1481" s="226" t="s">
        <v>40</v>
      </c>
      <c r="S1481" s="151" t="s">
        <v>126</v>
      </c>
      <c r="T1481" s="378">
        <v>0</v>
      </c>
      <c r="U1481" s="265">
        <v>0</v>
      </c>
      <c r="V1481" s="265">
        <v>0</v>
      </c>
      <c r="W1481" s="265">
        <v>0</v>
      </c>
      <c r="X1481" s="265">
        <v>0</v>
      </c>
      <c r="Y1481" s="265">
        <v>0</v>
      </c>
    </row>
    <row r="1482" spans="1:25" ht="281.25" customHeight="1" x14ac:dyDescent="0.25">
      <c r="A1482" s="71">
        <v>2256</v>
      </c>
      <c r="B1482" s="164" t="s">
        <v>3963</v>
      </c>
      <c r="C1482" s="374" t="s">
        <v>14611</v>
      </c>
      <c r="D1482" s="374" t="s">
        <v>4043</v>
      </c>
      <c r="E1482" s="374" t="s">
        <v>4044</v>
      </c>
      <c r="F1482" s="375" t="s">
        <v>465</v>
      </c>
      <c r="G1482" s="376">
        <v>41370</v>
      </c>
      <c r="H1482" s="376">
        <v>41275</v>
      </c>
      <c r="I1482" s="374" t="s">
        <v>14574</v>
      </c>
      <c r="J1482" s="376" t="s">
        <v>114</v>
      </c>
      <c r="K1482" s="374" t="s">
        <v>4045</v>
      </c>
      <c r="L1482" s="165" t="s">
        <v>60</v>
      </c>
      <c r="M1482" s="384" t="s">
        <v>14575</v>
      </c>
      <c r="N1482" s="165" t="s">
        <v>106</v>
      </c>
      <c r="O1482" s="165" t="s">
        <v>103</v>
      </c>
      <c r="P1482" s="379" t="s">
        <v>116</v>
      </c>
      <c r="Q1482" s="380"/>
      <c r="R1482" s="226" t="s">
        <v>23</v>
      </c>
      <c r="S1482" s="164" t="s">
        <v>1076</v>
      </c>
      <c r="T1482" s="378">
        <v>0</v>
      </c>
      <c r="U1482" s="265">
        <v>0</v>
      </c>
      <c r="V1482" s="265">
        <v>0</v>
      </c>
      <c r="W1482" s="265">
        <v>0</v>
      </c>
      <c r="X1482" s="265">
        <v>0</v>
      </c>
      <c r="Y1482" s="265">
        <v>0</v>
      </c>
    </row>
    <row r="1483" spans="1:25" ht="281.25" customHeight="1" x14ac:dyDescent="0.25">
      <c r="A1483" s="71">
        <v>2257</v>
      </c>
      <c r="B1483" s="164" t="s">
        <v>3963</v>
      </c>
      <c r="C1483" s="374" t="s">
        <v>4046</v>
      </c>
      <c r="D1483" s="374" t="s">
        <v>4047</v>
      </c>
      <c r="E1483" s="374" t="s">
        <v>14612</v>
      </c>
      <c r="F1483" s="375" t="s">
        <v>284</v>
      </c>
      <c r="G1483" s="376">
        <v>37397</v>
      </c>
      <c r="H1483" s="376">
        <v>37257</v>
      </c>
      <c r="I1483" s="377" t="s">
        <v>113</v>
      </c>
      <c r="J1483" s="376" t="s">
        <v>114</v>
      </c>
      <c r="K1483" s="374" t="s">
        <v>4048</v>
      </c>
      <c r="L1483" s="165" t="s">
        <v>99</v>
      </c>
      <c r="M1483" s="384" t="s">
        <v>3998</v>
      </c>
      <c r="N1483" s="165" t="s">
        <v>107</v>
      </c>
      <c r="O1483" s="165" t="s">
        <v>100</v>
      </c>
      <c r="P1483" s="374" t="s">
        <v>161</v>
      </c>
      <c r="Q1483" s="380"/>
      <c r="R1483" s="374" t="s">
        <v>40</v>
      </c>
      <c r="S1483" s="374" t="s">
        <v>126</v>
      </c>
      <c r="T1483" s="378">
        <v>233</v>
      </c>
      <c r="U1483" s="265">
        <v>285</v>
      </c>
      <c r="V1483" s="265">
        <v>31</v>
      </c>
      <c r="W1483" s="265">
        <v>31</v>
      </c>
      <c r="X1483" s="265">
        <v>31</v>
      </c>
      <c r="Y1483" s="265">
        <v>31</v>
      </c>
    </row>
    <row r="1484" spans="1:25" ht="281.25" customHeight="1" x14ac:dyDescent="0.25">
      <c r="A1484" s="71">
        <v>2258</v>
      </c>
      <c r="B1484" s="164" t="s">
        <v>3963</v>
      </c>
      <c r="C1484" s="374" t="s">
        <v>14613</v>
      </c>
      <c r="D1484" s="374" t="s">
        <v>4049</v>
      </c>
      <c r="E1484" s="374" t="s">
        <v>14614</v>
      </c>
      <c r="F1484" s="375" t="s">
        <v>4006</v>
      </c>
      <c r="G1484" s="376">
        <v>37749</v>
      </c>
      <c r="H1484" s="376">
        <v>37622</v>
      </c>
      <c r="I1484" s="377" t="s">
        <v>113</v>
      </c>
      <c r="J1484" s="376" t="s">
        <v>114</v>
      </c>
      <c r="K1484" s="374" t="s">
        <v>4050</v>
      </c>
      <c r="L1484" s="165" t="s">
        <v>99</v>
      </c>
      <c r="M1484" s="384" t="s">
        <v>4002</v>
      </c>
      <c r="N1484" s="165" t="s">
        <v>107</v>
      </c>
      <c r="O1484" s="165" t="s">
        <v>100</v>
      </c>
      <c r="P1484" s="374" t="s">
        <v>161</v>
      </c>
      <c r="Q1484" s="380" t="s">
        <v>4051</v>
      </c>
      <c r="R1484" s="374" t="s">
        <v>38</v>
      </c>
      <c r="S1484" s="374" t="s">
        <v>127</v>
      </c>
      <c r="T1484" s="265">
        <v>0</v>
      </c>
      <c r="U1484" s="265">
        <v>0</v>
      </c>
      <c r="V1484" s="265">
        <v>0</v>
      </c>
      <c r="W1484" s="265">
        <v>0</v>
      </c>
      <c r="X1484" s="265">
        <v>0</v>
      </c>
      <c r="Y1484" s="265">
        <v>0</v>
      </c>
    </row>
    <row r="1485" spans="1:25" ht="281.25" customHeight="1" x14ac:dyDescent="0.25">
      <c r="A1485" s="71">
        <v>2259</v>
      </c>
      <c r="B1485" s="164" t="s">
        <v>3963</v>
      </c>
      <c r="C1485" s="374" t="s">
        <v>14613</v>
      </c>
      <c r="D1485" s="374" t="s">
        <v>4052</v>
      </c>
      <c r="E1485" s="374" t="s">
        <v>14615</v>
      </c>
      <c r="F1485" s="375" t="s">
        <v>4053</v>
      </c>
      <c r="G1485" s="376">
        <v>37749</v>
      </c>
      <c r="H1485" s="376">
        <v>37622</v>
      </c>
      <c r="I1485" s="377" t="s">
        <v>113</v>
      </c>
      <c r="J1485" s="376" t="s">
        <v>114</v>
      </c>
      <c r="K1485" s="374" t="s">
        <v>4054</v>
      </c>
      <c r="L1485" s="165" t="s">
        <v>60</v>
      </c>
      <c r="M1485" s="378" t="s">
        <v>14575</v>
      </c>
      <c r="N1485" s="165" t="s">
        <v>107</v>
      </c>
      <c r="O1485" s="165" t="s">
        <v>100</v>
      </c>
      <c r="P1485" s="374" t="s">
        <v>161</v>
      </c>
      <c r="Q1485" s="380" t="s">
        <v>4055</v>
      </c>
      <c r="R1485" s="380" t="s">
        <v>23</v>
      </c>
      <c r="S1485" s="164" t="s">
        <v>1076</v>
      </c>
      <c r="T1485" s="384">
        <v>0</v>
      </c>
      <c r="U1485" s="384">
        <v>0</v>
      </c>
      <c r="V1485" s="378">
        <v>0</v>
      </c>
      <c r="W1485" s="378">
        <v>0</v>
      </c>
      <c r="X1485" s="378">
        <v>0</v>
      </c>
      <c r="Y1485" s="378">
        <v>0</v>
      </c>
    </row>
    <row r="1486" spans="1:25" ht="281.25" customHeight="1" x14ac:dyDescent="0.25">
      <c r="A1486" s="71">
        <v>2260</v>
      </c>
      <c r="B1486" s="164" t="s">
        <v>3963</v>
      </c>
      <c r="C1486" s="374" t="s">
        <v>14616</v>
      </c>
      <c r="D1486" s="374" t="s">
        <v>4056</v>
      </c>
      <c r="E1486" s="374" t="s">
        <v>4057</v>
      </c>
      <c r="F1486" s="375" t="s">
        <v>4058</v>
      </c>
      <c r="G1486" s="376">
        <v>37834</v>
      </c>
      <c r="H1486" s="376">
        <v>37622</v>
      </c>
      <c r="I1486" s="377" t="s">
        <v>113</v>
      </c>
      <c r="J1486" s="376" t="s">
        <v>114</v>
      </c>
      <c r="K1486" s="374" t="s">
        <v>4059</v>
      </c>
      <c r="L1486" s="165" t="s">
        <v>99</v>
      </c>
      <c r="M1486" s="378" t="s">
        <v>4012</v>
      </c>
      <c r="N1486" s="165" t="s">
        <v>107</v>
      </c>
      <c r="O1486" s="165" t="s">
        <v>100</v>
      </c>
      <c r="P1486" s="374" t="s">
        <v>161</v>
      </c>
      <c r="Q1486" s="380"/>
      <c r="R1486" s="226" t="s">
        <v>40</v>
      </c>
      <c r="S1486" s="151" t="s">
        <v>126</v>
      </c>
      <c r="T1486" s="265">
        <v>0</v>
      </c>
      <c r="U1486" s="265">
        <v>0</v>
      </c>
      <c r="V1486" s="265">
        <v>0</v>
      </c>
      <c r="W1486" s="265">
        <v>0</v>
      </c>
      <c r="X1486" s="265">
        <v>0</v>
      </c>
      <c r="Y1486" s="265">
        <v>0</v>
      </c>
    </row>
    <row r="1487" spans="1:25" ht="281.25" customHeight="1" x14ac:dyDescent="0.25">
      <c r="A1487" s="71">
        <v>2261</v>
      </c>
      <c r="B1487" s="164" t="s">
        <v>3963</v>
      </c>
      <c r="C1487" s="374" t="s">
        <v>14617</v>
      </c>
      <c r="D1487" s="374" t="s">
        <v>4060</v>
      </c>
      <c r="E1487" s="374" t="s">
        <v>129</v>
      </c>
      <c r="F1487" s="375" t="s">
        <v>4001</v>
      </c>
      <c r="G1487" s="376">
        <v>38047</v>
      </c>
      <c r="H1487" s="376">
        <v>37987</v>
      </c>
      <c r="I1487" s="377" t="s">
        <v>113</v>
      </c>
      <c r="J1487" s="376" t="s">
        <v>114</v>
      </c>
      <c r="K1487" s="374" t="s">
        <v>4061</v>
      </c>
      <c r="L1487" s="165" t="s">
        <v>99</v>
      </c>
      <c r="M1487" s="378" t="s">
        <v>4002</v>
      </c>
      <c r="N1487" s="165" t="s">
        <v>107</v>
      </c>
      <c r="O1487" s="165" t="s">
        <v>100</v>
      </c>
      <c r="P1487" s="374" t="s">
        <v>161</v>
      </c>
      <c r="Q1487" s="380"/>
      <c r="R1487" s="226" t="s">
        <v>38</v>
      </c>
      <c r="S1487" s="165" t="s">
        <v>127</v>
      </c>
      <c r="T1487" s="378">
        <v>268</v>
      </c>
      <c r="U1487" s="265">
        <v>3</v>
      </c>
      <c r="V1487" s="265">
        <v>0</v>
      </c>
      <c r="W1487" s="265">
        <v>0</v>
      </c>
      <c r="X1487" s="265">
        <v>0</v>
      </c>
      <c r="Y1487" s="265">
        <v>0</v>
      </c>
    </row>
    <row r="1488" spans="1:25" ht="281.25" customHeight="1" x14ac:dyDescent="0.25">
      <c r="A1488" s="71">
        <v>2262</v>
      </c>
      <c r="B1488" s="164" t="s">
        <v>3963</v>
      </c>
      <c r="C1488" s="374" t="s">
        <v>14617</v>
      </c>
      <c r="D1488" s="374" t="s">
        <v>4062</v>
      </c>
      <c r="E1488" s="374" t="s">
        <v>129</v>
      </c>
      <c r="F1488" s="375" t="s">
        <v>4063</v>
      </c>
      <c r="G1488" s="376">
        <v>38047</v>
      </c>
      <c r="H1488" s="376">
        <v>37987</v>
      </c>
      <c r="I1488" s="377" t="s">
        <v>113</v>
      </c>
      <c r="J1488" s="376" t="s">
        <v>114</v>
      </c>
      <c r="K1488" s="374" t="s">
        <v>4064</v>
      </c>
      <c r="L1488" s="165" t="s">
        <v>61</v>
      </c>
      <c r="M1488" s="378" t="s">
        <v>4065</v>
      </c>
      <c r="N1488" s="165" t="s">
        <v>107</v>
      </c>
      <c r="O1488" s="165" t="s">
        <v>100</v>
      </c>
      <c r="P1488" s="374" t="s">
        <v>161</v>
      </c>
      <c r="Q1488" s="380"/>
      <c r="R1488" s="226" t="s">
        <v>54</v>
      </c>
      <c r="S1488" s="165" t="s">
        <v>1052</v>
      </c>
      <c r="T1488" s="265">
        <v>0</v>
      </c>
      <c r="U1488" s="265">
        <v>0</v>
      </c>
      <c r="V1488" s="265">
        <v>0</v>
      </c>
      <c r="W1488" s="265">
        <v>0</v>
      </c>
      <c r="X1488" s="265">
        <v>0</v>
      </c>
      <c r="Y1488" s="265">
        <v>0</v>
      </c>
    </row>
    <row r="1489" spans="1:25" ht="281.25" customHeight="1" x14ac:dyDescent="0.25">
      <c r="A1489" s="71">
        <v>2263</v>
      </c>
      <c r="B1489" s="164" t="s">
        <v>3963</v>
      </c>
      <c r="C1489" s="374" t="s">
        <v>14618</v>
      </c>
      <c r="D1489" s="374" t="s">
        <v>4066</v>
      </c>
      <c r="E1489" s="374" t="s">
        <v>14619</v>
      </c>
      <c r="F1489" s="375" t="s">
        <v>4067</v>
      </c>
      <c r="G1489" s="376">
        <v>38587</v>
      </c>
      <c r="H1489" s="376">
        <v>38353</v>
      </c>
      <c r="I1489" s="377" t="s">
        <v>113</v>
      </c>
      <c r="J1489" s="376" t="s">
        <v>114</v>
      </c>
      <c r="K1489" s="374" t="s">
        <v>4068</v>
      </c>
      <c r="L1489" s="165" t="s">
        <v>60</v>
      </c>
      <c r="M1489" s="378" t="s">
        <v>14575</v>
      </c>
      <c r="N1489" s="165" t="s">
        <v>107</v>
      </c>
      <c r="O1489" s="165" t="s">
        <v>100</v>
      </c>
      <c r="P1489" s="374" t="s">
        <v>161</v>
      </c>
      <c r="Q1489" s="380" t="s">
        <v>4069</v>
      </c>
      <c r="R1489" s="380" t="s">
        <v>23</v>
      </c>
      <c r="S1489" s="164" t="s">
        <v>1076</v>
      </c>
      <c r="T1489" s="378">
        <v>5135</v>
      </c>
      <c r="U1489" s="265">
        <v>10520</v>
      </c>
      <c r="V1489" s="378" t="s">
        <v>112</v>
      </c>
      <c r="W1489" s="378" t="s">
        <v>112</v>
      </c>
      <c r="X1489" s="378" t="s">
        <v>112</v>
      </c>
      <c r="Y1489" s="378" t="s">
        <v>112</v>
      </c>
    </row>
    <row r="1490" spans="1:25" ht="281.25" customHeight="1" x14ac:dyDescent="0.25">
      <c r="A1490" s="71">
        <v>2264</v>
      </c>
      <c r="B1490" s="164" t="s">
        <v>3963</v>
      </c>
      <c r="C1490" s="374" t="s">
        <v>14620</v>
      </c>
      <c r="D1490" s="374" t="s">
        <v>4070</v>
      </c>
      <c r="E1490" s="374" t="s">
        <v>14621</v>
      </c>
      <c r="F1490" s="375" t="s">
        <v>465</v>
      </c>
      <c r="G1490" s="376">
        <v>41370</v>
      </c>
      <c r="H1490" s="376">
        <v>41640</v>
      </c>
      <c r="I1490" s="374" t="s">
        <v>14574</v>
      </c>
      <c r="J1490" s="376" t="s">
        <v>114</v>
      </c>
      <c r="K1490" s="374" t="s">
        <v>4071</v>
      </c>
      <c r="L1490" s="165" t="s">
        <v>60</v>
      </c>
      <c r="M1490" s="378" t="s">
        <v>14575</v>
      </c>
      <c r="N1490" s="165" t="s">
        <v>107</v>
      </c>
      <c r="O1490" s="165" t="s">
        <v>100</v>
      </c>
      <c r="P1490" s="374" t="s">
        <v>161</v>
      </c>
      <c r="Q1490" s="380"/>
      <c r="R1490" s="380" t="s">
        <v>23</v>
      </c>
      <c r="S1490" s="164" t="s">
        <v>1076</v>
      </c>
      <c r="T1490" s="378">
        <v>0</v>
      </c>
      <c r="U1490" s="265">
        <v>0</v>
      </c>
      <c r="V1490" s="378" t="s">
        <v>112</v>
      </c>
      <c r="W1490" s="378" t="s">
        <v>112</v>
      </c>
      <c r="X1490" s="378" t="s">
        <v>112</v>
      </c>
      <c r="Y1490" s="378" t="s">
        <v>112</v>
      </c>
    </row>
    <row r="1491" spans="1:25" ht="281.25" customHeight="1" x14ac:dyDescent="0.25">
      <c r="A1491" s="71">
        <v>2265</v>
      </c>
      <c r="B1491" s="164" t="s">
        <v>3963</v>
      </c>
      <c r="C1491" s="374" t="s">
        <v>14622</v>
      </c>
      <c r="D1491" s="374" t="s">
        <v>4072</v>
      </c>
      <c r="E1491" s="374" t="s">
        <v>14623</v>
      </c>
      <c r="F1491" s="375" t="s">
        <v>525</v>
      </c>
      <c r="G1491" s="376">
        <v>42896</v>
      </c>
      <c r="H1491" s="376">
        <v>42736</v>
      </c>
      <c r="I1491" s="374" t="s">
        <v>1548</v>
      </c>
      <c r="J1491" s="90" t="s">
        <v>2383</v>
      </c>
      <c r="K1491" s="374" t="s">
        <v>4073</v>
      </c>
      <c r="L1491" s="165" t="s">
        <v>60</v>
      </c>
      <c r="M1491" s="384" t="s">
        <v>14575</v>
      </c>
      <c r="N1491" s="165" t="s">
        <v>107</v>
      </c>
      <c r="O1491" s="165" t="s">
        <v>100</v>
      </c>
      <c r="P1491" s="379" t="s">
        <v>4074</v>
      </c>
      <c r="Q1491" s="383" t="s">
        <v>280</v>
      </c>
      <c r="R1491" s="226" t="s">
        <v>24</v>
      </c>
      <c r="S1491" s="151" t="s">
        <v>553</v>
      </c>
      <c r="T1491" s="378">
        <v>105579</v>
      </c>
      <c r="U1491" s="265">
        <v>537287</v>
      </c>
      <c r="V1491" s="265">
        <v>212600</v>
      </c>
      <c r="W1491" s="265">
        <v>228244</v>
      </c>
      <c r="X1491" s="265">
        <v>223919</v>
      </c>
      <c r="Y1491" s="265">
        <v>223919</v>
      </c>
    </row>
    <row r="1492" spans="1:25" ht="281.25" customHeight="1" x14ac:dyDescent="0.25">
      <c r="A1492" s="71">
        <v>2266</v>
      </c>
      <c r="B1492" s="164" t="s">
        <v>3963</v>
      </c>
      <c r="C1492" s="374" t="s">
        <v>14624</v>
      </c>
      <c r="D1492" s="374" t="s">
        <v>4075</v>
      </c>
      <c r="E1492" s="374" t="s">
        <v>14625</v>
      </c>
      <c r="F1492" s="375" t="s">
        <v>465</v>
      </c>
      <c r="G1492" s="376">
        <v>43101</v>
      </c>
      <c r="H1492" s="376">
        <v>43101</v>
      </c>
      <c r="I1492" s="374" t="s">
        <v>535</v>
      </c>
      <c r="J1492" s="376" t="s">
        <v>114</v>
      </c>
      <c r="K1492" s="374" t="s">
        <v>11880</v>
      </c>
      <c r="L1492" s="165" t="s">
        <v>60</v>
      </c>
      <c r="M1492" s="384" t="s">
        <v>14575</v>
      </c>
      <c r="N1492" s="165" t="s">
        <v>107</v>
      </c>
      <c r="O1492" s="165" t="s">
        <v>100</v>
      </c>
      <c r="P1492" s="374" t="s">
        <v>237</v>
      </c>
      <c r="Q1492" s="380"/>
      <c r="R1492" s="380" t="s">
        <v>23</v>
      </c>
      <c r="S1492" s="164" t="s">
        <v>1076</v>
      </c>
      <c r="T1492" s="378">
        <v>2210269</v>
      </c>
      <c r="U1492" s="265">
        <v>3068126</v>
      </c>
      <c r="V1492" s="378">
        <v>2100000</v>
      </c>
      <c r="W1492" s="378">
        <v>0</v>
      </c>
      <c r="X1492" s="378" t="s">
        <v>112</v>
      </c>
      <c r="Y1492" s="378" t="s">
        <v>112</v>
      </c>
    </row>
    <row r="1493" spans="1:25" ht="281.25" customHeight="1" x14ac:dyDescent="0.25">
      <c r="A1493" s="71">
        <v>2267</v>
      </c>
      <c r="B1493" s="164" t="s">
        <v>3963</v>
      </c>
      <c r="C1493" s="374" t="s">
        <v>14624</v>
      </c>
      <c r="D1493" s="374" t="s">
        <v>4077</v>
      </c>
      <c r="E1493" s="374" t="s">
        <v>4078</v>
      </c>
      <c r="F1493" s="375" t="s">
        <v>465</v>
      </c>
      <c r="G1493" s="376">
        <v>43466</v>
      </c>
      <c r="H1493" s="376">
        <v>43466</v>
      </c>
      <c r="I1493" s="374" t="s">
        <v>535</v>
      </c>
      <c r="J1493" s="376" t="s">
        <v>114</v>
      </c>
      <c r="K1493" s="374" t="s">
        <v>4079</v>
      </c>
      <c r="L1493" s="165" t="s">
        <v>60</v>
      </c>
      <c r="M1493" s="384" t="s">
        <v>14575</v>
      </c>
      <c r="N1493" s="165" t="s">
        <v>107</v>
      </c>
      <c r="O1493" s="165" t="s">
        <v>100</v>
      </c>
      <c r="P1493" s="374" t="s">
        <v>4080</v>
      </c>
      <c r="Q1493" s="380"/>
      <c r="R1493" s="380" t="s">
        <v>23</v>
      </c>
      <c r="S1493" s="164" t="s">
        <v>1076</v>
      </c>
      <c r="T1493" s="378">
        <v>7264427</v>
      </c>
      <c r="U1493" s="265">
        <v>2826576</v>
      </c>
      <c r="V1493" s="378">
        <v>1685000</v>
      </c>
      <c r="W1493" s="378">
        <v>1046000</v>
      </c>
      <c r="X1493" s="378" t="s">
        <v>112</v>
      </c>
      <c r="Y1493" s="378" t="s">
        <v>112</v>
      </c>
    </row>
    <row r="1494" spans="1:25" ht="281.25" customHeight="1" x14ac:dyDescent="0.25">
      <c r="A1494" s="71">
        <v>2268</v>
      </c>
      <c r="B1494" s="164" t="s">
        <v>3963</v>
      </c>
      <c r="C1494" s="374" t="s">
        <v>14626</v>
      </c>
      <c r="D1494" s="374" t="s">
        <v>4081</v>
      </c>
      <c r="E1494" s="374" t="s">
        <v>14627</v>
      </c>
      <c r="F1494" s="375" t="s">
        <v>465</v>
      </c>
      <c r="G1494" s="376">
        <v>43466</v>
      </c>
      <c r="H1494" s="376">
        <v>43466</v>
      </c>
      <c r="I1494" s="374" t="s">
        <v>403</v>
      </c>
      <c r="J1494" s="376">
        <v>46753</v>
      </c>
      <c r="K1494" s="374" t="s">
        <v>14628</v>
      </c>
      <c r="L1494" s="165" t="s">
        <v>60</v>
      </c>
      <c r="M1494" s="375" t="s">
        <v>14575</v>
      </c>
      <c r="N1494" s="165" t="s">
        <v>107</v>
      </c>
      <c r="O1494" s="165" t="s">
        <v>102</v>
      </c>
      <c r="P1494" s="375" t="s">
        <v>683</v>
      </c>
      <c r="Q1494" s="227"/>
      <c r="R1494" s="380" t="s">
        <v>23</v>
      </c>
      <c r="S1494" s="164" t="s">
        <v>1076</v>
      </c>
      <c r="T1494" s="164">
        <v>0</v>
      </c>
      <c r="U1494" s="164">
        <v>0</v>
      </c>
      <c r="V1494" s="164">
        <v>0</v>
      </c>
      <c r="W1494" s="164">
        <v>0</v>
      </c>
      <c r="X1494" s="265">
        <v>0</v>
      </c>
      <c r="Y1494" s="265">
        <v>0</v>
      </c>
    </row>
    <row r="1495" spans="1:25" ht="281.25" customHeight="1" x14ac:dyDescent="0.25">
      <c r="A1495" s="71">
        <v>2269</v>
      </c>
      <c r="B1495" s="164" t="s">
        <v>3963</v>
      </c>
      <c r="C1495" s="375" t="s">
        <v>4082</v>
      </c>
      <c r="D1495" s="375" t="s">
        <v>233</v>
      </c>
      <c r="E1495" s="171" t="s">
        <v>4083</v>
      </c>
      <c r="F1495" s="377" t="s">
        <v>2079</v>
      </c>
      <c r="G1495" s="377">
        <v>43466</v>
      </c>
      <c r="H1495" s="377">
        <v>43466</v>
      </c>
      <c r="I1495" s="374" t="s">
        <v>113</v>
      </c>
      <c r="J1495" s="377" t="s">
        <v>114</v>
      </c>
      <c r="K1495" s="375" t="s">
        <v>4084</v>
      </c>
      <c r="L1495" s="375" t="s">
        <v>60</v>
      </c>
      <c r="M1495" s="378" t="s">
        <v>3992</v>
      </c>
      <c r="N1495" s="375" t="s">
        <v>68</v>
      </c>
      <c r="O1495" s="375" t="s">
        <v>120</v>
      </c>
      <c r="P1495" s="375" t="s">
        <v>4085</v>
      </c>
      <c r="Q1495" s="375" t="s">
        <v>4086</v>
      </c>
      <c r="R1495" s="226" t="s">
        <v>18</v>
      </c>
      <c r="S1495" s="164" t="s">
        <v>199</v>
      </c>
      <c r="T1495" s="378">
        <v>38497</v>
      </c>
      <c r="U1495" s="265">
        <v>38049</v>
      </c>
      <c r="V1495" s="265">
        <v>46500</v>
      </c>
      <c r="W1495" s="265">
        <v>46500</v>
      </c>
      <c r="X1495" s="265">
        <v>23250</v>
      </c>
      <c r="Y1495" s="265">
        <v>23250</v>
      </c>
    </row>
    <row r="1496" spans="1:25" ht="281.25" customHeight="1" x14ac:dyDescent="0.25">
      <c r="A1496" s="71">
        <v>2270</v>
      </c>
      <c r="B1496" s="164" t="s">
        <v>3963</v>
      </c>
      <c r="C1496" s="374" t="s">
        <v>14629</v>
      </c>
      <c r="D1496" s="374" t="s">
        <v>4087</v>
      </c>
      <c r="E1496" s="375" t="s">
        <v>4088</v>
      </c>
      <c r="F1496" s="374" t="s">
        <v>2112</v>
      </c>
      <c r="G1496" s="376">
        <v>43964</v>
      </c>
      <c r="H1496" s="376">
        <v>43831</v>
      </c>
      <c r="I1496" s="374" t="s">
        <v>396</v>
      </c>
      <c r="J1496" s="376">
        <v>44562</v>
      </c>
      <c r="K1496" s="374" t="s">
        <v>4089</v>
      </c>
      <c r="L1496" s="165" t="s">
        <v>60</v>
      </c>
      <c r="M1496" s="378" t="s">
        <v>3992</v>
      </c>
      <c r="N1496" s="165" t="s">
        <v>64</v>
      </c>
      <c r="O1496" s="165" t="s">
        <v>100</v>
      </c>
      <c r="P1496" s="379" t="s">
        <v>4090</v>
      </c>
      <c r="Q1496" s="375" t="s">
        <v>4091</v>
      </c>
      <c r="R1496" s="204" t="s">
        <v>22</v>
      </c>
      <c r="S1496" s="165" t="s">
        <v>1082</v>
      </c>
      <c r="T1496" s="378">
        <v>4055</v>
      </c>
      <c r="U1496" s="382" t="s">
        <v>112</v>
      </c>
      <c r="V1496" s="382" t="s">
        <v>112</v>
      </c>
      <c r="W1496" s="382" t="s">
        <v>112</v>
      </c>
      <c r="X1496" s="382" t="s">
        <v>112</v>
      </c>
      <c r="Y1496" s="382" t="s">
        <v>112</v>
      </c>
    </row>
    <row r="1497" spans="1:25" ht="281.25" customHeight="1" x14ac:dyDescent="0.25">
      <c r="A1497" s="71">
        <v>2271</v>
      </c>
      <c r="B1497" s="164" t="s">
        <v>3963</v>
      </c>
      <c r="C1497" s="374" t="s">
        <v>14630</v>
      </c>
      <c r="D1497" s="374" t="s">
        <v>441</v>
      </c>
      <c r="E1497" s="374" t="s">
        <v>4092</v>
      </c>
      <c r="F1497" s="374" t="s">
        <v>465</v>
      </c>
      <c r="G1497" s="376">
        <v>43975</v>
      </c>
      <c r="H1497" s="376">
        <v>43831</v>
      </c>
      <c r="I1497" s="374" t="s">
        <v>13473</v>
      </c>
      <c r="J1497" s="376" t="s">
        <v>4093</v>
      </c>
      <c r="K1497" s="375" t="s">
        <v>14631</v>
      </c>
      <c r="L1497" s="165" t="s">
        <v>60</v>
      </c>
      <c r="M1497" s="375" t="s">
        <v>14575</v>
      </c>
      <c r="N1497" s="165" t="s">
        <v>107</v>
      </c>
      <c r="O1497" s="165" t="s">
        <v>100</v>
      </c>
      <c r="P1497" s="379" t="s">
        <v>4094</v>
      </c>
      <c r="Q1497" s="171"/>
      <c r="R1497" s="380" t="s">
        <v>23</v>
      </c>
      <c r="S1497" s="165" t="s">
        <v>79</v>
      </c>
      <c r="T1497" s="265">
        <v>0</v>
      </c>
      <c r="U1497" s="265">
        <v>0</v>
      </c>
      <c r="V1497" s="265">
        <v>0</v>
      </c>
      <c r="W1497" s="265">
        <v>0</v>
      </c>
      <c r="X1497" s="265">
        <v>0</v>
      </c>
      <c r="Y1497" s="265">
        <v>0</v>
      </c>
    </row>
    <row r="1498" spans="1:25" ht="281.25" customHeight="1" x14ac:dyDescent="0.25">
      <c r="A1498" s="71">
        <v>2272</v>
      </c>
      <c r="B1498" s="164" t="s">
        <v>3963</v>
      </c>
      <c r="C1498" s="375" t="s">
        <v>14632</v>
      </c>
      <c r="D1498" s="375" t="s">
        <v>14633</v>
      </c>
      <c r="E1498" s="171" t="s">
        <v>14634</v>
      </c>
      <c r="F1498" s="377" t="s">
        <v>2079</v>
      </c>
      <c r="G1498" s="172">
        <v>43964</v>
      </c>
      <c r="H1498" s="172">
        <v>43831</v>
      </c>
      <c r="I1498" s="374" t="s">
        <v>2004</v>
      </c>
      <c r="J1498" s="172">
        <v>44562</v>
      </c>
      <c r="K1498" s="171" t="s">
        <v>14635</v>
      </c>
      <c r="L1498" s="375" t="s">
        <v>60</v>
      </c>
      <c r="M1498" s="378" t="s">
        <v>3992</v>
      </c>
      <c r="N1498" s="165" t="s">
        <v>68</v>
      </c>
      <c r="O1498" s="165" t="s">
        <v>100</v>
      </c>
      <c r="P1498" s="375" t="s">
        <v>4095</v>
      </c>
      <c r="Q1498" s="375" t="s">
        <v>4091</v>
      </c>
      <c r="R1498" s="204" t="s">
        <v>18</v>
      </c>
      <c r="S1498" s="165" t="s">
        <v>76</v>
      </c>
      <c r="T1498" s="378">
        <v>215523</v>
      </c>
      <c r="U1498" s="382" t="s">
        <v>112</v>
      </c>
      <c r="V1498" s="382" t="s">
        <v>112</v>
      </c>
      <c r="W1498" s="382" t="s">
        <v>112</v>
      </c>
      <c r="X1498" s="382" t="s">
        <v>112</v>
      </c>
      <c r="Y1498" s="382" t="s">
        <v>112</v>
      </c>
    </row>
    <row r="1499" spans="1:25" ht="281.25" customHeight="1" x14ac:dyDescent="0.25">
      <c r="A1499" s="71">
        <v>2273</v>
      </c>
      <c r="B1499" s="164" t="s">
        <v>3963</v>
      </c>
      <c r="C1499" s="374" t="s">
        <v>14636</v>
      </c>
      <c r="D1499" s="374" t="s">
        <v>14637</v>
      </c>
      <c r="E1499" s="375" t="s">
        <v>14638</v>
      </c>
      <c r="F1499" s="374" t="s">
        <v>2112</v>
      </c>
      <c r="G1499" s="376">
        <v>44197</v>
      </c>
      <c r="H1499" s="376">
        <v>44197</v>
      </c>
      <c r="I1499" s="374" t="s">
        <v>396</v>
      </c>
      <c r="J1499" s="172">
        <v>45292</v>
      </c>
      <c r="K1499" s="374" t="s">
        <v>14639</v>
      </c>
      <c r="L1499" s="165" t="s">
        <v>60</v>
      </c>
      <c r="M1499" s="378" t="s">
        <v>3992</v>
      </c>
      <c r="N1499" s="165" t="s">
        <v>64</v>
      </c>
      <c r="O1499" s="385" t="s">
        <v>103</v>
      </c>
      <c r="P1499" s="379" t="s">
        <v>14640</v>
      </c>
      <c r="Q1499" s="380"/>
      <c r="R1499" s="226" t="s">
        <v>22</v>
      </c>
      <c r="S1499" s="151" t="s">
        <v>1082</v>
      </c>
      <c r="T1499" s="378">
        <v>650</v>
      </c>
      <c r="U1499" s="164">
        <v>0</v>
      </c>
      <c r="V1499" s="164">
        <v>0</v>
      </c>
      <c r="W1499" s="164" t="s">
        <v>112</v>
      </c>
      <c r="X1499" s="164" t="s">
        <v>112</v>
      </c>
      <c r="Y1499" s="164" t="s">
        <v>112</v>
      </c>
    </row>
    <row r="1500" spans="1:25" ht="281.25" customHeight="1" x14ac:dyDescent="0.25">
      <c r="A1500" s="71">
        <v>2274</v>
      </c>
      <c r="B1500" s="164" t="s">
        <v>3963</v>
      </c>
      <c r="C1500" s="374" t="s">
        <v>14641</v>
      </c>
      <c r="D1500" s="374" t="s">
        <v>4096</v>
      </c>
      <c r="E1500" s="374" t="s">
        <v>129</v>
      </c>
      <c r="F1500" s="374" t="s">
        <v>465</v>
      </c>
      <c r="G1500" s="376">
        <v>43975</v>
      </c>
      <c r="H1500" s="376">
        <v>43831</v>
      </c>
      <c r="I1500" s="377" t="s">
        <v>113</v>
      </c>
      <c r="J1500" s="376" t="s">
        <v>4093</v>
      </c>
      <c r="K1500" s="375" t="s">
        <v>11881</v>
      </c>
      <c r="L1500" s="165" t="s">
        <v>60</v>
      </c>
      <c r="M1500" s="375" t="s">
        <v>14575</v>
      </c>
      <c r="N1500" s="165" t="s">
        <v>64</v>
      </c>
      <c r="O1500" s="165" t="s">
        <v>103</v>
      </c>
      <c r="P1500" s="379" t="s">
        <v>2795</v>
      </c>
      <c r="Q1500" s="380"/>
      <c r="R1500" s="380" t="s">
        <v>23</v>
      </c>
      <c r="S1500" s="164" t="s">
        <v>1076</v>
      </c>
      <c r="T1500" s="164">
        <v>0</v>
      </c>
      <c r="U1500" s="164">
        <v>0</v>
      </c>
      <c r="V1500" s="164">
        <v>0</v>
      </c>
      <c r="W1500" s="164">
        <v>0</v>
      </c>
      <c r="X1500" s="164">
        <v>0</v>
      </c>
      <c r="Y1500" s="164">
        <v>0</v>
      </c>
    </row>
    <row r="1501" spans="1:25" ht="281.25" customHeight="1" x14ac:dyDescent="0.25">
      <c r="A1501" s="71">
        <v>2275</v>
      </c>
      <c r="B1501" s="164" t="s">
        <v>3963</v>
      </c>
      <c r="C1501" s="374" t="s">
        <v>14642</v>
      </c>
      <c r="D1501" s="374" t="s">
        <v>4097</v>
      </c>
      <c r="E1501" s="374" t="s">
        <v>4098</v>
      </c>
      <c r="F1501" s="375" t="s">
        <v>465</v>
      </c>
      <c r="G1501" s="376">
        <v>44197</v>
      </c>
      <c r="H1501" s="376">
        <v>44197</v>
      </c>
      <c r="I1501" s="374" t="s">
        <v>14643</v>
      </c>
      <c r="J1501" s="376" t="s">
        <v>114</v>
      </c>
      <c r="K1501" s="374" t="s">
        <v>11882</v>
      </c>
      <c r="L1501" s="165" t="s">
        <v>60</v>
      </c>
      <c r="M1501" s="378" t="s">
        <v>14575</v>
      </c>
      <c r="N1501" s="165" t="s">
        <v>64</v>
      </c>
      <c r="O1501" s="165" t="s">
        <v>103</v>
      </c>
      <c r="P1501" s="379" t="s">
        <v>2795</v>
      </c>
      <c r="Q1501" s="380"/>
      <c r="R1501" s="380" t="s">
        <v>23</v>
      </c>
      <c r="S1501" s="164" t="s">
        <v>1076</v>
      </c>
      <c r="T1501" s="164">
        <v>0</v>
      </c>
      <c r="U1501" s="164">
        <v>0</v>
      </c>
      <c r="V1501" s="164">
        <v>0</v>
      </c>
      <c r="W1501" s="164">
        <v>0</v>
      </c>
      <c r="X1501" s="164">
        <v>0</v>
      </c>
      <c r="Y1501" s="164">
        <v>0</v>
      </c>
    </row>
    <row r="1502" spans="1:25" ht="281.25" customHeight="1" x14ac:dyDescent="0.25">
      <c r="A1502" s="71">
        <v>2276</v>
      </c>
      <c r="B1502" s="164" t="s">
        <v>3963</v>
      </c>
      <c r="C1502" s="374" t="s">
        <v>14642</v>
      </c>
      <c r="D1502" s="374" t="s">
        <v>4099</v>
      </c>
      <c r="E1502" s="374" t="s">
        <v>129</v>
      </c>
      <c r="F1502" s="375" t="s">
        <v>465</v>
      </c>
      <c r="G1502" s="376">
        <v>44197</v>
      </c>
      <c r="H1502" s="376">
        <v>44197</v>
      </c>
      <c r="I1502" s="374" t="s">
        <v>14644</v>
      </c>
      <c r="J1502" s="376" t="s">
        <v>114</v>
      </c>
      <c r="K1502" s="374" t="s">
        <v>4100</v>
      </c>
      <c r="L1502" s="165" t="s">
        <v>60</v>
      </c>
      <c r="M1502" s="378" t="s">
        <v>14575</v>
      </c>
      <c r="N1502" s="165" t="s">
        <v>64</v>
      </c>
      <c r="O1502" s="165" t="s">
        <v>103</v>
      </c>
      <c r="P1502" s="379" t="s">
        <v>2795</v>
      </c>
      <c r="Q1502" s="380"/>
      <c r="R1502" s="380" t="s">
        <v>23</v>
      </c>
      <c r="S1502" s="164" t="s">
        <v>1076</v>
      </c>
      <c r="T1502" s="164">
        <v>0</v>
      </c>
      <c r="U1502" s="164">
        <v>0</v>
      </c>
      <c r="V1502" s="164">
        <v>0</v>
      </c>
      <c r="W1502" s="164">
        <v>0</v>
      </c>
      <c r="X1502" s="164">
        <v>0</v>
      </c>
      <c r="Y1502" s="164">
        <v>0</v>
      </c>
    </row>
    <row r="1503" spans="1:25" ht="281.25" customHeight="1" x14ac:dyDescent="0.25">
      <c r="A1503" s="71">
        <v>2277</v>
      </c>
      <c r="B1503" s="164" t="s">
        <v>3963</v>
      </c>
      <c r="C1503" s="374" t="s">
        <v>14645</v>
      </c>
      <c r="D1503" s="374" t="s">
        <v>4101</v>
      </c>
      <c r="E1503" s="374" t="s">
        <v>14646</v>
      </c>
      <c r="F1503" s="375" t="s">
        <v>465</v>
      </c>
      <c r="G1503" s="376">
        <v>44022</v>
      </c>
      <c r="H1503" s="376">
        <v>44022</v>
      </c>
      <c r="I1503" s="374" t="s">
        <v>403</v>
      </c>
      <c r="J1503" s="376">
        <v>46753</v>
      </c>
      <c r="K1503" s="374" t="s">
        <v>14647</v>
      </c>
      <c r="L1503" s="165" t="s">
        <v>60</v>
      </c>
      <c r="M1503" s="375" t="s">
        <v>14575</v>
      </c>
      <c r="N1503" s="165" t="s">
        <v>107</v>
      </c>
      <c r="O1503" s="165" t="s">
        <v>102</v>
      </c>
      <c r="P1503" s="375" t="s">
        <v>683</v>
      </c>
      <c r="Q1503" s="227"/>
      <c r="R1503" s="380" t="s">
        <v>23</v>
      </c>
      <c r="S1503" s="164" t="s">
        <v>1076</v>
      </c>
      <c r="T1503" s="164">
        <v>621884</v>
      </c>
      <c r="U1503" s="164">
        <v>370847</v>
      </c>
      <c r="V1503" s="164">
        <v>295341</v>
      </c>
      <c r="W1503" s="164">
        <v>256000</v>
      </c>
      <c r="X1503" s="164">
        <v>0</v>
      </c>
      <c r="Y1503" s="164">
        <v>0</v>
      </c>
    </row>
    <row r="1504" spans="1:25" ht="281.25" customHeight="1" x14ac:dyDescent="0.25">
      <c r="A1504" s="71">
        <v>2278</v>
      </c>
      <c r="B1504" s="164" t="s">
        <v>3963</v>
      </c>
      <c r="C1504" s="375" t="s">
        <v>14648</v>
      </c>
      <c r="D1504" s="375" t="s">
        <v>14649</v>
      </c>
      <c r="E1504" s="171" t="s">
        <v>14650</v>
      </c>
      <c r="F1504" s="377" t="s">
        <v>2079</v>
      </c>
      <c r="G1504" s="172">
        <v>44197</v>
      </c>
      <c r="H1504" s="172">
        <v>44197</v>
      </c>
      <c r="I1504" s="374" t="s">
        <v>370</v>
      </c>
      <c r="J1504" s="172">
        <v>45292</v>
      </c>
      <c r="K1504" s="171" t="s">
        <v>4102</v>
      </c>
      <c r="L1504" s="375" t="s">
        <v>60</v>
      </c>
      <c r="M1504" s="378" t="s">
        <v>3992</v>
      </c>
      <c r="N1504" s="165" t="s">
        <v>68</v>
      </c>
      <c r="O1504" s="165" t="s">
        <v>100</v>
      </c>
      <c r="P1504" s="375" t="s">
        <v>14651</v>
      </c>
      <c r="Q1504" s="375"/>
      <c r="R1504" s="204" t="s">
        <v>18</v>
      </c>
      <c r="S1504" s="165" t="s">
        <v>199</v>
      </c>
      <c r="T1504" s="378">
        <v>459919</v>
      </c>
      <c r="U1504" s="164">
        <v>381738</v>
      </c>
      <c r="V1504" s="164">
        <v>488600</v>
      </c>
      <c r="W1504" s="164" t="s">
        <v>112</v>
      </c>
      <c r="X1504" s="164" t="s">
        <v>112</v>
      </c>
      <c r="Y1504" s="164" t="s">
        <v>112</v>
      </c>
    </row>
    <row r="1505" spans="1:25" ht="281.25" customHeight="1" x14ac:dyDescent="0.25">
      <c r="A1505" s="71">
        <v>2279</v>
      </c>
      <c r="B1505" s="164" t="s">
        <v>3963</v>
      </c>
      <c r="C1505" s="374" t="s">
        <v>14652</v>
      </c>
      <c r="D1505" s="375" t="s">
        <v>4105</v>
      </c>
      <c r="E1505" s="171" t="s">
        <v>14653</v>
      </c>
      <c r="F1505" s="172" t="s">
        <v>4041</v>
      </c>
      <c r="G1505" s="172">
        <v>44562</v>
      </c>
      <c r="H1505" s="172">
        <v>44562</v>
      </c>
      <c r="I1505" s="172" t="s">
        <v>113</v>
      </c>
      <c r="J1505" s="172" t="s">
        <v>114</v>
      </c>
      <c r="K1505" s="171" t="s">
        <v>4106</v>
      </c>
      <c r="L1505" s="171" t="s">
        <v>60</v>
      </c>
      <c r="M1505" s="384" t="s">
        <v>4012</v>
      </c>
      <c r="N1505" s="165" t="s">
        <v>106</v>
      </c>
      <c r="O1505" s="165" t="s">
        <v>103</v>
      </c>
      <c r="P1505" s="165" t="s">
        <v>116</v>
      </c>
      <c r="Q1505" s="375"/>
      <c r="R1505" s="226" t="s">
        <v>40</v>
      </c>
      <c r="S1505" s="151" t="s">
        <v>126</v>
      </c>
      <c r="T1505" s="164" t="s">
        <v>112</v>
      </c>
      <c r="U1505" s="164">
        <v>682</v>
      </c>
      <c r="V1505" s="164">
        <v>680</v>
      </c>
      <c r="W1505" s="164">
        <v>680</v>
      </c>
      <c r="X1505" s="164">
        <v>680</v>
      </c>
      <c r="Y1505" s="164">
        <v>680</v>
      </c>
    </row>
    <row r="1506" spans="1:25" ht="281.25" customHeight="1" x14ac:dyDescent="0.25">
      <c r="A1506" s="71">
        <v>2280</v>
      </c>
      <c r="B1506" s="164" t="s">
        <v>3963</v>
      </c>
      <c r="C1506" s="374" t="s">
        <v>14654</v>
      </c>
      <c r="D1506" s="374" t="s">
        <v>4107</v>
      </c>
      <c r="E1506" s="374" t="s">
        <v>14655</v>
      </c>
      <c r="F1506" s="375" t="s">
        <v>465</v>
      </c>
      <c r="G1506" s="376">
        <v>44562</v>
      </c>
      <c r="H1506" s="376">
        <v>44562</v>
      </c>
      <c r="I1506" s="374" t="s">
        <v>13473</v>
      </c>
      <c r="J1506" s="377" t="s">
        <v>114</v>
      </c>
      <c r="K1506" s="374" t="s">
        <v>14656</v>
      </c>
      <c r="L1506" s="171" t="s">
        <v>60</v>
      </c>
      <c r="M1506" s="375" t="s">
        <v>14575</v>
      </c>
      <c r="N1506" s="375" t="s">
        <v>107</v>
      </c>
      <c r="O1506" s="165" t="s">
        <v>100</v>
      </c>
      <c r="P1506" s="379" t="s">
        <v>4108</v>
      </c>
      <c r="Q1506" s="375"/>
      <c r="R1506" s="380" t="s">
        <v>23</v>
      </c>
      <c r="S1506" s="164" t="s">
        <v>1076</v>
      </c>
      <c r="T1506" s="164" t="s">
        <v>112</v>
      </c>
      <c r="U1506" s="164">
        <v>0</v>
      </c>
      <c r="V1506" s="164">
        <v>0</v>
      </c>
      <c r="W1506" s="164">
        <v>0</v>
      </c>
      <c r="X1506" s="164">
        <v>0</v>
      </c>
      <c r="Y1506" s="164">
        <v>0</v>
      </c>
    </row>
    <row r="1507" spans="1:25" ht="281.25" customHeight="1" x14ac:dyDescent="0.25">
      <c r="A1507" s="71">
        <v>2281</v>
      </c>
      <c r="B1507" s="164" t="s">
        <v>3963</v>
      </c>
      <c r="C1507" s="375" t="s">
        <v>14657</v>
      </c>
      <c r="D1507" s="375" t="s">
        <v>14658</v>
      </c>
      <c r="E1507" s="171" t="s">
        <v>14659</v>
      </c>
      <c r="F1507" s="377" t="s">
        <v>2079</v>
      </c>
      <c r="G1507" s="172">
        <v>44583</v>
      </c>
      <c r="H1507" s="172">
        <v>44562</v>
      </c>
      <c r="I1507" s="374" t="s">
        <v>370</v>
      </c>
      <c r="J1507" s="172">
        <v>45292</v>
      </c>
      <c r="K1507" s="171" t="s">
        <v>4109</v>
      </c>
      <c r="L1507" s="375" t="s">
        <v>60</v>
      </c>
      <c r="M1507" s="378" t="s">
        <v>3992</v>
      </c>
      <c r="N1507" s="165" t="s">
        <v>68</v>
      </c>
      <c r="O1507" s="165" t="s">
        <v>100</v>
      </c>
      <c r="P1507" s="375" t="s">
        <v>14651</v>
      </c>
      <c r="Q1507" s="375"/>
      <c r="R1507" s="204" t="s">
        <v>18</v>
      </c>
      <c r="S1507" s="165" t="s">
        <v>199</v>
      </c>
      <c r="T1507" s="164" t="s">
        <v>112</v>
      </c>
      <c r="U1507" s="164">
        <v>149007</v>
      </c>
      <c r="V1507" s="164">
        <v>73200</v>
      </c>
      <c r="W1507" s="164" t="s">
        <v>112</v>
      </c>
      <c r="X1507" s="164" t="s">
        <v>112</v>
      </c>
      <c r="Y1507" s="164" t="s">
        <v>112</v>
      </c>
    </row>
    <row r="1508" spans="1:25" ht="281.25" customHeight="1" x14ac:dyDescent="0.25">
      <c r="A1508" s="71">
        <v>2282</v>
      </c>
      <c r="B1508" s="164" t="s">
        <v>3963</v>
      </c>
      <c r="C1508" s="375" t="s">
        <v>14660</v>
      </c>
      <c r="D1508" s="375" t="s">
        <v>9539</v>
      </c>
      <c r="E1508" s="375" t="s">
        <v>129</v>
      </c>
      <c r="F1508" s="377" t="s">
        <v>4103</v>
      </c>
      <c r="G1508" s="172">
        <v>44197</v>
      </c>
      <c r="H1508" s="172">
        <v>44197</v>
      </c>
      <c r="I1508" s="203" t="s">
        <v>113</v>
      </c>
      <c r="J1508" s="172">
        <v>45658</v>
      </c>
      <c r="K1508" s="171" t="s">
        <v>11766</v>
      </c>
      <c r="L1508" s="375" t="s">
        <v>60</v>
      </c>
      <c r="M1508" s="165" t="s">
        <v>66</v>
      </c>
      <c r="N1508" s="165" t="s">
        <v>66</v>
      </c>
      <c r="O1508" s="211" t="s">
        <v>104</v>
      </c>
      <c r="P1508" s="375" t="s">
        <v>4104</v>
      </c>
      <c r="Q1508" s="375"/>
      <c r="R1508" s="204" t="s">
        <v>18</v>
      </c>
      <c r="S1508" s="165" t="s">
        <v>199</v>
      </c>
      <c r="T1508" s="378">
        <v>1121</v>
      </c>
      <c r="U1508" s="164">
        <v>4008</v>
      </c>
      <c r="V1508" s="164">
        <v>4000</v>
      </c>
      <c r="W1508" s="164">
        <v>4000</v>
      </c>
      <c r="X1508" s="164" t="s">
        <v>112</v>
      </c>
      <c r="Y1508" s="164" t="s">
        <v>112</v>
      </c>
    </row>
    <row r="1509" spans="1:25" ht="281.25" customHeight="1" x14ac:dyDescent="0.25">
      <c r="A1509" s="71">
        <v>2283</v>
      </c>
      <c r="B1509" s="164" t="s">
        <v>3963</v>
      </c>
      <c r="C1509" s="374" t="s">
        <v>14661</v>
      </c>
      <c r="D1509" s="374" t="s">
        <v>11767</v>
      </c>
      <c r="E1509" s="374" t="s">
        <v>129</v>
      </c>
      <c r="F1509" s="375" t="s">
        <v>3641</v>
      </c>
      <c r="G1509" s="376">
        <v>44760</v>
      </c>
      <c r="H1509" s="376">
        <v>44562</v>
      </c>
      <c r="I1509" s="374" t="s">
        <v>762</v>
      </c>
      <c r="J1509" s="172">
        <v>44927</v>
      </c>
      <c r="K1509" s="374" t="s">
        <v>11768</v>
      </c>
      <c r="L1509" s="165" t="s">
        <v>60</v>
      </c>
      <c r="M1509" s="375" t="s">
        <v>11769</v>
      </c>
      <c r="N1509" s="165" t="s">
        <v>64</v>
      </c>
      <c r="O1509" s="165" t="s">
        <v>103</v>
      </c>
      <c r="P1509" s="379" t="s">
        <v>2795</v>
      </c>
      <c r="Q1509" s="380"/>
      <c r="R1509" s="380" t="s">
        <v>23</v>
      </c>
      <c r="S1509" s="164" t="s">
        <v>1076</v>
      </c>
      <c r="T1509" s="164" t="s">
        <v>112</v>
      </c>
      <c r="U1509" s="164">
        <v>3284</v>
      </c>
      <c r="V1509" s="164" t="s">
        <v>112</v>
      </c>
      <c r="W1509" s="164" t="s">
        <v>112</v>
      </c>
      <c r="X1509" s="164" t="s">
        <v>112</v>
      </c>
      <c r="Y1509" s="164" t="s">
        <v>112</v>
      </c>
    </row>
    <row r="1510" spans="1:25" ht="281.25" customHeight="1" x14ac:dyDescent="0.25">
      <c r="A1510" s="71">
        <v>2284</v>
      </c>
      <c r="B1510" s="164" t="s">
        <v>3963</v>
      </c>
      <c r="C1510" s="374" t="s">
        <v>14662</v>
      </c>
      <c r="D1510" s="374" t="s">
        <v>14663</v>
      </c>
      <c r="E1510" s="375" t="s">
        <v>14638</v>
      </c>
      <c r="F1510" s="374" t="s">
        <v>2112</v>
      </c>
      <c r="G1510" s="376">
        <v>44901</v>
      </c>
      <c r="H1510" s="376">
        <v>44927</v>
      </c>
      <c r="I1510" s="374" t="s">
        <v>370</v>
      </c>
      <c r="J1510" s="376">
        <v>45292</v>
      </c>
      <c r="K1510" s="374" t="s">
        <v>14664</v>
      </c>
      <c r="L1510" s="165" t="s">
        <v>60</v>
      </c>
      <c r="M1510" s="378" t="s">
        <v>3992</v>
      </c>
      <c r="N1510" s="165" t="s">
        <v>64</v>
      </c>
      <c r="O1510" s="165" t="s">
        <v>105</v>
      </c>
      <c r="P1510" s="379" t="s">
        <v>14665</v>
      </c>
      <c r="Q1510" s="380"/>
      <c r="R1510" s="226" t="s">
        <v>22</v>
      </c>
      <c r="S1510" s="151" t="s">
        <v>1082</v>
      </c>
      <c r="T1510" s="164" t="s">
        <v>112</v>
      </c>
      <c r="U1510" s="164" t="s">
        <v>112</v>
      </c>
      <c r="V1510" s="164">
        <v>0</v>
      </c>
      <c r="W1510" s="164" t="s">
        <v>112</v>
      </c>
      <c r="X1510" s="164" t="s">
        <v>112</v>
      </c>
      <c r="Y1510" s="164" t="s">
        <v>112</v>
      </c>
    </row>
    <row r="1511" spans="1:25" ht="281.25" customHeight="1" x14ac:dyDescent="0.25">
      <c r="A1511" s="71">
        <v>2285</v>
      </c>
      <c r="B1511" s="164" t="s">
        <v>3963</v>
      </c>
      <c r="C1511" s="374" t="s">
        <v>14666</v>
      </c>
      <c r="D1511" s="374" t="s">
        <v>14667</v>
      </c>
      <c r="E1511" s="374" t="s">
        <v>14668</v>
      </c>
      <c r="F1511" s="375" t="s">
        <v>465</v>
      </c>
      <c r="G1511" s="376">
        <v>44927</v>
      </c>
      <c r="H1511" s="376">
        <v>45292</v>
      </c>
      <c r="I1511" s="374" t="s">
        <v>403</v>
      </c>
      <c r="J1511" s="376">
        <v>46753</v>
      </c>
      <c r="K1511" s="374" t="s">
        <v>14669</v>
      </c>
      <c r="L1511" s="165" t="s">
        <v>60</v>
      </c>
      <c r="M1511" s="375" t="s">
        <v>14575</v>
      </c>
      <c r="N1511" s="165" t="s">
        <v>107</v>
      </c>
      <c r="O1511" s="165" t="s">
        <v>102</v>
      </c>
      <c r="P1511" s="375" t="s">
        <v>683</v>
      </c>
      <c r="Q1511" s="375" t="s">
        <v>1666</v>
      </c>
      <c r="R1511" s="380" t="s">
        <v>23</v>
      </c>
      <c r="S1511" s="164" t="s">
        <v>1076</v>
      </c>
      <c r="T1511" s="164" t="s">
        <v>112</v>
      </c>
      <c r="U1511" s="164" t="s">
        <v>112</v>
      </c>
      <c r="V1511" s="164">
        <v>0</v>
      </c>
      <c r="W1511" s="164">
        <v>0</v>
      </c>
      <c r="X1511" s="164">
        <v>0</v>
      </c>
      <c r="Y1511" s="164">
        <v>0</v>
      </c>
    </row>
    <row r="1512" spans="1:25" ht="281.25" customHeight="1" x14ac:dyDescent="0.25">
      <c r="A1512" s="71">
        <v>2286</v>
      </c>
      <c r="B1512" s="164" t="s">
        <v>3963</v>
      </c>
      <c r="C1512" s="375" t="s">
        <v>14670</v>
      </c>
      <c r="D1512" s="375" t="s">
        <v>14671</v>
      </c>
      <c r="E1512" s="171" t="s">
        <v>14672</v>
      </c>
      <c r="F1512" s="377" t="s">
        <v>2079</v>
      </c>
      <c r="G1512" s="172">
        <v>44750</v>
      </c>
      <c r="H1512" s="172">
        <v>44562</v>
      </c>
      <c r="I1512" s="374" t="s">
        <v>244</v>
      </c>
      <c r="J1512" s="172">
        <v>45658</v>
      </c>
      <c r="K1512" s="171" t="s">
        <v>14673</v>
      </c>
      <c r="L1512" s="375" t="s">
        <v>60</v>
      </c>
      <c r="M1512" s="378" t="s">
        <v>3992</v>
      </c>
      <c r="N1512" s="165" t="s">
        <v>68</v>
      </c>
      <c r="O1512" s="165" t="s">
        <v>100</v>
      </c>
      <c r="P1512" s="375" t="s">
        <v>14674</v>
      </c>
      <c r="Q1512" s="375" t="s">
        <v>14675</v>
      </c>
      <c r="R1512" s="204" t="s">
        <v>18</v>
      </c>
      <c r="S1512" s="165" t="s">
        <v>199</v>
      </c>
      <c r="T1512" s="164" t="s">
        <v>112</v>
      </c>
      <c r="U1512" s="164">
        <v>19218</v>
      </c>
      <c r="V1512" s="164">
        <v>15500</v>
      </c>
      <c r="W1512" s="164">
        <v>15500</v>
      </c>
      <c r="X1512" s="164" t="s">
        <v>112</v>
      </c>
      <c r="Y1512" s="164" t="s">
        <v>112</v>
      </c>
    </row>
    <row r="1513" spans="1:25" ht="281.25" customHeight="1" x14ac:dyDescent="0.25">
      <c r="A1513" s="71">
        <v>2321</v>
      </c>
      <c r="B1513" s="208" t="s">
        <v>4114</v>
      </c>
      <c r="C1513" s="208" t="s">
        <v>14676</v>
      </c>
      <c r="D1513" s="208" t="s">
        <v>201</v>
      </c>
      <c r="E1513" s="208" t="s">
        <v>4115</v>
      </c>
      <c r="F1513" s="208" t="s">
        <v>4116</v>
      </c>
      <c r="G1513" s="112">
        <v>39048</v>
      </c>
      <c r="H1513" s="112">
        <v>39083</v>
      </c>
      <c r="I1513" s="115" t="s">
        <v>4117</v>
      </c>
      <c r="J1513" s="112">
        <v>45292</v>
      </c>
      <c r="K1513" s="208" t="s">
        <v>11883</v>
      </c>
      <c r="L1513" s="208" t="s">
        <v>60</v>
      </c>
      <c r="M1513" s="208" t="s">
        <v>4118</v>
      </c>
      <c r="N1513" s="208" t="s">
        <v>107</v>
      </c>
      <c r="O1513" s="50" t="s">
        <v>120</v>
      </c>
      <c r="P1513" s="208" t="s">
        <v>4119</v>
      </c>
      <c r="Q1513" s="113"/>
      <c r="R1513" s="44">
        <v>2</v>
      </c>
      <c r="S1513" s="194" t="s">
        <v>199</v>
      </c>
      <c r="T1513" s="265">
        <v>63608</v>
      </c>
      <c r="U1513" s="265">
        <v>89253</v>
      </c>
      <c r="V1513" s="265">
        <v>64000</v>
      </c>
      <c r="W1513" s="265" t="s">
        <v>112</v>
      </c>
      <c r="X1513" s="265" t="s">
        <v>112</v>
      </c>
      <c r="Y1513" s="44" t="s">
        <v>112</v>
      </c>
    </row>
    <row r="1514" spans="1:25" ht="281.25" customHeight="1" x14ac:dyDescent="0.25">
      <c r="A1514" s="71">
        <v>2322</v>
      </c>
      <c r="B1514" s="208" t="s">
        <v>4114</v>
      </c>
      <c r="C1514" s="208" t="s">
        <v>4120</v>
      </c>
      <c r="D1514" s="208" t="s">
        <v>233</v>
      </c>
      <c r="E1514" s="208" t="s">
        <v>4121</v>
      </c>
      <c r="F1514" s="208" t="s">
        <v>4122</v>
      </c>
      <c r="G1514" s="112">
        <v>43245</v>
      </c>
      <c r="H1514" s="112">
        <v>43466</v>
      </c>
      <c r="I1514" s="208" t="s">
        <v>14677</v>
      </c>
      <c r="J1514" s="112" t="s">
        <v>1935</v>
      </c>
      <c r="K1514" s="208" t="s">
        <v>4123</v>
      </c>
      <c r="L1514" s="208" t="s">
        <v>60</v>
      </c>
      <c r="M1514" s="208" t="s">
        <v>4124</v>
      </c>
      <c r="N1514" s="208" t="s">
        <v>107</v>
      </c>
      <c r="O1514" s="50" t="s">
        <v>100</v>
      </c>
      <c r="P1514" s="208" t="s">
        <v>4125</v>
      </c>
      <c r="Q1514" s="113" t="s">
        <v>4126</v>
      </c>
      <c r="R1514" s="44">
        <v>2</v>
      </c>
      <c r="S1514" s="194" t="s">
        <v>199</v>
      </c>
      <c r="T1514" s="265">
        <v>15672</v>
      </c>
      <c r="U1514" s="265">
        <v>130422</v>
      </c>
      <c r="V1514" s="265">
        <v>75000</v>
      </c>
      <c r="W1514" s="265">
        <v>85000</v>
      </c>
      <c r="X1514" s="265">
        <v>97000</v>
      </c>
      <c r="Y1514" s="44">
        <v>110000</v>
      </c>
    </row>
    <row r="1515" spans="1:25" ht="281.25" customHeight="1" x14ac:dyDescent="0.25">
      <c r="A1515" s="71">
        <v>2323</v>
      </c>
      <c r="B1515" s="208" t="s">
        <v>4114</v>
      </c>
      <c r="C1515" s="208" t="s">
        <v>11837</v>
      </c>
      <c r="D1515" s="29" t="s">
        <v>329</v>
      </c>
      <c r="E1515" s="208" t="s">
        <v>14678</v>
      </c>
      <c r="F1515" s="208" t="s">
        <v>14679</v>
      </c>
      <c r="G1515" s="112">
        <v>43607</v>
      </c>
      <c r="H1515" s="112">
        <v>43831</v>
      </c>
      <c r="I1515" s="208" t="s">
        <v>14680</v>
      </c>
      <c r="J1515" s="112">
        <v>46753</v>
      </c>
      <c r="K1515" s="208" t="s">
        <v>4127</v>
      </c>
      <c r="L1515" s="208" t="s">
        <v>60</v>
      </c>
      <c r="M1515" s="208" t="s">
        <v>4118</v>
      </c>
      <c r="N1515" s="208" t="s">
        <v>107</v>
      </c>
      <c r="O1515" s="208" t="s">
        <v>1405</v>
      </c>
      <c r="P1515" s="211" t="s">
        <v>694</v>
      </c>
      <c r="Q1515" s="113"/>
      <c r="R1515" s="44">
        <v>2</v>
      </c>
      <c r="S1515" s="194" t="s">
        <v>199</v>
      </c>
      <c r="T1515" s="265">
        <v>0</v>
      </c>
      <c r="U1515" s="265">
        <v>0</v>
      </c>
      <c r="V1515" s="194">
        <v>7700</v>
      </c>
      <c r="W1515" s="194">
        <v>4900</v>
      </c>
      <c r="X1515" s="194">
        <v>4300</v>
      </c>
      <c r="Y1515" s="44">
        <v>4300</v>
      </c>
    </row>
    <row r="1516" spans="1:25" ht="281.25" customHeight="1" x14ac:dyDescent="0.25">
      <c r="A1516" s="71">
        <v>2324</v>
      </c>
      <c r="B1516" s="208" t="s">
        <v>4114</v>
      </c>
      <c r="C1516" s="208" t="s">
        <v>4128</v>
      </c>
      <c r="D1516" s="29" t="s">
        <v>329</v>
      </c>
      <c r="E1516" s="208" t="s">
        <v>14681</v>
      </c>
      <c r="F1516" s="208" t="s">
        <v>14682</v>
      </c>
      <c r="G1516" s="112">
        <v>43608</v>
      </c>
      <c r="H1516" s="112">
        <v>43608</v>
      </c>
      <c r="I1516" s="208" t="s">
        <v>11859</v>
      </c>
      <c r="J1516" s="112" t="s">
        <v>114</v>
      </c>
      <c r="K1516" s="208" t="s">
        <v>4130</v>
      </c>
      <c r="L1516" s="208" t="s">
        <v>60</v>
      </c>
      <c r="M1516" s="208" t="s">
        <v>4118</v>
      </c>
      <c r="N1516" s="208" t="s">
        <v>107</v>
      </c>
      <c r="O1516" s="208" t="s">
        <v>120</v>
      </c>
      <c r="P1516" s="211" t="s">
        <v>4131</v>
      </c>
      <c r="Q1516" s="113"/>
      <c r="R1516" s="44">
        <v>2</v>
      </c>
      <c r="S1516" s="194" t="s">
        <v>199</v>
      </c>
      <c r="T1516" s="265">
        <v>0</v>
      </c>
      <c r="U1516" s="265">
        <v>0</v>
      </c>
      <c r="V1516" s="267">
        <v>0</v>
      </c>
      <c r="W1516" s="267">
        <v>0</v>
      </c>
      <c r="X1516" s="194">
        <v>0</v>
      </c>
      <c r="Y1516" s="44">
        <v>0</v>
      </c>
    </row>
    <row r="1517" spans="1:25" ht="281.25" customHeight="1" x14ac:dyDescent="0.25">
      <c r="A1517" s="71">
        <v>2325</v>
      </c>
      <c r="B1517" s="208" t="s">
        <v>4114</v>
      </c>
      <c r="C1517" s="208" t="s">
        <v>4132</v>
      </c>
      <c r="D1517" s="208" t="s">
        <v>4133</v>
      </c>
      <c r="E1517" s="17" t="s">
        <v>129</v>
      </c>
      <c r="F1517" s="208" t="s">
        <v>4134</v>
      </c>
      <c r="G1517" s="112">
        <v>38090</v>
      </c>
      <c r="H1517" s="112">
        <v>37987</v>
      </c>
      <c r="I1517" s="52" t="s">
        <v>113</v>
      </c>
      <c r="J1517" s="112" t="s">
        <v>114</v>
      </c>
      <c r="K1517" s="208" t="s">
        <v>4135</v>
      </c>
      <c r="L1517" s="208" t="s">
        <v>99</v>
      </c>
      <c r="M1517" s="208" t="s">
        <v>4136</v>
      </c>
      <c r="N1517" s="208" t="s">
        <v>64</v>
      </c>
      <c r="O1517" s="50" t="s">
        <v>468</v>
      </c>
      <c r="P1517" s="211" t="s">
        <v>115</v>
      </c>
      <c r="Q1517" s="113" t="s">
        <v>3050</v>
      </c>
      <c r="R1517" s="208">
        <v>7</v>
      </c>
      <c r="S1517" s="194" t="s">
        <v>953</v>
      </c>
      <c r="T1517" s="265">
        <v>13464</v>
      </c>
      <c r="U1517" s="265">
        <v>17313</v>
      </c>
      <c r="V1517" s="265">
        <v>17300</v>
      </c>
      <c r="W1517" s="265">
        <v>17200</v>
      </c>
      <c r="X1517" s="265">
        <v>17150</v>
      </c>
      <c r="Y1517" s="44">
        <v>17100</v>
      </c>
    </row>
    <row r="1518" spans="1:25" ht="281.25" customHeight="1" x14ac:dyDescent="0.25">
      <c r="A1518" s="71">
        <v>2326</v>
      </c>
      <c r="B1518" s="208" t="s">
        <v>4114</v>
      </c>
      <c r="C1518" s="208" t="s">
        <v>4137</v>
      </c>
      <c r="D1518" s="208" t="s">
        <v>4138</v>
      </c>
      <c r="E1518" s="208" t="s">
        <v>4139</v>
      </c>
      <c r="F1518" s="208" t="s">
        <v>4140</v>
      </c>
      <c r="G1518" s="112">
        <v>38905</v>
      </c>
      <c r="H1518" s="112">
        <v>38718</v>
      </c>
      <c r="I1518" s="52" t="s">
        <v>113</v>
      </c>
      <c r="J1518" s="112" t="s">
        <v>114</v>
      </c>
      <c r="K1518" s="208" t="s">
        <v>4141</v>
      </c>
      <c r="L1518" s="208" t="s">
        <v>99</v>
      </c>
      <c r="M1518" s="208" t="s">
        <v>4142</v>
      </c>
      <c r="N1518" s="208" t="s">
        <v>64</v>
      </c>
      <c r="O1518" s="50" t="s">
        <v>468</v>
      </c>
      <c r="P1518" s="211" t="s">
        <v>115</v>
      </c>
      <c r="Q1518" s="113" t="s">
        <v>4143</v>
      </c>
      <c r="R1518" s="211">
        <v>8</v>
      </c>
      <c r="S1518" s="211" t="s">
        <v>127</v>
      </c>
      <c r="T1518" s="265">
        <v>4623</v>
      </c>
      <c r="U1518" s="265">
        <v>3025</v>
      </c>
      <c r="V1518" s="265">
        <v>3100</v>
      </c>
      <c r="W1518" s="265">
        <v>3250</v>
      </c>
      <c r="X1518" s="265">
        <v>3500</v>
      </c>
      <c r="Y1518" s="44">
        <v>3600</v>
      </c>
    </row>
    <row r="1519" spans="1:25" ht="281.25" customHeight="1" x14ac:dyDescent="0.25">
      <c r="A1519" s="71">
        <v>2327</v>
      </c>
      <c r="B1519" s="208" t="s">
        <v>4114</v>
      </c>
      <c r="C1519" s="208" t="s">
        <v>11330</v>
      </c>
      <c r="D1519" s="208" t="s">
        <v>4144</v>
      </c>
      <c r="E1519" s="208" t="s">
        <v>4145</v>
      </c>
      <c r="F1519" s="208" t="s">
        <v>4146</v>
      </c>
      <c r="G1519" s="112">
        <v>40735</v>
      </c>
      <c r="H1519" s="112">
        <v>40909</v>
      </c>
      <c r="I1519" s="52" t="s">
        <v>113</v>
      </c>
      <c r="J1519" s="112" t="s">
        <v>114</v>
      </c>
      <c r="K1519" s="208" t="s">
        <v>4147</v>
      </c>
      <c r="L1519" s="208" t="s">
        <v>99</v>
      </c>
      <c r="M1519" s="208" t="s">
        <v>4148</v>
      </c>
      <c r="N1519" s="208" t="s">
        <v>64</v>
      </c>
      <c r="O1519" s="50" t="s">
        <v>120</v>
      </c>
      <c r="P1519" s="211" t="s">
        <v>727</v>
      </c>
      <c r="Q1519" s="113" t="s">
        <v>4143</v>
      </c>
      <c r="R1519" s="211">
        <v>8</v>
      </c>
      <c r="S1519" s="211" t="s">
        <v>127</v>
      </c>
      <c r="T1519" s="44">
        <v>89561</v>
      </c>
      <c r="U1519" s="194">
        <v>87637</v>
      </c>
      <c r="V1519" s="194">
        <v>75142</v>
      </c>
      <c r="W1519" s="194">
        <v>102432</v>
      </c>
      <c r="X1519" s="194">
        <v>103018</v>
      </c>
      <c r="Y1519" s="194">
        <v>103018</v>
      </c>
    </row>
    <row r="1520" spans="1:25" ht="281.25" customHeight="1" x14ac:dyDescent="0.25">
      <c r="A1520" s="71">
        <v>2328</v>
      </c>
      <c r="B1520" s="208" t="s">
        <v>4114</v>
      </c>
      <c r="C1520" s="208" t="s">
        <v>4149</v>
      </c>
      <c r="D1520" s="208" t="s">
        <v>807</v>
      </c>
      <c r="E1520" s="208" t="s">
        <v>14683</v>
      </c>
      <c r="F1520" s="12" t="s">
        <v>4150</v>
      </c>
      <c r="G1520" s="112">
        <v>39048</v>
      </c>
      <c r="H1520" s="112">
        <v>39083</v>
      </c>
      <c r="I1520" s="115" t="s">
        <v>4117</v>
      </c>
      <c r="J1520" s="112" t="s">
        <v>114</v>
      </c>
      <c r="K1520" s="208" t="s">
        <v>14684</v>
      </c>
      <c r="L1520" s="208" t="s">
        <v>60</v>
      </c>
      <c r="M1520" s="208" t="s">
        <v>4118</v>
      </c>
      <c r="N1520" s="208" t="s">
        <v>64</v>
      </c>
      <c r="O1520" s="50" t="s">
        <v>120</v>
      </c>
      <c r="P1520" s="208" t="s">
        <v>115</v>
      </c>
      <c r="Q1520" s="113"/>
      <c r="R1520" s="13" t="s">
        <v>18</v>
      </c>
      <c r="S1520" s="208" t="s">
        <v>199</v>
      </c>
      <c r="T1520" s="265">
        <v>971654</v>
      </c>
      <c r="U1520" s="265">
        <v>987480</v>
      </c>
      <c r="V1520" s="265">
        <v>930000</v>
      </c>
      <c r="W1520" s="265">
        <v>950000</v>
      </c>
      <c r="X1520" s="265">
        <v>910000</v>
      </c>
      <c r="Y1520" s="44">
        <v>910000</v>
      </c>
    </row>
    <row r="1521" spans="1:25" ht="281.25" customHeight="1" x14ac:dyDescent="0.25">
      <c r="A1521" s="71">
        <v>2329</v>
      </c>
      <c r="B1521" s="208" t="s">
        <v>4114</v>
      </c>
      <c r="C1521" s="208" t="s">
        <v>14685</v>
      </c>
      <c r="D1521" s="208" t="s">
        <v>4151</v>
      </c>
      <c r="E1521" s="208" t="s">
        <v>14686</v>
      </c>
      <c r="F1521" s="208" t="s">
        <v>4152</v>
      </c>
      <c r="G1521" s="112">
        <v>39603</v>
      </c>
      <c r="H1521" s="112">
        <v>38718</v>
      </c>
      <c r="I1521" s="115" t="s">
        <v>14687</v>
      </c>
      <c r="J1521" s="112">
        <v>44562</v>
      </c>
      <c r="K1521" s="208" t="s">
        <v>14688</v>
      </c>
      <c r="L1521" s="208" t="s">
        <v>60</v>
      </c>
      <c r="M1521" s="208" t="s">
        <v>4153</v>
      </c>
      <c r="N1521" s="208" t="s">
        <v>64</v>
      </c>
      <c r="O1521" s="50" t="s">
        <v>11875</v>
      </c>
      <c r="P1521" s="41" t="s">
        <v>4154</v>
      </c>
      <c r="Q1521" s="113" t="s">
        <v>4155</v>
      </c>
      <c r="R1521" s="41">
        <v>16</v>
      </c>
      <c r="S1521" s="194" t="s">
        <v>3354</v>
      </c>
      <c r="T1521" s="264">
        <v>442288</v>
      </c>
      <c r="U1521" s="264" t="s">
        <v>112</v>
      </c>
      <c r="V1521" s="194" t="s">
        <v>112</v>
      </c>
      <c r="W1521" s="194" t="s">
        <v>112</v>
      </c>
      <c r="X1521" s="194" t="s">
        <v>112</v>
      </c>
      <c r="Y1521" s="44" t="s">
        <v>112</v>
      </c>
    </row>
    <row r="1522" spans="1:25" ht="281.25" customHeight="1" x14ac:dyDescent="0.25">
      <c r="A1522" s="71">
        <v>2330</v>
      </c>
      <c r="B1522" s="208" t="s">
        <v>4114</v>
      </c>
      <c r="C1522" s="208" t="s">
        <v>4156</v>
      </c>
      <c r="D1522" s="208" t="s">
        <v>1067</v>
      </c>
      <c r="E1522" s="208" t="s">
        <v>14689</v>
      </c>
      <c r="F1522" s="208" t="s">
        <v>4157</v>
      </c>
      <c r="G1522" s="112">
        <v>38090</v>
      </c>
      <c r="H1522" s="112">
        <v>37987</v>
      </c>
      <c r="I1522" s="52" t="s">
        <v>113</v>
      </c>
      <c r="J1522" s="112" t="s">
        <v>114</v>
      </c>
      <c r="K1522" s="208" t="s">
        <v>4158</v>
      </c>
      <c r="L1522" s="208" t="s">
        <v>60</v>
      </c>
      <c r="M1522" s="208" t="s">
        <v>4159</v>
      </c>
      <c r="N1522" s="208" t="s">
        <v>64</v>
      </c>
      <c r="O1522" s="50" t="s">
        <v>100</v>
      </c>
      <c r="P1522" s="41" t="s">
        <v>4160</v>
      </c>
      <c r="Q1522" s="47" t="s">
        <v>4161</v>
      </c>
      <c r="R1522" s="44">
        <v>2</v>
      </c>
      <c r="S1522" s="194" t="s">
        <v>199</v>
      </c>
      <c r="T1522" s="265">
        <v>131246</v>
      </c>
      <c r="U1522" s="265">
        <v>143158</v>
      </c>
      <c r="V1522" s="265">
        <v>135008</v>
      </c>
      <c r="W1522" s="265">
        <v>136889</v>
      </c>
      <c r="X1522" s="265">
        <v>138770</v>
      </c>
      <c r="Y1522" s="265">
        <v>138770</v>
      </c>
    </row>
    <row r="1523" spans="1:25" ht="281.25" customHeight="1" x14ac:dyDescent="0.25">
      <c r="A1523" s="71">
        <v>2331</v>
      </c>
      <c r="B1523" s="208" t="s">
        <v>4114</v>
      </c>
      <c r="C1523" s="208" t="s">
        <v>4261</v>
      </c>
      <c r="D1523" s="208" t="s">
        <v>4162</v>
      </c>
      <c r="E1523" s="208" t="s">
        <v>4163</v>
      </c>
      <c r="F1523" s="208" t="s">
        <v>4164</v>
      </c>
      <c r="G1523" s="112">
        <v>40168</v>
      </c>
      <c r="H1523" s="112">
        <v>40179</v>
      </c>
      <c r="I1523" s="52" t="s">
        <v>113</v>
      </c>
      <c r="J1523" s="112" t="s">
        <v>114</v>
      </c>
      <c r="K1523" s="208" t="s">
        <v>4165</v>
      </c>
      <c r="L1523" s="208" t="s">
        <v>60</v>
      </c>
      <c r="M1523" s="208" t="s">
        <v>4166</v>
      </c>
      <c r="N1523" s="208" t="s">
        <v>64</v>
      </c>
      <c r="O1523" s="50" t="s">
        <v>100</v>
      </c>
      <c r="P1523" s="208" t="s">
        <v>4167</v>
      </c>
      <c r="Q1523" s="113"/>
      <c r="R1523" s="113" t="s">
        <v>27</v>
      </c>
      <c r="S1523" s="208" t="s">
        <v>671</v>
      </c>
      <c r="T1523" s="265">
        <v>20996</v>
      </c>
      <c r="U1523" s="265">
        <v>17670</v>
      </c>
      <c r="V1523" s="265">
        <v>20347</v>
      </c>
      <c r="W1523" s="265">
        <v>20550</v>
      </c>
      <c r="X1523" s="265">
        <v>20560</v>
      </c>
      <c r="Y1523" s="265">
        <v>20580</v>
      </c>
    </row>
    <row r="1524" spans="1:25" ht="281.25" customHeight="1" x14ac:dyDescent="0.25">
      <c r="A1524" s="71">
        <v>2332</v>
      </c>
      <c r="B1524" s="208" t="s">
        <v>4114</v>
      </c>
      <c r="C1524" s="208" t="s">
        <v>4168</v>
      </c>
      <c r="D1524" s="208" t="s">
        <v>4169</v>
      </c>
      <c r="E1524" s="208" t="s">
        <v>4170</v>
      </c>
      <c r="F1524" s="208" t="s">
        <v>2246</v>
      </c>
      <c r="G1524" s="112">
        <v>41001</v>
      </c>
      <c r="H1524" s="112">
        <v>40909</v>
      </c>
      <c r="I1524" s="52" t="s">
        <v>113</v>
      </c>
      <c r="J1524" s="112">
        <v>44562</v>
      </c>
      <c r="K1524" s="208" t="s">
        <v>4171</v>
      </c>
      <c r="L1524" s="208" t="s">
        <v>99</v>
      </c>
      <c r="M1524" s="208" t="s">
        <v>4172</v>
      </c>
      <c r="N1524" s="208" t="s">
        <v>64</v>
      </c>
      <c r="O1524" s="50" t="s">
        <v>468</v>
      </c>
      <c r="P1524" s="208" t="s">
        <v>115</v>
      </c>
      <c r="Q1524" s="113">
        <v>94</v>
      </c>
      <c r="R1524" s="113" t="s">
        <v>51</v>
      </c>
      <c r="S1524" s="208" t="s">
        <v>4173</v>
      </c>
      <c r="T1524" s="267">
        <v>0</v>
      </c>
      <c r="U1524" s="46" t="s">
        <v>112</v>
      </c>
      <c r="V1524" s="46" t="s">
        <v>112</v>
      </c>
      <c r="W1524" s="46" t="s">
        <v>112</v>
      </c>
      <c r="X1524" s="46" t="s">
        <v>112</v>
      </c>
      <c r="Y1524" s="46" t="s">
        <v>112</v>
      </c>
    </row>
    <row r="1525" spans="1:25" ht="281.25" customHeight="1" x14ac:dyDescent="0.25">
      <c r="A1525" s="71">
        <v>2333</v>
      </c>
      <c r="B1525" s="208" t="s">
        <v>4114</v>
      </c>
      <c r="C1525" s="208" t="s">
        <v>4168</v>
      </c>
      <c r="D1525" s="208" t="s">
        <v>2887</v>
      </c>
      <c r="E1525" s="208" t="s">
        <v>4174</v>
      </c>
      <c r="F1525" s="208" t="s">
        <v>4175</v>
      </c>
      <c r="G1525" s="112">
        <v>41001</v>
      </c>
      <c r="H1525" s="112">
        <v>40909</v>
      </c>
      <c r="I1525" s="52" t="s">
        <v>113</v>
      </c>
      <c r="J1525" s="112" t="s">
        <v>114</v>
      </c>
      <c r="K1525" s="208" t="s">
        <v>4176</v>
      </c>
      <c r="L1525" s="208" t="s">
        <v>60</v>
      </c>
      <c r="M1525" s="208" t="s">
        <v>4177</v>
      </c>
      <c r="N1525" s="208" t="s">
        <v>64</v>
      </c>
      <c r="O1525" s="208" t="s">
        <v>468</v>
      </c>
      <c r="P1525" s="208" t="s">
        <v>115</v>
      </c>
      <c r="Q1525" s="113"/>
      <c r="R1525" s="44">
        <v>2</v>
      </c>
      <c r="S1525" s="194" t="s">
        <v>199</v>
      </c>
      <c r="T1525" s="265">
        <v>62198</v>
      </c>
      <c r="U1525" s="265">
        <v>78567</v>
      </c>
      <c r="V1525" s="265">
        <v>82700</v>
      </c>
      <c r="W1525" s="265">
        <v>90000</v>
      </c>
      <c r="X1525" s="265">
        <v>91000</v>
      </c>
      <c r="Y1525" s="265">
        <v>92500</v>
      </c>
    </row>
    <row r="1526" spans="1:25" ht="281.25" customHeight="1" x14ac:dyDescent="0.25">
      <c r="A1526" s="71">
        <v>2334</v>
      </c>
      <c r="B1526" s="208" t="s">
        <v>4114</v>
      </c>
      <c r="C1526" s="208" t="s">
        <v>12006</v>
      </c>
      <c r="D1526" s="208" t="s">
        <v>2601</v>
      </c>
      <c r="E1526" s="208" t="s">
        <v>4178</v>
      </c>
      <c r="F1526" s="208" t="s">
        <v>14690</v>
      </c>
      <c r="G1526" s="112">
        <v>42699</v>
      </c>
      <c r="H1526" s="112">
        <v>42736</v>
      </c>
      <c r="I1526" s="52" t="s">
        <v>113</v>
      </c>
      <c r="J1526" s="112" t="s">
        <v>14691</v>
      </c>
      <c r="K1526" s="208" t="s">
        <v>14692</v>
      </c>
      <c r="L1526" s="208" t="s">
        <v>60</v>
      </c>
      <c r="M1526" s="208" t="s">
        <v>4179</v>
      </c>
      <c r="N1526" s="208" t="s">
        <v>64</v>
      </c>
      <c r="O1526" s="208" t="s">
        <v>120</v>
      </c>
      <c r="P1526" s="208" t="s">
        <v>4180</v>
      </c>
      <c r="Q1526" s="113"/>
      <c r="R1526" s="113">
        <v>25</v>
      </c>
      <c r="S1526" s="116" t="s">
        <v>3052</v>
      </c>
      <c r="T1526" s="194">
        <v>8348</v>
      </c>
      <c r="U1526" s="194">
        <v>36896</v>
      </c>
      <c r="V1526" s="194">
        <v>8900</v>
      </c>
      <c r="W1526" s="194">
        <v>8950</v>
      </c>
      <c r="X1526" s="194">
        <v>8950</v>
      </c>
      <c r="Y1526" s="194">
        <v>8950</v>
      </c>
    </row>
    <row r="1527" spans="1:25" ht="281.25" customHeight="1" x14ac:dyDescent="0.25">
      <c r="A1527" s="71">
        <v>2335</v>
      </c>
      <c r="B1527" s="208" t="s">
        <v>4114</v>
      </c>
      <c r="C1527" s="208" t="s">
        <v>12007</v>
      </c>
      <c r="D1527" s="208" t="s">
        <v>1125</v>
      </c>
      <c r="E1527" s="208" t="s">
        <v>4181</v>
      </c>
      <c r="F1527" s="208" t="s">
        <v>4182</v>
      </c>
      <c r="G1527" s="112">
        <v>43796</v>
      </c>
      <c r="H1527" s="112">
        <v>43831</v>
      </c>
      <c r="I1527" s="208" t="s">
        <v>113</v>
      </c>
      <c r="J1527" s="112" t="s">
        <v>1924</v>
      </c>
      <c r="K1527" s="208" t="s">
        <v>14693</v>
      </c>
      <c r="L1527" s="208" t="s">
        <v>60</v>
      </c>
      <c r="M1527" s="208" t="s">
        <v>4183</v>
      </c>
      <c r="N1527" s="208" t="s">
        <v>64</v>
      </c>
      <c r="O1527" s="208" t="s">
        <v>120</v>
      </c>
      <c r="P1527" s="208" t="s">
        <v>1248</v>
      </c>
      <c r="Q1527" s="113"/>
      <c r="R1527" s="113">
        <v>25</v>
      </c>
      <c r="S1527" s="116" t="s">
        <v>3052</v>
      </c>
      <c r="T1527" s="194">
        <v>9920</v>
      </c>
      <c r="U1527" s="194">
        <v>26217</v>
      </c>
      <c r="V1527" s="194">
        <v>26250</v>
      </c>
      <c r="W1527" s="194">
        <v>26300</v>
      </c>
      <c r="X1527" s="194">
        <v>26400</v>
      </c>
      <c r="Y1527" s="194">
        <v>26500</v>
      </c>
    </row>
    <row r="1528" spans="1:25" ht="281.25" customHeight="1" x14ac:dyDescent="0.25">
      <c r="A1528" s="71">
        <v>2336</v>
      </c>
      <c r="B1528" s="208" t="s">
        <v>4114</v>
      </c>
      <c r="C1528" s="208" t="s">
        <v>4184</v>
      </c>
      <c r="D1528" s="208" t="s">
        <v>2890</v>
      </c>
      <c r="E1528" s="208" t="s">
        <v>14694</v>
      </c>
      <c r="F1528" s="208" t="s">
        <v>14695</v>
      </c>
      <c r="G1528" s="112">
        <v>43286</v>
      </c>
      <c r="H1528" s="112">
        <v>44197</v>
      </c>
      <c r="I1528" s="208" t="s">
        <v>113</v>
      </c>
      <c r="J1528" s="112" t="s">
        <v>114</v>
      </c>
      <c r="K1528" s="208" t="s">
        <v>14696</v>
      </c>
      <c r="L1528" s="208" t="s">
        <v>60</v>
      </c>
      <c r="M1528" s="264" t="s">
        <v>4185</v>
      </c>
      <c r="N1528" s="208" t="s">
        <v>64</v>
      </c>
      <c r="O1528" s="208" t="s">
        <v>468</v>
      </c>
      <c r="P1528" s="208" t="s">
        <v>115</v>
      </c>
      <c r="Q1528" s="47" t="s">
        <v>4186</v>
      </c>
      <c r="R1528" s="13" t="s">
        <v>18</v>
      </c>
      <c r="S1528" s="208" t="s">
        <v>199</v>
      </c>
      <c r="T1528" s="194">
        <v>37609</v>
      </c>
      <c r="U1528" s="194">
        <v>40707</v>
      </c>
      <c r="V1528" s="194">
        <v>38020</v>
      </c>
      <c r="W1528" s="194">
        <v>38120</v>
      </c>
      <c r="X1528" s="194">
        <v>39000</v>
      </c>
      <c r="Y1528" s="194">
        <v>41000</v>
      </c>
    </row>
    <row r="1529" spans="1:25" ht="281.25" customHeight="1" x14ac:dyDescent="0.25">
      <c r="A1529" s="71">
        <v>2337</v>
      </c>
      <c r="B1529" s="208" t="s">
        <v>4114</v>
      </c>
      <c r="C1529" s="208" t="s">
        <v>4187</v>
      </c>
      <c r="D1529" s="208" t="s">
        <v>2521</v>
      </c>
      <c r="E1529" s="208" t="s">
        <v>4121</v>
      </c>
      <c r="F1529" s="208" t="s">
        <v>4122</v>
      </c>
      <c r="G1529" s="112">
        <v>43245</v>
      </c>
      <c r="H1529" s="112">
        <v>43466</v>
      </c>
      <c r="I1529" s="208" t="s">
        <v>494</v>
      </c>
      <c r="J1529" s="112" t="s">
        <v>1935</v>
      </c>
      <c r="K1529" s="208" t="s">
        <v>14697</v>
      </c>
      <c r="L1529" s="208" t="s">
        <v>60</v>
      </c>
      <c r="M1529" s="208" t="s">
        <v>4124</v>
      </c>
      <c r="N1529" s="208" t="s">
        <v>64</v>
      </c>
      <c r="O1529" s="208" t="s">
        <v>120</v>
      </c>
      <c r="P1529" s="208" t="s">
        <v>3569</v>
      </c>
      <c r="Q1529" s="113" t="s">
        <v>4126</v>
      </c>
      <c r="R1529" s="44">
        <v>2</v>
      </c>
      <c r="S1529" s="194" t="s">
        <v>199</v>
      </c>
      <c r="T1529" s="265">
        <v>203</v>
      </c>
      <c r="U1529" s="265">
        <v>47377</v>
      </c>
      <c r="V1529" s="265">
        <v>48000</v>
      </c>
      <c r="W1529" s="265">
        <v>50000</v>
      </c>
      <c r="X1529" s="194">
        <v>55000</v>
      </c>
      <c r="Y1529" s="194">
        <v>55000</v>
      </c>
    </row>
    <row r="1530" spans="1:25" ht="281.25" customHeight="1" x14ac:dyDescent="0.25">
      <c r="A1530" s="71">
        <v>2338</v>
      </c>
      <c r="B1530" s="208" t="s">
        <v>4114</v>
      </c>
      <c r="C1530" s="208" t="s">
        <v>11838</v>
      </c>
      <c r="D1530" s="208" t="s">
        <v>2524</v>
      </c>
      <c r="E1530" s="208" t="s">
        <v>11884</v>
      </c>
      <c r="F1530" s="208" t="s">
        <v>4188</v>
      </c>
      <c r="G1530" s="112">
        <v>43607</v>
      </c>
      <c r="H1530" s="112">
        <v>43831</v>
      </c>
      <c r="I1530" s="208" t="s">
        <v>1408</v>
      </c>
      <c r="J1530" s="112" t="s">
        <v>1924</v>
      </c>
      <c r="K1530" s="208" t="s">
        <v>14698</v>
      </c>
      <c r="L1530" s="208" t="s">
        <v>60</v>
      </c>
      <c r="M1530" s="264" t="s">
        <v>4185</v>
      </c>
      <c r="N1530" s="208" t="s">
        <v>64</v>
      </c>
      <c r="O1530" s="208" t="s">
        <v>709</v>
      </c>
      <c r="P1530" s="208" t="s">
        <v>115</v>
      </c>
      <c r="Q1530" s="113" t="s">
        <v>1122</v>
      </c>
      <c r="R1530" s="13" t="s">
        <v>18</v>
      </c>
      <c r="S1530" s="208" t="s">
        <v>199</v>
      </c>
      <c r="T1530" s="265">
        <v>20020</v>
      </c>
      <c r="U1530" s="265">
        <v>19481</v>
      </c>
      <c r="V1530" s="265">
        <v>20020</v>
      </c>
      <c r="W1530" s="265">
        <v>20020</v>
      </c>
      <c r="X1530" s="265">
        <v>20020</v>
      </c>
      <c r="Y1530" s="265">
        <v>20020</v>
      </c>
    </row>
    <row r="1531" spans="1:25" ht="281.25" customHeight="1" x14ac:dyDescent="0.25">
      <c r="A1531" s="71">
        <v>2339</v>
      </c>
      <c r="B1531" s="208" t="s">
        <v>4114</v>
      </c>
      <c r="C1531" s="208" t="s">
        <v>11839</v>
      </c>
      <c r="D1531" s="208" t="s">
        <v>3771</v>
      </c>
      <c r="E1531" s="208" t="s">
        <v>4190</v>
      </c>
      <c r="F1531" s="208" t="s">
        <v>4191</v>
      </c>
      <c r="G1531" s="112">
        <v>43749</v>
      </c>
      <c r="H1531" s="112">
        <v>44197</v>
      </c>
      <c r="I1531" s="52" t="s">
        <v>113</v>
      </c>
      <c r="J1531" s="112" t="s">
        <v>1924</v>
      </c>
      <c r="K1531" s="208" t="s">
        <v>4192</v>
      </c>
      <c r="L1531" s="208" t="s">
        <v>60</v>
      </c>
      <c r="M1531" s="208" t="s">
        <v>14699</v>
      </c>
      <c r="N1531" s="208" t="s">
        <v>64</v>
      </c>
      <c r="O1531" s="208" t="s">
        <v>468</v>
      </c>
      <c r="P1531" s="211" t="s">
        <v>115</v>
      </c>
      <c r="Q1531" s="113" t="s">
        <v>4193</v>
      </c>
      <c r="R1531" s="113">
        <v>25</v>
      </c>
      <c r="S1531" s="208" t="s">
        <v>1600</v>
      </c>
      <c r="T1531" s="265">
        <v>3307</v>
      </c>
      <c r="U1531" s="265">
        <v>8983</v>
      </c>
      <c r="V1531" s="265">
        <v>9000</v>
      </c>
      <c r="W1531" s="265">
        <v>9100</v>
      </c>
      <c r="X1531" s="265">
        <v>9100</v>
      </c>
      <c r="Y1531" s="264">
        <v>9100</v>
      </c>
    </row>
    <row r="1532" spans="1:25" ht="281.25" customHeight="1" x14ac:dyDescent="0.25">
      <c r="A1532" s="71">
        <v>2340</v>
      </c>
      <c r="B1532" s="208" t="s">
        <v>4114</v>
      </c>
      <c r="C1532" s="208" t="s">
        <v>14700</v>
      </c>
      <c r="D1532" s="208" t="s">
        <v>2896</v>
      </c>
      <c r="E1532" s="208" t="s">
        <v>14701</v>
      </c>
      <c r="F1532" s="208" t="s">
        <v>3641</v>
      </c>
      <c r="G1532" s="112">
        <v>44736</v>
      </c>
      <c r="H1532" s="112">
        <v>44562</v>
      </c>
      <c r="I1532" s="112" t="s">
        <v>370</v>
      </c>
      <c r="J1532" s="112">
        <v>45292</v>
      </c>
      <c r="K1532" s="208" t="s">
        <v>14702</v>
      </c>
      <c r="L1532" s="208" t="s">
        <v>60</v>
      </c>
      <c r="M1532" s="208" t="s">
        <v>14703</v>
      </c>
      <c r="N1532" s="208" t="s">
        <v>64</v>
      </c>
      <c r="O1532" s="208" t="s">
        <v>468</v>
      </c>
      <c r="P1532" s="211" t="s">
        <v>115</v>
      </c>
      <c r="Q1532" s="208" t="s">
        <v>14704</v>
      </c>
      <c r="R1532" s="113">
        <v>25</v>
      </c>
      <c r="S1532" s="208" t="s">
        <v>1600</v>
      </c>
      <c r="T1532" s="265" t="s">
        <v>112</v>
      </c>
      <c r="U1532" s="265">
        <v>2097</v>
      </c>
      <c r="V1532" s="265">
        <v>15300</v>
      </c>
      <c r="W1532" s="265" t="s">
        <v>112</v>
      </c>
      <c r="X1532" s="265" t="s">
        <v>112</v>
      </c>
      <c r="Y1532" s="264" t="s">
        <v>112</v>
      </c>
    </row>
    <row r="1533" spans="1:25" ht="281.25" customHeight="1" x14ac:dyDescent="0.25">
      <c r="A1533" s="71">
        <v>2341</v>
      </c>
      <c r="B1533" s="208" t="s">
        <v>4114</v>
      </c>
      <c r="C1533" s="208" t="s">
        <v>14705</v>
      </c>
      <c r="D1533" s="208" t="s">
        <v>4265</v>
      </c>
      <c r="E1533" s="208" t="s">
        <v>14706</v>
      </c>
      <c r="F1533" s="208" t="s">
        <v>14707</v>
      </c>
      <c r="G1533" s="112">
        <v>44914</v>
      </c>
      <c r="H1533" s="112">
        <v>44562</v>
      </c>
      <c r="I1533" s="52" t="s">
        <v>113</v>
      </c>
      <c r="J1533" s="112" t="s">
        <v>1924</v>
      </c>
      <c r="K1533" s="208" t="s">
        <v>14708</v>
      </c>
      <c r="L1533" s="208" t="s">
        <v>838</v>
      </c>
      <c r="M1533" s="208" t="s">
        <v>14709</v>
      </c>
      <c r="N1533" s="208" t="s">
        <v>64</v>
      </c>
      <c r="O1533" s="208" t="s">
        <v>468</v>
      </c>
      <c r="P1533" s="211" t="s">
        <v>115</v>
      </c>
      <c r="Q1533" s="113"/>
      <c r="R1533" s="208">
        <v>6</v>
      </c>
      <c r="S1533" s="29" t="s">
        <v>716</v>
      </c>
      <c r="T1533" s="265" t="s">
        <v>112</v>
      </c>
      <c r="U1533" s="265">
        <v>2867</v>
      </c>
      <c r="V1533" s="265">
        <v>2900</v>
      </c>
      <c r="W1533" s="265">
        <v>3000</v>
      </c>
      <c r="X1533" s="265">
        <v>3000</v>
      </c>
      <c r="Y1533" s="264">
        <v>3000</v>
      </c>
    </row>
    <row r="1534" spans="1:25" ht="281.25" customHeight="1" x14ac:dyDescent="0.25">
      <c r="A1534" s="71">
        <v>2342</v>
      </c>
      <c r="B1534" s="208" t="s">
        <v>4114</v>
      </c>
      <c r="C1534" s="208" t="s">
        <v>14710</v>
      </c>
      <c r="D1534" s="208" t="s">
        <v>4194</v>
      </c>
      <c r="E1534" s="208" t="s">
        <v>14711</v>
      </c>
      <c r="F1534" s="208" t="s">
        <v>14712</v>
      </c>
      <c r="G1534" s="112">
        <v>40638</v>
      </c>
      <c r="H1534" s="112">
        <v>40544</v>
      </c>
      <c r="I1534" s="52" t="s">
        <v>113</v>
      </c>
      <c r="J1534" s="112" t="s">
        <v>114</v>
      </c>
      <c r="K1534" s="208" t="s">
        <v>14713</v>
      </c>
      <c r="L1534" s="115" t="s">
        <v>60</v>
      </c>
      <c r="M1534" s="208" t="s">
        <v>1920</v>
      </c>
      <c r="N1534" s="114" t="s">
        <v>68</v>
      </c>
      <c r="O1534" s="208" t="s">
        <v>120</v>
      </c>
      <c r="P1534" s="115" t="s">
        <v>196</v>
      </c>
      <c r="Q1534" s="113" t="s">
        <v>14714</v>
      </c>
      <c r="R1534" s="13" t="s">
        <v>18</v>
      </c>
      <c r="S1534" s="194" t="s">
        <v>199</v>
      </c>
      <c r="T1534" s="265">
        <v>39225</v>
      </c>
      <c r="U1534" s="264">
        <v>33198</v>
      </c>
      <c r="V1534" s="264">
        <v>48410</v>
      </c>
      <c r="W1534" s="264">
        <v>49016</v>
      </c>
      <c r="X1534" s="264">
        <v>49016</v>
      </c>
      <c r="Y1534" s="264">
        <v>49631</v>
      </c>
    </row>
    <row r="1535" spans="1:25" ht="281.25" customHeight="1" x14ac:dyDescent="0.25">
      <c r="A1535" s="71">
        <v>2343</v>
      </c>
      <c r="B1535" s="208" t="s">
        <v>4114</v>
      </c>
      <c r="C1535" s="208" t="s">
        <v>14715</v>
      </c>
      <c r="D1535" s="208" t="s">
        <v>4195</v>
      </c>
      <c r="E1535" s="208" t="s">
        <v>14716</v>
      </c>
      <c r="F1535" s="208" t="s">
        <v>14717</v>
      </c>
      <c r="G1535" s="112">
        <v>42129</v>
      </c>
      <c r="H1535" s="112">
        <v>42129</v>
      </c>
      <c r="I1535" s="208" t="s">
        <v>14718</v>
      </c>
      <c r="J1535" s="112">
        <v>45658</v>
      </c>
      <c r="K1535" s="208" t="s">
        <v>4196</v>
      </c>
      <c r="L1535" s="115" t="s">
        <v>60</v>
      </c>
      <c r="M1535" s="208" t="s">
        <v>1920</v>
      </c>
      <c r="N1535" s="114" t="s">
        <v>68</v>
      </c>
      <c r="O1535" s="208" t="s">
        <v>709</v>
      </c>
      <c r="P1535" s="113" t="s">
        <v>578</v>
      </c>
      <c r="Q1535" s="208" t="s">
        <v>4197</v>
      </c>
      <c r="R1535" s="13" t="s">
        <v>18</v>
      </c>
      <c r="S1535" s="208" t="s">
        <v>199</v>
      </c>
      <c r="T1535" s="264">
        <v>533</v>
      </c>
      <c r="U1535" s="264">
        <v>2050</v>
      </c>
      <c r="V1535" s="264">
        <v>2100</v>
      </c>
      <c r="W1535" s="264">
        <v>2100</v>
      </c>
      <c r="X1535" s="264" t="s">
        <v>112</v>
      </c>
      <c r="Y1535" s="264" t="s">
        <v>112</v>
      </c>
    </row>
    <row r="1536" spans="1:25" ht="281.25" customHeight="1" x14ac:dyDescent="0.25">
      <c r="A1536" s="71">
        <v>2344</v>
      </c>
      <c r="B1536" s="208" t="s">
        <v>4114</v>
      </c>
      <c r="C1536" s="208" t="s">
        <v>4198</v>
      </c>
      <c r="D1536" s="208" t="s">
        <v>4199</v>
      </c>
      <c r="E1536" s="208" t="s">
        <v>14719</v>
      </c>
      <c r="F1536" s="208" t="s">
        <v>14720</v>
      </c>
      <c r="G1536" s="112">
        <v>42334</v>
      </c>
      <c r="H1536" s="112">
        <v>42370</v>
      </c>
      <c r="I1536" s="52" t="s">
        <v>113</v>
      </c>
      <c r="J1536" s="112" t="s">
        <v>114</v>
      </c>
      <c r="K1536" s="208" t="s">
        <v>14721</v>
      </c>
      <c r="L1536" s="115" t="s">
        <v>60</v>
      </c>
      <c r="M1536" s="208" t="s">
        <v>1920</v>
      </c>
      <c r="N1536" s="114" t="s">
        <v>68</v>
      </c>
      <c r="O1536" s="208" t="s">
        <v>120</v>
      </c>
      <c r="P1536" s="115" t="s">
        <v>706</v>
      </c>
      <c r="Q1536" s="208" t="s">
        <v>4197</v>
      </c>
      <c r="R1536" s="13" t="s">
        <v>18</v>
      </c>
      <c r="S1536" s="208" t="s">
        <v>199</v>
      </c>
      <c r="T1536" s="265">
        <v>1669</v>
      </c>
      <c r="U1536" s="264">
        <v>4197</v>
      </c>
      <c r="V1536" s="264">
        <v>2231</v>
      </c>
      <c r="W1536" s="264">
        <v>2677</v>
      </c>
      <c r="X1536" s="264">
        <v>2677</v>
      </c>
      <c r="Y1536" s="264">
        <v>3212</v>
      </c>
    </row>
    <row r="1537" spans="1:25" ht="281.25" customHeight="1" x14ac:dyDescent="0.25">
      <c r="A1537" s="71">
        <v>2345</v>
      </c>
      <c r="B1537" s="208" t="s">
        <v>4114</v>
      </c>
      <c r="C1537" s="208" t="s">
        <v>11833</v>
      </c>
      <c r="D1537" s="208" t="s">
        <v>4200</v>
      </c>
      <c r="E1537" s="208" t="s">
        <v>14722</v>
      </c>
      <c r="F1537" s="208" t="s">
        <v>14720</v>
      </c>
      <c r="G1537" s="112">
        <v>43892</v>
      </c>
      <c r="H1537" s="112">
        <v>43831</v>
      </c>
      <c r="I1537" s="208" t="s">
        <v>113</v>
      </c>
      <c r="J1537" s="112" t="s">
        <v>1924</v>
      </c>
      <c r="K1537" s="208" t="s">
        <v>14723</v>
      </c>
      <c r="L1537" s="115" t="s">
        <v>60</v>
      </c>
      <c r="M1537" s="208" t="s">
        <v>1920</v>
      </c>
      <c r="N1537" s="114" t="s">
        <v>68</v>
      </c>
      <c r="O1537" s="208" t="s">
        <v>120</v>
      </c>
      <c r="P1537" s="115" t="s">
        <v>398</v>
      </c>
      <c r="Q1537" s="208" t="s">
        <v>12008</v>
      </c>
      <c r="R1537" s="13" t="s">
        <v>18</v>
      </c>
      <c r="S1537" s="208" t="s">
        <v>199</v>
      </c>
      <c r="T1537" s="265">
        <v>62900</v>
      </c>
      <c r="U1537" s="265">
        <v>90978</v>
      </c>
      <c r="V1537" s="265">
        <v>100000</v>
      </c>
      <c r="W1537" s="265">
        <v>105000</v>
      </c>
      <c r="X1537" s="265">
        <v>110000</v>
      </c>
      <c r="Y1537" s="265">
        <v>110000</v>
      </c>
    </row>
    <row r="1538" spans="1:25" ht="281.25" customHeight="1" x14ac:dyDescent="0.25">
      <c r="A1538" s="71">
        <v>2346</v>
      </c>
      <c r="B1538" s="208" t="s">
        <v>4114</v>
      </c>
      <c r="C1538" s="208" t="s">
        <v>14724</v>
      </c>
      <c r="D1538" s="29" t="s">
        <v>340</v>
      </c>
      <c r="E1538" s="208" t="s">
        <v>14725</v>
      </c>
      <c r="F1538" s="208" t="s">
        <v>14726</v>
      </c>
      <c r="G1538" s="112">
        <v>42129</v>
      </c>
      <c r="H1538" s="112">
        <v>42129</v>
      </c>
      <c r="I1538" s="208" t="s">
        <v>14727</v>
      </c>
      <c r="J1538" s="112">
        <v>45658</v>
      </c>
      <c r="K1538" s="208" t="s">
        <v>4196</v>
      </c>
      <c r="L1538" s="115" t="s">
        <v>60</v>
      </c>
      <c r="M1538" s="208" t="s">
        <v>1920</v>
      </c>
      <c r="N1538" s="114" t="s">
        <v>66</v>
      </c>
      <c r="O1538" s="208" t="s">
        <v>709</v>
      </c>
      <c r="P1538" s="115" t="s">
        <v>197</v>
      </c>
      <c r="Q1538" s="113" t="s">
        <v>4201</v>
      </c>
      <c r="R1538" s="13" t="s">
        <v>18</v>
      </c>
      <c r="S1538" s="208" t="s">
        <v>199</v>
      </c>
      <c r="T1538" s="264">
        <v>104</v>
      </c>
      <c r="U1538" s="264">
        <v>146</v>
      </c>
      <c r="V1538" s="264">
        <v>150</v>
      </c>
      <c r="W1538" s="264">
        <v>150</v>
      </c>
      <c r="X1538" s="264" t="s">
        <v>112</v>
      </c>
      <c r="Y1538" s="264" t="s">
        <v>112</v>
      </c>
    </row>
    <row r="1539" spans="1:25" ht="281.25" customHeight="1" x14ac:dyDescent="0.25">
      <c r="A1539" s="71">
        <v>2347</v>
      </c>
      <c r="B1539" s="208" t="s">
        <v>4114</v>
      </c>
      <c r="C1539" s="208" t="s">
        <v>4202</v>
      </c>
      <c r="D1539" s="208" t="s">
        <v>192</v>
      </c>
      <c r="E1539" s="208" t="s">
        <v>4203</v>
      </c>
      <c r="F1539" s="208" t="s">
        <v>4204</v>
      </c>
      <c r="G1539" s="60">
        <v>37783</v>
      </c>
      <c r="H1539" s="112">
        <v>37622</v>
      </c>
      <c r="I1539" s="52" t="s">
        <v>113</v>
      </c>
      <c r="J1539" s="112" t="s">
        <v>114</v>
      </c>
      <c r="K1539" s="61" t="s">
        <v>4205</v>
      </c>
      <c r="L1539" s="208" t="s">
        <v>99</v>
      </c>
      <c r="M1539" s="208" t="s">
        <v>4206</v>
      </c>
      <c r="N1539" s="114" t="s">
        <v>106</v>
      </c>
      <c r="O1539" s="208" t="s">
        <v>468</v>
      </c>
      <c r="P1539" s="109" t="s">
        <v>116</v>
      </c>
      <c r="Q1539" s="113"/>
      <c r="R1539" s="113" t="s">
        <v>42</v>
      </c>
      <c r="S1539" s="119" t="s">
        <v>588</v>
      </c>
      <c r="T1539" s="264">
        <v>241</v>
      </c>
      <c r="U1539" s="264">
        <v>162</v>
      </c>
      <c r="V1539" s="264">
        <v>255</v>
      </c>
      <c r="W1539" s="264">
        <v>260</v>
      </c>
      <c r="X1539" s="264">
        <v>265</v>
      </c>
      <c r="Y1539" s="264">
        <v>270</v>
      </c>
    </row>
    <row r="1540" spans="1:25" ht="281.25" customHeight="1" x14ac:dyDescent="0.25">
      <c r="A1540" s="71">
        <v>2348</v>
      </c>
      <c r="B1540" s="208" t="s">
        <v>4114</v>
      </c>
      <c r="C1540" s="208" t="s">
        <v>4202</v>
      </c>
      <c r="D1540" s="208" t="s">
        <v>1003</v>
      </c>
      <c r="E1540" s="208" t="s">
        <v>4203</v>
      </c>
      <c r="F1540" s="208" t="s">
        <v>14728</v>
      </c>
      <c r="G1540" s="112">
        <v>37783</v>
      </c>
      <c r="H1540" s="112">
        <v>37622</v>
      </c>
      <c r="I1540" s="52" t="s">
        <v>113</v>
      </c>
      <c r="J1540" s="112" t="s">
        <v>114</v>
      </c>
      <c r="K1540" s="208" t="s">
        <v>14729</v>
      </c>
      <c r="L1540" s="208" t="s">
        <v>99</v>
      </c>
      <c r="M1540" s="208" t="s">
        <v>4206</v>
      </c>
      <c r="N1540" s="114" t="s">
        <v>106</v>
      </c>
      <c r="O1540" s="208" t="s">
        <v>468</v>
      </c>
      <c r="P1540" s="109" t="s">
        <v>116</v>
      </c>
      <c r="Q1540" s="113"/>
      <c r="R1540" s="113" t="s">
        <v>42</v>
      </c>
      <c r="S1540" s="119" t="s">
        <v>588</v>
      </c>
      <c r="T1540" s="264">
        <v>103285</v>
      </c>
      <c r="U1540" s="264">
        <v>105924</v>
      </c>
      <c r="V1540" s="264">
        <v>110000</v>
      </c>
      <c r="W1540" s="264">
        <v>120000</v>
      </c>
      <c r="X1540" s="264">
        <v>130000</v>
      </c>
      <c r="Y1540" s="264">
        <v>135000</v>
      </c>
    </row>
    <row r="1541" spans="1:25" ht="281.25" customHeight="1" x14ac:dyDescent="0.25">
      <c r="A1541" s="71">
        <v>2349</v>
      </c>
      <c r="B1541" s="208" t="s">
        <v>4114</v>
      </c>
      <c r="C1541" s="208" t="s">
        <v>4202</v>
      </c>
      <c r="D1541" s="208" t="s">
        <v>4207</v>
      </c>
      <c r="E1541" s="208" t="s">
        <v>4203</v>
      </c>
      <c r="F1541" s="208" t="s">
        <v>4208</v>
      </c>
      <c r="G1541" s="60">
        <v>37783</v>
      </c>
      <c r="H1541" s="112">
        <v>37622</v>
      </c>
      <c r="I1541" s="52" t="s">
        <v>113</v>
      </c>
      <c r="J1541" s="112" t="s">
        <v>114</v>
      </c>
      <c r="K1541" s="208" t="s">
        <v>4209</v>
      </c>
      <c r="L1541" s="208" t="s">
        <v>99</v>
      </c>
      <c r="M1541" s="208" t="s">
        <v>4206</v>
      </c>
      <c r="N1541" s="114" t="s">
        <v>106</v>
      </c>
      <c r="O1541" s="208" t="s">
        <v>468</v>
      </c>
      <c r="P1541" s="109" t="s">
        <v>116</v>
      </c>
      <c r="Q1541" s="113"/>
      <c r="R1541" s="113" t="s">
        <v>42</v>
      </c>
      <c r="S1541" s="119" t="s">
        <v>588</v>
      </c>
      <c r="T1541" s="264">
        <v>13025</v>
      </c>
      <c r="U1541" s="264">
        <v>14983</v>
      </c>
      <c r="V1541" s="264">
        <v>14850</v>
      </c>
      <c r="W1541" s="264">
        <v>14800</v>
      </c>
      <c r="X1541" s="264">
        <v>14700</v>
      </c>
      <c r="Y1541" s="264">
        <v>14600</v>
      </c>
    </row>
    <row r="1542" spans="1:25" ht="306" customHeight="1" x14ac:dyDescent="0.25">
      <c r="A1542" s="71">
        <v>2350</v>
      </c>
      <c r="B1542" s="208" t="s">
        <v>4114</v>
      </c>
      <c r="C1542" s="208" t="s">
        <v>11331</v>
      </c>
      <c r="D1542" s="208" t="s">
        <v>4210</v>
      </c>
      <c r="E1542" s="208" t="s">
        <v>4211</v>
      </c>
      <c r="F1542" s="208" t="s">
        <v>4212</v>
      </c>
      <c r="G1542" s="112">
        <v>38323</v>
      </c>
      <c r="H1542" s="112">
        <v>37987</v>
      </c>
      <c r="I1542" s="52" t="s">
        <v>113</v>
      </c>
      <c r="J1542" s="112" t="s">
        <v>114</v>
      </c>
      <c r="K1542" s="208" t="s">
        <v>4213</v>
      </c>
      <c r="L1542" s="208" t="s">
        <v>99</v>
      </c>
      <c r="M1542" s="208" t="s">
        <v>4206</v>
      </c>
      <c r="N1542" s="114" t="s">
        <v>106</v>
      </c>
      <c r="O1542" s="208" t="s">
        <v>468</v>
      </c>
      <c r="P1542" s="109" t="s">
        <v>116</v>
      </c>
      <c r="Q1542" s="113"/>
      <c r="R1542" s="113">
        <v>10</v>
      </c>
      <c r="S1542" s="208" t="s">
        <v>126</v>
      </c>
      <c r="T1542" s="264">
        <v>157999</v>
      </c>
      <c r="U1542" s="264">
        <v>165744</v>
      </c>
      <c r="V1542" s="264">
        <v>160000</v>
      </c>
      <c r="W1542" s="194">
        <v>160100</v>
      </c>
      <c r="X1542" s="194">
        <v>160200</v>
      </c>
      <c r="Y1542" s="194">
        <v>160300</v>
      </c>
    </row>
    <row r="1543" spans="1:25" ht="203.25" customHeight="1" x14ac:dyDescent="0.25">
      <c r="A1543" s="71">
        <v>2351</v>
      </c>
      <c r="B1543" s="208" t="s">
        <v>4114</v>
      </c>
      <c r="C1543" s="208" t="s">
        <v>11331</v>
      </c>
      <c r="D1543" s="208" t="s">
        <v>4214</v>
      </c>
      <c r="E1543" s="208" t="s">
        <v>14730</v>
      </c>
      <c r="F1543" s="208" t="s">
        <v>4215</v>
      </c>
      <c r="G1543" s="112">
        <v>38323</v>
      </c>
      <c r="H1543" s="112">
        <v>37987</v>
      </c>
      <c r="I1543" s="52" t="s">
        <v>113</v>
      </c>
      <c r="J1543" s="112" t="s">
        <v>114</v>
      </c>
      <c r="K1543" s="208" t="s">
        <v>4216</v>
      </c>
      <c r="L1543" s="208" t="s">
        <v>99</v>
      </c>
      <c r="M1543" s="208" t="s">
        <v>4206</v>
      </c>
      <c r="N1543" s="114" t="s">
        <v>106</v>
      </c>
      <c r="O1543" s="208" t="s">
        <v>468</v>
      </c>
      <c r="P1543" s="109" t="s">
        <v>116</v>
      </c>
      <c r="Q1543" s="113"/>
      <c r="R1543" s="113">
        <v>10</v>
      </c>
      <c r="S1543" s="208" t="s">
        <v>126</v>
      </c>
      <c r="T1543" s="264">
        <v>4294</v>
      </c>
      <c r="U1543" s="194">
        <v>4070</v>
      </c>
      <c r="V1543" s="194">
        <v>4350</v>
      </c>
      <c r="W1543" s="194">
        <v>4400</v>
      </c>
      <c r="X1543" s="194">
        <v>4430</v>
      </c>
      <c r="Y1543" s="194">
        <v>4450</v>
      </c>
    </row>
    <row r="1544" spans="1:25" ht="203.25" customHeight="1" x14ac:dyDescent="0.25">
      <c r="A1544" s="71">
        <v>2352</v>
      </c>
      <c r="B1544" s="208" t="s">
        <v>4114</v>
      </c>
      <c r="C1544" s="208" t="s">
        <v>11332</v>
      </c>
      <c r="D1544" s="208" t="s">
        <v>4217</v>
      </c>
      <c r="E1544" s="208" t="s">
        <v>4218</v>
      </c>
      <c r="F1544" s="208" t="s">
        <v>4219</v>
      </c>
      <c r="G1544" s="112">
        <v>39153</v>
      </c>
      <c r="H1544" s="112">
        <v>39083</v>
      </c>
      <c r="I1544" s="52" t="s">
        <v>113</v>
      </c>
      <c r="J1544" s="112" t="s">
        <v>114</v>
      </c>
      <c r="K1544" s="208" t="s">
        <v>4205</v>
      </c>
      <c r="L1544" s="208" t="s">
        <v>99</v>
      </c>
      <c r="M1544" s="208" t="s">
        <v>4206</v>
      </c>
      <c r="N1544" s="114" t="s">
        <v>106</v>
      </c>
      <c r="O1544" s="208" t="s">
        <v>468</v>
      </c>
      <c r="P1544" s="109" t="s">
        <v>116</v>
      </c>
      <c r="Q1544" s="113"/>
      <c r="R1544" s="113" t="s">
        <v>42</v>
      </c>
      <c r="S1544" s="119" t="s">
        <v>588</v>
      </c>
      <c r="T1544" s="264">
        <v>331</v>
      </c>
      <c r="U1544" s="264">
        <v>304</v>
      </c>
      <c r="V1544" s="264">
        <v>450</v>
      </c>
      <c r="W1544" s="264">
        <v>455</v>
      </c>
      <c r="X1544" s="264">
        <v>460</v>
      </c>
      <c r="Y1544" s="264">
        <v>465</v>
      </c>
    </row>
    <row r="1545" spans="1:25" ht="203.25" customHeight="1" x14ac:dyDescent="0.25">
      <c r="A1545" s="71">
        <v>2353</v>
      </c>
      <c r="B1545" s="208" t="s">
        <v>4114</v>
      </c>
      <c r="C1545" s="208" t="s">
        <v>14731</v>
      </c>
      <c r="D1545" s="208" t="s">
        <v>4220</v>
      </c>
      <c r="E1545" s="208" t="s">
        <v>14732</v>
      </c>
      <c r="F1545" s="208" t="s">
        <v>14733</v>
      </c>
      <c r="G1545" s="112">
        <v>40105</v>
      </c>
      <c r="H1545" s="112">
        <v>39083</v>
      </c>
      <c r="I1545" s="52" t="s">
        <v>113</v>
      </c>
      <c r="J1545" s="112" t="s">
        <v>114</v>
      </c>
      <c r="K1545" s="208" t="s">
        <v>4221</v>
      </c>
      <c r="L1545" s="208" t="s">
        <v>99</v>
      </c>
      <c r="M1545" s="208" t="s">
        <v>4206</v>
      </c>
      <c r="N1545" s="114" t="s">
        <v>106</v>
      </c>
      <c r="O1545" s="208" t="s">
        <v>468</v>
      </c>
      <c r="P1545" s="109" t="s">
        <v>116</v>
      </c>
      <c r="Q1545" s="113"/>
      <c r="R1545" s="113" t="s">
        <v>42</v>
      </c>
      <c r="S1545" s="119" t="s">
        <v>588</v>
      </c>
      <c r="T1545" s="264">
        <v>353</v>
      </c>
      <c r="U1545" s="264">
        <v>401</v>
      </c>
      <c r="V1545" s="264">
        <v>400</v>
      </c>
      <c r="W1545" s="264">
        <v>420</v>
      </c>
      <c r="X1545" s="264">
        <v>440</v>
      </c>
      <c r="Y1545" s="264">
        <v>445</v>
      </c>
    </row>
    <row r="1546" spans="1:25" ht="203.25" customHeight="1" x14ac:dyDescent="0.25">
      <c r="A1546" s="71">
        <v>2354</v>
      </c>
      <c r="B1546" s="208" t="s">
        <v>4114</v>
      </c>
      <c r="C1546" s="208" t="s">
        <v>4250</v>
      </c>
      <c r="D1546" s="208" t="s">
        <v>4222</v>
      </c>
      <c r="E1546" s="208" t="s">
        <v>14734</v>
      </c>
      <c r="F1546" s="208" t="s">
        <v>4223</v>
      </c>
      <c r="G1546" s="112">
        <v>41001</v>
      </c>
      <c r="H1546" s="112">
        <v>41001</v>
      </c>
      <c r="I1546" s="52" t="s">
        <v>113</v>
      </c>
      <c r="J1546" s="112" t="s">
        <v>114</v>
      </c>
      <c r="K1546" s="208" t="s">
        <v>4224</v>
      </c>
      <c r="L1546" s="208" t="s">
        <v>99</v>
      </c>
      <c r="M1546" s="208" t="s">
        <v>4225</v>
      </c>
      <c r="N1546" s="114" t="s">
        <v>106</v>
      </c>
      <c r="O1546" s="208" t="s">
        <v>468</v>
      </c>
      <c r="P1546" s="109" t="s">
        <v>116</v>
      </c>
      <c r="Q1546" s="113"/>
      <c r="R1546" s="113" t="s">
        <v>51</v>
      </c>
      <c r="S1546" s="208" t="s">
        <v>4173</v>
      </c>
      <c r="T1546" s="264">
        <v>488</v>
      </c>
      <c r="U1546" s="264">
        <v>362</v>
      </c>
      <c r="V1546" s="264">
        <v>420</v>
      </c>
      <c r="W1546" s="264">
        <v>420</v>
      </c>
      <c r="X1546" s="264">
        <v>460</v>
      </c>
      <c r="Y1546" s="264">
        <v>480</v>
      </c>
    </row>
    <row r="1547" spans="1:25" ht="203.25" customHeight="1" x14ac:dyDescent="0.25">
      <c r="A1547" s="71">
        <v>2355</v>
      </c>
      <c r="B1547" s="208" t="s">
        <v>4114</v>
      </c>
      <c r="C1547" s="208" t="s">
        <v>11333</v>
      </c>
      <c r="D1547" s="208" t="s">
        <v>4226</v>
      </c>
      <c r="E1547" s="208" t="s">
        <v>14735</v>
      </c>
      <c r="F1547" s="208" t="s">
        <v>4227</v>
      </c>
      <c r="G1547" s="112">
        <v>41584</v>
      </c>
      <c r="H1547" s="112">
        <v>41275</v>
      </c>
      <c r="I1547" s="52" t="s">
        <v>113</v>
      </c>
      <c r="J1547" s="112" t="s">
        <v>114</v>
      </c>
      <c r="K1547" s="208" t="s">
        <v>4228</v>
      </c>
      <c r="L1547" s="208" t="s">
        <v>99</v>
      </c>
      <c r="M1547" s="208" t="s">
        <v>4206</v>
      </c>
      <c r="N1547" s="114" t="s">
        <v>106</v>
      </c>
      <c r="O1547" s="208" t="s">
        <v>468</v>
      </c>
      <c r="P1547" s="109" t="s">
        <v>116</v>
      </c>
      <c r="Q1547" s="113"/>
      <c r="R1547" s="113" t="s">
        <v>42</v>
      </c>
      <c r="S1547" s="119" t="s">
        <v>588</v>
      </c>
      <c r="T1547" s="264">
        <v>616</v>
      </c>
      <c r="U1547" s="264">
        <v>7487</v>
      </c>
      <c r="V1547" s="264">
        <v>7500</v>
      </c>
      <c r="W1547" s="264">
        <v>7700</v>
      </c>
      <c r="X1547" s="264">
        <v>7900</v>
      </c>
      <c r="Y1547" s="264">
        <v>8000</v>
      </c>
    </row>
    <row r="1548" spans="1:25" ht="203.25" customHeight="1" x14ac:dyDescent="0.25">
      <c r="A1548" s="71">
        <v>2356</v>
      </c>
      <c r="B1548" s="208" t="s">
        <v>4114</v>
      </c>
      <c r="C1548" s="208" t="s">
        <v>4202</v>
      </c>
      <c r="D1548" s="208" t="s">
        <v>4229</v>
      </c>
      <c r="E1548" s="208" t="s">
        <v>4230</v>
      </c>
      <c r="F1548" s="208" t="s">
        <v>4231</v>
      </c>
      <c r="G1548" s="112">
        <v>37783</v>
      </c>
      <c r="H1548" s="112">
        <v>37622</v>
      </c>
      <c r="I1548" s="52" t="s">
        <v>113</v>
      </c>
      <c r="J1548" s="112" t="s">
        <v>114</v>
      </c>
      <c r="K1548" s="208" t="s">
        <v>14736</v>
      </c>
      <c r="L1548" s="208" t="s">
        <v>60</v>
      </c>
      <c r="M1548" s="208" t="s">
        <v>4232</v>
      </c>
      <c r="N1548" s="114" t="s">
        <v>106</v>
      </c>
      <c r="O1548" s="208" t="s">
        <v>468</v>
      </c>
      <c r="P1548" s="109" t="s">
        <v>116</v>
      </c>
      <c r="Q1548" s="113" t="s">
        <v>4233</v>
      </c>
      <c r="R1548" s="13" t="s">
        <v>18</v>
      </c>
      <c r="S1548" s="208" t="s">
        <v>199</v>
      </c>
      <c r="T1548" s="264">
        <v>86998</v>
      </c>
      <c r="U1548" s="264">
        <v>94082</v>
      </c>
      <c r="V1548" s="264">
        <v>94100</v>
      </c>
      <c r="W1548" s="264">
        <v>94150</v>
      </c>
      <c r="X1548" s="264">
        <v>94200</v>
      </c>
      <c r="Y1548" s="264">
        <v>94200</v>
      </c>
    </row>
    <row r="1549" spans="1:25" ht="203.25" customHeight="1" x14ac:dyDescent="0.25">
      <c r="A1549" s="71">
        <v>2357</v>
      </c>
      <c r="B1549" s="208" t="s">
        <v>4114</v>
      </c>
      <c r="C1549" s="208" t="s">
        <v>4202</v>
      </c>
      <c r="D1549" s="208" t="s">
        <v>4234</v>
      </c>
      <c r="E1549" s="208" t="s">
        <v>4235</v>
      </c>
      <c r="F1549" s="208" t="s">
        <v>14737</v>
      </c>
      <c r="G1549" s="112">
        <v>37783</v>
      </c>
      <c r="H1549" s="112">
        <v>37622</v>
      </c>
      <c r="I1549" s="52" t="s">
        <v>113</v>
      </c>
      <c r="J1549" s="112" t="s">
        <v>114</v>
      </c>
      <c r="K1549" s="208" t="s">
        <v>4236</v>
      </c>
      <c r="L1549" s="208" t="s">
        <v>61</v>
      </c>
      <c r="M1549" s="208" t="s">
        <v>4237</v>
      </c>
      <c r="N1549" s="114" t="s">
        <v>106</v>
      </c>
      <c r="O1549" s="208" t="s">
        <v>468</v>
      </c>
      <c r="P1549" s="109" t="s">
        <v>116</v>
      </c>
      <c r="Q1549" s="113" t="s">
        <v>2599</v>
      </c>
      <c r="R1549" s="113" t="s">
        <v>29</v>
      </c>
      <c r="S1549" s="208" t="s">
        <v>1239</v>
      </c>
      <c r="T1549" s="264">
        <v>9994</v>
      </c>
      <c r="U1549" s="264">
        <v>10380</v>
      </c>
      <c r="V1549" s="264">
        <v>10400</v>
      </c>
      <c r="W1549" s="264">
        <v>10430</v>
      </c>
      <c r="X1549" s="264">
        <v>10450</v>
      </c>
      <c r="Y1549" s="264">
        <v>10500</v>
      </c>
    </row>
    <row r="1550" spans="1:25" ht="203.25" customHeight="1" x14ac:dyDescent="0.25">
      <c r="A1550" s="71">
        <v>2358</v>
      </c>
      <c r="B1550" s="208" t="s">
        <v>4114</v>
      </c>
      <c r="C1550" s="208" t="s">
        <v>4202</v>
      </c>
      <c r="D1550" s="208" t="s">
        <v>4238</v>
      </c>
      <c r="E1550" s="208" t="s">
        <v>14738</v>
      </c>
      <c r="F1550" s="208" t="s">
        <v>4239</v>
      </c>
      <c r="G1550" s="112">
        <v>37783</v>
      </c>
      <c r="H1550" s="112">
        <v>37622</v>
      </c>
      <c r="I1550" s="52" t="s">
        <v>113</v>
      </c>
      <c r="J1550" s="112" t="s">
        <v>114</v>
      </c>
      <c r="K1550" s="208" t="s">
        <v>4240</v>
      </c>
      <c r="L1550" s="208" t="s">
        <v>61</v>
      </c>
      <c r="M1550" s="208" t="s">
        <v>4237</v>
      </c>
      <c r="N1550" s="114" t="s">
        <v>106</v>
      </c>
      <c r="O1550" s="208" t="s">
        <v>468</v>
      </c>
      <c r="P1550" s="109" t="s">
        <v>116</v>
      </c>
      <c r="Q1550" s="113"/>
      <c r="R1550" s="113">
        <v>1</v>
      </c>
      <c r="S1550" s="208" t="s">
        <v>1904</v>
      </c>
      <c r="T1550" s="264">
        <v>38505</v>
      </c>
      <c r="U1550" s="264">
        <v>40073</v>
      </c>
      <c r="V1550" s="194">
        <v>40090</v>
      </c>
      <c r="W1550" s="194">
        <v>40100</v>
      </c>
      <c r="X1550" s="194">
        <v>40130</v>
      </c>
      <c r="Y1550" s="194">
        <v>40150</v>
      </c>
    </row>
    <row r="1551" spans="1:25" ht="203.25" customHeight="1" x14ac:dyDescent="0.25">
      <c r="A1551" s="71">
        <v>2359</v>
      </c>
      <c r="B1551" s="208" t="s">
        <v>4114</v>
      </c>
      <c r="C1551" s="208" t="s">
        <v>4202</v>
      </c>
      <c r="D1551" s="208" t="s">
        <v>4241</v>
      </c>
      <c r="E1551" s="208" t="s">
        <v>14739</v>
      </c>
      <c r="F1551" s="208" t="s">
        <v>4242</v>
      </c>
      <c r="G1551" s="112">
        <v>37783</v>
      </c>
      <c r="H1551" s="112">
        <v>37622</v>
      </c>
      <c r="I1551" s="52" t="s">
        <v>113</v>
      </c>
      <c r="J1551" s="112">
        <v>44927</v>
      </c>
      <c r="K1551" s="208" t="s">
        <v>4243</v>
      </c>
      <c r="L1551" s="208" t="s">
        <v>61</v>
      </c>
      <c r="M1551" s="208" t="s">
        <v>4237</v>
      </c>
      <c r="N1551" s="114" t="s">
        <v>106</v>
      </c>
      <c r="O1551" s="208" t="s">
        <v>468</v>
      </c>
      <c r="P1551" s="109" t="s">
        <v>116</v>
      </c>
      <c r="Q1551" s="113"/>
      <c r="R1551" s="113">
        <v>21</v>
      </c>
      <c r="S1551" s="208" t="s">
        <v>4244</v>
      </c>
      <c r="T1551" s="264">
        <v>622</v>
      </c>
      <c r="U1551" s="267">
        <v>559</v>
      </c>
      <c r="V1551" s="267" t="s">
        <v>112</v>
      </c>
      <c r="W1551" s="267" t="s">
        <v>112</v>
      </c>
      <c r="X1551" s="267" t="s">
        <v>112</v>
      </c>
      <c r="Y1551" s="267" t="s">
        <v>112</v>
      </c>
    </row>
    <row r="1552" spans="1:25" ht="203.25" customHeight="1" x14ac:dyDescent="0.25">
      <c r="A1552" s="71">
        <v>2360</v>
      </c>
      <c r="B1552" s="208" t="s">
        <v>4114</v>
      </c>
      <c r="C1552" s="208" t="s">
        <v>4202</v>
      </c>
      <c r="D1552" s="208" t="s">
        <v>4245</v>
      </c>
      <c r="E1552" s="208" t="s">
        <v>14739</v>
      </c>
      <c r="F1552" s="208" t="s">
        <v>14740</v>
      </c>
      <c r="G1552" s="112">
        <v>37783</v>
      </c>
      <c r="H1552" s="112">
        <v>37622</v>
      </c>
      <c r="I1552" s="52" t="s">
        <v>113</v>
      </c>
      <c r="J1552" s="112" t="s">
        <v>114</v>
      </c>
      <c r="K1552" s="208" t="s">
        <v>4246</v>
      </c>
      <c r="L1552" s="208" t="s">
        <v>99</v>
      </c>
      <c r="M1552" s="208" t="s">
        <v>1628</v>
      </c>
      <c r="N1552" s="114" t="s">
        <v>106</v>
      </c>
      <c r="O1552" s="208" t="s">
        <v>468</v>
      </c>
      <c r="P1552" s="109" t="s">
        <v>116</v>
      </c>
      <c r="Q1552" s="113">
        <v>94</v>
      </c>
      <c r="R1552" s="113">
        <v>10</v>
      </c>
      <c r="S1552" s="208" t="s">
        <v>126</v>
      </c>
      <c r="T1552" s="264">
        <v>8</v>
      </c>
      <c r="U1552" s="264">
        <v>12</v>
      </c>
      <c r="V1552" s="264">
        <v>12</v>
      </c>
      <c r="W1552" s="264">
        <v>13</v>
      </c>
      <c r="X1552" s="264">
        <v>14</v>
      </c>
      <c r="Y1552" s="264">
        <v>13</v>
      </c>
    </row>
    <row r="1553" spans="1:25" ht="203.25" customHeight="1" x14ac:dyDescent="0.25">
      <c r="A1553" s="71">
        <v>2361</v>
      </c>
      <c r="B1553" s="208" t="s">
        <v>4114</v>
      </c>
      <c r="C1553" s="208" t="s">
        <v>4247</v>
      </c>
      <c r="D1553" s="208" t="s">
        <v>4248</v>
      </c>
      <c r="E1553" s="208" t="s">
        <v>14741</v>
      </c>
      <c r="F1553" s="208" t="s">
        <v>4152</v>
      </c>
      <c r="G1553" s="112">
        <v>40234</v>
      </c>
      <c r="H1553" s="112">
        <v>40179</v>
      </c>
      <c r="I1553" s="52" t="s">
        <v>113</v>
      </c>
      <c r="J1553" s="112">
        <v>44562</v>
      </c>
      <c r="K1553" s="208" t="s">
        <v>4249</v>
      </c>
      <c r="L1553" s="208" t="s">
        <v>60</v>
      </c>
      <c r="M1553" s="208" t="s">
        <v>4153</v>
      </c>
      <c r="N1553" s="114" t="s">
        <v>106</v>
      </c>
      <c r="O1553" s="208" t="s">
        <v>468</v>
      </c>
      <c r="P1553" s="109" t="s">
        <v>116</v>
      </c>
      <c r="Q1553" s="113" t="s">
        <v>4155</v>
      </c>
      <c r="R1553" s="113">
        <v>16</v>
      </c>
      <c r="S1553" s="208" t="s">
        <v>175</v>
      </c>
      <c r="T1553" s="264">
        <v>7770</v>
      </c>
      <c r="U1553" s="194" t="s">
        <v>112</v>
      </c>
      <c r="V1553" s="194" t="s">
        <v>112</v>
      </c>
      <c r="W1553" s="194" t="s">
        <v>112</v>
      </c>
      <c r="X1553" s="194" t="s">
        <v>112</v>
      </c>
      <c r="Y1553" s="194" t="s">
        <v>112</v>
      </c>
    </row>
    <row r="1554" spans="1:25" ht="203.25" customHeight="1" x14ac:dyDescent="0.25">
      <c r="A1554" s="71">
        <v>2362</v>
      </c>
      <c r="B1554" s="208" t="s">
        <v>4114</v>
      </c>
      <c r="C1554" s="208" t="s">
        <v>4250</v>
      </c>
      <c r="D1554" s="208" t="s">
        <v>4251</v>
      </c>
      <c r="E1554" s="208" t="s">
        <v>4252</v>
      </c>
      <c r="F1554" s="208" t="s">
        <v>4253</v>
      </c>
      <c r="G1554" s="112">
        <v>41001</v>
      </c>
      <c r="H1554" s="112">
        <v>40909</v>
      </c>
      <c r="I1554" s="52" t="s">
        <v>113</v>
      </c>
      <c r="J1554" s="112" t="s">
        <v>114</v>
      </c>
      <c r="K1554" s="208" t="s">
        <v>4254</v>
      </c>
      <c r="L1554" s="208" t="s">
        <v>99</v>
      </c>
      <c r="M1554" s="208" t="s">
        <v>4172</v>
      </c>
      <c r="N1554" s="114" t="s">
        <v>106</v>
      </c>
      <c r="O1554" s="208" t="s">
        <v>468</v>
      </c>
      <c r="P1554" s="109" t="s">
        <v>116</v>
      </c>
      <c r="Q1554" s="113"/>
      <c r="R1554" s="113" t="s">
        <v>51</v>
      </c>
      <c r="S1554" s="208" t="s">
        <v>4173</v>
      </c>
      <c r="T1554" s="264">
        <v>41</v>
      </c>
      <c r="U1554" s="264">
        <v>44</v>
      </c>
      <c r="V1554" s="264">
        <v>65</v>
      </c>
      <c r="W1554" s="264">
        <v>67</v>
      </c>
      <c r="X1554" s="264">
        <v>70</v>
      </c>
      <c r="Y1554" s="264">
        <v>73</v>
      </c>
    </row>
    <row r="1555" spans="1:25" ht="203.25" customHeight="1" x14ac:dyDescent="0.25">
      <c r="A1555" s="71">
        <v>2363</v>
      </c>
      <c r="B1555" s="208" t="s">
        <v>4114</v>
      </c>
      <c r="C1555" s="208" t="s">
        <v>11834</v>
      </c>
      <c r="D1555" s="208" t="s">
        <v>4255</v>
      </c>
      <c r="E1555" s="208" t="s">
        <v>14742</v>
      </c>
      <c r="F1555" s="208" t="s">
        <v>14682</v>
      </c>
      <c r="G1555" s="112">
        <v>43608</v>
      </c>
      <c r="H1555" s="112">
        <v>43608</v>
      </c>
      <c r="I1555" s="208" t="s">
        <v>4256</v>
      </c>
      <c r="J1555" s="112" t="s">
        <v>1924</v>
      </c>
      <c r="K1555" s="208" t="s">
        <v>4257</v>
      </c>
      <c r="L1555" s="208" t="s">
        <v>60</v>
      </c>
      <c r="M1555" s="208" t="s">
        <v>4118</v>
      </c>
      <c r="N1555" s="114" t="s">
        <v>106</v>
      </c>
      <c r="O1555" s="208" t="s">
        <v>468</v>
      </c>
      <c r="P1555" s="114" t="s">
        <v>116</v>
      </c>
      <c r="Q1555" s="208"/>
      <c r="R1555" s="13" t="s">
        <v>18</v>
      </c>
      <c r="S1555" s="208" t="s">
        <v>199</v>
      </c>
      <c r="T1555" s="194">
        <v>19</v>
      </c>
      <c r="U1555" s="194">
        <v>19</v>
      </c>
      <c r="V1555" s="194">
        <v>19</v>
      </c>
      <c r="W1555" s="194">
        <v>19</v>
      </c>
      <c r="X1555" s="194">
        <v>19</v>
      </c>
      <c r="Y1555" s="194">
        <v>19</v>
      </c>
    </row>
    <row r="1556" spans="1:25" ht="203.25" customHeight="1" x14ac:dyDescent="0.25">
      <c r="A1556" s="71">
        <v>2364</v>
      </c>
      <c r="B1556" s="208" t="s">
        <v>4114</v>
      </c>
      <c r="C1556" s="208" t="s">
        <v>11835</v>
      </c>
      <c r="D1556" s="208" t="s">
        <v>4258</v>
      </c>
      <c r="E1556" s="208" t="s">
        <v>11884</v>
      </c>
      <c r="F1556" s="208" t="s">
        <v>4188</v>
      </c>
      <c r="G1556" s="112">
        <v>43607</v>
      </c>
      <c r="H1556" s="112">
        <v>43831</v>
      </c>
      <c r="I1556" s="208" t="s">
        <v>14743</v>
      </c>
      <c r="J1556" s="112" t="s">
        <v>1924</v>
      </c>
      <c r="K1556" s="208" t="s">
        <v>12009</v>
      </c>
      <c r="L1556" s="208" t="s">
        <v>60</v>
      </c>
      <c r="M1556" s="264" t="s">
        <v>4185</v>
      </c>
      <c r="N1556" s="114" t="s">
        <v>106</v>
      </c>
      <c r="O1556" s="208" t="s">
        <v>468</v>
      </c>
      <c r="P1556" s="114" t="s">
        <v>116</v>
      </c>
      <c r="Q1556" s="208"/>
      <c r="R1556" s="13" t="s">
        <v>18</v>
      </c>
      <c r="S1556" s="208" t="s">
        <v>199</v>
      </c>
      <c r="T1556" s="264">
        <v>0</v>
      </c>
      <c r="U1556" s="264">
        <v>0</v>
      </c>
      <c r="V1556" s="264">
        <v>0</v>
      </c>
      <c r="W1556" s="264">
        <v>0</v>
      </c>
      <c r="X1556" s="194">
        <v>0</v>
      </c>
      <c r="Y1556" s="194">
        <v>0</v>
      </c>
    </row>
    <row r="1557" spans="1:25" ht="203.25" customHeight="1" x14ac:dyDescent="0.25">
      <c r="A1557" s="71">
        <v>2365</v>
      </c>
      <c r="B1557" s="208" t="s">
        <v>4114</v>
      </c>
      <c r="C1557" s="208" t="s">
        <v>14744</v>
      </c>
      <c r="D1557" s="208" t="s">
        <v>14745</v>
      </c>
      <c r="E1557" s="208" t="s">
        <v>14746</v>
      </c>
      <c r="F1557" s="208" t="s">
        <v>5754</v>
      </c>
      <c r="G1557" s="112">
        <v>44382</v>
      </c>
      <c r="H1557" s="112">
        <v>44562</v>
      </c>
      <c r="I1557" s="52" t="s">
        <v>113</v>
      </c>
      <c r="J1557" s="112" t="s">
        <v>1924</v>
      </c>
      <c r="K1557" s="208" t="s">
        <v>14747</v>
      </c>
      <c r="L1557" s="208" t="s">
        <v>99</v>
      </c>
      <c r="M1557" s="208" t="s">
        <v>14748</v>
      </c>
      <c r="N1557" s="114" t="s">
        <v>106</v>
      </c>
      <c r="O1557" s="208" t="s">
        <v>468</v>
      </c>
      <c r="P1557" s="114" t="s">
        <v>116</v>
      </c>
      <c r="Q1557" s="208"/>
      <c r="R1557" s="13" t="s">
        <v>31</v>
      </c>
      <c r="S1557" s="208" t="s">
        <v>4512</v>
      </c>
      <c r="T1557" s="264" t="s">
        <v>112</v>
      </c>
      <c r="U1557" s="264">
        <v>2533</v>
      </c>
      <c r="V1557" s="264">
        <v>2600</v>
      </c>
      <c r="W1557" s="264">
        <v>2650</v>
      </c>
      <c r="X1557" s="194">
        <v>2700</v>
      </c>
      <c r="Y1557" s="194">
        <v>2750</v>
      </c>
    </row>
    <row r="1558" spans="1:25" ht="203.25" customHeight="1" x14ac:dyDescent="0.25">
      <c r="A1558" s="71">
        <v>2404</v>
      </c>
      <c r="B1558" s="208" t="s">
        <v>11452</v>
      </c>
      <c r="C1558" s="208" t="s">
        <v>4267</v>
      </c>
      <c r="D1558" s="208" t="s">
        <v>14749</v>
      </c>
      <c r="E1558" s="208" t="s">
        <v>4268</v>
      </c>
      <c r="F1558" s="208" t="s">
        <v>4269</v>
      </c>
      <c r="G1558" s="112">
        <v>37922</v>
      </c>
      <c r="H1558" s="112">
        <v>37622</v>
      </c>
      <c r="I1558" s="208" t="s">
        <v>113</v>
      </c>
      <c r="J1558" s="112" t="s">
        <v>114</v>
      </c>
      <c r="K1558" s="208" t="s">
        <v>11334</v>
      </c>
      <c r="L1558" s="208" t="s">
        <v>99</v>
      </c>
      <c r="M1558" s="208" t="s">
        <v>4270</v>
      </c>
      <c r="N1558" s="114" t="s">
        <v>106</v>
      </c>
      <c r="O1558" s="208" t="s">
        <v>103</v>
      </c>
      <c r="P1558" s="12" t="s">
        <v>116</v>
      </c>
      <c r="Q1558" s="208"/>
      <c r="R1558" s="113" t="s">
        <v>42</v>
      </c>
      <c r="S1558" s="208" t="s">
        <v>588</v>
      </c>
      <c r="T1558" s="264">
        <v>17</v>
      </c>
      <c r="U1558" s="264">
        <v>14</v>
      </c>
      <c r="V1558" s="264">
        <v>17</v>
      </c>
      <c r="W1558" s="264">
        <v>17</v>
      </c>
      <c r="X1558" s="264">
        <v>17</v>
      </c>
      <c r="Y1558" s="264">
        <v>17</v>
      </c>
    </row>
    <row r="1559" spans="1:25" ht="203.25" customHeight="1" x14ac:dyDescent="0.25">
      <c r="A1559" s="71">
        <v>2405</v>
      </c>
      <c r="B1559" s="208" t="s">
        <v>11452</v>
      </c>
      <c r="C1559" s="208" t="s">
        <v>4271</v>
      </c>
      <c r="D1559" s="208" t="s">
        <v>819</v>
      </c>
      <c r="E1559" s="208" t="s">
        <v>12010</v>
      </c>
      <c r="F1559" s="208" t="s">
        <v>4272</v>
      </c>
      <c r="G1559" s="112">
        <v>44558</v>
      </c>
      <c r="H1559" s="112">
        <v>44197</v>
      </c>
      <c r="I1559" s="208" t="s">
        <v>113</v>
      </c>
      <c r="J1559" s="112" t="s">
        <v>114</v>
      </c>
      <c r="K1559" s="208" t="s">
        <v>11335</v>
      </c>
      <c r="L1559" s="208" t="s">
        <v>99</v>
      </c>
      <c r="M1559" s="264" t="s">
        <v>4270</v>
      </c>
      <c r="N1559" s="114" t="s">
        <v>106</v>
      </c>
      <c r="O1559" s="208" t="s">
        <v>103</v>
      </c>
      <c r="P1559" s="12" t="s">
        <v>116</v>
      </c>
      <c r="Q1559" s="208"/>
      <c r="R1559" s="113" t="s">
        <v>43</v>
      </c>
      <c r="S1559" s="208" t="s">
        <v>4273</v>
      </c>
      <c r="T1559" s="264">
        <v>4208</v>
      </c>
      <c r="U1559" s="264">
        <v>3585</v>
      </c>
      <c r="V1559" s="264">
        <v>4204</v>
      </c>
      <c r="W1559" s="264">
        <v>4204</v>
      </c>
      <c r="X1559" s="264">
        <v>4204</v>
      </c>
      <c r="Y1559" s="264">
        <v>4204</v>
      </c>
    </row>
    <row r="1560" spans="1:25" ht="203.25" customHeight="1" x14ac:dyDescent="0.25">
      <c r="A1560" s="71">
        <v>2406</v>
      </c>
      <c r="B1560" s="208" t="s">
        <v>11452</v>
      </c>
      <c r="C1560" s="208" t="s">
        <v>4267</v>
      </c>
      <c r="D1560" s="208" t="s">
        <v>14750</v>
      </c>
      <c r="E1560" s="208" t="s">
        <v>4268</v>
      </c>
      <c r="F1560" s="208" t="s">
        <v>12011</v>
      </c>
      <c r="G1560" s="112">
        <v>37922</v>
      </c>
      <c r="H1560" s="112">
        <v>37622</v>
      </c>
      <c r="I1560" s="208" t="s">
        <v>113</v>
      </c>
      <c r="J1560" s="112" t="s">
        <v>114</v>
      </c>
      <c r="K1560" s="208" t="s">
        <v>4274</v>
      </c>
      <c r="L1560" s="208" t="s">
        <v>99</v>
      </c>
      <c r="M1560" s="208" t="s">
        <v>4270</v>
      </c>
      <c r="N1560" s="114" t="s">
        <v>106</v>
      </c>
      <c r="O1560" s="208" t="s">
        <v>100</v>
      </c>
      <c r="P1560" s="12" t="s">
        <v>157</v>
      </c>
      <c r="Q1560" s="208"/>
      <c r="R1560" s="113" t="s">
        <v>42</v>
      </c>
      <c r="S1560" s="208" t="s">
        <v>588</v>
      </c>
      <c r="T1560" s="264">
        <v>1820</v>
      </c>
      <c r="U1560" s="264">
        <v>1754</v>
      </c>
      <c r="V1560" s="264">
        <v>1863</v>
      </c>
      <c r="W1560" s="264">
        <v>1863</v>
      </c>
      <c r="X1560" s="264">
        <v>1863</v>
      </c>
      <c r="Y1560" s="264">
        <v>1863</v>
      </c>
    </row>
    <row r="1561" spans="1:25" ht="203.25" customHeight="1" x14ac:dyDescent="0.25">
      <c r="A1561" s="71">
        <v>2407</v>
      </c>
      <c r="B1561" s="208" t="s">
        <v>11452</v>
      </c>
      <c r="C1561" s="208" t="s">
        <v>4275</v>
      </c>
      <c r="D1561" s="208" t="s">
        <v>14751</v>
      </c>
      <c r="E1561" s="208" t="s">
        <v>4276</v>
      </c>
      <c r="F1561" s="208" t="s">
        <v>3795</v>
      </c>
      <c r="G1561" s="112">
        <v>41991</v>
      </c>
      <c r="H1561" s="112">
        <v>42005</v>
      </c>
      <c r="I1561" s="208" t="s">
        <v>113</v>
      </c>
      <c r="J1561" s="112" t="s">
        <v>114</v>
      </c>
      <c r="K1561" s="208" t="s">
        <v>5558</v>
      </c>
      <c r="L1561" s="208" t="s">
        <v>99</v>
      </c>
      <c r="M1561" s="208" t="s">
        <v>4270</v>
      </c>
      <c r="N1561" s="114" t="s">
        <v>106</v>
      </c>
      <c r="O1561" s="208" t="s">
        <v>100</v>
      </c>
      <c r="P1561" s="12" t="s">
        <v>157</v>
      </c>
      <c r="Q1561" s="208"/>
      <c r="R1561" s="113" t="s">
        <v>42</v>
      </c>
      <c r="S1561" s="208" t="s">
        <v>588</v>
      </c>
      <c r="T1561" s="264">
        <v>903</v>
      </c>
      <c r="U1561" s="264">
        <v>791</v>
      </c>
      <c r="V1561" s="264">
        <v>897</v>
      </c>
      <c r="W1561" s="264">
        <v>897</v>
      </c>
      <c r="X1561" s="264">
        <v>897</v>
      </c>
      <c r="Y1561" s="264">
        <v>897</v>
      </c>
    </row>
    <row r="1562" spans="1:25" ht="203.25" customHeight="1" x14ac:dyDescent="0.25">
      <c r="A1562" s="71">
        <v>2408</v>
      </c>
      <c r="B1562" s="208" t="s">
        <v>11452</v>
      </c>
      <c r="C1562" s="208" t="s">
        <v>4277</v>
      </c>
      <c r="D1562" s="208" t="s">
        <v>14752</v>
      </c>
      <c r="E1562" s="208" t="s">
        <v>129</v>
      </c>
      <c r="F1562" s="208" t="s">
        <v>645</v>
      </c>
      <c r="G1562" s="112">
        <v>38353</v>
      </c>
      <c r="H1562" s="112">
        <v>37987</v>
      </c>
      <c r="I1562" s="208" t="s">
        <v>113</v>
      </c>
      <c r="J1562" s="112" t="s">
        <v>114</v>
      </c>
      <c r="K1562" s="208" t="s">
        <v>4278</v>
      </c>
      <c r="L1562" s="208" t="s">
        <v>99</v>
      </c>
      <c r="M1562" s="208" t="s">
        <v>4279</v>
      </c>
      <c r="N1562" s="114" t="s">
        <v>106</v>
      </c>
      <c r="O1562" s="208" t="s">
        <v>103</v>
      </c>
      <c r="P1562" s="12" t="s">
        <v>116</v>
      </c>
      <c r="Q1562" s="208">
        <v>85</v>
      </c>
      <c r="R1562" s="113" t="s">
        <v>35</v>
      </c>
      <c r="S1562" s="208" t="s">
        <v>941</v>
      </c>
      <c r="T1562" s="264">
        <v>2323</v>
      </c>
      <c r="U1562" s="264">
        <v>2516</v>
      </c>
      <c r="V1562" s="264">
        <v>2182</v>
      </c>
      <c r="W1562" s="264">
        <v>2182</v>
      </c>
      <c r="X1562" s="264">
        <v>2182</v>
      </c>
      <c r="Y1562" s="264">
        <v>2182</v>
      </c>
    </row>
    <row r="1563" spans="1:25" ht="203.25" customHeight="1" x14ac:dyDescent="0.25">
      <c r="A1563" s="71">
        <v>2409</v>
      </c>
      <c r="B1563" s="208" t="s">
        <v>11452</v>
      </c>
      <c r="C1563" s="208" t="s">
        <v>4271</v>
      </c>
      <c r="D1563" s="208" t="s">
        <v>14753</v>
      </c>
      <c r="E1563" s="208" t="s">
        <v>4280</v>
      </c>
      <c r="F1563" s="208" t="s">
        <v>4281</v>
      </c>
      <c r="G1563" s="112">
        <v>44558</v>
      </c>
      <c r="H1563" s="112">
        <v>44562</v>
      </c>
      <c r="I1563" s="208" t="s">
        <v>268</v>
      </c>
      <c r="J1563" s="112" t="s">
        <v>1369</v>
      </c>
      <c r="K1563" s="118" t="s">
        <v>4283</v>
      </c>
      <c r="L1563" s="208" t="s">
        <v>60</v>
      </c>
      <c r="M1563" s="208" t="s">
        <v>4284</v>
      </c>
      <c r="N1563" s="114" t="s">
        <v>106</v>
      </c>
      <c r="O1563" s="208" t="s">
        <v>103</v>
      </c>
      <c r="P1563" s="12" t="s">
        <v>116</v>
      </c>
      <c r="Q1563" s="208"/>
      <c r="R1563" s="113" t="s">
        <v>23</v>
      </c>
      <c r="S1563" s="208" t="s">
        <v>4285</v>
      </c>
      <c r="T1563" s="264" t="s">
        <v>112</v>
      </c>
      <c r="U1563" s="264">
        <v>23</v>
      </c>
      <c r="V1563" s="264">
        <v>23</v>
      </c>
      <c r="W1563" s="264">
        <v>23</v>
      </c>
      <c r="X1563" s="264">
        <v>23</v>
      </c>
      <c r="Y1563" s="264">
        <v>23</v>
      </c>
    </row>
    <row r="1564" spans="1:25" ht="203.25" customHeight="1" x14ac:dyDescent="0.25">
      <c r="A1564" s="71">
        <v>2410</v>
      </c>
      <c r="B1564" s="208" t="s">
        <v>11452</v>
      </c>
      <c r="C1564" s="208" t="s">
        <v>4286</v>
      </c>
      <c r="D1564" s="208" t="s">
        <v>1608</v>
      </c>
      <c r="E1564" s="208" t="s">
        <v>14754</v>
      </c>
      <c r="F1564" s="24" t="s">
        <v>4287</v>
      </c>
      <c r="G1564" s="112">
        <v>39858</v>
      </c>
      <c r="H1564" s="112">
        <v>39814</v>
      </c>
      <c r="I1564" s="208" t="s">
        <v>14755</v>
      </c>
      <c r="J1564" s="112" t="s">
        <v>114</v>
      </c>
      <c r="K1564" s="208" t="s">
        <v>14756</v>
      </c>
      <c r="L1564" s="208" t="s">
        <v>60</v>
      </c>
      <c r="M1564" s="208" t="s">
        <v>4284</v>
      </c>
      <c r="N1564" s="208" t="s">
        <v>64</v>
      </c>
      <c r="O1564" s="208" t="s">
        <v>105</v>
      </c>
      <c r="P1564" s="12" t="s">
        <v>14757</v>
      </c>
      <c r="Q1564" s="208"/>
      <c r="R1564" s="15" t="s">
        <v>18</v>
      </c>
      <c r="S1564" s="208" t="s">
        <v>199</v>
      </c>
      <c r="T1564" s="264">
        <v>2570</v>
      </c>
      <c r="U1564" s="264">
        <v>1961</v>
      </c>
      <c r="V1564" s="264">
        <v>2074</v>
      </c>
      <c r="W1564" s="264">
        <v>1876</v>
      </c>
      <c r="X1564" s="264">
        <v>1703</v>
      </c>
      <c r="Y1564" s="264">
        <v>0</v>
      </c>
    </row>
    <row r="1565" spans="1:25" ht="203.25" customHeight="1" x14ac:dyDescent="0.25">
      <c r="A1565" s="71">
        <v>2411</v>
      </c>
      <c r="B1565" s="208" t="s">
        <v>11452</v>
      </c>
      <c r="C1565" s="208" t="s">
        <v>14758</v>
      </c>
      <c r="D1565" s="208" t="s">
        <v>2588</v>
      </c>
      <c r="E1565" s="208" t="s">
        <v>14759</v>
      </c>
      <c r="F1565" s="24" t="s">
        <v>3641</v>
      </c>
      <c r="G1565" s="112">
        <v>45032</v>
      </c>
      <c r="H1565" s="112">
        <v>44562</v>
      </c>
      <c r="I1565" s="208" t="s">
        <v>1128</v>
      </c>
      <c r="J1565" s="112" t="s">
        <v>114</v>
      </c>
      <c r="K1565" s="208" t="s">
        <v>14760</v>
      </c>
      <c r="L1565" s="208" t="s">
        <v>60</v>
      </c>
      <c r="M1565" s="208" t="s">
        <v>14761</v>
      </c>
      <c r="N1565" s="208" t="s">
        <v>64</v>
      </c>
      <c r="O1565" s="208" t="s">
        <v>105</v>
      </c>
      <c r="P1565" s="12" t="s">
        <v>14757</v>
      </c>
      <c r="Q1565" s="208"/>
      <c r="R1565" s="15" t="s">
        <v>18</v>
      </c>
      <c r="S1565" s="208" t="s">
        <v>199</v>
      </c>
      <c r="T1565" s="264"/>
      <c r="U1565" s="264">
        <v>850</v>
      </c>
      <c r="V1565" s="264">
        <v>29793</v>
      </c>
      <c r="W1565" s="264">
        <v>73134</v>
      </c>
      <c r="X1565" s="264">
        <v>116671</v>
      </c>
      <c r="Y1565" s="264">
        <v>130186</v>
      </c>
    </row>
    <row r="1566" spans="1:25" ht="203.25" customHeight="1" x14ac:dyDescent="0.25">
      <c r="A1566" s="71">
        <v>2412</v>
      </c>
      <c r="B1566" s="208" t="s">
        <v>11452</v>
      </c>
      <c r="C1566" s="208" t="s">
        <v>4290</v>
      </c>
      <c r="D1566" s="208" t="s">
        <v>14762</v>
      </c>
      <c r="E1566" s="208" t="s">
        <v>14754</v>
      </c>
      <c r="F1566" s="208" t="s">
        <v>11885</v>
      </c>
      <c r="G1566" s="112">
        <v>39446</v>
      </c>
      <c r="H1566" s="112">
        <v>39448</v>
      </c>
      <c r="I1566" s="208" t="s">
        <v>113</v>
      </c>
      <c r="J1566" s="112" t="s">
        <v>114</v>
      </c>
      <c r="K1566" s="208" t="s">
        <v>14763</v>
      </c>
      <c r="L1566" s="208" t="s">
        <v>99</v>
      </c>
      <c r="M1566" s="208" t="s">
        <v>4291</v>
      </c>
      <c r="N1566" s="208" t="s">
        <v>64</v>
      </c>
      <c r="O1566" s="208" t="s">
        <v>103</v>
      </c>
      <c r="P1566" s="118" t="s">
        <v>115</v>
      </c>
      <c r="Q1566" s="208" t="s">
        <v>4292</v>
      </c>
      <c r="R1566" s="113" t="s">
        <v>36</v>
      </c>
      <c r="S1566" s="208" t="s">
        <v>4293</v>
      </c>
      <c r="T1566" s="264">
        <v>325</v>
      </c>
      <c r="U1566" s="264">
        <v>319</v>
      </c>
      <c r="V1566" s="264">
        <v>325</v>
      </c>
      <c r="W1566" s="264">
        <v>325</v>
      </c>
      <c r="X1566" s="264">
        <v>325</v>
      </c>
      <c r="Y1566" s="264">
        <v>325</v>
      </c>
    </row>
    <row r="1567" spans="1:25" ht="203.25" customHeight="1" x14ac:dyDescent="0.25">
      <c r="A1567" s="71">
        <v>2413</v>
      </c>
      <c r="B1567" s="208" t="s">
        <v>11452</v>
      </c>
      <c r="C1567" s="208" t="s">
        <v>12012</v>
      </c>
      <c r="D1567" s="208" t="s">
        <v>14764</v>
      </c>
      <c r="E1567" s="208" t="s">
        <v>14765</v>
      </c>
      <c r="F1567" s="208" t="s">
        <v>4295</v>
      </c>
      <c r="G1567" s="112">
        <v>40028</v>
      </c>
      <c r="H1567" s="112">
        <v>39814</v>
      </c>
      <c r="I1567" s="208" t="s">
        <v>244</v>
      </c>
      <c r="J1567" s="112">
        <v>45658</v>
      </c>
      <c r="K1567" s="208" t="s">
        <v>4296</v>
      </c>
      <c r="L1567" s="208" t="s">
        <v>60</v>
      </c>
      <c r="M1567" s="208" t="s">
        <v>4294</v>
      </c>
      <c r="N1567" s="208" t="s">
        <v>64</v>
      </c>
      <c r="O1567" s="208" t="s">
        <v>103</v>
      </c>
      <c r="P1567" s="118" t="s">
        <v>115</v>
      </c>
      <c r="Q1567" s="208" t="s">
        <v>4297</v>
      </c>
      <c r="R1567" s="113" t="s">
        <v>53</v>
      </c>
      <c r="S1567" s="208" t="s">
        <v>674</v>
      </c>
      <c r="T1567" s="264">
        <v>6946</v>
      </c>
      <c r="U1567" s="264">
        <v>7514</v>
      </c>
      <c r="V1567" s="264">
        <v>7000</v>
      </c>
      <c r="W1567" s="264">
        <v>7000</v>
      </c>
      <c r="X1567" s="264" t="s">
        <v>112</v>
      </c>
      <c r="Y1567" s="264" t="s">
        <v>112</v>
      </c>
    </row>
    <row r="1568" spans="1:25" ht="203.25" customHeight="1" x14ac:dyDescent="0.25">
      <c r="A1568" s="71">
        <v>2414</v>
      </c>
      <c r="B1568" s="208" t="s">
        <v>11452</v>
      </c>
      <c r="C1568" s="208" t="s">
        <v>4298</v>
      </c>
      <c r="D1568" s="208" t="s">
        <v>14766</v>
      </c>
      <c r="E1568" s="208" t="s">
        <v>14754</v>
      </c>
      <c r="F1568" s="208" t="s">
        <v>4299</v>
      </c>
      <c r="G1568" s="112">
        <v>42497</v>
      </c>
      <c r="H1568" s="112">
        <v>42370</v>
      </c>
      <c r="I1568" s="208" t="s">
        <v>370</v>
      </c>
      <c r="J1568" s="112">
        <v>45292</v>
      </c>
      <c r="K1568" s="208" t="s">
        <v>4300</v>
      </c>
      <c r="L1568" s="208" t="s">
        <v>99</v>
      </c>
      <c r="M1568" s="264" t="s">
        <v>4301</v>
      </c>
      <c r="N1568" s="208" t="s">
        <v>64</v>
      </c>
      <c r="O1568" s="208" t="s">
        <v>103</v>
      </c>
      <c r="P1568" s="118" t="s">
        <v>115</v>
      </c>
      <c r="Q1568" s="208" t="s">
        <v>4302</v>
      </c>
      <c r="R1568" s="113">
        <v>7</v>
      </c>
      <c r="S1568" s="208" t="s">
        <v>953</v>
      </c>
      <c r="T1568" s="264">
        <v>165</v>
      </c>
      <c r="U1568" s="264">
        <v>155</v>
      </c>
      <c r="V1568" s="264">
        <v>165</v>
      </c>
      <c r="W1568" s="264" t="s">
        <v>112</v>
      </c>
      <c r="X1568" s="264" t="s">
        <v>112</v>
      </c>
      <c r="Y1568" s="264" t="s">
        <v>112</v>
      </c>
    </row>
    <row r="1569" spans="1:25" ht="203.25" customHeight="1" x14ac:dyDescent="0.25">
      <c r="A1569" s="71">
        <v>2415</v>
      </c>
      <c r="B1569" s="208" t="s">
        <v>11452</v>
      </c>
      <c r="C1569" s="208" t="s">
        <v>4303</v>
      </c>
      <c r="D1569" s="208" t="s">
        <v>14767</v>
      </c>
      <c r="E1569" s="208" t="s">
        <v>14768</v>
      </c>
      <c r="F1569" s="208" t="s">
        <v>12013</v>
      </c>
      <c r="G1569" s="112">
        <v>42927</v>
      </c>
      <c r="H1569" s="112">
        <v>42736</v>
      </c>
      <c r="I1569" s="208" t="s">
        <v>1408</v>
      </c>
      <c r="J1569" s="112" t="s">
        <v>114</v>
      </c>
      <c r="K1569" s="208" t="s">
        <v>14769</v>
      </c>
      <c r="L1569" s="208" t="s">
        <v>60</v>
      </c>
      <c r="M1569" s="208" t="s">
        <v>4284</v>
      </c>
      <c r="N1569" s="208" t="s">
        <v>64</v>
      </c>
      <c r="O1569" s="208" t="s">
        <v>103</v>
      </c>
      <c r="P1569" s="118" t="s">
        <v>115</v>
      </c>
      <c r="Q1569" s="208"/>
      <c r="R1569" s="113" t="s">
        <v>23</v>
      </c>
      <c r="S1569" s="208" t="s">
        <v>1076</v>
      </c>
      <c r="T1569" s="264">
        <v>0</v>
      </c>
      <c r="U1569" s="264">
        <v>0</v>
      </c>
      <c r="V1569" s="264">
        <v>0</v>
      </c>
      <c r="W1569" s="264">
        <v>0</v>
      </c>
      <c r="X1569" s="264">
        <v>0</v>
      </c>
      <c r="Y1569" s="264">
        <v>0</v>
      </c>
    </row>
    <row r="1570" spans="1:25" ht="203.25" customHeight="1" x14ac:dyDescent="0.25">
      <c r="A1570" s="71">
        <v>2416</v>
      </c>
      <c r="B1570" s="208" t="s">
        <v>11452</v>
      </c>
      <c r="C1570" s="115" t="s">
        <v>4338</v>
      </c>
      <c r="D1570" s="115" t="s">
        <v>14770</v>
      </c>
      <c r="E1570" s="208" t="s">
        <v>14754</v>
      </c>
      <c r="F1570" s="115" t="s">
        <v>14771</v>
      </c>
      <c r="G1570" s="112">
        <v>43258</v>
      </c>
      <c r="H1570" s="112">
        <v>43101</v>
      </c>
      <c r="I1570" s="115" t="s">
        <v>268</v>
      </c>
      <c r="J1570" s="112" t="s">
        <v>13225</v>
      </c>
      <c r="K1570" s="115" t="s">
        <v>14772</v>
      </c>
      <c r="L1570" s="115" t="s">
        <v>60</v>
      </c>
      <c r="M1570" s="208" t="s">
        <v>4284</v>
      </c>
      <c r="N1570" s="115" t="s">
        <v>64</v>
      </c>
      <c r="O1570" s="208" t="s">
        <v>103</v>
      </c>
      <c r="P1570" s="118" t="s">
        <v>115</v>
      </c>
      <c r="Q1570" s="115" t="s">
        <v>14773</v>
      </c>
      <c r="R1570" s="113" t="s">
        <v>24</v>
      </c>
      <c r="S1570" s="208" t="s">
        <v>553</v>
      </c>
      <c r="T1570" s="264">
        <v>1273</v>
      </c>
      <c r="U1570" s="264">
        <v>2072</v>
      </c>
      <c r="V1570" s="264">
        <v>1200</v>
      </c>
      <c r="W1570" s="264">
        <v>1200</v>
      </c>
      <c r="X1570" s="264">
        <v>1200</v>
      </c>
      <c r="Y1570" s="264">
        <v>1200</v>
      </c>
    </row>
    <row r="1571" spans="1:25" ht="203.25" customHeight="1" x14ac:dyDescent="0.25">
      <c r="A1571" s="71">
        <v>2417</v>
      </c>
      <c r="B1571" s="208" t="s">
        <v>11452</v>
      </c>
      <c r="C1571" s="115" t="s">
        <v>11336</v>
      </c>
      <c r="D1571" s="208" t="s">
        <v>14774</v>
      </c>
      <c r="E1571" s="208" t="s">
        <v>14775</v>
      </c>
      <c r="F1571" s="208" t="s">
        <v>11886</v>
      </c>
      <c r="G1571" s="112">
        <v>44348</v>
      </c>
      <c r="H1571" s="112">
        <v>43831</v>
      </c>
      <c r="I1571" s="208" t="s">
        <v>1128</v>
      </c>
      <c r="J1571" s="112" t="s">
        <v>114</v>
      </c>
      <c r="K1571" s="208" t="s">
        <v>14776</v>
      </c>
      <c r="L1571" s="208" t="s">
        <v>61</v>
      </c>
      <c r="M1571" s="264" t="s">
        <v>4304</v>
      </c>
      <c r="N1571" s="115" t="s">
        <v>64</v>
      </c>
      <c r="O1571" s="208" t="s">
        <v>103</v>
      </c>
      <c r="P1571" s="118" t="s">
        <v>115</v>
      </c>
      <c r="Q1571" s="208" t="s">
        <v>4305</v>
      </c>
      <c r="R1571" s="113" t="s">
        <v>4306</v>
      </c>
      <c r="S1571" s="208" t="s">
        <v>4307</v>
      </c>
      <c r="T1571" s="264">
        <v>28477</v>
      </c>
      <c r="U1571" s="264">
        <v>36533</v>
      </c>
      <c r="V1571" s="264">
        <v>58957.5</v>
      </c>
      <c r="W1571" s="264">
        <v>58262.8</v>
      </c>
      <c r="X1571" s="264">
        <v>42687</v>
      </c>
      <c r="Y1571" s="264">
        <v>31192.5</v>
      </c>
    </row>
    <row r="1572" spans="1:25" ht="203.25" customHeight="1" x14ac:dyDescent="0.25">
      <c r="A1572" s="71">
        <v>2418</v>
      </c>
      <c r="B1572" s="208" t="s">
        <v>11452</v>
      </c>
      <c r="C1572" s="115" t="s">
        <v>11336</v>
      </c>
      <c r="D1572" s="208" t="s">
        <v>14777</v>
      </c>
      <c r="E1572" s="208" t="s">
        <v>14778</v>
      </c>
      <c r="F1572" s="208" t="s">
        <v>14779</v>
      </c>
      <c r="G1572" s="112">
        <v>44348</v>
      </c>
      <c r="H1572" s="112">
        <v>43831</v>
      </c>
      <c r="I1572" s="208" t="s">
        <v>1128</v>
      </c>
      <c r="J1572" s="112">
        <v>47119</v>
      </c>
      <c r="K1572" s="208" t="s">
        <v>14780</v>
      </c>
      <c r="L1572" s="208" t="s">
        <v>99</v>
      </c>
      <c r="M1572" s="264" t="s">
        <v>4308</v>
      </c>
      <c r="N1572" s="115" t="s">
        <v>64</v>
      </c>
      <c r="O1572" s="208" t="s">
        <v>103</v>
      </c>
      <c r="P1572" s="118" t="s">
        <v>115</v>
      </c>
      <c r="Q1572" s="208"/>
      <c r="R1572" s="113" t="s">
        <v>56</v>
      </c>
      <c r="S1572" s="208" t="s">
        <v>14781</v>
      </c>
      <c r="T1572" s="264">
        <v>2478</v>
      </c>
      <c r="U1572" s="264">
        <v>2373</v>
      </c>
      <c r="V1572" s="264">
        <v>3554</v>
      </c>
      <c r="W1572" s="264">
        <v>11903</v>
      </c>
      <c r="X1572" s="264">
        <v>11615</v>
      </c>
      <c r="Y1572" s="264">
        <v>11328</v>
      </c>
    </row>
    <row r="1573" spans="1:25" ht="203.25" customHeight="1" x14ac:dyDescent="0.25">
      <c r="A1573" s="71">
        <v>2419</v>
      </c>
      <c r="B1573" s="208" t="s">
        <v>11452</v>
      </c>
      <c r="C1573" s="208" t="s">
        <v>14758</v>
      </c>
      <c r="D1573" s="208" t="s">
        <v>14782</v>
      </c>
      <c r="E1573" s="208" t="s">
        <v>14783</v>
      </c>
      <c r="F1573" s="208" t="s">
        <v>14784</v>
      </c>
      <c r="G1573" s="112">
        <v>45032</v>
      </c>
      <c r="H1573" s="112">
        <v>44562</v>
      </c>
      <c r="I1573" s="208" t="s">
        <v>11866</v>
      </c>
      <c r="J1573" s="112" t="s">
        <v>114</v>
      </c>
      <c r="K1573" s="208" t="s">
        <v>14785</v>
      </c>
      <c r="L1573" s="208" t="s">
        <v>60</v>
      </c>
      <c r="M1573" s="208" t="s">
        <v>14786</v>
      </c>
      <c r="N1573" s="208" t="s">
        <v>64</v>
      </c>
      <c r="O1573" s="208" t="s">
        <v>103</v>
      </c>
      <c r="P1573" s="118" t="s">
        <v>115</v>
      </c>
      <c r="Q1573" s="208"/>
      <c r="R1573" s="113" t="s">
        <v>18</v>
      </c>
      <c r="S1573" s="208" t="s">
        <v>199</v>
      </c>
      <c r="T1573" s="264"/>
      <c r="U1573" s="264"/>
      <c r="V1573" s="264"/>
      <c r="W1573" s="264"/>
      <c r="X1573" s="264"/>
      <c r="Y1573" s="264"/>
    </row>
    <row r="1574" spans="1:25" ht="203.25" customHeight="1" x14ac:dyDescent="0.25">
      <c r="A1574" s="71">
        <v>2420</v>
      </c>
      <c r="B1574" s="208" t="s">
        <v>11452</v>
      </c>
      <c r="C1574" s="208" t="s">
        <v>4318</v>
      </c>
      <c r="D1574" s="208" t="s">
        <v>14787</v>
      </c>
      <c r="E1574" s="208" t="s">
        <v>4311</v>
      </c>
      <c r="F1574" s="208" t="s">
        <v>12014</v>
      </c>
      <c r="G1574" s="112">
        <v>42319</v>
      </c>
      <c r="H1574" s="112">
        <v>42370</v>
      </c>
      <c r="I1574" s="208" t="s">
        <v>370</v>
      </c>
      <c r="J1574" s="112">
        <v>45292</v>
      </c>
      <c r="K1574" s="208" t="s">
        <v>11337</v>
      </c>
      <c r="L1574" s="208" t="s">
        <v>60</v>
      </c>
      <c r="M1574" s="208" t="s">
        <v>996</v>
      </c>
      <c r="N1574" s="208" t="s">
        <v>68</v>
      </c>
      <c r="O1574" s="208" t="s">
        <v>100</v>
      </c>
      <c r="P1574" s="12" t="s">
        <v>196</v>
      </c>
      <c r="Q1574" s="208" t="s">
        <v>14788</v>
      </c>
      <c r="R1574" s="113" t="s">
        <v>22</v>
      </c>
      <c r="S1574" s="208" t="s">
        <v>1082</v>
      </c>
      <c r="T1574" s="264">
        <v>605207</v>
      </c>
      <c r="U1574" s="264">
        <v>824196</v>
      </c>
      <c r="V1574" s="264">
        <v>906616</v>
      </c>
      <c r="W1574" s="264" t="s">
        <v>112</v>
      </c>
      <c r="X1574" s="264" t="s">
        <v>112</v>
      </c>
      <c r="Y1574" s="264" t="s">
        <v>112</v>
      </c>
    </row>
    <row r="1575" spans="1:25" ht="203.25" customHeight="1" x14ac:dyDescent="0.25">
      <c r="A1575" s="71">
        <v>2421</v>
      </c>
      <c r="B1575" s="208" t="s">
        <v>11452</v>
      </c>
      <c r="C1575" s="208" t="s">
        <v>4312</v>
      </c>
      <c r="D1575" s="208" t="s">
        <v>4313</v>
      </c>
      <c r="E1575" s="208" t="s">
        <v>14789</v>
      </c>
      <c r="F1575" s="208" t="s">
        <v>12014</v>
      </c>
      <c r="G1575" s="112">
        <v>42734</v>
      </c>
      <c r="H1575" s="112">
        <v>42736</v>
      </c>
      <c r="I1575" s="208" t="s">
        <v>370</v>
      </c>
      <c r="J1575" s="112">
        <v>45292</v>
      </c>
      <c r="K1575" s="208" t="s">
        <v>4314</v>
      </c>
      <c r="L1575" s="208" t="s">
        <v>60</v>
      </c>
      <c r="M1575" s="208" t="s">
        <v>996</v>
      </c>
      <c r="N1575" s="208" t="s">
        <v>68</v>
      </c>
      <c r="O1575" s="208" t="s">
        <v>100</v>
      </c>
      <c r="P1575" s="12" t="s">
        <v>706</v>
      </c>
      <c r="Q1575" s="208" t="s">
        <v>14790</v>
      </c>
      <c r="R1575" s="113" t="s">
        <v>22</v>
      </c>
      <c r="S1575" s="208" t="s">
        <v>1082</v>
      </c>
      <c r="T1575" s="264">
        <v>121536</v>
      </c>
      <c r="U1575" s="264">
        <v>162467</v>
      </c>
      <c r="V1575" s="264">
        <v>178714</v>
      </c>
      <c r="W1575" s="264" t="s">
        <v>112</v>
      </c>
      <c r="X1575" s="264" t="s">
        <v>112</v>
      </c>
      <c r="Y1575" s="264" t="s">
        <v>112</v>
      </c>
    </row>
    <row r="1576" spans="1:25" ht="203.25" customHeight="1" x14ac:dyDescent="0.25">
      <c r="A1576" s="71">
        <v>2422</v>
      </c>
      <c r="B1576" s="208" t="s">
        <v>11452</v>
      </c>
      <c r="C1576" s="208" t="s">
        <v>4317</v>
      </c>
      <c r="D1576" s="208" t="s">
        <v>14791</v>
      </c>
      <c r="E1576" s="208" t="s">
        <v>4311</v>
      </c>
      <c r="F1576" s="208" t="s">
        <v>4315</v>
      </c>
      <c r="G1576" s="112">
        <v>44562</v>
      </c>
      <c r="H1576" s="112">
        <v>44562</v>
      </c>
      <c r="I1576" s="208" t="s">
        <v>370</v>
      </c>
      <c r="J1576" s="112">
        <v>45292</v>
      </c>
      <c r="K1576" s="208" t="s">
        <v>3594</v>
      </c>
      <c r="L1576" s="208" t="s">
        <v>60</v>
      </c>
      <c r="M1576" s="208" t="s">
        <v>996</v>
      </c>
      <c r="N1576" s="208" t="s">
        <v>68</v>
      </c>
      <c r="O1576" s="208" t="s">
        <v>100</v>
      </c>
      <c r="P1576" s="12" t="s">
        <v>196</v>
      </c>
      <c r="Q1576" s="208" t="s">
        <v>4316</v>
      </c>
      <c r="R1576" s="113" t="s">
        <v>22</v>
      </c>
      <c r="S1576" s="208" t="s">
        <v>1082</v>
      </c>
      <c r="T1576" s="264" t="s">
        <v>112</v>
      </c>
      <c r="U1576" s="264">
        <v>76100</v>
      </c>
      <c r="V1576" s="264">
        <v>76100</v>
      </c>
      <c r="W1576" s="264" t="s">
        <v>112</v>
      </c>
      <c r="X1576" s="264" t="s">
        <v>112</v>
      </c>
      <c r="Y1576" s="264" t="s">
        <v>112</v>
      </c>
    </row>
    <row r="1577" spans="1:25" ht="203.25" customHeight="1" x14ac:dyDescent="0.25">
      <c r="A1577" s="71">
        <v>2423</v>
      </c>
      <c r="B1577" s="208" t="s">
        <v>11452</v>
      </c>
      <c r="C1577" s="208" t="s">
        <v>14792</v>
      </c>
      <c r="D1577" s="208" t="s">
        <v>14793</v>
      </c>
      <c r="E1577" s="208" t="s">
        <v>4311</v>
      </c>
      <c r="F1577" s="208" t="s">
        <v>14794</v>
      </c>
      <c r="G1577" s="112">
        <v>44927</v>
      </c>
      <c r="H1577" s="112">
        <v>45292</v>
      </c>
      <c r="I1577" s="208" t="s">
        <v>244</v>
      </c>
      <c r="J1577" s="112">
        <v>45658</v>
      </c>
      <c r="K1577" s="208" t="s">
        <v>14795</v>
      </c>
      <c r="L1577" s="208" t="s">
        <v>60</v>
      </c>
      <c r="M1577" s="208" t="s">
        <v>996</v>
      </c>
      <c r="N1577" s="208" t="s">
        <v>68</v>
      </c>
      <c r="O1577" s="208" t="s">
        <v>100</v>
      </c>
      <c r="P1577" s="12" t="s">
        <v>1329</v>
      </c>
      <c r="Q1577" s="208" t="s">
        <v>4316</v>
      </c>
      <c r="R1577" s="113" t="s">
        <v>22</v>
      </c>
      <c r="S1577" s="208" t="s">
        <v>1082</v>
      </c>
      <c r="T1577" s="264" t="s">
        <v>112</v>
      </c>
      <c r="U1577" s="264" t="s">
        <v>112</v>
      </c>
      <c r="V1577" s="264" t="s">
        <v>112</v>
      </c>
      <c r="W1577" s="264">
        <v>57075</v>
      </c>
      <c r="X1577" s="264" t="s">
        <v>112</v>
      </c>
      <c r="Y1577" s="264" t="s">
        <v>112</v>
      </c>
    </row>
    <row r="1578" spans="1:25" ht="203.25" customHeight="1" x14ac:dyDescent="0.25">
      <c r="A1578" s="71">
        <v>2424</v>
      </c>
      <c r="B1578" s="208" t="s">
        <v>11452</v>
      </c>
      <c r="C1578" s="208" t="s">
        <v>14792</v>
      </c>
      <c r="D1578" s="208" t="s">
        <v>14796</v>
      </c>
      <c r="E1578" s="208" t="s">
        <v>4311</v>
      </c>
      <c r="F1578" s="208" t="s">
        <v>14794</v>
      </c>
      <c r="G1578" s="112">
        <v>44927</v>
      </c>
      <c r="H1578" s="112">
        <v>45658</v>
      </c>
      <c r="I1578" s="208" t="s">
        <v>2548</v>
      </c>
      <c r="J1578" s="112">
        <v>46023</v>
      </c>
      <c r="K1578" s="208" t="s">
        <v>11889</v>
      </c>
      <c r="L1578" s="208" t="s">
        <v>60</v>
      </c>
      <c r="M1578" s="208" t="s">
        <v>996</v>
      </c>
      <c r="N1578" s="208" t="s">
        <v>68</v>
      </c>
      <c r="O1578" s="208" t="s">
        <v>100</v>
      </c>
      <c r="P1578" s="12" t="s">
        <v>398</v>
      </c>
      <c r="Q1578" s="208" t="s">
        <v>4316</v>
      </c>
      <c r="R1578" s="113" t="s">
        <v>22</v>
      </c>
      <c r="S1578" s="208" t="s">
        <v>1082</v>
      </c>
      <c r="T1578" s="264" t="s">
        <v>112</v>
      </c>
      <c r="U1578" s="264" t="s">
        <v>112</v>
      </c>
      <c r="V1578" s="264" t="s">
        <v>112</v>
      </c>
      <c r="W1578" s="264" t="s">
        <v>112</v>
      </c>
      <c r="X1578" s="264">
        <v>38050</v>
      </c>
      <c r="Y1578" s="264" t="s">
        <v>112</v>
      </c>
    </row>
    <row r="1579" spans="1:25" ht="203.25" customHeight="1" x14ac:dyDescent="0.25">
      <c r="A1579" s="71">
        <v>2425</v>
      </c>
      <c r="B1579" s="208" t="s">
        <v>11452</v>
      </c>
      <c r="C1579" s="208" t="s">
        <v>14792</v>
      </c>
      <c r="D1579" s="208" t="s">
        <v>14797</v>
      </c>
      <c r="E1579" s="208" t="s">
        <v>14798</v>
      </c>
      <c r="F1579" s="208" t="s">
        <v>14799</v>
      </c>
      <c r="G1579" s="112">
        <v>44927</v>
      </c>
      <c r="H1579" s="112">
        <v>44927</v>
      </c>
      <c r="I1579" s="208" t="s">
        <v>370</v>
      </c>
      <c r="J1579" s="112">
        <v>45292</v>
      </c>
      <c r="K1579" s="208" t="s">
        <v>14800</v>
      </c>
      <c r="L1579" s="208" t="s">
        <v>60</v>
      </c>
      <c r="M1579" s="208" t="s">
        <v>996</v>
      </c>
      <c r="N1579" s="208" t="s">
        <v>68</v>
      </c>
      <c r="O1579" s="208" t="s">
        <v>100</v>
      </c>
      <c r="P1579" s="12" t="s">
        <v>706</v>
      </c>
      <c r="Q1579" s="208" t="s">
        <v>6582</v>
      </c>
      <c r="R1579" s="113" t="s">
        <v>22</v>
      </c>
      <c r="S1579" s="208" t="s">
        <v>1082</v>
      </c>
      <c r="T1579" s="264" t="s">
        <v>112</v>
      </c>
      <c r="U1579" s="264" t="s">
        <v>112</v>
      </c>
      <c r="V1579" s="264">
        <v>0</v>
      </c>
      <c r="W1579" s="264" t="s">
        <v>112</v>
      </c>
      <c r="X1579" s="264" t="s">
        <v>112</v>
      </c>
      <c r="Y1579" s="264" t="s">
        <v>112</v>
      </c>
    </row>
    <row r="1580" spans="1:25" ht="203.25" customHeight="1" x14ac:dyDescent="0.25">
      <c r="A1580" s="71">
        <v>2426</v>
      </c>
      <c r="B1580" s="208" t="s">
        <v>11452</v>
      </c>
      <c r="C1580" s="208" t="s">
        <v>14792</v>
      </c>
      <c r="D1580" s="208" t="s">
        <v>14801</v>
      </c>
      <c r="E1580" s="208" t="s">
        <v>14798</v>
      </c>
      <c r="F1580" s="208" t="s">
        <v>14802</v>
      </c>
      <c r="G1580" s="112">
        <v>44927</v>
      </c>
      <c r="H1580" s="112">
        <v>44927</v>
      </c>
      <c r="I1580" s="208" t="s">
        <v>370</v>
      </c>
      <c r="J1580" s="112">
        <v>45292</v>
      </c>
      <c r="K1580" s="208" t="s">
        <v>14803</v>
      </c>
      <c r="L1580" s="208" t="s">
        <v>60</v>
      </c>
      <c r="M1580" s="208" t="s">
        <v>996</v>
      </c>
      <c r="N1580" s="208" t="s">
        <v>68</v>
      </c>
      <c r="O1580" s="208" t="s">
        <v>100</v>
      </c>
      <c r="P1580" s="12" t="s">
        <v>196</v>
      </c>
      <c r="Q1580" s="208" t="s">
        <v>6582</v>
      </c>
      <c r="R1580" s="113" t="s">
        <v>22</v>
      </c>
      <c r="S1580" s="208" t="s">
        <v>1082</v>
      </c>
      <c r="T1580" s="264" t="s">
        <v>112</v>
      </c>
      <c r="U1580" s="264" t="s">
        <v>112</v>
      </c>
      <c r="V1580" s="264">
        <v>0</v>
      </c>
      <c r="W1580" s="264" t="s">
        <v>112</v>
      </c>
      <c r="X1580" s="264" t="s">
        <v>112</v>
      </c>
      <c r="Y1580" s="264" t="s">
        <v>112</v>
      </c>
    </row>
    <row r="1581" spans="1:25" ht="203.25" customHeight="1" x14ac:dyDescent="0.25">
      <c r="A1581" s="71">
        <v>2427</v>
      </c>
      <c r="B1581" s="208" t="s">
        <v>11452</v>
      </c>
      <c r="C1581" s="208" t="s">
        <v>4318</v>
      </c>
      <c r="D1581" s="208" t="s">
        <v>4319</v>
      </c>
      <c r="E1581" s="208" t="s">
        <v>14804</v>
      </c>
      <c r="F1581" s="208" t="s">
        <v>11338</v>
      </c>
      <c r="G1581" s="112">
        <v>42319</v>
      </c>
      <c r="H1581" s="112">
        <v>42005</v>
      </c>
      <c r="I1581" s="208" t="s">
        <v>244</v>
      </c>
      <c r="J1581" s="112">
        <v>45658</v>
      </c>
      <c r="K1581" s="208" t="s">
        <v>337</v>
      </c>
      <c r="L1581" s="208" t="s">
        <v>60</v>
      </c>
      <c r="M1581" s="208" t="s">
        <v>996</v>
      </c>
      <c r="N1581" s="208" t="s">
        <v>68</v>
      </c>
      <c r="O1581" s="208" t="s">
        <v>104</v>
      </c>
      <c r="P1581" s="12" t="s">
        <v>578</v>
      </c>
      <c r="Q1581" s="208" t="s">
        <v>14805</v>
      </c>
      <c r="R1581" s="113" t="s">
        <v>22</v>
      </c>
      <c r="S1581" s="208" t="s">
        <v>1082</v>
      </c>
      <c r="T1581" s="65">
        <v>97551</v>
      </c>
      <c r="U1581" s="65">
        <v>310316</v>
      </c>
      <c r="V1581" s="65">
        <v>341348</v>
      </c>
      <c r="W1581" s="65">
        <v>375482</v>
      </c>
      <c r="X1581" s="65" t="s">
        <v>112</v>
      </c>
      <c r="Y1581" s="65" t="s">
        <v>112</v>
      </c>
    </row>
    <row r="1582" spans="1:25" ht="203.25" customHeight="1" x14ac:dyDescent="0.25">
      <c r="A1582" s="71">
        <v>2428</v>
      </c>
      <c r="B1582" s="208" t="s">
        <v>11452</v>
      </c>
      <c r="C1582" s="208" t="s">
        <v>4320</v>
      </c>
      <c r="D1582" s="208" t="s">
        <v>340</v>
      </c>
      <c r="E1582" s="208" t="s">
        <v>129</v>
      </c>
      <c r="F1582" s="208" t="s">
        <v>11338</v>
      </c>
      <c r="G1582" s="112">
        <v>42370</v>
      </c>
      <c r="H1582" s="112">
        <v>42370</v>
      </c>
      <c r="I1582" s="208" t="s">
        <v>331</v>
      </c>
      <c r="J1582" s="112">
        <v>45658</v>
      </c>
      <c r="K1582" s="208" t="s">
        <v>337</v>
      </c>
      <c r="L1582" s="208" t="s">
        <v>60</v>
      </c>
      <c r="M1582" s="208" t="s">
        <v>996</v>
      </c>
      <c r="N1582" s="208" t="s">
        <v>66</v>
      </c>
      <c r="O1582" s="208" t="s">
        <v>104</v>
      </c>
      <c r="P1582" s="12" t="s">
        <v>197</v>
      </c>
      <c r="Q1582" s="208"/>
      <c r="R1582" s="113" t="s">
        <v>22</v>
      </c>
      <c r="S1582" s="208" t="s">
        <v>1082</v>
      </c>
      <c r="T1582" s="264">
        <v>3506</v>
      </c>
      <c r="U1582" s="264">
        <v>3367</v>
      </c>
      <c r="V1582" s="264">
        <v>3704</v>
      </c>
      <c r="W1582" s="65">
        <v>4074</v>
      </c>
      <c r="X1582" s="65" t="s">
        <v>112</v>
      </c>
      <c r="Y1582" s="65" t="s">
        <v>112</v>
      </c>
    </row>
    <row r="1583" spans="1:25" ht="203.25" customHeight="1" x14ac:dyDescent="0.25">
      <c r="A1583" s="71">
        <v>2429</v>
      </c>
      <c r="B1583" s="208" t="s">
        <v>11452</v>
      </c>
      <c r="C1583" s="208" t="s">
        <v>4321</v>
      </c>
      <c r="D1583" s="208" t="s">
        <v>2041</v>
      </c>
      <c r="E1583" s="208" t="s">
        <v>14806</v>
      </c>
      <c r="F1583" s="208" t="s">
        <v>4287</v>
      </c>
      <c r="G1583" s="112">
        <v>42137</v>
      </c>
      <c r="H1583" s="112">
        <v>42005</v>
      </c>
      <c r="I1583" s="208" t="s">
        <v>1128</v>
      </c>
      <c r="J1583" s="112">
        <v>45292</v>
      </c>
      <c r="K1583" s="208" t="s">
        <v>4322</v>
      </c>
      <c r="L1583" s="208" t="s">
        <v>60</v>
      </c>
      <c r="M1583" s="208" t="s">
        <v>4284</v>
      </c>
      <c r="N1583" s="208" t="s">
        <v>107</v>
      </c>
      <c r="O1583" s="208" t="s">
        <v>100</v>
      </c>
      <c r="P1583" s="12" t="s">
        <v>14807</v>
      </c>
      <c r="Q1583" s="208"/>
      <c r="R1583" s="15" t="s">
        <v>18</v>
      </c>
      <c r="S1583" s="208" t="s">
        <v>199</v>
      </c>
      <c r="T1583" s="264">
        <v>0</v>
      </c>
      <c r="U1583" s="264">
        <v>0</v>
      </c>
      <c r="V1583" s="264">
        <v>0</v>
      </c>
      <c r="W1583" s="264" t="s">
        <v>112</v>
      </c>
      <c r="X1583" s="264" t="s">
        <v>112</v>
      </c>
      <c r="Y1583" s="264" t="s">
        <v>112</v>
      </c>
    </row>
    <row r="1584" spans="1:25" ht="203.25" customHeight="1" x14ac:dyDescent="0.25">
      <c r="A1584" s="71">
        <v>2430</v>
      </c>
      <c r="B1584" s="208" t="s">
        <v>11452</v>
      </c>
      <c r="C1584" s="208" t="s">
        <v>14808</v>
      </c>
      <c r="D1584" s="208" t="s">
        <v>2858</v>
      </c>
      <c r="E1584" s="208" t="s">
        <v>14809</v>
      </c>
      <c r="F1584" s="208" t="s">
        <v>4323</v>
      </c>
      <c r="G1584" s="112">
        <v>42137</v>
      </c>
      <c r="H1584" s="112">
        <v>42005</v>
      </c>
      <c r="I1584" s="208" t="s">
        <v>14810</v>
      </c>
      <c r="J1584" s="112">
        <v>45292</v>
      </c>
      <c r="K1584" s="208" t="s">
        <v>4324</v>
      </c>
      <c r="L1584" s="208" t="s">
        <v>60</v>
      </c>
      <c r="M1584" s="208" t="s">
        <v>4284</v>
      </c>
      <c r="N1584" s="208" t="s">
        <v>107</v>
      </c>
      <c r="O1584" s="208" t="s">
        <v>100</v>
      </c>
      <c r="P1584" s="12" t="s">
        <v>14811</v>
      </c>
      <c r="Q1584" s="208" t="s">
        <v>14812</v>
      </c>
      <c r="R1584" s="113" t="s">
        <v>23</v>
      </c>
      <c r="S1584" s="208" t="s">
        <v>1076</v>
      </c>
      <c r="T1584" s="264">
        <v>47436</v>
      </c>
      <c r="U1584" s="264">
        <v>58110</v>
      </c>
      <c r="V1584" s="264">
        <v>62500</v>
      </c>
      <c r="W1584" s="264" t="s">
        <v>112</v>
      </c>
      <c r="X1584" s="264" t="s">
        <v>112</v>
      </c>
      <c r="Y1584" s="264" t="s">
        <v>112</v>
      </c>
    </row>
    <row r="1585" spans="1:25" ht="203.25" customHeight="1" x14ac:dyDescent="0.25">
      <c r="A1585" s="71">
        <v>2431</v>
      </c>
      <c r="B1585" s="208" t="s">
        <v>11452</v>
      </c>
      <c r="C1585" s="208" t="s">
        <v>4325</v>
      </c>
      <c r="D1585" s="208" t="s">
        <v>4326</v>
      </c>
      <c r="E1585" s="208" t="s">
        <v>14813</v>
      </c>
      <c r="F1585" s="208" t="s">
        <v>14814</v>
      </c>
      <c r="G1585" s="112">
        <v>42927</v>
      </c>
      <c r="H1585" s="112">
        <v>42736</v>
      </c>
      <c r="I1585" s="208" t="s">
        <v>1408</v>
      </c>
      <c r="J1585" s="112" t="s">
        <v>114</v>
      </c>
      <c r="K1585" s="208" t="s">
        <v>14815</v>
      </c>
      <c r="L1585" s="208" t="s">
        <v>60</v>
      </c>
      <c r="M1585" s="208" t="s">
        <v>4284</v>
      </c>
      <c r="N1585" s="208" t="s">
        <v>107</v>
      </c>
      <c r="O1585" s="208" t="s">
        <v>104</v>
      </c>
      <c r="P1585" s="12" t="s">
        <v>1747</v>
      </c>
      <c r="Q1585" s="208"/>
      <c r="R1585" s="113" t="s">
        <v>23</v>
      </c>
      <c r="S1585" s="208" t="s">
        <v>1076</v>
      </c>
      <c r="T1585" s="264">
        <v>0</v>
      </c>
      <c r="U1585" s="264">
        <v>0</v>
      </c>
      <c r="V1585" s="264">
        <v>0</v>
      </c>
      <c r="W1585" s="264">
        <v>0</v>
      </c>
      <c r="X1585" s="264">
        <v>0</v>
      </c>
      <c r="Y1585" s="264">
        <v>0</v>
      </c>
    </row>
    <row r="1586" spans="1:25" ht="203.25" customHeight="1" x14ac:dyDescent="0.25">
      <c r="A1586" s="71">
        <v>2432</v>
      </c>
      <c r="B1586" s="208" t="s">
        <v>11452</v>
      </c>
      <c r="C1586" s="208" t="s">
        <v>4327</v>
      </c>
      <c r="D1586" s="208" t="s">
        <v>1072</v>
      </c>
      <c r="E1586" s="208" t="s">
        <v>4328</v>
      </c>
      <c r="F1586" s="208" t="s">
        <v>14816</v>
      </c>
      <c r="G1586" s="112">
        <v>43258</v>
      </c>
      <c r="H1586" s="112">
        <v>43101</v>
      </c>
      <c r="I1586" s="208" t="s">
        <v>268</v>
      </c>
      <c r="J1586" s="112" t="s">
        <v>13225</v>
      </c>
      <c r="K1586" s="208" t="s">
        <v>14817</v>
      </c>
      <c r="L1586" s="208" t="s">
        <v>60</v>
      </c>
      <c r="M1586" s="208" t="s">
        <v>4284</v>
      </c>
      <c r="N1586" s="208" t="s">
        <v>107</v>
      </c>
      <c r="O1586" s="208" t="s">
        <v>100</v>
      </c>
      <c r="P1586" s="12" t="s">
        <v>14818</v>
      </c>
      <c r="Q1586" s="208" t="s">
        <v>4329</v>
      </c>
      <c r="R1586" s="113" t="s">
        <v>24</v>
      </c>
      <c r="S1586" s="208" t="s">
        <v>553</v>
      </c>
      <c r="T1586" s="264">
        <v>97536</v>
      </c>
      <c r="U1586" s="264">
        <v>209566</v>
      </c>
      <c r="V1586" s="264">
        <v>157000</v>
      </c>
      <c r="W1586" s="264">
        <v>98000</v>
      </c>
      <c r="X1586" s="264">
        <v>98000</v>
      </c>
      <c r="Y1586" s="264">
        <v>98000</v>
      </c>
    </row>
    <row r="1587" spans="1:25" ht="203.25" customHeight="1" x14ac:dyDescent="0.25">
      <c r="A1587" s="71">
        <v>2433</v>
      </c>
      <c r="B1587" s="208" t="s">
        <v>11452</v>
      </c>
      <c r="C1587" s="208" t="s">
        <v>4330</v>
      </c>
      <c r="D1587" s="208" t="s">
        <v>1529</v>
      </c>
      <c r="E1587" s="208" t="s">
        <v>4331</v>
      </c>
      <c r="F1587" s="208" t="s">
        <v>14819</v>
      </c>
      <c r="G1587" s="112">
        <v>43650</v>
      </c>
      <c r="H1587" s="112">
        <v>43466</v>
      </c>
      <c r="I1587" s="208" t="s">
        <v>268</v>
      </c>
      <c r="J1587" s="112" t="s">
        <v>13225</v>
      </c>
      <c r="K1587" s="208" t="s">
        <v>14820</v>
      </c>
      <c r="L1587" s="208" t="s">
        <v>60</v>
      </c>
      <c r="M1587" s="208" t="s">
        <v>4284</v>
      </c>
      <c r="N1587" s="208" t="s">
        <v>107</v>
      </c>
      <c r="O1587" s="208" t="s">
        <v>100</v>
      </c>
      <c r="P1587" s="12" t="s">
        <v>14818</v>
      </c>
      <c r="Q1587" s="208" t="s">
        <v>4332</v>
      </c>
      <c r="R1587" s="113" t="s">
        <v>24</v>
      </c>
      <c r="S1587" s="208" t="s">
        <v>553</v>
      </c>
      <c r="T1587" s="264">
        <v>270</v>
      </c>
      <c r="U1587" s="264">
        <v>2621</v>
      </c>
      <c r="V1587" s="264">
        <v>2661</v>
      </c>
      <c r="W1587" s="264">
        <v>2661</v>
      </c>
      <c r="X1587" s="264">
        <v>2661</v>
      </c>
      <c r="Y1587" s="264">
        <v>2661</v>
      </c>
    </row>
    <row r="1588" spans="1:25" ht="203.25" customHeight="1" x14ac:dyDescent="0.25">
      <c r="A1588" s="71">
        <v>2434</v>
      </c>
      <c r="B1588" s="208" t="s">
        <v>11452</v>
      </c>
      <c r="C1588" s="208" t="s">
        <v>4333</v>
      </c>
      <c r="D1588" s="208" t="s">
        <v>193</v>
      </c>
      <c r="E1588" s="208" t="s">
        <v>11339</v>
      </c>
      <c r="F1588" s="208" t="s">
        <v>14821</v>
      </c>
      <c r="G1588" s="112">
        <v>44165</v>
      </c>
      <c r="H1588" s="112">
        <v>44197</v>
      </c>
      <c r="I1588" s="208" t="s">
        <v>403</v>
      </c>
      <c r="J1588" s="112">
        <v>46753</v>
      </c>
      <c r="K1588" s="208" t="s">
        <v>14822</v>
      </c>
      <c r="L1588" s="208" t="s">
        <v>60</v>
      </c>
      <c r="M1588" s="208" t="s">
        <v>4284</v>
      </c>
      <c r="N1588" s="208" t="s">
        <v>107</v>
      </c>
      <c r="O1588" s="208" t="s">
        <v>102</v>
      </c>
      <c r="P1588" s="12" t="s">
        <v>14823</v>
      </c>
      <c r="Q1588" s="208"/>
      <c r="R1588" s="113" t="s">
        <v>4334</v>
      </c>
      <c r="S1588" s="208" t="s">
        <v>69</v>
      </c>
      <c r="T1588" s="264">
        <v>0</v>
      </c>
      <c r="U1588" s="264">
        <v>0</v>
      </c>
      <c r="V1588" s="264">
        <v>0</v>
      </c>
      <c r="W1588" s="264">
        <v>0</v>
      </c>
      <c r="X1588" s="264">
        <v>0</v>
      </c>
      <c r="Y1588" s="264">
        <v>0</v>
      </c>
    </row>
    <row r="1589" spans="1:25" ht="203.25" customHeight="1" x14ac:dyDescent="0.25">
      <c r="A1589" s="71">
        <v>2435</v>
      </c>
      <c r="B1589" s="208" t="s">
        <v>11452</v>
      </c>
      <c r="C1589" s="208" t="s">
        <v>12015</v>
      </c>
      <c r="D1589" s="208" t="s">
        <v>3615</v>
      </c>
      <c r="E1589" s="208" t="s">
        <v>14824</v>
      </c>
      <c r="F1589" s="208" t="s">
        <v>4335</v>
      </c>
      <c r="G1589" s="112">
        <v>44558</v>
      </c>
      <c r="H1589" s="112">
        <v>44562</v>
      </c>
      <c r="I1589" s="208" t="s">
        <v>4336</v>
      </c>
      <c r="J1589" s="112" t="s">
        <v>1369</v>
      </c>
      <c r="K1589" s="118" t="s">
        <v>14825</v>
      </c>
      <c r="L1589" s="208" t="s">
        <v>60</v>
      </c>
      <c r="M1589" s="264" t="s">
        <v>4284</v>
      </c>
      <c r="N1589" s="208" t="s">
        <v>107</v>
      </c>
      <c r="O1589" s="208" t="s">
        <v>100</v>
      </c>
      <c r="P1589" s="118" t="s">
        <v>4337</v>
      </c>
      <c r="Q1589" s="208"/>
      <c r="R1589" s="113" t="s">
        <v>23</v>
      </c>
      <c r="S1589" s="208" t="s">
        <v>1076</v>
      </c>
      <c r="T1589" s="264" t="s">
        <v>112</v>
      </c>
      <c r="U1589" s="264">
        <v>229075</v>
      </c>
      <c r="V1589" s="264">
        <v>200000</v>
      </c>
      <c r="W1589" s="264">
        <v>200000</v>
      </c>
      <c r="X1589" s="264">
        <v>200000</v>
      </c>
      <c r="Y1589" s="264">
        <v>200000</v>
      </c>
    </row>
    <row r="1590" spans="1:25" ht="203.25" customHeight="1" x14ac:dyDescent="0.25">
      <c r="A1590" s="71">
        <v>2455</v>
      </c>
      <c r="B1590" s="208" t="s">
        <v>4339</v>
      </c>
      <c r="C1590" s="208" t="s">
        <v>12016</v>
      </c>
      <c r="D1590" s="112" t="s">
        <v>4340</v>
      </c>
      <c r="E1590" s="208" t="s">
        <v>4341</v>
      </c>
      <c r="F1590" s="208" t="s">
        <v>14826</v>
      </c>
      <c r="G1590" s="112">
        <v>40909</v>
      </c>
      <c r="H1590" s="112">
        <v>40909</v>
      </c>
      <c r="I1590" s="208" t="s">
        <v>113</v>
      </c>
      <c r="J1590" s="112" t="s">
        <v>114</v>
      </c>
      <c r="K1590" s="208" t="s">
        <v>4342</v>
      </c>
      <c r="L1590" s="211" t="s">
        <v>60</v>
      </c>
      <c r="M1590" s="211" t="s">
        <v>4343</v>
      </c>
      <c r="N1590" s="211" t="s">
        <v>64</v>
      </c>
      <c r="O1590" s="211" t="s">
        <v>100</v>
      </c>
      <c r="P1590" s="9" t="s">
        <v>3428</v>
      </c>
      <c r="Q1590" s="113" t="s">
        <v>4344</v>
      </c>
      <c r="R1590" s="44" t="s">
        <v>28</v>
      </c>
      <c r="S1590" s="194" t="s">
        <v>1540</v>
      </c>
      <c r="T1590" s="265">
        <v>1627</v>
      </c>
      <c r="U1590" s="265">
        <v>23565</v>
      </c>
      <c r="V1590" s="265">
        <v>23217</v>
      </c>
      <c r="W1590" s="265">
        <v>23615</v>
      </c>
      <c r="X1590" s="265">
        <v>24999</v>
      </c>
      <c r="Y1590" s="265">
        <v>26464</v>
      </c>
    </row>
    <row r="1591" spans="1:25" ht="203.25" customHeight="1" x14ac:dyDescent="0.25">
      <c r="A1591" s="71">
        <v>2456</v>
      </c>
      <c r="B1591" s="208" t="s">
        <v>4339</v>
      </c>
      <c r="C1591" s="208" t="s">
        <v>12018</v>
      </c>
      <c r="D1591" s="112" t="s">
        <v>760</v>
      </c>
      <c r="E1591" s="208" t="s">
        <v>4347</v>
      </c>
      <c r="F1591" s="208" t="s">
        <v>4348</v>
      </c>
      <c r="G1591" s="112">
        <v>40179</v>
      </c>
      <c r="H1591" s="112">
        <v>40179</v>
      </c>
      <c r="I1591" s="208" t="s">
        <v>14827</v>
      </c>
      <c r="J1591" s="112" t="s">
        <v>114</v>
      </c>
      <c r="K1591" s="208" t="s">
        <v>14828</v>
      </c>
      <c r="L1591" s="211" t="s">
        <v>60</v>
      </c>
      <c r="M1591" s="211" t="s">
        <v>4346</v>
      </c>
      <c r="N1591" s="211" t="s">
        <v>64</v>
      </c>
      <c r="O1591" s="211" t="s">
        <v>100</v>
      </c>
      <c r="P1591" s="208" t="s">
        <v>4349</v>
      </c>
      <c r="Q1591" s="113" t="s">
        <v>4350</v>
      </c>
      <c r="R1591" s="44" t="s">
        <v>18</v>
      </c>
      <c r="S1591" s="116" t="s">
        <v>199</v>
      </c>
      <c r="T1591" s="265">
        <v>0</v>
      </c>
      <c r="U1591" s="265">
        <v>0</v>
      </c>
      <c r="V1591" s="265">
        <v>0</v>
      </c>
      <c r="W1591" s="265">
        <v>0</v>
      </c>
      <c r="X1591" s="265">
        <v>0</v>
      </c>
      <c r="Y1591" s="265">
        <v>0</v>
      </c>
    </row>
    <row r="1592" spans="1:25" ht="203.25" customHeight="1" x14ac:dyDescent="0.25">
      <c r="A1592" s="71">
        <v>2457</v>
      </c>
      <c r="B1592" s="208" t="s">
        <v>4339</v>
      </c>
      <c r="C1592" s="208" t="s">
        <v>12019</v>
      </c>
      <c r="D1592" s="112" t="s">
        <v>760</v>
      </c>
      <c r="E1592" s="208" t="s">
        <v>4347</v>
      </c>
      <c r="F1592" s="208" t="s">
        <v>4351</v>
      </c>
      <c r="G1592" s="112">
        <v>39448</v>
      </c>
      <c r="H1592" s="112">
        <v>39448</v>
      </c>
      <c r="I1592" s="208" t="s">
        <v>14827</v>
      </c>
      <c r="J1592" s="112" t="s">
        <v>114</v>
      </c>
      <c r="K1592" s="208" t="s">
        <v>14829</v>
      </c>
      <c r="L1592" s="211" t="s">
        <v>60</v>
      </c>
      <c r="M1592" s="211" t="s">
        <v>4346</v>
      </c>
      <c r="N1592" s="211" t="s">
        <v>64</v>
      </c>
      <c r="O1592" s="211" t="s">
        <v>100</v>
      </c>
      <c r="P1592" s="208" t="s">
        <v>4349</v>
      </c>
      <c r="Q1592" s="113" t="s">
        <v>4352</v>
      </c>
      <c r="R1592" s="44" t="s">
        <v>18</v>
      </c>
      <c r="S1592" s="116" t="s">
        <v>199</v>
      </c>
      <c r="T1592" s="265">
        <v>0</v>
      </c>
      <c r="U1592" s="265">
        <v>0</v>
      </c>
      <c r="V1592" s="265">
        <v>0</v>
      </c>
      <c r="W1592" s="265">
        <v>0</v>
      </c>
      <c r="X1592" s="265">
        <v>0</v>
      </c>
      <c r="Y1592" s="265">
        <v>0</v>
      </c>
    </row>
    <row r="1593" spans="1:25" ht="203.25" customHeight="1" x14ac:dyDescent="0.25">
      <c r="A1593" s="71">
        <v>2458</v>
      </c>
      <c r="B1593" s="208" t="s">
        <v>4339</v>
      </c>
      <c r="C1593" s="208" t="s">
        <v>12016</v>
      </c>
      <c r="D1593" s="112" t="s">
        <v>760</v>
      </c>
      <c r="E1593" s="208" t="s">
        <v>4347</v>
      </c>
      <c r="F1593" s="112" t="s">
        <v>4353</v>
      </c>
      <c r="G1593" s="112">
        <v>40909</v>
      </c>
      <c r="H1593" s="112">
        <v>40909</v>
      </c>
      <c r="I1593" s="208" t="s">
        <v>14827</v>
      </c>
      <c r="J1593" s="112" t="s">
        <v>114</v>
      </c>
      <c r="K1593" s="208" t="s">
        <v>14830</v>
      </c>
      <c r="L1593" s="211" t="s">
        <v>60</v>
      </c>
      <c r="M1593" s="211" t="s">
        <v>4346</v>
      </c>
      <c r="N1593" s="211" t="s">
        <v>64</v>
      </c>
      <c r="O1593" s="211" t="s">
        <v>100</v>
      </c>
      <c r="P1593" s="208" t="s">
        <v>4349</v>
      </c>
      <c r="Q1593" s="113" t="s">
        <v>4354</v>
      </c>
      <c r="R1593" s="44" t="s">
        <v>27</v>
      </c>
      <c r="S1593" s="34" t="s">
        <v>671</v>
      </c>
      <c r="T1593" s="265">
        <v>28624</v>
      </c>
      <c r="U1593" s="265">
        <v>26422</v>
      </c>
      <c r="V1593" s="265">
        <v>26032</v>
      </c>
      <c r="W1593" s="265">
        <v>26478</v>
      </c>
      <c r="X1593" s="265">
        <v>28030</v>
      </c>
      <c r="Y1593" s="265">
        <v>29673</v>
      </c>
    </row>
    <row r="1594" spans="1:25" ht="203.25" customHeight="1" x14ac:dyDescent="0.25">
      <c r="A1594" s="71">
        <v>2459</v>
      </c>
      <c r="B1594" s="208" t="s">
        <v>4339</v>
      </c>
      <c r="C1594" s="208" t="s">
        <v>12018</v>
      </c>
      <c r="D1594" s="112" t="s">
        <v>760</v>
      </c>
      <c r="E1594" s="208" t="s">
        <v>4347</v>
      </c>
      <c r="F1594" s="112" t="s">
        <v>4355</v>
      </c>
      <c r="G1594" s="112">
        <v>40179</v>
      </c>
      <c r="H1594" s="112">
        <v>40179</v>
      </c>
      <c r="I1594" s="208" t="s">
        <v>14827</v>
      </c>
      <c r="J1594" s="112" t="s">
        <v>114</v>
      </c>
      <c r="K1594" s="208" t="s">
        <v>4356</v>
      </c>
      <c r="L1594" s="211" t="s">
        <v>60</v>
      </c>
      <c r="M1594" s="211" t="s">
        <v>4346</v>
      </c>
      <c r="N1594" s="211" t="s">
        <v>64</v>
      </c>
      <c r="O1594" s="211" t="s">
        <v>100</v>
      </c>
      <c r="P1594" s="208" t="s">
        <v>4349</v>
      </c>
      <c r="Q1594" s="113" t="s">
        <v>4357</v>
      </c>
      <c r="R1594" s="44" t="s">
        <v>18</v>
      </c>
      <c r="S1594" s="116" t="s">
        <v>199</v>
      </c>
      <c r="T1594" s="265">
        <v>1216</v>
      </c>
      <c r="U1594" s="265">
        <v>1200</v>
      </c>
      <c r="V1594" s="265">
        <v>1182</v>
      </c>
      <c r="W1594" s="265">
        <v>1202</v>
      </c>
      <c r="X1594" s="265">
        <v>1272</v>
      </c>
      <c r="Y1594" s="265">
        <v>1346</v>
      </c>
    </row>
    <row r="1595" spans="1:25" ht="203.25" customHeight="1" x14ac:dyDescent="0.25">
      <c r="A1595" s="71">
        <v>2460</v>
      </c>
      <c r="B1595" s="208" t="s">
        <v>4339</v>
      </c>
      <c r="C1595" s="208" t="s">
        <v>12016</v>
      </c>
      <c r="D1595" s="112" t="s">
        <v>760</v>
      </c>
      <c r="E1595" s="208" t="s">
        <v>4347</v>
      </c>
      <c r="F1595" s="112" t="s">
        <v>4358</v>
      </c>
      <c r="G1595" s="112">
        <v>40909</v>
      </c>
      <c r="H1595" s="112">
        <v>40909</v>
      </c>
      <c r="I1595" s="208" t="s">
        <v>14827</v>
      </c>
      <c r="J1595" s="112" t="s">
        <v>114</v>
      </c>
      <c r="K1595" s="208" t="s">
        <v>4359</v>
      </c>
      <c r="L1595" s="211" t="s">
        <v>60</v>
      </c>
      <c r="M1595" s="211" t="s">
        <v>4346</v>
      </c>
      <c r="N1595" s="211" t="s">
        <v>64</v>
      </c>
      <c r="O1595" s="211" t="s">
        <v>100</v>
      </c>
      <c r="P1595" s="208" t="s">
        <v>4349</v>
      </c>
      <c r="Q1595" s="113">
        <v>21</v>
      </c>
      <c r="R1595" s="44" t="s">
        <v>18</v>
      </c>
      <c r="S1595" s="116" t="s">
        <v>199</v>
      </c>
      <c r="T1595" s="265">
        <v>308</v>
      </c>
      <c r="U1595" s="265">
        <v>3302</v>
      </c>
      <c r="V1595" s="265">
        <v>3253</v>
      </c>
      <c r="W1595" s="265">
        <v>3308</v>
      </c>
      <c r="X1595" s="265">
        <v>3501</v>
      </c>
      <c r="Y1595" s="265">
        <v>3706</v>
      </c>
    </row>
    <row r="1596" spans="1:25" ht="203.25" customHeight="1" x14ac:dyDescent="0.25">
      <c r="A1596" s="71">
        <v>2461</v>
      </c>
      <c r="B1596" s="208" t="s">
        <v>4339</v>
      </c>
      <c r="C1596" s="208" t="s">
        <v>12019</v>
      </c>
      <c r="D1596" s="208" t="s">
        <v>760</v>
      </c>
      <c r="E1596" s="208" t="s">
        <v>4347</v>
      </c>
      <c r="F1596" s="112" t="s">
        <v>14831</v>
      </c>
      <c r="G1596" s="112">
        <v>39448</v>
      </c>
      <c r="H1596" s="112">
        <v>39448</v>
      </c>
      <c r="I1596" s="208" t="s">
        <v>14827</v>
      </c>
      <c r="J1596" s="112" t="s">
        <v>114</v>
      </c>
      <c r="K1596" s="208" t="s">
        <v>4360</v>
      </c>
      <c r="L1596" s="211" t="s">
        <v>60</v>
      </c>
      <c r="M1596" s="211" t="s">
        <v>4346</v>
      </c>
      <c r="N1596" s="211" t="s">
        <v>64</v>
      </c>
      <c r="O1596" s="211" t="s">
        <v>100</v>
      </c>
      <c r="P1596" s="208" t="s">
        <v>4349</v>
      </c>
      <c r="Q1596" s="113" t="s">
        <v>1197</v>
      </c>
      <c r="R1596" s="44" t="s">
        <v>18</v>
      </c>
      <c r="S1596" s="116" t="s">
        <v>199</v>
      </c>
      <c r="T1596" s="265">
        <v>0</v>
      </c>
      <c r="U1596" s="265">
        <v>0</v>
      </c>
      <c r="V1596" s="265">
        <v>0</v>
      </c>
      <c r="W1596" s="265">
        <v>0</v>
      </c>
      <c r="X1596" s="265">
        <v>0</v>
      </c>
      <c r="Y1596" s="265">
        <v>0</v>
      </c>
    </row>
    <row r="1597" spans="1:25" ht="203.25" customHeight="1" x14ac:dyDescent="0.25">
      <c r="A1597" s="71">
        <v>2462</v>
      </c>
      <c r="B1597" s="208" t="s">
        <v>4339</v>
      </c>
      <c r="C1597" s="208" t="s">
        <v>12019</v>
      </c>
      <c r="D1597" s="208" t="s">
        <v>760</v>
      </c>
      <c r="E1597" s="208" t="s">
        <v>4347</v>
      </c>
      <c r="F1597" s="112" t="s">
        <v>14832</v>
      </c>
      <c r="G1597" s="112">
        <v>39448</v>
      </c>
      <c r="H1597" s="112">
        <v>39448</v>
      </c>
      <c r="I1597" s="208" t="s">
        <v>14827</v>
      </c>
      <c r="J1597" s="112" t="s">
        <v>114</v>
      </c>
      <c r="K1597" s="208" t="s">
        <v>4361</v>
      </c>
      <c r="L1597" s="211" t="s">
        <v>60</v>
      </c>
      <c r="M1597" s="211" t="s">
        <v>4346</v>
      </c>
      <c r="N1597" s="211" t="s">
        <v>64</v>
      </c>
      <c r="O1597" s="211" t="s">
        <v>100</v>
      </c>
      <c r="P1597" s="208" t="s">
        <v>4349</v>
      </c>
      <c r="Q1597" s="113">
        <v>27</v>
      </c>
      <c r="R1597" s="44" t="s">
        <v>18</v>
      </c>
      <c r="S1597" s="116" t="s">
        <v>199</v>
      </c>
      <c r="T1597" s="265">
        <v>0</v>
      </c>
      <c r="U1597" s="265">
        <v>0</v>
      </c>
      <c r="V1597" s="265">
        <v>0</v>
      </c>
      <c r="W1597" s="265">
        <v>0</v>
      </c>
      <c r="X1597" s="265">
        <v>0</v>
      </c>
      <c r="Y1597" s="265">
        <v>0</v>
      </c>
    </row>
    <row r="1598" spans="1:25" ht="203.25" customHeight="1" x14ac:dyDescent="0.25">
      <c r="A1598" s="71">
        <v>2463</v>
      </c>
      <c r="B1598" s="208" t="s">
        <v>4339</v>
      </c>
      <c r="C1598" s="208" t="s">
        <v>12019</v>
      </c>
      <c r="D1598" s="208" t="s">
        <v>760</v>
      </c>
      <c r="E1598" s="208" t="s">
        <v>4347</v>
      </c>
      <c r="F1598" s="112" t="s">
        <v>14833</v>
      </c>
      <c r="G1598" s="112">
        <v>39448</v>
      </c>
      <c r="H1598" s="112">
        <v>39448</v>
      </c>
      <c r="I1598" s="208" t="s">
        <v>14827</v>
      </c>
      <c r="J1598" s="112" t="s">
        <v>114</v>
      </c>
      <c r="K1598" s="208" t="s">
        <v>4362</v>
      </c>
      <c r="L1598" s="211" t="s">
        <v>60</v>
      </c>
      <c r="M1598" s="211" t="s">
        <v>4346</v>
      </c>
      <c r="N1598" s="211" t="s">
        <v>64</v>
      </c>
      <c r="O1598" s="211" t="s">
        <v>100</v>
      </c>
      <c r="P1598" s="208" t="s">
        <v>4349</v>
      </c>
      <c r="Q1598" s="113" t="s">
        <v>44</v>
      </c>
      <c r="R1598" s="44" t="s">
        <v>18</v>
      </c>
      <c r="S1598" s="116" t="s">
        <v>199</v>
      </c>
      <c r="T1598" s="265">
        <v>4400</v>
      </c>
      <c r="U1598" s="265">
        <v>4218</v>
      </c>
      <c r="V1598" s="265">
        <v>4155</v>
      </c>
      <c r="W1598" s="265">
        <v>4226</v>
      </c>
      <c r="X1598" s="265">
        <v>4473</v>
      </c>
      <c r="Y1598" s="265">
        <v>4735</v>
      </c>
    </row>
    <row r="1599" spans="1:25" ht="203.25" customHeight="1" x14ac:dyDescent="0.25">
      <c r="A1599" s="71">
        <v>2464</v>
      </c>
      <c r="B1599" s="208" t="s">
        <v>4339</v>
      </c>
      <c r="C1599" s="208" t="s">
        <v>12020</v>
      </c>
      <c r="D1599" s="208" t="s">
        <v>760</v>
      </c>
      <c r="E1599" s="208" t="s">
        <v>4347</v>
      </c>
      <c r="F1599" s="112" t="s">
        <v>14834</v>
      </c>
      <c r="G1599" s="112">
        <v>40909</v>
      </c>
      <c r="H1599" s="112">
        <v>40909</v>
      </c>
      <c r="I1599" s="208" t="s">
        <v>14827</v>
      </c>
      <c r="J1599" s="112" t="s">
        <v>114</v>
      </c>
      <c r="K1599" s="208" t="s">
        <v>4363</v>
      </c>
      <c r="L1599" s="211" t="s">
        <v>60</v>
      </c>
      <c r="M1599" s="211" t="s">
        <v>4346</v>
      </c>
      <c r="N1599" s="211" t="s">
        <v>64</v>
      </c>
      <c r="O1599" s="211" t="s">
        <v>100</v>
      </c>
      <c r="P1599" s="208" t="s">
        <v>4349</v>
      </c>
      <c r="Q1599" s="113" t="s">
        <v>4364</v>
      </c>
      <c r="R1599" s="44" t="s">
        <v>18</v>
      </c>
      <c r="S1599" s="116" t="s">
        <v>199</v>
      </c>
      <c r="T1599" s="265">
        <v>0</v>
      </c>
      <c r="U1599" s="265">
        <v>432</v>
      </c>
      <c r="V1599" s="265">
        <v>425</v>
      </c>
      <c r="W1599" s="265">
        <v>432</v>
      </c>
      <c r="X1599" s="265">
        <v>457</v>
      </c>
      <c r="Y1599" s="265">
        <v>483</v>
      </c>
    </row>
    <row r="1600" spans="1:25" ht="203.25" customHeight="1" x14ac:dyDescent="0.25">
      <c r="A1600" s="71">
        <v>2465</v>
      </c>
      <c r="B1600" s="208" t="s">
        <v>4339</v>
      </c>
      <c r="C1600" s="208" t="s">
        <v>12016</v>
      </c>
      <c r="D1600" s="208" t="s">
        <v>760</v>
      </c>
      <c r="E1600" s="208" t="s">
        <v>4347</v>
      </c>
      <c r="F1600" s="112" t="s">
        <v>2777</v>
      </c>
      <c r="G1600" s="112">
        <v>40909</v>
      </c>
      <c r="H1600" s="112">
        <v>40909</v>
      </c>
      <c r="I1600" s="208" t="s">
        <v>14827</v>
      </c>
      <c r="J1600" s="112" t="s">
        <v>114</v>
      </c>
      <c r="K1600" s="208" t="s">
        <v>4365</v>
      </c>
      <c r="L1600" s="211" t="s">
        <v>60</v>
      </c>
      <c r="M1600" s="211" t="s">
        <v>4346</v>
      </c>
      <c r="N1600" s="211" t="s">
        <v>64</v>
      </c>
      <c r="O1600" s="211" t="s">
        <v>100</v>
      </c>
      <c r="P1600" s="208" t="s">
        <v>4349</v>
      </c>
      <c r="Q1600" s="113" t="s">
        <v>4366</v>
      </c>
      <c r="R1600" s="44" t="s">
        <v>18</v>
      </c>
      <c r="S1600" s="116" t="s">
        <v>199</v>
      </c>
      <c r="T1600" s="265">
        <v>790044</v>
      </c>
      <c r="U1600" s="265">
        <v>980490</v>
      </c>
      <c r="V1600" s="265">
        <v>966017</v>
      </c>
      <c r="W1600" s="265">
        <v>982603</v>
      </c>
      <c r="X1600" s="265">
        <v>1040202</v>
      </c>
      <c r="Y1600" s="265">
        <v>1101177</v>
      </c>
    </row>
    <row r="1601" spans="1:25" ht="203.25" customHeight="1" x14ac:dyDescent="0.25">
      <c r="A1601" s="71">
        <v>2466</v>
      </c>
      <c r="B1601" s="208" t="s">
        <v>4339</v>
      </c>
      <c r="C1601" s="208" t="s">
        <v>12017</v>
      </c>
      <c r="D1601" s="113" t="s">
        <v>4367</v>
      </c>
      <c r="E1601" s="112" t="s">
        <v>4368</v>
      </c>
      <c r="F1601" s="112" t="s">
        <v>4369</v>
      </c>
      <c r="G1601" s="112">
        <v>42370</v>
      </c>
      <c r="H1601" s="112">
        <v>42370</v>
      </c>
      <c r="I1601" s="112" t="s">
        <v>535</v>
      </c>
      <c r="J1601" s="112" t="s">
        <v>114</v>
      </c>
      <c r="K1601" s="113" t="s">
        <v>4370</v>
      </c>
      <c r="L1601" s="211" t="s">
        <v>60</v>
      </c>
      <c r="M1601" s="211" t="s">
        <v>4346</v>
      </c>
      <c r="N1601" s="211" t="s">
        <v>64</v>
      </c>
      <c r="O1601" s="211" t="s">
        <v>103</v>
      </c>
      <c r="P1601" s="208" t="s">
        <v>115</v>
      </c>
      <c r="Q1601" s="113" t="s">
        <v>4371</v>
      </c>
      <c r="R1601" s="44" t="s">
        <v>18</v>
      </c>
      <c r="S1601" s="116" t="s">
        <v>199</v>
      </c>
      <c r="T1601" s="265">
        <v>0</v>
      </c>
      <c r="U1601" s="265">
        <v>0</v>
      </c>
      <c r="V1601" s="265">
        <v>0</v>
      </c>
      <c r="W1601" s="265">
        <v>0</v>
      </c>
      <c r="X1601" s="265">
        <v>0</v>
      </c>
      <c r="Y1601" s="265">
        <v>0</v>
      </c>
    </row>
    <row r="1602" spans="1:25" ht="203.25" customHeight="1" x14ac:dyDescent="0.25">
      <c r="A1602" s="71">
        <v>2467</v>
      </c>
      <c r="B1602" s="208" t="s">
        <v>4339</v>
      </c>
      <c r="C1602" s="208" t="s">
        <v>12021</v>
      </c>
      <c r="D1602" s="113" t="s">
        <v>4372</v>
      </c>
      <c r="E1602" s="112" t="s">
        <v>4373</v>
      </c>
      <c r="F1602" s="112" t="s">
        <v>4374</v>
      </c>
      <c r="G1602" s="112">
        <v>42736</v>
      </c>
      <c r="H1602" s="112">
        <v>42736</v>
      </c>
      <c r="I1602" s="112" t="s">
        <v>535</v>
      </c>
      <c r="J1602" s="112" t="s">
        <v>114</v>
      </c>
      <c r="K1602" s="113" t="s">
        <v>4375</v>
      </c>
      <c r="L1602" s="211" t="s">
        <v>60</v>
      </c>
      <c r="M1602" s="211" t="s">
        <v>4346</v>
      </c>
      <c r="N1602" s="211" t="s">
        <v>64</v>
      </c>
      <c r="O1602" s="211" t="s">
        <v>103</v>
      </c>
      <c r="P1602" s="208" t="s">
        <v>115</v>
      </c>
      <c r="Q1602" s="113"/>
      <c r="R1602" s="44" t="s">
        <v>18</v>
      </c>
      <c r="S1602" s="116" t="s">
        <v>199</v>
      </c>
      <c r="T1602" s="265">
        <v>0</v>
      </c>
      <c r="U1602" s="265">
        <v>0</v>
      </c>
      <c r="V1602" s="265">
        <v>0</v>
      </c>
      <c r="W1602" s="265">
        <v>0</v>
      </c>
      <c r="X1602" s="265">
        <v>0</v>
      </c>
      <c r="Y1602" s="265">
        <v>0</v>
      </c>
    </row>
    <row r="1603" spans="1:25" ht="203.25" customHeight="1" x14ac:dyDescent="0.25">
      <c r="A1603" s="71">
        <v>2468</v>
      </c>
      <c r="B1603" s="208" t="s">
        <v>4339</v>
      </c>
      <c r="C1603" s="208" t="s">
        <v>12019</v>
      </c>
      <c r="D1603" s="208" t="s">
        <v>760</v>
      </c>
      <c r="E1603" s="208" t="s">
        <v>4347</v>
      </c>
      <c r="F1603" s="112" t="s">
        <v>4376</v>
      </c>
      <c r="G1603" s="112">
        <v>39448</v>
      </c>
      <c r="H1603" s="112">
        <v>39448</v>
      </c>
      <c r="I1603" s="208" t="s">
        <v>14827</v>
      </c>
      <c r="J1603" s="112" t="s">
        <v>114</v>
      </c>
      <c r="K1603" s="208" t="s">
        <v>4377</v>
      </c>
      <c r="L1603" s="211" t="s">
        <v>60</v>
      </c>
      <c r="M1603" s="211" t="s">
        <v>4346</v>
      </c>
      <c r="N1603" s="211" t="s">
        <v>64</v>
      </c>
      <c r="O1603" s="211" t="s">
        <v>100</v>
      </c>
      <c r="P1603" s="208" t="s">
        <v>4378</v>
      </c>
      <c r="Q1603" s="113" t="s">
        <v>4379</v>
      </c>
      <c r="R1603" s="44" t="s">
        <v>18</v>
      </c>
      <c r="S1603" s="116" t="s">
        <v>199</v>
      </c>
      <c r="T1603" s="265">
        <v>0</v>
      </c>
      <c r="U1603" s="265">
        <v>0</v>
      </c>
      <c r="V1603" s="265">
        <v>0</v>
      </c>
      <c r="W1603" s="265">
        <v>0</v>
      </c>
      <c r="X1603" s="265">
        <v>0</v>
      </c>
      <c r="Y1603" s="265">
        <v>0</v>
      </c>
    </row>
    <row r="1604" spans="1:25" ht="203.25" customHeight="1" x14ac:dyDescent="0.25">
      <c r="A1604" s="71">
        <v>2469</v>
      </c>
      <c r="B1604" s="208" t="s">
        <v>4339</v>
      </c>
      <c r="C1604" s="208" t="s">
        <v>12021</v>
      </c>
      <c r="D1604" s="208" t="s">
        <v>4380</v>
      </c>
      <c r="E1604" s="112" t="s">
        <v>14835</v>
      </c>
      <c r="F1604" s="112" t="s">
        <v>14836</v>
      </c>
      <c r="G1604" s="112">
        <v>42736</v>
      </c>
      <c r="H1604" s="112">
        <v>42736</v>
      </c>
      <c r="I1604" s="112" t="s">
        <v>535</v>
      </c>
      <c r="J1604" s="90" t="s">
        <v>114</v>
      </c>
      <c r="K1604" s="208" t="s">
        <v>14837</v>
      </c>
      <c r="L1604" s="211" t="s">
        <v>60</v>
      </c>
      <c r="M1604" s="211" t="s">
        <v>4346</v>
      </c>
      <c r="N1604" s="211" t="s">
        <v>64</v>
      </c>
      <c r="O1604" s="211" t="s">
        <v>468</v>
      </c>
      <c r="P1604" s="208" t="s">
        <v>115</v>
      </c>
      <c r="Q1604" s="113" t="s">
        <v>280</v>
      </c>
      <c r="R1604" s="44" t="s">
        <v>18</v>
      </c>
      <c r="S1604" s="116" t="s">
        <v>199</v>
      </c>
      <c r="T1604" s="265">
        <v>1621</v>
      </c>
      <c r="U1604" s="265">
        <v>2315</v>
      </c>
      <c r="V1604" s="265">
        <v>2280</v>
      </c>
      <c r="W1604" s="265">
        <v>2319</v>
      </c>
      <c r="X1604" s="265">
        <v>2454</v>
      </c>
      <c r="Y1604" s="265">
        <v>2597</v>
      </c>
    </row>
    <row r="1605" spans="1:25" ht="203.25" customHeight="1" x14ac:dyDescent="0.25">
      <c r="A1605" s="71">
        <v>2470</v>
      </c>
      <c r="B1605" s="208" t="s">
        <v>4339</v>
      </c>
      <c r="C1605" s="208" t="s">
        <v>4381</v>
      </c>
      <c r="D1605" s="208" t="s">
        <v>315</v>
      </c>
      <c r="E1605" s="112" t="s">
        <v>4382</v>
      </c>
      <c r="F1605" s="112" t="s">
        <v>4383</v>
      </c>
      <c r="G1605" s="112">
        <v>40544</v>
      </c>
      <c r="H1605" s="112">
        <v>40544</v>
      </c>
      <c r="I1605" s="112" t="s">
        <v>762</v>
      </c>
      <c r="J1605" s="112">
        <v>44927</v>
      </c>
      <c r="K1605" s="208" t="s">
        <v>4384</v>
      </c>
      <c r="L1605" s="211" t="s">
        <v>60</v>
      </c>
      <c r="M1605" s="211" t="s">
        <v>4385</v>
      </c>
      <c r="N1605" s="211" t="s">
        <v>107</v>
      </c>
      <c r="O1605" s="211" t="s">
        <v>100</v>
      </c>
      <c r="P1605" s="326" t="s">
        <v>4386</v>
      </c>
      <c r="Q1605" s="113" t="s">
        <v>44</v>
      </c>
      <c r="R1605" s="44" t="s">
        <v>18</v>
      </c>
      <c r="S1605" s="116" t="s">
        <v>199</v>
      </c>
      <c r="T1605" s="265">
        <v>9254</v>
      </c>
      <c r="U1605" s="265">
        <v>0</v>
      </c>
      <c r="V1605" s="265" t="s">
        <v>112</v>
      </c>
      <c r="W1605" s="265" t="s">
        <v>112</v>
      </c>
      <c r="X1605" s="265" t="s">
        <v>112</v>
      </c>
      <c r="Y1605" s="265" t="s">
        <v>112</v>
      </c>
    </row>
    <row r="1606" spans="1:25" ht="203.25" customHeight="1" x14ac:dyDescent="0.25">
      <c r="A1606" s="71">
        <v>2471</v>
      </c>
      <c r="B1606" s="208" t="s">
        <v>4339</v>
      </c>
      <c r="C1606" s="208" t="s">
        <v>4387</v>
      </c>
      <c r="D1606" s="208" t="s">
        <v>4388</v>
      </c>
      <c r="E1606" s="112" t="s">
        <v>14838</v>
      </c>
      <c r="F1606" s="112" t="s">
        <v>2627</v>
      </c>
      <c r="G1606" s="112">
        <v>41100</v>
      </c>
      <c r="H1606" s="112">
        <v>40909</v>
      </c>
      <c r="I1606" s="112" t="s">
        <v>762</v>
      </c>
      <c r="J1606" s="112">
        <v>44927</v>
      </c>
      <c r="K1606" s="208" t="s">
        <v>14839</v>
      </c>
      <c r="L1606" s="211" t="s">
        <v>60</v>
      </c>
      <c r="M1606" s="211" t="s">
        <v>4385</v>
      </c>
      <c r="N1606" s="211" t="s">
        <v>107</v>
      </c>
      <c r="O1606" s="211" t="s">
        <v>100</v>
      </c>
      <c r="P1606" s="326" t="s">
        <v>4389</v>
      </c>
      <c r="Q1606" s="113" t="s">
        <v>4364</v>
      </c>
      <c r="R1606" s="44" t="s">
        <v>18</v>
      </c>
      <c r="S1606" s="116" t="s">
        <v>199</v>
      </c>
      <c r="T1606" s="265">
        <v>0</v>
      </c>
      <c r="U1606" s="265">
        <v>0</v>
      </c>
      <c r="V1606" s="265" t="s">
        <v>112</v>
      </c>
      <c r="W1606" s="265" t="s">
        <v>112</v>
      </c>
      <c r="X1606" s="265" t="s">
        <v>112</v>
      </c>
      <c r="Y1606" s="265" t="s">
        <v>112</v>
      </c>
    </row>
    <row r="1607" spans="1:25" ht="203.25" customHeight="1" x14ac:dyDescent="0.25">
      <c r="A1607" s="71">
        <v>2472</v>
      </c>
      <c r="B1607" s="208" t="s">
        <v>4339</v>
      </c>
      <c r="C1607" s="208" t="s">
        <v>4390</v>
      </c>
      <c r="D1607" s="208" t="s">
        <v>4407</v>
      </c>
      <c r="E1607" s="112" t="s">
        <v>14840</v>
      </c>
      <c r="F1607" s="112" t="s">
        <v>2777</v>
      </c>
      <c r="G1607" s="112">
        <v>40909</v>
      </c>
      <c r="H1607" s="112">
        <v>40909</v>
      </c>
      <c r="I1607" s="112" t="s">
        <v>762</v>
      </c>
      <c r="J1607" s="112">
        <v>44927</v>
      </c>
      <c r="K1607" s="208" t="s">
        <v>4391</v>
      </c>
      <c r="L1607" s="211" t="s">
        <v>60</v>
      </c>
      <c r="M1607" s="211" t="s">
        <v>4385</v>
      </c>
      <c r="N1607" s="211" t="s">
        <v>107</v>
      </c>
      <c r="O1607" s="211" t="s">
        <v>100</v>
      </c>
      <c r="P1607" s="326" t="s">
        <v>4386</v>
      </c>
      <c r="Q1607" s="113" t="s">
        <v>4366</v>
      </c>
      <c r="R1607" s="44" t="s">
        <v>18</v>
      </c>
      <c r="S1607" s="116" t="s">
        <v>199</v>
      </c>
      <c r="T1607" s="265">
        <v>494382</v>
      </c>
      <c r="U1607" s="265">
        <v>162384</v>
      </c>
      <c r="V1607" s="265" t="s">
        <v>112</v>
      </c>
      <c r="W1607" s="265" t="s">
        <v>112</v>
      </c>
      <c r="X1607" s="265" t="s">
        <v>112</v>
      </c>
      <c r="Y1607" s="265" t="s">
        <v>112</v>
      </c>
    </row>
    <row r="1608" spans="1:25" ht="203.25" customHeight="1" x14ac:dyDescent="0.25">
      <c r="A1608" s="71">
        <v>2473</v>
      </c>
      <c r="B1608" s="208" t="s">
        <v>4339</v>
      </c>
      <c r="C1608" s="208" t="s">
        <v>4392</v>
      </c>
      <c r="D1608" s="208" t="s">
        <v>2818</v>
      </c>
      <c r="E1608" s="112" t="s">
        <v>4393</v>
      </c>
      <c r="F1608" s="112" t="s">
        <v>2085</v>
      </c>
      <c r="G1608" s="112">
        <v>42736</v>
      </c>
      <c r="H1608" s="112">
        <v>42736</v>
      </c>
      <c r="I1608" s="112" t="s">
        <v>268</v>
      </c>
      <c r="J1608" s="90" t="s">
        <v>114</v>
      </c>
      <c r="K1608" s="208" t="s">
        <v>4394</v>
      </c>
      <c r="L1608" s="211" t="s">
        <v>60</v>
      </c>
      <c r="M1608" s="211" t="s">
        <v>14841</v>
      </c>
      <c r="N1608" s="211" t="s">
        <v>107</v>
      </c>
      <c r="O1608" s="211" t="s">
        <v>100</v>
      </c>
      <c r="P1608" s="114" t="s">
        <v>3087</v>
      </c>
      <c r="Q1608" s="113" t="s">
        <v>280</v>
      </c>
      <c r="R1608" s="44" t="s">
        <v>18</v>
      </c>
      <c r="S1608" s="116" t="s">
        <v>199</v>
      </c>
      <c r="T1608" s="265">
        <v>17151</v>
      </c>
      <c r="U1608" s="265">
        <v>10273</v>
      </c>
      <c r="V1608" s="265">
        <v>9267</v>
      </c>
      <c r="W1608" s="265">
        <v>9268</v>
      </c>
      <c r="X1608" s="265">
        <v>9280</v>
      </c>
      <c r="Y1608" s="265">
        <v>9292</v>
      </c>
    </row>
    <row r="1609" spans="1:25" ht="203.25" customHeight="1" x14ac:dyDescent="0.25">
      <c r="A1609" s="71">
        <v>2474</v>
      </c>
      <c r="B1609" s="208" t="s">
        <v>4339</v>
      </c>
      <c r="C1609" s="208" t="s">
        <v>4395</v>
      </c>
      <c r="D1609" s="208" t="s">
        <v>4396</v>
      </c>
      <c r="E1609" s="112" t="s">
        <v>14842</v>
      </c>
      <c r="F1609" s="112" t="s">
        <v>4397</v>
      </c>
      <c r="G1609" s="112">
        <v>41693</v>
      </c>
      <c r="H1609" s="112">
        <v>41640</v>
      </c>
      <c r="I1609" s="112" t="s">
        <v>268</v>
      </c>
      <c r="J1609" s="112" t="s">
        <v>114</v>
      </c>
      <c r="K1609" s="208" t="s">
        <v>4398</v>
      </c>
      <c r="L1609" s="211" t="s">
        <v>60</v>
      </c>
      <c r="M1609" s="211" t="s">
        <v>14841</v>
      </c>
      <c r="N1609" s="211" t="s">
        <v>107</v>
      </c>
      <c r="O1609" s="211" t="s">
        <v>100</v>
      </c>
      <c r="P1609" s="114" t="s">
        <v>3087</v>
      </c>
      <c r="Q1609" s="113"/>
      <c r="R1609" s="44" t="s">
        <v>18</v>
      </c>
      <c r="S1609" s="116" t="s">
        <v>199</v>
      </c>
      <c r="T1609" s="265">
        <v>1307691</v>
      </c>
      <c r="U1609" s="265">
        <v>894400</v>
      </c>
      <c r="V1609" s="265">
        <v>806824</v>
      </c>
      <c r="W1609" s="265">
        <v>806963</v>
      </c>
      <c r="X1609" s="265">
        <v>808058</v>
      </c>
      <c r="Y1609" s="265">
        <v>809154</v>
      </c>
    </row>
    <row r="1610" spans="1:25" ht="203.25" customHeight="1" x14ac:dyDescent="0.25">
      <c r="A1610" s="71">
        <v>2475</v>
      </c>
      <c r="B1610" s="208" t="s">
        <v>4339</v>
      </c>
      <c r="C1610" s="208" t="s">
        <v>4399</v>
      </c>
      <c r="D1610" s="208" t="s">
        <v>4400</v>
      </c>
      <c r="E1610" s="112" t="s">
        <v>4401</v>
      </c>
      <c r="F1610" s="112" t="s">
        <v>4402</v>
      </c>
      <c r="G1610" s="112">
        <v>42370</v>
      </c>
      <c r="H1610" s="112">
        <v>42370</v>
      </c>
      <c r="I1610" s="208" t="s">
        <v>113</v>
      </c>
      <c r="J1610" s="90" t="s">
        <v>114</v>
      </c>
      <c r="K1610" s="208" t="s">
        <v>4403</v>
      </c>
      <c r="L1610" s="211" t="s">
        <v>60</v>
      </c>
      <c r="M1610" s="211" t="s">
        <v>4385</v>
      </c>
      <c r="N1610" s="211" t="s">
        <v>107</v>
      </c>
      <c r="O1610" s="211" t="s">
        <v>100</v>
      </c>
      <c r="P1610" s="326" t="s">
        <v>161</v>
      </c>
      <c r="Q1610" s="113"/>
      <c r="R1610" s="44" t="s">
        <v>18</v>
      </c>
      <c r="S1610" s="116" t="s">
        <v>199</v>
      </c>
      <c r="T1610" s="265">
        <v>0</v>
      </c>
      <c r="U1610" s="265">
        <v>0</v>
      </c>
      <c r="V1610" s="265">
        <v>0</v>
      </c>
      <c r="W1610" s="265">
        <v>0</v>
      </c>
      <c r="X1610" s="265">
        <v>0</v>
      </c>
      <c r="Y1610" s="265">
        <v>0</v>
      </c>
    </row>
    <row r="1611" spans="1:25" ht="203.25" customHeight="1" x14ac:dyDescent="0.25">
      <c r="A1611" s="71">
        <v>2476</v>
      </c>
      <c r="B1611" s="208" t="s">
        <v>4339</v>
      </c>
      <c r="C1611" s="208" t="s">
        <v>4381</v>
      </c>
      <c r="D1611" s="208" t="s">
        <v>315</v>
      </c>
      <c r="E1611" s="112" t="s">
        <v>4382</v>
      </c>
      <c r="F1611" s="112" t="s">
        <v>4404</v>
      </c>
      <c r="G1611" s="112">
        <v>40544</v>
      </c>
      <c r="H1611" s="112">
        <v>40544</v>
      </c>
      <c r="I1611" s="112" t="s">
        <v>762</v>
      </c>
      <c r="J1611" s="112">
        <v>44927</v>
      </c>
      <c r="K1611" s="208" t="s">
        <v>4405</v>
      </c>
      <c r="L1611" s="211" t="s">
        <v>60</v>
      </c>
      <c r="M1611" s="211" t="s">
        <v>4385</v>
      </c>
      <c r="N1611" s="211" t="s">
        <v>107</v>
      </c>
      <c r="O1611" s="211" t="s">
        <v>100</v>
      </c>
      <c r="P1611" s="326" t="s">
        <v>4386</v>
      </c>
      <c r="Q1611" s="113" t="s">
        <v>4406</v>
      </c>
      <c r="R1611" s="44" t="s">
        <v>18</v>
      </c>
      <c r="S1611" s="116" t="s">
        <v>199</v>
      </c>
      <c r="T1611" s="265">
        <v>0</v>
      </c>
      <c r="U1611" s="265">
        <v>0</v>
      </c>
      <c r="V1611" s="265" t="s">
        <v>112</v>
      </c>
      <c r="W1611" s="265" t="s">
        <v>112</v>
      </c>
      <c r="X1611" s="265" t="s">
        <v>112</v>
      </c>
      <c r="Y1611" s="265" t="s">
        <v>112</v>
      </c>
    </row>
    <row r="1612" spans="1:25" ht="203.25" customHeight="1" x14ac:dyDescent="0.25">
      <c r="A1612" s="71">
        <v>2477</v>
      </c>
      <c r="B1612" s="208" t="s">
        <v>4339</v>
      </c>
      <c r="C1612" s="208" t="s">
        <v>4390</v>
      </c>
      <c r="D1612" s="208" t="s">
        <v>4407</v>
      </c>
      <c r="E1612" s="112" t="s">
        <v>4408</v>
      </c>
      <c r="F1612" s="112" t="s">
        <v>4358</v>
      </c>
      <c r="G1612" s="112">
        <v>40909</v>
      </c>
      <c r="H1612" s="112">
        <v>40909</v>
      </c>
      <c r="I1612" s="112" t="s">
        <v>762</v>
      </c>
      <c r="J1612" s="112">
        <v>44927</v>
      </c>
      <c r="K1612" s="208" t="s">
        <v>4409</v>
      </c>
      <c r="L1612" s="211" t="s">
        <v>60</v>
      </c>
      <c r="M1612" s="211" t="s">
        <v>4385</v>
      </c>
      <c r="N1612" s="211" t="s">
        <v>107</v>
      </c>
      <c r="O1612" s="211" t="s">
        <v>100</v>
      </c>
      <c r="P1612" s="326" t="s">
        <v>4386</v>
      </c>
      <c r="Q1612" s="113">
        <v>21</v>
      </c>
      <c r="R1612" s="44" t="s">
        <v>18</v>
      </c>
      <c r="S1612" s="116" t="s">
        <v>199</v>
      </c>
      <c r="T1612" s="265">
        <v>0</v>
      </c>
      <c r="U1612" s="265">
        <v>0</v>
      </c>
      <c r="V1612" s="265" t="s">
        <v>112</v>
      </c>
      <c r="W1612" s="265" t="s">
        <v>112</v>
      </c>
      <c r="X1612" s="265" t="s">
        <v>112</v>
      </c>
      <c r="Y1612" s="265" t="s">
        <v>112</v>
      </c>
    </row>
    <row r="1613" spans="1:25" ht="203.25" customHeight="1" x14ac:dyDescent="0.25">
      <c r="A1613" s="71">
        <v>2478</v>
      </c>
      <c r="B1613" s="208" t="s">
        <v>4339</v>
      </c>
      <c r="C1613" s="208" t="s">
        <v>12019</v>
      </c>
      <c r="D1613" s="208" t="s">
        <v>400</v>
      </c>
      <c r="E1613" s="112" t="s">
        <v>129</v>
      </c>
      <c r="F1613" s="208" t="s">
        <v>680</v>
      </c>
      <c r="G1613" s="112">
        <v>39448</v>
      </c>
      <c r="H1613" s="112">
        <v>39448</v>
      </c>
      <c r="I1613" s="208" t="s">
        <v>113</v>
      </c>
      <c r="J1613" s="112" t="s">
        <v>114</v>
      </c>
      <c r="K1613" s="208" t="s">
        <v>4410</v>
      </c>
      <c r="L1613" s="211" t="s">
        <v>61</v>
      </c>
      <c r="M1613" s="211" t="s">
        <v>730</v>
      </c>
      <c r="N1613" s="211" t="s">
        <v>64</v>
      </c>
      <c r="O1613" s="211" t="s">
        <v>103</v>
      </c>
      <c r="P1613" s="208" t="s">
        <v>115</v>
      </c>
      <c r="Q1613" s="89" t="s">
        <v>6256</v>
      </c>
      <c r="R1613" s="44" t="s">
        <v>15</v>
      </c>
      <c r="S1613" s="194" t="s">
        <v>1904</v>
      </c>
      <c r="T1613" s="265">
        <v>109445</v>
      </c>
      <c r="U1613" s="265">
        <v>116794</v>
      </c>
      <c r="V1613" s="265">
        <v>115070</v>
      </c>
      <c r="W1613" s="265">
        <v>117045</v>
      </c>
      <c r="X1613" s="265">
        <v>123906</v>
      </c>
      <c r="Y1613" s="265">
        <v>131169</v>
      </c>
    </row>
    <row r="1614" spans="1:25" ht="203.25" customHeight="1" x14ac:dyDescent="0.25">
      <c r="A1614" s="71">
        <v>2479</v>
      </c>
      <c r="B1614" s="208" t="s">
        <v>4339</v>
      </c>
      <c r="C1614" s="208" t="s">
        <v>12019</v>
      </c>
      <c r="D1614" s="112" t="s">
        <v>4411</v>
      </c>
      <c r="E1614" s="112" t="s">
        <v>129</v>
      </c>
      <c r="F1614" s="208" t="s">
        <v>4412</v>
      </c>
      <c r="G1614" s="112">
        <v>39448</v>
      </c>
      <c r="H1614" s="112">
        <v>39448</v>
      </c>
      <c r="I1614" s="112" t="s">
        <v>370</v>
      </c>
      <c r="J1614" s="112">
        <v>45292</v>
      </c>
      <c r="K1614" s="208" t="s">
        <v>4413</v>
      </c>
      <c r="L1614" s="211" t="s">
        <v>61</v>
      </c>
      <c r="M1614" s="211" t="s">
        <v>4414</v>
      </c>
      <c r="N1614" s="211" t="s">
        <v>64</v>
      </c>
      <c r="O1614" s="211" t="s">
        <v>103</v>
      </c>
      <c r="P1614" s="208" t="s">
        <v>115</v>
      </c>
      <c r="Q1614" s="89"/>
      <c r="R1614" s="44" t="s">
        <v>17</v>
      </c>
      <c r="S1614" s="116" t="s">
        <v>1302</v>
      </c>
      <c r="T1614" s="265">
        <v>945319</v>
      </c>
      <c r="U1614" s="265">
        <v>997288</v>
      </c>
      <c r="V1614" s="265">
        <v>982567</v>
      </c>
      <c r="W1614" s="265" t="s">
        <v>112</v>
      </c>
      <c r="X1614" s="265" t="s">
        <v>112</v>
      </c>
      <c r="Y1614" s="265" t="s">
        <v>112</v>
      </c>
    </row>
    <row r="1615" spans="1:25" ht="203.25" customHeight="1" x14ac:dyDescent="0.25">
      <c r="A1615" s="71">
        <v>2480</v>
      </c>
      <c r="B1615" s="208" t="s">
        <v>4339</v>
      </c>
      <c r="C1615" s="208" t="s">
        <v>12019</v>
      </c>
      <c r="D1615" s="112" t="s">
        <v>2092</v>
      </c>
      <c r="E1615" s="112" t="s">
        <v>129</v>
      </c>
      <c r="F1615" s="208" t="s">
        <v>4415</v>
      </c>
      <c r="G1615" s="112">
        <v>39448</v>
      </c>
      <c r="H1615" s="112">
        <v>39448</v>
      </c>
      <c r="I1615" s="208" t="s">
        <v>113</v>
      </c>
      <c r="J1615" s="112" t="s">
        <v>114</v>
      </c>
      <c r="K1615" s="208" t="s">
        <v>4416</v>
      </c>
      <c r="L1615" s="211" t="s">
        <v>61</v>
      </c>
      <c r="M1615" s="211" t="s">
        <v>4417</v>
      </c>
      <c r="N1615" s="211" t="s">
        <v>64</v>
      </c>
      <c r="O1615" s="211" t="s">
        <v>103</v>
      </c>
      <c r="P1615" s="208" t="s">
        <v>115</v>
      </c>
      <c r="Q1615" s="89"/>
      <c r="R1615" s="44" t="s">
        <v>25</v>
      </c>
      <c r="S1615" s="116" t="s">
        <v>715</v>
      </c>
      <c r="T1615" s="265">
        <v>109755</v>
      </c>
      <c r="U1615" s="265">
        <v>115252</v>
      </c>
      <c r="V1615" s="265">
        <v>113550</v>
      </c>
      <c r="W1615" s="265">
        <v>115499</v>
      </c>
      <c r="X1615" s="265">
        <v>122269</v>
      </c>
      <c r="Y1615" s="265">
        <v>129436</v>
      </c>
    </row>
    <row r="1616" spans="1:25" ht="203.25" customHeight="1" x14ac:dyDescent="0.25">
      <c r="A1616" s="71">
        <v>2481</v>
      </c>
      <c r="B1616" s="208" t="s">
        <v>4339</v>
      </c>
      <c r="C1616" s="208" t="s">
        <v>12019</v>
      </c>
      <c r="D1616" s="112" t="s">
        <v>2093</v>
      </c>
      <c r="E1616" s="112" t="s">
        <v>129</v>
      </c>
      <c r="F1616" s="208" t="s">
        <v>1123</v>
      </c>
      <c r="G1616" s="112">
        <v>39448</v>
      </c>
      <c r="H1616" s="112">
        <v>39448</v>
      </c>
      <c r="I1616" s="208" t="s">
        <v>113</v>
      </c>
      <c r="J1616" s="112" t="s">
        <v>114</v>
      </c>
      <c r="K1616" s="208" t="s">
        <v>4418</v>
      </c>
      <c r="L1616" s="211" t="s">
        <v>99</v>
      </c>
      <c r="M1616" s="211" t="s">
        <v>4419</v>
      </c>
      <c r="N1616" s="211" t="s">
        <v>64</v>
      </c>
      <c r="O1616" s="211" t="s">
        <v>103</v>
      </c>
      <c r="P1616" s="208" t="s">
        <v>115</v>
      </c>
      <c r="Q1616" s="89"/>
      <c r="R1616" s="44" t="s">
        <v>52</v>
      </c>
      <c r="S1616" s="34" t="s">
        <v>497</v>
      </c>
      <c r="T1616" s="265">
        <v>0</v>
      </c>
      <c r="U1616" s="265">
        <v>0</v>
      </c>
      <c r="V1616" s="265">
        <v>0</v>
      </c>
      <c r="W1616" s="265">
        <v>0</v>
      </c>
      <c r="X1616" s="265">
        <v>0</v>
      </c>
      <c r="Y1616" s="265">
        <v>0</v>
      </c>
    </row>
    <row r="1617" spans="1:25" ht="203.25" customHeight="1" x14ac:dyDescent="0.25">
      <c r="A1617" s="71">
        <v>2482</v>
      </c>
      <c r="B1617" s="208" t="s">
        <v>4339</v>
      </c>
      <c r="C1617" s="208" t="s">
        <v>12022</v>
      </c>
      <c r="D1617" s="208" t="s">
        <v>2094</v>
      </c>
      <c r="E1617" s="112" t="s">
        <v>4420</v>
      </c>
      <c r="F1617" s="112" t="s">
        <v>170</v>
      </c>
      <c r="G1617" s="112">
        <v>39814</v>
      </c>
      <c r="H1617" s="112">
        <v>39448</v>
      </c>
      <c r="I1617" s="208" t="s">
        <v>113</v>
      </c>
      <c r="J1617" s="112" t="s">
        <v>114</v>
      </c>
      <c r="K1617" s="208" t="s">
        <v>4421</v>
      </c>
      <c r="L1617" s="211" t="s">
        <v>99</v>
      </c>
      <c r="M1617" s="211" t="s">
        <v>4422</v>
      </c>
      <c r="N1617" s="211" t="s">
        <v>64</v>
      </c>
      <c r="O1617" s="211" t="s">
        <v>103</v>
      </c>
      <c r="P1617" s="208" t="s">
        <v>115</v>
      </c>
      <c r="Q1617" s="89"/>
      <c r="R1617" s="44" t="s">
        <v>40</v>
      </c>
      <c r="S1617" s="116" t="s">
        <v>126</v>
      </c>
      <c r="T1617" s="265">
        <v>0</v>
      </c>
      <c r="U1617" s="265">
        <v>0</v>
      </c>
      <c r="V1617" s="265">
        <v>0</v>
      </c>
      <c r="W1617" s="265">
        <v>0</v>
      </c>
      <c r="X1617" s="265">
        <v>0</v>
      </c>
      <c r="Y1617" s="265">
        <v>0</v>
      </c>
    </row>
    <row r="1618" spans="1:25" ht="203.25" customHeight="1" x14ac:dyDescent="0.25">
      <c r="A1618" s="71">
        <v>2483</v>
      </c>
      <c r="B1618" s="208" t="s">
        <v>4339</v>
      </c>
      <c r="C1618" s="208" t="s">
        <v>12023</v>
      </c>
      <c r="D1618" s="208" t="s">
        <v>2095</v>
      </c>
      <c r="E1618" s="112" t="s">
        <v>129</v>
      </c>
      <c r="F1618" s="112" t="s">
        <v>4423</v>
      </c>
      <c r="G1618" s="112">
        <v>43101</v>
      </c>
      <c r="H1618" s="112">
        <v>43101</v>
      </c>
      <c r="I1618" s="208" t="s">
        <v>113</v>
      </c>
      <c r="J1618" s="112" t="s">
        <v>114</v>
      </c>
      <c r="K1618" s="208" t="s">
        <v>4424</v>
      </c>
      <c r="L1618" s="211" t="s">
        <v>99</v>
      </c>
      <c r="M1618" s="211" t="s">
        <v>4425</v>
      </c>
      <c r="N1618" s="211" t="s">
        <v>64</v>
      </c>
      <c r="O1618" s="211" t="s">
        <v>103</v>
      </c>
      <c r="P1618" s="208" t="s">
        <v>115</v>
      </c>
      <c r="Q1618" s="89"/>
      <c r="R1618" s="44" t="s">
        <v>48</v>
      </c>
      <c r="S1618" s="194" t="s">
        <v>2544</v>
      </c>
      <c r="T1618" s="265">
        <v>141099</v>
      </c>
      <c r="U1618" s="265">
        <v>132077</v>
      </c>
      <c r="V1618" s="265">
        <v>130127</v>
      </c>
      <c r="W1618" s="265">
        <v>132361</v>
      </c>
      <c r="X1618" s="265">
        <v>140119</v>
      </c>
      <c r="Y1618" s="265">
        <v>148332</v>
      </c>
    </row>
    <row r="1619" spans="1:25" ht="203.25" customHeight="1" x14ac:dyDescent="0.25">
      <c r="A1619" s="71">
        <v>2484</v>
      </c>
      <c r="B1619" s="208" t="s">
        <v>4339</v>
      </c>
      <c r="C1619" s="208" t="s">
        <v>12023</v>
      </c>
      <c r="D1619" s="208" t="s">
        <v>2096</v>
      </c>
      <c r="E1619" s="112" t="s">
        <v>4426</v>
      </c>
      <c r="F1619" s="112" t="s">
        <v>4427</v>
      </c>
      <c r="G1619" s="112">
        <v>43101</v>
      </c>
      <c r="H1619" s="112">
        <v>43101</v>
      </c>
      <c r="I1619" s="208" t="s">
        <v>113</v>
      </c>
      <c r="J1619" s="112" t="s">
        <v>114</v>
      </c>
      <c r="K1619" s="386" t="s">
        <v>4428</v>
      </c>
      <c r="L1619" s="211" t="s">
        <v>99</v>
      </c>
      <c r="M1619" s="211" t="s">
        <v>4425</v>
      </c>
      <c r="N1619" s="211" t="s">
        <v>64</v>
      </c>
      <c r="O1619" s="211" t="s">
        <v>103</v>
      </c>
      <c r="P1619" s="208" t="s">
        <v>115</v>
      </c>
      <c r="Q1619" s="89" t="s">
        <v>459</v>
      </c>
      <c r="R1619" s="44" t="s">
        <v>48</v>
      </c>
      <c r="S1619" s="194" t="s">
        <v>2544</v>
      </c>
      <c r="T1619" s="265">
        <v>9015</v>
      </c>
      <c r="U1619" s="265">
        <v>8651</v>
      </c>
      <c r="V1619" s="265">
        <v>8523</v>
      </c>
      <c r="W1619" s="265">
        <v>8669</v>
      </c>
      <c r="X1619" s="265">
        <v>9177</v>
      </c>
      <c r="Y1619" s="265">
        <v>9714</v>
      </c>
    </row>
    <row r="1620" spans="1:25" ht="203.25" customHeight="1" x14ac:dyDescent="0.25">
      <c r="A1620" s="71">
        <v>2485</v>
      </c>
      <c r="B1620" s="208" t="s">
        <v>4339</v>
      </c>
      <c r="C1620" s="208" t="s">
        <v>14843</v>
      </c>
      <c r="D1620" s="112" t="s">
        <v>121</v>
      </c>
      <c r="E1620" s="112" t="s">
        <v>11605</v>
      </c>
      <c r="F1620" s="208" t="s">
        <v>14844</v>
      </c>
      <c r="G1620" s="112">
        <v>40179</v>
      </c>
      <c r="H1620" s="112">
        <v>40179</v>
      </c>
      <c r="I1620" s="208" t="s">
        <v>113</v>
      </c>
      <c r="J1620" s="112" t="s">
        <v>114</v>
      </c>
      <c r="K1620" s="208" t="s">
        <v>4429</v>
      </c>
      <c r="L1620" s="211" t="s">
        <v>60</v>
      </c>
      <c r="M1620" s="211" t="s">
        <v>4430</v>
      </c>
      <c r="N1620" s="211" t="s">
        <v>68</v>
      </c>
      <c r="O1620" s="211" t="s">
        <v>100</v>
      </c>
      <c r="P1620" s="208" t="s">
        <v>196</v>
      </c>
      <c r="Q1620" s="89" t="s">
        <v>14845</v>
      </c>
      <c r="R1620" s="44" t="s">
        <v>18</v>
      </c>
      <c r="S1620" s="116" t="s">
        <v>199</v>
      </c>
      <c r="T1620" s="265">
        <v>60728</v>
      </c>
      <c r="U1620" s="265">
        <v>67909</v>
      </c>
      <c r="V1620" s="265">
        <v>71440</v>
      </c>
      <c r="W1620" s="265">
        <v>74940</v>
      </c>
      <c r="X1620" s="265">
        <v>77937</v>
      </c>
      <c r="Y1620" s="265">
        <v>81054</v>
      </c>
    </row>
    <row r="1621" spans="1:25" ht="203.25" customHeight="1" x14ac:dyDescent="0.25">
      <c r="A1621" s="71">
        <v>2486</v>
      </c>
      <c r="B1621" s="116" t="s">
        <v>4339</v>
      </c>
      <c r="C1621" s="206" t="s">
        <v>14846</v>
      </c>
      <c r="D1621" s="206" t="s">
        <v>413</v>
      </c>
      <c r="E1621" s="206" t="s">
        <v>11605</v>
      </c>
      <c r="F1621" s="206" t="s">
        <v>14847</v>
      </c>
      <c r="G1621" s="201">
        <v>40179</v>
      </c>
      <c r="H1621" s="201">
        <v>40179</v>
      </c>
      <c r="I1621" s="206" t="s">
        <v>113</v>
      </c>
      <c r="J1621" s="201" t="s">
        <v>114</v>
      </c>
      <c r="K1621" s="206" t="s">
        <v>4431</v>
      </c>
      <c r="L1621" s="211" t="s">
        <v>60</v>
      </c>
      <c r="M1621" s="206" t="s">
        <v>4430</v>
      </c>
      <c r="N1621" s="211" t="s">
        <v>68</v>
      </c>
      <c r="O1621" s="211" t="s">
        <v>100</v>
      </c>
      <c r="P1621" s="326" t="s">
        <v>1329</v>
      </c>
      <c r="Q1621" s="89" t="s">
        <v>14848</v>
      </c>
      <c r="R1621" s="44" t="s">
        <v>18</v>
      </c>
      <c r="S1621" s="116" t="s">
        <v>199</v>
      </c>
      <c r="T1621" s="265">
        <v>212761</v>
      </c>
      <c r="U1621" s="265">
        <v>224544</v>
      </c>
      <c r="V1621" s="265">
        <v>236220</v>
      </c>
      <c r="W1621" s="265">
        <v>247794</v>
      </c>
      <c r="X1621" s="265">
        <v>257705</v>
      </c>
      <c r="Y1621" s="265">
        <v>268013</v>
      </c>
    </row>
    <row r="1622" spans="1:25" ht="203.25" customHeight="1" x14ac:dyDescent="0.25">
      <c r="A1622" s="71">
        <v>2487</v>
      </c>
      <c r="B1622" s="208" t="s">
        <v>4339</v>
      </c>
      <c r="C1622" s="208" t="s">
        <v>4432</v>
      </c>
      <c r="D1622" s="112" t="s">
        <v>4081</v>
      </c>
      <c r="E1622" s="208" t="s">
        <v>4433</v>
      </c>
      <c r="F1622" s="208" t="s">
        <v>4434</v>
      </c>
      <c r="G1622" s="112">
        <v>42370</v>
      </c>
      <c r="H1622" s="112">
        <v>42370</v>
      </c>
      <c r="I1622" s="208" t="s">
        <v>14718</v>
      </c>
      <c r="J1622" s="112">
        <v>45658</v>
      </c>
      <c r="K1622" s="208" t="s">
        <v>4435</v>
      </c>
      <c r="L1622" s="211" t="s">
        <v>60</v>
      </c>
      <c r="M1622" s="211" t="s">
        <v>4430</v>
      </c>
      <c r="N1622" s="211" t="s">
        <v>68</v>
      </c>
      <c r="O1622" s="211" t="s">
        <v>104</v>
      </c>
      <c r="P1622" s="208" t="s">
        <v>578</v>
      </c>
      <c r="Q1622" s="89" t="s">
        <v>4436</v>
      </c>
      <c r="R1622" s="44" t="s">
        <v>18</v>
      </c>
      <c r="S1622" s="116" t="s">
        <v>199</v>
      </c>
      <c r="T1622" s="265">
        <v>70590</v>
      </c>
      <c r="U1622" s="265">
        <v>56337</v>
      </c>
      <c r="V1622" s="265">
        <v>59266</v>
      </c>
      <c r="W1622" s="265">
        <v>62170</v>
      </c>
      <c r="X1622" s="265" t="s">
        <v>112</v>
      </c>
      <c r="Y1622" s="265" t="s">
        <v>112</v>
      </c>
    </row>
    <row r="1623" spans="1:25" ht="203.25" customHeight="1" x14ac:dyDescent="0.25">
      <c r="A1623" s="71">
        <v>2488</v>
      </c>
      <c r="B1623" s="208" t="s">
        <v>4339</v>
      </c>
      <c r="C1623" s="208" t="s">
        <v>14849</v>
      </c>
      <c r="D1623" s="112" t="s">
        <v>143</v>
      </c>
      <c r="E1623" s="208" t="s">
        <v>14850</v>
      </c>
      <c r="F1623" s="112" t="s">
        <v>14851</v>
      </c>
      <c r="G1623" s="112">
        <v>42736</v>
      </c>
      <c r="H1623" s="112">
        <v>42736</v>
      </c>
      <c r="I1623" s="112" t="s">
        <v>535</v>
      </c>
      <c r="J1623" s="112" t="s">
        <v>114</v>
      </c>
      <c r="K1623" s="208" t="s">
        <v>14852</v>
      </c>
      <c r="L1623" s="211" t="s">
        <v>60</v>
      </c>
      <c r="M1623" s="211" t="s">
        <v>4430</v>
      </c>
      <c r="N1623" s="211" t="s">
        <v>68</v>
      </c>
      <c r="O1623" s="211" t="s">
        <v>100</v>
      </c>
      <c r="P1623" s="118" t="s">
        <v>196</v>
      </c>
      <c r="Q1623" s="89"/>
      <c r="R1623" s="44" t="s">
        <v>18</v>
      </c>
      <c r="S1623" s="116" t="s">
        <v>199</v>
      </c>
      <c r="T1623" s="265">
        <v>0</v>
      </c>
      <c r="U1623" s="265">
        <v>0</v>
      </c>
      <c r="V1623" s="265">
        <v>0</v>
      </c>
      <c r="W1623" s="265">
        <v>0</v>
      </c>
      <c r="X1623" s="265">
        <v>0</v>
      </c>
      <c r="Y1623" s="265">
        <v>0</v>
      </c>
    </row>
    <row r="1624" spans="1:25" ht="203.25" customHeight="1" x14ac:dyDescent="0.25">
      <c r="A1624" s="71">
        <v>2489</v>
      </c>
      <c r="B1624" s="208" t="s">
        <v>4339</v>
      </c>
      <c r="C1624" s="208" t="s">
        <v>4437</v>
      </c>
      <c r="D1624" s="112" t="s">
        <v>4438</v>
      </c>
      <c r="E1624" s="208" t="s">
        <v>4439</v>
      </c>
      <c r="F1624" s="208" t="s">
        <v>4434</v>
      </c>
      <c r="G1624" s="112">
        <v>42370</v>
      </c>
      <c r="H1624" s="112">
        <v>42370</v>
      </c>
      <c r="I1624" s="208" t="s">
        <v>14727</v>
      </c>
      <c r="J1624" s="112">
        <v>45658</v>
      </c>
      <c r="K1624" s="208" t="s">
        <v>4435</v>
      </c>
      <c r="L1624" s="211" t="s">
        <v>60</v>
      </c>
      <c r="M1624" s="211" t="s">
        <v>4430</v>
      </c>
      <c r="N1624" s="211" t="s">
        <v>66</v>
      </c>
      <c r="O1624" s="208" t="s">
        <v>104</v>
      </c>
      <c r="P1624" s="115" t="s">
        <v>197</v>
      </c>
      <c r="Q1624" s="89"/>
      <c r="R1624" s="44" t="s">
        <v>18</v>
      </c>
      <c r="S1624" s="116" t="s">
        <v>199</v>
      </c>
      <c r="T1624" s="265">
        <v>631</v>
      </c>
      <c r="U1624" s="265">
        <v>701</v>
      </c>
      <c r="V1624" s="265">
        <v>737</v>
      </c>
      <c r="W1624" s="265">
        <v>773</v>
      </c>
      <c r="X1624" s="265" t="s">
        <v>112</v>
      </c>
      <c r="Y1624" s="265" t="s">
        <v>112</v>
      </c>
    </row>
    <row r="1625" spans="1:25" ht="203.25" customHeight="1" x14ac:dyDescent="0.25">
      <c r="A1625" s="71">
        <v>2490</v>
      </c>
      <c r="B1625" s="208" t="s">
        <v>4339</v>
      </c>
      <c r="C1625" s="208" t="s">
        <v>14853</v>
      </c>
      <c r="D1625" s="112" t="s">
        <v>400</v>
      </c>
      <c r="E1625" s="208" t="s">
        <v>14854</v>
      </c>
      <c r="F1625" s="208" t="s">
        <v>4440</v>
      </c>
      <c r="G1625" s="112">
        <v>37622</v>
      </c>
      <c r="H1625" s="112">
        <v>37622</v>
      </c>
      <c r="I1625" s="208" t="s">
        <v>113</v>
      </c>
      <c r="J1625" s="112" t="s">
        <v>114</v>
      </c>
      <c r="K1625" s="208" t="s">
        <v>14855</v>
      </c>
      <c r="L1625" s="211" t="s">
        <v>99</v>
      </c>
      <c r="M1625" s="211" t="s">
        <v>4441</v>
      </c>
      <c r="N1625" s="211" t="s">
        <v>106</v>
      </c>
      <c r="O1625" s="211" t="s">
        <v>103</v>
      </c>
      <c r="P1625" s="109" t="s">
        <v>116</v>
      </c>
      <c r="Q1625" s="89"/>
      <c r="R1625" s="44" t="s">
        <v>40</v>
      </c>
      <c r="S1625" s="116" t="s">
        <v>126</v>
      </c>
      <c r="T1625" s="265">
        <v>89</v>
      </c>
      <c r="U1625" s="265">
        <v>152</v>
      </c>
      <c r="V1625" s="265">
        <v>159</v>
      </c>
      <c r="W1625" s="265">
        <v>166</v>
      </c>
      <c r="X1625" s="265">
        <v>172</v>
      </c>
      <c r="Y1625" s="265">
        <v>178</v>
      </c>
    </row>
    <row r="1626" spans="1:25" ht="203.25" customHeight="1" x14ac:dyDescent="0.25">
      <c r="A1626" s="71">
        <v>2491</v>
      </c>
      <c r="B1626" s="208" t="s">
        <v>4339</v>
      </c>
      <c r="C1626" s="208" t="s">
        <v>14856</v>
      </c>
      <c r="D1626" s="112" t="s">
        <v>400</v>
      </c>
      <c r="E1626" s="208" t="s">
        <v>14854</v>
      </c>
      <c r="F1626" s="112" t="s">
        <v>4442</v>
      </c>
      <c r="G1626" s="112">
        <v>37987</v>
      </c>
      <c r="H1626" s="112">
        <v>37987</v>
      </c>
      <c r="I1626" s="208" t="s">
        <v>113</v>
      </c>
      <c r="J1626" s="112" t="s">
        <v>114</v>
      </c>
      <c r="K1626" s="208" t="s">
        <v>14857</v>
      </c>
      <c r="L1626" s="211" t="s">
        <v>99</v>
      </c>
      <c r="M1626" s="211" t="s">
        <v>4441</v>
      </c>
      <c r="N1626" s="118" t="s">
        <v>106</v>
      </c>
      <c r="O1626" s="211" t="s">
        <v>103</v>
      </c>
      <c r="P1626" s="109" t="s">
        <v>116</v>
      </c>
      <c r="Q1626" s="89"/>
      <c r="R1626" s="211" t="s">
        <v>40</v>
      </c>
      <c r="S1626" s="116" t="s">
        <v>126</v>
      </c>
      <c r="T1626" s="265">
        <v>15309</v>
      </c>
      <c r="U1626" s="265">
        <v>33625</v>
      </c>
      <c r="V1626" s="265">
        <v>161564.79999999999</v>
      </c>
      <c r="W1626" s="265">
        <v>169481</v>
      </c>
      <c r="X1626" s="265">
        <v>176260</v>
      </c>
      <c r="Y1626" s="265">
        <v>183310</v>
      </c>
    </row>
    <row r="1627" spans="1:25" ht="203.25" customHeight="1" x14ac:dyDescent="0.25">
      <c r="A1627" s="71">
        <v>2492</v>
      </c>
      <c r="B1627" s="208" t="s">
        <v>4339</v>
      </c>
      <c r="C1627" s="208" t="s">
        <v>14858</v>
      </c>
      <c r="D1627" s="112" t="s">
        <v>400</v>
      </c>
      <c r="E1627" s="208" t="s">
        <v>14854</v>
      </c>
      <c r="F1627" s="112" t="s">
        <v>302</v>
      </c>
      <c r="G1627" s="112">
        <v>38353</v>
      </c>
      <c r="H1627" s="112">
        <v>38353</v>
      </c>
      <c r="I1627" s="208" t="s">
        <v>113</v>
      </c>
      <c r="J1627" s="112" t="s">
        <v>114</v>
      </c>
      <c r="K1627" s="208" t="s">
        <v>14859</v>
      </c>
      <c r="L1627" s="211" t="s">
        <v>99</v>
      </c>
      <c r="M1627" s="211" t="s">
        <v>4441</v>
      </c>
      <c r="N1627" s="118" t="s">
        <v>106</v>
      </c>
      <c r="O1627" s="211" t="s">
        <v>103</v>
      </c>
      <c r="P1627" s="109" t="s">
        <v>116</v>
      </c>
      <c r="Q1627" s="89"/>
      <c r="R1627" s="265" t="s">
        <v>40</v>
      </c>
      <c r="S1627" s="116" t="s">
        <v>126</v>
      </c>
      <c r="T1627" s="265">
        <v>13397</v>
      </c>
      <c r="U1627" s="265">
        <v>36735</v>
      </c>
      <c r="V1627" s="265">
        <v>132226.6</v>
      </c>
      <c r="W1627" s="265">
        <v>138705</v>
      </c>
      <c r="X1627" s="265">
        <v>144253</v>
      </c>
      <c r="Y1627" s="265">
        <v>150023</v>
      </c>
    </row>
    <row r="1628" spans="1:25" ht="203.25" customHeight="1" x14ac:dyDescent="0.25">
      <c r="A1628" s="71">
        <v>2493</v>
      </c>
      <c r="B1628" s="208" t="s">
        <v>4339</v>
      </c>
      <c r="C1628" s="208" t="s">
        <v>12024</v>
      </c>
      <c r="D1628" s="112" t="s">
        <v>408</v>
      </c>
      <c r="E1628" s="208" t="s">
        <v>14854</v>
      </c>
      <c r="F1628" s="112" t="s">
        <v>4443</v>
      </c>
      <c r="G1628" s="112">
        <v>40909</v>
      </c>
      <c r="H1628" s="112">
        <v>40544</v>
      </c>
      <c r="I1628" s="208" t="s">
        <v>113</v>
      </c>
      <c r="J1628" s="112" t="s">
        <v>114</v>
      </c>
      <c r="K1628" s="208" t="s">
        <v>14860</v>
      </c>
      <c r="L1628" s="211" t="s">
        <v>99</v>
      </c>
      <c r="M1628" s="211" t="s">
        <v>4441</v>
      </c>
      <c r="N1628" s="118" t="s">
        <v>106</v>
      </c>
      <c r="O1628" s="211" t="s">
        <v>103</v>
      </c>
      <c r="P1628" s="109" t="s">
        <v>116</v>
      </c>
      <c r="Q1628" s="89"/>
      <c r="R1628" s="265" t="s">
        <v>40</v>
      </c>
      <c r="S1628" s="116" t="s">
        <v>126</v>
      </c>
      <c r="T1628" s="269">
        <v>14676</v>
      </c>
      <c r="U1628" s="269">
        <v>30489</v>
      </c>
      <c r="V1628" s="269">
        <v>36036</v>
      </c>
      <c r="W1628" s="269">
        <v>37801</v>
      </c>
      <c r="X1628" s="269">
        <v>39313</v>
      </c>
      <c r="Y1628" s="269">
        <v>40885</v>
      </c>
    </row>
    <row r="1629" spans="1:25" ht="203.25" customHeight="1" x14ac:dyDescent="0.25">
      <c r="A1629" s="71">
        <v>2494</v>
      </c>
      <c r="B1629" s="208" t="s">
        <v>4339</v>
      </c>
      <c r="C1629" s="208" t="s">
        <v>12025</v>
      </c>
      <c r="D1629" s="112" t="s">
        <v>4340</v>
      </c>
      <c r="E1629" s="208" t="s">
        <v>14854</v>
      </c>
      <c r="F1629" s="112" t="s">
        <v>4443</v>
      </c>
      <c r="G1629" s="112">
        <v>41640</v>
      </c>
      <c r="H1629" s="112">
        <v>41640</v>
      </c>
      <c r="I1629" s="208" t="s">
        <v>113</v>
      </c>
      <c r="J1629" s="112" t="s">
        <v>114</v>
      </c>
      <c r="K1629" s="208" t="s">
        <v>14861</v>
      </c>
      <c r="L1629" s="211" t="s">
        <v>99</v>
      </c>
      <c r="M1629" s="211" t="s">
        <v>4441</v>
      </c>
      <c r="N1629" s="118" t="s">
        <v>106</v>
      </c>
      <c r="O1629" s="211" t="s">
        <v>100</v>
      </c>
      <c r="P1629" s="118" t="s">
        <v>2740</v>
      </c>
      <c r="Q1629" s="89"/>
      <c r="R1629" s="265" t="s">
        <v>40</v>
      </c>
      <c r="S1629" s="116" t="s">
        <v>126</v>
      </c>
      <c r="T1629" s="270"/>
      <c r="U1629" s="270"/>
      <c r="V1629" s="270"/>
      <c r="W1629" s="270"/>
      <c r="X1629" s="270"/>
      <c r="Y1629" s="270"/>
    </row>
    <row r="1630" spans="1:25" ht="203.25" customHeight="1" x14ac:dyDescent="0.25">
      <c r="A1630" s="71">
        <v>2495</v>
      </c>
      <c r="B1630" s="208" t="s">
        <v>4339</v>
      </c>
      <c r="C1630" s="208" t="s">
        <v>14862</v>
      </c>
      <c r="D1630" s="112" t="s">
        <v>760</v>
      </c>
      <c r="E1630" s="208" t="s">
        <v>14854</v>
      </c>
      <c r="F1630" s="112" t="s">
        <v>4444</v>
      </c>
      <c r="G1630" s="112">
        <v>38718</v>
      </c>
      <c r="H1630" s="112">
        <v>38718</v>
      </c>
      <c r="I1630" s="208" t="s">
        <v>113</v>
      </c>
      <c r="J1630" s="112" t="s">
        <v>114</v>
      </c>
      <c r="K1630" s="208" t="s">
        <v>14863</v>
      </c>
      <c r="L1630" s="211" t="s">
        <v>99</v>
      </c>
      <c r="M1630" s="211" t="s">
        <v>4441</v>
      </c>
      <c r="N1630" s="118" t="s">
        <v>106</v>
      </c>
      <c r="O1630" s="211" t="s">
        <v>100</v>
      </c>
      <c r="P1630" s="118" t="s">
        <v>4445</v>
      </c>
      <c r="Q1630" s="89"/>
      <c r="R1630" s="265" t="s">
        <v>40</v>
      </c>
      <c r="S1630" s="116" t="s">
        <v>126</v>
      </c>
      <c r="T1630" s="265">
        <v>36969</v>
      </c>
      <c r="U1630" s="265">
        <v>129445</v>
      </c>
      <c r="V1630" s="265">
        <v>136176</v>
      </c>
      <c r="W1630" s="265">
        <v>142848</v>
      </c>
      <c r="X1630" s="265">
        <v>148561</v>
      </c>
      <c r="Y1630" s="265">
        <v>154503</v>
      </c>
    </row>
    <row r="1631" spans="1:25" ht="203.25" customHeight="1" x14ac:dyDescent="0.25">
      <c r="A1631" s="71">
        <v>2496</v>
      </c>
      <c r="B1631" s="208" t="s">
        <v>4339</v>
      </c>
      <c r="C1631" s="208" t="s">
        <v>12026</v>
      </c>
      <c r="D1631" s="112" t="s">
        <v>4446</v>
      </c>
      <c r="E1631" s="208" t="s">
        <v>14854</v>
      </c>
      <c r="F1631" s="112" t="s">
        <v>153</v>
      </c>
      <c r="G1631" s="112">
        <v>43466</v>
      </c>
      <c r="H1631" s="112">
        <v>43466</v>
      </c>
      <c r="I1631" s="208" t="s">
        <v>113</v>
      </c>
      <c r="J1631" s="112" t="s">
        <v>114</v>
      </c>
      <c r="K1631" s="208" t="s">
        <v>14864</v>
      </c>
      <c r="L1631" s="211" t="s">
        <v>99</v>
      </c>
      <c r="M1631" s="211" t="s">
        <v>4441</v>
      </c>
      <c r="N1631" s="118" t="s">
        <v>106</v>
      </c>
      <c r="O1631" s="211" t="s">
        <v>103</v>
      </c>
      <c r="P1631" s="109" t="s">
        <v>116</v>
      </c>
      <c r="Q1631" s="89"/>
      <c r="R1631" s="265" t="s">
        <v>40</v>
      </c>
      <c r="S1631" s="116" t="s">
        <v>126</v>
      </c>
      <c r="T1631" s="265">
        <v>3295</v>
      </c>
      <c r="U1631" s="265">
        <v>13763</v>
      </c>
      <c r="V1631" s="265">
        <v>21842.2</v>
      </c>
      <c r="W1631" s="265">
        <v>22912</v>
      </c>
      <c r="X1631" s="265">
        <v>23828</v>
      </c>
      <c r="Y1631" s="265">
        <v>24781</v>
      </c>
    </row>
    <row r="1632" spans="1:25" ht="203.25" customHeight="1" x14ac:dyDescent="0.25">
      <c r="A1632" s="71">
        <v>2497</v>
      </c>
      <c r="B1632" s="208" t="s">
        <v>4339</v>
      </c>
      <c r="C1632" s="208" t="s">
        <v>14865</v>
      </c>
      <c r="D1632" s="112" t="s">
        <v>14866</v>
      </c>
      <c r="E1632" s="208" t="s">
        <v>4449</v>
      </c>
      <c r="F1632" s="112" t="s">
        <v>14867</v>
      </c>
      <c r="G1632" s="112">
        <v>44927</v>
      </c>
      <c r="H1632" s="112">
        <v>44927</v>
      </c>
      <c r="I1632" s="208" t="s">
        <v>113</v>
      </c>
      <c r="J1632" s="112" t="s">
        <v>114</v>
      </c>
      <c r="K1632" s="208" t="s">
        <v>14868</v>
      </c>
      <c r="L1632" s="211" t="s">
        <v>60</v>
      </c>
      <c r="M1632" s="208" t="s">
        <v>4451</v>
      </c>
      <c r="N1632" s="118" t="s">
        <v>107</v>
      </c>
      <c r="O1632" s="211" t="s">
        <v>100</v>
      </c>
      <c r="P1632" s="208" t="s">
        <v>4452</v>
      </c>
      <c r="Q1632" s="89"/>
      <c r="R1632" s="44" t="s">
        <v>18</v>
      </c>
      <c r="S1632" s="116" t="s">
        <v>199</v>
      </c>
      <c r="T1632" s="265" t="s">
        <v>112</v>
      </c>
      <c r="U1632" s="265" t="s">
        <v>112</v>
      </c>
      <c r="V1632" s="265">
        <v>0</v>
      </c>
      <c r="W1632" s="265"/>
      <c r="X1632" s="265"/>
      <c r="Y1632" s="265"/>
    </row>
    <row r="1633" spans="1:25" ht="203.25" customHeight="1" x14ac:dyDescent="0.25">
      <c r="A1633" s="71">
        <v>2498</v>
      </c>
      <c r="B1633" s="208" t="s">
        <v>4339</v>
      </c>
      <c r="C1633" s="208" t="s">
        <v>4447</v>
      </c>
      <c r="D1633" s="208" t="s">
        <v>4448</v>
      </c>
      <c r="E1633" s="112" t="s">
        <v>4449</v>
      </c>
      <c r="F1633" s="112" t="s">
        <v>4450</v>
      </c>
      <c r="G1633" s="112">
        <v>43466</v>
      </c>
      <c r="H1633" s="112">
        <v>43466</v>
      </c>
      <c r="I1633" s="208" t="s">
        <v>113</v>
      </c>
      <c r="J1633" s="112" t="s">
        <v>114</v>
      </c>
      <c r="K1633" s="208" t="s">
        <v>14869</v>
      </c>
      <c r="L1633" s="211" t="s">
        <v>60</v>
      </c>
      <c r="M1633" s="208" t="s">
        <v>4451</v>
      </c>
      <c r="N1633" s="211" t="s">
        <v>107</v>
      </c>
      <c r="O1633" s="211" t="s">
        <v>100</v>
      </c>
      <c r="P1633" s="208" t="s">
        <v>4452</v>
      </c>
      <c r="Q1633" s="113"/>
      <c r="R1633" s="44" t="s">
        <v>18</v>
      </c>
      <c r="S1633" s="116" t="s">
        <v>199</v>
      </c>
      <c r="T1633" s="265">
        <v>2453380</v>
      </c>
      <c r="U1633" s="265">
        <v>2206474</v>
      </c>
      <c r="V1633" s="265">
        <v>1990425</v>
      </c>
      <c r="W1633" s="265">
        <v>1990768</v>
      </c>
      <c r="X1633" s="265">
        <v>1993470</v>
      </c>
      <c r="Y1633" s="265">
        <v>1996175</v>
      </c>
    </row>
    <row r="1634" spans="1:25" ht="203.25" customHeight="1" x14ac:dyDescent="0.25">
      <c r="A1634" s="71">
        <v>2499</v>
      </c>
      <c r="B1634" s="208" t="s">
        <v>4339</v>
      </c>
      <c r="C1634" s="208" t="s">
        <v>12027</v>
      </c>
      <c r="D1634" s="112" t="s">
        <v>2034</v>
      </c>
      <c r="E1634" s="208" t="s">
        <v>14870</v>
      </c>
      <c r="F1634" s="112" t="s">
        <v>117</v>
      </c>
      <c r="G1634" s="112">
        <v>43836</v>
      </c>
      <c r="H1634" s="112">
        <v>43831</v>
      </c>
      <c r="I1634" s="208" t="s">
        <v>113</v>
      </c>
      <c r="J1634" s="112" t="s">
        <v>114</v>
      </c>
      <c r="K1634" s="208" t="s">
        <v>14871</v>
      </c>
      <c r="L1634" s="211" t="s">
        <v>99</v>
      </c>
      <c r="M1634" s="211" t="s">
        <v>4441</v>
      </c>
      <c r="N1634" s="118" t="s">
        <v>106</v>
      </c>
      <c r="O1634" s="211" t="s">
        <v>100</v>
      </c>
      <c r="P1634" s="109" t="s">
        <v>1960</v>
      </c>
      <c r="Q1634" s="89"/>
      <c r="R1634" s="265" t="s">
        <v>40</v>
      </c>
      <c r="S1634" s="116" t="s">
        <v>126</v>
      </c>
      <c r="T1634" s="265">
        <v>191315</v>
      </c>
      <c r="U1634" s="265">
        <v>152483</v>
      </c>
      <c r="V1634" s="265">
        <v>160412</v>
      </c>
      <c r="W1634" s="265">
        <v>168272</v>
      </c>
      <c r="X1634" s="265">
        <v>175002</v>
      </c>
      <c r="Y1634" s="265">
        <v>182002</v>
      </c>
    </row>
    <row r="1635" spans="1:25" ht="203.25" customHeight="1" x14ac:dyDescent="0.25">
      <c r="A1635" s="71">
        <v>2500</v>
      </c>
      <c r="B1635" s="208" t="s">
        <v>4339</v>
      </c>
      <c r="C1635" s="208" t="s">
        <v>12028</v>
      </c>
      <c r="D1635" s="113" t="s">
        <v>708</v>
      </c>
      <c r="E1635" s="112" t="s">
        <v>14872</v>
      </c>
      <c r="F1635" s="112" t="s">
        <v>14873</v>
      </c>
      <c r="G1635" s="112">
        <v>43466</v>
      </c>
      <c r="H1635" s="112">
        <v>43466</v>
      </c>
      <c r="I1635" s="208" t="s">
        <v>762</v>
      </c>
      <c r="J1635" s="112">
        <v>44927</v>
      </c>
      <c r="K1635" s="113" t="s">
        <v>14874</v>
      </c>
      <c r="L1635" s="211" t="s">
        <v>60</v>
      </c>
      <c r="M1635" s="211" t="s">
        <v>4430</v>
      </c>
      <c r="N1635" s="211" t="s">
        <v>64</v>
      </c>
      <c r="O1635" s="211" t="s">
        <v>100</v>
      </c>
      <c r="P1635" s="208" t="s">
        <v>4453</v>
      </c>
      <c r="Q1635" s="113"/>
      <c r="R1635" s="44" t="s">
        <v>18</v>
      </c>
      <c r="S1635" s="116" t="s">
        <v>199</v>
      </c>
      <c r="T1635" s="269">
        <v>237088</v>
      </c>
      <c r="U1635" s="269">
        <v>190787</v>
      </c>
      <c r="V1635" s="269">
        <v>187970</v>
      </c>
      <c r="W1635" s="269">
        <v>191197</v>
      </c>
      <c r="X1635" s="269">
        <v>202404</v>
      </c>
      <c r="Y1635" s="269">
        <v>214268</v>
      </c>
    </row>
    <row r="1636" spans="1:25" ht="203.25" customHeight="1" x14ac:dyDescent="0.25">
      <c r="A1636" s="71">
        <v>2501</v>
      </c>
      <c r="B1636" s="208" t="s">
        <v>4339</v>
      </c>
      <c r="C1636" s="208" t="s">
        <v>14875</v>
      </c>
      <c r="D1636" s="113" t="s">
        <v>14876</v>
      </c>
      <c r="E1636" s="112" t="s">
        <v>14872</v>
      </c>
      <c r="F1636" s="112" t="s">
        <v>14873</v>
      </c>
      <c r="G1636" s="112">
        <v>44927</v>
      </c>
      <c r="H1636" s="112">
        <v>44927</v>
      </c>
      <c r="I1636" s="208" t="s">
        <v>113</v>
      </c>
      <c r="J1636" s="112" t="s">
        <v>114</v>
      </c>
      <c r="K1636" s="113" t="s">
        <v>14874</v>
      </c>
      <c r="L1636" s="211" t="s">
        <v>60</v>
      </c>
      <c r="M1636" s="211" t="s">
        <v>4430</v>
      </c>
      <c r="N1636" s="211" t="s">
        <v>64</v>
      </c>
      <c r="O1636" s="211" t="s">
        <v>100</v>
      </c>
      <c r="P1636" s="208" t="s">
        <v>4453</v>
      </c>
      <c r="Q1636" s="113"/>
      <c r="R1636" s="44" t="s">
        <v>18</v>
      </c>
      <c r="S1636" s="116" t="s">
        <v>199</v>
      </c>
      <c r="T1636" s="270"/>
      <c r="U1636" s="270"/>
      <c r="V1636" s="270"/>
      <c r="W1636" s="270"/>
      <c r="X1636" s="270"/>
      <c r="Y1636" s="270"/>
    </row>
    <row r="1637" spans="1:25" ht="203.25" customHeight="1" x14ac:dyDescent="0.25">
      <c r="A1637" s="71">
        <v>2502</v>
      </c>
      <c r="B1637" s="208" t="s">
        <v>4339</v>
      </c>
      <c r="C1637" s="208" t="s">
        <v>12028</v>
      </c>
      <c r="D1637" s="113" t="s">
        <v>710</v>
      </c>
      <c r="E1637" s="112" t="s">
        <v>4454</v>
      </c>
      <c r="F1637" s="112" t="s">
        <v>4455</v>
      </c>
      <c r="G1637" s="112">
        <v>43466</v>
      </c>
      <c r="H1637" s="112">
        <v>43466</v>
      </c>
      <c r="I1637" s="208" t="s">
        <v>762</v>
      </c>
      <c r="J1637" s="112">
        <v>44927</v>
      </c>
      <c r="K1637" s="208" t="s">
        <v>14877</v>
      </c>
      <c r="L1637" s="211" t="s">
        <v>60</v>
      </c>
      <c r="M1637" s="211" t="s">
        <v>4430</v>
      </c>
      <c r="N1637" s="211" t="s">
        <v>64</v>
      </c>
      <c r="O1637" s="211" t="s">
        <v>100</v>
      </c>
      <c r="P1637" s="208" t="s">
        <v>732</v>
      </c>
      <c r="Q1637" s="113" t="s">
        <v>4456</v>
      </c>
      <c r="R1637" s="44" t="s">
        <v>18</v>
      </c>
      <c r="S1637" s="116" t="s">
        <v>199</v>
      </c>
      <c r="T1637" s="269">
        <v>853</v>
      </c>
      <c r="U1637" s="269">
        <v>3020</v>
      </c>
      <c r="V1637" s="269">
        <v>2975</v>
      </c>
      <c r="W1637" s="269">
        <v>3026</v>
      </c>
      <c r="X1637" s="269">
        <v>3203</v>
      </c>
      <c r="Y1637" s="269">
        <v>3390</v>
      </c>
    </row>
    <row r="1638" spans="1:25" ht="203.25" customHeight="1" x14ac:dyDescent="0.25">
      <c r="A1638" s="71">
        <v>2503</v>
      </c>
      <c r="B1638" s="208" t="s">
        <v>4339</v>
      </c>
      <c r="C1638" s="208" t="s">
        <v>14875</v>
      </c>
      <c r="D1638" s="113" t="s">
        <v>14878</v>
      </c>
      <c r="E1638" s="112" t="s">
        <v>4454</v>
      </c>
      <c r="F1638" s="112" t="s">
        <v>4455</v>
      </c>
      <c r="G1638" s="112">
        <v>44927</v>
      </c>
      <c r="H1638" s="112">
        <v>44927</v>
      </c>
      <c r="I1638" s="208" t="s">
        <v>113</v>
      </c>
      <c r="J1638" s="112" t="s">
        <v>114</v>
      </c>
      <c r="K1638" s="208" t="s">
        <v>14877</v>
      </c>
      <c r="L1638" s="211" t="s">
        <v>60</v>
      </c>
      <c r="M1638" s="211" t="s">
        <v>4430</v>
      </c>
      <c r="N1638" s="211" t="s">
        <v>64</v>
      </c>
      <c r="O1638" s="211" t="s">
        <v>100</v>
      </c>
      <c r="P1638" s="208" t="s">
        <v>732</v>
      </c>
      <c r="Q1638" s="113" t="s">
        <v>4456</v>
      </c>
      <c r="R1638" s="44" t="s">
        <v>18</v>
      </c>
      <c r="S1638" s="116" t="s">
        <v>199</v>
      </c>
      <c r="T1638" s="270"/>
      <c r="U1638" s="270"/>
      <c r="V1638" s="270"/>
      <c r="W1638" s="270"/>
      <c r="X1638" s="270"/>
      <c r="Y1638" s="270"/>
    </row>
    <row r="1639" spans="1:25" ht="203.25" customHeight="1" x14ac:dyDescent="0.25">
      <c r="A1639" s="71">
        <v>2504</v>
      </c>
      <c r="B1639" s="208" t="s">
        <v>4339</v>
      </c>
      <c r="C1639" s="208" t="s">
        <v>12028</v>
      </c>
      <c r="D1639" s="113" t="s">
        <v>711</v>
      </c>
      <c r="E1639" s="112" t="s">
        <v>4457</v>
      </c>
      <c r="F1639" s="112" t="s">
        <v>1225</v>
      </c>
      <c r="G1639" s="112">
        <v>43466</v>
      </c>
      <c r="H1639" s="112">
        <v>43466</v>
      </c>
      <c r="I1639" s="208" t="s">
        <v>762</v>
      </c>
      <c r="J1639" s="112">
        <v>44927</v>
      </c>
      <c r="K1639" s="208" t="s">
        <v>4458</v>
      </c>
      <c r="L1639" s="211" t="s">
        <v>60</v>
      </c>
      <c r="M1639" s="211" t="s">
        <v>4430</v>
      </c>
      <c r="N1639" s="211" t="s">
        <v>64</v>
      </c>
      <c r="O1639" s="211" t="s">
        <v>100</v>
      </c>
      <c r="P1639" s="208" t="s">
        <v>732</v>
      </c>
      <c r="Q1639" s="113"/>
      <c r="R1639" s="44" t="s">
        <v>18</v>
      </c>
      <c r="S1639" s="116" t="s">
        <v>199</v>
      </c>
      <c r="T1639" s="269">
        <v>4527</v>
      </c>
      <c r="U1639" s="269">
        <v>6077</v>
      </c>
      <c r="V1639" s="269">
        <v>5987</v>
      </c>
      <c r="W1639" s="269">
        <v>6089</v>
      </c>
      <c r="X1639" s="269">
        <v>6445</v>
      </c>
      <c r="Y1639" s="269">
        <v>6822</v>
      </c>
    </row>
    <row r="1640" spans="1:25" ht="203.25" customHeight="1" x14ac:dyDescent="0.25">
      <c r="A1640" s="71">
        <v>2505</v>
      </c>
      <c r="B1640" s="208" t="s">
        <v>4339</v>
      </c>
      <c r="C1640" s="208" t="s">
        <v>14875</v>
      </c>
      <c r="D1640" s="113" t="s">
        <v>14879</v>
      </c>
      <c r="E1640" s="112" t="s">
        <v>4457</v>
      </c>
      <c r="F1640" s="112" t="s">
        <v>1225</v>
      </c>
      <c r="G1640" s="112">
        <v>44927</v>
      </c>
      <c r="H1640" s="112">
        <v>44927</v>
      </c>
      <c r="I1640" s="208" t="s">
        <v>113</v>
      </c>
      <c r="J1640" s="112" t="s">
        <v>114</v>
      </c>
      <c r="K1640" s="208" t="s">
        <v>4458</v>
      </c>
      <c r="L1640" s="211" t="s">
        <v>60</v>
      </c>
      <c r="M1640" s="211" t="s">
        <v>4430</v>
      </c>
      <c r="N1640" s="211" t="s">
        <v>64</v>
      </c>
      <c r="O1640" s="211" t="s">
        <v>100</v>
      </c>
      <c r="P1640" s="208" t="s">
        <v>732</v>
      </c>
      <c r="Q1640" s="113"/>
      <c r="R1640" s="44" t="s">
        <v>18</v>
      </c>
      <c r="S1640" s="116" t="s">
        <v>199</v>
      </c>
      <c r="T1640" s="270"/>
      <c r="U1640" s="270"/>
      <c r="V1640" s="270"/>
      <c r="W1640" s="270"/>
      <c r="X1640" s="270"/>
      <c r="Y1640" s="270"/>
    </row>
    <row r="1641" spans="1:25" ht="203.25" customHeight="1" x14ac:dyDescent="0.25">
      <c r="A1641" s="71">
        <v>2506</v>
      </c>
      <c r="B1641" s="208" t="s">
        <v>4339</v>
      </c>
      <c r="C1641" s="208" t="s">
        <v>12028</v>
      </c>
      <c r="D1641" s="113" t="s">
        <v>729</v>
      </c>
      <c r="E1641" s="112" t="s">
        <v>14880</v>
      </c>
      <c r="F1641" s="112" t="s">
        <v>1609</v>
      </c>
      <c r="G1641" s="112">
        <v>43466</v>
      </c>
      <c r="H1641" s="112">
        <v>43466</v>
      </c>
      <c r="I1641" s="208" t="s">
        <v>762</v>
      </c>
      <c r="J1641" s="112">
        <v>44927</v>
      </c>
      <c r="K1641" s="208" t="s">
        <v>4459</v>
      </c>
      <c r="L1641" s="211" t="s">
        <v>60</v>
      </c>
      <c r="M1641" s="211" t="s">
        <v>4460</v>
      </c>
      <c r="N1641" s="211" t="s">
        <v>64</v>
      </c>
      <c r="O1641" s="211" t="s">
        <v>100</v>
      </c>
      <c r="P1641" s="208" t="s">
        <v>732</v>
      </c>
      <c r="Q1641" s="113"/>
      <c r="R1641" s="44" t="s">
        <v>18</v>
      </c>
      <c r="S1641" s="116" t="s">
        <v>199</v>
      </c>
      <c r="T1641" s="269">
        <v>100</v>
      </c>
      <c r="U1641" s="269">
        <v>614</v>
      </c>
      <c r="V1641" s="269">
        <v>604</v>
      </c>
      <c r="W1641" s="269">
        <v>614</v>
      </c>
      <c r="X1641" s="269">
        <v>649</v>
      </c>
      <c r="Y1641" s="269">
        <v>687</v>
      </c>
    </row>
    <row r="1642" spans="1:25" ht="203.25" customHeight="1" x14ac:dyDescent="0.25">
      <c r="A1642" s="71">
        <v>2507</v>
      </c>
      <c r="B1642" s="208" t="s">
        <v>4339</v>
      </c>
      <c r="C1642" s="208" t="s">
        <v>14875</v>
      </c>
      <c r="D1642" s="113" t="s">
        <v>14881</v>
      </c>
      <c r="E1642" s="112" t="s">
        <v>14880</v>
      </c>
      <c r="F1642" s="112" t="s">
        <v>1609</v>
      </c>
      <c r="G1642" s="112">
        <v>44927</v>
      </c>
      <c r="H1642" s="112">
        <v>44927</v>
      </c>
      <c r="I1642" s="208" t="s">
        <v>113</v>
      </c>
      <c r="J1642" s="112" t="s">
        <v>114</v>
      </c>
      <c r="K1642" s="208" t="s">
        <v>4459</v>
      </c>
      <c r="L1642" s="211" t="s">
        <v>60</v>
      </c>
      <c r="M1642" s="211" t="s">
        <v>4460</v>
      </c>
      <c r="N1642" s="211" t="s">
        <v>64</v>
      </c>
      <c r="O1642" s="211" t="s">
        <v>100</v>
      </c>
      <c r="P1642" s="208" t="s">
        <v>732</v>
      </c>
      <c r="Q1642" s="113"/>
      <c r="R1642" s="44" t="s">
        <v>18</v>
      </c>
      <c r="S1642" s="116" t="s">
        <v>199</v>
      </c>
      <c r="T1642" s="270"/>
      <c r="U1642" s="270"/>
      <c r="V1642" s="270"/>
      <c r="W1642" s="270"/>
      <c r="X1642" s="270"/>
      <c r="Y1642" s="270"/>
    </row>
    <row r="1643" spans="1:25" ht="203.25" customHeight="1" x14ac:dyDescent="0.25">
      <c r="A1643" s="71">
        <v>2508</v>
      </c>
      <c r="B1643" s="208" t="s">
        <v>4339</v>
      </c>
      <c r="C1643" s="208" t="s">
        <v>12027</v>
      </c>
      <c r="D1643" s="112" t="s">
        <v>2093</v>
      </c>
      <c r="E1643" s="208" t="s">
        <v>4461</v>
      </c>
      <c r="F1643" s="112" t="s">
        <v>4462</v>
      </c>
      <c r="G1643" s="112">
        <v>43836</v>
      </c>
      <c r="H1643" s="112">
        <v>43831</v>
      </c>
      <c r="I1643" s="208" t="s">
        <v>113</v>
      </c>
      <c r="J1643" s="112" t="s">
        <v>114</v>
      </c>
      <c r="K1643" s="208" t="s">
        <v>4463</v>
      </c>
      <c r="L1643" s="211" t="s">
        <v>99</v>
      </c>
      <c r="M1643" s="211" t="s">
        <v>4464</v>
      </c>
      <c r="N1643" s="118" t="s">
        <v>106</v>
      </c>
      <c r="O1643" s="211" t="s">
        <v>103</v>
      </c>
      <c r="P1643" s="387" t="s">
        <v>116</v>
      </c>
      <c r="Q1643" s="89"/>
      <c r="R1643" s="265" t="s">
        <v>40</v>
      </c>
      <c r="S1643" s="38" t="s">
        <v>126</v>
      </c>
      <c r="T1643" s="265">
        <v>1403</v>
      </c>
      <c r="U1643" s="265">
        <v>1916</v>
      </c>
      <c r="V1643" s="265">
        <v>2015</v>
      </c>
      <c r="W1643" s="265">
        <v>2113</v>
      </c>
      <c r="X1643" s="265">
        <v>2197</v>
      </c>
      <c r="Y1643" s="265">
        <v>2284</v>
      </c>
    </row>
    <row r="1644" spans="1:25" ht="203.25" customHeight="1" x14ac:dyDescent="0.25">
      <c r="A1644" s="71">
        <v>2509</v>
      </c>
      <c r="B1644" s="208" t="s">
        <v>4339</v>
      </c>
      <c r="C1644" s="208" t="s">
        <v>12027</v>
      </c>
      <c r="D1644" s="112" t="s">
        <v>2094</v>
      </c>
      <c r="E1644" s="208" t="s">
        <v>4465</v>
      </c>
      <c r="F1644" s="112" t="s">
        <v>4466</v>
      </c>
      <c r="G1644" s="112">
        <v>43836</v>
      </c>
      <c r="H1644" s="112">
        <v>43831</v>
      </c>
      <c r="I1644" s="208" t="s">
        <v>113</v>
      </c>
      <c r="J1644" s="112" t="s">
        <v>114</v>
      </c>
      <c r="K1644" s="208" t="s">
        <v>4467</v>
      </c>
      <c r="L1644" s="211" t="s">
        <v>99</v>
      </c>
      <c r="M1644" s="211" t="s">
        <v>4468</v>
      </c>
      <c r="N1644" s="118" t="s">
        <v>106</v>
      </c>
      <c r="O1644" s="211" t="s">
        <v>103</v>
      </c>
      <c r="P1644" s="387" t="s">
        <v>116</v>
      </c>
      <c r="Q1644" s="89"/>
      <c r="R1644" s="265" t="s">
        <v>40</v>
      </c>
      <c r="S1644" s="38" t="s">
        <v>126</v>
      </c>
      <c r="T1644" s="265">
        <v>1743</v>
      </c>
      <c r="U1644" s="265">
        <v>2163</v>
      </c>
      <c r="V1644" s="265">
        <v>2275</v>
      </c>
      <c r="W1644" s="265">
        <v>2386</v>
      </c>
      <c r="X1644" s="265">
        <v>2481</v>
      </c>
      <c r="Y1644" s="265">
        <v>2580</v>
      </c>
    </row>
    <row r="1645" spans="1:25" ht="203.25" customHeight="1" x14ac:dyDescent="0.25">
      <c r="A1645" s="71">
        <v>2510</v>
      </c>
      <c r="B1645" s="208" t="s">
        <v>4339</v>
      </c>
      <c r="C1645" s="208" t="s">
        <v>12027</v>
      </c>
      <c r="D1645" s="112" t="s">
        <v>2095</v>
      </c>
      <c r="E1645" s="208" t="s">
        <v>14882</v>
      </c>
      <c r="F1645" s="112" t="s">
        <v>4469</v>
      </c>
      <c r="G1645" s="112">
        <v>43836</v>
      </c>
      <c r="H1645" s="112">
        <v>43831</v>
      </c>
      <c r="I1645" s="208" t="s">
        <v>113</v>
      </c>
      <c r="J1645" s="112" t="s">
        <v>114</v>
      </c>
      <c r="K1645" s="208" t="s">
        <v>4470</v>
      </c>
      <c r="L1645" s="211" t="s">
        <v>99</v>
      </c>
      <c r="M1645" s="211" t="s">
        <v>4468</v>
      </c>
      <c r="N1645" s="118" t="s">
        <v>106</v>
      </c>
      <c r="O1645" s="211" t="s">
        <v>103</v>
      </c>
      <c r="P1645" s="387" t="s">
        <v>116</v>
      </c>
      <c r="Q1645" s="89"/>
      <c r="R1645" s="51" t="s">
        <v>18</v>
      </c>
      <c r="S1645" s="38" t="s">
        <v>199</v>
      </c>
      <c r="T1645" s="265">
        <v>109</v>
      </c>
      <c r="U1645" s="265">
        <v>131</v>
      </c>
      <c r="V1645" s="265">
        <v>137</v>
      </c>
      <c r="W1645" s="265">
        <v>143</v>
      </c>
      <c r="X1645" s="265">
        <v>148</v>
      </c>
      <c r="Y1645" s="265">
        <v>153</v>
      </c>
    </row>
    <row r="1646" spans="1:25" ht="203.25" customHeight="1" x14ac:dyDescent="0.25">
      <c r="A1646" s="71">
        <v>2511</v>
      </c>
      <c r="B1646" s="208" t="s">
        <v>4339</v>
      </c>
      <c r="C1646" s="208" t="s">
        <v>12029</v>
      </c>
      <c r="D1646" s="112" t="s">
        <v>2478</v>
      </c>
      <c r="E1646" s="112" t="s">
        <v>14883</v>
      </c>
      <c r="F1646" s="112" t="s">
        <v>4397</v>
      </c>
      <c r="G1646" s="112">
        <v>43840</v>
      </c>
      <c r="H1646" s="112">
        <v>43831</v>
      </c>
      <c r="I1646" s="208" t="s">
        <v>113</v>
      </c>
      <c r="J1646" s="90" t="s">
        <v>114</v>
      </c>
      <c r="K1646" s="208" t="s">
        <v>14884</v>
      </c>
      <c r="L1646" s="211" t="s">
        <v>60</v>
      </c>
      <c r="M1646" s="211" t="s">
        <v>14841</v>
      </c>
      <c r="N1646" s="118" t="s">
        <v>64</v>
      </c>
      <c r="O1646" s="211" t="s">
        <v>100</v>
      </c>
      <c r="P1646" s="208" t="s">
        <v>4471</v>
      </c>
      <c r="Q1646" s="211"/>
      <c r="R1646" s="265" t="s">
        <v>18</v>
      </c>
      <c r="S1646" s="194" t="s">
        <v>199</v>
      </c>
      <c r="T1646" s="265">
        <v>49197</v>
      </c>
      <c r="U1646" s="265">
        <v>68631</v>
      </c>
      <c r="V1646" s="265">
        <v>67617</v>
      </c>
      <c r="W1646" s="265">
        <v>68777</v>
      </c>
      <c r="X1646" s="265">
        <v>72808</v>
      </c>
      <c r="Y1646" s="265">
        <v>77075</v>
      </c>
    </row>
    <row r="1647" spans="1:25" ht="203.25" customHeight="1" x14ac:dyDescent="0.25">
      <c r="A1647" s="71">
        <v>2512</v>
      </c>
      <c r="B1647" s="208" t="s">
        <v>4339</v>
      </c>
      <c r="C1647" s="208" t="s">
        <v>12029</v>
      </c>
      <c r="D1647" s="112" t="s">
        <v>4472</v>
      </c>
      <c r="E1647" s="112" t="s">
        <v>14885</v>
      </c>
      <c r="F1647" s="112" t="s">
        <v>4397</v>
      </c>
      <c r="G1647" s="112">
        <v>43840</v>
      </c>
      <c r="H1647" s="112">
        <v>43831</v>
      </c>
      <c r="I1647" s="208" t="s">
        <v>113</v>
      </c>
      <c r="J1647" s="90" t="s">
        <v>114</v>
      </c>
      <c r="K1647" s="208" t="s">
        <v>14886</v>
      </c>
      <c r="L1647" s="211" t="s">
        <v>60</v>
      </c>
      <c r="M1647" s="211" t="s">
        <v>14841</v>
      </c>
      <c r="N1647" s="118" t="s">
        <v>64</v>
      </c>
      <c r="O1647" s="211" t="s">
        <v>105</v>
      </c>
      <c r="P1647" s="208" t="s">
        <v>4473</v>
      </c>
      <c r="Q1647" s="211"/>
      <c r="R1647" s="265" t="s">
        <v>18</v>
      </c>
      <c r="S1647" s="194" t="s">
        <v>199</v>
      </c>
      <c r="T1647" s="265">
        <v>0</v>
      </c>
      <c r="U1647" s="265">
        <v>0</v>
      </c>
      <c r="V1647" s="265">
        <v>0</v>
      </c>
      <c r="W1647" s="265">
        <v>0</v>
      </c>
      <c r="X1647" s="265">
        <v>0</v>
      </c>
      <c r="Y1647" s="265">
        <v>0</v>
      </c>
    </row>
    <row r="1648" spans="1:25" ht="203.25" customHeight="1" x14ac:dyDescent="0.25">
      <c r="A1648" s="71">
        <v>2513</v>
      </c>
      <c r="B1648" s="208" t="s">
        <v>4339</v>
      </c>
      <c r="C1648" s="208" t="s">
        <v>12029</v>
      </c>
      <c r="D1648" s="112" t="s">
        <v>4474</v>
      </c>
      <c r="E1648" s="112" t="s">
        <v>14887</v>
      </c>
      <c r="F1648" s="112" t="s">
        <v>4397</v>
      </c>
      <c r="G1648" s="112">
        <v>43840</v>
      </c>
      <c r="H1648" s="112">
        <v>43831</v>
      </c>
      <c r="I1648" s="208" t="s">
        <v>113</v>
      </c>
      <c r="J1648" s="90" t="s">
        <v>114</v>
      </c>
      <c r="K1648" s="208" t="s">
        <v>14888</v>
      </c>
      <c r="L1648" s="211" t="s">
        <v>60</v>
      </c>
      <c r="M1648" s="211" t="s">
        <v>14841</v>
      </c>
      <c r="N1648" s="118" t="s">
        <v>64</v>
      </c>
      <c r="O1648" s="211" t="s">
        <v>105</v>
      </c>
      <c r="P1648" s="208" t="s">
        <v>4473</v>
      </c>
      <c r="Q1648" s="211"/>
      <c r="R1648" s="265" t="s">
        <v>18</v>
      </c>
      <c r="S1648" s="194" t="s">
        <v>199</v>
      </c>
      <c r="T1648" s="265">
        <v>0</v>
      </c>
      <c r="U1648" s="265">
        <v>0</v>
      </c>
      <c r="V1648" s="265">
        <v>0</v>
      </c>
      <c r="W1648" s="265">
        <v>0</v>
      </c>
      <c r="X1648" s="265">
        <v>0</v>
      </c>
      <c r="Y1648" s="265">
        <v>0</v>
      </c>
    </row>
    <row r="1649" spans="1:25" ht="203.25" customHeight="1" x14ac:dyDescent="0.25">
      <c r="A1649" s="71">
        <v>2514</v>
      </c>
      <c r="B1649" s="208" t="s">
        <v>4339</v>
      </c>
      <c r="C1649" s="208" t="s">
        <v>4475</v>
      </c>
      <c r="D1649" s="208" t="s">
        <v>4476</v>
      </c>
      <c r="E1649" s="112" t="s">
        <v>4477</v>
      </c>
      <c r="F1649" s="112" t="s">
        <v>4397</v>
      </c>
      <c r="G1649" s="112">
        <v>44562</v>
      </c>
      <c r="H1649" s="112">
        <v>44562</v>
      </c>
      <c r="I1649" s="112" t="s">
        <v>268</v>
      </c>
      <c r="J1649" s="112" t="s">
        <v>114</v>
      </c>
      <c r="K1649" s="208" t="s">
        <v>4398</v>
      </c>
      <c r="L1649" s="211" t="s">
        <v>60</v>
      </c>
      <c r="M1649" s="211" t="s">
        <v>14841</v>
      </c>
      <c r="N1649" s="211" t="s">
        <v>107</v>
      </c>
      <c r="O1649" s="211" t="s">
        <v>100</v>
      </c>
      <c r="P1649" s="208" t="s">
        <v>3087</v>
      </c>
      <c r="Q1649" s="113"/>
      <c r="R1649" s="44" t="s">
        <v>18</v>
      </c>
      <c r="S1649" s="116" t="s">
        <v>199</v>
      </c>
      <c r="T1649" s="265" t="s">
        <v>112</v>
      </c>
      <c r="U1649" s="265">
        <v>0</v>
      </c>
      <c r="V1649" s="265">
        <v>0</v>
      </c>
      <c r="W1649" s="265">
        <v>0</v>
      </c>
      <c r="X1649" s="265">
        <v>0</v>
      </c>
      <c r="Y1649" s="265">
        <v>0</v>
      </c>
    </row>
    <row r="1650" spans="1:25" ht="203.25" customHeight="1" x14ac:dyDescent="0.25">
      <c r="A1650" s="71">
        <v>2515</v>
      </c>
      <c r="B1650" s="208" t="s">
        <v>4339</v>
      </c>
      <c r="C1650" s="208" t="s">
        <v>4475</v>
      </c>
      <c r="D1650" s="208" t="s">
        <v>4478</v>
      </c>
      <c r="E1650" s="112" t="s">
        <v>4479</v>
      </c>
      <c r="F1650" s="112" t="s">
        <v>4397</v>
      </c>
      <c r="G1650" s="112">
        <v>44562</v>
      </c>
      <c r="H1650" s="112">
        <v>44562</v>
      </c>
      <c r="I1650" s="208" t="s">
        <v>13473</v>
      </c>
      <c r="J1650" s="112" t="s">
        <v>114</v>
      </c>
      <c r="K1650" s="208" t="s">
        <v>4480</v>
      </c>
      <c r="L1650" s="211" t="s">
        <v>60</v>
      </c>
      <c r="M1650" s="211" t="s">
        <v>14841</v>
      </c>
      <c r="N1650" s="211" t="s">
        <v>107</v>
      </c>
      <c r="O1650" s="211" t="s">
        <v>100</v>
      </c>
      <c r="P1650" s="208" t="s">
        <v>14889</v>
      </c>
      <c r="Q1650" s="113"/>
      <c r="R1650" s="44" t="s">
        <v>18</v>
      </c>
      <c r="S1650" s="116" t="s">
        <v>199</v>
      </c>
      <c r="T1650" s="265" t="s">
        <v>112</v>
      </c>
      <c r="U1650" s="265">
        <v>0</v>
      </c>
      <c r="V1650" s="265">
        <v>78241.279999999999</v>
      </c>
      <c r="W1650" s="265">
        <v>78254</v>
      </c>
      <c r="X1650" s="265">
        <v>78360</v>
      </c>
      <c r="Y1650" s="265">
        <v>78466</v>
      </c>
    </row>
    <row r="1651" spans="1:25" ht="203.25" customHeight="1" x14ac:dyDescent="0.25">
      <c r="A1651" s="71">
        <v>2516</v>
      </c>
      <c r="B1651" s="208" t="s">
        <v>4339</v>
      </c>
      <c r="C1651" s="208" t="s">
        <v>4381</v>
      </c>
      <c r="D1651" s="208" t="s">
        <v>121</v>
      </c>
      <c r="E1651" s="112" t="s">
        <v>4481</v>
      </c>
      <c r="F1651" s="112" t="s">
        <v>4482</v>
      </c>
      <c r="G1651" s="112">
        <v>40544</v>
      </c>
      <c r="H1651" s="112">
        <v>40544</v>
      </c>
      <c r="I1651" s="208" t="s">
        <v>113</v>
      </c>
      <c r="J1651" s="90" t="s">
        <v>114</v>
      </c>
      <c r="K1651" s="208" t="s">
        <v>4483</v>
      </c>
      <c r="L1651" s="211" t="s">
        <v>60</v>
      </c>
      <c r="M1651" s="208" t="s">
        <v>4484</v>
      </c>
      <c r="N1651" s="211" t="s">
        <v>107</v>
      </c>
      <c r="O1651" s="211" t="s">
        <v>100</v>
      </c>
      <c r="P1651" s="208" t="s">
        <v>161</v>
      </c>
      <c r="Q1651" s="113"/>
      <c r="R1651" s="44" t="s">
        <v>18</v>
      </c>
      <c r="S1651" s="116" t="s">
        <v>199</v>
      </c>
      <c r="T1651" s="265">
        <v>0</v>
      </c>
      <c r="U1651" s="265">
        <v>0</v>
      </c>
      <c r="V1651" s="265">
        <v>0</v>
      </c>
      <c r="W1651" s="265">
        <v>0</v>
      </c>
      <c r="X1651" s="265">
        <v>0</v>
      </c>
      <c r="Y1651" s="265">
        <v>0</v>
      </c>
    </row>
    <row r="1652" spans="1:25" ht="203.25" customHeight="1" x14ac:dyDescent="0.25">
      <c r="A1652" s="71">
        <v>2517</v>
      </c>
      <c r="B1652" s="208" t="s">
        <v>4339</v>
      </c>
      <c r="C1652" s="208" t="s">
        <v>4381</v>
      </c>
      <c r="D1652" s="208" t="s">
        <v>315</v>
      </c>
      <c r="E1652" s="112" t="s">
        <v>14890</v>
      </c>
      <c r="F1652" s="112" t="s">
        <v>14891</v>
      </c>
      <c r="G1652" s="112">
        <v>40544</v>
      </c>
      <c r="H1652" s="112">
        <v>40544</v>
      </c>
      <c r="I1652" s="208" t="s">
        <v>762</v>
      </c>
      <c r="J1652" s="112">
        <v>44927</v>
      </c>
      <c r="K1652" s="208" t="s">
        <v>14892</v>
      </c>
      <c r="L1652" s="211" t="s">
        <v>60</v>
      </c>
      <c r="M1652" s="208" t="s">
        <v>4385</v>
      </c>
      <c r="N1652" s="211" t="s">
        <v>107</v>
      </c>
      <c r="O1652" s="211" t="s">
        <v>100</v>
      </c>
      <c r="P1652" s="208" t="s">
        <v>4386</v>
      </c>
      <c r="Q1652" s="113" t="s">
        <v>4357</v>
      </c>
      <c r="R1652" s="44" t="s">
        <v>18</v>
      </c>
      <c r="S1652" s="116" t="s">
        <v>199</v>
      </c>
      <c r="T1652" s="265">
        <v>0</v>
      </c>
      <c r="U1652" s="265">
        <v>0</v>
      </c>
      <c r="V1652" s="265" t="s">
        <v>112</v>
      </c>
      <c r="W1652" s="265" t="s">
        <v>112</v>
      </c>
      <c r="X1652" s="265" t="s">
        <v>112</v>
      </c>
      <c r="Y1652" s="265" t="s">
        <v>112</v>
      </c>
    </row>
    <row r="1653" spans="1:25" ht="203.25" customHeight="1" x14ac:dyDescent="0.25">
      <c r="A1653" s="71">
        <v>2518</v>
      </c>
      <c r="B1653" s="208" t="s">
        <v>4339</v>
      </c>
      <c r="C1653" s="208" t="s">
        <v>12030</v>
      </c>
      <c r="D1653" s="112" t="s">
        <v>4485</v>
      </c>
      <c r="E1653" s="208" t="s">
        <v>4017</v>
      </c>
      <c r="F1653" s="112" t="s">
        <v>4486</v>
      </c>
      <c r="G1653" s="112">
        <v>43831</v>
      </c>
      <c r="H1653" s="112">
        <v>43466</v>
      </c>
      <c r="I1653" s="208" t="s">
        <v>762</v>
      </c>
      <c r="J1653" s="112">
        <v>44927</v>
      </c>
      <c r="K1653" s="208" t="s">
        <v>4487</v>
      </c>
      <c r="L1653" s="211" t="s">
        <v>99</v>
      </c>
      <c r="M1653" s="211" t="s">
        <v>4441</v>
      </c>
      <c r="N1653" s="118" t="s">
        <v>106</v>
      </c>
      <c r="O1653" s="211" t="s">
        <v>103</v>
      </c>
      <c r="P1653" s="387" t="s">
        <v>116</v>
      </c>
      <c r="Q1653" s="89"/>
      <c r="R1653" s="265" t="s">
        <v>40</v>
      </c>
      <c r="S1653" s="38" t="s">
        <v>126</v>
      </c>
      <c r="T1653" s="265">
        <v>3014</v>
      </c>
      <c r="U1653" s="265" t="s">
        <v>112</v>
      </c>
      <c r="V1653" s="265" t="s">
        <v>112</v>
      </c>
      <c r="W1653" s="265" t="s">
        <v>112</v>
      </c>
      <c r="X1653" s="265" t="s">
        <v>112</v>
      </c>
      <c r="Y1653" s="265" t="s">
        <v>112</v>
      </c>
    </row>
    <row r="1654" spans="1:25" ht="203.25" customHeight="1" x14ac:dyDescent="0.25">
      <c r="A1654" s="71">
        <v>2519</v>
      </c>
      <c r="B1654" s="116" t="s">
        <v>4339</v>
      </c>
      <c r="C1654" s="206" t="s">
        <v>12031</v>
      </c>
      <c r="D1654" s="206" t="s">
        <v>4076</v>
      </c>
      <c r="E1654" s="206" t="s">
        <v>14893</v>
      </c>
      <c r="F1654" s="206" t="s">
        <v>11600</v>
      </c>
      <c r="G1654" s="201">
        <v>44751</v>
      </c>
      <c r="H1654" s="201">
        <v>44562</v>
      </c>
      <c r="I1654" s="206" t="s">
        <v>762</v>
      </c>
      <c r="J1654" s="201">
        <v>44927</v>
      </c>
      <c r="K1654" s="206" t="s">
        <v>11606</v>
      </c>
      <c r="L1654" s="211" t="s">
        <v>60</v>
      </c>
      <c r="M1654" s="206" t="s">
        <v>11602</v>
      </c>
      <c r="N1654" s="211" t="s">
        <v>68</v>
      </c>
      <c r="O1654" s="211" t="s">
        <v>100</v>
      </c>
      <c r="P1654" s="326" t="s">
        <v>439</v>
      </c>
      <c r="Q1654" s="89"/>
      <c r="R1654" s="44" t="s">
        <v>18</v>
      </c>
      <c r="S1654" s="116" t="s">
        <v>199</v>
      </c>
      <c r="T1654" s="265" t="s">
        <v>112</v>
      </c>
      <c r="U1654" s="265">
        <v>14583</v>
      </c>
      <c r="V1654" s="265" t="s">
        <v>112</v>
      </c>
      <c r="W1654" s="265" t="s">
        <v>112</v>
      </c>
      <c r="X1654" s="265" t="s">
        <v>112</v>
      </c>
      <c r="Y1654" s="265" t="s">
        <v>112</v>
      </c>
    </row>
    <row r="1655" spans="1:25" ht="203.25" customHeight="1" x14ac:dyDescent="0.25">
      <c r="A1655" s="71">
        <v>2520</v>
      </c>
      <c r="B1655" s="116" t="s">
        <v>4339</v>
      </c>
      <c r="C1655" s="206" t="s">
        <v>12031</v>
      </c>
      <c r="D1655" s="206" t="s">
        <v>14894</v>
      </c>
      <c r="E1655" s="206" t="s">
        <v>14895</v>
      </c>
      <c r="F1655" s="206" t="s">
        <v>11600</v>
      </c>
      <c r="G1655" s="201">
        <v>44751</v>
      </c>
      <c r="H1655" s="201">
        <v>44562</v>
      </c>
      <c r="I1655" s="206" t="s">
        <v>762</v>
      </c>
      <c r="J1655" s="201">
        <v>44927</v>
      </c>
      <c r="K1655" s="206" t="s">
        <v>11601</v>
      </c>
      <c r="L1655" s="211" t="s">
        <v>60</v>
      </c>
      <c r="M1655" s="206" t="s">
        <v>11602</v>
      </c>
      <c r="N1655" s="211" t="s">
        <v>68</v>
      </c>
      <c r="O1655" s="211" t="s">
        <v>100</v>
      </c>
      <c r="P1655" s="326" t="s">
        <v>1329</v>
      </c>
      <c r="Q1655" s="89" t="s">
        <v>14896</v>
      </c>
      <c r="R1655" s="44" t="s">
        <v>18</v>
      </c>
      <c r="S1655" s="116" t="s">
        <v>199</v>
      </c>
      <c r="T1655" s="265" t="s">
        <v>112</v>
      </c>
      <c r="U1655" s="265">
        <v>6425</v>
      </c>
      <c r="V1655" s="265" t="s">
        <v>112</v>
      </c>
      <c r="W1655" s="265" t="s">
        <v>112</v>
      </c>
      <c r="X1655" s="265" t="s">
        <v>112</v>
      </c>
      <c r="Y1655" s="265" t="s">
        <v>112</v>
      </c>
    </row>
    <row r="1656" spans="1:25" ht="203.25" customHeight="1" x14ac:dyDescent="0.25">
      <c r="A1656" s="71">
        <v>2521</v>
      </c>
      <c r="B1656" s="116" t="s">
        <v>4339</v>
      </c>
      <c r="C1656" s="206" t="s">
        <v>12031</v>
      </c>
      <c r="D1656" s="206" t="s">
        <v>11603</v>
      </c>
      <c r="E1656" s="112" t="s">
        <v>11605</v>
      </c>
      <c r="F1656" s="112" t="s">
        <v>14897</v>
      </c>
      <c r="G1656" s="201">
        <v>44751</v>
      </c>
      <c r="H1656" s="201">
        <v>44562</v>
      </c>
      <c r="I1656" s="206" t="s">
        <v>370</v>
      </c>
      <c r="J1656" s="201">
        <v>45292</v>
      </c>
      <c r="K1656" s="206" t="s">
        <v>14898</v>
      </c>
      <c r="L1656" s="211" t="s">
        <v>60</v>
      </c>
      <c r="M1656" s="211" t="s">
        <v>4430</v>
      </c>
      <c r="N1656" s="211" t="s">
        <v>68</v>
      </c>
      <c r="O1656" s="211" t="s">
        <v>100</v>
      </c>
      <c r="P1656" s="326" t="s">
        <v>398</v>
      </c>
      <c r="Q1656" s="89" t="s">
        <v>14899</v>
      </c>
      <c r="R1656" s="44" t="s">
        <v>18</v>
      </c>
      <c r="S1656" s="116" t="s">
        <v>199</v>
      </c>
      <c r="T1656" s="265" t="s">
        <v>112</v>
      </c>
      <c r="U1656" s="265">
        <v>24421</v>
      </c>
      <c r="V1656" s="265">
        <v>25690</v>
      </c>
      <c r="W1656" s="265" t="s">
        <v>112</v>
      </c>
      <c r="X1656" s="265" t="s">
        <v>112</v>
      </c>
      <c r="Y1656" s="265" t="s">
        <v>112</v>
      </c>
    </row>
    <row r="1657" spans="1:25" ht="203.25" customHeight="1" x14ac:dyDescent="0.25">
      <c r="A1657" s="71">
        <v>2522</v>
      </c>
      <c r="B1657" s="116" t="s">
        <v>4339</v>
      </c>
      <c r="C1657" s="206" t="s">
        <v>12031</v>
      </c>
      <c r="D1657" s="206" t="s">
        <v>11603</v>
      </c>
      <c r="E1657" s="112" t="s">
        <v>11605</v>
      </c>
      <c r="F1657" s="112" t="s">
        <v>14897</v>
      </c>
      <c r="G1657" s="201">
        <v>44751</v>
      </c>
      <c r="H1657" s="201">
        <v>44562</v>
      </c>
      <c r="I1657" s="206" t="s">
        <v>370</v>
      </c>
      <c r="J1657" s="201">
        <v>45292</v>
      </c>
      <c r="K1657" s="206" t="s">
        <v>14900</v>
      </c>
      <c r="L1657" s="211" t="s">
        <v>60</v>
      </c>
      <c r="M1657" s="211" t="s">
        <v>4430</v>
      </c>
      <c r="N1657" s="211" t="s">
        <v>68</v>
      </c>
      <c r="O1657" s="211" t="s">
        <v>100</v>
      </c>
      <c r="P1657" s="326" t="s">
        <v>196</v>
      </c>
      <c r="Q1657" s="89" t="s">
        <v>14899</v>
      </c>
      <c r="R1657" s="44" t="s">
        <v>18</v>
      </c>
      <c r="S1657" s="116" t="s">
        <v>199</v>
      </c>
      <c r="T1657" s="265" t="s">
        <v>112</v>
      </c>
      <c r="U1657" s="265">
        <v>11968</v>
      </c>
      <c r="V1657" s="265">
        <v>12590</v>
      </c>
      <c r="W1657" s="265" t="s">
        <v>112</v>
      </c>
      <c r="X1657" s="265" t="s">
        <v>112</v>
      </c>
      <c r="Y1657" s="265" t="s">
        <v>112</v>
      </c>
    </row>
    <row r="1658" spans="1:25" ht="203.25" customHeight="1" x14ac:dyDescent="0.25">
      <c r="A1658" s="71">
        <v>2523</v>
      </c>
      <c r="B1658" s="116" t="s">
        <v>4339</v>
      </c>
      <c r="C1658" s="206" t="s">
        <v>14901</v>
      </c>
      <c r="D1658" s="206" t="s">
        <v>14902</v>
      </c>
      <c r="E1658" s="112" t="s">
        <v>14903</v>
      </c>
      <c r="F1658" s="206" t="s">
        <v>14904</v>
      </c>
      <c r="G1658" s="201">
        <v>44927</v>
      </c>
      <c r="H1658" s="201">
        <v>44927</v>
      </c>
      <c r="I1658" s="112" t="s">
        <v>268</v>
      </c>
      <c r="J1658" s="90" t="s">
        <v>114</v>
      </c>
      <c r="K1658" s="208" t="s">
        <v>14905</v>
      </c>
      <c r="L1658" s="211" t="s">
        <v>60</v>
      </c>
      <c r="M1658" s="206" t="s">
        <v>4430</v>
      </c>
      <c r="N1658" s="211" t="s">
        <v>64</v>
      </c>
      <c r="O1658" s="211" t="s">
        <v>103</v>
      </c>
      <c r="P1658" s="388" t="s">
        <v>115</v>
      </c>
      <c r="Q1658" s="89"/>
      <c r="R1658" s="265" t="s">
        <v>18</v>
      </c>
      <c r="S1658" s="194" t="s">
        <v>199</v>
      </c>
      <c r="T1658" s="265" t="s">
        <v>112</v>
      </c>
      <c r="U1658" s="265" t="s">
        <v>112</v>
      </c>
      <c r="V1658" s="265">
        <v>0</v>
      </c>
      <c r="W1658" s="265">
        <v>13000</v>
      </c>
      <c r="X1658" s="265">
        <v>15000</v>
      </c>
      <c r="Y1658" s="265">
        <v>15000</v>
      </c>
    </row>
    <row r="1659" spans="1:25" ht="203.25" customHeight="1" x14ac:dyDescent="0.25">
      <c r="A1659" s="71">
        <v>2524</v>
      </c>
      <c r="B1659" s="116" t="s">
        <v>4339</v>
      </c>
      <c r="C1659" s="206" t="s">
        <v>14901</v>
      </c>
      <c r="D1659" s="206" t="s">
        <v>14906</v>
      </c>
      <c r="E1659" s="112" t="s">
        <v>14907</v>
      </c>
      <c r="F1659" s="206" t="s">
        <v>14908</v>
      </c>
      <c r="G1659" s="201">
        <v>44927</v>
      </c>
      <c r="H1659" s="201">
        <v>44927</v>
      </c>
      <c r="I1659" s="206" t="s">
        <v>113</v>
      </c>
      <c r="J1659" s="201" t="s">
        <v>114</v>
      </c>
      <c r="K1659" s="208" t="s">
        <v>14909</v>
      </c>
      <c r="L1659" s="211" t="s">
        <v>60</v>
      </c>
      <c r="M1659" s="206" t="s">
        <v>14910</v>
      </c>
      <c r="N1659" s="211" t="s">
        <v>64</v>
      </c>
      <c r="O1659" s="211" t="s">
        <v>100</v>
      </c>
      <c r="P1659" s="208" t="s">
        <v>14911</v>
      </c>
      <c r="Q1659" s="89"/>
      <c r="R1659" s="265" t="s">
        <v>18</v>
      </c>
      <c r="S1659" s="194" t="s">
        <v>199</v>
      </c>
      <c r="T1659" s="265" t="s">
        <v>112</v>
      </c>
      <c r="U1659" s="265" t="s">
        <v>112</v>
      </c>
      <c r="V1659" s="265">
        <v>0</v>
      </c>
      <c r="W1659" s="265">
        <v>0</v>
      </c>
      <c r="X1659" s="265">
        <v>0</v>
      </c>
      <c r="Y1659" s="265">
        <v>141000</v>
      </c>
    </row>
    <row r="1660" spans="1:25" ht="203.25" customHeight="1" x14ac:dyDescent="0.25">
      <c r="A1660" s="71">
        <v>2525</v>
      </c>
      <c r="B1660" s="208" t="s">
        <v>4339</v>
      </c>
      <c r="C1660" s="208" t="s">
        <v>14912</v>
      </c>
      <c r="D1660" s="112" t="s">
        <v>143</v>
      </c>
      <c r="E1660" s="208" t="s">
        <v>14913</v>
      </c>
      <c r="F1660" s="112" t="s">
        <v>14914</v>
      </c>
      <c r="G1660" s="112">
        <v>44927</v>
      </c>
      <c r="H1660" s="112">
        <v>44927</v>
      </c>
      <c r="I1660" s="112" t="s">
        <v>535</v>
      </c>
      <c r="J1660" s="112" t="s">
        <v>114</v>
      </c>
      <c r="K1660" s="208" t="s">
        <v>14852</v>
      </c>
      <c r="L1660" s="211" t="s">
        <v>60</v>
      </c>
      <c r="M1660" s="211" t="s">
        <v>4430</v>
      </c>
      <c r="N1660" s="211" t="s">
        <v>68</v>
      </c>
      <c r="O1660" s="211" t="s">
        <v>100</v>
      </c>
      <c r="P1660" s="118" t="s">
        <v>196</v>
      </c>
      <c r="Q1660" s="89"/>
      <c r="R1660" s="44" t="s">
        <v>18</v>
      </c>
      <c r="S1660" s="116" t="s">
        <v>199</v>
      </c>
      <c r="T1660" s="265" t="s">
        <v>112</v>
      </c>
      <c r="U1660" s="265" t="s">
        <v>112</v>
      </c>
      <c r="V1660" s="265">
        <v>0</v>
      </c>
      <c r="W1660" s="265">
        <v>0</v>
      </c>
      <c r="X1660" s="265">
        <v>0</v>
      </c>
      <c r="Y1660" s="265">
        <v>0</v>
      </c>
    </row>
    <row r="1661" spans="1:25" ht="203.25" customHeight="1" x14ac:dyDescent="0.25">
      <c r="A1661" s="71">
        <v>2526</v>
      </c>
      <c r="B1661" s="208" t="s">
        <v>4339</v>
      </c>
      <c r="C1661" s="208" t="s">
        <v>14912</v>
      </c>
      <c r="D1661" s="112" t="s">
        <v>143</v>
      </c>
      <c r="E1661" s="208" t="s">
        <v>14915</v>
      </c>
      <c r="F1661" s="112" t="s">
        <v>14916</v>
      </c>
      <c r="G1661" s="112">
        <v>44927</v>
      </c>
      <c r="H1661" s="112">
        <v>44927</v>
      </c>
      <c r="I1661" s="112" t="s">
        <v>535</v>
      </c>
      <c r="J1661" s="112" t="s">
        <v>114</v>
      </c>
      <c r="K1661" s="208" t="s">
        <v>14852</v>
      </c>
      <c r="L1661" s="211" t="s">
        <v>60</v>
      </c>
      <c r="M1661" s="211" t="s">
        <v>4430</v>
      </c>
      <c r="N1661" s="211" t="s">
        <v>68</v>
      </c>
      <c r="O1661" s="211" t="s">
        <v>100</v>
      </c>
      <c r="P1661" s="118" t="s">
        <v>196</v>
      </c>
      <c r="Q1661" s="89"/>
      <c r="R1661" s="44" t="s">
        <v>18</v>
      </c>
      <c r="S1661" s="116" t="s">
        <v>199</v>
      </c>
      <c r="T1661" s="265" t="s">
        <v>112</v>
      </c>
      <c r="U1661" s="265" t="s">
        <v>112</v>
      </c>
      <c r="V1661" s="265">
        <v>2246</v>
      </c>
      <c r="W1661" s="265">
        <v>2356</v>
      </c>
      <c r="X1661" s="265">
        <v>2450</v>
      </c>
      <c r="Y1661" s="265">
        <v>2548</v>
      </c>
    </row>
    <row r="1662" spans="1:25" ht="203.25" customHeight="1" x14ac:dyDescent="0.25">
      <c r="A1662" s="71">
        <v>2527</v>
      </c>
      <c r="B1662" s="208" t="s">
        <v>4339</v>
      </c>
      <c r="C1662" s="208" t="s">
        <v>12031</v>
      </c>
      <c r="D1662" s="112" t="s">
        <v>146</v>
      </c>
      <c r="E1662" s="208" t="s">
        <v>14917</v>
      </c>
      <c r="F1662" s="112" t="s">
        <v>2085</v>
      </c>
      <c r="G1662" s="112">
        <v>44751</v>
      </c>
      <c r="H1662" s="201">
        <v>44562</v>
      </c>
      <c r="I1662" s="112" t="s">
        <v>535</v>
      </c>
      <c r="J1662" s="112" t="s">
        <v>114</v>
      </c>
      <c r="K1662" s="208" t="s">
        <v>14918</v>
      </c>
      <c r="L1662" s="211" t="s">
        <v>60</v>
      </c>
      <c r="M1662" s="211" t="s">
        <v>4430</v>
      </c>
      <c r="N1662" s="211" t="s">
        <v>68</v>
      </c>
      <c r="O1662" s="211" t="s">
        <v>100</v>
      </c>
      <c r="P1662" s="118" t="s">
        <v>196</v>
      </c>
      <c r="Q1662" s="89"/>
      <c r="R1662" s="44" t="s">
        <v>18</v>
      </c>
      <c r="S1662" s="116" t="s">
        <v>199</v>
      </c>
      <c r="T1662" s="265" t="s">
        <v>112</v>
      </c>
      <c r="U1662" s="265">
        <v>3600</v>
      </c>
      <c r="V1662" s="265">
        <v>3787</v>
      </c>
      <c r="W1662" s="265">
        <v>3972</v>
      </c>
      <c r="X1662" s="265">
        <v>4130</v>
      </c>
      <c r="Y1662" s="265">
        <v>4295</v>
      </c>
    </row>
    <row r="1663" spans="1:25" ht="203.25" customHeight="1" x14ac:dyDescent="0.25">
      <c r="A1663" s="71">
        <v>2528</v>
      </c>
      <c r="B1663" s="208" t="s">
        <v>4339</v>
      </c>
      <c r="C1663" s="208" t="s">
        <v>12031</v>
      </c>
      <c r="D1663" s="112" t="s">
        <v>148</v>
      </c>
      <c r="E1663" s="208" t="s">
        <v>14919</v>
      </c>
      <c r="F1663" s="112" t="s">
        <v>14920</v>
      </c>
      <c r="G1663" s="112">
        <v>44751</v>
      </c>
      <c r="H1663" s="201">
        <v>44562</v>
      </c>
      <c r="I1663" s="112" t="s">
        <v>535</v>
      </c>
      <c r="J1663" s="112" t="s">
        <v>114</v>
      </c>
      <c r="K1663" s="208" t="s">
        <v>14921</v>
      </c>
      <c r="L1663" s="211" t="s">
        <v>60</v>
      </c>
      <c r="M1663" s="211" t="s">
        <v>4484</v>
      </c>
      <c r="N1663" s="211" t="s">
        <v>68</v>
      </c>
      <c r="O1663" s="211" t="s">
        <v>100</v>
      </c>
      <c r="P1663" s="118" t="s">
        <v>196</v>
      </c>
      <c r="Q1663" s="89"/>
      <c r="R1663" s="44" t="s">
        <v>18</v>
      </c>
      <c r="S1663" s="116" t="s">
        <v>199</v>
      </c>
      <c r="T1663" s="265" t="s">
        <v>112</v>
      </c>
      <c r="U1663" s="265">
        <v>0</v>
      </c>
      <c r="V1663" s="265">
        <v>56</v>
      </c>
      <c r="W1663" s="265">
        <v>58</v>
      </c>
      <c r="X1663" s="265">
        <v>60</v>
      </c>
      <c r="Y1663" s="265">
        <v>62</v>
      </c>
    </row>
    <row r="1664" spans="1:25" ht="203.25" customHeight="1" x14ac:dyDescent="0.25">
      <c r="A1664" s="71">
        <v>2529</v>
      </c>
      <c r="B1664" s="208" t="s">
        <v>4339</v>
      </c>
      <c r="C1664" s="208" t="s">
        <v>12031</v>
      </c>
      <c r="D1664" s="112" t="s">
        <v>150</v>
      </c>
      <c r="E1664" s="208" t="s">
        <v>14922</v>
      </c>
      <c r="F1664" s="112" t="s">
        <v>14923</v>
      </c>
      <c r="G1664" s="112">
        <v>44751</v>
      </c>
      <c r="H1664" s="201">
        <v>44562</v>
      </c>
      <c r="I1664" s="112" t="s">
        <v>535</v>
      </c>
      <c r="J1664" s="112" t="s">
        <v>114</v>
      </c>
      <c r="K1664" s="208" t="s">
        <v>14924</v>
      </c>
      <c r="L1664" s="211" t="s">
        <v>60</v>
      </c>
      <c r="M1664" s="211" t="s">
        <v>14925</v>
      </c>
      <c r="N1664" s="211" t="s">
        <v>68</v>
      </c>
      <c r="O1664" s="211" t="s">
        <v>100</v>
      </c>
      <c r="P1664" s="118" t="s">
        <v>196</v>
      </c>
      <c r="Q1664" s="89"/>
      <c r="R1664" s="44" t="s">
        <v>18</v>
      </c>
      <c r="S1664" s="116" t="s">
        <v>199</v>
      </c>
      <c r="T1664" s="265" t="s">
        <v>112</v>
      </c>
      <c r="U1664" s="265">
        <v>0</v>
      </c>
      <c r="V1664" s="265">
        <v>0</v>
      </c>
      <c r="W1664" s="265">
        <v>0</v>
      </c>
      <c r="X1664" s="265">
        <v>0</v>
      </c>
      <c r="Y1664" s="265">
        <v>0</v>
      </c>
    </row>
    <row r="1665" spans="1:25" ht="203.25" customHeight="1" x14ac:dyDescent="0.25">
      <c r="A1665" s="71">
        <v>2530</v>
      </c>
      <c r="B1665" s="208" t="s">
        <v>4339</v>
      </c>
      <c r="C1665" s="208" t="s">
        <v>14912</v>
      </c>
      <c r="D1665" s="112" t="s">
        <v>123</v>
      </c>
      <c r="E1665" s="208" t="s">
        <v>14850</v>
      </c>
      <c r="F1665" s="112" t="s">
        <v>14851</v>
      </c>
      <c r="G1665" s="112">
        <v>44927</v>
      </c>
      <c r="H1665" s="112">
        <v>44927</v>
      </c>
      <c r="I1665" s="112" t="s">
        <v>535</v>
      </c>
      <c r="J1665" s="112" t="s">
        <v>114</v>
      </c>
      <c r="K1665" s="208" t="s">
        <v>14926</v>
      </c>
      <c r="L1665" s="211" t="s">
        <v>60</v>
      </c>
      <c r="M1665" s="211" t="s">
        <v>4430</v>
      </c>
      <c r="N1665" s="211" t="s">
        <v>68</v>
      </c>
      <c r="O1665" s="211" t="s">
        <v>100</v>
      </c>
      <c r="P1665" s="118" t="s">
        <v>398</v>
      </c>
      <c r="Q1665" s="89"/>
      <c r="R1665" s="44" t="s">
        <v>18</v>
      </c>
      <c r="S1665" s="116" t="s">
        <v>199</v>
      </c>
      <c r="T1665" s="265" t="s">
        <v>112</v>
      </c>
      <c r="U1665" s="265" t="s">
        <v>112</v>
      </c>
      <c r="V1665" s="265">
        <v>0</v>
      </c>
      <c r="W1665" s="265">
        <v>0</v>
      </c>
      <c r="X1665" s="265">
        <v>0</v>
      </c>
      <c r="Y1665" s="265">
        <v>0</v>
      </c>
    </row>
    <row r="1666" spans="1:25" ht="203.25" customHeight="1" x14ac:dyDescent="0.25">
      <c r="A1666" s="71">
        <v>2531</v>
      </c>
      <c r="B1666" s="208" t="s">
        <v>4339</v>
      </c>
      <c r="C1666" s="208" t="s">
        <v>14912</v>
      </c>
      <c r="D1666" s="112" t="s">
        <v>123</v>
      </c>
      <c r="E1666" s="208" t="s">
        <v>14850</v>
      </c>
      <c r="F1666" s="112" t="s">
        <v>14914</v>
      </c>
      <c r="G1666" s="112">
        <v>44927</v>
      </c>
      <c r="H1666" s="112">
        <v>44927</v>
      </c>
      <c r="I1666" s="112" t="s">
        <v>535</v>
      </c>
      <c r="J1666" s="112" t="s">
        <v>114</v>
      </c>
      <c r="K1666" s="208" t="s">
        <v>14926</v>
      </c>
      <c r="L1666" s="211" t="s">
        <v>60</v>
      </c>
      <c r="M1666" s="211" t="s">
        <v>4430</v>
      </c>
      <c r="N1666" s="211" t="s">
        <v>68</v>
      </c>
      <c r="O1666" s="211" t="s">
        <v>100</v>
      </c>
      <c r="P1666" s="118" t="s">
        <v>398</v>
      </c>
      <c r="Q1666" s="89"/>
      <c r="R1666" s="44" t="s">
        <v>18</v>
      </c>
      <c r="S1666" s="116" t="s">
        <v>199</v>
      </c>
      <c r="T1666" s="265" t="s">
        <v>112</v>
      </c>
      <c r="U1666" s="265" t="s">
        <v>112</v>
      </c>
      <c r="V1666" s="265">
        <v>0</v>
      </c>
      <c r="W1666" s="265">
        <v>0</v>
      </c>
      <c r="X1666" s="265">
        <v>0</v>
      </c>
      <c r="Y1666" s="265">
        <v>0</v>
      </c>
    </row>
    <row r="1667" spans="1:25" ht="203.25" customHeight="1" x14ac:dyDescent="0.25">
      <c r="A1667" s="71">
        <v>2532</v>
      </c>
      <c r="B1667" s="208" t="s">
        <v>4339</v>
      </c>
      <c r="C1667" s="208" t="s">
        <v>14912</v>
      </c>
      <c r="D1667" s="112" t="s">
        <v>123</v>
      </c>
      <c r="E1667" s="208" t="s">
        <v>14915</v>
      </c>
      <c r="F1667" s="112" t="s">
        <v>14916</v>
      </c>
      <c r="G1667" s="112">
        <v>44927</v>
      </c>
      <c r="H1667" s="112">
        <v>44927</v>
      </c>
      <c r="I1667" s="112" t="s">
        <v>535</v>
      </c>
      <c r="J1667" s="112" t="s">
        <v>114</v>
      </c>
      <c r="K1667" s="208" t="s">
        <v>14926</v>
      </c>
      <c r="L1667" s="211" t="s">
        <v>60</v>
      </c>
      <c r="M1667" s="211" t="s">
        <v>4430</v>
      </c>
      <c r="N1667" s="211" t="s">
        <v>68</v>
      </c>
      <c r="O1667" s="211" t="s">
        <v>100</v>
      </c>
      <c r="P1667" s="118" t="s">
        <v>398</v>
      </c>
      <c r="Q1667" s="89"/>
      <c r="R1667" s="44" t="s">
        <v>18</v>
      </c>
      <c r="S1667" s="116" t="s">
        <v>199</v>
      </c>
      <c r="T1667" s="265" t="s">
        <v>112</v>
      </c>
      <c r="U1667" s="265" t="s">
        <v>112</v>
      </c>
      <c r="V1667" s="265">
        <v>3389</v>
      </c>
      <c r="W1667" s="265">
        <v>3555</v>
      </c>
      <c r="X1667" s="265">
        <v>3697</v>
      </c>
      <c r="Y1667" s="265">
        <v>3844</v>
      </c>
    </row>
    <row r="1668" spans="1:25" ht="203.25" customHeight="1" x14ac:dyDescent="0.25">
      <c r="A1668" s="71">
        <v>2547</v>
      </c>
      <c r="B1668" s="52" t="s">
        <v>4488</v>
      </c>
      <c r="C1668" s="52" t="s">
        <v>4489</v>
      </c>
      <c r="D1668" s="53" t="s">
        <v>4490</v>
      </c>
      <c r="E1668" s="52" t="s">
        <v>4502</v>
      </c>
      <c r="F1668" s="52" t="s">
        <v>1722</v>
      </c>
      <c r="G1668" s="53">
        <v>37622</v>
      </c>
      <c r="H1668" s="53">
        <v>37622</v>
      </c>
      <c r="I1668" s="112" t="s">
        <v>113</v>
      </c>
      <c r="J1668" s="53" t="s">
        <v>114</v>
      </c>
      <c r="K1668" s="52" t="s">
        <v>4491</v>
      </c>
      <c r="L1668" s="52" t="s">
        <v>99</v>
      </c>
      <c r="M1668" s="52" t="s">
        <v>4492</v>
      </c>
      <c r="N1668" s="52" t="s">
        <v>106</v>
      </c>
      <c r="O1668" s="52" t="s">
        <v>468</v>
      </c>
      <c r="P1668" s="52" t="s">
        <v>116</v>
      </c>
      <c r="Q1668" s="66"/>
      <c r="R1668" s="66" t="s">
        <v>42</v>
      </c>
      <c r="S1668" s="119" t="s">
        <v>588</v>
      </c>
      <c r="T1668" s="264">
        <v>19</v>
      </c>
      <c r="U1668" s="264">
        <v>19</v>
      </c>
      <c r="V1668" s="264">
        <v>19</v>
      </c>
      <c r="W1668" s="264">
        <v>19</v>
      </c>
      <c r="X1668" s="264">
        <v>19</v>
      </c>
      <c r="Y1668" s="264">
        <v>19</v>
      </c>
    </row>
    <row r="1669" spans="1:25" ht="203.25" customHeight="1" x14ac:dyDescent="0.25">
      <c r="A1669" s="71">
        <v>2548</v>
      </c>
      <c r="B1669" s="52" t="s">
        <v>4488</v>
      </c>
      <c r="C1669" s="52" t="s">
        <v>4489</v>
      </c>
      <c r="D1669" s="53" t="s">
        <v>4493</v>
      </c>
      <c r="E1669" s="52" t="s">
        <v>4502</v>
      </c>
      <c r="F1669" s="52" t="s">
        <v>2987</v>
      </c>
      <c r="G1669" s="53">
        <v>37622</v>
      </c>
      <c r="H1669" s="53">
        <v>37622</v>
      </c>
      <c r="I1669" s="112" t="s">
        <v>113</v>
      </c>
      <c r="J1669" s="53" t="s">
        <v>114</v>
      </c>
      <c r="K1669" s="52" t="s">
        <v>4491</v>
      </c>
      <c r="L1669" s="52" t="s">
        <v>99</v>
      </c>
      <c r="M1669" s="52" t="s">
        <v>4492</v>
      </c>
      <c r="N1669" s="52" t="s">
        <v>106</v>
      </c>
      <c r="O1669" s="52" t="s">
        <v>468</v>
      </c>
      <c r="P1669" s="52" t="s">
        <v>116</v>
      </c>
      <c r="Q1669" s="66"/>
      <c r="R1669" s="66" t="s">
        <v>42</v>
      </c>
      <c r="S1669" s="119" t="s">
        <v>588</v>
      </c>
      <c r="T1669" s="264">
        <v>6930</v>
      </c>
      <c r="U1669" s="264">
        <v>7343</v>
      </c>
      <c r="V1669" s="264">
        <v>7343</v>
      </c>
      <c r="W1669" s="264">
        <v>7343</v>
      </c>
      <c r="X1669" s="264">
        <v>7343</v>
      </c>
      <c r="Y1669" s="264">
        <v>7343</v>
      </c>
    </row>
    <row r="1670" spans="1:25" ht="203.25" customHeight="1" x14ac:dyDescent="0.25">
      <c r="A1670" s="71">
        <v>2549</v>
      </c>
      <c r="B1670" s="52" t="s">
        <v>4488</v>
      </c>
      <c r="C1670" s="52" t="s">
        <v>4489</v>
      </c>
      <c r="D1670" s="53" t="s">
        <v>4494</v>
      </c>
      <c r="E1670" s="52" t="s">
        <v>4495</v>
      </c>
      <c r="F1670" s="52" t="s">
        <v>4496</v>
      </c>
      <c r="G1670" s="53">
        <v>37622</v>
      </c>
      <c r="H1670" s="53">
        <v>37622</v>
      </c>
      <c r="I1670" s="112" t="s">
        <v>113</v>
      </c>
      <c r="J1670" s="53" t="s">
        <v>114</v>
      </c>
      <c r="K1670" s="52" t="s">
        <v>4497</v>
      </c>
      <c r="L1670" s="52" t="s">
        <v>61</v>
      </c>
      <c r="M1670" s="52" t="s">
        <v>14927</v>
      </c>
      <c r="N1670" s="52" t="s">
        <v>106</v>
      </c>
      <c r="O1670" s="52" t="s">
        <v>468</v>
      </c>
      <c r="P1670" s="52" t="s">
        <v>116</v>
      </c>
      <c r="Q1670" s="66"/>
      <c r="R1670" s="66">
        <v>3</v>
      </c>
      <c r="S1670" s="52" t="s">
        <v>715</v>
      </c>
      <c r="T1670" s="264">
        <v>2543</v>
      </c>
      <c r="U1670" s="264">
        <v>1967</v>
      </c>
      <c r="V1670" s="264">
        <v>1967</v>
      </c>
      <c r="W1670" s="264">
        <v>1967</v>
      </c>
      <c r="X1670" s="264">
        <v>1967</v>
      </c>
      <c r="Y1670" s="264">
        <v>1967</v>
      </c>
    </row>
    <row r="1671" spans="1:25" ht="203.25" customHeight="1" x14ac:dyDescent="0.25">
      <c r="A1671" s="71">
        <v>2550</v>
      </c>
      <c r="B1671" s="52" t="s">
        <v>4488</v>
      </c>
      <c r="C1671" s="52" t="s">
        <v>4489</v>
      </c>
      <c r="D1671" s="53" t="s">
        <v>4498</v>
      </c>
      <c r="E1671" s="52" t="s">
        <v>129</v>
      </c>
      <c r="F1671" s="52" t="s">
        <v>447</v>
      </c>
      <c r="G1671" s="53">
        <v>37622</v>
      </c>
      <c r="H1671" s="53">
        <v>37622</v>
      </c>
      <c r="I1671" s="112" t="s">
        <v>113</v>
      </c>
      <c r="J1671" s="53" t="s">
        <v>114</v>
      </c>
      <c r="K1671" s="52" t="s">
        <v>4499</v>
      </c>
      <c r="L1671" s="52" t="s">
        <v>61</v>
      </c>
      <c r="M1671" s="52" t="s">
        <v>4500</v>
      </c>
      <c r="N1671" s="52" t="s">
        <v>106</v>
      </c>
      <c r="O1671" s="52" t="s">
        <v>468</v>
      </c>
      <c r="P1671" s="52" t="s">
        <v>116</v>
      </c>
      <c r="Q1671" s="66"/>
      <c r="R1671" s="66">
        <v>14</v>
      </c>
      <c r="S1671" s="208" t="s">
        <v>497</v>
      </c>
      <c r="T1671" s="264">
        <v>671</v>
      </c>
      <c r="U1671" s="264">
        <v>706</v>
      </c>
      <c r="V1671" s="264">
        <v>706</v>
      </c>
      <c r="W1671" s="264">
        <v>706</v>
      </c>
      <c r="X1671" s="264">
        <v>706</v>
      </c>
      <c r="Y1671" s="264">
        <v>706</v>
      </c>
    </row>
    <row r="1672" spans="1:25" ht="203.25" customHeight="1" x14ac:dyDescent="0.25">
      <c r="A1672" s="71">
        <v>2551</v>
      </c>
      <c r="B1672" s="52" t="s">
        <v>4488</v>
      </c>
      <c r="C1672" s="52" t="s">
        <v>12032</v>
      </c>
      <c r="D1672" s="53" t="s">
        <v>4501</v>
      </c>
      <c r="E1672" s="52" t="s">
        <v>4502</v>
      </c>
      <c r="F1672" s="52" t="s">
        <v>14928</v>
      </c>
      <c r="G1672" s="53">
        <v>37749</v>
      </c>
      <c r="H1672" s="53">
        <v>37987</v>
      </c>
      <c r="I1672" s="112" t="s">
        <v>113</v>
      </c>
      <c r="J1672" s="53" t="s">
        <v>114</v>
      </c>
      <c r="K1672" s="52" t="s">
        <v>4503</v>
      </c>
      <c r="L1672" s="52" t="s">
        <v>99</v>
      </c>
      <c r="M1672" s="52" t="s">
        <v>4492</v>
      </c>
      <c r="N1672" s="52" t="s">
        <v>106</v>
      </c>
      <c r="O1672" s="52" t="s">
        <v>468</v>
      </c>
      <c r="P1672" s="52" t="s">
        <v>116</v>
      </c>
      <c r="Q1672" s="66"/>
      <c r="R1672" s="66" t="s">
        <v>42</v>
      </c>
      <c r="S1672" s="119" t="s">
        <v>588</v>
      </c>
      <c r="T1672" s="264">
        <v>1510</v>
      </c>
      <c r="U1672" s="264">
        <v>4258</v>
      </c>
      <c r="V1672" s="264">
        <v>4258</v>
      </c>
      <c r="W1672" s="264">
        <v>4258</v>
      </c>
      <c r="X1672" s="264">
        <v>4258</v>
      </c>
      <c r="Y1672" s="264">
        <v>4258</v>
      </c>
    </row>
    <row r="1673" spans="1:25" ht="203.25" customHeight="1" x14ac:dyDescent="0.25">
      <c r="A1673" s="71">
        <v>2552</v>
      </c>
      <c r="B1673" s="52" t="s">
        <v>4488</v>
      </c>
      <c r="C1673" s="52" t="s">
        <v>4504</v>
      </c>
      <c r="D1673" s="53" t="s">
        <v>4505</v>
      </c>
      <c r="E1673" s="52" t="s">
        <v>4502</v>
      </c>
      <c r="F1673" s="52" t="s">
        <v>4506</v>
      </c>
      <c r="G1673" s="53">
        <v>38718</v>
      </c>
      <c r="H1673" s="53">
        <v>38718</v>
      </c>
      <c r="I1673" s="112" t="s">
        <v>113</v>
      </c>
      <c r="J1673" s="53" t="s">
        <v>114</v>
      </c>
      <c r="K1673" s="52" t="s">
        <v>4507</v>
      </c>
      <c r="L1673" s="52" t="s">
        <v>99</v>
      </c>
      <c r="M1673" s="52" t="s">
        <v>4492</v>
      </c>
      <c r="N1673" s="52" t="s">
        <v>106</v>
      </c>
      <c r="O1673" s="52" t="s">
        <v>468</v>
      </c>
      <c r="P1673" s="52" t="s">
        <v>116</v>
      </c>
      <c r="Q1673" s="66"/>
      <c r="R1673" s="66" t="s">
        <v>42</v>
      </c>
      <c r="S1673" s="119" t="s">
        <v>588</v>
      </c>
      <c r="T1673" s="264">
        <v>23</v>
      </c>
      <c r="U1673" s="264">
        <v>16</v>
      </c>
      <c r="V1673" s="264">
        <v>16</v>
      </c>
      <c r="W1673" s="264">
        <v>16</v>
      </c>
      <c r="X1673" s="264">
        <v>16</v>
      </c>
      <c r="Y1673" s="264">
        <v>16</v>
      </c>
    </row>
    <row r="1674" spans="1:25" ht="203.25" customHeight="1" x14ac:dyDescent="0.25">
      <c r="A1674" s="71">
        <v>2553</v>
      </c>
      <c r="B1674" s="52" t="s">
        <v>4488</v>
      </c>
      <c r="C1674" s="52" t="s">
        <v>4508</v>
      </c>
      <c r="D1674" s="53" t="s">
        <v>4509</v>
      </c>
      <c r="E1674" s="208" t="s">
        <v>4502</v>
      </c>
      <c r="F1674" s="52" t="s">
        <v>4510</v>
      </c>
      <c r="G1674" s="53">
        <v>43466</v>
      </c>
      <c r="H1674" s="53">
        <v>43466</v>
      </c>
      <c r="I1674" s="112" t="s">
        <v>113</v>
      </c>
      <c r="J1674" s="53" t="s">
        <v>114</v>
      </c>
      <c r="K1674" s="208" t="s">
        <v>4511</v>
      </c>
      <c r="L1674" s="52" t="s">
        <v>60</v>
      </c>
      <c r="M1674" s="52" t="s">
        <v>14929</v>
      </c>
      <c r="N1674" s="52" t="s">
        <v>106</v>
      </c>
      <c r="O1674" s="52" t="s">
        <v>468</v>
      </c>
      <c r="P1674" s="52" t="s">
        <v>116</v>
      </c>
      <c r="Q1674" s="66"/>
      <c r="R1674" s="66" t="s">
        <v>31</v>
      </c>
      <c r="S1674" s="119" t="s">
        <v>4512</v>
      </c>
      <c r="T1674" s="264">
        <v>10</v>
      </c>
      <c r="U1674" s="264">
        <v>96</v>
      </c>
      <c r="V1674" s="264">
        <v>96</v>
      </c>
      <c r="W1674" s="264">
        <v>96</v>
      </c>
      <c r="X1674" s="264">
        <v>96</v>
      </c>
      <c r="Y1674" s="264">
        <v>96</v>
      </c>
    </row>
    <row r="1675" spans="1:25" ht="203.25" customHeight="1" x14ac:dyDescent="0.25">
      <c r="A1675" s="71">
        <v>2554</v>
      </c>
      <c r="B1675" s="52" t="s">
        <v>4488</v>
      </c>
      <c r="C1675" s="52" t="s">
        <v>4508</v>
      </c>
      <c r="D1675" s="53" t="s">
        <v>4509</v>
      </c>
      <c r="E1675" s="52" t="s">
        <v>129</v>
      </c>
      <c r="F1675" s="52" t="s">
        <v>4513</v>
      </c>
      <c r="G1675" s="53">
        <v>43466</v>
      </c>
      <c r="H1675" s="53">
        <v>43466</v>
      </c>
      <c r="I1675" s="112" t="s">
        <v>113</v>
      </c>
      <c r="J1675" s="53" t="s">
        <v>114</v>
      </c>
      <c r="K1675" s="208" t="s">
        <v>4514</v>
      </c>
      <c r="L1675" s="52" t="s">
        <v>60</v>
      </c>
      <c r="M1675" s="52" t="s">
        <v>14929</v>
      </c>
      <c r="N1675" s="52" t="s">
        <v>106</v>
      </c>
      <c r="O1675" s="52" t="s">
        <v>468</v>
      </c>
      <c r="P1675" s="52" t="s">
        <v>116</v>
      </c>
      <c r="Q1675" s="66"/>
      <c r="R1675" s="66" t="s">
        <v>31</v>
      </c>
      <c r="S1675" s="119" t="s">
        <v>4512</v>
      </c>
      <c r="T1675" s="264">
        <v>0</v>
      </c>
      <c r="U1675" s="264">
        <v>0</v>
      </c>
      <c r="V1675" s="264">
        <v>47</v>
      </c>
      <c r="W1675" s="264">
        <v>47</v>
      </c>
      <c r="X1675" s="264">
        <v>47</v>
      </c>
      <c r="Y1675" s="264">
        <v>47</v>
      </c>
    </row>
    <row r="1676" spans="1:25" ht="203.25" customHeight="1" x14ac:dyDescent="0.25">
      <c r="A1676" s="71">
        <v>2555</v>
      </c>
      <c r="B1676" s="52" t="s">
        <v>4488</v>
      </c>
      <c r="C1676" s="52" t="s">
        <v>4508</v>
      </c>
      <c r="D1676" s="53" t="s">
        <v>4515</v>
      </c>
      <c r="E1676" s="52" t="s">
        <v>129</v>
      </c>
      <c r="F1676" s="208" t="s">
        <v>4516</v>
      </c>
      <c r="G1676" s="53">
        <v>43466</v>
      </c>
      <c r="H1676" s="53">
        <v>43466</v>
      </c>
      <c r="I1676" s="112" t="s">
        <v>113</v>
      </c>
      <c r="J1676" s="53" t="s">
        <v>114</v>
      </c>
      <c r="K1676" s="208" t="s">
        <v>4517</v>
      </c>
      <c r="L1676" s="52" t="s">
        <v>60</v>
      </c>
      <c r="M1676" s="52" t="s">
        <v>14929</v>
      </c>
      <c r="N1676" s="52" t="s">
        <v>106</v>
      </c>
      <c r="O1676" s="52" t="s">
        <v>468</v>
      </c>
      <c r="P1676" s="52" t="s">
        <v>116</v>
      </c>
      <c r="Q1676" s="66"/>
      <c r="R1676" s="66" t="s">
        <v>29</v>
      </c>
      <c r="S1676" s="116" t="s">
        <v>1239</v>
      </c>
      <c r="T1676" s="264">
        <v>428</v>
      </c>
      <c r="U1676" s="264">
        <v>286</v>
      </c>
      <c r="V1676" s="264">
        <v>286</v>
      </c>
      <c r="W1676" s="264">
        <v>286</v>
      </c>
      <c r="X1676" s="264">
        <v>286</v>
      </c>
      <c r="Y1676" s="264">
        <v>286</v>
      </c>
    </row>
    <row r="1677" spans="1:25" ht="203.25" customHeight="1" x14ac:dyDescent="0.25">
      <c r="A1677" s="71">
        <v>2556</v>
      </c>
      <c r="B1677" s="52" t="s">
        <v>4488</v>
      </c>
      <c r="C1677" s="52" t="s">
        <v>14930</v>
      </c>
      <c r="D1677" s="53" t="s">
        <v>1528</v>
      </c>
      <c r="E1677" s="17" t="s">
        <v>129</v>
      </c>
      <c r="F1677" s="52" t="s">
        <v>4518</v>
      </c>
      <c r="G1677" s="53">
        <v>37987</v>
      </c>
      <c r="H1677" s="53">
        <v>37987</v>
      </c>
      <c r="I1677" s="112" t="s">
        <v>113</v>
      </c>
      <c r="J1677" s="53" t="s">
        <v>114</v>
      </c>
      <c r="K1677" s="52" t="s">
        <v>4519</v>
      </c>
      <c r="L1677" s="52" t="s">
        <v>61</v>
      </c>
      <c r="M1677" s="52" t="s">
        <v>4500</v>
      </c>
      <c r="N1677" s="52" t="s">
        <v>64</v>
      </c>
      <c r="O1677" s="52" t="s">
        <v>468</v>
      </c>
      <c r="P1677" s="208" t="s">
        <v>115</v>
      </c>
      <c r="Q1677" s="66"/>
      <c r="R1677" s="66" t="s">
        <v>50</v>
      </c>
      <c r="S1677" s="67" t="s">
        <v>4520</v>
      </c>
      <c r="T1677" s="264">
        <v>7177</v>
      </c>
      <c r="U1677" s="264">
        <v>6986</v>
      </c>
      <c r="V1677" s="264">
        <v>6986</v>
      </c>
      <c r="W1677" s="264">
        <v>6986</v>
      </c>
      <c r="X1677" s="264">
        <v>6986</v>
      </c>
      <c r="Y1677" s="264">
        <v>6986</v>
      </c>
    </row>
    <row r="1678" spans="1:25" ht="203.25" customHeight="1" x14ac:dyDescent="0.25">
      <c r="A1678" s="71">
        <v>2557</v>
      </c>
      <c r="B1678" s="52" t="s">
        <v>4488</v>
      </c>
      <c r="C1678" s="52" t="s">
        <v>14931</v>
      </c>
      <c r="D1678" s="53" t="s">
        <v>4521</v>
      </c>
      <c r="E1678" s="17" t="s">
        <v>129</v>
      </c>
      <c r="F1678" s="52" t="s">
        <v>1123</v>
      </c>
      <c r="G1678" s="53">
        <v>41283</v>
      </c>
      <c r="H1678" s="53">
        <v>40909</v>
      </c>
      <c r="I1678" s="112" t="s">
        <v>113</v>
      </c>
      <c r="J1678" s="53" t="s">
        <v>114</v>
      </c>
      <c r="K1678" s="52" t="s">
        <v>4418</v>
      </c>
      <c r="L1678" s="264" t="s">
        <v>99</v>
      </c>
      <c r="M1678" s="52" t="s">
        <v>4522</v>
      </c>
      <c r="N1678" s="52" t="s">
        <v>64</v>
      </c>
      <c r="O1678" s="52" t="s">
        <v>468</v>
      </c>
      <c r="P1678" s="208" t="s">
        <v>115</v>
      </c>
      <c r="Q1678" s="66"/>
      <c r="R1678" s="66" t="s">
        <v>41</v>
      </c>
      <c r="S1678" s="52" t="s">
        <v>1058</v>
      </c>
      <c r="T1678" s="264">
        <v>6973</v>
      </c>
      <c r="U1678" s="264">
        <v>9298</v>
      </c>
      <c r="V1678" s="264">
        <v>9298</v>
      </c>
      <c r="W1678" s="264">
        <v>9298</v>
      </c>
      <c r="X1678" s="264">
        <v>9298</v>
      </c>
      <c r="Y1678" s="264">
        <v>9298</v>
      </c>
    </row>
    <row r="1679" spans="1:25" ht="203.25" customHeight="1" x14ac:dyDescent="0.25">
      <c r="A1679" s="71">
        <v>2558</v>
      </c>
      <c r="B1679" s="52" t="s">
        <v>4488</v>
      </c>
      <c r="C1679" s="52" t="s">
        <v>4523</v>
      </c>
      <c r="D1679" s="53" t="s">
        <v>4524</v>
      </c>
      <c r="E1679" s="17" t="s">
        <v>129</v>
      </c>
      <c r="F1679" s="52" t="s">
        <v>14932</v>
      </c>
      <c r="G1679" s="53">
        <v>42937</v>
      </c>
      <c r="H1679" s="53">
        <v>43101</v>
      </c>
      <c r="I1679" s="112" t="s">
        <v>113</v>
      </c>
      <c r="J1679" s="53" t="s">
        <v>114</v>
      </c>
      <c r="K1679" s="52" t="s">
        <v>4525</v>
      </c>
      <c r="L1679" s="52" t="s">
        <v>61</v>
      </c>
      <c r="M1679" s="41" t="s">
        <v>14933</v>
      </c>
      <c r="N1679" s="52" t="s">
        <v>64</v>
      </c>
      <c r="O1679" s="52" t="s">
        <v>468</v>
      </c>
      <c r="P1679" s="208" t="s">
        <v>115</v>
      </c>
      <c r="Q1679" s="66"/>
      <c r="R1679" s="66" t="s">
        <v>48</v>
      </c>
      <c r="S1679" s="52" t="s">
        <v>2544</v>
      </c>
      <c r="T1679" s="264">
        <v>0</v>
      </c>
      <c r="U1679" s="264">
        <v>0</v>
      </c>
      <c r="V1679" s="264">
        <v>0</v>
      </c>
      <c r="W1679" s="264">
        <v>0</v>
      </c>
      <c r="X1679" s="264">
        <v>0</v>
      </c>
      <c r="Y1679" s="264">
        <v>0</v>
      </c>
    </row>
    <row r="1680" spans="1:25" ht="203.25" customHeight="1" x14ac:dyDescent="0.25">
      <c r="A1680" s="71">
        <v>2559</v>
      </c>
      <c r="B1680" s="52" t="s">
        <v>4488</v>
      </c>
      <c r="C1680" s="52" t="s">
        <v>4529</v>
      </c>
      <c r="D1680" s="53" t="s">
        <v>4526</v>
      </c>
      <c r="E1680" s="17" t="s">
        <v>4527</v>
      </c>
      <c r="F1680" s="69" t="s">
        <v>14934</v>
      </c>
      <c r="G1680" s="53">
        <v>42370</v>
      </c>
      <c r="H1680" s="53">
        <v>42736</v>
      </c>
      <c r="I1680" s="112" t="s">
        <v>113</v>
      </c>
      <c r="J1680" s="53" t="s">
        <v>114</v>
      </c>
      <c r="K1680" s="52" t="s">
        <v>14935</v>
      </c>
      <c r="L1680" s="52" t="s">
        <v>60</v>
      </c>
      <c r="M1680" s="69" t="s">
        <v>4528</v>
      </c>
      <c r="N1680" s="52" t="s">
        <v>64</v>
      </c>
      <c r="O1680" s="52" t="s">
        <v>101</v>
      </c>
      <c r="P1680" s="29" t="s">
        <v>2784</v>
      </c>
      <c r="Q1680" s="66"/>
      <c r="R1680" s="66">
        <v>16</v>
      </c>
      <c r="S1680" s="76" t="s">
        <v>175</v>
      </c>
      <c r="T1680" s="264">
        <v>20177</v>
      </c>
      <c r="U1680" s="264">
        <v>15849</v>
      </c>
      <c r="V1680" s="264">
        <v>15849</v>
      </c>
      <c r="W1680" s="264">
        <v>15849</v>
      </c>
      <c r="X1680" s="264">
        <v>15849</v>
      </c>
      <c r="Y1680" s="264">
        <v>15849</v>
      </c>
    </row>
    <row r="1681" spans="1:25" ht="203.25" customHeight="1" x14ac:dyDescent="0.25">
      <c r="A1681" s="71">
        <v>2560</v>
      </c>
      <c r="B1681" s="52" t="s">
        <v>4488</v>
      </c>
      <c r="C1681" s="52" t="s">
        <v>4529</v>
      </c>
      <c r="D1681" s="53" t="s">
        <v>4530</v>
      </c>
      <c r="E1681" s="69" t="s">
        <v>4531</v>
      </c>
      <c r="F1681" s="69" t="s">
        <v>4532</v>
      </c>
      <c r="G1681" s="53">
        <v>42370</v>
      </c>
      <c r="H1681" s="53">
        <v>42736</v>
      </c>
      <c r="I1681" s="112" t="s">
        <v>113</v>
      </c>
      <c r="J1681" s="53" t="s">
        <v>114</v>
      </c>
      <c r="K1681" s="52" t="s">
        <v>14936</v>
      </c>
      <c r="L1681" s="52" t="s">
        <v>60</v>
      </c>
      <c r="M1681" s="69" t="s">
        <v>4528</v>
      </c>
      <c r="N1681" s="52" t="s">
        <v>64</v>
      </c>
      <c r="O1681" s="52" t="s">
        <v>101</v>
      </c>
      <c r="P1681" s="29" t="s">
        <v>2784</v>
      </c>
      <c r="Q1681" s="66"/>
      <c r="R1681" s="66">
        <v>16</v>
      </c>
      <c r="S1681" s="76" t="s">
        <v>175</v>
      </c>
      <c r="T1681" s="264">
        <v>22014</v>
      </c>
      <c r="U1681" s="264">
        <v>8290</v>
      </c>
      <c r="V1681" s="264">
        <v>22014</v>
      </c>
      <c r="W1681" s="264">
        <v>22014</v>
      </c>
      <c r="X1681" s="264">
        <v>22014</v>
      </c>
      <c r="Y1681" s="264">
        <v>22014</v>
      </c>
    </row>
    <row r="1682" spans="1:25" ht="203.25" customHeight="1" x14ac:dyDescent="0.25">
      <c r="A1682" s="71">
        <v>2561</v>
      </c>
      <c r="B1682" s="52" t="s">
        <v>4488</v>
      </c>
      <c r="C1682" s="52" t="s">
        <v>14937</v>
      </c>
      <c r="D1682" s="53" t="s">
        <v>5615</v>
      </c>
      <c r="E1682" s="69" t="s">
        <v>129</v>
      </c>
      <c r="F1682" s="52" t="s">
        <v>14938</v>
      </c>
      <c r="G1682" s="53">
        <v>44870</v>
      </c>
      <c r="H1682" s="53">
        <v>44197</v>
      </c>
      <c r="I1682" s="69" t="s">
        <v>1325</v>
      </c>
      <c r="J1682" s="53" t="s">
        <v>114</v>
      </c>
      <c r="K1682" s="52" t="s">
        <v>14939</v>
      </c>
      <c r="L1682" s="52" t="s">
        <v>99</v>
      </c>
      <c r="M1682" s="52" t="s">
        <v>14940</v>
      </c>
      <c r="N1682" s="52" t="s">
        <v>64</v>
      </c>
      <c r="O1682" s="52" t="s">
        <v>468</v>
      </c>
      <c r="P1682" s="208" t="s">
        <v>115</v>
      </c>
      <c r="Q1682" s="66"/>
      <c r="R1682" s="54" t="s">
        <v>37</v>
      </c>
      <c r="S1682" s="50" t="s">
        <v>953</v>
      </c>
      <c r="T1682" s="264">
        <v>0</v>
      </c>
      <c r="U1682" s="264">
        <v>0</v>
      </c>
      <c r="V1682" s="264">
        <v>152419</v>
      </c>
      <c r="W1682" s="264">
        <v>746332</v>
      </c>
      <c r="X1682" s="264">
        <v>746332</v>
      </c>
      <c r="Y1682" s="264">
        <v>746332</v>
      </c>
    </row>
    <row r="1683" spans="1:25" ht="203.25" customHeight="1" x14ac:dyDescent="0.25">
      <c r="A1683" s="71">
        <v>2562</v>
      </c>
      <c r="B1683" s="52" t="s">
        <v>4488</v>
      </c>
      <c r="C1683" s="52" t="s">
        <v>14941</v>
      </c>
      <c r="D1683" s="53" t="s">
        <v>329</v>
      </c>
      <c r="E1683" s="69" t="s">
        <v>129</v>
      </c>
      <c r="F1683" s="69" t="s">
        <v>14942</v>
      </c>
      <c r="G1683" s="53">
        <v>44197</v>
      </c>
      <c r="H1683" s="53">
        <v>44197</v>
      </c>
      <c r="I1683" s="69" t="s">
        <v>14943</v>
      </c>
      <c r="J1683" s="53">
        <v>45658</v>
      </c>
      <c r="K1683" s="52" t="s">
        <v>4533</v>
      </c>
      <c r="L1683" s="69" t="s">
        <v>60</v>
      </c>
      <c r="M1683" s="52" t="s">
        <v>14944</v>
      </c>
      <c r="N1683" s="52" t="s">
        <v>68</v>
      </c>
      <c r="O1683" s="208" t="s">
        <v>104</v>
      </c>
      <c r="P1683" s="66" t="s">
        <v>578</v>
      </c>
      <c r="Q1683" s="66" t="s">
        <v>4534</v>
      </c>
      <c r="R1683" s="66">
        <v>14</v>
      </c>
      <c r="S1683" s="208" t="s">
        <v>497</v>
      </c>
      <c r="T1683" s="264">
        <v>4566</v>
      </c>
      <c r="U1683" s="264">
        <v>42628</v>
      </c>
      <c r="V1683" s="264">
        <v>32000</v>
      </c>
      <c r="W1683" s="264">
        <v>28000</v>
      </c>
      <c r="X1683" s="264" t="s">
        <v>112</v>
      </c>
      <c r="Y1683" s="264"/>
    </row>
    <row r="1684" spans="1:25" ht="203.25" customHeight="1" x14ac:dyDescent="0.25">
      <c r="A1684" s="71">
        <v>2563</v>
      </c>
      <c r="B1684" s="52" t="s">
        <v>4488</v>
      </c>
      <c r="C1684" s="52" t="s">
        <v>14945</v>
      </c>
      <c r="D1684" s="53" t="s">
        <v>329</v>
      </c>
      <c r="E1684" s="52" t="s">
        <v>14946</v>
      </c>
      <c r="F1684" s="52" t="s">
        <v>4535</v>
      </c>
      <c r="G1684" s="70">
        <v>43216</v>
      </c>
      <c r="H1684" s="53">
        <v>43101</v>
      </c>
      <c r="I1684" s="69" t="s">
        <v>13473</v>
      </c>
      <c r="J1684" s="53">
        <v>45292</v>
      </c>
      <c r="K1684" s="52" t="s">
        <v>14947</v>
      </c>
      <c r="L1684" s="69" t="s">
        <v>60</v>
      </c>
      <c r="M1684" s="52" t="s">
        <v>14944</v>
      </c>
      <c r="N1684" s="52" t="s">
        <v>68</v>
      </c>
      <c r="O1684" s="208" t="s">
        <v>120</v>
      </c>
      <c r="P1684" s="66" t="s">
        <v>4536</v>
      </c>
      <c r="Q1684" s="66" t="s">
        <v>4537</v>
      </c>
      <c r="R1684" s="66">
        <v>14</v>
      </c>
      <c r="S1684" s="208" t="s">
        <v>497</v>
      </c>
      <c r="T1684" s="264">
        <v>32583</v>
      </c>
      <c r="U1684" s="264">
        <v>34524</v>
      </c>
      <c r="V1684" s="264">
        <v>34524</v>
      </c>
      <c r="W1684" s="264" t="s">
        <v>112</v>
      </c>
      <c r="X1684" s="264" t="s">
        <v>112</v>
      </c>
      <c r="Y1684" s="264" t="s">
        <v>112</v>
      </c>
    </row>
    <row r="1685" spans="1:25" ht="203.25" customHeight="1" x14ac:dyDescent="0.25">
      <c r="A1685" s="71">
        <v>2564</v>
      </c>
      <c r="B1685" s="52" t="s">
        <v>4488</v>
      </c>
      <c r="C1685" s="52" t="s">
        <v>14941</v>
      </c>
      <c r="D1685" s="53" t="s">
        <v>121</v>
      </c>
      <c r="E1685" s="17" t="s">
        <v>129</v>
      </c>
      <c r="F1685" s="69" t="s">
        <v>4538</v>
      </c>
      <c r="G1685" s="53">
        <v>44197</v>
      </c>
      <c r="H1685" s="53">
        <v>44197</v>
      </c>
      <c r="I1685" s="69" t="s">
        <v>12437</v>
      </c>
      <c r="J1685" s="53">
        <v>45658</v>
      </c>
      <c r="K1685" s="52" t="s">
        <v>4539</v>
      </c>
      <c r="L1685" s="69" t="s">
        <v>60</v>
      </c>
      <c r="M1685" s="52" t="s">
        <v>14944</v>
      </c>
      <c r="N1685" s="52" t="s">
        <v>66</v>
      </c>
      <c r="O1685" s="208" t="s">
        <v>104</v>
      </c>
      <c r="P1685" s="115" t="s">
        <v>197</v>
      </c>
      <c r="Q1685" s="66"/>
      <c r="R1685" s="66">
        <v>14</v>
      </c>
      <c r="S1685" s="208" t="s">
        <v>497</v>
      </c>
      <c r="T1685" s="264">
        <v>764</v>
      </c>
      <c r="U1685" s="264">
        <v>2914</v>
      </c>
      <c r="V1685" s="264">
        <v>2700</v>
      </c>
      <c r="W1685" s="264">
        <v>2000</v>
      </c>
      <c r="X1685" s="264" t="s">
        <v>112</v>
      </c>
      <c r="Y1685" s="264" t="s">
        <v>112</v>
      </c>
    </row>
    <row r="1686" spans="1:25" ht="203.25" customHeight="1" x14ac:dyDescent="0.25">
      <c r="A1686" s="71">
        <v>2580</v>
      </c>
      <c r="B1686" s="208" t="s">
        <v>4548</v>
      </c>
      <c r="C1686" s="208" t="s">
        <v>4549</v>
      </c>
      <c r="D1686" s="208" t="s">
        <v>4550</v>
      </c>
      <c r="E1686" s="112" t="s">
        <v>14948</v>
      </c>
      <c r="F1686" s="112" t="s">
        <v>4551</v>
      </c>
      <c r="G1686" s="112">
        <v>40177</v>
      </c>
      <c r="H1686" s="112">
        <v>40179</v>
      </c>
      <c r="I1686" s="112" t="s">
        <v>11302</v>
      </c>
      <c r="J1686" s="112">
        <v>45658</v>
      </c>
      <c r="K1686" s="112" t="s">
        <v>4552</v>
      </c>
      <c r="L1686" s="112" t="s">
        <v>60</v>
      </c>
      <c r="M1686" s="112" t="s">
        <v>4430</v>
      </c>
      <c r="N1686" s="112" t="s">
        <v>107</v>
      </c>
      <c r="O1686" s="52" t="s">
        <v>100</v>
      </c>
      <c r="P1686" s="208" t="s">
        <v>4553</v>
      </c>
      <c r="Q1686" s="113"/>
      <c r="R1686" s="113" t="s">
        <v>18</v>
      </c>
      <c r="S1686" s="113" t="s">
        <v>199</v>
      </c>
      <c r="T1686" s="264">
        <v>427763</v>
      </c>
      <c r="U1686" s="264">
        <v>629402</v>
      </c>
      <c r="V1686" s="264">
        <v>355943</v>
      </c>
      <c r="W1686" s="264">
        <v>370181</v>
      </c>
      <c r="X1686" s="264" t="s">
        <v>112</v>
      </c>
      <c r="Y1686" s="264" t="s">
        <v>112</v>
      </c>
    </row>
    <row r="1687" spans="1:25" ht="203.25" customHeight="1" x14ac:dyDescent="0.25">
      <c r="A1687" s="71">
        <v>2581</v>
      </c>
      <c r="B1687" s="330" t="s">
        <v>4548</v>
      </c>
      <c r="C1687" s="208" t="s">
        <v>4549</v>
      </c>
      <c r="D1687" s="113" t="s">
        <v>4554</v>
      </c>
      <c r="E1687" s="112" t="s">
        <v>14949</v>
      </c>
      <c r="F1687" s="112" t="s">
        <v>4551</v>
      </c>
      <c r="G1687" s="112">
        <v>40177</v>
      </c>
      <c r="H1687" s="112">
        <v>40179</v>
      </c>
      <c r="I1687" s="52" t="s">
        <v>975</v>
      </c>
      <c r="J1687" s="112">
        <v>45658</v>
      </c>
      <c r="K1687" s="112" t="s">
        <v>4555</v>
      </c>
      <c r="L1687" s="112" t="s">
        <v>60</v>
      </c>
      <c r="M1687" s="112" t="s">
        <v>4430</v>
      </c>
      <c r="N1687" s="112" t="s">
        <v>107</v>
      </c>
      <c r="O1687" s="112" t="s">
        <v>100</v>
      </c>
      <c r="P1687" s="12" t="s">
        <v>4556</v>
      </c>
      <c r="Q1687" s="113" t="s">
        <v>4557</v>
      </c>
      <c r="R1687" s="208" t="s">
        <v>23</v>
      </c>
      <c r="S1687" s="112" t="s">
        <v>1076</v>
      </c>
      <c r="T1687" s="264">
        <v>0</v>
      </c>
      <c r="U1687" s="264">
        <v>0</v>
      </c>
      <c r="V1687" s="264">
        <v>43281</v>
      </c>
      <c r="W1687" s="264">
        <v>84647</v>
      </c>
      <c r="X1687" s="264" t="s">
        <v>112</v>
      </c>
      <c r="Y1687" s="264" t="s">
        <v>112</v>
      </c>
    </row>
    <row r="1688" spans="1:25" ht="203.25" customHeight="1" x14ac:dyDescent="0.25">
      <c r="A1688" s="71">
        <v>2582</v>
      </c>
      <c r="B1688" s="208" t="s">
        <v>4548</v>
      </c>
      <c r="C1688" s="208" t="s">
        <v>4583</v>
      </c>
      <c r="D1688" s="113" t="s">
        <v>4558</v>
      </c>
      <c r="E1688" s="112" t="s">
        <v>14950</v>
      </c>
      <c r="F1688" s="112" t="s">
        <v>4551</v>
      </c>
      <c r="G1688" s="112">
        <v>43000</v>
      </c>
      <c r="H1688" s="112">
        <v>43101</v>
      </c>
      <c r="I1688" s="52" t="s">
        <v>370</v>
      </c>
      <c r="J1688" s="112">
        <v>45292</v>
      </c>
      <c r="K1688" s="112" t="s">
        <v>14951</v>
      </c>
      <c r="L1688" s="112" t="s">
        <v>60</v>
      </c>
      <c r="M1688" s="112" t="s">
        <v>4430</v>
      </c>
      <c r="N1688" s="112" t="s">
        <v>107</v>
      </c>
      <c r="O1688" s="52" t="s">
        <v>100</v>
      </c>
      <c r="P1688" s="12" t="s">
        <v>4553</v>
      </c>
      <c r="Q1688" s="113" t="s">
        <v>4559</v>
      </c>
      <c r="R1688" s="208" t="s">
        <v>23</v>
      </c>
      <c r="S1688" s="112" t="s">
        <v>1076</v>
      </c>
      <c r="T1688" s="264">
        <v>307303</v>
      </c>
      <c r="U1688" s="264">
        <v>20072</v>
      </c>
      <c r="V1688" s="264">
        <v>0</v>
      </c>
      <c r="W1688" s="264" t="s">
        <v>112</v>
      </c>
      <c r="X1688" s="264" t="s">
        <v>112</v>
      </c>
      <c r="Y1688" s="264" t="s">
        <v>112</v>
      </c>
    </row>
    <row r="1689" spans="1:25" ht="203.25" customHeight="1" x14ac:dyDescent="0.25">
      <c r="A1689" s="71">
        <v>2583</v>
      </c>
      <c r="B1689" s="208" t="s">
        <v>4548</v>
      </c>
      <c r="C1689" s="208" t="s">
        <v>11340</v>
      </c>
      <c r="D1689" s="208" t="s">
        <v>4560</v>
      </c>
      <c r="E1689" s="208" t="s">
        <v>14952</v>
      </c>
      <c r="F1689" s="112" t="s">
        <v>4482</v>
      </c>
      <c r="G1689" s="112">
        <v>41458</v>
      </c>
      <c r="H1689" s="112">
        <v>41640</v>
      </c>
      <c r="I1689" s="52" t="s">
        <v>113</v>
      </c>
      <c r="J1689" s="112" t="s">
        <v>1369</v>
      </c>
      <c r="K1689" s="208" t="s">
        <v>4561</v>
      </c>
      <c r="L1689" s="208" t="s">
        <v>60</v>
      </c>
      <c r="M1689" s="208" t="s">
        <v>4430</v>
      </c>
      <c r="N1689" s="112" t="s">
        <v>107</v>
      </c>
      <c r="O1689" s="52" t="s">
        <v>100</v>
      </c>
      <c r="P1689" s="208" t="s">
        <v>4562</v>
      </c>
      <c r="Q1689" s="113" t="s">
        <v>4563</v>
      </c>
      <c r="R1689" s="113" t="s">
        <v>2974</v>
      </c>
      <c r="S1689" s="113" t="s">
        <v>2975</v>
      </c>
      <c r="T1689" s="264">
        <v>0</v>
      </c>
      <c r="U1689" s="264">
        <v>97252</v>
      </c>
      <c r="V1689" s="264">
        <v>0</v>
      </c>
      <c r="W1689" s="264">
        <v>0</v>
      </c>
      <c r="X1689" s="264">
        <v>25549</v>
      </c>
      <c r="Y1689" s="264">
        <v>173776</v>
      </c>
    </row>
    <row r="1690" spans="1:25" ht="203.25" customHeight="1" x14ac:dyDescent="0.25">
      <c r="A1690" s="71">
        <v>2584</v>
      </c>
      <c r="B1690" s="126" t="s">
        <v>4548</v>
      </c>
      <c r="C1690" s="126" t="s">
        <v>11340</v>
      </c>
      <c r="D1690" s="208" t="s">
        <v>4564</v>
      </c>
      <c r="E1690" s="112" t="s">
        <v>4565</v>
      </c>
      <c r="F1690" s="112" t="s">
        <v>4482</v>
      </c>
      <c r="G1690" s="112">
        <v>41458</v>
      </c>
      <c r="H1690" s="112">
        <v>41640</v>
      </c>
      <c r="I1690" s="52" t="s">
        <v>113</v>
      </c>
      <c r="J1690" s="112" t="s">
        <v>1369</v>
      </c>
      <c r="K1690" s="112" t="s">
        <v>14953</v>
      </c>
      <c r="L1690" s="112" t="s">
        <v>60</v>
      </c>
      <c r="M1690" s="112" t="s">
        <v>4430</v>
      </c>
      <c r="N1690" s="112" t="s">
        <v>107</v>
      </c>
      <c r="O1690" s="52" t="s">
        <v>100</v>
      </c>
      <c r="P1690" s="208" t="s">
        <v>4566</v>
      </c>
      <c r="Q1690" s="113" t="s">
        <v>4567</v>
      </c>
      <c r="R1690" s="208" t="s">
        <v>2974</v>
      </c>
      <c r="S1690" s="112" t="s">
        <v>2975</v>
      </c>
      <c r="T1690" s="264">
        <v>48</v>
      </c>
      <c r="U1690" s="264">
        <v>25351</v>
      </c>
      <c r="V1690" s="264">
        <v>30968</v>
      </c>
      <c r="W1690" s="264">
        <v>33872</v>
      </c>
      <c r="X1690" s="264">
        <v>37063</v>
      </c>
      <c r="Y1690" s="264">
        <v>38546</v>
      </c>
    </row>
    <row r="1691" spans="1:25" ht="203.25" customHeight="1" x14ac:dyDescent="0.25">
      <c r="A1691" s="71">
        <v>2585</v>
      </c>
      <c r="B1691" s="208" t="s">
        <v>4548</v>
      </c>
      <c r="C1691" s="208" t="s">
        <v>11341</v>
      </c>
      <c r="D1691" s="208" t="s">
        <v>4568</v>
      </c>
      <c r="E1691" s="208" t="s">
        <v>14954</v>
      </c>
      <c r="F1691" s="112" t="s">
        <v>4482</v>
      </c>
      <c r="G1691" s="112">
        <v>43830</v>
      </c>
      <c r="H1691" s="112">
        <v>43831</v>
      </c>
      <c r="I1691" s="52" t="s">
        <v>113</v>
      </c>
      <c r="J1691" s="112" t="s">
        <v>1369</v>
      </c>
      <c r="K1691" s="112" t="s">
        <v>14955</v>
      </c>
      <c r="L1691" s="112" t="s">
        <v>60</v>
      </c>
      <c r="M1691" s="112" t="s">
        <v>4430</v>
      </c>
      <c r="N1691" s="112" t="s">
        <v>107</v>
      </c>
      <c r="O1691" s="52" t="s">
        <v>100</v>
      </c>
      <c r="P1691" s="208" t="s">
        <v>4569</v>
      </c>
      <c r="Q1691" s="113" t="s">
        <v>4570</v>
      </c>
      <c r="R1691" s="113" t="s">
        <v>23</v>
      </c>
      <c r="S1691" s="113" t="s">
        <v>1076</v>
      </c>
      <c r="T1691" s="264">
        <v>0</v>
      </c>
      <c r="U1691" s="264">
        <v>0</v>
      </c>
      <c r="V1691" s="264">
        <v>28195</v>
      </c>
      <c r="W1691" s="264">
        <v>49258</v>
      </c>
      <c r="X1691" s="264">
        <v>76976</v>
      </c>
      <c r="Y1691" s="264">
        <v>141670</v>
      </c>
    </row>
    <row r="1692" spans="1:25" ht="203.25" customHeight="1" x14ac:dyDescent="0.25">
      <c r="A1692" s="71">
        <v>2586</v>
      </c>
      <c r="B1692" s="208" t="s">
        <v>4548</v>
      </c>
      <c r="C1692" s="208" t="s">
        <v>4575</v>
      </c>
      <c r="D1692" s="113" t="s">
        <v>4571</v>
      </c>
      <c r="E1692" s="112" t="s">
        <v>14956</v>
      </c>
      <c r="F1692" s="112" t="s">
        <v>2810</v>
      </c>
      <c r="G1692" s="112">
        <v>42909</v>
      </c>
      <c r="H1692" s="112">
        <v>43101</v>
      </c>
      <c r="I1692" s="52" t="s">
        <v>4572</v>
      </c>
      <c r="J1692" s="112">
        <v>47119</v>
      </c>
      <c r="K1692" s="112" t="s">
        <v>4573</v>
      </c>
      <c r="L1692" s="112" t="s">
        <v>60</v>
      </c>
      <c r="M1692" s="112" t="s">
        <v>4430</v>
      </c>
      <c r="N1692" s="112" t="s">
        <v>107</v>
      </c>
      <c r="O1692" s="52" t="s">
        <v>100</v>
      </c>
      <c r="P1692" s="12" t="s">
        <v>4574</v>
      </c>
      <c r="Q1692" s="113" t="s">
        <v>4371</v>
      </c>
      <c r="R1692" s="113" t="s">
        <v>2974</v>
      </c>
      <c r="S1692" s="113" t="s">
        <v>2975</v>
      </c>
      <c r="T1692" s="264">
        <v>0</v>
      </c>
      <c r="U1692" s="264">
        <v>0</v>
      </c>
      <c r="V1692" s="264">
        <v>10791</v>
      </c>
      <c r="W1692" s="264">
        <v>12701</v>
      </c>
      <c r="X1692" s="264">
        <v>13787</v>
      </c>
      <c r="Y1692" s="264">
        <v>14981</v>
      </c>
    </row>
    <row r="1693" spans="1:25" ht="203.25" customHeight="1" x14ac:dyDescent="0.25">
      <c r="A1693" s="71">
        <v>2587</v>
      </c>
      <c r="B1693" s="208" t="s">
        <v>4548</v>
      </c>
      <c r="C1693" s="208" t="s">
        <v>4575</v>
      </c>
      <c r="D1693" s="113" t="s">
        <v>4576</v>
      </c>
      <c r="E1693" s="208" t="s">
        <v>14957</v>
      </c>
      <c r="F1693" s="112" t="s">
        <v>14958</v>
      </c>
      <c r="G1693" s="112">
        <v>42909</v>
      </c>
      <c r="H1693" s="112">
        <v>43101</v>
      </c>
      <c r="I1693" s="52" t="s">
        <v>1408</v>
      </c>
      <c r="J1693" s="112" t="s">
        <v>114</v>
      </c>
      <c r="K1693" s="208" t="s">
        <v>14959</v>
      </c>
      <c r="L1693" s="208" t="s">
        <v>60</v>
      </c>
      <c r="M1693" s="208" t="s">
        <v>4430</v>
      </c>
      <c r="N1693" s="112" t="s">
        <v>107</v>
      </c>
      <c r="O1693" s="52" t="s">
        <v>100</v>
      </c>
      <c r="P1693" s="208" t="s">
        <v>349</v>
      </c>
      <c r="Q1693" s="113" t="s">
        <v>4371</v>
      </c>
      <c r="R1693" s="113" t="s">
        <v>2974</v>
      </c>
      <c r="S1693" s="113" t="s">
        <v>2975</v>
      </c>
      <c r="T1693" s="264">
        <v>0</v>
      </c>
      <c r="U1693" s="264">
        <v>0</v>
      </c>
      <c r="V1693" s="264">
        <v>32647</v>
      </c>
      <c r="W1693" s="264">
        <v>84647</v>
      </c>
      <c r="X1693" s="264">
        <v>103175</v>
      </c>
      <c r="Y1693" s="264">
        <v>109022</v>
      </c>
    </row>
    <row r="1694" spans="1:25" ht="203.25" customHeight="1" x14ac:dyDescent="0.25">
      <c r="A1694" s="71">
        <v>2588</v>
      </c>
      <c r="B1694" s="208" t="s">
        <v>4548</v>
      </c>
      <c r="C1694" s="208" t="s">
        <v>4575</v>
      </c>
      <c r="D1694" s="113" t="s">
        <v>4577</v>
      </c>
      <c r="E1694" s="112" t="s">
        <v>14960</v>
      </c>
      <c r="F1694" s="112" t="s">
        <v>14961</v>
      </c>
      <c r="G1694" s="112">
        <v>42909</v>
      </c>
      <c r="H1694" s="112">
        <v>43101</v>
      </c>
      <c r="I1694" s="52" t="s">
        <v>4578</v>
      </c>
      <c r="J1694" s="112" t="s">
        <v>114</v>
      </c>
      <c r="K1694" s="112" t="s">
        <v>4579</v>
      </c>
      <c r="L1694" s="112" t="s">
        <v>60</v>
      </c>
      <c r="M1694" s="112" t="s">
        <v>4430</v>
      </c>
      <c r="N1694" s="112" t="s">
        <v>107</v>
      </c>
      <c r="O1694" s="52" t="s">
        <v>100</v>
      </c>
      <c r="P1694" s="208" t="s">
        <v>4553</v>
      </c>
      <c r="Q1694" s="113" t="s">
        <v>4371</v>
      </c>
      <c r="R1694" s="113" t="s">
        <v>2974</v>
      </c>
      <c r="S1694" s="113" t="s">
        <v>2975</v>
      </c>
      <c r="T1694" s="264">
        <v>0</v>
      </c>
      <c r="U1694" s="264">
        <v>0</v>
      </c>
      <c r="V1694" s="264">
        <v>0</v>
      </c>
      <c r="W1694" s="264">
        <v>0</v>
      </c>
      <c r="X1694" s="264">
        <v>0</v>
      </c>
      <c r="Y1694" s="264">
        <v>0</v>
      </c>
    </row>
    <row r="1695" spans="1:25" ht="203.25" customHeight="1" x14ac:dyDescent="0.25">
      <c r="A1695" s="71">
        <v>2589</v>
      </c>
      <c r="B1695" s="208" t="s">
        <v>4548</v>
      </c>
      <c r="C1695" s="208" t="s">
        <v>4580</v>
      </c>
      <c r="D1695" s="113" t="s">
        <v>4581</v>
      </c>
      <c r="E1695" s="208" t="s">
        <v>14962</v>
      </c>
      <c r="F1695" s="112" t="s">
        <v>4683</v>
      </c>
      <c r="G1695" s="112">
        <v>43248</v>
      </c>
      <c r="H1695" s="112">
        <v>43248</v>
      </c>
      <c r="I1695" s="112" t="s">
        <v>268</v>
      </c>
      <c r="J1695" s="112" t="s">
        <v>526</v>
      </c>
      <c r="K1695" s="208" t="s">
        <v>14963</v>
      </c>
      <c r="L1695" s="208" t="s">
        <v>60</v>
      </c>
      <c r="M1695" s="208" t="s">
        <v>4430</v>
      </c>
      <c r="N1695" s="112" t="s">
        <v>107</v>
      </c>
      <c r="O1695" s="52" t="s">
        <v>100</v>
      </c>
      <c r="P1695" s="208" t="s">
        <v>3087</v>
      </c>
      <c r="Q1695" s="113" t="s">
        <v>4582</v>
      </c>
      <c r="R1695" s="113" t="s">
        <v>18</v>
      </c>
      <c r="S1695" s="113" t="s">
        <v>199</v>
      </c>
      <c r="T1695" s="264">
        <v>0</v>
      </c>
      <c r="U1695" s="264">
        <v>372</v>
      </c>
      <c r="V1695" s="264">
        <v>0</v>
      </c>
      <c r="W1695" s="264">
        <v>2550</v>
      </c>
      <c r="X1695" s="264">
        <v>9860</v>
      </c>
      <c r="Y1695" s="264">
        <v>17170</v>
      </c>
    </row>
    <row r="1696" spans="1:25" ht="203.25" customHeight="1" x14ac:dyDescent="0.25">
      <c r="A1696" s="71">
        <v>2590</v>
      </c>
      <c r="B1696" s="208" t="s">
        <v>4548</v>
      </c>
      <c r="C1696" s="208" t="s">
        <v>4583</v>
      </c>
      <c r="D1696" s="113" t="s">
        <v>4309</v>
      </c>
      <c r="E1696" s="208" t="s">
        <v>14964</v>
      </c>
      <c r="F1696" s="112" t="s">
        <v>4584</v>
      </c>
      <c r="G1696" s="112">
        <v>43463</v>
      </c>
      <c r="H1696" s="112">
        <v>43466</v>
      </c>
      <c r="I1696" s="112" t="s">
        <v>1325</v>
      </c>
      <c r="J1696" s="112">
        <v>46753</v>
      </c>
      <c r="K1696" s="208" t="s">
        <v>14965</v>
      </c>
      <c r="L1696" s="208" t="s">
        <v>60</v>
      </c>
      <c r="M1696" s="208" t="s">
        <v>4430</v>
      </c>
      <c r="N1696" s="112" t="s">
        <v>107</v>
      </c>
      <c r="O1696" s="52" t="s">
        <v>102</v>
      </c>
      <c r="P1696" s="208" t="s">
        <v>683</v>
      </c>
      <c r="Q1696" s="113"/>
      <c r="R1696" s="113" t="s">
        <v>23</v>
      </c>
      <c r="S1696" s="113" t="s">
        <v>1076</v>
      </c>
      <c r="T1696" s="264">
        <v>98790</v>
      </c>
      <c r="U1696" s="264">
        <v>66998</v>
      </c>
      <c r="V1696" s="264">
        <v>70574</v>
      </c>
      <c r="W1696" s="264">
        <v>73397</v>
      </c>
      <c r="X1696" s="264">
        <v>76333</v>
      </c>
      <c r="Y1696" s="264">
        <v>873</v>
      </c>
    </row>
    <row r="1697" spans="1:25" ht="203.25" customHeight="1" x14ac:dyDescent="0.25">
      <c r="A1697" s="71">
        <v>2591</v>
      </c>
      <c r="B1697" s="208" t="s">
        <v>4548</v>
      </c>
      <c r="C1697" s="208" t="s">
        <v>14966</v>
      </c>
      <c r="D1697" s="113" t="s">
        <v>14967</v>
      </c>
      <c r="E1697" s="208" t="s">
        <v>14968</v>
      </c>
      <c r="F1697" s="112" t="s">
        <v>14969</v>
      </c>
      <c r="G1697" s="112">
        <v>44831</v>
      </c>
      <c r="H1697" s="112">
        <v>44927</v>
      </c>
      <c r="I1697" s="112" t="s">
        <v>113</v>
      </c>
      <c r="J1697" s="112">
        <v>46753</v>
      </c>
      <c r="K1697" s="208" t="s">
        <v>14970</v>
      </c>
      <c r="L1697" s="208" t="s">
        <v>60</v>
      </c>
      <c r="M1697" s="208" t="s">
        <v>4430</v>
      </c>
      <c r="N1697" s="112" t="s">
        <v>107</v>
      </c>
      <c r="O1697" s="52" t="s">
        <v>102</v>
      </c>
      <c r="P1697" s="208" t="s">
        <v>683</v>
      </c>
      <c r="Q1697" s="113"/>
      <c r="R1697" s="113" t="s">
        <v>18</v>
      </c>
      <c r="S1697" s="113" t="s">
        <v>199</v>
      </c>
      <c r="T1697" s="264" t="s">
        <v>112</v>
      </c>
      <c r="U1697" s="264" t="s">
        <v>112</v>
      </c>
      <c r="V1697" s="264">
        <v>0</v>
      </c>
      <c r="W1697" s="264">
        <v>0</v>
      </c>
      <c r="X1697" s="264">
        <v>33667</v>
      </c>
      <c r="Y1697" s="264">
        <v>35013</v>
      </c>
    </row>
    <row r="1698" spans="1:25" ht="203.25" customHeight="1" x14ac:dyDescent="0.25">
      <c r="A1698" s="71">
        <v>2592</v>
      </c>
      <c r="B1698" s="208" t="s">
        <v>4548</v>
      </c>
      <c r="C1698" s="208" t="s">
        <v>14966</v>
      </c>
      <c r="D1698" s="113" t="s">
        <v>14971</v>
      </c>
      <c r="E1698" s="208" t="s">
        <v>14972</v>
      </c>
      <c r="F1698" s="112" t="s">
        <v>14958</v>
      </c>
      <c r="G1698" s="112">
        <v>44831</v>
      </c>
      <c r="H1698" s="112">
        <v>44927</v>
      </c>
      <c r="I1698" s="112" t="s">
        <v>1325</v>
      </c>
      <c r="J1698" s="112">
        <v>46753</v>
      </c>
      <c r="K1698" s="208" t="s">
        <v>14973</v>
      </c>
      <c r="L1698" s="208" t="s">
        <v>60</v>
      </c>
      <c r="M1698" s="208" t="s">
        <v>4430</v>
      </c>
      <c r="N1698" s="112" t="s">
        <v>107</v>
      </c>
      <c r="O1698" s="52" t="s">
        <v>102</v>
      </c>
      <c r="P1698" s="208" t="s">
        <v>683</v>
      </c>
      <c r="Q1698" s="113"/>
      <c r="R1698" s="113" t="s">
        <v>23</v>
      </c>
      <c r="S1698" s="113" t="s">
        <v>1076</v>
      </c>
      <c r="T1698" s="264" t="s">
        <v>112</v>
      </c>
      <c r="U1698" s="264" t="s">
        <v>112</v>
      </c>
      <c r="V1698" s="264">
        <v>0</v>
      </c>
      <c r="W1698" s="264">
        <v>0</v>
      </c>
      <c r="X1698" s="264">
        <v>0</v>
      </c>
      <c r="Y1698" s="264">
        <v>0</v>
      </c>
    </row>
    <row r="1699" spans="1:25" ht="203.25" customHeight="1" x14ac:dyDescent="0.25">
      <c r="A1699" s="71">
        <v>2593</v>
      </c>
      <c r="B1699" s="208" t="s">
        <v>4548</v>
      </c>
      <c r="C1699" s="208" t="s">
        <v>4585</v>
      </c>
      <c r="D1699" s="113" t="s">
        <v>121</v>
      </c>
      <c r="E1699" s="208" t="s">
        <v>14974</v>
      </c>
      <c r="F1699" s="112" t="s">
        <v>4586</v>
      </c>
      <c r="G1699" s="112">
        <v>39656</v>
      </c>
      <c r="H1699" s="112">
        <v>39448</v>
      </c>
      <c r="I1699" s="52" t="s">
        <v>113</v>
      </c>
      <c r="J1699" s="112">
        <v>45658</v>
      </c>
      <c r="K1699" s="208" t="s">
        <v>14975</v>
      </c>
      <c r="L1699" s="208" t="s">
        <v>60</v>
      </c>
      <c r="M1699" s="208" t="s">
        <v>4587</v>
      </c>
      <c r="N1699" s="112" t="s">
        <v>107</v>
      </c>
      <c r="O1699" s="52" t="s">
        <v>100</v>
      </c>
      <c r="P1699" s="208" t="s">
        <v>4553</v>
      </c>
      <c r="Q1699" s="113"/>
      <c r="R1699" s="113" t="s">
        <v>2873</v>
      </c>
      <c r="S1699" s="264" t="s">
        <v>1368</v>
      </c>
      <c r="T1699" s="264">
        <v>57866</v>
      </c>
      <c r="U1699" s="264">
        <v>45329</v>
      </c>
      <c r="V1699" s="264">
        <v>60181</v>
      </c>
      <c r="W1699" s="264">
        <v>62588</v>
      </c>
      <c r="X1699" s="264" t="s">
        <v>112</v>
      </c>
      <c r="Y1699" s="264" t="s">
        <v>112</v>
      </c>
    </row>
    <row r="1700" spans="1:25" ht="203.25" customHeight="1" x14ac:dyDescent="0.25">
      <c r="A1700" s="71">
        <v>2594</v>
      </c>
      <c r="B1700" s="208" t="s">
        <v>4548</v>
      </c>
      <c r="C1700" s="208" t="s">
        <v>12033</v>
      </c>
      <c r="D1700" s="113" t="s">
        <v>121</v>
      </c>
      <c r="E1700" s="208" t="s">
        <v>14976</v>
      </c>
      <c r="F1700" s="112" t="s">
        <v>170</v>
      </c>
      <c r="G1700" s="112">
        <v>40544</v>
      </c>
      <c r="H1700" s="112">
        <v>40544</v>
      </c>
      <c r="I1700" s="112" t="s">
        <v>113</v>
      </c>
      <c r="J1700" s="112">
        <v>44927</v>
      </c>
      <c r="K1700" s="208" t="s">
        <v>4588</v>
      </c>
      <c r="L1700" s="208" t="s">
        <v>99</v>
      </c>
      <c r="M1700" s="208" t="s">
        <v>4589</v>
      </c>
      <c r="N1700" s="112" t="s">
        <v>107</v>
      </c>
      <c r="O1700" s="208" t="s">
        <v>120</v>
      </c>
      <c r="P1700" s="208" t="s">
        <v>4553</v>
      </c>
      <c r="Q1700" s="113"/>
      <c r="R1700" s="113">
        <v>16</v>
      </c>
      <c r="S1700" s="113" t="s">
        <v>175</v>
      </c>
      <c r="T1700" s="264">
        <v>0</v>
      </c>
      <c r="U1700" s="264">
        <v>0</v>
      </c>
      <c r="V1700" s="264" t="s">
        <v>112</v>
      </c>
      <c r="W1700" s="264" t="s">
        <v>112</v>
      </c>
      <c r="X1700" s="264" t="s">
        <v>112</v>
      </c>
      <c r="Y1700" s="264" t="s">
        <v>112</v>
      </c>
    </row>
    <row r="1701" spans="1:25" ht="203.25" customHeight="1" x14ac:dyDescent="0.25">
      <c r="A1701" s="71">
        <v>2595</v>
      </c>
      <c r="B1701" s="208" t="s">
        <v>4548</v>
      </c>
      <c r="C1701" s="208" t="s">
        <v>4590</v>
      </c>
      <c r="D1701" s="113" t="s">
        <v>14977</v>
      </c>
      <c r="E1701" s="112" t="s">
        <v>14978</v>
      </c>
      <c r="F1701" s="112" t="s">
        <v>14979</v>
      </c>
      <c r="G1701" s="112">
        <v>37987</v>
      </c>
      <c r="H1701" s="112">
        <v>37987</v>
      </c>
      <c r="I1701" s="52" t="s">
        <v>113</v>
      </c>
      <c r="J1701" s="112" t="s">
        <v>114</v>
      </c>
      <c r="K1701" s="112" t="s">
        <v>14980</v>
      </c>
      <c r="L1701" s="112" t="s">
        <v>61</v>
      </c>
      <c r="M1701" s="112" t="s">
        <v>4591</v>
      </c>
      <c r="N1701" s="112" t="s">
        <v>64</v>
      </c>
      <c r="O1701" s="52" t="s">
        <v>468</v>
      </c>
      <c r="P1701" s="208" t="s">
        <v>115</v>
      </c>
      <c r="Q1701" s="113"/>
      <c r="R1701" s="113">
        <v>1</v>
      </c>
      <c r="S1701" s="113" t="s">
        <v>1904</v>
      </c>
      <c r="T1701" s="264">
        <v>26937</v>
      </c>
      <c r="U1701" s="264">
        <v>48258</v>
      </c>
      <c r="V1701" s="264">
        <v>26937</v>
      </c>
      <c r="W1701" s="264">
        <v>28014</v>
      </c>
      <c r="X1701" s="264">
        <v>29135</v>
      </c>
      <c r="Y1701" s="264">
        <v>30300</v>
      </c>
    </row>
    <row r="1702" spans="1:25" ht="203.25" customHeight="1" x14ac:dyDescent="0.25">
      <c r="A1702" s="71">
        <v>2596</v>
      </c>
      <c r="B1702" s="208" t="s">
        <v>4548</v>
      </c>
      <c r="C1702" s="208" t="s">
        <v>4590</v>
      </c>
      <c r="D1702" s="113" t="s">
        <v>14981</v>
      </c>
      <c r="E1702" s="112" t="s">
        <v>14978</v>
      </c>
      <c r="F1702" s="112" t="s">
        <v>14982</v>
      </c>
      <c r="G1702" s="112">
        <v>37987</v>
      </c>
      <c r="H1702" s="112">
        <v>37987</v>
      </c>
      <c r="I1702" s="52" t="s">
        <v>113</v>
      </c>
      <c r="J1702" s="112" t="s">
        <v>114</v>
      </c>
      <c r="K1702" s="112" t="s">
        <v>14983</v>
      </c>
      <c r="L1702" s="112" t="s">
        <v>61</v>
      </c>
      <c r="M1702" s="112" t="s">
        <v>4591</v>
      </c>
      <c r="N1702" s="112" t="s">
        <v>64</v>
      </c>
      <c r="O1702" s="52" t="s">
        <v>468</v>
      </c>
      <c r="P1702" s="208" t="s">
        <v>115</v>
      </c>
      <c r="Q1702" s="113"/>
      <c r="R1702" s="113">
        <v>1</v>
      </c>
      <c r="S1702" s="113" t="s">
        <v>1904</v>
      </c>
      <c r="T1702" s="264">
        <v>617489</v>
      </c>
      <c r="U1702" s="264">
        <v>629695</v>
      </c>
      <c r="V1702" s="264">
        <v>617489</v>
      </c>
      <c r="W1702" s="264">
        <v>642189</v>
      </c>
      <c r="X1702" s="264">
        <v>667877</v>
      </c>
      <c r="Y1702" s="264">
        <v>694592</v>
      </c>
    </row>
    <row r="1703" spans="1:25" ht="203.25" customHeight="1" x14ac:dyDescent="0.25">
      <c r="A1703" s="71">
        <v>2597</v>
      </c>
      <c r="B1703" s="208" t="s">
        <v>4548</v>
      </c>
      <c r="C1703" s="208" t="s">
        <v>4592</v>
      </c>
      <c r="D1703" s="113" t="s">
        <v>4593</v>
      </c>
      <c r="E1703" s="112" t="s">
        <v>14978</v>
      </c>
      <c r="F1703" s="112" t="s">
        <v>14984</v>
      </c>
      <c r="G1703" s="112">
        <v>39855</v>
      </c>
      <c r="H1703" s="112">
        <v>39814</v>
      </c>
      <c r="I1703" s="52" t="s">
        <v>113</v>
      </c>
      <c r="J1703" s="112" t="s">
        <v>114</v>
      </c>
      <c r="K1703" s="112" t="s">
        <v>4594</v>
      </c>
      <c r="L1703" s="112" t="s">
        <v>61</v>
      </c>
      <c r="M1703" s="112" t="s">
        <v>4591</v>
      </c>
      <c r="N1703" s="112" t="s">
        <v>64</v>
      </c>
      <c r="O1703" s="52" t="s">
        <v>468</v>
      </c>
      <c r="P1703" s="208" t="s">
        <v>115</v>
      </c>
      <c r="Q1703" s="113"/>
      <c r="R1703" s="113">
        <v>1</v>
      </c>
      <c r="S1703" s="113" t="s">
        <v>1904</v>
      </c>
      <c r="T1703" s="264">
        <v>57684</v>
      </c>
      <c r="U1703" s="264">
        <v>160743</v>
      </c>
      <c r="V1703" s="264">
        <v>57684</v>
      </c>
      <c r="W1703" s="264">
        <v>59991</v>
      </c>
      <c r="X1703" s="264">
        <v>62391</v>
      </c>
      <c r="Y1703" s="264">
        <v>64887</v>
      </c>
    </row>
    <row r="1704" spans="1:25" ht="203.25" customHeight="1" x14ac:dyDescent="0.25">
      <c r="A1704" s="71">
        <v>2598</v>
      </c>
      <c r="B1704" s="208" t="s">
        <v>4548</v>
      </c>
      <c r="C1704" s="208" t="s">
        <v>4590</v>
      </c>
      <c r="D1704" s="113" t="s">
        <v>4595</v>
      </c>
      <c r="E1704" s="208" t="s">
        <v>14985</v>
      </c>
      <c r="F1704" s="112" t="s">
        <v>4596</v>
      </c>
      <c r="G1704" s="112">
        <v>38080</v>
      </c>
      <c r="H1704" s="112">
        <v>37987</v>
      </c>
      <c r="I1704" s="52" t="s">
        <v>113</v>
      </c>
      <c r="J1704" s="112" t="s">
        <v>114</v>
      </c>
      <c r="K1704" s="208" t="s">
        <v>4597</v>
      </c>
      <c r="L1704" s="208" t="s">
        <v>99</v>
      </c>
      <c r="M1704" s="208" t="s">
        <v>2469</v>
      </c>
      <c r="N1704" s="112" t="s">
        <v>64</v>
      </c>
      <c r="O1704" s="52" t="s">
        <v>468</v>
      </c>
      <c r="P1704" s="208" t="s">
        <v>115</v>
      </c>
      <c r="Q1704" s="113" t="s">
        <v>2277</v>
      </c>
      <c r="R1704" s="113">
        <v>16</v>
      </c>
      <c r="S1704" s="113" t="s">
        <v>175</v>
      </c>
      <c r="T1704" s="264">
        <v>7050</v>
      </c>
      <c r="U1704" s="264">
        <v>9887</v>
      </c>
      <c r="V1704" s="264">
        <v>7050</v>
      </c>
      <c r="W1704" s="264">
        <v>7332</v>
      </c>
      <c r="X1704" s="264">
        <v>7625</v>
      </c>
      <c r="Y1704" s="264">
        <v>7930</v>
      </c>
    </row>
    <row r="1705" spans="1:25" ht="203.25" customHeight="1" x14ac:dyDescent="0.25">
      <c r="A1705" s="71">
        <v>2599</v>
      </c>
      <c r="B1705" s="208" t="s">
        <v>4548</v>
      </c>
      <c r="C1705" s="208" t="s">
        <v>4590</v>
      </c>
      <c r="D1705" s="113" t="s">
        <v>4598</v>
      </c>
      <c r="E1705" s="208" t="s">
        <v>14986</v>
      </c>
      <c r="F1705" s="112" t="s">
        <v>4599</v>
      </c>
      <c r="G1705" s="112">
        <v>37987</v>
      </c>
      <c r="H1705" s="112">
        <v>37987</v>
      </c>
      <c r="I1705" s="52" t="s">
        <v>113</v>
      </c>
      <c r="J1705" s="112" t="s">
        <v>114</v>
      </c>
      <c r="K1705" s="208" t="s">
        <v>14987</v>
      </c>
      <c r="L1705" s="208" t="s">
        <v>60</v>
      </c>
      <c r="M1705" s="208" t="s">
        <v>4600</v>
      </c>
      <c r="N1705" s="112" t="s">
        <v>64</v>
      </c>
      <c r="O1705" s="52" t="s">
        <v>468</v>
      </c>
      <c r="P1705" s="208" t="s">
        <v>115</v>
      </c>
      <c r="Q1705" s="113"/>
      <c r="R1705" s="113" t="s">
        <v>2873</v>
      </c>
      <c r="S1705" s="113" t="s">
        <v>1368</v>
      </c>
      <c r="T1705" s="264">
        <v>369485</v>
      </c>
      <c r="U1705" s="264">
        <v>295059</v>
      </c>
      <c r="V1705" s="264">
        <v>369485</v>
      </c>
      <c r="W1705" s="264">
        <v>384264</v>
      </c>
      <c r="X1705" s="264">
        <v>399635</v>
      </c>
      <c r="Y1705" s="264">
        <v>415620</v>
      </c>
    </row>
    <row r="1706" spans="1:25" ht="203.25" customHeight="1" x14ac:dyDescent="0.25">
      <c r="A1706" s="71">
        <v>2600</v>
      </c>
      <c r="B1706" s="208" t="s">
        <v>4548</v>
      </c>
      <c r="C1706" s="208" t="s">
        <v>4590</v>
      </c>
      <c r="D1706" s="113" t="s">
        <v>4601</v>
      </c>
      <c r="E1706" s="208" t="s">
        <v>14988</v>
      </c>
      <c r="F1706" s="112" t="s">
        <v>170</v>
      </c>
      <c r="G1706" s="112">
        <v>37987</v>
      </c>
      <c r="H1706" s="112">
        <v>37987</v>
      </c>
      <c r="I1706" s="52" t="s">
        <v>113</v>
      </c>
      <c r="J1706" s="112">
        <v>44927</v>
      </c>
      <c r="K1706" s="208" t="s">
        <v>1049</v>
      </c>
      <c r="L1706" s="208" t="s">
        <v>99</v>
      </c>
      <c r="M1706" s="208" t="s">
        <v>4589</v>
      </c>
      <c r="N1706" s="112" t="s">
        <v>64</v>
      </c>
      <c r="O1706" s="52" t="s">
        <v>468</v>
      </c>
      <c r="P1706" s="208" t="s">
        <v>115</v>
      </c>
      <c r="Q1706" s="113"/>
      <c r="R1706" s="113">
        <v>16</v>
      </c>
      <c r="S1706" s="113" t="s">
        <v>175</v>
      </c>
      <c r="T1706" s="264">
        <v>87</v>
      </c>
      <c r="U1706" s="264">
        <v>63</v>
      </c>
      <c r="V1706" s="264" t="s">
        <v>112</v>
      </c>
      <c r="W1706" s="264" t="s">
        <v>112</v>
      </c>
      <c r="X1706" s="264" t="s">
        <v>112</v>
      </c>
      <c r="Y1706" s="264" t="s">
        <v>112</v>
      </c>
    </row>
    <row r="1707" spans="1:25" ht="203.25" customHeight="1" x14ac:dyDescent="0.25">
      <c r="A1707" s="71">
        <v>2601</v>
      </c>
      <c r="B1707" s="208" t="s">
        <v>4548</v>
      </c>
      <c r="C1707" s="208" t="s">
        <v>4590</v>
      </c>
      <c r="D1707" s="208" t="s">
        <v>4602</v>
      </c>
      <c r="E1707" s="208" t="s">
        <v>14988</v>
      </c>
      <c r="F1707" s="112" t="s">
        <v>14989</v>
      </c>
      <c r="G1707" s="112">
        <v>37987</v>
      </c>
      <c r="H1707" s="112">
        <v>37987</v>
      </c>
      <c r="I1707" s="52" t="s">
        <v>113</v>
      </c>
      <c r="J1707" s="112" t="s">
        <v>114</v>
      </c>
      <c r="K1707" s="208" t="s">
        <v>4603</v>
      </c>
      <c r="L1707" s="208" t="s">
        <v>60</v>
      </c>
      <c r="M1707" s="208" t="s">
        <v>4604</v>
      </c>
      <c r="N1707" s="112" t="s">
        <v>64</v>
      </c>
      <c r="O1707" s="52" t="s">
        <v>468</v>
      </c>
      <c r="P1707" s="208" t="s">
        <v>115</v>
      </c>
      <c r="Q1707" s="113">
        <v>38</v>
      </c>
      <c r="R1707" s="113">
        <v>14</v>
      </c>
      <c r="S1707" s="113" t="s">
        <v>3141</v>
      </c>
      <c r="T1707" s="264">
        <v>0</v>
      </c>
      <c r="U1707" s="264">
        <v>0</v>
      </c>
      <c r="V1707" s="264">
        <v>0</v>
      </c>
      <c r="W1707" s="264">
        <v>0</v>
      </c>
      <c r="X1707" s="264">
        <v>0</v>
      </c>
      <c r="Y1707" s="264">
        <v>0</v>
      </c>
    </row>
    <row r="1708" spans="1:25" ht="203.25" customHeight="1" x14ac:dyDescent="0.25">
      <c r="A1708" s="71">
        <v>2602</v>
      </c>
      <c r="B1708" s="208" t="s">
        <v>4548</v>
      </c>
      <c r="C1708" s="208" t="s">
        <v>4590</v>
      </c>
      <c r="D1708" s="208" t="s">
        <v>4605</v>
      </c>
      <c r="E1708" s="208" t="s">
        <v>14990</v>
      </c>
      <c r="F1708" s="112" t="s">
        <v>4606</v>
      </c>
      <c r="G1708" s="112">
        <v>37987</v>
      </c>
      <c r="H1708" s="112">
        <v>37987</v>
      </c>
      <c r="I1708" s="52" t="s">
        <v>113</v>
      </c>
      <c r="J1708" s="112" t="s">
        <v>114</v>
      </c>
      <c r="K1708" s="208" t="s">
        <v>4607</v>
      </c>
      <c r="L1708" s="208" t="s">
        <v>99</v>
      </c>
      <c r="M1708" s="208" t="s">
        <v>4608</v>
      </c>
      <c r="N1708" s="112" t="s">
        <v>64</v>
      </c>
      <c r="O1708" s="52" t="s">
        <v>468</v>
      </c>
      <c r="P1708" s="208" t="s">
        <v>115</v>
      </c>
      <c r="Q1708" s="113"/>
      <c r="R1708" s="113">
        <v>14</v>
      </c>
      <c r="S1708" s="113" t="s">
        <v>497</v>
      </c>
      <c r="T1708" s="264">
        <v>4798</v>
      </c>
      <c r="U1708" s="264">
        <v>4783</v>
      </c>
      <c r="V1708" s="264">
        <v>4934</v>
      </c>
      <c r="W1708" s="264">
        <v>5131</v>
      </c>
      <c r="X1708" s="264">
        <v>5336</v>
      </c>
      <c r="Y1708" s="264">
        <v>5549</v>
      </c>
    </row>
    <row r="1709" spans="1:25" ht="203.25" customHeight="1" x14ac:dyDescent="0.25">
      <c r="A1709" s="71">
        <v>2603</v>
      </c>
      <c r="B1709" s="208" t="s">
        <v>4548</v>
      </c>
      <c r="C1709" s="208" t="s">
        <v>4590</v>
      </c>
      <c r="D1709" s="208" t="s">
        <v>4609</v>
      </c>
      <c r="E1709" s="208" t="s">
        <v>14985</v>
      </c>
      <c r="F1709" s="112" t="s">
        <v>4610</v>
      </c>
      <c r="G1709" s="112">
        <v>37987</v>
      </c>
      <c r="H1709" s="112">
        <v>37987</v>
      </c>
      <c r="I1709" s="52" t="s">
        <v>113</v>
      </c>
      <c r="J1709" s="112" t="s">
        <v>114</v>
      </c>
      <c r="K1709" s="208" t="s">
        <v>4611</v>
      </c>
      <c r="L1709" s="208" t="s">
        <v>61</v>
      </c>
      <c r="M1709" s="208" t="s">
        <v>4591</v>
      </c>
      <c r="N1709" s="112" t="s">
        <v>64</v>
      </c>
      <c r="O1709" s="52" t="s">
        <v>468</v>
      </c>
      <c r="P1709" s="208" t="s">
        <v>115</v>
      </c>
      <c r="Q1709" s="113"/>
      <c r="R1709" s="113">
        <v>3</v>
      </c>
      <c r="S1709" s="113" t="s">
        <v>715</v>
      </c>
      <c r="T1709" s="264">
        <v>23642</v>
      </c>
      <c r="U1709" s="264">
        <v>31464</v>
      </c>
      <c r="V1709" s="264">
        <v>31464</v>
      </c>
      <c r="W1709" s="264">
        <f>V1709*1.04</f>
        <v>32722.560000000001</v>
      </c>
      <c r="X1709" s="264">
        <f>W1709*1.04</f>
        <v>34031.462400000004</v>
      </c>
      <c r="Y1709" s="264">
        <f>X1709*1.04</f>
        <v>35392.720896000006</v>
      </c>
    </row>
    <row r="1710" spans="1:25" ht="203.25" customHeight="1" x14ac:dyDescent="0.25">
      <c r="A1710" s="71">
        <v>2604</v>
      </c>
      <c r="B1710" s="208" t="s">
        <v>4548</v>
      </c>
      <c r="C1710" s="208" t="s">
        <v>4590</v>
      </c>
      <c r="D1710" s="208" t="s">
        <v>4612</v>
      </c>
      <c r="E1710" s="208" t="s">
        <v>14991</v>
      </c>
      <c r="F1710" s="112" t="s">
        <v>14992</v>
      </c>
      <c r="G1710" s="112">
        <v>37987</v>
      </c>
      <c r="H1710" s="112">
        <v>37987</v>
      </c>
      <c r="I1710" s="112" t="s">
        <v>113</v>
      </c>
      <c r="J1710" s="112" t="s">
        <v>114</v>
      </c>
      <c r="K1710" s="208" t="s">
        <v>11342</v>
      </c>
      <c r="L1710" s="208" t="s">
        <v>60</v>
      </c>
      <c r="M1710" s="208" t="s">
        <v>4430</v>
      </c>
      <c r="N1710" s="112" t="s">
        <v>64</v>
      </c>
      <c r="O1710" s="52" t="s">
        <v>468</v>
      </c>
      <c r="P1710" s="208" t="s">
        <v>115</v>
      </c>
      <c r="Q1710" s="113" t="s">
        <v>4613</v>
      </c>
      <c r="R1710" s="113" t="s">
        <v>23</v>
      </c>
      <c r="S1710" s="113" t="s">
        <v>1076</v>
      </c>
      <c r="T1710" s="264">
        <v>16515</v>
      </c>
      <c r="U1710" s="264">
        <v>16777</v>
      </c>
      <c r="V1710" s="264">
        <v>16739</v>
      </c>
      <c r="W1710" s="264">
        <v>17409</v>
      </c>
      <c r="X1710" s="264">
        <v>18105</v>
      </c>
      <c r="Y1710" s="264">
        <v>18829</v>
      </c>
    </row>
    <row r="1711" spans="1:25" ht="203.25" customHeight="1" x14ac:dyDescent="0.25">
      <c r="A1711" s="71">
        <v>2605</v>
      </c>
      <c r="B1711" s="208" t="s">
        <v>4548</v>
      </c>
      <c r="C1711" s="208" t="s">
        <v>4618</v>
      </c>
      <c r="D1711" s="208" t="s">
        <v>4614</v>
      </c>
      <c r="E1711" s="208" t="s">
        <v>14988</v>
      </c>
      <c r="F1711" s="112" t="s">
        <v>4615</v>
      </c>
      <c r="G1711" s="112">
        <v>40877</v>
      </c>
      <c r="H1711" s="112">
        <v>40544</v>
      </c>
      <c r="I1711" s="52" t="s">
        <v>113</v>
      </c>
      <c r="J1711" s="112" t="s">
        <v>114</v>
      </c>
      <c r="K1711" s="208" t="s">
        <v>4616</v>
      </c>
      <c r="L1711" s="208" t="s">
        <v>61</v>
      </c>
      <c r="M1711" s="208" t="s">
        <v>4617</v>
      </c>
      <c r="N1711" s="112" t="s">
        <v>64</v>
      </c>
      <c r="O1711" s="52" t="s">
        <v>468</v>
      </c>
      <c r="P1711" s="208" t="s">
        <v>115</v>
      </c>
      <c r="Q1711" s="113"/>
      <c r="R1711" s="113" t="s">
        <v>27</v>
      </c>
      <c r="S1711" s="113" t="s">
        <v>671</v>
      </c>
      <c r="T1711" s="264">
        <v>42898</v>
      </c>
      <c r="U1711" s="264">
        <v>40560</v>
      </c>
      <c r="V1711" s="264">
        <v>40560</v>
      </c>
      <c r="W1711" s="264">
        <v>42182</v>
      </c>
      <c r="X1711" s="264">
        <v>43869</v>
      </c>
      <c r="Y1711" s="264">
        <v>45624</v>
      </c>
    </row>
    <row r="1712" spans="1:25" ht="203.25" customHeight="1" x14ac:dyDescent="0.25">
      <c r="A1712" s="71">
        <v>2606</v>
      </c>
      <c r="B1712" s="208" t="s">
        <v>4548</v>
      </c>
      <c r="C1712" s="208" t="s">
        <v>4618</v>
      </c>
      <c r="D1712" s="208" t="s">
        <v>4619</v>
      </c>
      <c r="E1712" s="208" t="s">
        <v>14988</v>
      </c>
      <c r="F1712" s="112" t="s">
        <v>4620</v>
      </c>
      <c r="G1712" s="112">
        <v>40877</v>
      </c>
      <c r="H1712" s="112">
        <v>40544</v>
      </c>
      <c r="I1712" s="52" t="s">
        <v>113</v>
      </c>
      <c r="J1712" s="112" t="s">
        <v>114</v>
      </c>
      <c r="K1712" s="208" t="s">
        <v>4621</v>
      </c>
      <c r="L1712" s="208" t="s">
        <v>61</v>
      </c>
      <c r="M1712" s="208" t="s">
        <v>4622</v>
      </c>
      <c r="N1712" s="112" t="s">
        <v>64</v>
      </c>
      <c r="O1712" s="52" t="s">
        <v>468</v>
      </c>
      <c r="P1712" s="208" t="s">
        <v>115</v>
      </c>
      <c r="Q1712" s="113"/>
      <c r="R1712" s="113" t="s">
        <v>24</v>
      </c>
      <c r="S1712" s="113" t="s">
        <v>553</v>
      </c>
      <c r="T1712" s="264">
        <v>159823</v>
      </c>
      <c r="U1712" s="264">
        <v>151366</v>
      </c>
      <c r="V1712" s="264">
        <v>140754</v>
      </c>
      <c r="W1712" s="264">
        <v>146384</v>
      </c>
      <c r="X1712" s="264">
        <v>152239</v>
      </c>
      <c r="Y1712" s="264">
        <v>158329</v>
      </c>
    </row>
    <row r="1713" spans="1:25" ht="203.25" customHeight="1" x14ac:dyDescent="0.25">
      <c r="A1713" s="71">
        <v>2607</v>
      </c>
      <c r="B1713" s="208" t="s">
        <v>4548</v>
      </c>
      <c r="C1713" s="208" t="s">
        <v>4618</v>
      </c>
      <c r="D1713" s="208" t="s">
        <v>4623</v>
      </c>
      <c r="E1713" s="208" t="s">
        <v>14988</v>
      </c>
      <c r="F1713" s="112" t="s">
        <v>4624</v>
      </c>
      <c r="G1713" s="112">
        <v>40877</v>
      </c>
      <c r="H1713" s="112">
        <v>40544</v>
      </c>
      <c r="I1713" s="52" t="s">
        <v>113</v>
      </c>
      <c r="J1713" s="112" t="s">
        <v>114</v>
      </c>
      <c r="K1713" s="208" t="s">
        <v>4625</v>
      </c>
      <c r="L1713" s="208" t="s">
        <v>61</v>
      </c>
      <c r="M1713" s="208" t="s">
        <v>4591</v>
      </c>
      <c r="N1713" s="112" t="s">
        <v>64</v>
      </c>
      <c r="O1713" s="52" t="s">
        <v>468</v>
      </c>
      <c r="P1713" s="208" t="s">
        <v>115</v>
      </c>
      <c r="Q1713" s="113"/>
      <c r="R1713" s="113" t="s">
        <v>53</v>
      </c>
      <c r="S1713" s="113" t="s">
        <v>175</v>
      </c>
      <c r="T1713" s="264">
        <v>95</v>
      </c>
      <c r="U1713" s="264">
        <v>10</v>
      </c>
      <c r="V1713" s="264">
        <v>94</v>
      </c>
      <c r="W1713" s="264">
        <v>98</v>
      </c>
      <c r="X1713" s="264">
        <v>102</v>
      </c>
      <c r="Y1713" s="264">
        <v>106</v>
      </c>
    </row>
    <row r="1714" spans="1:25" ht="203.25" customHeight="1" x14ac:dyDescent="0.25">
      <c r="A1714" s="71">
        <v>2608</v>
      </c>
      <c r="B1714" s="208" t="s">
        <v>4548</v>
      </c>
      <c r="C1714" s="208" t="s">
        <v>11343</v>
      </c>
      <c r="D1714" s="208" t="s">
        <v>4626</v>
      </c>
      <c r="E1714" s="208" t="s">
        <v>14993</v>
      </c>
      <c r="F1714" s="112" t="s">
        <v>4627</v>
      </c>
      <c r="G1714" s="112">
        <v>41338</v>
      </c>
      <c r="H1714" s="112">
        <v>41275</v>
      </c>
      <c r="I1714" s="52" t="s">
        <v>113</v>
      </c>
      <c r="J1714" s="112" t="s">
        <v>114</v>
      </c>
      <c r="K1714" s="208" t="s">
        <v>14994</v>
      </c>
      <c r="L1714" s="208" t="s">
        <v>60</v>
      </c>
      <c r="M1714" s="208" t="s">
        <v>4628</v>
      </c>
      <c r="N1714" s="112" t="s">
        <v>64</v>
      </c>
      <c r="O1714" s="52" t="s">
        <v>468</v>
      </c>
      <c r="P1714" s="208" t="s">
        <v>115</v>
      </c>
      <c r="Q1714" s="113"/>
      <c r="R1714" s="113">
        <v>25</v>
      </c>
      <c r="S1714" s="113" t="s">
        <v>3052</v>
      </c>
      <c r="T1714" s="264">
        <v>0</v>
      </c>
      <c r="U1714" s="264">
        <v>0</v>
      </c>
      <c r="V1714" s="264">
        <v>0</v>
      </c>
      <c r="W1714" s="264">
        <v>0</v>
      </c>
      <c r="X1714" s="264">
        <v>0</v>
      </c>
      <c r="Y1714" s="264">
        <v>0</v>
      </c>
    </row>
    <row r="1715" spans="1:25" ht="203.25" customHeight="1" x14ac:dyDescent="0.25">
      <c r="A1715" s="71">
        <v>2609</v>
      </c>
      <c r="B1715" s="208" t="s">
        <v>4548</v>
      </c>
      <c r="C1715" s="208" t="s">
        <v>11343</v>
      </c>
      <c r="D1715" s="208" t="s">
        <v>4629</v>
      </c>
      <c r="E1715" s="208" t="s">
        <v>14995</v>
      </c>
      <c r="F1715" s="112" t="s">
        <v>4627</v>
      </c>
      <c r="G1715" s="112">
        <v>41338</v>
      </c>
      <c r="H1715" s="112">
        <v>41275</v>
      </c>
      <c r="I1715" s="52" t="s">
        <v>113</v>
      </c>
      <c r="J1715" s="112">
        <v>44927</v>
      </c>
      <c r="K1715" s="208" t="s">
        <v>14996</v>
      </c>
      <c r="L1715" s="208" t="s">
        <v>60</v>
      </c>
      <c r="M1715" s="208" t="s">
        <v>4628</v>
      </c>
      <c r="N1715" s="112" t="s">
        <v>64</v>
      </c>
      <c r="O1715" s="52" t="s">
        <v>468</v>
      </c>
      <c r="P1715" s="264" t="s">
        <v>115</v>
      </c>
      <c r="Q1715" s="113"/>
      <c r="R1715" s="113">
        <v>25</v>
      </c>
      <c r="S1715" s="113" t="s">
        <v>3052</v>
      </c>
      <c r="T1715" s="264">
        <v>0</v>
      </c>
      <c r="U1715" s="264">
        <v>0</v>
      </c>
      <c r="V1715" s="264" t="s">
        <v>112</v>
      </c>
      <c r="W1715" s="264" t="s">
        <v>112</v>
      </c>
      <c r="X1715" s="264" t="s">
        <v>112</v>
      </c>
      <c r="Y1715" s="264" t="s">
        <v>112</v>
      </c>
    </row>
    <row r="1716" spans="1:25" ht="203.25" customHeight="1" x14ac:dyDescent="0.25">
      <c r="A1716" s="71">
        <v>2610</v>
      </c>
      <c r="B1716" s="208" t="s">
        <v>4548</v>
      </c>
      <c r="C1716" s="208" t="s">
        <v>12034</v>
      </c>
      <c r="D1716" s="208" t="s">
        <v>4630</v>
      </c>
      <c r="E1716" s="208" t="s">
        <v>14988</v>
      </c>
      <c r="F1716" s="112" t="s">
        <v>4631</v>
      </c>
      <c r="G1716" s="112">
        <v>42370</v>
      </c>
      <c r="H1716" s="112">
        <v>42370</v>
      </c>
      <c r="I1716" s="52" t="s">
        <v>113</v>
      </c>
      <c r="J1716" s="112" t="s">
        <v>114</v>
      </c>
      <c r="K1716" s="208" t="s">
        <v>4632</v>
      </c>
      <c r="L1716" s="208" t="s">
        <v>61</v>
      </c>
      <c r="M1716" s="208" t="s">
        <v>4591</v>
      </c>
      <c r="N1716" s="112" t="s">
        <v>64</v>
      </c>
      <c r="O1716" s="52" t="s">
        <v>468</v>
      </c>
      <c r="P1716" s="208" t="s">
        <v>115</v>
      </c>
      <c r="Q1716" s="113"/>
      <c r="R1716" s="113">
        <v>5</v>
      </c>
      <c r="S1716" s="113" t="s">
        <v>707</v>
      </c>
      <c r="T1716" s="264">
        <v>73213</v>
      </c>
      <c r="U1716" s="264">
        <v>115195</v>
      </c>
      <c r="V1716" s="264">
        <v>114359</v>
      </c>
      <c r="W1716" s="264">
        <v>118933</v>
      </c>
      <c r="X1716" s="264">
        <v>123690</v>
      </c>
      <c r="Y1716" s="264">
        <v>128638</v>
      </c>
    </row>
    <row r="1717" spans="1:25" ht="203.25" customHeight="1" x14ac:dyDescent="0.25">
      <c r="A1717" s="71">
        <v>2611</v>
      </c>
      <c r="B1717" s="208" t="s">
        <v>4548</v>
      </c>
      <c r="C1717" s="208" t="s">
        <v>12034</v>
      </c>
      <c r="D1717" s="208" t="s">
        <v>4633</v>
      </c>
      <c r="E1717" s="208" t="s">
        <v>14997</v>
      </c>
      <c r="F1717" s="112" t="s">
        <v>4634</v>
      </c>
      <c r="G1717" s="112">
        <v>42370</v>
      </c>
      <c r="H1717" s="112">
        <v>42370</v>
      </c>
      <c r="I1717" s="52" t="s">
        <v>113</v>
      </c>
      <c r="J1717" s="112" t="s">
        <v>114</v>
      </c>
      <c r="K1717" s="208" t="s">
        <v>14998</v>
      </c>
      <c r="L1717" s="208" t="s">
        <v>60</v>
      </c>
      <c r="M1717" s="208" t="s">
        <v>4635</v>
      </c>
      <c r="N1717" s="112" t="s">
        <v>64</v>
      </c>
      <c r="O1717" s="52" t="s">
        <v>468</v>
      </c>
      <c r="P1717" s="208" t="s">
        <v>115</v>
      </c>
      <c r="Q1717" s="113"/>
      <c r="R1717" s="113" t="s">
        <v>2873</v>
      </c>
      <c r="S1717" s="113" t="s">
        <v>1368</v>
      </c>
      <c r="T1717" s="264">
        <v>0</v>
      </c>
      <c r="U1717" s="264">
        <v>0</v>
      </c>
      <c r="V1717" s="264">
        <v>0</v>
      </c>
      <c r="W1717" s="264">
        <v>0</v>
      </c>
      <c r="X1717" s="264">
        <v>0</v>
      </c>
      <c r="Y1717" s="264">
        <v>0</v>
      </c>
    </row>
    <row r="1718" spans="1:25" ht="203.25" customHeight="1" x14ac:dyDescent="0.25">
      <c r="A1718" s="71">
        <v>2612</v>
      </c>
      <c r="B1718" s="208" t="s">
        <v>4548</v>
      </c>
      <c r="C1718" s="208" t="s">
        <v>4637</v>
      </c>
      <c r="D1718" s="208" t="s">
        <v>4638</v>
      </c>
      <c r="E1718" s="208" t="s">
        <v>14988</v>
      </c>
      <c r="F1718" s="112" t="s">
        <v>4639</v>
      </c>
      <c r="G1718" s="112">
        <v>43460</v>
      </c>
      <c r="H1718" s="112">
        <v>43101</v>
      </c>
      <c r="I1718" s="112" t="s">
        <v>14999</v>
      </c>
      <c r="J1718" s="112" t="s">
        <v>114</v>
      </c>
      <c r="K1718" s="208" t="s">
        <v>4640</v>
      </c>
      <c r="L1718" s="208" t="s">
        <v>99</v>
      </c>
      <c r="M1718" s="208" t="s">
        <v>4641</v>
      </c>
      <c r="N1718" s="112" t="s">
        <v>64</v>
      </c>
      <c r="O1718" s="52" t="s">
        <v>468</v>
      </c>
      <c r="P1718" s="208" t="s">
        <v>706</v>
      </c>
      <c r="Q1718" s="113"/>
      <c r="R1718" s="113" t="s">
        <v>53</v>
      </c>
      <c r="S1718" s="113" t="s">
        <v>175</v>
      </c>
      <c r="T1718" s="264">
        <v>7851</v>
      </c>
      <c r="U1718" s="264">
        <v>4908</v>
      </c>
      <c r="V1718" s="264">
        <v>7851</v>
      </c>
      <c r="W1718" s="264">
        <v>8165</v>
      </c>
      <c r="X1718" s="264">
        <v>8492</v>
      </c>
      <c r="Y1718" s="264">
        <v>8832</v>
      </c>
    </row>
    <row r="1719" spans="1:25" ht="203.25" customHeight="1" x14ac:dyDescent="0.25">
      <c r="A1719" s="71">
        <v>2613</v>
      </c>
      <c r="B1719" s="208" t="s">
        <v>4548</v>
      </c>
      <c r="C1719" s="208" t="s">
        <v>4642</v>
      </c>
      <c r="D1719" s="208" t="s">
        <v>4643</v>
      </c>
      <c r="E1719" s="208" t="s">
        <v>15000</v>
      </c>
      <c r="F1719" s="112" t="s">
        <v>15001</v>
      </c>
      <c r="G1719" s="112">
        <v>44309</v>
      </c>
      <c r="H1719" s="112">
        <v>44197</v>
      </c>
      <c r="I1719" s="112" t="s">
        <v>113</v>
      </c>
      <c r="J1719" s="112" t="s">
        <v>114</v>
      </c>
      <c r="K1719" s="208" t="s">
        <v>11392</v>
      </c>
      <c r="L1719" s="208" t="s">
        <v>61</v>
      </c>
      <c r="M1719" s="208" t="s">
        <v>4591</v>
      </c>
      <c r="N1719" s="112" t="s">
        <v>64</v>
      </c>
      <c r="O1719" s="52" t="s">
        <v>468</v>
      </c>
      <c r="P1719" s="208" t="s">
        <v>115</v>
      </c>
      <c r="Q1719" s="113" t="s">
        <v>928</v>
      </c>
      <c r="R1719" s="113">
        <v>5</v>
      </c>
      <c r="S1719" s="113" t="s">
        <v>707</v>
      </c>
      <c r="T1719" s="264">
        <v>48308</v>
      </c>
      <c r="U1719" s="264">
        <v>98177</v>
      </c>
      <c r="V1719" s="264">
        <v>98060</v>
      </c>
      <c r="W1719" s="264">
        <v>101982</v>
      </c>
      <c r="X1719" s="264">
        <v>106061</v>
      </c>
      <c r="Y1719" s="264">
        <v>110303</v>
      </c>
    </row>
    <row r="1720" spans="1:25" ht="203.25" customHeight="1" x14ac:dyDescent="0.25">
      <c r="A1720" s="71">
        <v>2614</v>
      </c>
      <c r="B1720" s="208" t="s">
        <v>4548</v>
      </c>
      <c r="C1720" s="208" t="s">
        <v>4644</v>
      </c>
      <c r="D1720" s="208" t="s">
        <v>4645</v>
      </c>
      <c r="E1720" s="208" t="s">
        <v>15002</v>
      </c>
      <c r="F1720" s="112" t="s">
        <v>15003</v>
      </c>
      <c r="G1720" s="112">
        <v>44161</v>
      </c>
      <c r="H1720" s="112">
        <v>44197</v>
      </c>
      <c r="I1720" s="112" t="s">
        <v>113</v>
      </c>
      <c r="J1720" s="112">
        <v>45292</v>
      </c>
      <c r="K1720" s="208" t="s">
        <v>4646</v>
      </c>
      <c r="L1720" s="208" t="s">
        <v>99</v>
      </c>
      <c r="M1720" s="208" t="s">
        <v>4647</v>
      </c>
      <c r="N1720" s="112" t="s">
        <v>64</v>
      </c>
      <c r="O1720" s="52" t="s">
        <v>468</v>
      </c>
      <c r="P1720" s="208" t="s">
        <v>115</v>
      </c>
      <c r="Q1720" s="113"/>
      <c r="R1720" s="113">
        <v>5</v>
      </c>
      <c r="S1720" s="113" t="s">
        <v>707</v>
      </c>
      <c r="T1720" s="264">
        <v>2345</v>
      </c>
      <c r="U1720" s="264">
        <v>6438</v>
      </c>
      <c r="V1720" s="264">
        <v>2345</v>
      </c>
      <c r="W1720" s="264" t="s">
        <v>112</v>
      </c>
      <c r="X1720" s="264" t="s">
        <v>112</v>
      </c>
      <c r="Y1720" s="264" t="s">
        <v>112</v>
      </c>
    </row>
    <row r="1721" spans="1:25" ht="203.25" customHeight="1" x14ac:dyDescent="0.25">
      <c r="A1721" s="71">
        <v>2615</v>
      </c>
      <c r="B1721" s="208" t="s">
        <v>4548</v>
      </c>
      <c r="C1721" s="208" t="s">
        <v>4648</v>
      </c>
      <c r="D1721" s="208" t="s">
        <v>4649</v>
      </c>
      <c r="E1721" s="208" t="s">
        <v>15002</v>
      </c>
      <c r="F1721" s="112" t="s">
        <v>15003</v>
      </c>
      <c r="G1721" s="112">
        <v>44341</v>
      </c>
      <c r="H1721" s="112">
        <v>44342</v>
      </c>
      <c r="I1721" s="112" t="s">
        <v>113</v>
      </c>
      <c r="J1721" s="112" t="s">
        <v>114</v>
      </c>
      <c r="K1721" s="208" t="s">
        <v>11391</v>
      </c>
      <c r="L1721" s="208" t="s">
        <v>99</v>
      </c>
      <c r="M1721" s="208" t="s">
        <v>4650</v>
      </c>
      <c r="N1721" s="112" t="s">
        <v>64</v>
      </c>
      <c r="O1721" s="52" t="s">
        <v>468</v>
      </c>
      <c r="P1721" s="208" t="s">
        <v>115</v>
      </c>
      <c r="Q1721" s="113"/>
      <c r="R1721" s="113">
        <v>6</v>
      </c>
      <c r="S1721" s="113" t="s">
        <v>716</v>
      </c>
      <c r="T1721" s="264">
        <v>0</v>
      </c>
      <c r="U1721" s="264">
        <v>0</v>
      </c>
      <c r="V1721" s="264">
        <v>25009</v>
      </c>
      <c r="W1721" s="264">
        <v>84940</v>
      </c>
      <c r="X1721" s="264">
        <v>148675</v>
      </c>
      <c r="Y1721" s="264">
        <v>148675</v>
      </c>
    </row>
    <row r="1722" spans="1:25" ht="203.25" customHeight="1" x14ac:dyDescent="0.25">
      <c r="A1722" s="71">
        <v>2616</v>
      </c>
      <c r="B1722" s="208" t="s">
        <v>4548</v>
      </c>
      <c r="C1722" s="208" t="s">
        <v>15004</v>
      </c>
      <c r="D1722" s="208" t="s">
        <v>15005</v>
      </c>
      <c r="E1722" s="208" t="s">
        <v>15006</v>
      </c>
      <c r="F1722" s="112" t="s">
        <v>15007</v>
      </c>
      <c r="G1722" s="112">
        <v>42998</v>
      </c>
      <c r="H1722" s="112">
        <v>43101</v>
      </c>
      <c r="I1722" s="112" t="s">
        <v>762</v>
      </c>
      <c r="J1722" s="112">
        <v>44927</v>
      </c>
      <c r="K1722" s="208" t="s">
        <v>15008</v>
      </c>
      <c r="L1722" s="208" t="s">
        <v>60</v>
      </c>
      <c r="M1722" s="208" t="s">
        <v>4652</v>
      </c>
      <c r="N1722" s="112" t="s">
        <v>64</v>
      </c>
      <c r="O1722" s="52" t="s">
        <v>468</v>
      </c>
      <c r="P1722" s="208" t="s">
        <v>115</v>
      </c>
      <c r="Q1722" s="113"/>
      <c r="R1722" s="113" t="s">
        <v>23</v>
      </c>
      <c r="S1722" s="113" t="s">
        <v>1076</v>
      </c>
      <c r="T1722" s="264">
        <v>28819</v>
      </c>
      <c r="U1722" s="264">
        <v>32605</v>
      </c>
      <c r="V1722" s="264" t="s">
        <v>112</v>
      </c>
      <c r="W1722" s="264" t="s">
        <v>112</v>
      </c>
      <c r="X1722" s="264" t="s">
        <v>112</v>
      </c>
      <c r="Y1722" s="264" t="s">
        <v>112</v>
      </c>
    </row>
    <row r="1723" spans="1:25" ht="203.25" customHeight="1" x14ac:dyDescent="0.25">
      <c r="A1723" s="71">
        <v>2617</v>
      </c>
      <c r="B1723" s="208" t="s">
        <v>4548</v>
      </c>
      <c r="C1723" s="208" t="s">
        <v>4651</v>
      </c>
      <c r="D1723" s="208" t="s">
        <v>4653</v>
      </c>
      <c r="E1723" s="208" t="s">
        <v>15009</v>
      </c>
      <c r="F1723" s="112" t="s">
        <v>15010</v>
      </c>
      <c r="G1723" s="112">
        <v>44469</v>
      </c>
      <c r="H1723" s="112">
        <v>44562</v>
      </c>
      <c r="I1723" s="112" t="s">
        <v>113</v>
      </c>
      <c r="J1723" s="112">
        <v>45658</v>
      </c>
      <c r="K1723" s="208" t="s">
        <v>11389</v>
      </c>
      <c r="L1723" s="208" t="s">
        <v>99</v>
      </c>
      <c r="M1723" s="208" t="s">
        <v>4654</v>
      </c>
      <c r="N1723" s="112" t="s">
        <v>64</v>
      </c>
      <c r="O1723" s="52" t="s">
        <v>468</v>
      </c>
      <c r="P1723" s="208" t="s">
        <v>4655</v>
      </c>
      <c r="Q1723" s="113"/>
      <c r="R1723" s="113" t="s">
        <v>53</v>
      </c>
      <c r="S1723" s="113" t="s">
        <v>175</v>
      </c>
      <c r="T1723" s="264" t="s">
        <v>112</v>
      </c>
      <c r="U1723" s="264">
        <v>0</v>
      </c>
      <c r="V1723" s="264">
        <v>2200</v>
      </c>
      <c r="W1723" s="264">
        <v>2200</v>
      </c>
      <c r="X1723" s="264" t="s">
        <v>112</v>
      </c>
      <c r="Y1723" s="264" t="s">
        <v>112</v>
      </c>
    </row>
    <row r="1724" spans="1:25" ht="203.25" customHeight="1" x14ac:dyDescent="0.25">
      <c r="A1724" s="71">
        <v>2618</v>
      </c>
      <c r="B1724" s="208" t="s">
        <v>4548</v>
      </c>
      <c r="C1724" s="208" t="s">
        <v>15011</v>
      </c>
      <c r="D1724" s="208" t="s">
        <v>15012</v>
      </c>
      <c r="E1724" s="208" t="s">
        <v>14985</v>
      </c>
      <c r="F1724" s="112" t="s">
        <v>4627</v>
      </c>
      <c r="G1724" s="112">
        <v>44858</v>
      </c>
      <c r="H1724" s="112">
        <v>44562</v>
      </c>
      <c r="I1724" s="112" t="s">
        <v>244</v>
      </c>
      <c r="J1724" s="112">
        <v>45658</v>
      </c>
      <c r="K1724" s="208" t="s">
        <v>14994</v>
      </c>
      <c r="L1724" s="208" t="s">
        <v>60</v>
      </c>
      <c r="M1724" s="208" t="s">
        <v>15013</v>
      </c>
      <c r="N1724" s="112" t="s">
        <v>64</v>
      </c>
      <c r="O1724" s="52" t="s">
        <v>468</v>
      </c>
      <c r="P1724" s="208" t="s">
        <v>115</v>
      </c>
      <c r="Q1724" s="113"/>
      <c r="R1724" s="113">
        <v>5</v>
      </c>
      <c r="S1724" s="113" t="s">
        <v>707</v>
      </c>
      <c r="T1724" s="264" t="s">
        <v>112</v>
      </c>
      <c r="U1724" s="264">
        <v>0</v>
      </c>
      <c r="V1724" s="264">
        <v>92000</v>
      </c>
      <c r="W1724" s="264">
        <v>117000</v>
      </c>
      <c r="X1724" s="264" t="s">
        <v>112</v>
      </c>
      <c r="Y1724" s="265" t="s">
        <v>112</v>
      </c>
    </row>
    <row r="1725" spans="1:25" ht="203.25" customHeight="1" x14ac:dyDescent="0.25">
      <c r="A1725" s="71">
        <v>2619</v>
      </c>
      <c r="B1725" s="208" t="s">
        <v>4548</v>
      </c>
      <c r="C1725" s="208" t="s">
        <v>4656</v>
      </c>
      <c r="D1725" s="208" t="s">
        <v>4657</v>
      </c>
      <c r="E1725" s="208" t="s">
        <v>14988</v>
      </c>
      <c r="F1725" s="112" t="s">
        <v>4658</v>
      </c>
      <c r="G1725" s="112">
        <v>40704</v>
      </c>
      <c r="H1725" s="112">
        <v>40544</v>
      </c>
      <c r="I1725" s="52" t="s">
        <v>113</v>
      </c>
      <c r="J1725" s="112" t="s">
        <v>114</v>
      </c>
      <c r="K1725" s="208" t="s">
        <v>4659</v>
      </c>
      <c r="L1725" s="208" t="s">
        <v>61</v>
      </c>
      <c r="M1725" s="208" t="s">
        <v>4660</v>
      </c>
      <c r="N1725" s="112" t="s">
        <v>64</v>
      </c>
      <c r="O1725" s="114" t="s">
        <v>105</v>
      </c>
      <c r="P1725" s="114" t="s">
        <v>683</v>
      </c>
      <c r="Q1725" s="113"/>
      <c r="R1725" s="113" t="s">
        <v>53</v>
      </c>
      <c r="S1725" s="113" t="s">
        <v>175</v>
      </c>
      <c r="T1725" s="264">
        <v>839</v>
      </c>
      <c r="U1725" s="264">
        <v>601</v>
      </c>
      <c r="V1725" s="264">
        <v>613</v>
      </c>
      <c r="W1725" s="264">
        <v>638</v>
      </c>
      <c r="X1725" s="264">
        <v>664</v>
      </c>
      <c r="Y1725" s="264">
        <v>691</v>
      </c>
    </row>
    <row r="1726" spans="1:25" ht="203.25" customHeight="1" x14ac:dyDescent="0.25">
      <c r="A1726" s="71">
        <v>2620</v>
      </c>
      <c r="B1726" s="208" t="s">
        <v>4548</v>
      </c>
      <c r="C1726" s="208" t="s">
        <v>4590</v>
      </c>
      <c r="D1726" s="208" t="s">
        <v>4661</v>
      </c>
      <c r="E1726" s="208" t="s">
        <v>14988</v>
      </c>
      <c r="F1726" s="112" t="s">
        <v>4662</v>
      </c>
      <c r="G1726" s="112">
        <v>37987</v>
      </c>
      <c r="H1726" s="112">
        <v>37987</v>
      </c>
      <c r="I1726" s="112" t="s">
        <v>113</v>
      </c>
      <c r="J1726" s="112" t="s">
        <v>114</v>
      </c>
      <c r="K1726" s="208" t="s">
        <v>12035</v>
      </c>
      <c r="L1726" s="208" t="s">
        <v>60</v>
      </c>
      <c r="M1726" s="208" t="s">
        <v>4600</v>
      </c>
      <c r="N1726" s="112" t="s">
        <v>64</v>
      </c>
      <c r="O1726" s="52" t="s">
        <v>105</v>
      </c>
      <c r="P1726" s="208" t="s">
        <v>4663</v>
      </c>
      <c r="Q1726" s="113"/>
      <c r="R1726" s="113" t="s">
        <v>2873</v>
      </c>
      <c r="S1726" s="113" t="s">
        <v>1368</v>
      </c>
      <c r="T1726" s="264">
        <v>23448</v>
      </c>
      <c r="U1726" s="264">
        <v>25620</v>
      </c>
      <c r="V1726" s="264">
        <v>25057</v>
      </c>
      <c r="W1726" s="264">
        <v>26059</v>
      </c>
      <c r="X1726" s="264">
        <v>27101</v>
      </c>
      <c r="Y1726" s="264">
        <v>28185</v>
      </c>
    </row>
    <row r="1727" spans="1:25" ht="203.25" customHeight="1" x14ac:dyDescent="0.25">
      <c r="A1727" s="71">
        <v>2621</v>
      </c>
      <c r="B1727" s="208" t="s">
        <v>4548</v>
      </c>
      <c r="C1727" s="208" t="s">
        <v>4590</v>
      </c>
      <c r="D1727" s="208" t="s">
        <v>4664</v>
      </c>
      <c r="E1727" s="208" t="s">
        <v>14988</v>
      </c>
      <c r="F1727" s="112" t="s">
        <v>15014</v>
      </c>
      <c r="G1727" s="112">
        <v>37987</v>
      </c>
      <c r="H1727" s="112">
        <v>37987</v>
      </c>
      <c r="I1727" s="112" t="s">
        <v>113</v>
      </c>
      <c r="J1727" s="112" t="s">
        <v>114</v>
      </c>
      <c r="K1727" s="208" t="s">
        <v>12036</v>
      </c>
      <c r="L1727" s="208" t="s">
        <v>60</v>
      </c>
      <c r="M1727" s="208" t="s">
        <v>4600</v>
      </c>
      <c r="N1727" s="112" t="s">
        <v>64</v>
      </c>
      <c r="O1727" s="52" t="s">
        <v>105</v>
      </c>
      <c r="P1727" s="208" t="s">
        <v>4663</v>
      </c>
      <c r="Q1727" s="113" t="s">
        <v>4665</v>
      </c>
      <c r="R1727" s="113" t="s">
        <v>2873</v>
      </c>
      <c r="S1727" s="113" t="s">
        <v>1368</v>
      </c>
      <c r="T1727" s="264">
        <v>0</v>
      </c>
      <c r="U1727" s="264">
        <v>71</v>
      </c>
      <c r="V1727" s="264">
        <v>72</v>
      </c>
      <c r="W1727" s="264">
        <v>75</v>
      </c>
      <c r="X1727" s="264">
        <v>78</v>
      </c>
      <c r="Y1727" s="264">
        <v>81</v>
      </c>
    </row>
    <row r="1728" spans="1:25" ht="203.25" customHeight="1" x14ac:dyDescent="0.25">
      <c r="A1728" s="71">
        <v>2622</v>
      </c>
      <c r="B1728" s="208" t="s">
        <v>4548</v>
      </c>
      <c r="C1728" s="208" t="s">
        <v>12037</v>
      </c>
      <c r="D1728" s="208" t="s">
        <v>4666</v>
      </c>
      <c r="E1728" s="208" t="s">
        <v>15015</v>
      </c>
      <c r="F1728" s="112" t="s">
        <v>12038</v>
      </c>
      <c r="G1728" s="112">
        <v>43101</v>
      </c>
      <c r="H1728" s="112">
        <v>43101</v>
      </c>
      <c r="I1728" s="52" t="s">
        <v>113</v>
      </c>
      <c r="J1728" s="112" t="s">
        <v>114</v>
      </c>
      <c r="K1728" s="208" t="s">
        <v>4667</v>
      </c>
      <c r="L1728" s="208" t="s">
        <v>60</v>
      </c>
      <c r="M1728" s="208" t="s">
        <v>4668</v>
      </c>
      <c r="N1728" s="112" t="s">
        <v>64</v>
      </c>
      <c r="O1728" s="52" t="s">
        <v>101</v>
      </c>
      <c r="P1728" s="264" t="s">
        <v>683</v>
      </c>
      <c r="Q1728" s="113"/>
      <c r="R1728" s="113" t="s">
        <v>22</v>
      </c>
      <c r="S1728" s="113" t="s">
        <v>1082</v>
      </c>
      <c r="T1728" s="264">
        <v>5523</v>
      </c>
      <c r="U1728" s="264">
        <v>13417</v>
      </c>
      <c r="V1728" s="264">
        <v>5523</v>
      </c>
      <c r="W1728" s="264">
        <v>5744</v>
      </c>
      <c r="X1728" s="264">
        <v>5974</v>
      </c>
      <c r="Y1728" s="264">
        <v>6213</v>
      </c>
    </row>
    <row r="1729" spans="1:25" ht="203.25" customHeight="1" x14ac:dyDescent="0.25">
      <c r="A1729" s="71">
        <v>2623</v>
      </c>
      <c r="B1729" s="208" t="s">
        <v>4548</v>
      </c>
      <c r="C1729" s="208" t="s">
        <v>15016</v>
      </c>
      <c r="D1729" s="208" t="s">
        <v>4669</v>
      </c>
      <c r="E1729" s="208" t="s">
        <v>15017</v>
      </c>
      <c r="F1729" s="112" t="s">
        <v>4670</v>
      </c>
      <c r="G1729" s="112">
        <v>43097</v>
      </c>
      <c r="H1729" s="112">
        <v>43101</v>
      </c>
      <c r="I1729" s="112" t="s">
        <v>15018</v>
      </c>
      <c r="J1729" s="112">
        <v>45658</v>
      </c>
      <c r="K1729" s="208" t="s">
        <v>15019</v>
      </c>
      <c r="L1729" s="208" t="s">
        <v>60</v>
      </c>
      <c r="M1729" s="208" t="s">
        <v>4430</v>
      </c>
      <c r="N1729" s="112" t="s">
        <v>64</v>
      </c>
      <c r="O1729" s="52" t="s">
        <v>103</v>
      </c>
      <c r="P1729" s="264" t="s">
        <v>15020</v>
      </c>
      <c r="Q1729" s="113" t="s">
        <v>4671</v>
      </c>
      <c r="R1729" s="113" t="s">
        <v>23</v>
      </c>
      <c r="S1729" s="113" t="s">
        <v>1076</v>
      </c>
      <c r="T1729" s="264">
        <v>0</v>
      </c>
      <c r="U1729" s="264">
        <v>14605</v>
      </c>
      <c r="V1729" s="264">
        <v>8075</v>
      </c>
      <c r="W1729" s="264">
        <v>7809</v>
      </c>
      <c r="X1729" s="264" t="s">
        <v>112</v>
      </c>
      <c r="Y1729" s="264" t="s">
        <v>112</v>
      </c>
    </row>
    <row r="1730" spans="1:25" ht="203.25" customHeight="1" x14ac:dyDescent="0.25">
      <c r="A1730" s="71">
        <v>2624</v>
      </c>
      <c r="B1730" s="208" t="s">
        <v>4548</v>
      </c>
      <c r="C1730" s="208" t="s">
        <v>4637</v>
      </c>
      <c r="D1730" s="208" t="s">
        <v>4672</v>
      </c>
      <c r="E1730" s="208" t="s">
        <v>15021</v>
      </c>
      <c r="F1730" s="112" t="s">
        <v>4673</v>
      </c>
      <c r="G1730" s="112">
        <v>43827</v>
      </c>
      <c r="H1730" s="112">
        <v>43831</v>
      </c>
      <c r="I1730" s="112" t="s">
        <v>15022</v>
      </c>
      <c r="J1730" s="112" t="s">
        <v>114</v>
      </c>
      <c r="K1730" s="208" t="s">
        <v>15023</v>
      </c>
      <c r="L1730" s="208" t="s">
        <v>60</v>
      </c>
      <c r="M1730" s="208" t="s">
        <v>4430</v>
      </c>
      <c r="N1730" s="112" t="s">
        <v>64</v>
      </c>
      <c r="O1730" s="52" t="s">
        <v>105</v>
      </c>
      <c r="P1730" s="264" t="s">
        <v>4674</v>
      </c>
      <c r="Q1730" s="113" t="s">
        <v>4671</v>
      </c>
      <c r="R1730" s="113" t="s">
        <v>23</v>
      </c>
      <c r="S1730" s="113" t="s">
        <v>1076</v>
      </c>
      <c r="T1730" s="264">
        <v>0</v>
      </c>
      <c r="U1730" s="264">
        <v>0</v>
      </c>
      <c r="V1730" s="264">
        <v>0</v>
      </c>
      <c r="W1730" s="264">
        <v>0</v>
      </c>
      <c r="X1730" s="264" t="s">
        <v>112</v>
      </c>
      <c r="Y1730" s="264" t="s">
        <v>112</v>
      </c>
    </row>
    <row r="1731" spans="1:25" ht="203.25" customHeight="1" x14ac:dyDescent="0.25">
      <c r="A1731" s="71">
        <v>2625</v>
      </c>
      <c r="B1731" s="208" t="s">
        <v>4548</v>
      </c>
      <c r="C1731" s="208" t="s">
        <v>4642</v>
      </c>
      <c r="D1731" s="208" t="s">
        <v>1310</v>
      </c>
      <c r="E1731" s="208" t="s">
        <v>15024</v>
      </c>
      <c r="F1731" s="112" t="s">
        <v>11887</v>
      </c>
      <c r="G1731" s="112">
        <v>44309</v>
      </c>
      <c r="H1731" s="112">
        <v>44197</v>
      </c>
      <c r="I1731" s="52" t="s">
        <v>113</v>
      </c>
      <c r="J1731" s="112">
        <v>45292</v>
      </c>
      <c r="K1731" s="208" t="s">
        <v>15025</v>
      </c>
      <c r="L1731" s="208" t="s">
        <v>61</v>
      </c>
      <c r="M1731" s="208" t="s">
        <v>4591</v>
      </c>
      <c r="N1731" s="112" t="s">
        <v>64</v>
      </c>
      <c r="O1731" s="52" t="s">
        <v>105</v>
      </c>
      <c r="P1731" s="264" t="s">
        <v>683</v>
      </c>
      <c r="Q1731" s="113" t="s">
        <v>928</v>
      </c>
      <c r="R1731" s="113">
        <v>5</v>
      </c>
      <c r="S1731" s="113" t="s">
        <v>707</v>
      </c>
      <c r="T1731" s="264">
        <v>32209</v>
      </c>
      <c r="U1731" s="264">
        <v>49191</v>
      </c>
      <c r="V1731" s="264">
        <v>47587</v>
      </c>
      <c r="W1731" s="264" t="s">
        <v>112</v>
      </c>
      <c r="X1731" s="264" t="s">
        <v>112</v>
      </c>
      <c r="Y1731" s="264" t="s">
        <v>112</v>
      </c>
    </row>
    <row r="1732" spans="1:25" ht="203.25" customHeight="1" x14ac:dyDescent="0.25">
      <c r="A1732" s="71">
        <v>2626</v>
      </c>
      <c r="B1732" s="208" t="s">
        <v>4548</v>
      </c>
      <c r="C1732" s="208" t="s">
        <v>15026</v>
      </c>
      <c r="D1732" s="208" t="s">
        <v>15027</v>
      </c>
      <c r="E1732" s="208" t="s">
        <v>15028</v>
      </c>
      <c r="F1732" s="112" t="s">
        <v>15029</v>
      </c>
      <c r="G1732" s="112">
        <v>40179</v>
      </c>
      <c r="H1732" s="112">
        <v>40179</v>
      </c>
      <c r="I1732" s="112" t="s">
        <v>1325</v>
      </c>
      <c r="J1732" s="112" t="s">
        <v>114</v>
      </c>
      <c r="K1732" s="208" t="s">
        <v>15030</v>
      </c>
      <c r="L1732" s="208" t="s">
        <v>60</v>
      </c>
      <c r="M1732" s="208" t="s">
        <v>4430</v>
      </c>
      <c r="N1732" s="112" t="s">
        <v>64</v>
      </c>
      <c r="O1732" s="208" t="s">
        <v>103</v>
      </c>
      <c r="P1732" s="208" t="s">
        <v>115</v>
      </c>
      <c r="Q1732" s="114"/>
      <c r="R1732" s="208">
        <v>2</v>
      </c>
      <c r="S1732" s="112" t="s">
        <v>199</v>
      </c>
      <c r="T1732" s="264">
        <v>244136</v>
      </c>
      <c r="U1732" s="264">
        <v>258067</v>
      </c>
      <c r="V1732" s="264">
        <v>220000</v>
      </c>
      <c r="W1732" s="264">
        <v>228800</v>
      </c>
      <c r="X1732" s="264">
        <v>237952</v>
      </c>
      <c r="Y1732" s="264">
        <v>247470</v>
      </c>
    </row>
    <row r="1733" spans="1:25" ht="203.25" customHeight="1" x14ac:dyDescent="0.25">
      <c r="A1733" s="71">
        <v>2627</v>
      </c>
      <c r="B1733" s="208" t="s">
        <v>4548</v>
      </c>
      <c r="C1733" s="208" t="s">
        <v>15026</v>
      </c>
      <c r="D1733" s="208" t="s">
        <v>15031</v>
      </c>
      <c r="E1733" s="208" t="s">
        <v>15032</v>
      </c>
      <c r="F1733" s="112" t="s">
        <v>15029</v>
      </c>
      <c r="G1733" s="112">
        <v>40877</v>
      </c>
      <c r="H1733" s="112">
        <v>40909</v>
      </c>
      <c r="I1733" s="112" t="s">
        <v>1128</v>
      </c>
      <c r="J1733" s="112" t="s">
        <v>114</v>
      </c>
      <c r="K1733" s="208" t="s">
        <v>15033</v>
      </c>
      <c r="L1733" s="208" t="s">
        <v>60</v>
      </c>
      <c r="M1733" s="208" t="s">
        <v>4430</v>
      </c>
      <c r="N1733" s="112" t="s">
        <v>64</v>
      </c>
      <c r="O1733" s="208" t="s">
        <v>103</v>
      </c>
      <c r="P1733" s="208" t="s">
        <v>115</v>
      </c>
      <c r="Q1733" s="113">
        <v>21</v>
      </c>
      <c r="R1733" s="208" t="s">
        <v>23</v>
      </c>
      <c r="S1733" s="112" t="s">
        <v>1076</v>
      </c>
      <c r="T1733" s="264">
        <v>130311</v>
      </c>
      <c r="U1733" s="264">
        <v>37579</v>
      </c>
      <c r="V1733" s="264">
        <v>22233</v>
      </c>
      <c r="W1733" s="264">
        <v>16394</v>
      </c>
      <c r="X1733" s="264">
        <v>15853</v>
      </c>
      <c r="Y1733" s="264">
        <v>15329</v>
      </c>
    </row>
    <row r="1734" spans="1:25" ht="203.25" customHeight="1" x14ac:dyDescent="0.25">
      <c r="A1734" s="71">
        <v>2628</v>
      </c>
      <c r="B1734" s="208" t="s">
        <v>4548</v>
      </c>
      <c r="C1734" s="208" t="s">
        <v>15026</v>
      </c>
      <c r="D1734" s="208" t="s">
        <v>15034</v>
      </c>
      <c r="E1734" s="208" t="s">
        <v>15035</v>
      </c>
      <c r="F1734" s="112" t="s">
        <v>15029</v>
      </c>
      <c r="G1734" s="112">
        <v>40877</v>
      </c>
      <c r="H1734" s="112">
        <v>40909</v>
      </c>
      <c r="I1734" s="112" t="s">
        <v>975</v>
      </c>
      <c r="J1734" s="112" t="s">
        <v>114</v>
      </c>
      <c r="K1734" s="208" t="s">
        <v>15036</v>
      </c>
      <c r="L1734" s="208" t="s">
        <v>60</v>
      </c>
      <c r="M1734" s="208" t="s">
        <v>4430</v>
      </c>
      <c r="N1734" s="112" t="s">
        <v>64</v>
      </c>
      <c r="O1734" s="208" t="s">
        <v>103</v>
      </c>
      <c r="P1734" s="208" t="s">
        <v>4675</v>
      </c>
      <c r="Q1734" s="114"/>
      <c r="R1734" s="208" t="s">
        <v>23</v>
      </c>
      <c r="S1734" s="112" t="s">
        <v>1076</v>
      </c>
      <c r="T1734" s="264">
        <v>142510</v>
      </c>
      <c r="U1734" s="264">
        <v>69586</v>
      </c>
      <c r="V1734" s="264">
        <v>106472</v>
      </c>
      <c r="W1734" s="264">
        <v>61276</v>
      </c>
      <c r="X1734" s="264">
        <v>21530</v>
      </c>
      <c r="Y1734" s="264">
        <v>0</v>
      </c>
    </row>
    <row r="1735" spans="1:25" ht="203.25" customHeight="1" x14ac:dyDescent="0.25">
      <c r="A1735" s="71">
        <v>2629</v>
      </c>
      <c r="B1735" s="208" t="s">
        <v>4548</v>
      </c>
      <c r="C1735" s="208" t="s">
        <v>15037</v>
      </c>
      <c r="D1735" s="208" t="s">
        <v>4676</v>
      </c>
      <c r="E1735" s="208" t="s">
        <v>15038</v>
      </c>
      <c r="F1735" s="112" t="s">
        <v>4677</v>
      </c>
      <c r="G1735" s="112">
        <v>40175</v>
      </c>
      <c r="H1735" s="112">
        <v>40179</v>
      </c>
      <c r="I1735" s="112" t="s">
        <v>15039</v>
      </c>
      <c r="J1735" s="112">
        <v>45292</v>
      </c>
      <c r="K1735" s="208" t="s">
        <v>4678</v>
      </c>
      <c r="L1735" s="208" t="s">
        <v>60</v>
      </c>
      <c r="M1735" s="208" t="s">
        <v>4430</v>
      </c>
      <c r="N1735" s="112" t="s">
        <v>64</v>
      </c>
      <c r="O1735" s="52" t="s">
        <v>468</v>
      </c>
      <c r="P1735" s="208" t="s">
        <v>115</v>
      </c>
      <c r="Q1735" s="113"/>
      <c r="R1735" s="113" t="s">
        <v>23</v>
      </c>
      <c r="S1735" s="113" t="s">
        <v>1076</v>
      </c>
      <c r="T1735" s="264">
        <v>303462</v>
      </c>
      <c r="U1735" s="264">
        <v>313824</v>
      </c>
      <c r="V1735" s="264">
        <v>266796</v>
      </c>
      <c r="W1735" s="264" t="s">
        <v>112</v>
      </c>
      <c r="X1735" s="264" t="s">
        <v>112</v>
      </c>
      <c r="Y1735" s="264" t="s">
        <v>112</v>
      </c>
    </row>
    <row r="1736" spans="1:25" ht="203.25" customHeight="1" x14ac:dyDescent="0.25">
      <c r="A1736" s="71">
        <v>2630</v>
      </c>
      <c r="B1736" s="208" t="s">
        <v>4548</v>
      </c>
      <c r="C1736" s="208" t="s">
        <v>4636</v>
      </c>
      <c r="D1736" s="208" t="s">
        <v>4679</v>
      </c>
      <c r="E1736" s="208" t="s">
        <v>15040</v>
      </c>
      <c r="F1736" s="112" t="s">
        <v>15041</v>
      </c>
      <c r="G1736" s="112">
        <v>42998</v>
      </c>
      <c r="H1736" s="112">
        <v>43101</v>
      </c>
      <c r="I1736" s="112" t="s">
        <v>4680</v>
      </c>
      <c r="J1736" s="112">
        <v>47484</v>
      </c>
      <c r="K1736" s="208" t="s">
        <v>15042</v>
      </c>
      <c r="L1736" s="208" t="s">
        <v>60</v>
      </c>
      <c r="M1736" s="208" t="s">
        <v>4430</v>
      </c>
      <c r="N1736" s="112" t="s">
        <v>64</v>
      </c>
      <c r="O1736" s="52" t="s">
        <v>468</v>
      </c>
      <c r="P1736" s="208" t="s">
        <v>115</v>
      </c>
      <c r="Q1736" s="113" t="s">
        <v>4681</v>
      </c>
      <c r="R1736" s="113" t="s">
        <v>23</v>
      </c>
      <c r="S1736" s="113" t="s">
        <v>1076</v>
      </c>
      <c r="T1736" s="264">
        <v>51853</v>
      </c>
      <c r="U1736" s="264">
        <v>51760</v>
      </c>
      <c r="V1736" s="264">
        <v>48926</v>
      </c>
      <c r="W1736" s="264">
        <v>46092</v>
      </c>
      <c r="X1736" s="264">
        <v>43258</v>
      </c>
      <c r="Y1736" s="264">
        <v>40424</v>
      </c>
    </row>
    <row r="1737" spans="1:25" ht="203.25" customHeight="1" x14ac:dyDescent="0.25">
      <c r="A1737" s="71">
        <v>2631</v>
      </c>
      <c r="B1737" s="208" t="s">
        <v>4548</v>
      </c>
      <c r="C1737" s="208" t="s">
        <v>15026</v>
      </c>
      <c r="D1737" s="208" t="s">
        <v>15043</v>
      </c>
      <c r="E1737" s="208" t="s">
        <v>15044</v>
      </c>
      <c r="F1737" s="112" t="s">
        <v>15045</v>
      </c>
      <c r="G1737" s="112">
        <v>44831</v>
      </c>
      <c r="H1737" s="112">
        <v>44831</v>
      </c>
      <c r="I1737" s="112" t="s">
        <v>975</v>
      </c>
      <c r="J1737" s="112" t="s">
        <v>114</v>
      </c>
      <c r="K1737" s="208" t="s">
        <v>15046</v>
      </c>
      <c r="L1737" s="208" t="s">
        <v>60</v>
      </c>
      <c r="M1737" s="208" t="s">
        <v>4430</v>
      </c>
      <c r="N1737" s="112" t="s">
        <v>64</v>
      </c>
      <c r="O1737" s="52" t="s">
        <v>468</v>
      </c>
      <c r="P1737" s="208" t="s">
        <v>4675</v>
      </c>
      <c r="Q1737" s="113"/>
      <c r="R1737" s="208">
        <v>2</v>
      </c>
      <c r="S1737" s="112" t="s">
        <v>199</v>
      </c>
      <c r="T1737" s="33" t="s">
        <v>112</v>
      </c>
      <c r="U1737" s="264">
        <v>0</v>
      </c>
      <c r="V1737" s="264">
        <v>201693</v>
      </c>
      <c r="W1737" s="264">
        <v>190189</v>
      </c>
      <c r="X1737" s="264">
        <v>178685</v>
      </c>
      <c r="Y1737" s="264">
        <v>128729</v>
      </c>
    </row>
    <row r="1738" spans="1:25" ht="203.25" customHeight="1" x14ac:dyDescent="0.25">
      <c r="A1738" s="71">
        <v>2632</v>
      </c>
      <c r="B1738" s="208" t="s">
        <v>4548</v>
      </c>
      <c r="C1738" s="208" t="s">
        <v>15026</v>
      </c>
      <c r="D1738" s="208" t="s">
        <v>15047</v>
      </c>
      <c r="E1738" s="208" t="s">
        <v>15048</v>
      </c>
      <c r="F1738" s="112" t="s">
        <v>15049</v>
      </c>
      <c r="G1738" s="112">
        <v>44831</v>
      </c>
      <c r="H1738" s="112">
        <v>44562</v>
      </c>
      <c r="I1738" s="112" t="s">
        <v>975</v>
      </c>
      <c r="J1738" s="112" t="s">
        <v>114</v>
      </c>
      <c r="K1738" s="208" t="s">
        <v>15050</v>
      </c>
      <c r="L1738" s="208" t="s">
        <v>60</v>
      </c>
      <c r="M1738" s="208" t="s">
        <v>4430</v>
      </c>
      <c r="N1738" s="112" t="s">
        <v>64</v>
      </c>
      <c r="O1738" s="52" t="s">
        <v>468</v>
      </c>
      <c r="P1738" s="208" t="s">
        <v>2926</v>
      </c>
      <c r="Q1738" s="113"/>
      <c r="R1738" s="208">
        <v>2</v>
      </c>
      <c r="S1738" s="112" t="s">
        <v>199</v>
      </c>
      <c r="T1738" s="33" t="s">
        <v>112</v>
      </c>
      <c r="U1738" s="264">
        <v>0</v>
      </c>
      <c r="V1738" s="264">
        <v>0</v>
      </c>
      <c r="W1738" s="264">
        <v>0</v>
      </c>
      <c r="X1738" s="264">
        <v>0</v>
      </c>
      <c r="Y1738" s="264">
        <v>0</v>
      </c>
    </row>
    <row r="1739" spans="1:25" ht="203.25" customHeight="1" x14ac:dyDescent="0.25">
      <c r="A1739" s="71">
        <v>2633</v>
      </c>
      <c r="B1739" s="208" t="s">
        <v>4548</v>
      </c>
      <c r="C1739" s="208" t="s">
        <v>15051</v>
      </c>
      <c r="D1739" s="208" t="s">
        <v>4682</v>
      </c>
      <c r="E1739" s="208" t="s">
        <v>14988</v>
      </c>
      <c r="F1739" s="112" t="s">
        <v>4683</v>
      </c>
      <c r="G1739" s="112">
        <v>43248</v>
      </c>
      <c r="H1739" s="112">
        <v>43248</v>
      </c>
      <c r="I1739" s="112" t="s">
        <v>268</v>
      </c>
      <c r="J1739" s="112" t="s">
        <v>526</v>
      </c>
      <c r="K1739" s="208" t="s">
        <v>15052</v>
      </c>
      <c r="L1739" s="208" t="s">
        <v>60</v>
      </c>
      <c r="M1739" s="208" t="s">
        <v>4430</v>
      </c>
      <c r="N1739" s="112" t="s">
        <v>64</v>
      </c>
      <c r="O1739" s="208" t="s">
        <v>468</v>
      </c>
      <c r="P1739" s="208" t="s">
        <v>4684</v>
      </c>
      <c r="Q1739" s="113" t="s">
        <v>15053</v>
      </c>
      <c r="R1739" s="113" t="s">
        <v>18</v>
      </c>
      <c r="S1739" s="113" t="s">
        <v>199</v>
      </c>
      <c r="T1739" s="264">
        <v>0</v>
      </c>
      <c r="U1739" s="264">
        <v>0</v>
      </c>
      <c r="V1739" s="264">
        <v>3030</v>
      </c>
      <c r="W1739" s="264">
        <v>2913</v>
      </c>
      <c r="X1739" s="264">
        <v>2801</v>
      </c>
      <c r="Y1739" s="264">
        <v>2693</v>
      </c>
    </row>
    <row r="1740" spans="1:25" ht="203.25" customHeight="1" x14ac:dyDescent="0.25">
      <c r="A1740" s="71">
        <v>2634</v>
      </c>
      <c r="B1740" s="208" t="s">
        <v>4548</v>
      </c>
      <c r="C1740" s="208" t="s">
        <v>4685</v>
      </c>
      <c r="D1740" s="208" t="s">
        <v>4686</v>
      </c>
      <c r="E1740" s="208" t="s">
        <v>11888</v>
      </c>
      <c r="F1740" s="112" t="s">
        <v>4687</v>
      </c>
      <c r="G1740" s="112">
        <v>37622</v>
      </c>
      <c r="H1740" s="112">
        <v>37622</v>
      </c>
      <c r="I1740" s="52" t="s">
        <v>113</v>
      </c>
      <c r="J1740" s="112" t="s">
        <v>114</v>
      </c>
      <c r="K1740" s="208" t="s">
        <v>4688</v>
      </c>
      <c r="L1740" s="208" t="s">
        <v>61</v>
      </c>
      <c r="M1740" s="208" t="s">
        <v>4591</v>
      </c>
      <c r="N1740" s="112" t="s">
        <v>106</v>
      </c>
      <c r="O1740" s="52" t="s">
        <v>468</v>
      </c>
      <c r="P1740" s="112" t="s">
        <v>116</v>
      </c>
      <c r="Q1740" s="113"/>
      <c r="R1740" s="113">
        <v>1</v>
      </c>
      <c r="S1740" s="113" t="s">
        <v>1904</v>
      </c>
      <c r="T1740" s="264">
        <v>13203</v>
      </c>
      <c r="U1740" s="264">
        <v>13118</v>
      </c>
      <c r="V1740" s="264">
        <v>13203</v>
      </c>
      <c r="W1740" s="264">
        <v>13731</v>
      </c>
      <c r="X1740" s="264">
        <v>14280</v>
      </c>
      <c r="Y1740" s="264">
        <v>14851</v>
      </c>
    </row>
    <row r="1741" spans="1:25" ht="203.25" customHeight="1" x14ac:dyDescent="0.25">
      <c r="A1741" s="71">
        <v>2635</v>
      </c>
      <c r="B1741" s="208" t="s">
        <v>4548</v>
      </c>
      <c r="C1741" s="208" t="s">
        <v>4689</v>
      </c>
      <c r="D1741" s="208" t="s">
        <v>4690</v>
      </c>
      <c r="E1741" s="208" t="s">
        <v>11888</v>
      </c>
      <c r="F1741" s="112" t="s">
        <v>1123</v>
      </c>
      <c r="G1741" s="112">
        <v>37987</v>
      </c>
      <c r="H1741" s="112">
        <v>37987</v>
      </c>
      <c r="I1741" s="52" t="s">
        <v>113</v>
      </c>
      <c r="J1741" s="112" t="s">
        <v>114</v>
      </c>
      <c r="K1741" s="208" t="s">
        <v>2275</v>
      </c>
      <c r="L1741" s="208" t="s">
        <v>99</v>
      </c>
      <c r="M1741" s="208" t="s">
        <v>885</v>
      </c>
      <c r="N1741" s="112" t="s">
        <v>106</v>
      </c>
      <c r="O1741" s="52" t="s">
        <v>468</v>
      </c>
      <c r="P1741" s="112" t="s">
        <v>116</v>
      </c>
      <c r="Q1741" s="113" t="s">
        <v>2277</v>
      </c>
      <c r="R1741" s="208">
        <v>16</v>
      </c>
      <c r="S1741" s="194" t="s">
        <v>175</v>
      </c>
      <c r="T1741" s="264">
        <v>836</v>
      </c>
      <c r="U1741" s="264">
        <v>840</v>
      </c>
      <c r="V1741" s="264">
        <v>836</v>
      </c>
      <c r="W1741" s="264">
        <v>869</v>
      </c>
      <c r="X1741" s="264">
        <v>904</v>
      </c>
      <c r="Y1741" s="264">
        <v>940</v>
      </c>
    </row>
    <row r="1742" spans="1:25" ht="203.25" customHeight="1" x14ac:dyDescent="0.25">
      <c r="A1742" s="71">
        <v>2636</v>
      </c>
      <c r="B1742" s="208" t="s">
        <v>4548</v>
      </c>
      <c r="C1742" s="208" t="s">
        <v>4689</v>
      </c>
      <c r="D1742" s="208" t="s">
        <v>4691</v>
      </c>
      <c r="E1742" s="208" t="s">
        <v>129</v>
      </c>
      <c r="F1742" s="112" t="s">
        <v>4692</v>
      </c>
      <c r="G1742" s="112">
        <v>37987</v>
      </c>
      <c r="H1742" s="112">
        <v>37987</v>
      </c>
      <c r="I1742" s="52" t="s">
        <v>113</v>
      </c>
      <c r="J1742" s="112" t="s">
        <v>114</v>
      </c>
      <c r="K1742" s="208" t="s">
        <v>4693</v>
      </c>
      <c r="L1742" s="208" t="s">
        <v>99</v>
      </c>
      <c r="M1742" s="208" t="s">
        <v>885</v>
      </c>
      <c r="N1742" s="112" t="s">
        <v>106</v>
      </c>
      <c r="O1742" s="52" t="s">
        <v>468</v>
      </c>
      <c r="P1742" s="112" t="s">
        <v>116</v>
      </c>
      <c r="Q1742" s="113"/>
      <c r="R1742" s="208">
        <v>10</v>
      </c>
      <c r="S1742" s="112" t="s">
        <v>126</v>
      </c>
      <c r="T1742" s="264">
        <v>10718</v>
      </c>
      <c r="U1742" s="264">
        <v>10327</v>
      </c>
      <c r="V1742" s="264">
        <v>10718</v>
      </c>
      <c r="W1742" s="264">
        <v>11147</v>
      </c>
      <c r="X1742" s="264">
        <v>11593</v>
      </c>
      <c r="Y1742" s="264">
        <v>12057</v>
      </c>
    </row>
    <row r="1743" spans="1:25" ht="203.25" customHeight="1" x14ac:dyDescent="0.25">
      <c r="A1743" s="71">
        <v>2637</v>
      </c>
      <c r="B1743" s="208" t="s">
        <v>4548</v>
      </c>
      <c r="C1743" s="208" t="s">
        <v>4689</v>
      </c>
      <c r="D1743" s="208" t="s">
        <v>4694</v>
      </c>
      <c r="E1743" s="208" t="s">
        <v>129</v>
      </c>
      <c r="F1743" s="112" t="s">
        <v>4695</v>
      </c>
      <c r="G1743" s="112">
        <v>37987</v>
      </c>
      <c r="H1743" s="112">
        <v>37987</v>
      </c>
      <c r="I1743" s="52" t="s">
        <v>113</v>
      </c>
      <c r="J1743" s="112" t="s">
        <v>114</v>
      </c>
      <c r="K1743" s="208" t="s">
        <v>15054</v>
      </c>
      <c r="L1743" s="208" t="s">
        <v>99</v>
      </c>
      <c r="M1743" s="208" t="s">
        <v>885</v>
      </c>
      <c r="N1743" s="112" t="s">
        <v>106</v>
      </c>
      <c r="O1743" s="52" t="s">
        <v>468</v>
      </c>
      <c r="P1743" s="112" t="s">
        <v>116</v>
      </c>
      <c r="Q1743" s="113"/>
      <c r="R1743" s="208">
        <v>10</v>
      </c>
      <c r="S1743" s="112" t="s">
        <v>126</v>
      </c>
      <c r="T1743" s="264">
        <v>1</v>
      </c>
      <c r="U1743" s="264">
        <v>0</v>
      </c>
      <c r="V1743" s="264">
        <v>1</v>
      </c>
      <c r="W1743" s="264">
        <v>1</v>
      </c>
      <c r="X1743" s="264">
        <v>1</v>
      </c>
      <c r="Y1743" s="264">
        <v>1</v>
      </c>
    </row>
    <row r="1744" spans="1:25" ht="203.25" customHeight="1" x14ac:dyDescent="0.25">
      <c r="A1744" s="71">
        <v>2638</v>
      </c>
      <c r="B1744" s="208" t="s">
        <v>4548</v>
      </c>
      <c r="C1744" s="208" t="s">
        <v>4696</v>
      </c>
      <c r="D1744" s="208" t="s">
        <v>4697</v>
      </c>
      <c r="E1744" s="208" t="s">
        <v>129</v>
      </c>
      <c r="F1744" s="112" t="s">
        <v>15055</v>
      </c>
      <c r="G1744" s="112">
        <v>37987</v>
      </c>
      <c r="H1744" s="112">
        <v>37987</v>
      </c>
      <c r="I1744" s="52" t="s">
        <v>113</v>
      </c>
      <c r="J1744" s="112" t="s">
        <v>114</v>
      </c>
      <c r="K1744" s="208" t="s">
        <v>15056</v>
      </c>
      <c r="L1744" s="208" t="s">
        <v>99</v>
      </c>
      <c r="M1744" s="208" t="s">
        <v>885</v>
      </c>
      <c r="N1744" s="112" t="s">
        <v>106</v>
      </c>
      <c r="O1744" s="52" t="s">
        <v>468</v>
      </c>
      <c r="P1744" s="112" t="s">
        <v>116</v>
      </c>
      <c r="Q1744" s="113"/>
      <c r="R1744" s="208">
        <v>10</v>
      </c>
      <c r="S1744" s="112" t="s">
        <v>126</v>
      </c>
      <c r="T1744" s="264">
        <v>13931</v>
      </c>
      <c r="U1744" s="264">
        <v>9994</v>
      </c>
      <c r="V1744" s="264">
        <v>13931</v>
      </c>
      <c r="W1744" s="264">
        <v>14488</v>
      </c>
      <c r="X1744" s="264">
        <v>15068</v>
      </c>
      <c r="Y1744" s="264">
        <v>15671</v>
      </c>
    </row>
    <row r="1745" spans="1:25" ht="203.25" customHeight="1" x14ac:dyDescent="0.25">
      <c r="A1745" s="71">
        <v>2639</v>
      </c>
      <c r="B1745" s="208" t="s">
        <v>4548</v>
      </c>
      <c r="C1745" s="208" t="s">
        <v>4698</v>
      </c>
      <c r="D1745" s="208" t="s">
        <v>4699</v>
      </c>
      <c r="E1745" s="208" t="s">
        <v>129</v>
      </c>
      <c r="F1745" s="112" t="s">
        <v>4700</v>
      </c>
      <c r="G1745" s="112">
        <v>37987</v>
      </c>
      <c r="H1745" s="112">
        <v>37987</v>
      </c>
      <c r="I1745" s="52" t="s">
        <v>113</v>
      </c>
      <c r="J1745" s="112" t="s">
        <v>114</v>
      </c>
      <c r="K1745" s="208" t="s">
        <v>4693</v>
      </c>
      <c r="L1745" s="208" t="s">
        <v>99</v>
      </c>
      <c r="M1745" s="208" t="s">
        <v>885</v>
      </c>
      <c r="N1745" s="112" t="s">
        <v>106</v>
      </c>
      <c r="O1745" s="52" t="s">
        <v>468</v>
      </c>
      <c r="P1745" s="112" t="s">
        <v>116</v>
      </c>
      <c r="Q1745" s="113"/>
      <c r="R1745" s="208">
        <v>10</v>
      </c>
      <c r="S1745" s="112" t="s">
        <v>126</v>
      </c>
      <c r="T1745" s="264">
        <v>2891</v>
      </c>
      <c r="U1745" s="264">
        <v>4040</v>
      </c>
      <c r="V1745" s="264">
        <v>2891</v>
      </c>
      <c r="W1745" s="264">
        <v>3007</v>
      </c>
      <c r="X1745" s="264">
        <v>3127</v>
      </c>
      <c r="Y1745" s="264">
        <v>3252</v>
      </c>
    </row>
    <row r="1746" spans="1:25" ht="203.25" customHeight="1" x14ac:dyDescent="0.25">
      <c r="A1746" s="71">
        <v>2640</v>
      </c>
      <c r="B1746" s="208" t="s">
        <v>4548</v>
      </c>
      <c r="C1746" s="208" t="s">
        <v>4746</v>
      </c>
      <c r="D1746" s="208" t="s">
        <v>4701</v>
      </c>
      <c r="E1746" s="208" t="s">
        <v>129</v>
      </c>
      <c r="F1746" s="112" t="s">
        <v>15057</v>
      </c>
      <c r="G1746" s="112">
        <v>40606</v>
      </c>
      <c r="H1746" s="112">
        <v>40544</v>
      </c>
      <c r="I1746" s="52" t="s">
        <v>113</v>
      </c>
      <c r="J1746" s="112" t="s">
        <v>114</v>
      </c>
      <c r="K1746" s="208" t="s">
        <v>4702</v>
      </c>
      <c r="L1746" s="208" t="s">
        <v>99</v>
      </c>
      <c r="M1746" s="208" t="s">
        <v>885</v>
      </c>
      <c r="N1746" s="112" t="s">
        <v>106</v>
      </c>
      <c r="O1746" s="52" t="s">
        <v>468</v>
      </c>
      <c r="P1746" s="112" t="s">
        <v>116</v>
      </c>
      <c r="Q1746" s="113"/>
      <c r="R1746" s="208">
        <v>10</v>
      </c>
      <c r="S1746" s="112" t="s">
        <v>126</v>
      </c>
      <c r="T1746" s="264">
        <v>13893</v>
      </c>
      <c r="U1746" s="264">
        <v>10772</v>
      </c>
      <c r="V1746" s="264">
        <v>13893</v>
      </c>
      <c r="W1746" s="264">
        <v>14449</v>
      </c>
      <c r="X1746" s="264">
        <v>15027</v>
      </c>
      <c r="Y1746" s="264">
        <v>15628</v>
      </c>
    </row>
    <row r="1747" spans="1:25" ht="203.25" customHeight="1" x14ac:dyDescent="0.25">
      <c r="A1747" s="71">
        <v>2641</v>
      </c>
      <c r="B1747" s="208" t="s">
        <v>4548</v>
      </c>
      <c r="C1747" s="208" t="s">
        <v>11344</v>
      </c>
      <c r="D1747" s="208" t="s">
        <v>4703</v>
      </c>
      <c r="E1747" s="208" t="s">
        <v>15058</v>
      </c>
      <c r="F1747" s="112" t="s">
        <v>4704</v>
      </c>
      <c r="G1747" s="112">
        <v>41432</v>
      </c>
      <c r="H1747" s="112">
        <v>41275</v>
      </c>
      <c r="I1747" s="52" t="s">
        <v>113</v>
      </c>
      <c r="J1747" s="112" t="s">
        <v>114</v>
      </c>
      <c r="K1747" s="208" t="s">
        <v>4705</v>
      </c>
      <c r="L1747" s="208" t="s">
        <v>60</v>
      </c>
      <c r="M1747" s="208" t="s">
        <v>4706</v>
      </c>
      <c r="N1747" s="112" t="s">
        <v>106</v>
      </c>
      <c r="O1747" s="52" t="s">
        <v>468</v>
      </c>
      <c r="P1747" s="112" t="s">
        <v>116</v>
      </c>
      <c r="Q1747" s="113"/>
      <c r="R1747" s="208" t="s">
        <v>31</v>
      </c>
      <c r="S1747" s="112" t="s">
        <v>4512</v>
      </c>
      <c r="T1747" s="264">
        <v>117</v>
      </c>
      <c r="U1747" s="264">
        <v>18</v>
      </c>
      <c r="V1747" s="264">
        <v>117</v>
      </c>
      <c r="W1747" s="264">
        <v>122</v>
      </c>
      <c r="X1747" s="264">
        <v>127</v>
      </c>
      <c r="Y1747" s="264">
        <v>132</v>
      </c>
    </row>
    <row r="1748" spans="1:25" ht="203.25" customHeight="1" x14ac:dyDescent="0.25">
      <c r="A1748" s="71">
        <v>2642</v>
      </c>
      <c r="B1748" s="208" t="s">
        <v>4548</v>
      </c>
      <c r="C1748" s="208" t="s">
        <v>4710</v>
      </c>
      <c r="D1748" s="208" t="s">
        <v>4707</v>
      </c>
      <c r="E1748" s="208" t="s">
        <v>11888</v>
      </c>
      <c r="F1748" s="112" t="s">
        <v>4708</v>
      </c>
      <c r="G1748" s="112">
        <v>42005</v>
      </c>
      <c r="H1748" s="112">
        <v>42005</v>
      </c>
      <c r="I1748" s="112" t="s">
        <v>12039</v>
      </c>
      <c r="J1748" s="112" t="s">
        <v>114</v>
      </c>
      <c r="K1748" s="208" t="s">
        <v>4709</v>
      </c>
      <c r="L1748" s="208" t="s">
        <v>60</v>
      </c>
      <c r="M1748" s="208" t="s">
        <v>4430</v>
      </c>
      <c r="N1748" s="112" t="s">
        <v>106</v>
      </c>
      <c r="O1748" s="52" t="s">
        <v>468</v>
      </c>
      <c r="P1748" s="112" t="s">
        <v>116</v>
      </c>
      <c r="Q1748" s="113"/>
      <c r="R1748" s="208">
        <v>2</v>
      </c>
      <c r="S1748" s="112" t="s">
        <v>199</v>
      </c>
      <c r="T1748" s="264">
        <v>5</v>
      </c>
      <c r="U1748" s="264">
        <v>52</v>
      </c>
      <c r="V1748" s="264">
        <v>5</v>
      </c>
      <c r="W1748" s="264">
        <v>5</v>
      </c>
      <c r="X1748" s="264">
        <v>5</v>
      </c>
      <c r="Y1748" s="264">
        <v>5</v>
      </c>
    </row>
    <row r="1749" spans="1:25" ht="203.25" customHeight="1" x14ac:dyDescent="0.25">
      <c r="A1749" s="71">
        <v>2643</v>
      </c>
      <c r="B1749" s="208" t="s">
        <v>4548</v>
      </c>
      <c r="C1749" s="208" t="s">
        <v>4710</v>
      </c>
      <c r="D1749" s="208" t="s">
        <v>4711</v>
      </c>
      <c r="E1749" s="208" t="s">
        <v>11888</v>
      </c>
      <c r="F1749" s="112" t="s">
        <v>4712</v>
      </c>
      <c r="G1749" s="112">
        <v>42005</v>
      </c>
      <c r="H1749" s="112">
        <v>42005</v>
      </c>
      <c r="I1749" s="112" t="s">
        <v>15059</v>
      </c>
      <c r="J1749" s="112" t="s">
        <v>114</v>
      </c>
      <c r="K1749" s="208" t="s">
        <v>4713</v>
      </c>
      <c r="L1749" s="208" t="s">
        <v>99</v>
      </c>
      <c r="M1749" s="208" t="s">
        <v>4714</v>
      </c>
      <c r="N1749" s="112" t="s">
        <v>106</v>
      </c>
      <c r="O1749" s="52" t="s">
        <v>468</v>
      </c>
      <c r="P1749" s="112" t="s">
        <v>116</v>
      </c>
      <c r="Q1749" s="113"/>
      <c r="R1749" s="208" t="s">
        <v>27</v>
      </c>
      <c r="S1749" s="112" t="s">
        <v>671</v>
      </c>
      <c r="T1749" s="264">
        <v>0</v>
      </c>
      <c r="U1749" s="264">
        <v>0</v>
      </c>
      <c r="V1749" s="264">
        <v>0</v>
      </c>
      <c r="W1749" s="264">
        <v>0</v>
      </c>
      <c r="X1749" s="264">
        <v>0</v>
      </c>
      <c r="Y1749" s="264">
        <v>0</v>
      </c>
    </row>
    <row r="1750" spans="1:25" ht="203.25" customHeight="1" x14ac:dyDescent="0.25">
      <c r="A1750" s="71">
        <v>2644</v>
      </c>
      <c r="B1750" s="208" t="s">
        <v>4548</v>
      </c>
      <c r="C1750" s="208" t="s">
        <v>4715</v>
      </c>
      <c r="D1750" s="208" t="s">
        <v>4716</v>
      </c>
      <c r="E1750" s="208" t="s">
        <v>129</v>
      </c>
      <c r="F1750" s="112" t="s">
        <v>3785</v>
      </c>
      <c r="G1750" s="112">
        <v>43941</v>
      </c>
      <c r="H1750" s="112">
        <v>43831</v>
      </c>
      <c r="I1750" s="112" t="s">
        <v>113</v>
      </c>
      <c r="J1750" s="112" t="s">
        <v>114</v>
      </c>
      <c r="K1750" s="208" t="s">
        <v>4693</v>
      </c>
      <c r="L1750" s="208" t="s">
        <v>99</v>
      </c>
      <c r="M1750" s="208" t="s">
        <v>885</v>
      </c>
      <c r="N1750" s="112" t="s">
        <v>106</v>
      </c>
      <c r="O1750" s="52" t="s">
        <v>468</v>
      </c>
      <c r="P1750" s="112" t="s">
        <v>116</v>
      </c>
      <c r="Q1750" s="113"/>
      <c r="R1750" s="208">
        <v>10</v>
      </c>
      <c r="S1750" s="112" t="s">
        <v>126</v>
      </c>
      <c r="T1750" s="264">
        <v>30</v>
      </c>
      <c r="U1750" s="264">
        <v>21</v>
      </c>
      <c r="V1750" s="264">
        <v>30</v>
      </c>
      <c r="W1750" s="264">
        <v>31</v>
      </c>
      <c r="X1750" s="264">
        <v>32</v>
      </c>
      <c r="Y1750" s="264">
        <v>33</v>
      </c>
    </row>
    <row r="1751" spans="1:25" ht="203.25" customHeight="1" x14ac:dyDescent="0.25">
      <c r="A1751" s="71">
        <v>2645</v>
      </c>
      <c r="B1751" s="208" t="s">
        <v>4548</v>
      </c>
      <c r="C1751" s="208" t="s">
        <v>4715</v>
      </c>
      <c r="D1751" s="208" t="s">
        <v>4717</v>
      </c>
      <c r="E1751" s="208" t="s">
        <v>129</v>
      </c>
      <c r="F1751" s="112" t="s">
        <v>15060</v>
      </c>
      <c r="G1751" s="112">
        <v>43941</v>
      </c>
      <c r="H1751" s="112">
        <v>43831</v>
      </c>
      <c r="I1751" s="112" t="s">
        <v>113</v>
      </c>
      <c r="J1751" s="112" t="s">
        <v>114</v>
      </c>
      <c r="K1751" s="208" t="s">
        <v>4693</v>
      </c>
      <c r="L1751" s="208" t="s">
        <v>99</v>
      </c>
      <c r="M1751" s="208" t="s">
        <v>885</v>
      </c>
      <c r="N1751" s="112" t="s">
        <v>106</v>
      </c>
      <c r="O1751" s="52" t="s">
        <v>468</v>
      </c>
      <c r="P1751" s="112" t="s">
        <v>116</v>
      </c>
      <c r="Q1751" s="113"/>
      <c r="R1751" s="208">
        <v>10</v>
      </c>
      <c r="S1751" s="112" t="s">
        <v>126</v>
      </c>
      <c r="T1751" s="264">
        <v>25</v>
      </c>
      <c r="U1751" s="264">
        <v>25</v>
      </c>
      <c r="V1751" s="264">
        <v>25</v>
      </c>
      <c r="W1751" s="264">
        <v>26</v>
      </c>
      <c r="X1751" s="264">
        <v>27</v>
      </c>
      <c r="Y1751" s="264">
        <v>28</v>
      </c>
    </row>
    <row r="1752" spans="1:25" ht="203.25" customHeight="1" x14ac:dyDescent="0.25">
      <c r="A1752" s="71">
        <v>2646</v>
      </c>
      <c r="B1752" s="208" t="s">
        <v>4548</v>
      </c>
      <c r="C1752" s="208" t="s">
        <v>4715</v>
      </c>
      <c r="D1752" s="208" t="s">
        <v>4718</v>
      </c>
      <c r="E1752" s="208" t="s">
        <v>129</v>
      </c>
      <c r="F1752" s="112" t="s">
        <v>4719</v>
      </c>
      <c r="G1752" s="112">
        <v>43941</v>
      </c>
      <c r="H1752" s="112">
        <v>43831</v>
      </c>
      <c r="I1752" s="112" t="s">
        <v>113</v>
      </c>
      <c r="J1752" s="112" t="s">
        <v>114</v>
      </c>
      <c r="K1752" s="208" t="s">
        <v>4693</v>
      </c>
      <c r="L1752" s="208" t="s">
        <v>99</v>
      </c>
      <c r="M1752" s="208" t="s">
        <v>885</v>
      </c>
      <c r="N1752" s="112" t="s">
        <v>106</v>
      </c>
      <c r="O1752" s="52" t="s">
        <v>468</v>
      </c>
      <c r="P1752" s="112" t="s">
        <v>116</v>
      </c>
      <c r="Q1752" s="113"/>
      <c r="R1752" s="208">
        <v>10</v>
      </c>
      <c r="S1752" s="112" t="s">
        <v>126</v>
      </c>
      <c r="T1752" s="264">
        <v>20</v>
      </c>
      <c r="U1752" s="264">
        <v>16</v>
      </c>
      <c r="V1752" s="264">
        <v>20</v>
      </c>
      <c r="W1752" s="264">
        <v>21</v>
      </c>
      <c r="X1752" s="264">
        <v>22</v>
      </c>
      <c r="Y1752" s="264">
        <v>23</v>
      </c>
    </row>
    <row r="1753" spans="1:25" ht="203.25" customHeight="1" x14ac:dyDescent="0.25">
      <c r="A1753" s="71">
        <v>2647</v>
      </c>
      <c r="B1753" s="208" t="s">
        <v>4548</v>
      </c>
      <c r="C1753" s="208" t="s">
        <v>12040</v>
      </c>
      <c r="D1753" s="208" t="s">
        <v>4720</v>
      </c>
      <c r="E1753" s="208" t="s">
        <v>15061</v>
      </c>
      <c r="F1753" s="112" t="s">
        <v>4721</v>
      </c>
      <c r="G1753" s="112">
        <v>41640</v>
      </c>
      <c r="H1753" s="112">
        <v>41640</v>
      </c>
      <c r="I1753" s="112" t="s">
        <v>113</v>
      </c>
      <c r="J1753" s="112">
        <v>45658</v>
      </c>
      <c r="K1753" s="208" t="s">
        <v>12041</v>
      </c>
      <c r="L1753" s="208" t="s">
        <v>99</v>
      </c>
      <c r="M1753" s="208" t="s">
        <v>4714</v>
      </c>
      <c r="N1753" s="112" t="s">
        <v>106</v>
      </c>
      <c r="O1753" s="208" t="s">
        <v>120</v>
      </c>
      <c r="P1753" s="112" t="s">
        <v>4445</v>
      </c>
      <c r="Q1753" s="113"/>
      <c r="R1753" s="113" t="s">
        <v>29</v>
      </c>
      <c r="S1753" s="113" t="s">
        <v>1239</v>
      </c>
      <c r="T1753" s="264">
        <v>300</v>
      </c>
      <c r="U1753" s="264">
        <v>309</v>
      </c>
      <c r="V1753" s="264">
        <v>300</v>
      </c>
      <c r="W1753" s="264">
        <v>312</v>
      </c>
      <c r="X1753" s="264">
        <v>324</v>
      </c>
      <c r="Y1753" s="264">
        <v>337</v>
      </c>
    </row>
    <row r="1754" spans="1:25" ht="203.25" customHeight="1" x14ac:dyDescent="0.25">
      <c r="A1754" s="71">
        <v>2648</v>
      </c>
      <c r="B1754" s="208" t="s">
        <v>4548</v>
      </c>
      <c r="C1754" s="208" t="s">
        <v>4722</v>
      </c>
      <c r="D1754" s="208" t="s">
        <v>4723</v>
      </c>
      <c r="E1754" s="208" t="s">
        <v>129</v>
      </c>
      <c r="F1754" s="112" t="s">
        <v>4724</v>
      </c>
      <c r="G1754" s="112">
        <v>39800</v>
      </c>
      <c r="H1754" s="112">
        <v>39814</v>
      </c>
      <c r="I1754" s="112" t="s">
        <v>113</v>
      </c>
      <c r="J1754" s="112" t="s">
        <v>114</v>
      </c>
      <c r="K1754" s="208" t="s">
        <v>3594</v>
      </c>
      <c r="L1754" s="208" t="s">
        <v>60</v>
      </c>
      <c r="M1754" s="208" t="s">
        <v>4668</v>
      </c>
      <c r="N1754" s="112" t="s">
        <v>68</v>
      </c>
      <c r="O1754" s="208" t="s">
        <v>120</v>
      </c>
      <c r="P1754" s="113" t="s">
        <v>196</v>
      </c>
      <c r="Q1754" s="113" t="s">
        <v>4725</v>
      </c>
      <c r="R1754" s="113" t="s">
        <v>22</v>
      </c>
      <c r="S1754" s="113" t="s">
        <v>1082</v>
      </c>
      <c r="T1754" s="264">
        <v>123311</v>
      </c>
      <c r="U1754" s="264">
        <v>133845</v>
      </c>
      <c r="V1754" s="264">
        <v>123311</v>
      </c>
      <c r="W1754" s="264">
        <v>128243</v>
      </c>
      <c r="X1754" s="264">
        <v>133373</v>
      </c>
      <c r="Y1754" s="264">
        <v>138708</v>
      </c>
    </row>
    <row r="1755" spans="1:25" ht="203.25" customHeight="1" x14ac:dyDescent="0.25">
      <c r="A1755" s="71">
        <v>2649</v>
      </c>
      <c r="B1755" s="208" t="s">
        <v>4548</v>
      </c>
      <c r="C1755" s="208" t="s">
        <v>15062</v>
      </c>
      <c r="D1755" s="208" t="s">
        <v>1116</v>
      </c>
      <c r="E1755" s="208" t="s">
        <v>4726</v>
      </c>
      <c r="F1755" s="112" t="s">
        <v>15063</v>
      </c>
      <c r="G1755" s="112">
        <v>42005</v>
      </c>
      <c r="H1755" s="112">
        <v>42005</v>
      </c>
      <c r="I1755" s="112" t="s">
        <v>113</v>
      </c>
      <c r="J1755" s="112" t="s">
        <v>114</v>
      </c>
      <c r="K1755" s="208" t="s">
        <v>15064</v>
      </c>
      <c r="L1755" s="208" t="s">
        <v>60</v>
      </c>
      <c r="M1755" s="208" t="s">
        <v>4668</v>
      </c>
      <c r="N1755" s="112" t="s">
        <v>68</v>
      </c>
      <c r="O1755" s="208" t="s">
        <v>120</v>
      </c>
      <c r="P1755" s="208" t="s">
        <v>196</v>
      </c>
      <c r="Q1755" s="113" t="s">
        <v>4727</v>
      </c>
      <c r="R1755" s="113" t="s">
        <v>22</v>
      </c>
      <c r="S1755" s="113" t="s">
        <v>1082</v>
      </c>
      <c r="T1755" s="264">
        <v>0</v>
      </c>
      <c r="U1755" s="264">
        <v>0</v>
      </c>
      <c r="V1755" s="264">
        <v>0</v>
      </c>
      <c r="W1755" s="264">
        <v>0</v>
      </c>
      <c r="X1755" s="264">
        <v>0</v>
      </c>
      <c r="Y1755" s="264">
        <v>0</v>
      </c>
    </row>
    <row r="1756" spans="1:25" ht="203.25" customHeight="1" x14ac:dyDescent="0.25">
      <c r="A1756" s="71">
        <v>2650</v>
      </c>
      <c r="B1756" s="208" t="s">
        <v>4548</v>
      </c>
      <c r="C1756" s="208" t="s">
        <v>15062</v>
      </c>
      <c r="D1756" s="208" t="s">
        <v>1119</v>
      </c>
      <c r="E1756" s="208" t="s">
        <v>129</v>
      </c>
      <c r="F1756" s="112" t="s">
        <v>4728</v>
      </c>
      <c r="G1756" s="112">
        <v>39800</v>
      </c>
      <c r="H1756" s="112">
        <v>39814</v>
      </c>
      <c r="I1756" s="112" t="s">
        <v>113</v>
      </c>
      <c r="J1756" s="112" t="s">
        <v>114</v>
      </c>
      <c r="K1756" s="208" t="s">
        <v>4729</v>
      </c>
      <c r="L1756" s="208" t="s">
        <v>60</v>
      </c>
      <c r="M1756" s="208" t="s">
        <v>4668</v>
      </c>
      <c r="N1756" s="112" t="s">
        <v>68</v>
      </c>
      <c r="O1756" s="208" t="s">
        <v>120</v>
      </c>
      <c r="P1756" s="113" t="s">
        <v>3697</v>
      </c>
      <c r="Q1756" s="113" t="s">
        <v>4730</v>
      </c>
      <c r="R1756" s="113" t="s">
        <v>22</v>
      </c>
      <c r="S1756" s="113" t="s">
        <v>1082</v>
      </c>
      <c r="T1756" s="264">
        <v>43982</v>
      </c>
      <c r="U1756" s="264">
        <v>59015</v>
      </c>
      <c r="V1756" s="264">
        <v>43982</v>
      </c>
      <c r="W1756" s="264">
        <v>45741</v>
      </c>
      <c r="X1756" s="264">
        <v>47571</v>
      </c>
      <c r="Y1756" s="264">
        <v>49474</v>
      </c>
    </row>
    <row r="1757" spans="1:25" ht="203.25" customHeight="1" x14ac:dyDescent="0.25">
      <c r="A1757" s="71">
        <v>2651</v>
      </c>
      <c r="B1757" s="208" t="s">
        <v>4548</v>
      </c>
      <c r="C1757" s="208" t="s">
        <v>4731</v>
      </c>
      <c r="D1757" s="208" t="s">
        <v>677</v>
      </c>
      <c r="E1757" s="208" t="s">
        <v>129</v>
      </c>
      <c r="F1757" s="112" t="s">
        <v>15065</v>
      </c>
      <c r="G1757" s="112">
        <v>39800</v>
      </c>
      <c r="H1757" s="112">
        <v>39814</v>
      </c>
      <c r="I1757" s="112" t="s">
        <v>113</v>
      </c>
      <c r="J1757" s="112" t="s">
        <v>114</v>
      </c>
      <c r="K1757" s="208" t="s">
        <v>15066</v>
      </c>
      <c r="L1757" s="208" t="s">
        <v>60</v>
      </c>
      <c r="M1757" s="208" t="s">
        <v>4668</v>
      </c>
      <c r="N1757" s="112" t="s">
        <v>68</v>
      </c>
      <c r="O1757" s="208" t="s">
        <v>120</v>
      </c>
      <c r="P1757" s="113" t="s">
        <v>398</v>
      </c>
      <c r="Q1757" s="113" t="s">
        <v>4732</v>
      </c>
      <c r="R1757" s="113" t="s">
        <v>22</v>
      </c>
      <c r="S1757" s="113" t="s">
        <v>1082</v>
      </c>
      <c r="T1757" s="264">
        <v>3588</v>
      </c>
      <c r="U1757" s="264">
        <v>8621</v>
      </c>
      <c r="V1757" s="264">
        <v>3588</v>
      </c>
      <c r="W1757" s="264">
        <v>3732</v>
      </c>
      <c r="X1757" s="264">
        <v>3881</v>
      </c>
      <c r="Y1757" s="264">
        <v>4036</v>
      </c>
    </row>
    <row r="1758" spans="1:25" ht="203.25" customHeight="1" x14ac:dyDescent="0.25">
      <c r="A1758" s="71">
        <v>2652</v>
      </c>
      <c r="B1758" s="208" t="s">
        <v>4548</v>
      </c>
      <c r="C1758" s="208" t="s">
        <v>4733</v>
      </c>
      <c r="D1758" s="208" t="s">
        <v>679</v>
      </c>
      <c r="E1758" s="208" t="s">
        <v>129</v>
      </c>
      <c r="F1758" s="208" t="s">
        <v>15067</v>
      </c>
      <c r="G1758" s="112">
        <v>42370</v>
      </c>
      <c r="H1758" s="112">
        <v>42370</v>
      </c>
      <c r="I1758" s="112" t="s">
        <v>336</v>
      </c>
      <c r="J1758" s="112" t="s">
        <v>114</v>
      </c>
      <c r="K1758" s="208" t="s">
        <v>4734</v>
      </c>
      <c r="L1758" s="208" t="s">
        <v>60</v>
      </c>
      <c r="M1758" s="208" t="s">
        <v>4668</v>
      </c>
      <c r="N1758" s="112" t="s">
        <v>68</v>
      </c>
      <c r="O1758" s="52" t="s">
        <v>104</v>
      </c>
      <c r="P1758" s="113" t="s">
        <v>578</v>
      </c>
      <c r="Q1758" s="113" t="s">
        <v>4735</v>
      </c>
      <c r="R1758" s="208" t="s">
        <v>22</v>
      </c>
      <c r="S1758" s="112" t="s">
        <v>1082</v>
      </c>
      <c r="T1758" s="264">
        <v>1936</v>
      </c>
      <c r="U1758" s="264">
        <v>3549</v>
      </c>
      <c r="V1758" s="264">
        <v>1936</v>
      </c>
      <c r="W1758" s="264">
        <v>2013</v>
      </c>
      <c r="X1758" s="264">
        <v>2094</v>
      </c>
      <c r="Y1758" s="264">
        <v>2178</v>
      </c>
    </row>
    <row r="1759" spans="1:25" ht="203.25" customHeight="1" x14ac:dyDescent="0.25">
      <c r="A1759" s="71">
        <v>2653</v>
      </c>
      <c r="B1759" s="208" t="s">
        <v>4548</v>
      </c>
      <c r="C1759" s="208" t="s">
        <v>15068</v>
      </c>
      <c r="D1759" s="208" t="s">
        <v>4736</v>
      </c>
      <c r="E1759" s="208" t="s">
        <v>129</v>
      </c>
      <c r="F1759" s="112" t="s">
        <v>15069</v>
      </c>
      <c r="G1759" s="112">
        <v>44625</v>
      </c>
      <c r="H1759" s="112">
        <v>44562</v>
      </c>
      <c r="I1759" s="112" t="s">
        <v>762</v>
      </c>
      <c r="J1759" s="112">
        <v>44927</v>
      </c>
      <c r="K1759" s="208" t="s">
        <v>15070</v>
      </c>
      <c r="L1759" s="208" t="s">
        <v>60</v>
      </c>
      <c r="M1759" s="208" t="s">
        <v>15071</v>
      </c>
      <c r="N1759" s="112" t="s">
        <v>68</v>
      </c>
      <c r="O1759" s="52" t="s">
        <v>120</v>
      </c>
      <c r="P1759" s="113" t="s">
        <v>15072</v>
      </c>
      <c r="Q1759" s="113" t="s">
        <v>15073</v>
      </c>
      <c r="R1759" s="208" t="s">
        <v>22</v>
      </c>
      <c r="S1759" s="112" t="s">
        <v>1082</v>
      </c>
      <c r="T1759" s="265" t="s">
        <v>112</v>
      </c>
      <c r="U1759" s="264">
        <v>184392</v>
      </c>
      <c r="V1759" s="265" t="s">
        <v>112</v>
      </c>
      <c r="W1759" s="265" t="s">
        <v>112</v>
      </c>
      <c r="X1759" s="265" t="s">
        <v>112</v>
      </c>
      <c r="Y1759" s="265" t="s">
        <v>112</v>
      </c>
    </row>
    <row r="1760" spans="1:25" ht="203.25" customHeight="1" x14ac:dyDescent="0.25">
      <c r="A1760" s="71">
        <v>2654</v>
      </c>
      <c r="B1760" s="208" t="s">
        <v>4548</v>
      </c>
      <c r="C1760" s="208" t="s">
        <v>15074</v>
      </c>
      <c r="D1760" s="208" t="s">
        <v>15075</v>
      </c>
      <c r="E1760" s="208" t="s">
        <v>129</v>
      </c>
      <c r="F1760" s="112" t="s">
        <v>15076</v>
      </c>
      <c r="G1760" s="112">
        <v>44728</v>
      </c>
      <c r="H1760" s="112">
        <v>44562</v>
      </c>
      <c r="I1760" s="112" t="s">
        <v>113</v>
      </c>
      <c r="J1760" s="112">
        <v>45292</v>
      </c>
      <c r="K1760" s="208" t="s">
        <v>12042</v>
      </c>
      <c r="L1760" s="208" t="s">
        <v>60</v>
      </c>
      <c r="M1760" s="208" t="s">
        <v>4668</v>
      </c>
      <c r="N1760" s="112" t="s">
        <v>68</v>
      </c>
      <c r="O1760" s="52" t="s">
        <v>120</v>
      </c>
      <c r="P1760" s="113" t="s">
        <v>4737</v>
      </c>
      <c r="Q1760" s="113"/>
      <c r="R1760" s="208" t="s">
        <v>22</v>
      </c>
      <c r="S1760" s="112" t="s">
        <v>1082</v>
      </c>
      <c r="T1760" s="264" t="s">
        <v>112</v>
      </c>
      <c r="U1760" s="264">
        <v>30956</v>
      </c>
      <c r="V1760" s="264">
        <v>11191</v>
      </c>
      <c r="W1760" s="265" t="s">
        <v>112</v>
      </c>
      <c r="X1760" s="265" t="s">
        <v>112</v>
      </c>
      <c r="Y1760" s="265" t="s">
        <v>112</v>
      </c>
    </row>
    <row r="1761" spans="1:25" ht="203.25" customHeight="1" x14ac:dyDescent="0.25">
      <c r="A1761" s="71">
        <v>2655</v>
      </c>
      <c r="B1761" s="208" t="s">
        <v>4548</v>
      </c>
      <c r="C1761" s="208" t="s">
        <v>11390</v>
      </c>
      <c r="D1761" s="208" t="s">
        <v>1912</v>
      </c>
      <c r="E1761" s="208" t="s">
        <v>129</v>
      </c>
      <c r="F1761" s="112" t="s">
        <v>4747</v>
      </c>
      <c r="G1761" s="112">
        <v>43831</v>
      </c>
      <c r="H1761" s="112">
        <v>43831</v>
      </c>
      <c r="I1761" s="112" t="s">
        <v>113</v>
      </c>
      <c r="J1761" s="112" t="s">
        <v>114</v>
      </c>
      <c r="K1761" s="208" t="s">
        <v>15077</v>
      </c>
      <c r="L1761" s="208" t="s">
        <v>60</v>
      </c>
      <c r="M1761" s="208" t="s">
        <v>4668</v>
      </c>
      <c r="N1761" s="112" t="s">
        <v>68</v>
      </c>
      <c r="O1761" s="52" t="s">
        <v>120</v>
      </c>
      <c r="P1761" s="113" t="s">
        <v>4737</v>
      </c>
      <c r="Q1761" s="113"/>
      <c r="R1761" s="113" t="s">
        <v>22</v>
      </c>
      <c r="S1761" s="113" t="s">
        <v>1082</v>
      </c>
      <c r="T1761" s="264">
        <v>0</v>
      </c>
      <c r="U1761" s="264">
        <v>0</v>
      </c>
      <c r="V1761" s="264">
        <v>19</v>
      </c>
      <c r="W1761" s="264">
        <v>20</v>
      </c>
      <c r="X1761" s="264">
        <v>29</v>
      </c>
      <c r="Y1761" s="264">
        <v>30</v>
      </c>
    </row>
    <row r="1762" spans="1:25" ht="203.25" customHeight="1" x14ac:dyDescent="0.25">
      <c r="A1762" s="71">
        <v>2656</v>
      </c>
      <c r="B1762" s="208" t="s">
        <v>4548</v>
      </c>
      <c r="C1762" s="208" t="s">
        <v>4738</v>
      </c>
      <c r="D1762" s="208" t="s">
        <v>340</v>
      </c>
      <c r="E1762" s="208" t="s">
        <v>4739</v>
      </c>
      <c r="F1762" s="112" t="s">
        <v>4740</v>
      </c>
      <c r="G1762" s="112">
        <v>42370</v>
      </c>
      <c r="H1762" s="112">
        <v>42370</v>
      </c>
      <c r="I1762" s="112" t="s">
        <v>15078</v>
      </c>
      <c r="J1762" s="112" t="s">
        <v>114</v>
      </c>
      <c r="K1762" s="208" t="s">
        <v>4741</v>
      </c>
      <c r="L1762" s="208" t="s">
        <v>60</v>
      </c>
      <c r="M1762" s="208" t="s">
        <v>4668</v>
      </c>
      <c r="N1762" s="112" t="s">
        <v>66</v>
      </c>
      <c r="O1762" s="208" t="s">
        <v>104</v>
      </c>
      <c r="P1762" s="113" t="s">
        <v>197</v>
      </c>
      <c r="Q1762" s="113" t="s">
        <v>4742</v>
      </c>
      <c r="R1762" s="113" t="s">
        <v>22</v>
      </c>
      <c r="S1762" s="113" t="s">
        <v>1082</v>
      </c>
      <c r="T1762" s="264">
        <v>139</v>
      </c>
      <c r="U1762" s="264">
        <v>147</v>
      </c>
      <c r="V1762" s="264">
        <v>139</v>
      </c>
      <c r="W1762" s="264">
        <v>145</v>
      </c>
      <c r="X1762" s="264">
        <v>151</v>
      </c>
      <c r="Y1762" s="264">
        <v>157</v>
      </c>
    </row>
    <row r="1763" spans="1:25" ht="203.25" customHeight="1" x14ac:dyDescent="0.25">
      <c r="A1763" s="71">
        <v>2664</v>
      </c>
      <c r="B1763" s="17" t="s">
        <v>4748</v>
      </c>
      <c r="C1763" s="17" t="s">
        <v>15079</v>
      </c>
      <c r="D1763" s="17" t="s">
        <v>4839</v>
      </c>
      <c r="E1763" s="17" t="s">
        <v>4749</v>
      </c>
      <c r="F1763" s="17" t="s">
        <v>15080</v>
      </c>
      <c r="G1763" s="18">
        <v>42289</v>
      </c>
      <c r="H1763" s="18">
        <v>42370</v>
      </c>
      <c r="I1763" s="17" t="s">
        <v>268</v>
      </c>
      <c r="J1763" s="18">
        <v>67812</v>
      </c>
      <c r="K1763" s="17" t="s">
        <v>15081</v>
      </c>
      <c r="L1763" s="17" t="s">
        <v>60</v>
      </c>
      <c r="M1763" s="99" t="s">
        <v>4750</v>
      </c>
      <c r="N1763" s="17" t="s">
        <v>107</v>
      </c>
      <c r="O1763" s="17" t="s">
        <v>120</v>
      </c>
      <c r="P1763" s="17" t="s">
        <v>4751</v>
      </c>
      <c r="Q1763" s="17"/>
      <c r="R1763" s="15" t="s">
        <v>53</v>
      </c>
      <c r="S1763" s="17" t="s">
        <v>674</v>
      </c>
      <c r="T1763" s="83">
        <v>237477</v>
      </c>
      <c r="U1763" s="83">
        <v>0</v>
      </c>
      <c r="V1763" s="83">
        <v>12808</v>
      </c>
      <c r="W1763" s="83">
        <v>13256</v>
      </c>
      <c r="X1763" s="83">
        <v>13720</v>
      </c>
      <c r="Y1763" s="83">
        <v>14201</v>
      </c>
    </row>
    <row r="1764" spans="1:25" ht="203.25" customHeight="1" x14ac:dyDescent="0.25">
      <c r="A1764" s="71">
        <v>2665</v>
      </c>
      <c r="B1764" s="17" t="s">
        <v>4748</v>
      </c>
      <c r="C1764" s="17" t="s">
        <v>15079</v>
      </c>
      <c r="D1764" s="17" t="s">
        <v>4839</v>
      </c>
      <c r="E1764" s="17" t="s">
        <v>4749</v>
      </c>
      <c r="F1764" s="17" t="s">
        <v>15082</v>
      </c>
      <c r="G1764" s="18">
        <v>42289</v>
      </c>
      <c r="H1764" s="18">
        <v>42370</v>
      </c>
      <c r="I1764" s="17" t="s">
        <v>268</v>
      </c>
      <c r="J1764" s="18">
        <v>67812</v>
      </c>
      <c r="K1764" s="17" t="s">
        <v>15083</v>
      </c>
      <c r="L1764" s="17" t="s">
        <v>60</v>
      </c>
      <c r="M1764" s="99" t="s">
        <v>4750</v>
      </c>
      <c r="N1764" s="17" t="s">
        <v>107</v>
      </c>
      <c r="O1764" s="17" t="s">
        <v>120</v>
      </c>
      <c r="P1764" s="17" t="s">
        <v>4751</v>
      </c>
      <c r="Q1764" s="17"/>
      <c r="R1764" s="15" t="s">
        <v>53</v>
      </c>
      <c r="S1764" s="17" t="s">
        <v>674</v>
      </c>
      <c r="T1764" s="389">
        <v>1192918</v>
      </c>
      <c r="U1764" s="83">
        <v>944937</v>
      </c>
      <c r="V1764" s="83">
        <v>978010</v>
      </c>
      <c r="W1764" s="83">
        <v>1012240</v>
      </c>
      <c r="X1764" s="83">
        <v>1047668</v>
      </c>
      <c r="Y1764" s="83">
        <v>1084366</v>
      </c>
    </row>
    <row r="1765" spans="1:25" ht="203.25" customHeight="1" x14ac:dyDescent="0.25">
      <c r="A1765" s="71">
        <v>2666</v>
      </c>
      <c r="B1765" s="17" t="s">
        <v>4748</v>
      </c>
      <c r="C1765" s="17" t="s">
        <v>15079</v>
      </c>
      <c r="D1765" s="17" t="s">
        <v>15084</v>
      </c>
      <c r="E1765" s="17" t="s">
        <v>4753</v>
      </c>
      <c r="F1765" s="17" t="s">
        <v>15085</v>
      </c>
      <c r="G1765" s="18">
        <v>42703</v>
      </c>
      <c r="H1765" s="18">
        <v>42736</v>
      </c>
      <c r="I1765" s="17" t="s">
        <v>15086</v>
      </c>
      <c r="J1765" s="18" t="s">
        <v>114</v>
      </c>
      <c r="K1765" s="17" t="s">
        <v>15087</v>
      </c>
      <c r="L1765" s="17" t="s">
        <v>60</v>
      </c>
      <c r="M1765" s="99" t="s">
        <v>4750</v>
      </c>
      <c r="N1765" s="17" t="s">
        <v>107</v>
      </c>
      <c r="O1765" s="17" t="s">
        <v>120</v>
      </c>
      <c r="P1765" s="17" t="s">
        <v>4754</v>
      </c>
      <c r="Q1765" s="17"/>
      <c r="R1765" s="15" t="s">
        <v>53</v>
      </c>
      <c r="S1765" s="17" t="s">
        <v>674</v>
      </c>
      <c r="T1765" s="83">
        <v>46501</v>
      </c>
      <c r="U1765" s="83">
        <v>64676</v>
      </c>
      <c r="V1765" s="83">
        <v>61397.315399999999</v>
      </c>
      <c r="W1765" s="83">
        <v>66769.580497500006</v>
      </c>
      <c r="X1765" s="83">
        <v>72104.469979250207</v>
      </c>
      <c r="Y1765" s="83">
        <v>77094.099301814407</v>
      </c>
    </row>
    <row r="1766" spans="1:25" ht="203.25" customHeight="1" x14ac:dyDescent="0.25">
      <c r="A1766" s="71">
        <v>2667</v>
      </c>
      <c r="B1766" s="17" t="s">
        <v>4748</v>
      </c>
      <c r="C1766" s="17" t="s">
        <v>15079</v>
      </c>
      <c r="D1766" s="17" t="s">
        <v>15088</v>
      </c>
      <c r="E1766" s="17" t="s">
        <v>15089</v>
      </c>
      <c r="F1766" s="17" t="s">
        <v>15085</v>
      </c>
      <c r="G1766" s="18">
        <v>42703</v>
      </c>
      <c r="H1766" s="18">
        <v>42736</v>
      </c>
      <c r="I1766" s="17" t="s">
        <v>1128</v>
      </c>
      <c r="J1766" s="18" t="s">
        <v>114</v>
      </c>
      <c r="K1766" s="17" t="s">
        <v>4756</v>
      </c>
      <c r="L1766" s="17" t="s">
        <v>60</v>
      </c>
      <c r="M1766" s="99" t="s">
        <v>4750</v>
      </c>
      <c r="N1766" s="17" t="s">
        <v>107</v>
      </c>
      <c r="O1766" s="17" t="s">
        <v>120</v>
      </c>
      <c r="P1766" s="17" t="s">
        <v>349</v>
      </c>
      <c r="Q1766" s="17" t="s">
        <v>4757</v>
      </c>
      <c r="R1766" s="15" t="s">
        <v>53</v>
      </c>
      <c r="S1766" s="17" t="s">
        <v>674</v>
      </c>
      <c r="T1766" s="83">
        <v>55</v>
      </c>
      <c r="U1766" s="83">
        <v>3859</v>
      </c>
      <c r="V1766" s="83">
        <v>4043.0743000000002</v>
      </c>
      <c r="W1766" s="83">
        <v>4396.84330125</v>
      </c>
      <c r="X1766" s="83">
        <v>4748.1510810198697</v>
      </c>
      <c r="Y1766" s="83">
        <v>5076.7231358264498</v>
      </c>
    </row>
    <row r="1767" spans="1:25" ht="203.25" customHeight="1" x14ac:dyDescent="0.25">
      <c r="A1767" s="71">
        <v>2668</v>
      </c>
      <c r="B1767" s="17" t="s">
        <v>4748</v>
      </c>
      <c r="C1767" s="17" t="s">
        <v>15079</v>
      </c>
      <c r="D1767" s="17" t="s">
        <v>1957</v>
      </c>
      <c r="E1767" s="17" t="s">
        <v>15090</v>
      </c>
      <c r="F1767" s="17" t="s">
        <v>4758</v>
      </c>
      <c r="G1767" s="18">
        <v>43798</v>
      </c>
      <c r="H1767" s="18">
        <v>43831</v>
      </c>
      <c r="I1767" s="17" t="s">
        <v>113</v>
      </c>
      <c r="J1767" s="18" t="s">
        <v>114</v>
      </c>
      <c r="K1767" s="17" t="s">
        <v>11393</v>
      </c>
      <c r="L1767" s="17" t="s">
        <v>60</v>
      </c>
      <c r="M1767" s="99" t="s">
        <v>4759</v>
      </c>
      <c r="N1767" s="17" t="s">
        <v>107</v>
      </c>
      <c r="O1767" s="17" t="s">
        <v>104</v>
      </c>
      <c r="P1767" s="17" t="s">
        <v>1747</v>
      </c>
      <c r="Q1767" s="17" t="s">
        <v>4760</v>
      </c>
      <c r="R1767" s="15" t="s">
        <v>56</v>
      </c>
      <c r="S1767" s="17" t="s">
        <v>1665</v>
      </c>
      <c r="T1767" s="83">
        <v>17629</v>
      </c>
      <c r="U1767" s="83">
        <v>5541</v>
      </c>
      <c r="V1767" s="83">
        <v>7092.0200999999997</v>
      </c>
      <c r="W1767" s="83">
        <v>7620.37559745</v>
      </c>
      <c r="X1767" s="83">
        <v>8137.0370629571098</v>
      </c>
      <c r="Y1767" s="83">
        <v>8744.0600278537095</v>
      </c>
    </row>
    <row r="1768" spans="1:25" ht="203.25" customHeight="1" x14ac:dyDescent="0.25">
      <c r="A1768" s="71">
        <v>2669</v>
      </c>
      <c r="B1768" s="17" t="s">
        <v>4748</v>
      </c>
      <c r="C1768" s="17" t="s">
        <v>15079</v>
      </c>
      <c r="D1768" s="17" t="s">
        <v>15091</v>
      </c>
      <c r="E1768" s="17" t="s">
        <v>129</v>
      </c>
      <c r="F1768" s="17" t="s">
        <v>15092</v>
      </c>
      <c r="G1768" s="18">
        <v>42703</v>
      </c>
      <c r="H1768" s="18">
        <v>42736</v>
      </c>
      <c r="I1768" s="17" t="s">
        <v>113</v>
      </c>
      <c r="J1768" s="18" t="s">
        <v>114</v>
      </c>
      <c r="K1768" s="17" t="s">
        <v>4761</v>
      </c>
      <c r="L1768" s="17" t="s">
        <v>60</v>
      </c>
      <c r="M1768" s="17" t="s">
        <v>4762</v>
      </c>
      <c r="N1768" s="17" t="s">
        <v>107</v>
      </c>
      <c r="O1768" s="17" t="s">
        <v>120</v>
      </c>
      <c r="P1768" s="17" t="s">
        <v>706</v>
      </c>
      <c r="Q1768" s="17"/>
      <c r="R1768" s="15" t="s">
        <v>53</v>
      </c>
      <c r="S1768" s="17" t="s">
        <v>674</v>
      </c>
      <c r="T1768" s="83">
        <v>0</v>
      </c>
      <c r="U1768" s="83">
        <v>0</v>
      </c>
      <c r="V1768" s="83">
        <v>0</v>
      </c>
      <c r="W1768" s="83">
        <v>0</v>
      </c>
      <c r="X1768" s="83">
        <v>0</v>
      </c>
      <c r="Y1768" s="83">
        <v>0</v>
      </c>
    </row>
    <row r="1769" spans="1:25" ht="203.25" customHeight="1" x14ac:dyDescent="0.25">
      <c r="A1769" s="71">
        <v>2670</v>
      </c>
      <c r="B1769" s="17" t="s">
        <v>4748</v>
      </c>
      <c r="C1769" s="17" t="s">
        <v>15079</v>
      </c>
      <c r="D1769" s="17" t="s">
        <v>15093</v>
      </c>
      <c r="E1769" s="17" t="s">
        <v>15094</v>
      </c>
      <c r="F1769" s="17" t="s">
        <v>15095</v>
      </c>
      <c r="G1769" s="18">
        <v>43798</v>
      </c>
      <c r="H1769" s="18">
        <v>43831</v>
      </c>
      <c r="I1769" s="17" t="s">
        <v>113</v>
      </c>
      <c r="J1769" s="18" t="s">
        <v>114</v>
      </c>
      <c r="K1769" s="17" t="s">
        <v>11890</v>
      </c>
      <c r="L1769" s="17" t="s">
        <v>60</v>
      </c>
      <c r="M1769" s="17" t="s">
        <v>4764</v>
      </c>
      <c r="N1769" s="17" t="s">
        <v>107</v>
      </c>
      <c r="O1769" s="17" t="s">
        <v>102</v>
      </c>
      <c r="P1769" s="17" t="s">
        <v>1944</v>
      </c>
      <c r="Q1769" s="17" t="s">
        <v>4765</v>
      </c>
      <c r="R1769" s="15" t="s">
        <v>53</v>
      </c>
      <c r="S1769" s="17" t="s">
        <v>674</v>
      </c>
      <c r="T1769" s="83">
        <v>0</v>
      </c>
      <c r="U1769" s="83">
        <v>0</v>
      </c>
      <c r="V1769" s="83">
        <v>0</v>
      </c>
      <c r="W1769" s="83">
        <v>0</v>
      </c>
      <c r="X1769" s="83">
        <v>0</v>
      </c>
      <c r="Y1769" s="83">
        <v>0</v>
      </c>
    </row>
    <row r="1770" spans="1:25" ht="203.25" customHeight="1" x14ac:dyDescent="0.25">
      <c r="A1770" s="71">
        <v>2671</v>
      </c>
      <c r="B1770" s="17" t="s">
        <v>4748</v>
      </c>
      <c r="C1770" s="17" t="s">
        <v>15079</v>
      </c>
      <c r="D1770" s="17" t="s">
        <v>15096</v>
      </c>
      <c r="E1770" s="17" t="s">
        <v>15097</v>
      </c>
      <c r="F1770" s="17" t="s">
        <v>15095</v>
      </c>
      <c r="G1770" s="18">
        <v>43798</v>
      </c>
      <c r="H1770" s="18">
        <v>43831</v>
      </c>
      <c r="I1770" s="17" t="s">
        <v>113</v>
      </c>
      <c r="J1770" s="18" t="s">
        <v>114</v>
      </c>
      <c r="K1770" s="17" t="s">
        <v>4766</v>
      </c>
      <c r="L1770" s="17" t="s">
        <v>60</v>
      </c>
      <c r="M1770" s="17" t="s">
        <v>4764</v>
      </c>
      <c r="N1770" s="17" t="s">
        <v>107</v>
      </c>
      <c r="O1770" s="17" t="s">
        <v>102</v>
      </c>
      <c r="P1770" s="17" t="s">
        <v>1944</v>
      </c>
      <c r="Q1770" s="17" t="s">
        <v>4767</v>
      </c>
      <c r="R1770" s="15" t="s">
        <v>53</v>
      </c>
      <c r="S1770" s="17" t="s">
        <v>674</v>
      </c>
      <c r="T1770" s="83">
        <v>0</v>
      </c>
      <c r="U1770" s="83">
        <v>0</v>
      </c>
      <c r="V1770" s="83">
        <v>0</v>
      </c>
      <c r="W1770" s="83">
        <v>0</v>
      </c>
      <c r="X1770" s="83">
        <v>0</v>
      </c>
      <c r="Y1770" s="83">
        <v>0</v>
      </c>
    </row>
    <row r="1771" spans="1:25" ht="203.25" customHeight="1" x14ac:dyDescent="0.25">
      <c r="A1771" s="71">
        <v>2672</v>
      </c>
      <c r="B1771" s="17" t="s">
        <v>4748</v>
      </c>
      <c r="C1771" s="17" t="s">
        <v>15079</v>
      </c>
      <c r="D1771" s="17" t="s">
        <v>15098</v>
      </c>
      <c r="E1771" s="17" t="s">
        <v>4768</v>
      </c>
      <c r="F1771" s="99" t="s">
        <v>11891</v>
      </c>
      <c r="G1771" s="18">
        <v>39408</v>
      </c>
      <c r="H1771" s="18">
        <v>39448</v>
      </c>
      <c r="I1771" s="17" t="s">
        <v>113</v>
      </c>
      <c r="J1771" s="18" t="s">
        <v>114</v>
      </c>
      <c r="K1771" s="17" t="s">
        <v>15099</v>
      </c>
      <c r="L1771" s="17" t="s">
        <v>60</v>
      </c>
      <c r="M1771" s="99" t="s">
        <v>4769</v>
      </c>
      <c r="N1771" s="17" t="s">
        <v>64</v>
      </c>
      <c r="O1771" s="17" t="s">
        <v>120</v>
      </c>
      <c r="P1771" s="17" t="s">
        <v>4770</v>
      </c>
      <c r="Q1771" s="17" t="s">
        <v>4771</v>
      </c>
      <c r="R1771" s="15" t="s">
        <v>53</v>
      </c>
      <c r="S1771" s="17" t="s">
        <v>674</v>
      </c>
      <c r="T1771" s="99">
        <v>87183</v>
      </c>
      <c r="U1771" s="99">
        <v>169497</v>
      </c>
      <c r="V1771" s="99">
        <v>73800</v>
      </c>
      <c r="W1771" s="99">
        <v>73900</v>
      </c>
      <c r="X1771" s="99">
        <v>74000</v>
      </c>
      <c r="Y1771" s="99">
        <v>74740</v>
      </c>
    </row>
    <row r="1772" spans="1:25" ht="203.25" customHeight="1" x14ac:dyDescent="0.25">
      <c r="A1772" s="71">
        <v>2673</v>
      </c>
      <c r="B1772" s="17" t="s">
        <v>4748</v>
      </c>
      <c r="C1772" s="17" t="s">
        <v>15079</v>
      </c>
      <c r="D1772" s="17" t="s">
        <v>15100</v>
      </c>
      <c r="E1772" s="17" t="s">
        <v>11892</v>
      </c>
      <c r="F1772" s="17" t="s">
        <v>4772</v>
      </c>
      <c r="G1772" s="18">
        <v>41905</v>
      </c>
      <c r="H1772" s="18">
        <v>42005</v>
      </c>
      <c r="I1772" s="17" t="s">
        <v>4773</v>
      </c>
      <c r="J1772" s="18" t="s">
        <v>114</v>
      </c>
      <c r="K1772" s="17" t="s">
        <v>15101</v>
      </c>
      <c r="L1772" s="17" t="s">
        <v>60</v>
      </c>
      <c r="M1772" s="17" t="s">
        <v>4774</v>
      </c>
      <c r="N1772" s="17" t="s">
        <v>64</v>
      </c>
      <c r="O1772" s="17" t="s">
        <v>120</v>
      </c>
      <c r="P1772" s="17" t="s">
        <v>4775</v>
      </c>
      <c r="Q1772" s="17" t="s">
        <v>4776</v>
      </c>
      <c r="R1772" s="15" t="s">
        <v>53</v>
      </c>
      <c r="S1772" s="17" t="s">
        <v>674</v>
      </c>
      <c r="T1772" s="99">
        <v>17020</v>
      </c>
      <c r="U1772" s="99">
        <v>25613</v>
      </c>
      <c r="V1772" s="99">
        <v>35613</v>
      </c>
      <c r="W1772" s="99">
        <v>36625</v>
      </c>
      <c r="X1772" s="99">
        <v>40113</v>
      </c>
      <c r="Y1772" s="99">
        <v>40613</v>
      </c>
    </row>
    <row r="1773" spans="1:25" ht="203.25" customHeight="1" x14ac:dyDescent="0.25">
      <c r="A1773" s="71">
        <v>2674</v>
      </c>
      <c r="B1773" s="17" t="s">
        <v>4748</v>
      </c>
      <c r="C1773" s="17" t="s">
        <v>15079</v>
      </c>
      <c r="D1773" s="17" t="s">
        <v>548</v>
      </c>
      <c r="E1773" s="17" t="s">
        <v>4777</v>
      </c>
      <c r="F1773" s="17" t="s">
        <v>4778</v>
      </c>
      <c r="G1773" s="18">
        <v>42703</v>
      </c>
      <c r="H1773" s="18">
        <v>42736</v>
      </c>
      <c r="I1773" s="390" t="s">
        <v>113</v>
      </c>
      <c r="J1773" s="18" t="s">
        <v>114</v>
      </c>
      <c r="K1773" s="17" t="s">
        <v>4779</v>
      </c>
      <c r="L1773" s="17" t="s">
        <v>60</v>
      </c>
      <c r="M1773" s="99" t="s">
        <v>4780</v>
      </c>
      <c r="N1773" s="17" t="s">
        <v>64</v>
      </c>
      <c r="O1773" s="17" t="s">
        <v>120</v>
      </c>
      <c r="P1773" s="17" t="s">
        <v>4781</v>
      </c>
      <c r="Q1773" s="17"/>
      <c r="R1773" s="15" t="s">
        <v>53</v>
      </c>
      <c r="S1773" s="17" t="s">
        <v>674</v>
      </c>
      <c r="T1773" s="83" t="s">
        <v>112</v>
      </c>
      <c r="U1773" s="99" t="s">
        <v>112</v>
      </c>
      <c r="V1773" s="99" t="s">
        <v>112</v>
      </c>
      <c r="W1773" s="99" t="s">
        <v>112</v>
      </c>
      <c r="X1773" s="99" t="s">
        <v>112</v>
      </c>
      <c r="Y1773" s="99" t="s">
        <v>112</v>
      </c>
    </row>
    <row r="1774" spans="1:25" ht="203.25" customHeight="1" x14ac:dyDescent="0.25">
      <c r="A1774" s="71">
        <v>2676</v>
      </c>
      <c r="B1774" s="17" t="s">
        <v>4748</v>
      </c>
      <c r="C1774" s="17" t="s">
        <v>15079</v>
      </c>
      <c r="D1774" s="17" t="s">
        <v>15102</v>
      </c>
      <c r="E1774" s="17" t="s">
        <v>4791</v>
      </c>
      <c r="F1774" s="17" t="s">
        <v>4784</v>
      </c>
      <c r="G1774" s="18">
        <v>39408</v>
      </c>
      <c r="H1774" s="18">
        <v>39448</v>
      </c>
      <c r="I1774" s="17" t="s">
        <v>113</v>
      </c>
      <c r="J1774" s="18" t="s">
        <v>114</v>
      </c>
      <c r="K1774" s="17" t="s">
        <v>4785</v>
      </c>
      <c r="L1774" s="17" t="s">
        <v>61</v>
      </c>
      <c r="M1774" s="99" t="s">
        <v>4786</v>
      </c>
      <c r="N1774" s="17" t="s">
        <v>64</v>
      </c>
      <c r="O1774" s="17" t="s">
        <v>103</v>
      </c>
      <c r="P1774" s="28" t="s">
        <v>115</v>
      </c>
      <c r="Q1774" s="391"/>
      <c r="R1774" s="15">
        <v>7</v>
      </c>
      <c r="S1774" s="17" t="s">
        <v>953</v>
      </c>
      <c r="T1774" s="83">
        <v>0</v>
      </c>
      <c r="U1774" s="83">
        <v>0</v>
      </c>
      <c r="V1774" s="83">
        <v>0</v>
      </c>
      <c r="W1774" s="83">
        <v>0</v>
      </c>
      <c r="X1774" s="83">
        <v>0</v>
      </c>
      <c r="Y1774" s="83">
        <v>0</v>
      </c>
    </row>
    <row r="1775" spans="1:25" ht="203.25" customHeight="1" x14ac:dyDescent="0.25">
      <c r="A1775" s="71">
        <v>2677</v>
      </c>
      <c r="B1775" s="17" t="s">
        <v>4748</v>
      </c>
      <c r="C1775" s="17" t="s">
        <v>15079</v>
      </c>
      <c r="D1775" s="17" t="s">
        <v>15103</v>
      </c>
      <c r="E1775" s="17" t="s">
        <v>4791</v>
      </c>
      <c r="F1775" s="17" t="s">
        <v>4787</v>
      </c>
      <c r="G1775" s="18">
        <v>40861</v>
      </c>
      <c r="H1775" s="18">
        <v>40909</v>
      </c>
      <c r="I1775" s="17" t="s">
        <v>744</v>
      </c>
      <c r="J1775" s="18" t="s">
        <v>114</v>
      </c>
      <c r="K1775" s="17" t="s">
        <v>4788</v>
      </c>
      <c r="L1775" s="17" t="s">
        <v>60</v>
      </c>
      <c r="M1775" s="99" t="s">
        <v>4789</v>
      </c>
      <c r="N1775" s="17" t="s">
        <v>64</v>
      </c>
      <c r="O1775" s="17" t="s">
        <v>103</v>
      </c>
      <c r="P1775" s="28" t="s">
        <v>115</v>
      </c>
      <c r="Q1775" s="17" t="s">
        <v>4790</v>
      </c>
      <c r="R1775" s="15" t="s">
        <v>19</v>
      </c>
      <c r="S1775" s="17" t="s">
        <v>4113</v>
      </c>
      <c r="T1775" s="83">
        <v>21696</v>
      </c>
      <c r="U1775" s="83">
        <v>20829</v>
      </c>
      <c r="V1775" s="83">
        <v>0</v>
      </c>
      <c r="W1775" s="83">
        <v>0</v>
      </c>
      <c r="X1775" s="83">
        <v>0</v>
      </c>
      <c r="Y1775" s="83">
        <v>0</v>
      </c>
    </row>
    <row r="1776" spans="1:25" ht="203.25" customHeight="1" x14ac:dyDescent="0.25">
      <c r="A1776" s="71">
        <v>2678</v>
      </c>
      <c r="B1776" s="17" t="s">
        <v>4748</v>
      </c>
      <c r="C1776" s="17" t="s">
        <v>15079</v>
      </c>
      <c r="D1776" s="17" t="s">
        <v>15104</v>
      </c>
      <c r="E1776" s="17" t="s">
        <v>4791</v>
      </c>
      <c r="F1776" s="17" t="s">
        <v>15080</v>
      </c>
      <c r="G1776" s="18">
        <v>42289</v>
      </c>
      <c r="H1776" s="18">
        <v>42370</v>
      </c>
      <c r="I1776" s="17" t="s">
        <v>1128</v>
      </c>
      <c r="J1776" s="18">
        <v>67812</v>
      </c>
      <c r="K1776" s="17" t="s">
        <v>4792</v>
      </c>
      <c r="L1776" s="17" t="s">
        <v>60</v>
      </c>
      <c r="M1776" s="99" t="s">
        <v>4750</v>
      </c>
      <c r="N1776" s="17" t="s">
        <v>64</v>
      </c>
      <c r="O1776" s="17" t="s">
        <v>103</v>
      </c>
      <c r="P1776" s="28" t="s">
        <v>115</v>
      </c>
      <c r="Q1776" s="17"/>
      <c r="R1776" s="15" t="s">
        <v>53</v>
      </c>
      <c r="S1776" s="17" t="s">
        <v>171</v>
      </c>
      <c r="T1776" s="83">
        <v>20203</v>
      </c>
      <c r="U1776" s="83">
        <v>27555</v>
      </c>
      <c r="V1776" s="83">
        <v>28519</v>
      </c>
      <c r="W1776" s="83">
        <v>29518</v>
      </c>
      <c r="X1776" s="83">
        <v>30551</v>
      </c>
      <c r="Y1776" s="83">
        <v>31620</v>
      </c>
    </row>
    <row r="1777" spans="1:25" ht="203.25" customHeight="1" x14ac:dyDescent="0.25">
      <c r="A1777" s="71">
        <v>2679</v>
      </c>
      <c r="B1777" s="17" t="s">
        <v>4748</v>
      </c>
      <c r="C1777" s="17" t="s">
        <v>15079</v>
      </c>
      <c r="D1777" s="17" t="s">
        <v>15104</v>
      </c>
      <c r="E1777" s="17" t="s">
        <v>4791</v>
      </c>
      <c r="F1777" s="17" t="s">
        <v>15082</v>
      </c>
      <c r="G1777" s="18">
        <v>42289</v>
      </c>
      <c r="H1777" s="18">
        <v>42370</v>
      </c>
      <c r="I1777" s="17" t="s">
        <v>1128</v>
      </c>
      <c r="J1777" s="18">
        <v>67812</v>
      </c>
      <c r="K1777" s="17" t="s">
        <v>4792</v>
      </c>
      <c r="L1777" s="17" t="s">
        <v>60</v>
      </c>
      <c r="M1777" s="99" t="s">
        <v>4750</v>
      </c>
      <c r="N1777" s="17" t="s">
        <v>64</v>
      </c>
      <c r="O1777" s="17" t="s">
        <v>103</v>
      </c>
      <c r="P1777" s="28" t="s">
        <v>115</v>
      </c>
      <c r="Q1777" s="17"/>
      <c r="R1777" s="15" t="s">
        <v>53</v>
      </c>
      <c r="S1777" s="17" t="s">
        <v>171</v>
      </c>
      <c r="T1777" s="83">
        <v>31719</v>
      </c>
      <c r="U1777" s="83">
        <v>90499</v>
      </c>
      <c r="V1777" s="83">
        <v>93666</v>
      </c>
      <c r="W1777" s="83">
        <v>96944</v>
      </c>
      <c r="X1777" s="83">
        <v>100337</v>
      </c>
      <c r="Y1777" s="83">
        <v>103849</v>
      </c>
    </row>
    <row r="1778" spans="1:25" ht="203.25" customHeight="1" x14ac:dyDescent="0.25">
      <c r="A1778" s="71">
        <v>2680</v>
      </c>
      <c r="B1778" s="17" t="s">
        <v>4748</v>
      </c>
      <c r="C1778" s="17" t="s">
        <v>15079</v>
      </c>
      <c r="D1778" s="17" t="s">
        <v>15105</v>
      </c>
      <c r="E1778" s="17" t="s">
        <v>4791</v>
      </c>
      <c r="F1778" s="17" t="s">
        <v>15106</v>
      </c>
      <c r="G1778" s="18">
        <v>42703</v>
      </c>
      <c r="H1778" s="18">
        <v>42736</v>
      </c>
      <c r="I1778" s="17" t="s">
        <v>113</v>
      </c>
      <c r="J1778" s="18" t="s">
        <v>114</v>
      </c>
      <c r="K1778" s="17" t="s">
        <v>4793</v>
      </c>
      <c r="L1778" s="17" t="s">
        <v>60</v>
      </c>
      <c r="M1778" s="99" t="s">
        <v>4794</v>
      </c>
      <c r="N1778" s="17" t="s">
        <v>64</v>
      </c>
      <c r="O1778" s="17" t="s">
        <v>103</v>
      </c>
      <c r="P1778" s="28" t="s">
        <v>115</v>
      </c>
      <c r="Q1778" s="17"/>
      <c r="R1778" s="15" t="s">
        <v>53</v>
      </c>
      <c r="S1778" s="17" t="s">
        <v>171</v>
      </c>
      <c r="T1778" s="83">
        <v>505</v>
      </c>
      <c r="U1778" s="83">
        <v>817</v>
      </c>
      <c r="V1778" s="83">
        <v>800</v>
      </c>
      <c r="W1778" s="83">
        <v>800</v>
      </c>
      <c r="X1778" s="83">
        <v>800</v>
      </c>
      <c r="Y1778" s="83">
        <v>800</v>
      </c>
    </row>
    <row r="1779" spans="1:25" ht="203.25" customHeight="1" x14ac:dyDescent="0.25">
      <c r="A1779" s="71">
        <v>2681</v>
      </c>
      <c r="B1779" s="17" t="s">
        <v>4748</v>
      </c>
      <c r="C1779" s="17" t="s">
        <v>15079</v>
      </c>
      <c r="D1779" s="17" t="s">
        <v>15107</v>
      </c>
      <c r="E1779" s="17" t="s">
        <v>129</v>
      </c>
      <c r="F1779" s="17" t="s">
        <v>15108</v>
      </c>
      <c r="G1779" s="18">
        <v>39408</v>
      </c>
      <c r="H1779" s="18">
        <v>39448</v>
      </c>
      <c r="I1779" s="17" t="s">
        <v>113</v>
      </c>
      <c r="J1779" s="18" t="s">
        <v>114</v>
      </c>
      <c r="K1779" s="17" t="s">
        <v>4795</v>
      </c>
      <c r="L1779" s="17" t="s">
        <v>838</v>
      </c>
      <c r="M1779" s="99" t="s">
        <v>4796</v>
      </c>
      <c r="N1779" s="21" t="s">
        <v>106</v>
      </c>
      <c r="O1779" s="392" t="s">
        <v>103</v>
      </c>
      <c r="P1779" s="16" t="s">
        <v>116</v>
      </c>
      <c r="Q1779" s="17"/>
      <c r="R1779" s="15" t="s">
        <v>42</v>
      </c>
      <c r="S1779" s="17" t="s">
        <v>588</v>
      </c>
      <c r="T1779" s="83">
        <v>527</v>
      </c>
      <c r="U1779" s="83">
        <v>552</v>
      </c>
      <c r="V1779" s="83">
        <v>450</v>
      </c>
      <c r="W1779" s="83">
        <v>400</v>
      </c>
      <c r="X1779" s="83">
        <v>400</v>
      </c>
      <c r="Y1779" s="83">
        <v>400</v>
      </c>
    </row>
    <row r="1780" spans="1:25" ht="203.25" customHeight="1" x14ac:dyDescent="0.25">
      <c r="A1780" s="71">
        <v>2682</v>
      </c>
      <c r="B1780" s="17" t="s">
        <v>4748</v>
      </c>
      <c r="C1780" s="17" t="s">
        <v>15079</v>
      </c>
      <c r="D1780" s="17" t="s">
        <v>15109</v>
      </c>
      <c r="E1780" s="17" t="s">
        <v>129</v>
      </c>
      <c r="F1780" s="17" t="s">
        <v>4797</v>
      </c>
      <c r="G1780" s="18">
        <v>39408</v>
      </c>
      <c r="H1780" s="18">
        <v>39448</v>
      </c>
      <c r="I1780" s="17" t="s">
        <v>113</v>
      </c>
      <c r="J1780" s="18" t="s">
        <v>114</v>
      </c>
      <c r="K1780" s="17" t="s">
        <v>15110</v>
      </c>
      <c r="L1780" s="17" t="s">
        <v>838</v>
      </c>
      <c r="M1780" s="99" t="s">
        <v>4796</v>
      </c>
      <c r="N1780" s="21" t="s">
        <v>106</v>
      </c>
      <c r="O1780" s="392" t="s">
        <v>103</v>
      </c>
      <c r="P1780" s="16" t="s">
        <v>116</v>
      </c>
      <c r="Q1780" s="17"/>
      <c r="R1780" s="15" t="s">
        <v>42</v>
      </c>
      <c r="S1780" s="17" t="s">
        <v>588</v>
      </c>
      <c r="T1780" s="83">
        <v>64</v>
      </c>
      <c r="U1780" s="83">
        <v>74</v>
      </c>
      <c r="V1780" s="83">
        <v>55</v>
      </c>
      <c r="W1780" s="83">
        <v>50</v>
      </c>
      <c r="X1780" s="83">
        <v>50</v>
      </c>
      <c r="Y1780" s="83">
        <v>50</v>
      </c>
    </row>
    <row r="1781" spans="1:25" ht="203.25" customHeight="1" x14ac:dyDescent="0.25">
      <c r="A1781" s="71">
        <v>2683</v>
      </c>
      <c r="B1781" s="17" t="s">
        <v>4748</v>
      </c>
      <c r="C1781" s="17" t="s">
        <v>15079</v>
      </c>
      <c r="D1781" s="17" t="s">
        <v>15111</v>
      </c>
      <c r="E1781" s="17" t="s">
        <v>129</v>
      </c>
      <c r="F1781" s="17" t="s">
        <v>15112</v>
      </c>
      <c r="G1781" s="18">
        <v>39408</v>
      </c>
      <c r="H1781" s="18">
        <v>39448</v>
      </c>
      <c r="I1781" s="17" t="s">
        <v>113</v>
      </c>
      <c r="J1781" s="18" t="s">
        <v>114</v>
      </c>
      <c r="K1781" s="17" t="s">
        <v>15113</v>
      </c>
      <c r="L1781" s="17" t="s">
        <v>838</v>
      </c>
      <c r="M1781" s="99" t="s">
        <v>4798</v>
      </c>
      <c r="N1781" s="21" t="s">
        <v>106</v>
      </c>
      <c r="O1781" s="392" t="s">
        <v>103</v>
      </c>
      <c r="P1781" s="16" t="s">
        <v>116</v>
      </c>
      <c r="Q1781" s="17"/>
      <c r="R1781" s="15" t="s">
        <v>42</v>
      </c>
      <c r="S1781" s="17" t="s">
        <v>588</v>
      </c>
      <c r="T1781" s="83">
        <v>203</v>
      </c>
      <c r="U1781" s="83">
        <v>188</v>
      </c>
      <c r="V1781" s="83">
        <v>150</v>
      </c>
      <c r="W1781" s="83">
        <v>150</v>
      </c>
      <c r="X1781" s="83">
        <v>150</v>
      </c>
      <c r="Y1781" s="83">
        <v>150</v>
      </c>
    </row>
    <row r="1782" spans="1:25" ht="203.25" customHeight="1" x14ac:dyDescent="0.25">
      <c r="A1782" s="71">
        <v>2684</v>
      </c>
      <c r="B1782" s="17" t="s">
        <v>4748</v>
      </c>
      <c r="C1782" s="17" t="s">
        <v>15079</v>
      </c>
      <c r="D1782" s="17" t="s">
        <v>15114</v>
      </c>
      <c r="E1782" s="17" t="s">
        <v>129</v>
      </c>
      <c r="F1782" s="17" t="s">
        <v>284</v>
      </c>
      <c r="G1782" s="18">
        <v>39408</v>
      </c>
      <c r="H1782" s="18">
        <v>39448</v>
      </c>
      <c r="I1782" s="17" t="s">
        <v>113</v>
      </c>
      <c r="J1782" s="18" t="s">
        <v>114</v>
      </c>
      <c r="K1782" s="17" t="s">
        <v>4799</v>
      </c>
      <c r="L1782" s="17" t="s">
        <v>838</v>
      </c>
      <c r="M1782" s="99" t="s">
        <v>4798</v>
      </c>
      <c r="N1782" s="21" t="s">
        <v>106</v>
      </c>
      <c r="O1782" s="392" t="s">
        <v>103</v>
      </c>
      <c r="P1782" s="16" t="s">
        <v>116</v>
      </c>
      <c r="Q1782" s="17"/>
      <c r="R1782" s="15">
        <v>10</v>
      </c>
      <c r="S1782" s="17" t="s">
        <v>126</v>
      </c>
      <c r="T1782" s="83">
        <v>0</v>
      </c>
      <c r="U1782" s="83">
        <v>0</v>
      </c>
      <c r="V1782" s="83">
        <v>0</v>
      </c>
      <c r="W1782" s="83">
        <v>0</v>
      </c>
      <c r="X1782" s="83">
        <v>0</v>
      </c>
      <c r="Y1782" s="83">
        <v>0</v>
      </c>
    </row>
    <row r="1783" spans="1:25" ht="203.25" customHeight="1" x14ac:dyDescent="0.25">
      <c r="A1783" s="71">
        <v>2685</v>
      </c>
      <c r="B1783" s="17" t="s">
        <v>4748</v>
      </c>
      <c r="C1783" s="17" t="s">
        <v>15079</v>
      </c>
      <c r="D1783" s="17" t="s">
        <v>2089</v>
      </c>
      <c r="E1783" s="17" t="s">
        <v>129</v>
      </c>
      <c r="F1783" s="17" t="s">
        <v>4800</v>
      </c>
      <c r="G1783" s="18">
        <v>39891</v>
      </c>
      <c r="H1783" s="18">
        <v>39814</v>
      </c>
      <c r="I1783" s="17" t="s">
        <v>113</v>
      </c>
      <c r="J1783" s="18" t="s">
        <v>114</v>
      </c>
      <c r="K1783" s="17" t="s">
        <v>4801</v>
      </c>
      <c r="L1783" s="17" t="s">
        <v>60</v>
      </c>
      <c r="M1783" s="99" t="s">
        <v>3460</v>
      </c>
      <c r="N1783" s="17" t="s">
        <v>68</v>
      </c>
      <c r="O1783" s="17" t="s">
        <v>120</v>
      </c>
      <c r="P1783" s="17" t="s">
        <v>398</v>
      </c>
      <c r="Q1783" s="17"/>
      <c r="R1783" s="15" t="s">
        <v>18</v>
      </c>
      <c r="S1783" s="17" t="s">
        <v>199</v>
      </c>
      <c r="T1783" s="83">
        <v>408909</v>
      </c>
      <c r="U1783" s="83">
        <v>497709</v>
      </c>
      <c r="V1783" s="83">
        <v>461000</v>
      </c>
      <c r="W1783" s="83">
        <v>461000</v>
      </c>
      <c r="X1783" s="83">
        <v>461000</v>
      </c>
      <c r="Y1783" s="83">
        <v>461000</v>
      </c>
    </row>
    <row r="1784" spans="1:25" ht="203.25" customHeight="1" x14ac:dyDescent="0.25">
      <c r="A1784" s="71">
        <v>2686</v>
      </c>
      <c r="B1784" s="17" t="s">
        <v>4748</v>
      </c>
      <c r="C1784" s="17" t="s">
        <v>15079</v>
      </c>
      <c r="D1784" s="17" t="s">
        <v>123</v>
      </c>
      <c r="E1784" s="17" t="s">
        <v>4802</v>
      </c>
      <c r="F1784" s="17" t="s">
        <v>4803</v>
      </c>
      <c r="G1784" s="18">
        <v>42163</v>
      </c>
      <c r="H1784" s="18">
        <v>42166</v>
      </c>
      <c r="I1784" s="17" t="s">
        <v>336</v>
      </c>
      <c r="J1784" s="18">
        <v>45292</v>
      </c>
      <c r="K1784" s="17" t="s">
        <v>4804</v>
      </c>
      <c r="L1784" s="17" t="s">
        <v>60</v>
      </c>
      <c r="M1784" s="99" t="s">
        <v>3460</v>
      </c>
      <c r="N1784" s="17" t="s">
        <v>68</v>
      </c>
      <c r="O1784" s="17" t="s">
        <v>104</v>
      </c>
      <c r="P1784" s="17" t="s">
        <v>578</v>
      </c>
      <c r="Q1784" s="17" t="s">
        <v>4805</v>
      </c>
      <c r="R1784" s="15" t="s">
        <v>18</v>
      </c>
      <c r="S1784" s="17" t="s">
        <v>199</v>
      </c>
      <c r="T1784" s="83">
        <v>24797</v>
      </c>
      <c r="U1784" s="83">
        <v>31585</v>
      </c>
      <c r="V1784" s="83">
        <v>39989</v>
      </c>
      <c r="W1784" s="83">
        <v>43488</v>
      </c>
      <c r="X1784" s="83" t="s">
        <v>112</v>
      </c>
      <c r="Y1784" s="83" t="s">
        <v>112</v>
      </c>
    </row>
    <row r="1785" spans="1:25" ht="203.25" customHeight="1" x14ac:dyDescent="0.25">
      <c r="A1785" s="71">
        <v>2687</v>
      </c>
      <c r="B1785" s="17" t="s">
        <v>4748</v>
      </c>
      <c r="C1785" s="17" t="s">
        <v>15079</v>
      </c>
      <c r="D1785" s="17" t="s">
        <v>3290</v>
      </c>
      <c r="E1785" s="17" t="s">
        <v>4806</v>
      </c>
      <c r="F1785" s="17" t="s">
        <v>4807</v>
      </c>
      <c r="G1785" s="18">
        <v>42289</v>
      </c>
      <c r="H1785" s="18">
        <v>42370</v>
      </c>
      <c r="I1785" s="17" t="s">
        <v>113</v>
      </c>
      <c r="J1785" s="18" t="s">
        <v>114</v>
      </c>
      <c r="K1785" s="17" t="s">
        <v>4808</v>
      </c>
      <c r="L1785" s="17" t="s">
        <v>60</v>
      </c>
      <c r="M1785" s="99" t="s">
        <v>4809</v>
      </c>
      <c r="N1785" s="17" t="s">
        <v>68</v>
      </c>
      <c r="O1785" s="17" t="s">
        <v>120</v>
      </c>
      <c r="P1785" s="17" t="s">
        <v>398</v>
      </c>
      <c r="Q1785" s="17" t="s">
        <v>4810</v>
      </c>
      <c r="R1785" s="15" t="s">
        <v>18</v>
      </c>
      <c r="S1785" s="17" t="s">
        <v>199</v>
      </c>
      <c r="T1785" s="83">
        <v>17560</v>
      </c>
      <c r="U1785" s="83">
        <v>21527</v>
      </c>
      <c r="V1785" s="83">
        <v>20997</v>
      </c>
      <c r="W1785" s="83">
        <v>22834</v>
      </c>
      <c r="X1785" s="83">
        <v>24658</v>
      </c>
      <c r="Y1785" s="83">
        <v>26364</v>
      </c>
    </row>
    <row r="1786" spans="1:25" ht="203.25" customHeight="1" x14ac:dyDescent="0.25">
      <c r="A1786" s="71">
        <v>2688</v>
      </c>
      <c r="B1786" s="17" t="s">
        <v>4748</v>
      </c>
      <c r="C1786" s="17" t="s">
        <v>15079</v>
      </c>
      <c r="D1786" s="17" t="s">
        <v>3278</v>
      </c>
      <c r="E1786" s="17" t="s">
        <v>4806</v>
      </c>
      <c r="F1786" s="17" t="s">
        <v>4807</v>
      </c>
      <c r="G1786" s="18">
        <v>42289</v>
      </c>
      <c r="H1786" s="18">
        <v>42370</v>
      </c>
      <c r="I1786" s="17" t="s">
        <v>113</v>
      </c>
      <c r="J1786" s="18" t="s">
        <v>114</v>
      </c>
      <c r="K1786" s="17" t="s">
        <v>15115</v>
      </c>
      <c r="L1786" s="17" t="s">
        <v>60</v>
      </c>
      <c r="M1786" s="99" t="s">
        <v>4809</v>
      </c>
      <c r="N1786" s="17" t="s">
        <v>68</v>
      </c>
      <c r="O1786" s="17" t="s">
        <v>120</v>
      </c>
      <c r="P1786" s="17" t="s">
        <v>397</v>
      </c>
      <c r="Q1786" s="17" t="s">
        <v>4811</v>
      </c>
      <c r="R1786" s="15" t="s">
        <v>18</v>
      </c>
      <c r="S1786" s="17" t="s">
        <v>199</v>
      </c>
      <c r="T1786" s="83">
        <v>180</v>
      </c>
      <c r="U1786" s="83">
        <v>0</v>
      </c>
      <c r="V1786" s="83">
        <v>262</v>
      </c>
      <c r="W1786" s="83">
        <v>284</v>
      </c>
      <c r="X1786" s="83">
        <v>307</v>
      </c>
      <c r="Y1786" s="83">
        <v>328</v>
      </c>
    </row>
    <row r="1787" spans="1:25" ht="203.25" customHeight="1" x14ac:dyDescent="0.25">
      <c r="A1787" s="71">
        <v>2689</v>
      </c>
      <c r="B1787" s="17" t="s">
        <v>4748</v>
      </c>
      <c r="C1787" s="17" t="s">
        <v>15079</v>
      </c>
      <c r="D1787" s="17" t="s">
        <v>3251</v>
      </c>
      <c r="E1787" s="17" t="s">
        <v>4806</v>
      </c>
      <c r="F1787" s="17" t="s">
        <v>4807</v>
      </c>
      <c r="G1787" s="18">
        <v>42289</v>
      </c>
      <c r="H1787" s="18">
        <v>42370</v>
      </c>
      <c r="I1787" s="17" t="s">
        <v>113</v>
      </c>
      <c r="J1787" s="18" t="s">
        <v>114</v>
      </c>
      <c r="K1787" s="17" t="s">
        <v>15116</v>
      </c>
      <c r="L1787" s="17" t="s">
        <v>60</v>
      </c>
      <c r="M1787" s="99" t="s">
        <v>4809</v>
      </c>
      <c r="N1787" s="17" t="s">
        <v>68</v>
      </c>
      <c r="O1787" s="17" t="s">
        <v>120</v>
      </c>
      <c r="P1787" s="17" t="s">
        <v>439</v>
      </c>
      <c r="Q1787" s="17" t="s">
        <v>4812</v>
      </c>
      <c r="R1787" s="15" t="s">
        <v>18</v>
      </c>
      <c r="S1787" s="17" t="s">
        <v>199</v>
      </c>
      <c r="T1787" s="83">
        <v>29080</v>
      </c>
      <c r="U1787" s="83">
        <v>20589</v>
      </c>
      <c r="V1787" s="83">
        <v>34689</v>
      </c>
      <c r="W1787" s="83">
        <v>37724</v>
      </c>
      <c r="X1787" s="83">
        <v>40738</v>
      </c>
      <c r="Y1787" s="83">
        <v>43551</v>
      </c>
    </row>
    <row r="1788" spans="1:25" ht="203.25" customHeight="1" x14ac:dyDescent="0.25">
      <c r="A1788" s="71">
        <v>2690</v>
      </c>
      <c r="B1788" s="17" t="s">
        <v>4748</v>
      </c>
      <c r="C1788" s="17" t="s">
        <v>15079</v>
      </c>
      <c r="D1788" s="17" t="s">
        <v>3253</v>
      </c>
      <c r="E1788" s="17" t="s">
        <v>4806</v>
      </c>
      <c r="F1788" s="17" t="s">
        <v>4807</v>
      </c>
      <c r="G1788" s="18">
        <v>42289</v>
      </c>
      <c r="H1788" s="18">
        <v>42370</v>
      </c>
      <c r="I1788" s="17" t="s">
        <v>113</v>
      </c>
      <c r="J1788" s="18" t="s">
        <v>114</v>
      </c>
      <c r="K1788" s="17" t="s">
        <v>4813</v>
      </c>
      <c r="L1788" s="17" t="s">
        <v>60</v>
      </c>
      <c r="M1788" s="99" t="s">
        <v>4809</v>
      </c>
      <c r="N1788" s="17" t="s">
        <v>68</v>
      </c>
      <c r="O1788" s="17" t="s">
        <v>120</v>
      </c>
      <c r="P1788" s="17" t="s">
        <v>706</v>
      </c>
      <c r="Q1788" s="17" t="s">
        <v>4814</v>
      </c>
      <c r="R1788" s="15" t="s">
        <v>18</v>
      </c>
      <c r="S1788" s="17" t="s">
        <v>199</v>
      </c>
      <c r="T1788" s="83">
        <v>8972</v>
      </c>
      <c r="U1788" s="83">
        <v>6706</v>
      </c>
      <c r="V1788" s="83">
        <v>1100</v>
      </c>
      <c r="W1788" s="83">
        <v>1100</v>
      </c>
      <c r="X1788" s="83">
        <v>1100</v>
      </c>
      <c r="Y1788" s="83">
        <v>1100</v>
      </c>
    </row>
    <row r="1789" spans="1:25" ht="203.25" customHeight="1" x14ac:dyDescent="0.25">
      <c r="A1789" s="71">
        <v>2691</v>
      </c>
      <c r="B1789" s="17" t="s">
        <v>4748</v>
      </c>
      <c r="C1789" s="17" t="s">
        <v>15079</v>
      </c>
      <c r="D1789" s="17" t="s">
        <v>3304</v>
      </c>
      <c r="E1789" s="17" t="s">
        <v>4806</v>
      </c>
      <c r="F1789" s="17" t="s">
        <v>4807</v>
      </c>
      <c r="G1789" s="18">
        <v>42289</v>
      </c>
      <c r="H1789" s="18">
        <v>42370</v>
      </c>
      <c r="I1789" s="17" t="s">
        <v>113</v>
      </c>
      <c r="J1789" s="18" t="s">
        <v>114</v>
      </c>
      <c r="K1789" s="17" t="s">
        <v>15117</v>
      </c>
      <c r="L1789" s="17" t="s">
        <v>60</v>
      </c>
      <c r="M1789" s="99" t="s">
        <v>4809</v>
      </c>
      <c r="N1789" s="17" t="s">
        <v>68</v>
      </c>
      <c r="O1789" s="17" t="s">
        <v>120</v>
      </c>
      <c r="P1789" s="17" t="s">
        <v>435</v>
      </c>
      <c r="Q1789" s="17" t="s">
        <v>4815</v>
      </c>
      <c r="R1789" s="15" t="s">
        <v>18</v>
      </c>
      <c r="S1789" s="17" t="s">
        <v>199</v>
      </c>
      <c r="T1789" s="83">
        <v>16170</v>
      </c>
      <c r="U1789" s="83">
        <v>9249</v>
      </c>
      <c r="V1789" s="83">
        <v>6200</v>
      </c>
      <c r="W1789" s="83">
        <v>6200</v>
      </c>
      <c r="X1789" s="83">
        <v>6200</v>
      </c>
      <c r="Y1789" s="83">
        <v>6200</v>
      </c>
    </row>
    <row r="1790" spans="1:25" ht="203.25" customHeight="1" x14ac:dyDescent="0.25">
      <c r="A1790" s="71">
        <v>2692</v>
      </c>
      <c r="B1790" s="17" t="s">
        <v>4748</v>
      </c>
      <c r="C1790" s="17" t="s">
        <v>15079</v>
      </c>
      <c r="D1790" s="17" t="s">
        <v>1678</v>
      </c>
      <c r="E1790" s="17" t="s">
        <v>4802</v>
      </c>
      <c r="F1790" s="17" t="s">
        <v>4803</v>
      </c>
      <c r="G1790" s="18">
        <v>42163</v>
      </c>
      <c r="H1790" s="18">
        <v>42166</v>
      </c>
      <c r="I1790" s="17" t="s">
        <v>331</v>
      </c>
      <c r="J1790" s="18">
        <v>45292</v>
      </c>
      <c r="K1790" s="17" t="s">
        <v>4816</v>
      </c>
      <c r="L1790" s="17" t="s">
        <v>60</v>
      </c>
      <c r="M1790" s="99" t="s">
        <v>3460</v>
      </c>
      <c r="N1790" s="17" t="s">
        <v>66</v>
      </c>
      <c r="O1790" s="17" t="s">
        <v>104</v>
      </c>
      <c r="P1790" s="17" t="s">
        <v>197</v>
      </c>
      <c r="Q1790" s="17" t="s">
        <v>4817</v>
      </c>
      <c r="R1790" s="15" t="s">
        <v>18</v>
      </c>
      <c r="S1790" s="17" t="s">
        <v>199</v>
      </c>
      <c r="T1790" s="83">
        <v>92</v>
      </c>
      <c r="U1790" s="83">
        <v>508</v>
      </c>
      <c r="V1790" s="83">
        <v>90</v>
      </c>
      <c r="W1790" s="83">
        <v>90</v>
      </c>
      <c r="X1790" s="83" t="s">
        <v>112</v>
      </c>
      <c r="Y1790" s="83" t="s">
        <v>112</v>
      </c>
    </row>
    <row r="1791" spans="1:25" ht="203.25" customHeight="1" x14ac:dyDescent="0.25">
      <c r="A1791" s="71">
        <v>2693</v>
      </c>
      <c r="B1791" s="16" t="s">
        <v>4748</v>
      </c>
      <c r="C1791" s="17" t="s">
        <v>15079</v>
      </c>
      <c r="D1791" s="16" t="s">
        <v>520</v>
      </c>
      <c r="E1791" s="21" t="s">
        <v>15118</v>
      </c>
      <c r="F1791" s="16" t="s">
        <v>11394</v>
      </c>
      <c r="G1791" s="18">
        <v>43370</v>
      </c>
      <c r="H1791" s="18">
        <v>43101</v>
      </c>
      <c r="I1791" s="17" t="s">
        <v>1128</v>
      </c>
      <c r="J1791" s="18" t="s">
        <v>114</v>
      </c>
      <c r="K1791" s="16" t="s">
        <v>4819</v>
      </c>
      <c r="L1791" s="16" t="s">
        <v>60</v>
      </c>
      <c r="M1791" s="99" t="s">
        <v>4783</v>
      </c>
      <c r="N1791" s="16" t="s">
        <v>64</v>
      </c>
      <c r="O1791" s="17" t="s">
        <v>120</v>
      </c>
      <c r="P1791" s="28" t="s">
        <v>4820</v>
      </c>
      <c r="Q1791" s="15" t="s">
        <v>4821</v>
      </c>
      <c r="R1791" s="15" t="s">
        <v>53</v>
      </c>
      <c r="S1791" s="17" t="s">
        <v>171</v>
      </c>
      <c r="T1791" s="195">
        <v>0</v>
      </c>
      <c r="U1791" s="195">
        <v>0</v>
      </c>
      <c r="V1791" s="195">
        <v>0</v>
      </c>
      <c r="W1791" s="195">
        <v>0</v>
      </c>
      <c r="X1791" s="195">
        <v>0</v>
      </c>
      <c r="Y1791" s="195">
        <v>0</v>
      </c>
    </row>
    <row r="1792" spans="1:25" ht="203.25" customHeight="1" x14ac:dyDescent="0.25">
      <c r="A1792" s="71">
        <v>2694</v>
      </c>
      <c r="B1792" s="17" t="s">
        <v>4748</v>
      </c>
      <c r="C1792" s="17" t="s">
        <v>15079</v>
      </c>
      <c r="D1792" s="17" t="s">
        <v>15119</v>
      </c>
      <c r="E1792" s="17" t="s">
        <v>129</v>
      </c>
      <c r="F1792" s="17" t="s">
        <v>4822</v>
      </c>
      <c r="G1792" s="18">
        <v>43735</v>
      </c>
      <c r="H1792" s="18">
        <v>43831</v>
      </c>
      <c r="I1792" s="17" t="s">
        <v>113</v>
      </c>
      <c r="J1792" s="18" t="s">
        <v>114</v>
      </c>
      <c r="K1792" s="17" t="s">
        <v>15120</v>
      </c>
      <c r="L1792" s="17" t="s">
        <v>838</v>
      </c>
      <c r="M1792" s="99" t="s">
        <v>4823</v>
      </c>
      <c r="N1792" s="21" t="s">
        <v>106</v>
      </c>
      <c r="O1792" s="392" t="s">
        <v>103</v>
      </c>
      <c r="P1792" s="16" t="s">
        <v>116</v>
      </c>
      <c r="Q1792" s="17"/>
      <c r="R1792" s="15">
        <v>10</v>
      </c>
      <c r="S1792" s="17" t="s">
        <v>126</v>
      </c>
      <c r="T1792" s="83">
        <v>13740</v>
      </c>
      <c r="U1792" s="195">
        <v>13765</v>
      </c>
      <c r="V1792" s="195">
        <v>13000</v>
      </c>
      <c r="W1792" s="195">
        <v>14000</v>
      </c>
      <c r="X1792" s="195">
        <v>14000</v>
      </c>
      <c r="Y1792" s="195">
        <v>15000</v>
      </c>
    </row>
    <row r="1793" spans="1:25" ht="203.25" customHeight="1" x14ac:dyDescent="0.25">
      <c r="A1793" s="71">
        <v>2695</v>
      </c>
      <c r="B1793" s="17" t="s">
        <v>4748</v>
      </c>
      <c r="C1793" s="17" t="s">
        <v>15079</v>
      </c>
      <c r="D1793" s="17" t="s">
        <v>15121</v>
      </c>
      <c r="E1793" s="17" t="s">
        <v>129</v>
      </c>
      <c r="F1793" s="17" t="s">
        <v>15122</v>
      </c>
      <c r="G1793" s="18">
        <v>43735</v>
      </c>
      <c r="H1793" s="18">
        <v>43831</v>
      </c>
      <c r="I1793" s="17" t="s">
        <v>113</v>
      </c>
      <c r="J1793" s="18" t="s">
        <v>114</v>
      </c>
      <c r="K1793" s="17" t="s">
        <v>15123</v>
      </c>
      <c r="L1793" s="17" t="s">
        <v>4824</v>
      </c>
      <c r="M1793" s="17" t="s">
        <v>4825</v>
      </c>
      <c r="N1793" s="21" t="s">
        <v>106</v>
      </c>
      <c r="O1793" s="392" t="s">
        <v>103</v>
      </c>
      <c r="P1793" s="16" t="s">
        <v>116</v>
      </c>
      <c r="Q1793" s="17"/>
      <c r="R1793" s="15" t="s">
        <v>26</v>
      </c>
      <c r="S1793" s="17" t="s">
        <v>141</v>
      </c>
      <c r="T1793" s="83">
        <v>1316</v>
      </c>
      <c r="U1793" s="195">
        <v>1738</v>
      </c>
      <c r="V1793" s="195">
        <v>1464</v>
      </c>
      <c r="W1793" s="195">
        <v>1592</v>
      </c>
      <c r="X1793" s="195">
        <v>1702</v>
      </c>
      <c r="Y1793" s="195">
        <v>1815</v>
      </c>
    </row>
    <row r="1794" spans="1:25" ht="203.25" customHeight="1" x14ac:dyDescent="0.25">
      <c r="A1794" s="71">
        <v>2696</v>
      </c>
      <c r="B1794" s="17" t="s">
        <v>4748</v>
      </c>
      <c r="C1794" s="17" t="s">
        <v>15079</v>
      </c>
      <c r="D1794" s="17" t="s">
        <v>10751</v>
      </c>
      <c r="E1794" s="17" t="s">
        <v>129</v>
      </c>
      <c r="F1794" s="17" t="s">
        <v>4826</v>
      </c>
      <c r="G1794" s="18">
        <v>43735</v>
      </c>
      <c r="H1794" s="18">
        <v>43831</v>
      </c>
      <c r="I1794" s="17" t="s">
        <v>113</v>
      </c>
      <c r="J1794" s="18" t="s">
        <v>114</v>
      </c>
      <c r="K1794" s="17" t="s">
        <v>15124</v>
      </c>
      <c r="L1794" s="17" t="s">
        <v>4824</v>
      </c>
      <c r="M1794" s="17" t="s">
        <v>4825</v>
      </c>
      <c r="N1794" s="21" t="s">
        <v>106</v>
      </c>
      <c r="O1794" s="17" t="s">
        <v>105</v>
      </c>
      <c r="P1794" s="16" t="s">
        <v>157</v>
      </c>
      <c r="Q1794" s="17"/>
      <c r="R1794" s="15" t="s">
        <v>18</v>
      </c>
      <c r="S1794" s="17" t="s">
        <v>199</v>
      </c>
      <c r="T1794" s="195">
        <v>113</v>
      </c>
      <c r="U1794" s="195">
        <v>124</v>
      </c>
      <c r="V1794" s="195">
        <v>142</v>
      </c>
      <c r="W1794" s="195">
        <v>153</v>
      </c>
      <c r="X1794" s="195">
        <v>165</v>
      </c>
      <c r="Y1794" s="195">
        <v>176</v>
      </c>
    </row>
    <row r="1795" spans="1:25" ht="203.25" customHeight="1" x14ac:dyDescent="0.25">
      <c r="A1795" s="71">
        <v>2697</v>
      </c>
      <c r="B1795" s="17" t="s">
        <v>4748</v>
      </c>
      <c r="C1795" s="17" t="s">
        <v>15079</v>
      </c>
      <c r="D1795" s="17" t="s">
        <v>10756</v>
      </c>
      <c r="E1795" s="17" t="s">
        <v>129</v>
      </c>
      <c r="F1795" s="17" t="s">
        <v>15125</v>
      </c>
      <c r="G1795" s="18">
        <v>43735</v>
      </c>
      <c r="H1795" s="18">
        <v>43831</v>
      </c>
      <c r="I1795" s="17" t="s">
        <v>113</v>
      </c>
      <c r="J1795" s="18" t="s">
        <v>114</v>
      </c>
      <c r="K1795" s="17" t="s">
        <v>15126</v>
      </c>
      <c r="L1795" s="17" t="s">
        <v>60</v>
      </c>
      <c r="M1795" s="99" t="s">
        <v>996</v>
      </c>
      <c r="N1795" s="21" t="s">
        <v>106</v>
      </c>
      <c r="O1795" s="17" t="s">
        <v>105</v>
      </c>
      <c r="P1795" s="16" t="s">
        <v>157</v>
      </c>
      <c r="Q1795" s="17"/>
      <c r="R1795" s="15" t="s">
        <v>18</v>
      </c>
      <c r="S1795" s="17" t="s">
        <v>199</v>
      </c>
      <c r="T1795" s="99">
        <v>45</v>
      </c>
      <c r="U1795" s="195">
        <v>31</v>
      </c>
      <c r="V1795" s="195">
        <v>54</v>
      </c>
      <c r="W1795" s="195">
        <v>58</v>
      </c>
      <c r="X1795" s="99">
        <v>63</v>
      </c>
      <c r="Y1795" s="99">
        <v>67</v>
      </c>
    </row>
    <row r="1796" spans="1:25" ht="203.25" customHeight="1" x14ac:dyDescent="0.25">
      <c r="A1796" s="71">
        <v>2701</v>
      </c>
      <c r="B1796" s="17" t="s">
        <v>4748</v>
      </c>
      <c r="C1796" s="17" t="s">
        <v>15079</v>
      </c>
      <c r="D1796" s="17" t="s">
        <v>125</v>
      </c>
      <c r="E1796" s="17" t="s">
        <v>15127</v>
      </c>
      <c r="F1796" s="17" t="s">
        <v>15128</v>
      </c>
      <c r="G1796" s="18">
        <v>43798</v>
      </c>
      <c r="H1796" s="18">
        <v>43831</v>
      </c>
      <c r="I1796" s="17" t="s">
        <v>336</v>
      </c>
      <c r="J1796" s="18">
        <v>45292</v>
      </c>
      <c r="K1796" s="17" t="s">
        <v>15129</v>
      </c>
      <c r="L1796" s="17" t="s">
        <v>60</v>
      </c>
      <c r="M1796" s="99" t="s">
        <v>4830</v>
      </c>
      <c r="N1796" s="17" t="s">
        <v>68</v>
      </c>
      <c r="O1796" s="17" t="s">
        <v>120</v>
      </c>
      <c r="P1796" s="17" t="s">
        <v>1260</v>
      </c>
      <c r="Q1796" s="17">
        <v>55</v>
      </c>
      <c r="R1796" s="15" t="s">
        <v>18</v>
      </c>
      <c r="S1796" s="17" t="s">
        <v>199</v>
      </c>
      <c r="T1796" s="195">
        <v>0</v>
      </c>
      <c r="U1796" s="195">
        <v>0</v>
      </c>
      <c r="V1796" s="195">
        <v>0</v>
      </c>
      <c r="W1796" s="195">
        <v>0</v>
      </c>
      <c r="X1796" s="195" t="s">
        <v>112</v>
      </c>
      <c r="Y1796" s="99" t="s">
        <v>112</v>
      </c>
    </row>
    <row r="1797" spans="1:25" ht="203.25" customHeight="1" x14ac:dyDescent="0.25">
      <c r="A1797" s="71">
        <v>2706</v>
      </c>
      <c r="B1797" s="16" t="s">
        <v>4748</v>
      </c>
      <c r="C1797" s="17" t="s">
        <v>15079</v>
      </c>
      <c r="D1797" s="17" t="s">
        <v>15130</v>
      </c>
      <c r="E1797" s="16" t="s">
        <v>129</v>
      </c>
      <c r="F1797" s="21" t="s">
        <v>4831</v>
      </c>
      <c r="G1797" s="18">
        <v>43986</v>
      </c>
      <c r="H1797" s="18">
        <v>43831</v>
      </c>
      <c r="I1797" s="17" t="s">
        <v>113</v>
      </c>
      <c r="J1797" s="18" t="s">
        <v>114</v>
      </c>
      <c r="K1797" s="17" t="s">
        <v>4832</v>
      </c>
      <c r="L1797" s="16" t="s">
        <v>60</v>
      </c>
      <c r="M1797" s="99" t="s">
        <v>4833</v>
      </c>
      <c r="N1797" s="16" t="s">
        <v>64</v>
      </c>
      <c r="O1797" s="99" t="s">
        <v>468</v>
      </c>
      <c r="P1797" s="28" t="s">
        <v>115</v>
      </c>
      <c r="Q1797" s="17"/>
      <c r="R1797" s="15" t="s">
        <v>53</v>
      </c>
      <c r="S1797" s="17" t="s">
        <v>171</v>
      </c>
      <c r="T1797" s="83">
        <v>3442</v>
      </c>
      <c r="U1797" s="83">
        <v>3589</v>
      </c>
      <c r="V1797" s="83">
        <v>4461</v>
      </c>
      <c r="W1797" s="83">
        <v>5396</v>
      </c>
      <c r="X1797" s="83">
        <v>5396</v>
      </c>
      <c r="Y1797" s="83">
        <v>5396</v>
      </c>
    </row>
    <row r="1798" spans="1:25" ht="203.25" customHeight="1" x14ac:dyDescent="0.25">
      <c r="A1798" s="71">
        <v>2708</v>
      </c>
      <c r="B1798" s="16" t="s">
        <v>4748</v>
      </c>
      <c r="C1798" s="17" t="s">
        <v>15079</v>
      </c>
      <c r="D1798" s="17" t="s">
        <v>15131</v>
      </c>
      <c r="E1798" s="17" t="s">
        <v>4835</v>
      </c>
      <c r="F1798" s="17" t="s">
        <v>4836</v>
      </c>
      <c r="G1798" s="18">
        <v>44110</v>
      </c>
      <c r="H1798" s="18">
        <v>43831</v>
      </c>
      <c r="I1798" s="17" t="s">
        <v>113</v>
      </c>
      <c r="J1798" s="18" t="s">
        <v>114</v>
      </c>
      <c r="K1798" s="23" t="s">
        <v>4837</v>
      </c>
      <c r="L1798" s="16" t="s">
        <v>60</v>
      </c>
      <c r="M1798" s="99" t="s">
        <v>15132</v>
      </c>
      <c r="N1798" s="16" t="s">
        <v>64</v>
      </c>
      <c r="O1798" s="99" t="s">
        <v>468</v>
      </c>
      <c r="P1798" s="17" t="s">
        <v>115</v>
      </c>
      <c r="Q1798" s="17" t="s">
        <v>4838</v>
      </c>
      <c r="R1798" s="16">
        <v>14</v>
      </c>
      <c r="S1798" s="17" t="s">
        <v>639</v>
      </c>
      <c r="T1798" s="83">
        <v>0</v>
      </c>
      <c r="U1798" s="83">
        <v>2528</v>
      </c>
      <c r="V1798" s="83">
        <v>836.37752</v>
      </c>
      <c r="W1798" s="83">
        <v>898.68764524000005</v>
      </c>
      <c r="X1798" s="83">
        <v>959.61866758727194</v>
      </c>
      <c r="Y1798" s="83">
        <v>1031.20622018928</v>
      </c>
    </row>
    <row r="1799" spans="1:25" ht="203.25" customHeight="1" x14ac:dyDescent="0.25">
      <c r="A1799" s="71">
        <v>2710</v>
      </c>
      <c r="B1799" s="17" t="s">
        <v>4748</v>
      </c>
      <c r="C1799" s="17" t="s">
        <v>11840</v>
      </c>
      <c r="D1799" s="17" t="s">
        <v>3582</v>
      </c>
      <c r="E1799" s="17" t="s">
        <v>15133</v>
      </c>
      <c r="F1799" s="17" t="s">
        <v>15134</v>
      </c>
      <c r="G1799" s="18">
        <v>44341</v>
      </c>
      <c r="H1799" s="18">
        <v>44197</v>
      </c>
      <c r="I1799" s="17" t="s">
        <v>396</v>
      </c>
      <c r="J1799" s="18">
        <v>44562</v>
      </c>
      <c r="K1799" s="17" t="s">
        <v>4840</v>
      </c>
      <c r="L1799" s="17" t="s">
        <v>60</v>
      </c>
      <c r="M1799" s="99" t="s">
        <v>4828</v>
      </c>
      <c r="N1799" s="17" t="s">
        <v>68</v>
      </c>
      <c r="O1799" s="17" t="s">
        <v>120</v>
      </c>
      <c r="P1799" s="17" t="s">
        <v>4841</v>
      </c>
      <c r="Q1799" s="16">
        <v>56</v>
      </c>
      <c r="R1799" s="15" t="s">
        <v>18</v>
      </c>
      <c r="S1799" s="17" t="s">
        <v>199</v>
      </c>
      <c r="T1799" s="99">
        <v>85588</v>
      </c>
      <c r="U1799" s="195" t="s">
        <v>112</v>
      </c>
      <c r="V1799" s="195" t="s">
        <v>112</v>
      </c>
      <c r="W1799" s="195" t="s">
        <v>112</v>
      </c>
      <c r="X1799" s="99" t="s">
        <v>112</v>
      </c>
      <c r="Y1799" s="99" t="s">
        <v>112</v>
      </c>
    </row>
    <row r="1800" spans="1:25" ht="203.25" customHeight="1" x14ac:dyDescent="0.25">
      <c r="A1800" s="71">
        <v>2711</v>
      </c>
      <c r="B1800" s="17" t="s">
        <v>4748</v>
      </c>
      <c r="C1800" s="17" t="s">
        <v>15079</v>
      </c>
      <c r="D1800" s="17" t="s">
        <v>15098</v>
      </c>
      <c r="E1800" s="17" t="s">
        <v>4842</v>
      </c>
      <c r="F1800" s="17" t="s">
        <v>3910</v>
      </c>
      <c r="G1800" s="18">
        <v>44341</v>
      </c>
      <c r="H1800" s="18">
        <v>44197</v>
      </c>
      <c r="I1800" s="17" t="s">
        <v>113</v>
      </c>
      <c r="J1800" s="18" t="s">
        <v>114</v>
      </c>
      <c r="K1800" s="17" t="s">
        <v>4766</v>
      </c>
      <c r="L1800" s="17" t="s">
        <v>60</v>
      </c>
      <c r="M1800" s="17" t="s">
        <v>4764</v>
      </c>
      <c r="N1800" s="17" t="s">
        <v>107</v>
      </c>
      <c r="O1800" s="17" t="s">
        <v>102</v>
      </c>
      <c r="P1800" s="17" t="s">
        <v>1944</v>
      </c>
      <c r="Q1800" s="16" t="s">
        <v>4843</v>
      </c>
      <c r="R1800" s="15" t="s">
        <v>53</v>
      </c>
      <c r="S1800" s="17" t="s">
        <v>674</v>
      </c>
      <c r="T1800" s="99">
        <v>0</v>
      </c>
      <c r="U1800" s="99">
        <v>0</v>
      </c>
      <c r="V1800" s="99">
        <v>0</v>
      </c>
      <c r="W1800" s="99">
        <v>4997</v>
      </c>
      <c r="X1800" s="99" t="s">
        <v>112</v>
      </c>
      <c r="Y1800" s="99" t="s">
        <v>112</v>
      </c>
    </row>
    <row r="1801" spans="1:25" ht="203.25" customHeight="1" x14ac:dyDescent="0.25">
      <c r="A1801" s="71">
        <v>2712</v>
      </c>
      <c r="B1801" s="17" t="s">
        <v>4748</v>
      </c>
      <c r="C1801" s="17" t="s">
        <v>15135</v>
      </c>
      <c r="D1801" s="17" t="s">
        <v>15136</v>
      </c>
      <c r="E1801" s="17" t="s">
        <v>15137</v>
      </c>
      <c r="F1801" s="17" t="s">
        <v>15138</v>
      </c>
      <c r="G1801" s="18">
        <v>44711</v>
      </c>
      <c r="H1801" s="18">
        <v>44927</v>
      </c>
      <c r="I1801" s="17" t="s">
        <v>113</v>
      </c>
      <c r="J1801" s="18" t="s">
        <v>114</v>
      </c>
      <c r="K1801" s="23" t="s">
        <v>15139</v>
      </c>
      <c r="L1801" s="17" t="s">
        <v>60</v>
      </c>
      <c r="M1801" s="99" t="s">
        <v>15140</v>
      </c>
      <c r="N1801" s="16" t="s">
        <v>64</v>
      </c>
      <c r="O1801" s="99" t="s">
        <v>468</v>
      </c>
      <c r="P1801" s="17" t="s">
        <v>115</v>
      </c>
      <c r="Q1801" s="16" t="s">
        <v>15141</v>
      </c>
      <c r="R1801" s="15" t="s">
        <v>53</v>
      </c>
      <c r="S1801" s="17" t="s">
        <v>171</v>
      </c>
      <c r="T1801" s="195" t="s">
        <v>112</v>
      </c>
      <c r="U1801" s="195" t="s">
        <v>112</v>
      </c>
      <c r="V1801" s="195">
        <v>0</v>
      </c>
      <c r="W1801" s="195">
        <v>0</v>
      </c>
      <c r="X1801" s="99">
        <v>0</v>
      </c>
      <c r="Y1801" s="99">
        <v>0</v>
      </c>
    </row>
    <row r="1802" spans="1:25" ht="203.25" customHeight="1" x14ac:dyDescent="0.25">
      <c r="A1802" s="71">
        <v>2713</v>
      </c>
      <c r="B1802" s="17" t="s">
        <v>4748</v>
      </c>
      <c r="C1802" s="17" t="s">
        <v>15135</v>
      </c>
      <c r="D1802" s="17" t="s">
        <v>15142</v>
      </c>
      <c r="E1802" s="17" t="s">
        <v>15143</v>
      </c>
      <c r="F1802" s="17" t="s">
        <v>15144</v>
      </c>
      <c r="G1802" s="18">
        <v>44711</v>
      </c>
      <c r="H1802" s="18">
        <v>44562</v>
      </c>
      <c r="I1802" s="17" t="s">
        <v>762</v>
      </c>
      <c r="J1802" s="18">
        <v>44927</v>
      </c>
      <c r="K1802" s="17" t="s">
        <v>4840</v>
      </c>
      <c r="L1802" s="17" t="s">
        <v>60</v>
      </c>
      <c r="M1802" s="99" t="s">
        <v>15145</v>
      </c>
      <c r="N1802" s="17" t="s">
        <v>68</v>
      </c>
      <c r="O1802" s="17" t="s">
        <v>120</v>
      </c>
      <c r="P1802" s="17" t="s">
        <v>4841</v>
      </c>
      <c r="Q1802" s="16" t="s">
        <v>15146</v>
      </c>
      <c r="R1802" s="15" t="s">
        <v>18</v>
      </c>
      <c r="S1802" s="17" t="s">
        <v>199</v>
      </c>
      <c r="T1802" s="195" t="s">
        <v>112</v>
      </c>
      <c r="U1802" s="99">
        <v>27608</v>
      </c>
      <c r="V1802" s="195" t="s">
        <v>112</v>
      </c>
      <c r="W1802" s="195" t="s">
        <v>112</v>
      </c>
      <c r="X1802" s="99" t="s">
        <v>112</v>
      </c>
      <c r="Y1802" s="99" t="s">
        <v>112</v>
      </c>
    </row>
    <row r="1803" spans="1:25" ht="203.25" customHeight="1" x14ac:dyDescent="0.25">
      <c r="A1803" s="71">
        <v>2714</v>
      </c>
      <c r="B1803" s="17" t="s">
        <v>4748</v>
      </c>
      <c r="C1803" s="17" t="s">
        <v>15147</v>
      </c>
      <c r="D1803" s="17" t="s">
        <v>15148</v>
      </c>
      <c r="E1803" s="17" t="s">
        <v>15149</v>
      </c>
      <c r="F1803" s="17" t="s">
        <v>15150</v>
      </c>
      <c r="G1803" s="18">
        <v>44890</v>
      </c>
      <c r="H1803" s="18">
        <v>44562</v>
      </c>
      <c r="I1803" s="17" t="s">
        <v>244</v>
      </c>
      <c r="J1803" s="18">
        <v>45658</v>
      </c>
      <c r="K1803" s="17" t="s">
        <v>15151</v>
      </c>
      <c r="L1803" s="17" t="s">
        <v>60</v>
      </c>
      <c r="M1803" s="99" t="s">
        <v>15152</v>
      </c>
      <c r="N1803" s="17" t="s">
        <v>68</v>
      </c>
      <c r="O1803" s="17" t="s">
        <v>120</v>
      </c>
      <c r="P1803" s="17" t="s">
        <v>398</v>
      </c>
      <c r="Q1803" s="16" t="s">
        <v>1869</v>
      </c>
      <c r="R1803" s="15" t="s">
        <v>18</v>
      </c>
      <c r="S1803" s="17" t="s">
        <v>199</v>
      </c>
      <c r="T1803" s="195" t="s">
        <v>112</v>
      </c>
      <c r="U1803" s="99">
        <v>4355</v>
      </c>
      <c r="V1803" s="99">
        <v>4562</v>
      </c>
      <c r="W1803" s="99">
        <v>4961</v>
      </c>
      <c r="X1803" s="99" t="s">
        <v>112</v>
      </c>
      <c r="Y1803" s="99" t="s">
        <v>112</v>
      </c>
    </row>
    <row r="1804" spans="1:25" ht="203.25" customHeight="1" x14ac:dyDescent="0.25">
      <c r="A1804" s="71">
        <v>2715</v>
      </c>
      <c r="B1804" s="17" t="s">
        <v>4748</v>
      </c>
      <c r="C1804" s="17" t="s">
        <v>15147</v>
      </c>
      <c r="D1804" s="17" t="s">
        <v>15153</v>
      </c>
      <c r="E1804" s="17" t="s">
        <v>15149</v>
      </c>
      <c r="F1804" s="17" t="s">
        <v>15154</v>
      </c>
      <c r="G1804" s="18">
        <v>44890</v>
      </c>
      <c r="H1804" s="18">
        <v>44562</v>
      </c>
      <c r="I1804" s="17" t="s">
        <v>244</v>
      </c>
      <c r="J1804" s="18">
        <v>45658</v>
      </c>
      <c r="K1804" s="17" t="s">
        <v>15155</v>
      </c>
      <c r="L1804" s="17" t="s">
        <v>60</v>
      </c>
      <c r="M1804" s="99" t="s">
        <v>15152</v>
      </c>
      <c r="N1804" s="17" t="s">
        <v>68</v>
      </c>
      <c r="O1804" s="17" t="s">
        <v>120</v>
      </c>
      <c r="P1804" s="17" t="s">
        <v>397</v>
      </c>
      <c r="Q1804" s="16" t="s">
        <v>1869</v>
      </c>
      <c r="R1804" s="15" t="s">
        <v>18</v>
      </c>
      <c r="S1804" s="17" t="s">
        <v>199</v>
      </c>
      <c r="T1804" s="195" t="s">
        <v>112</v>
      </c>
      <c r="U1804" s="99">
        <v>0</v>
      </c>
      <c r="V1804" s="99">
        <v>13840</v>
      </c>
      <c r="W1804" s="99">
        <v>13840</v>
      </c>
      <c r="X1804" s="99" t="s">
        <v>112</v>
      </c>
      <c r="Y1804" s="99" t="s">
        <v>112</v>
      </c>
    </row>
    <row r="1805" spans="1:25" ht="203.25" customHeight="1" x14ac:dyDescent="0.25">
      <c r="A1805" s="71">
        <v>2716</v>
      </c>
      <c r="B1805" s="17" t="s">
        <v>4748</v>
      </c>
      <c r="C1805" s="17" t="s">
        <v>15147</v>
      </c>
      <c r="D1805" s="17" t="s">
        <v>15156</v>
      </c>
      <c r="E1805" s="17" t="s">
        <v>15157</v>
      </c>
      <c r="F1805" s="17" t="s">
        <v>15144</v>
      </c>
      <c r="G1805" s="18">
        <v>44890</v>
      </c>
      <c r="H1805" s="18">
        <v>44562</v>
      </c>
      <c r="I1805" s="17" t="s">
        <v>762</v>
      </c>
      <c r="J1805" s="18">
        <v>44927</v>
      </c>
      <c r="K1805" s="23" t="s">
        <v>15158</v>
      </c>
      <c r="L1805" s="17" t="s">
        <v>60</v>
      </c>
      <c r="M1805" s="99" t="s">
        <v>15145</v>
      </c>
      <c r="N1805" s="16" t="s">
        <v>64</v>
      </c>
      <c r="O1805" s="17" t="s">
        <v>120</v>
      </c>
      <c r="P1805" s="17" t="s">
        <v>5062</v>
      </c>
      <c r="Q1805" s="16" t="s">
        <v>2038</v>
      </c>
      <c r="R1805" s="15" t="s">
        <v>18</v>
      </c>
      <c r="S1805" s="17" t="s">
        <v>199</v>
      </c>
      <c r="T1805" s="195" t="s">
        <v>112</v>
      </c>
      <c r="U1805" s="83">
        <v>2583</v>
      </c>
      <c r="V1805" s="195" t="s">
        <v>112</v>
      </c>
      <c r="W1805" s="195" t="s">
        <v>112</v>
      </c>
      <c r="X1805" s="99" t="s">
        <v>112</v>
      </c>
      <c r="Y1805" s="99" t="s">
        <v>112</v>
      </c>
    </row>
    <row r="1806" spans="1:25" ht="203.25" customHeight="1" x14ac:dyDescent="0.25">
      <c r="A1806" s="71">
        <v>2717</v>
      </c>
      <c r="B1806" s="17" t="s">
        <v>4748</v>
      </c>
      <c r="C1806" s="17" t="s">
        <v>15147</v>
      </c>
      <c r="D1806" s="17" t="s">
        <v>15159</v>
      </c>
      <c r="E1806" s="17" t="s">
        <v>15160</v>
      </c>
      <c r="F1806" s="17" t="s">
        <v>15161</v>
      </c>
      <c r="G1806" s="18">
        <v>44890</v>
      </c>
      <c r="H1806" s="18">
        <v>44562</v>
      </c>
      <c r="I1806" s="17" t="s">
        <v>113</v>
      </c>
      <c r="J1806" s="18" t="s">
        <v>114</v>
      </c>
      <c r="K1806" s="23" t="s">
        <v>15162</v>
      </c>
      <c r="L1806" s="17" t="s">
        <v>60</v>
      </c>
      <c r="M1806" s="99" t="s">
        <v>4833</v>
      </c>
      <c r="N1806" s="16" t="s">
        <v>64</v>
      </c>
      <c r="O1806" s="99" t="s">
        <v>468</v>
      </c>
      <c r="P1806" s="17" t="s">
        <v>15163</v>
      </c>
      <c r="Q1806" s="16"/>
      <c r="R1806" s="15" t="s">
        <v>53</v>
      </c>
      <c r="S1806" s="17" t="s">
        <v>171</v>
      </c>
      <c r="T1806" s="195" t="s">
        <v>112</v>
      </c>
      <c r="U1806" s="83">
        <v>3900</v>
      </c>
      <c r="V1806" s="83">
        <v>3900</v>
      </c>
      <c r="W1806" s="83">
        <v>3900</v>
      </c>
      <c r="X1806" s="83">
        <v>3900</v>
      </c>
      <c r="Y1806" s="83">
        <v>3900</v>
      </c>
    </row>
    <row r="1807" spans="1:25" ht="203.25" customHeight="1" x14ac:dyDescent="0.25">
      <c r="A1807" s="71">
        <v>2718</v>
      </c>
      <c r="B1807" s="17" t="s">
        <v>4748</v>
      </c>
      <c r="C1807" s="17" t="s">
        <v>15147</v>
      </c>
      <c r="D1807" s="17" t="s">
        <v>15164</v>
      </c>
      <c r="E1807" s="17" t="s">
        <v>15165</v>
      </c>
      <c r="F1807" s="17" t="s">
        <v>15166</v>
      </c>
      <c r="G1807" s="18">
        <v>44890</v>
      </c>
      <c r="H1807" s="18">
        <v>44562</v>
      </c>
      <c r="I1807" s="17" t="s">
        <v>113</v>
      </c>
      <c r="J1807" s="18" t="s">
        <v>114</v>
      </c>
      <c r="K1807" s="23" t="s">
        <v>15167</v>
      </c>
      <c r="L1807" s="17" t="s">
        <v>60</v>
      </c>
      <c r="M1807" s="99" t="s">
        <v>15168</v>
      </c>
      <c r="N1807" s="16" t="s">
        <v>64</v>
      </c>
      <c r="O1807" s="99" t="s">
        <v>468</v>
      </c>
      <c r="P1807" s="17" t="s">
        <v>15163</v>
      </c>
      <c r="Q1807" s="16"/>
      <c r="R1807" s="15" t="s">
        <v>53</v>
      </c>
      <c r="S1807" s="17" t="s">
        <v>171</v>
      </c>
      <c r="T1807" s="195" t="s">
        <v>112</v>
      </c>
      <c r="U1807" s="83">
        <v>700</v>
      </c>
      <c r="V1807" s="195">
        <v>762</v>
      </c>
      <c r="W1807" s="195">
        <v>818</v>
      </c>
      <c r="X1807" s="99">
        <v>873.74228318300004</v>
      </c>
      <c r="Y1807" s="99">
        <v>938.92345750845197</v>
      </c>
    </row>
    <row r="1808" spans="1:25" ht="203.25" customHeight="1" x14ac:dyDescent="0.25">
      <c r="A1808" s="71">
        <v>2732</v>
      </c>
      <c r="B1808" s="47" t="s">
        <v>4849</v>
      </c>
      <c r="C1808" s="47" t="s">
        <v>15169</v>
      </c>
      <c r="D1808" s="47" t="s">
        <v>15170</v>
      </c>
      <c r="E1808" s="89" t="s">
        <v>129</v>
      </c>
      <c r="F1808" s="89" t="s">
        <v>284</v>
      </c>
      <c r="G1808" s="90">
        <v>37622</v>
      </c>
      <c r="H1808" s="90">
        <v>37622</v>
      </c>
      <c r="I1808" s="211" t="s">
        <v>113</v>
      </c>
      <c r="J1808" s="90" t="s">
        <v>114</v>
      </c>
      <c r="K1808" s="89" t="s">
        <v>3028</v>
      </c>
      <c r="L1808" s="89" t="s">
        <v>99</v>
      </c>
      <c r="M1808" s="89" t="s">
        <v>4850</v>
      </c>
      <c r="N1808" s="89" t="s">
        <v>106</v>
      </c>
      <c r="O1808" s="89" t="s">
        <v>103</v>
      </c>
      <c r="P1808" s="89" t="s">
        <v>116</v>
      </c>
      <c r="Q1808" s="89"/>
      <c r="R1808" s="57">
        <v>2</v>
      </c>
      <c r="S1808" s="47" t="s">
        <v>76</v>
      </c>
      <c r="T1808" s="265">
        <v>9</v>
      </c>
      <c r="U1808" s="265">
        <v>29</v>
      </c>
      <c r="V1808" s="265">
        <v>21</v>
      </c>
      <c r="W1808" s="265">
        <v>27</v>
      </c>
      <c r="X1808" s="265">
        <v>33</v>
      </c>
      <c r="Y1808" s="265">
        <v>38</v>
      </c>
    </row>
    <row r="1809" spans="1:25" ht="203.25" customHeight="1" x14ac:dyDescent="0.25">
      <c r="A1809" s="71">
        <v>2733</v>
      </c>
      <c r="B1809" s="47" t="s">
        <v>4849</v>
      </c>
      <c r="C1809" s="47" t="s">
        <v>11618</v>
      </c>
      <c r="D1809" s="47" t="s">
        <v>2852</v>
      </c>
      <c r="E1809" s="89" t="s">
        <v>4851</v>
      </c>
      <c r="F1809" s="89" t="s">
        <v>15171</v>
      </c>
      <c r="G1809" s="90">
        <v>37622</v>
      </c>
      <c r="H1809" s="90">
        <v>37622</v>
      </c>
      <c r="I1809" s="211" t="s">
        <v>113</v>
      </c>
      <c r="J1809" s="90" t="s">
        <v>114</v>
      </c>
      <c r="K1809" s="89" t="s">
        <v>15172</v>
      </c>
      <c r="L1809" s="89" t="s">
        <v>99</v>
      </c>
      <c r="M1809" s="89" t="s">
        <v>4850</v>
      </c>
      <c r="N1809" s="89" t="s">
        <v>106</v>
      </c>
      <c r="O1809" s="89" t="s">
        <v>103</v>
      </c>
      <c r="P1809" s="89" t="s">
        <v>116</v>
      </c>
      <c r="Q1809" s="89"/>
      <c r="R1809" s="57">
        <v>10</v>
      </c>
      <c r="S1809" s="47" t="s">
        <v>87</v>
      </c>
      <c r="T1809" s="265">
        <v>89</v>
      </c>
      <c r="U1809" s="265">
        <v>328</v>
      </c>
      <c r="V1809" s="265">
        <v>243</v>
      </c>
      <c r="W1809" s="265">
        <v>296</v>
      </c>
      <c r="X1809" s="265">
        <v>382</v>
      </c>
      <c r="Y1809" s="265">
        <v>464</v>
      </c>
    </row>
    <row r="1810" spans="1:25" ht="203.25" customHeight="1" x14ac:dyDescent="0.25">
      <c r="A1810" s="71">
        <v>2734</v>
      </c>
      <c r="B1810" s="47" t="s">
        <v>4849</v>
      </c>
      <c r="C1810" s="47" t="s">
        <v>11618</v>
      </c>
      <c r="D1810" s="47" t="s">
        <v>15173</v>
      </c>
      <c r="E1810" s="89" t="s">
        <v>4851</v>
      </c>
      <c r="F1810" s="89" t="s">
        <v>4853</v>
      </c>
      <c r="G1810" s="90">
        <v>40544</v>
      </c>
      <c r="H1810" s="90">
        <v>40544</v>
      </c>
      <c r="I1810" s="211" t="s">
        <v>113</v>
      </c>
      <c r="J1810" s="90" t="s">
        <v>114</v>
      </c>
      <c r="K1810" s="89" t="s">
        <v>4854</v>
      </c>
      <c r="L1810" s="89" t="s">
        <v>99</v>
      </c>
      <c r="M1810" s="89" t="s">
        <v>4855</v>
      </c>
      <c r="N1810" s="89" t="s">
        <v>106</v>
      </c>
      <c r="O1810" s="89" t="s">
        <v>103</v>
      </c>
      <c r="P1810" s="89" t="s">
        <v>116</v>
      </c>
      <c r="Q1810" s="89"/>
      <c r="R1810" s="57">
        <v>10</v>
      </c>
      <c r="S1810" s="47" t="s">
        <v>87</v>
      </c>
      <c r="T1810" s="265">
        <v>23670</v>
      </c>
      <c r="U1810" s="265">
        <v>25058</v>
      </c>
      <c r="V1810" s="265">
        <v>27286</v>
      </c>
      <c r="W1810" s="265">
        <v>32650</v>
      </c>
      <c r="X1810" s="265">
        <v>37886</v>
      </c>
      <c r="Y1810" s="265">
        <v>42794</v>
      </c>
    </row>
    <row r="1811" spans="1:25" ht="203.25" customHeight="1" x14ac:dyDescent="0.25">
      <c r="A1811" s="71">
        <v>2735</v>
      </c>
      <c r="B1811" s="47" t="s">
        <v>4849</v>
      </c>
      <c r="C1811" s="47" t="s">
        <v>11618</v>
      </c>
      <c r="D1811" s="47" t="s">
        <v>15174</v>
      </c>
      <c r="E1811" s="89" t="s">
        <v>11345</v>
      </c>
      <c r="F1811" s="89" t="s">
        <v>4856</v>
      </c>
      <c r="G1811" s="90">
        <v>37622</v>
      </c>
      <c r="H1811" s="90">
        <v>37622</v>
      </c>
      <c r="I1811" s="211" t="s">
        <v>113</v>
      </c>
      <c r="J1811" s="90" t="s">
        <v>114</v>
      </c>
      <c r="K1811" s="89" t="s">
        <v>11346</v>
      </c>
      <c r="L1811" s="89" t="s">
        <v>60</v>
      </c>
      <c r="M1811" s="89" t="s">
        <v>4857</v>
      </c>
      <c r="N1811" s="89" t="s">
        <v>106</v>
      </c>
      <c r="O1811" s="89" t="s">
        <v>103</v>
      </c>
      <c r="P1811" s="89" t="s">
        <v>116</v>
      </c>
      <c r="Q1811" s="89"/>
      <c r="R1811" s="57">
        <v>4</v>
      </c>
      <c r="S1811" s="47" t="s">
        <v>82</v>
      </c>
      <c r="T1811" s="265">
        <v>3202</v>
      </c>
      <c r="U1811" s="265">
        <v>3031</v>
      </c>
      <c r="V1811" s="265">
        <v>3292</v>
      </c>
      <c r="W1811" s="265">
        <v>4140</v>
      </c>
      <c r="X1811" s="265">
        <v>5036</v>
      </c>
      <c r="Y1811" s="265">
        <v>5823</v>
      </c>
    </row>
    <row r="1812" spans="1:25" ht="203.25" customHeight="1" x14ac:dyDescent="0.25">
      <c r="A1812" s="71">
        <v>2736</v>
      </c>
      <c r="B1812" s="47" t="s">
        <v>4849</v>
      </c>
      <c r="C1812" s="47" t="s">
        <v>15169</v>
      </c>
      <c r="D1812" s="47" t="s">
        <v>15175</v>
      </c>
      <c r="E1812" s="89" t="s">
        <v>4858</v>
      </c>
      <c r="F1812" s="89" t="s">
        <v>4859</v>
      </c>
      <c r="G1812" s="90">
        <v>37649</v>
      </c>
      <c r="H1812" s="90">
        <v>37622</v>
      </c>
      <c r="I1812" s="211" t="s">
        <v>113</v>
      </c>
      <c r="J1812" s="90" t="s">
        <v>114</v>
      </c>
      <c r="K1812" s="89" t="s">
        <v>15176</v>
      </c>
      <c r="L1812" s="89" t="s">
        <v>99</v>
      </c>
      <c r="M1812" s="89" t="s">
        <v>4860</v>
      </c>
      <c r="N1812" s="89" t="s">
        <v>106</v>
      </c>
      <c r="O1812" s="89" t="s">
        <v>103</v>
      </c>
      <c r="P1812" s="89" t="s">
        <v>116</v>
      </c>
      <c r="Q1812" s="89"/>
      <c r="R1812" s="57">
        <v>2</v>
      </c>
      <c r="S1812" s="47" t="s">
        <v>76</v>
      </c>
      <c r="T1812" s="265">
        <v>0</v>
      </c>
      <c r="U1812" s="265">
        <v>0</v>
      </c>
      <c r="V1812" s="265">
        <v>0</v>
      </c>
      <c r="W1812" s="265">
        <v>0</v>
      </c>
      <c r="X1812" s="44">
        <v>0</v>
      </c>
      <c r="Y1812" s="44">
        <v>0</v>
      </c>
    </row>
    <row r="1813" spans="1:25" ht="203.25" customHeight="1" x14ac:dyDescent="0.25">
      <c r="A1813" s="71">
        <v>2737</v>
      </c>
      <c r="B1813" s="47" t="s">
        <v>4849</v>
      </c>
      <c r="C1813" s="47" t="s">
        <v>15177</v>
      </c>
      <c r="D1813" s="47" t="s">
        <v>15178</v>
      </c>
      <c r="E1813" s="89" t="s">
        <v>4861</v>
      </c>
      <c r="F1813" s="89" t="s">
        <v>15179</v>
      </c>
      <c r="G1813" s="90">
        <v>42272</v>
      </c>
      <c r="H1813" s="90">
        <v>41640</v>
      </c>
      <c r="I1813" s="211" t="s">
        <v>113</v>
      </c>
      <c r="J1813" s="90" t="s">
        <v>114</v>
      </c>
      <c r="K1813" s="89" t="s">
        <v>15180</v>
      </c>
      <c r="L1813" s="89" t="s">
        <v>99</v>
      </c>
      <c r="M1813" s="89" t="s">
        <v>4850</v>
      </c>
      <c r="N1813" s="89" t="s">
        <v>106</v>
      </c>
      <c r="O1813" s="89" t="s">
        <v>103</v>
      </c>
      <c r="P1813" s="89" t="s">
        <v>15181</v>
      </c>
      <c r="Q1813" s="89"/>
      <c r="R1813" s="57">
        <v>10</v>
      </c>
      <c r="S1813" s="47" t="s">
        <v>87</v>
      </c>
      <c r="T1813" s="265">
        <v>19</v>
      </c>
      <c r="U1813" s="265">
        <v>12</v>
      </c>
      <c r="V1813" s="265">
        <v>24</v>
      </c>
      <c r="W1813" s="265">
        <v>23</v>
      </c>
      <c r="X1813" s="44">
        <v>22</v>
      </c>
      <c r="Y1813" s="44">
        <v>22</v>
      </c>
    </row>
    <row r="1814" spans="1:25" ht="203.25" customHeight="1" x14ac:dyDescent="0.25">
      <c r="A1814" s="71">
        <v>2738</v>
      </c>
      <c r="B1814" s="47" t="s">
        <v>4849</v>
      </c>
      <c r="C1814" s="47" t="s">
        <v>15182</v>
      </c>
      <c r="D1814" s="47" t="s">
        <v>15183</v>
      </c>
      <c r="E1814" s="89" t="s">
        <v>4861</v>
      </c>
      <c r="F1814" s="89" t="s">
        <v>4862</v>
      </c>
      <c r="G1814" s="90">
        <v>43460</v>
      </c>
      <c r="H1814" s="90">
        <v>43101</v>
      </c>
      <c r="I1814" s="211" t="s">
        <v>113</v>
      </c>
      <c r="J1814" s="90" t="s">
        <v>114</v>
      </c>
      <c r="K1814" s="89" t="s">
        <v>15184</v>
      </c>
      <c r="L1814" s="89" t="s">
        <v>99</v>
      </c>
      <c r="M1814" s="89" t="s">
        <v>15185</v>
      </c>
      <c r="N1814" s="89" t="s">
        <v>106</v>
      </c>
      <c r="O1814" s="89" t="s">
        <v>103</v>
      </c>
      <c r="P1814" s="89" t="s">
        <v>116</v>
      </c>
      <c r="Q1814" s="89"/>
      <c r="R1814" s="57">
        <v>10</v>
      </c>
      <c r="S1814" s="47" t="s">
        <v>87</v>
      </c>
      <c r="T1814" s="265">
        <v>2331</v>
      </c>
      <c r="U1814" s="265">
        <v>2004</v>
      </c>
      <c r="V1814" s="265">
        <v>2082</v>
      </c>
      <c r="W1814" s="265">
        <v>2082</v>
      </c>
      <c r="X1814" s="44">
        <v>2262</v>
      </c>
      <c r="Y1814" s="44">
        <v>2126</v>
      </c>
    </row>
    <row r="1815" spans="1:25" ht="203.25" customHeight="1" x14ac:dyDescent="0.25">
      <c r="A1815" s="71">
        <v>2739</v>
      </c>
      <c r="B1815" s="47" t="s">
        <v>4849</v>
      </c>
      <c r="C1815" s="47" t="s">
        <v>11618</v>
      </c>
      <c r="D1815" s="47" t="s">
        <v>15186</v>
      </c>
      <c r="E1815" s="89" t="s">
        <v>11893</v>
      </c>
      <c r="F1815" s="89" t="s">
        <v>4852</v>
      </c>
      <c r="G1815" s="90">
        <v>37622</v>
      </c>
      <c r="H1815" s="90">
        <v>37622</v>
      </c>
      <c r="I1815" s="211" t="s">
        <v>113</v>
      </c>
      <c r="J1815" s="90" t="s">
        <v>114</v>
      </c>
      <c r="K1815" s="89" t="s">
        <v>15187</v>
      </c>
      <c r="L1815" s="89" t="s">
        <v>99</v>
      </c>
      <c r="M1815" s="89" t="s">
        <v>4850</v>
      </c>
      <c r="N1815" s="89" t="s">
        <v>106</v>
      </c>
      <c r="O1815" s="89" t="s">
        <v>103</v>
      </c>
      <c r="P1815" s="89" t="s">
        <v>15181</v>
      </c>
      <c r="Q1815" s="89"/>
      <c r="R1815" s="57">
        <v>10</v>
      </c>
      <c r="S1815" s="47" t="s">
        <v>87</v>
      </c>
      <c r="T1815" s="265">
        <v>177278</v>
      </c>
      <c r="U1815" s="265">
        <v>193092</v>
      </c>
      <c r="V1815" s="265">
        <v>206523</v>
      </c>
      <c r="W1815" s="265">
        <v>217917</v>
      </c>
      <c r="X1815" s="265">
        <v>241096</v>
      </c>
      <c r="Y1815" s="265">
        <v>265350</v>
      </c>
    </row>
    <row r="1816" spans="1:25" ht="203.25" customHeight="1" x14ac:dyDescent="0.25">
      <c r="A1816" s="71">
        <v>2740</v>
      </c>
      <c r="B1816" s="47" t="s">
        <v>4849</v>
      </c>
      <c r="C1816" s="47" t="s">
        <v>15188</v>
      </c>
      <c r="D1816" s="47" t="s">
        <v>13874</v>
      </c>
      <c r="E1816" s="89" t="s">
        <v>11893</v>
      </c>
      <c r="F1816" s="89" t="s">
        <v>4863</v>
      </c>
      <c r="G1816" s="90">
        <v>38718</v>
      </c>
      <c r="H1816" s="90">
        <v>38353</v>
      </c>
      <c r="I1816" s="211" t="s">
        <v>113</v>
      </c>
      <c r="J1816" s="90" t="s">
        <v>114</v>
      </c>
      <c r="K1816" s="89" t="s">
        <v>15189</v>
      </c>
      <c r="L1816" s="89" t="s">
        <v>99</v>
      </c>
      <c r="M1816" s="89" t="s">
        <v>4850</v>
      </c>
      <c r="N1816" s="89" t="s">
        <v>106</v>
      </c>
      <c r="O1816" s="89" t="s">
        <v>103</v>
      </c>
      <c r="P1816" s="89" t="s">
        <v>15190</v>
      </c>
      <c r="Q1816" s="89"/>
      <c r="R1816" s="57">
        <v>10</v>
      </c>
      <c r="S1816" s="47" t="s">
        <v>87</v>
      </c>
      <c r="T1816" s="265">
        <v>4703</v>
      </c>
      <c r="U1816" s="265">
        <v>4670</v>
      </c>
      <c r="V1816" s="265">
        <v>5627</v>
      </c>
      <c r="W1816" s="265">
        <v>6230</v>
      </c>
      <c r="X1816" s="265">
        <v>6947</v>
      </c>
      <c r="Y1816" s="265">
        <v>7524</v>
      </c>
    </row>
    <row r="1817" spans="1:25" ht="203.25" customHeight="1" x14ac:dyDescent="0.25">
      <c r="A1817" s="71">
        <v>2741</v>
      </c>
      <c r="B1817" s="47" t="s">
        <v>4849</v>
      </c>
      <c r="C1817" s="47" t="s">
        <v>11618</v>
      </c>
      <c r="D1817" s="47" t="s">
        <v>15191</v>
      </c>
      <c r="E1817" s="89" t="s">
        <v>129</v>
      </c>
      <c r="F1817" s="89" t="s">
        <v>4864</v>
      </c>
      <c r="G1817" s="90">
        <v>37622</v>
      </c>
      <c r="H1817" s="90">
        <v>37622</v>
      </c>
      <c r="I1817" s="211" t="s">
        <v>113</v>
      </c>
      <c r="J1817" s="90" t="s">
        <v>114</v>
      </c>
      <c r="K1817" s="89" t="s">
        <v>15192</v>
      </c>
      <c r="L1817" s="89" t="s">
        <v>99</v>
      </c>
      <c r="M1817" s="89" t="s">
        <v>15193</v>
      </c>
      <c r="N1817" s="89" t="s">
        <v>106</v>
      </c>
      <c r="O1817" s="89" t="s">
        <v>103</v>
      </c>
      <c r="P1817" s="89" t="s">
        <v>116</v>
      </c>
      <c r="Q1817" s="89"/>
      <c r="R1817" s="57">
        <v>6</v>
      </c>
      <c r="S1817" s="47" t="s">
        <v>71</v>
      </c>
      <c r="T1817" s="265">
        <v>206</v>
      </c>
      <c r="U1817" s="265">
        <v>223</v>
      </c>
      <c r="V1817" s="265">
        <v>202</v>
      </c>
      <c r="W1817" s="265">
        <v>201</v>
      </c>
      <c r="X1817" s="44">
        <v>197</v>
      </c>
      <c r="Y1817" s="44">
        <v>202</v>
      </c>
    </row>
    <row r="1818" spans="1:25" ht="203.25" customHeight="1" x14ac:dyDescent="0.25">
      <c r="A1818" s="71">
        <v>2742</v>
      </c>
      <c r="B1818" s="47" t="s">
        <v>4849</v>
      </c>
      <c r="C1818" s="47" t="s">
        <v>11618</v>
      </c>
      <c r="D1818" s="47" t="s">
        <v>15194</v>
      </c>
      <c r="E1818" s="89" t="s">
        <v>129</v>
      </c>
      <c r="F1818" s="89" t="s">
        <v>4865</v>
      </c>
      <c r="G1818" s="90">
        <v>37622</v>
      </c>
      <c r="H1818" s="90">
        <v>37622</v>
      </c>
      <c r="I1818" s="211" t="s">
        <v>113</v>
      </c>
      <c r="J1818" s="90" t="s">
        <v>114</v>
      </c>
      <c r="K1818" s="89" t="s">
        <v>4866</v>
      </c>
      <c r="L1818" s="89" t="s">
        <v>99</v>
      </c>
      <c r="M1818" s="89" t="s">
        <v>4867</v>
      </c>
      <c r="N1818" s="89" t="s">
        <v>106</v>
      </c>
      <c r="O1818" s="89" t="s">
        <v>103</v>
      </c>
      <c r="P1818" s="89" t="s">
        <v>116</v>
      </c>
      <c r="Q1818" s="89"/>
      <c r="R1818" s="57">
        <v>8</v>
      </c>
      <c r="S1818" s="47" t="s">
        <v>85</v>
      </c>
      <c r="T1818" s="265">
        <v>1085</v>
      </c>
      <c r="U1818" s="265">
        <v>963</v>
      </c>
      <c r="V1818" s="265">
        <v>923</v>
      </c>
      <c r="W1818" s="265">
        <v>898</v>
      </c>
      <c r="X1818" s="44">
        <v>933</v>
      </c>
      <c r="Y1818" s="44">
        <v>928</v>
      </c>
    </row>
    <row r="1819" spans="1:25" ht="203.25" customHeight="1" x14ac:dyDescent="0.25">
      <c r="A1819" s="71">
        <v>2743</v>
      </c>
      <c r="B1819" s="47" t="s">
        <v>4849</v>
      </c>
      <c r="C1819" s="47" t="s">
        <v>11618</v>
      </c>
      <c r="D1819" s="47" t="s">
        <v>15195</v>
      </c>
      <c r="E1819" s="89" t="s">
        <v>15196</v>
      </c>
      <c r="F1819" s="89" t="s">
        <v>4868</v>
      </c>
      <c r="G1819" s="90">
        <v>37622</v>
      </c>
      <c r="H1819" s="90">
        <v>37622</v>
      </c>
      <c r="I1819" s="211" t="s">
        <v>113</v>
      </c>
      <c r="J1819" s="90" t="s">
        <v>114</v>
      </c>
      <c r="K1819" s="89" t="s">
        <v>4869</v>
      </c>
      <c r="L1819" s="89" t="s">
        <v>99</v>
      </c>
      <c r="M1819" s="89" t="s">
        <v>15193</v>
      </c>
      <c r="N1819" s="89" t="s">
        <v>106</v>
      </c>
      <c r="O1819" s="89" t="s">
        <v>103</v>
      </c>
      <c r="P1819" s="89" t="s">
        <v>116</v>
      </c>
      <c r="Q1819" s="89"/>
      <c r="R1819" s="57">
        <v>6</v>
      </c>
      <c r="S1819" s="47" t="s">
        <v>71</v>
      </c>
      <c r="T1819" s="265">
        <v>1105</v>
      </c>
      <c r="U1819" s="265">
        <v>1120</v>
      </c>
      <c r="V1819" s="265">
        <v>1095</v>
      </c>
      <c r="W1819" s="265">
        <v>1177</v>
      </c>
      <c r="X1819" s="265">
        <v>1287</v>
      </c>
      <c r="Y1819" s="265">
        <v>1307</v>
      </c>
    </row>
    <row r="1820" spans="1:25" ht="203.25" customHeight="1" x14ac:dyDescent="0.25">
      <c r="A1820" s="71">
        <v>2744</v>
      </c>
      <c r="B1820" s="47" t="s">
        <v>4849</v>
      </c>
      <c r="C1820" s="47" t="s">
        <v>11618</v>
      </c>
      <c r="D1820" s="47" t="s">
        <v>15197</v>
      </c>
      <c r="E1820" s="89" t="s">
        <v>129</v>
      </c>
      <c r="F1820" s="89" t="s">
        <v>4870</v>
      </c>
      <c r="G1820" s="90">
        <v>37622</v>
      </c>
      <c r="H1820" s="90">
        <v>37622</v>
      </c>
      <c r="I1820" s="211" t="s">
        <v>113</v>
      </c>
      <c r="J1820" s="90" t="s">
        <v>114</v>
      </c>
      <c r="K1820" s="89" t="s">
        <v>15198</v>
      </c>
      <c r="L1820" s="89" t="s">
        <v>99</v>
      </c>
      <c r="M1820" s="89" t="s">
        <v>15193</v>
      </c>
      <c r="N1820" s="89" t="s">
        <v>106</v>
      </c>
      <c r="O1820" s="89" t="s">
        <v>103</v>
      </c>
      <c r="P1820" s="89" t="s">
        <v>116</v>
      </c>
      <c r="Q1820" s="89"/>
      <c r="R1820" s="57">
        <v>6</v>
      </c>
      <c r="S1820" s="47" t="s">
        <v>71</v>
      </c>
      <c r="T1820" s="265">
        <v>1084</v>
      </c>
      <c r="U1820" s="265">
        <v>1072</v>
      </c>
      <c r="V1820" s="265">
        <v>1012</v>
      </c>
      <c r="W1820" s="265">
        <v>984</v>
      </c>
      <c r="X1820" s="44">
        <v>1011</v>
      </c>
      <c r="Y1820" s="44">
        <v>1002</v>
      </c>
    </row>
    <row r="1821" spans="1:25" ht="203.25" customHeight="1" x14ac:dyDescent="0.25">
      <c r="A1821" s="71">
        <v>2745</v>
      </c>
      <c r="B1821" s="47" t="s">
        <v>4849</v>
      </c>
      <c r="C1821" s="47" t="s">
        <v>15169</v>
      </c>
      <c r="D1821" s="47" t="s">
        <v>15199</v>
      </c>
      <c r="E1821" s="89" t="s">
        <v>4871</v>
      </c>
      <c r="F1821" s="89" t="s">
        <v>1413</v>
      </c>
      <c r="G1821" s="90">
        <v>37649</v>
      </c>
      <c r="H1821" s="90">
        <v>37622</v>
      </c>
      <c r="I1821" s="211" t="s">
        <v>113</v>
      </c>
      <c r="J1821" s="90" t="s">
        <v>114</v>
      </c>
      <c r="K1821" s="89" t="s">
        <v>15200</v>
      </c>
      <c r="L1821" s="89" t="s">
        <v>60</v>
      </c>
      <c r="M1821" s="89" t="s">
        <v>4872</v>
      </c>
      <c r="N1821" s="89" t="s">
        <v>106</v>
      </c>
      <c r="O1821" s="89" t="s">
        <v>103</v>
      </c>
      <c r="P1821" s="89" t="s">
        <v>116</v>
      </c>
      <c r="Q1821" s="89"/>
      <c r="R1821" s="57">
        <v>2</v>
      </c>
      <c r="S1821" s="47" t="s">
        <v>76</v>
      </c>
      <c r="T1821" s="265">
        <v>29047</v>
      </c>
      <c r="U1821" s="265">
        <v>24897</v>
      </c>
      <c r="V1821" s="265">
        <v>28002</v>
      </c>
      <c r="W1821" s="265">
        <v>27282</v>
      </c>
      <c r="X1821" s="44">
        <v>27135</v>
      </c>
      <c r="Y1821" s="44">
        <v>26470</v>
      </c>
    </row>
    <row r="1822" spans="1:25" ht="203.25" customHeight="1" x14ac:dyDescent="0.25">
      <c r="A1822" s="71">
        <v>2746</v>
      </c>
      <c r="B1822" s="47" t="s">
        <v>4849</v>
      </c>
      <c r="C1822" s="47" t="s">
        <v>11618</v>
      </c>
      <c r="D1822" s="47" t="s">
        <v>15201</v>
      </c>
      <c r="E1822" s="89" t="s">
        <v>129</v>
      </c>
      <c r="F1822" s="89" t="s">
        <v>1225</v>
      </c>
      <c r="G1822" s="90">
        <v>37622</v>
      </c>
      <c r="H1822" s="90">
        <v>37622</v>
      </c>
      <c r="I1822" s="211" t="s">
        <v>113</v>
      </c>
      <c r="J1822" s="90" t="s">
        <v>114</v>
      </c>
      <c r="K1822" s="89" t="s">
        <v>15202</v>
      </c>
      <c r="L1822" s="89" t="s">
        <v>60</v>
      </c>
      <c r="M1822" s="89" t="s">
        <v>4873</v>
      </c>
      <c r="N1822" s="89" t="s">
        <v>106</v>
      </c>
      <c r="O1822" s="89" t="s">
        <v>103</v>
      </c>
      <c r="P1822" s="89" t="s">
        <v>116</v>
      </c>
      <c r="Q1822" s="89"/>
      <c r="R1822" s="57">
        <v>2</v>
      </c>
      <c r="S1822" s="47" t="s">
        <v>76</v>
      </c>
      <c r="T1822" s="265">
        <v>437</v>
      </c>
      <c r="U1822" s="265">
        <v>444</v>
      </c>
      <c r="V1822" s="265">
        <v>1074</v>
      </c>
      <c r="W1822" s="265">
        <v>991</v>
      </c>
      <c r="X1822" s="44">
        <v>1015</v>
      </c>
      <c r="Y1822" s="44">
        <v>953</v>
      </c>
    </row>
    <row r="1823" spans="1:25" ht="203.25" customHeight="1" x14ac:dyDescent="0.25">
      <c r="A1823" s="71">
        <v>2747</v>
      </c>
      <c r="B1823" s="47" t="s">
        <v>4849</v>
      </c>
      <c r="C1823" s="47" t="s">
        <v>4874</v>
      </c>
      <c r="D1823" s="47" t="s">
        <v>1683</v>
      </c>
      <c r="E1823" s="89" t="s">
        <v>15203</v>
      </c>
      <c r="F1823" s="89" t="s">
        <v>4875</v>
      </c>
      <c r="G1823" s="90">
        <v>37622</v>
      </c>
      <c r="H1823" s="90">
        <v>37257</v>
      </c>
      <c r="I1823" s="211" t="s">
        <v>113</v>
      </c>
      <c r="J1823" s="90">
        <v>45658</v>
      </c>
      <c r="K1823" s="89" t="s">
        <v>4876</v>
      </c>
      <c r="L1823" s="89" t="s">
        <v>99</v>
      </c>
      <c r="M1823" s="89" t="s">
        <v>4860</v>
      </c>
      <c r="N1823" s="89" t="s">
        <v>107</v>
      </c>
      <c r="O1823" s="89" t="s">
        <v>100</v>
      </c>
      <c r="P1823" s="89" t="s">
        <v>161</v>
      </c>
      <c r="Q1823" s="89"/>
      <c r="R1823" s="57">
        <v>2</v>
      </c>
      <c r="S1823" s="47" t="s">
        <v>76</v>
      </c>
      <c r="T1823" s="265">
        <v>0</v>
      </c>
      <c r="U1823" s="265">
        <v>0</v>
      </c>
      <c r="V1823" s="265">
        <v>0</v>
      </c>
      <c r="W1823" s="265">
        <v>0</v>
      </c>
      <c r="X1823" s="44" t="s">
        <v>112</v>
      </c>
      <c r="Y1823" s="44" t="s">
        <v>112</v>
      </c>
    </row>
    <row r="1824" spans="1:25" ht="203.25" customHeight="1" x14ac:dyDescent="0.25">
      <c r="A1824" s="71">
        <v>2748</v>
      </c>
      <c r="B1824" s="47" t="s">
        <v>4849</v>
      </c>
      <c r="C1824" s="47" t="s">
        <v>15204</v>
      </c>
      <c r="D1824" s="47" t="s">
        <v>1527</v>
      </c>
      <c r="E1824" s="89" t="s">
        <v>129</v>
      </c>
      <c r="F1824" s="89" t="s">
        <v>4877</v>
      </c>
      <c r="G1824" s="90">
        <v>39083</v>
      </c>
      <c r="H1824" s="90">
        <v>38718</v>
      </c>
      <c r="I1824" s="211" t="s">
        <v>113</v>
      </c>
      <c r="J1824" s="90" t="s">
        <v>114</v>
      </c>
      <c r="K1824" s="89" t="s">
        <v>15205</v>
      </c>
      <c r="L1824" s="89" t="s">
        <v>61</v>
      </c>
      <c r="M1824" s="89" t="s">
        <v>4878</v>
      </c>
      <c r="N1824" s="89" t="s">
        <v>64</v>
      </c>
      <c r="O1824" s="89" t="s">
        <v>105</v>
      </c>
      <c r="P1824" s="89" t="s">
        <v>15206</v>
      </c>
      <c r="Q1824" s="89"/>
      <c r="R1824" s="57">
        <v>3</v>
      </c>
      <c r="S1824" s="47" t="s">
        <v>81</v>
      </c>
      <c r="T1824" s="265">
        <v>290054</v>
      </c>
      <c r="U1824" s="265">
        <v>198250</v>
      </c>
      <c r="V1824" s="265">
        <v>252024</v>
      </c>
      <c r="W1824" s="265">
        <v>228095</v>
      </c>
      <c r="X1824" s="44">
        <v>198012</v>
      </c>
      <c r="Y1824" s="44">
        <v>159412</v>
      </c>
    </row>
    <row r="1825" spans="1:25" ht="203.25" customHeight="1" x14ac:dyDescent="0.25">
      <c r="A1825" s="71">
        <v>2749</v>
      </c>
      <c r="B1825" s="47" t="s">
        <v>4849</v>
      </c>
      <c r="C1825" s="47" t="s">
        <v>15207</v>
      </c>
      <c r="D1825" s="47" t="s">
        <v>835</v>
      </c>
      <c r="E1825" s="89" t="s">
        <v>129</v>
      </c>
      <c r="F1825" s="89" t="s">
        <v>15208</v>
      </c>
      <c r="G1825" s="90">
        <v>38120</v>
      </c>
      <c r="H1825" s="90">
        <v>37987</v>
      </c>
      <c r="I1825" s="211" t="s">
        <v>113</v>
      </c>
      <c r="J1825" s="90" t="s">
        <v>114</v>
      </c>
      <c r="K1825" s="89" t="s">
        <v>15209</v>
      </c>
      <c r="L1825" s="89" t="s">
        <v>61</v>
      </c>
      <c r="M1825" s="89" t="s">
        <v>15210</v>
      </c>
      <c r="N1825" s="89" t="s">
        <v>64</v>
      </c>
      <c r="O1825" s="89" t="s">
        <v>103</v>
      </c>
      <c r="P1825" s="89" t="s">
        <v>15211</v>
      </c>
      <c r="Q1825" s="89"/>
      <c r="R1825" s="57">
        <v>1</v>
      </c>
      <c r="S1825" s="47" t="s">
        <v>74</v>
      </c>
      <c r="T1825" s="265">
        <v>4739</v>
      </c>
      <c r="U1825" s="265">
        <v>5268</v>
      </c>
      <c r="V1825" s="265">
        <v>9966</v>
      </c>
      <c r="W1825" s="265">
        <v>8246</v>
      </c>
      <c r="X1825" s="44">
        <v>8518</v>
      </c>
      <c r="Y1825" s="44">
        <v>8669</v>
      </c>
    </row>
    <row r="1826" spans="1:25" ht="203.25" customHeight="1" x14ac:dyDescent="0.25">
      <c r="A1826" s="71">
        <v>2750</v>
      </c>
      <c r="B1826" s="47" t="s">
        <v>4849</v>
      </c>
      <c r="C1826" s="47" t="s">
        <v>15212</v>
      </c>
      <c r="D1826" s="47" t="s">
        <v>192</v>
      </c>
      <c r="E1826" s="89" t="s">
        <v>15213</v>
      </c>
      <c r="F1826" s="89" t="s">
        <v>11894</v>
      </c>
      <c r="G1826" s="90">
        <v>39814</v>
      </c>
      <c r="H1826" s="90">
        <v>39814</v>
      </c>
      <c r="I1826" s="211" t="s">
        <v>15214</v>
      </c>
      <c r="J1826" s="90">
        <v>45292</v>
      </c>
      <c r="K1826" s="89" t="s">
        <v>4882</v>
      </c>
      <c r="L1826" s="89" t="s">
        <v>60</v>
      </c>
      <c r="M1826" s="89" t="s">
        <v>4883</v>
      </c>
      <c r="N1826" s="89" t="s">
        <v>107</v>
      </c>
      <c r="O1826" s="89" t="s">
        <v>100</v>
      </c>
      <c r="P1826" s="89" t="s">
        <v>161</v>
      </c>
      <c r="Q1826" s="89"/>
      <c r="R1826" s="57">
        <v>2</v>
      </c>
      <c r="S1826" s="47" t="s">
        <v>76</v>
      </c>
      <c r="T1826" s="265">
        <v>653</v>
      </c>
      <c r="U1826" s="265">
        <v>7254</v>
      </c>
      <c r="V1826" s="265">
        <v>77355</v>
      </c>
      <c r="W1826" s="265" t="s">
        <v>112</v>
      </c>
      <c r="X1826" s="44" t="s">
        <v>112</v>
      </c>
      <c r="Y1826" s="44" t="s">
        <v>112</v>
      </c>
    </row>
    <row r="1827" spans="1:25" ht="203.25" customHeight="1" x14ac:dyDescent="0.25">
      <c r="A1827" s="71">
        <v>2751</v>
      </c>
      <c r="B1827" s="47" t="s">
        <v>4849</v>
      </c>
      <c r="C1827" s="47" t="s">
        <v>15212</v>
      </c>
      <c r="D1827" s="47" t="s">
        <v>1003</v>
      </c>
      <c r="E1827" s="89" t="s">
        <v>4884</v>
      </c>
      <c r="F1827" s="89" t="s">
        <v>11894</v>
      </c>
      <c r="G1827" s="90">
        <v>39814</v>
      </c>
      <c r="H1827" s="90">
        <v>39814</v>
      </c>
      <c r="I1827" s="211" t="s">
        <v>15214</v>
      </c>
      <c r="J1827" s="90" t="s">
        <v>114</v>
      </c>
      <c r="K1827" s="89" t="s">
        <v>4885</v>
      </c>
      <c r="L1827" s="89" t="s">
        <v>60</v>
      </c>
      <c r="M1827" s="89" t="s">
        <v>4883</v>
      </c>
      <c r="N1827" s="89" t="s">
        <v>64</v>
      </c>
      <c r="O1827" s="89" t="s">
        <v>103</v>
      </c>
      <c r="P1827" s="89" t="s">
        <v>15211</v>
      </c>
      <c r="Q1827" s="89"/>
      <c r="R1827" s="57">
        <v>2</v>
      </c>
      <c r="S1827" s="47" t="s">
        <v>76</v>
      </c>
      <c r="T1827" s="265">
        <v>125980</v>
      </c>
      <c r="U1827" s="265">
        <v>217037</v>
      </c>
      <c r="V1827" s="265">
        <v>247478</v>
      </c>
      <c r="W1827" s="265">
        <v>121722</v>
      </c>
      <c r="X1827" s="44">
        <v>66793</v>
      </c>
      <c r="Y1827" s="44">
        <v>0</v>
      </c>
    </row>
    <row r="1828" spans="1:25" ht="203.25" customHeight="1" x14ac:dyDescent="0.25">
      <c r="A1828" s="71">
        <v>2752</v>
      </c>
      <c r="B1828" s="47" t="s">
        <v>4849</v>
      </c>
      <c r="C1828" s="47" t="s">
        <v>15215</v>
      </c>
      <c r="D1828" s="47" t="s">
        <v>3670</v>
      </c>
      <c r="E1828" s="89" t="s">
        <v>15213</v>
      </c>
      <c r="F1828" s="89" t="s">
        <v>11894</v>
      </c>
      <c r="G1828" s="90">
        <v>41640</v>
      </c>
      <c r="H1828" s="90">
        <v>41640</v>
      </c>
      <c r="I1828" s="211" t="s">
        <v>113</v>
      </c>
      <c r="J1828" s="90">
        <v>45292</v>
      </c>
      <c r="K1828" s="89" t="s">
        <v>4886</v>
      </c>
      <c r="L1828" s="89" t="s">
        <v>60</v>
      </c>
      <c r="M1828" s="89" t="s">
        <v>4883</v>
      </c>
      <c r="N1828" s="89" t="s">
        <v>68</v>
      </c>
      <c r="O1828" s="89" t="s">
        <v>100</v>
      </c>
      <c r="P1828" s="89" t="s">
        <v>196</v>
      </c>
      <c r="Q1828" s="89"/>
      <c r="R1828" s="57">
        <v>2</v>
      </c>
      <c r="S1828" s="47" t="s">
        <v>76</v>
      </c>
      <c r="T1828" s="265">
        <v>0</v>
      </c>
      <c r="U1828" s="265">
        <v>0</v>
      </c>
      <c r="V1828" s="265">
        <v>0</v>
      </c>
      <c r="W1828" s="265" t="s">
        <v>112</v>
      </c>
      <c r="X1828" s="44" t="s">
        <v>112</v>
      </c>
      <c r="Y1828" s="44" t="s">
        <v>112</v>
      </c>
    </row>
    <row r="1829" spans="1:25" ht="203.25" customHeight="1" x14ac:dyDescent="0.25">
      <c r="A1829" s="71">
        <v>2753</v>
      </c>
      <c r="B1829" s="47" t="s">
        <v>4849</v>
      </c>
      <c r="C1829" s="47" t="s">
        <v>15216</v>
      </c>
      <c r="D1829" s="47" t="s">
        <v>4887</v>
      </c>
      <c r="E1829" s="89" t="s">
        <v>4888</v>
      </c>
      <c r="F1829" s="89" t="s">
        <v>4889</v>
      </c>
      <c r="G1829" s="90">
        <v>42196</v>
      </c>
      <c r="H1829" s="90">
        <v>42370</v>
      </c>
      <c r="I1829" s="211" t="s">
        <v>15214</v>
      </c>
      <c r="J1829" s="90" t="s">
        <v>114</v>
      </c>
      <c r="K1829" s="89" t="s">
        <v>4890</v>
      </c>
      <c r="L1829" s="89" t="s">
        <v>60</v>
      </c>
      <c r="M1829" s="89" t="s">
        <v>4883</v>
      </c>
      <c r="N1829" s="89" t="s">
        <v>64</v>
      </c>
      <c r="O1829" s="89" t="s">
        <v>103</v>
      </c>
      <c r="P1829" s="89" t="s">
        <v>15211</v>
      </c>
      <c r="Q1829" s="89"/>
      <c r="R1829" s="57">
        <v>2</v>
      </c>
      <c r="S1829" s="47" t="s">
        <v>76</v>
      </c>
      <c r="T1829" s="265">
        <v>12662</v>
      </c>
      <c r="U1829" s="265">
        <v>30917</v>
      </c>
      <c r="V1829" s="265">
        <v>27797</v>
      </c>
      <c r="W1829" s="265">
        <v>23743</v>
      </c>
      <c r="X1829" s="44">
        <v>0</v>
      </c>
      <c r="Y1829" s="44">
        <v>0</v>
      </c>
    </row>
    <row r="1830" spans="1:25" ht="203.25" customHeight="1" x14ac:dyDescent="0.25">
      <c r="A1830" s="71">
        <v>2754</v>
      </c>
      <c r="B1830" s="47" t="s">
        <v>4849</v>
      </c>
      <c r="C1830" s="47" t="s">
        <v>4891</v>
      </c>
      <c r="D1830" s="47" t="s">
        <v>15217</v>
      </c>
      <c r="E1830" s="89" t="s">
        <v>11897</v>
      </c>
      <c r="F1830" s="89" t="s">
        <v>4892</v>
      </c>
      <c r="G1830" s="90">
        <v>39814</v>
      </c>
      <c r="H1830" s="90">
        <v>39814</v>
      </c>
      <c r="I1830" s="211" t="s">
        <v>113</v>
      </c>
      <c r="J1830" s="90" t="s">
        <v>114</v>
      </c>
      <c r="K1830" s="89" t="s">
        <v>11895</v>
      </c>
      <c r="L1830" s="89" t="s">
        <v>60</v>
      </c>
      <c r="M1830" s="89" t="s">
        <v>4893</v>
      </c>
      <c r="N1830" s="89" t="s">
        <v>68</v>
      </c>
      <c r="O1830" s="89" t="s">
        <v>100</v>
      </c>
      <c r="P1830" s="89" t="s">
        <v>15218</v>
      </c>
      <c r="Q1830" s="89" t="s">
        <v>793</v>
      </c>
      <c r="R1830" s="57">
        <v>2</v>
      </c>
      <c r="S1830" s="47" t="s">
        <v>76</v>
      </c>
      <c r="T1830" s="265">
        <v>12573</v>
      </c>
      <c r="U1830" s="265">
        <v>8764</v>
      </c>
      <c r="V1830" s="265">
        <v>10853</v>
      </c>
      <c r="W1830" s="265">
        <v>12114</v>
      </c>
      <c r="X1830" s="44">
        <v>12461</v>
      </c>
      <c r="Y1830" s="44">
        <v>12433</v>
      </c>
    </row>
    <row r="1831" spans="1:25" ht="203.25" customHeight="1" x14ac:dyDescent="0.25">
      <c r="A1831" s="71">
        <v>2755</v>
      </c>
      <c r="B1831" s="47" t="s">
        <v>4849</v>
      </c>
      <c r="C1831" s="47" t="s">
        <v>4891</v>
      </c>
      <c r="D1831" s="47" t="s">
        <v>15219</v>
      </c>
      <c r="E1831" s="89" t="s">
        <v>11897</v>
      </c>
      <c r="F1831" s="89" t="s">
        <v>4894</v>
      </c>
      <c r="G1831" s="90">
        <v>39814</v>
      </c>
      <c r="H1831" s="90">
        <v>39814</v>
      </c>
      <c r="I1831" s="211" t="s">
        <v>113</v>
      </c>
      <c r="J1831" s="90" t="s">
        <v>114</v>
      </c>
      <c r="K1831" s="89" t="s">
        <v>11895</v>
      </c>
      <c r="L1831" s="89" t="s">
        <v>60</v>
      </c>
      <c r="M1831" s="89" t="s">
        <v>4893</v>
      </c>
      <c r="N1831" s="89" t="s">
        <v>68</v>
      </c>
      <c r="O1831" s="89" t="s">
        <v>100</v>
      </c>
      <c r="P1831" s="89" t="s">
        <v>15218</v>
      </c>
      <c r="Q1831" s="89" t="s">
        <v>4895</v>
      </c>
      <c r="R1831" s="57">
        <v>2</v>
      </c>
      <c r="S1831" s="47" t="s">
        <v>76</v>
      </c>
      <c r="T1831" s="265">
        <v>495</v>
      </c>
      <c r="U1831" s="265">
        <v>408</v>
      </c>
      <c r="V1831" s="265">
        <v>377</v>
      </c>
      <c r="W1831" s="265">
        <v>361</v>
      </c>
      <c r="X1831" s="44">
        <v>378</v>
      </c>
      <c r="Y1831" s="44">
        <v>408</v>
      </c>
    </row>
    <row r="1832" spans="1:25" ht="203.25" customHeight="1" x14ac:dyDescent="0.25">
      <c r="A1832" s="71">
        <v>2756</v>
      </c>
      <c r="B1832" s="47" t="s">
        <v>4849</v>
      </c>
      <c r="C1832" s="47" t="s">
        <v>4891</v>
      </c>
      <c r="D1832" s="47" t="s">
        <v>15220</v>
      </c>
      <c r="E1832" s="89" t="s">
        <v>11897</v>
      </c>
      <c r="F1832" s="89" t="s">
        <v>4896</v>
      </c>
      <c r="G1832" s="90">
        <v>39814</v>
      </c>
      <c r="H1832" s="90">
        <v>39814</v>
      </c>
      <c r="I1832" s="211" t="s">
        <v>113</v>
      </c>
      <c r="J1832" s="90" t="s">
        <v>114</v>
      </c>
      <c r="K1832" s="89" t="s">
        <v>11895</v>
      </c>
      <c r="L1832" s="89" t="s">
        <v>60</v>
      </c>
      <c r="M1832" s="89" t="s">
        <v>4893</v>
      </c>
      <c r="N1832" s="89" t="s">
        <v>68</v>
      </c>
      <c r="O1832" s="89" t="s">
        <v>100</v>
      </c>
      <c r="P1832" s="89" t="s">
        <v>15218</v>
      </c>
      <c r="Q1832" s="89" t="s">
        <v>4897</v>
      </c>
      <c r="R1832" s="57">
        <v>2</v>
      </c>
      <c r="S1832" s="47" t="s">
        <v>76</v>
      </c>
      <c r="T1832" s="265">
        <v>0</v>
      </c>
      <c r="U1832" s="265">
        <v>0</v>
      </c>
      <c r="V1832" s="265">
        <v>0</v>
      </c>
      <c r="W1832" s="265">
        <v>0</v>
      </c>
      <c r="X1832" s="44">
        <v>0</v>
      </c>
      <c r="Y1832" s="44">
        <v>0</v>
      </c>
    </row>
    <row r="1833" spans="1:25" ht="203.25" customHeight="1" x14ac:dyDescent="0.25">
      <c r="A1833" s="71">
        <v>2757</v>
      </c>
      <c r="B1833" s="47" t="s">
        <v>4849</v>
      </c>
      <c r="C1833" s="47" t="s">
        <v>4891</v>
      </c>
      <c r="D1833" s="47" t="s">
        <v>15221</v>
      </c>
      <c r="E1833" s="89" t="s">
        <v>11897</v>
      </c>
      <c r="F1833" s="89" t="s">
        <v>4898</v>
      </c>
      <c r="G1833" s="90">
        <v>39814</v>
      </c>
      <c r="H1833" s="90">
        <v>39814</v>
      </c>
      <c r="I1833" s="211" t="s">
        <v>113</v>
      </c>
      <c r="J1833" s="90" t="s">
        <v>114</v>
      </c>
      <c r="K1833" s="89" t="s">
        <v>11895</v>
      </c>
      <c r="L1833" s="89" t="s">
        <v>60</v>
      </c>
      <c r="M1833" s="89" t="s">
        <v>4893</v>
      </c>
      <c r="N1833" s="89" t="s">
        <v>68</v>
      </c>
      <c r="O1833" s="89" t="s">
        <v>100</v>
      </c>
      <c r="P1833" s="89" t="s">
        <v>15218</v>
      </c>
      <c r="Q1833" s="89">
        <v>23</v>
      </c>
      <c r="R1833" s="57">
        <v>2</v>
      </c>
      <c r="S1833" s="47" t="s">
        <v>76</v>
      </c>
      <c r="T1833" s="265">
        <v>1293</v>
      </c>
      <c r="U1833" s="265">
        <v>1797</v>
      </c>
      <c r="V1833" s="265">
        <v>1240</v>
      </c>
      <c r="W1833" s="265">
        <v>1305</v>
      </c>
      <c r="X1833" s="44">
        <v>1376</v>
      </c>
      <c r="Y1833" s="44">
        <v>1441</v>
      </c>
    </row>
    <row r="1834" spans="1:25" ht="203.25" customHeight="1" x14ac:dyDescent="0.25">
      <c r="A1834" s="71">
        <v>2758</v>
      </c>
      <c r="B1834" s="47" t="s">
        <v>4849</v>
      </c>
      <c r="C1834" s="47" t="s">
        <v>4891</v>
      </c>
      <c r="D1834" s="47" t="s">
        <v>15222</v>
      </c>
      <c r="E1834" s="89" t="s">
        <v>11897</v>
      </c>
      <c r="F1834" s="89" t="s">
        <v>4899</v>
      </c>
      <c r="G1834" s="90">
        <v>39814</v>
      </c>
      <c r="H1834" s="90">
        <v>39814</v>
      </c>
      <c r="I1834" s="211" t="s">
        <v>113</v>
      </c>
      <c r="J1834" s="90" t="s">
        <v>114</v>
      </c>
      <c r="K1834" s="89" t="s">
        <v>11895</v>
      </c>
      <c r="L1834" s="89" t="s">
        <v>60</v>
      </c>
      <c r="M1834" s="89" t="s">
        <v>4893</v>
      </c>
      <c r="N1834" s="89" t="s">
        <v>68</v>
      </c>
      <c r="O1834" s="89" t="s">
        <v>100</v>
      </c>
      <c r="P1834" s="89" t="s">
        <v>15218</v>
      </c>
      <c r="Q1834" s="89">
        <v>25</v>
      </c>
      <c r="R1834" s="57">
        <v>2</v>
      </c>
      <c r="S1834" s="47" t="s">
        <v>76</v>
      </c>
      <c r="T1834" s="265">
        <v>5868</v>
      </c>
      <c r="U1834" s="265">
        <v>5264</v>
      </c>
      <c r="V1834" s="265">
        <v>7257</v>
      </c>
      <c r="W1834" s="265">
        <v>8389</v>
      </c>
      <c r="X1834" s="44">
        <v>8766</v>
      </c>
      <c r="Y1834" s="44">
        <v>9495</v>
      </c>
    </row>
    <row r="1835" spans="1:25" ht="203.25" customHeight="1" x14ac:dyDescent="0.25">
      <c r="A1835" s="71">
        <v>2759</v>
      </c>
      <c r="B1835" s="47" t="s">
        <v>4849</v>
      </c>
      <c r="C1835" s="47" t="s">
        <v>4891</v>
      </c>
      <c r="D1835" s="47" t="s">
        <v>15223</v>
      </c>
      <c r="E1835" s="89" t="s">
        <v>11897</v>
      </c>
      <c r="F1835" s="89" t="s">
        <v>4900</v>
      </c>
      <c r="G1835" s="90">
        <v>39814</v>
      </c>
      <c r="H1835" s="90">
        <v>39814</v>
      </c>
      <c r="I1835" s="211" t="s">
        <v>113</v>
      </c>
      <c r="J1835" s="90" t="s">
        <v>114</v>
      </c>
      <c r="K1835" s="89" t="s">
        <v>11895</v>
      </c>
      <c r="L1835" s="89" t="s">
        <v>60</v>
      </c>
      <c r="M1835" s="89" t="s">
        <v>4893</v>
      </c>
      <c r="N1835" s="89" t="s">
        <v>68</v>
      </c>
      <c r="O1835" s="89" t="s">
        <v>100</v>
      </c>
      <c r="P1835" s="89" t="s">
        <v>15218</v>
      </c>
      <c r="Q1835" s="89">
        <v>27</v>
      </c>
      <c r="R1835" s="57">
        <v>2</v>
      </c>
      <c r="S1835" s="47" t="s">
        <v>76</v>
      </c>
      <c r="T1835" s="265">
        <v>1632</v>
      </c>
      <c r="U1835" s="265">
        <v>4382</v>
      </c>
      <c r="V1835" s="265">
        <v>3180</v>
      </c>
      <c r="W1835" s="265">
        <v>3896</v>
      </c>
      <c r="X1835" s="265">
        <v>4946</v>
      </c>
      <c r="Y1835" s="265">
        <v>5855</v>
      </c>
    </row>
    <row r="1836" spans="1:25" ht="203.25" customHeight="1" x14ac:dyDescent="0.25">
      <c r="A1836" s="71">
        <v>2760</v>
      </c>
      <c r="B1836" s="47" t="s">
        <v>4849</v>
      </c>
      <c r="C1836" s="47" t="s">
        <v>4891</v>
      </c>
      <c r="D1836" s="47" t="s">
        <v>15224</v>
      </c>
      <c r="E1836" s="89" t="s">
        <v>11897</v>
      </c>
      <c r="F1836" s="89" t="s">
        <v>4901</v>
      </c>
      <c r="G1836" s="90">
        <v>39814</v>
      </c>
      <c r="H1836" s="90">
        <v>39814</v>
      </c>
      <c r="I1836" s="211" t="s">
        <v>113</v>
      </c>
      <c r="J1836" s="90" t="s">
        <v>114</v>
      </c>
      <c r="K1836" s="89" t="s">
        <v>11895</v>
      </c>
      <c r="L1836" s="89" t="s">
        <v>60</v>
      </c>
      <c r="M1836" s="89" t="s">
        <v>4893</v>
      </c>
      <c r="N1836" s="89" t="s">
        <v>68</v>
      </c>
      <c r="O1836" s="89" t="s">
        <v>100</v>
      </c>
      <c r="P1836" s="89" t="s">
        <v>15218</v>
      </c>
      <c r="Q1836" s="89">
        <v>28</v>
      </c>
      <c r="R1836" s="57">
        <v>2</v>
      </c>
      <c r="S1836" s="47" t="s">
        <v>76</v>
      </c>
      <c r="T1836" s="265">
        <v>8588</v>
      </c>
      <c r="U1836" s="265">
        <v>10266</v>
      </c>
      <c r="V1836" s="265">
        <v>8254</v>
      </c>
      <c r="W1836" s="265">
        <v>8989</v>
      </c>
      <c r="X1836" s="265">
        <v>9949</v>
      </c>
      <c r="Y1836" s="265">
        <v>11607</v>
      </c>
    </row>
    <row r="1837" spans="1:25" ht="203.25" customHeight="1" x14ac:dyDescent="0.25">
      <c r="A1837" s="71">
        <v>2761</v>
      </c>
      <c r="B1837" s="47" t="s">
        <v>4849</v>
      </c>
      <c r="C1837" s="47" t="s">
        <v>4891</v>
      </c>
      <c r="D1837" s="47" t="s">
        <v>15225</v>
      </c>
      <c r="E1837" s="89" t="s">
        <v>11897</v>
      </c>
      <c r="F1837" s="89" t="s">
        <v>4902</v>
      </c>
      <c r="G1837" s="90">
        <v>43101</v>
      </c>
      <c r="H1837" s="90">
        <v>42736</v>
      </c>
      <c r="I1837" s="211" t="s">
        <v>113</v>
      </c>
      <c r="J1837" s="90" t="s">
        <v>114</v>
      </c>
      <c r="K1837" s="89" t="s">
        <v>11895</v>
      </c>
      <c r="L1837" s="89" t="s">
        <v>60</v>
      </c>
      <c r="M1837" s="89" t="s">
        <v>4893</v>
      </c>
      <c r="N1837" s="89" t="s">
        <v>68</v>
      </c>
      <c r="O1837" s="89" t="s">
        <v>100</v>
      </c>
      <c r="P1837" s="89" t="s">
        <v>15218</v>
      </c>
      <c r="Q1837" s="89" t="s">
        <v>4903</v>
      </c>
      <c r="R1837" s="57">
        <v>2</v>
      </c>
      <c r="S1837" s="47" t="s">
        <v>76</v>
      </c>
      <c r="T1837" s="265">
        <v>7744</v>
      </c>
      <c r="U1837" s="265">
        <v>14276</v>
      </c>
      <c r="V1837" s="265">
        <v>8090</v>
      </c>
      <c r="W1837" s="265">
        <v>8736</v>
      </c>
      <c r="X1837" s="265">
        <v>9066</v>
      </c>
      <c r="Y1837" s="265">
        <v>9145.3333333333339</v>
      </c>
    </row>
    <row r="1838" spans="1:25" ht="203.25" customHeight="1" x14ac:dyDescent="0.25">
      <c r="A1838" s="71">
        <v>2762</v>
      </c>
      <c r="B1838" s="47" t="s">
        <v>4849</v>
      </c>
      <c r="C1838" s="47" t="s">
        <v>4891</v>
      </c>
      <c r="D1838" s="47" t="s">
        <v>15226</v>
      </c>
      <c r="E1838" s="89" t="s">
        <v>11897</v>
      </c>
      <c r="F1838" s="89" t="s">
        <v>4904</v>
      </c>
      <c r="G1838" s="90">
        <v>43101</v>
      </c>
      <c r="H1838" s="90">
        <v>42736</v>
      </c>
      <c r="I1838" s="211" t="s">
        <v>113</v>
      </c>
      <c r="J1838" s="90" t="s">
        <v>114</v>
      </c>
      <c r="K1838" s="89" t="s">
        <v>11895</v>
      </c>
      <c r="L1838" s="89" t="s">
        <v>60</v>
      </c>
      <c r="M1838" s="89" t="s">
        <v>4893</v>
      </c>
      <c r="N1838" s="89" t="s">
        <v>68</v>
      </c>
      <c r="O1838" s="89" t="s">
        <v>100</v>
      </c>
      <c r="P1838" s="89" t="s">
        <v>15218</v>
      </c>
      <c r="Q1838" s="89" t="s">
        <v>4905</v>
      </c>
      <c r="R1838" s="57">
        <v>2</v>
      </c>
      <c r="S1838" s="47" t="s">
        <v>76</v>
      </c>
      <c r="T1838" s="265">
        <v>2191</v>
      </c>
      <c r="U1838" s="265">
        <v>6407</v>
      </c>
      <c r="V1838" s="265">
        <v>5955</v>
      </c>
      <c r="W1838" s="265">
        <v>2499</v>
      </c>
      <c r="X1838" s="265">
        <v>2853</v>
      </c>
      <c r="Y1838" s="265">
        <v>3250</v>
      </c>
    </row>
    <row r="1839" spans="1:25" ht="203.25" customHeight="1" x14ac:dyDescent="0.25">
      <c r="A1839" s="71">
        <v>2763</v>
      </c>
      <c r="B1839" s="47" t="s">
        <v>4849</v>
      </c>
      <c r="C1839" s="47" t="s">
        <v>4891</v>
      </c>
      <c r="D1839" s="47" t="s">
        <v>15227</v>
      </c>
      <c r="E1839" s="89" t="s">
        <v>11897</v>
      </c>
      <c r="F1839" s="89" t="s">
        <v>4906</v>
      </c>
      <c r="G1839" s="90">
        <v>43101</v>
      </c>
      <c r="H1839" s="90">
        <v>42736</v>
      </c>
      <c r="I1839" s="211" t="s">
        <v>113</v>
      </c>
      <c r="J1839" s="90" t="s">
        <v>114</v>
      </c>
      <c r="K1839" s="89" t="s">
        <v>11895</v>
      </c>
      <c r="L1839" s="89" t="s">
        <v>60</v>
      </c>
      <c r="M1839" s="89" t="s">
        <v>4893</v>
      </c>
      <c r="N1839" s="89" t="s">
        <v>68</v>
      </c>
      <c r="O1839" s="89" t="s">
        <v>100</v>
      </c>
      <c r="P1839" s="89" t="s">
        <v>15218</v>
      </c>
      <c r="Q1839" s="89" t="s">
        <v>4907</v>
      </c>
      <c r="R1839" s="57">
        <v>2</v>
      </c>
      <c r="S1839" s="47" t="s">
        <v>76</v>
      </c>
      <c r="T1839" s="265">
        <v>4745</v>
      </c>
      <c r="U1839" s="265">
        <v>4466</v>
      </c>
      <c r="V1839" s="265">
        <v>0</v>
      </c>
      <c r="W1839" s="265">
        <v>0</v>
      </c>
      <c r="X1839" s="44">
        <v>0</v>
      </c>
      <c r="Y1839" s="44">
        <v>0</v>
      </c>
    </row>
    <row r="1840" spans="1:25" ht="203.25" customHeight="1" x14ac:dyDescent="0.25">
      <c r="A1840" s="71">
        <v>2764</v>
      </c>
      <c r="B1840" s="47" t="s">
        <v>4849</v>
      </c>
      <c r="C1840" s="47" t="s">
        <v>4891</v>
      </c>
      <c r="D1840" s="47" t="s">
        <v>15228</v>
      </c>
      <c r="E1840" s="89" t="s">
        <v>11897</v>
      </c>
      <c r="F1840" s="89" t="s">
        <v>11896</v>
      </c>
      <c r="G1840" s="90">
        <v>39814</v>
      </c>
      <c r="H1840" s="90">
        <v>39814</v>
      </c>
      <c r="I1840" s="211" t="s">
        <v>113</v>
      </c>
      <c r="J1840" s="90" t="s">
        <v>114</v>
      </c>
      <c r="K1840" s="89" t="s">
        <v>11895</v>
      </c>
      <c r="L1840" s="89" t="s">
        <v>60</v>
      </c>
      <c r="M1840" s="89" t="s">
        <v>4893</v>
      </c>
      <c r="N1840" s="89" t="s">
        <v>68</v>
      </c>
      <c r="O1840" s="89" t="s">
        <v>100</v>
      </c>
      <c r="P1840" s="89" t="s">
        <v>15218</v>
      </c>
      <c r="Q1840" s="89" t="s">
        <v>4908</v>
      </c>
      <c r="R1840" s="57">
        <v>2</v>
      </c>
      <c r="S1840" s="47" t="s">
        <v>76</v>
      </c>
      <c r="T1840" s="265">
        <v>132</v>
      </c>
      <c r="U1840" s="265">
        <v>967</v>
      </c>
      <c r="V1840" s="265">
        <v>158</v>
      </c>
      <c r="W1840" s="265">
        <v>181</v>
      </c>
      <c r="X1840" s="265">
        <v>207</v>
      </c>
      <c r="Y1840" s="265">
        <v>236</v>
      </c>
    </row>
    <row r="1841" spans="1:25" ht="203.25" customHeight="1" x14ac:dyDescent="0.25">
      <c r="A1841" s="71">
        <v>2765</v>
      </c>
      <c r="B1841" s="47" t="s">
        <v>4849</v>
      </c>
      <c r="C1841" s="47" t="s">
        <v>4891</v>
      </c>
      <c r="D1841" s="47" t="s">
        <v>15229</v>
      </c>
      <c r="E1841" s="89" t="s">
        <v>11897</v>
      </c>
      <c r="F1841" s="89" t="s">
        <v>4909</v>
      </c>
      <c r="G1841" s="90">
        <v>39814</v>
      </c>
      <c r="H1841" s="90">
        <v>39814</v>
      </c>
      <c r="I1841" s="211" t="s">
        <v>113</v>
      </c>
      <c r="J1841" s="90" t="s">
        <v>114</v>
      </c>
      <c r="K1841" s="89" t="s">
        <v>11895</v>
      </c>
      <c r="L1841" s="89" t="s">
        <v>60</v>
      </c>
      <c r="M1841" s="89" t="s">
        <v>4893</v>
      </c>
      <c r="N1841" s="89" t="s">
        <v>68</v>
      </c>
      <c r="O1841" s="89" t="s">
        <v>100</v>
      </c>
      <c r="P1841" s="89" t="s">
        <v>15218</v>
      </c>
      <c r="Q1841" s="89" t="s">
        <v>1312</v>
      </c>
      <c r="R1841" s="57">
        <v>2</v>
      </c>
      <c r="S1841" s="47" t="s">
        <v>76</v>
      </c>
      <c r="T1841" s="265">
        <v>19287</v>
      </c>
      <c r="U1841" s="265">
        <v>9761</v>
      </c>
      <c r="V1841" s="265">
        <v>10372</v>
      </c>
      <c r="W1841" s="265">
        <v>11378</v>
      </c>
      <c r="X1841" s="44">
        <v>12158</v>
      </c>
      <c r="Y1841" s="44">
        <v>12852</v>
      </c>
    </row>
    <row r="1842" spans="1:25" ht="203.25" customHeight="1" x14ac:dyDescent="0.25">
      <c r="A1842" s="71">
        <v>2766</v>
      </c>
      <c r="B1842" s="47" t="s">
        <v>4849</v>
      </c>
      <c r="C1842" s="47" t="s">
        <v>4891</v>
      </c>
      <c r="D1842" s="47" t="s">
        <v>15230</v>
      </c>
      <c r="E1842" s="89" t="s">
        <v>11897</v>
      </c>
      <c r="F1842" s="89" t="s">
        <v>4910</v>
      </c>
      <c r="G1842" s="90">
        <v>42736</v>
      </c>
      <c r="H1842" s="90">
        <v>42736</v>
      </c>
      <c r="I1842" s="211" t="s">
        <v>113</v>
      </c>
      <c r="J1842" s="90" t="s">
        <v>114</v>
      </c>
      <c r="K1842" s="89" t="s">
        <v>11895</v>
      </c>
      <c r="L1842" s="89" t="s">
        <v>99</v>
      </c>
      <c r="M1842" s="89" t="s">
        <v>4893</v>
      </c>
      <c r="N1842" s="89" t="s">
        <v>68</v>
      </c>
      <c r="O1842" s="89" t="s">
        <v>100</v>
      </c>
      <c r="P1842" s="89" t="s">
        <v>15218</v>
      </c>
      <c r="Q1842" s="89">
        <v>87</v>
      </c>
      <c r="R1842" s="57">
        <v>10</v>
      </c>
      <c r="S1842" s="47" t="s">
        <v>87</v>
      </c>
      <c r="T1842" s="265">
        <v>1900</v>
      </c>
      <c r="U1842" s="265">
        <v>1259</v>
      </c>
      <c r="V1842" s="265">
        <v>1076</v>
      </c>
      <c r="W1842" s="265">
        <v>1219</v>
      </c>
      <c r="X1842" s="44">
        <v>1336</v>
      </c>
      <c r="Y1842" s="44">
        <v>1338</v>
      </c>
    </row>
    <row r="1843" spans="1:25" ht="203.25" customHeight="1" x14ac:dyDescent="0.25">
      <c r="A1843" s="71">
        <v>2767</v>
      </c>
      <c r="B1843" s="47" t="s">
        <v>4849</v>
      </c>
      <c r="C1843" s="47" t="s">
        <v>4891</v>
      </c>
      <c r="D1843" s="47" t="s">
        <v>15231</v>
      </c>
      <c r="E1843" s="89" t="s">
        <v>11897</v>
      </c>
      <c r="F1843" s="89" t="s">
        <v>10472</v>
      </c>
      <c r="G1843" s="90">
        <v>42736</v>
      </c>
      <c r="H1843" s="90">
        <v>42736</v>
      </c>
      <c r="I1843" s="211" t="s">
        <v>113</v>
      </c>
      <c r="J1843" s="90" t="s">
        <v>114</v>
      </c>
      <c r="K1843" s="89" t="s">
        <v>11895</v>
      </c>
      <c r="L1843" s="89" t="s">
        <v>99</v>
      </c>
      <c r="M1843" s="89" t="s">
        <v>4893</v>
      </c>
      <c r="N1843" s="89" t="s">
        <v>68</v>
      </c>
      <c r="O1843" s="89" t="s">
        <v>100</v>
      </c>
      <c r="P1843" s="89" t="s">
        <v>15218</v>
      </c>
      <c r="Q1843" s="89">
        <v>88</v>
      </c>
      <c r="R1843" s="57">
        <v>10</v>
      </c>
      <c r="S1843" s="47" t="s">
        <v>87</v>
      </c>
      <c r="T1843" s="265">
        <v>24</v>
      </c>
      <c r="U1843" s="265">
        <v>61</v>
      </c>
      <c r="V1843" s="265">
        <v>34</v>
      </c>
      <c r="W1843" s="265">
        <v>37</v>
      </c>
      <c r="X1843" s="44">
        <v>32</v>
      </c>
      <c r="Y1843" s="44">
        <v>33</v>
      </c>
    </row>
    <row r="1844" spans="1:25" ht="203.25" customHeight="1" x14ac:dyDescent="0.25">
      <c r="A1844" s="71">
        <v>2768</v>
      </c>
      <c r="B1844" s="47" t="s">
        <v>4849</v>
      </c>
      <c r="C1844" s="47" t="s">
        <v>4891</v>
      </c>
      <c r="D1844" s="47" t="s">
        <v>15232</v>
      </c>
      <c r="E1844" s="89" t="s">
        <v>11897</v>
      </c>
      <c r="F1844" s="89" t="s">
        <v>4911</v>
      </c>
      <c r="G1844" s="90">
        <v>39814</v>
      </c>
      <c r="H1844" s="90">
        <v>39814</v>
      </c>
      <c r="I1844" s="211" t="s">
        <v>113</v>
      </c>
      <c r="J1844" s="90" t="s">
        <v>114</v>
      </c>
      <c r="K1844" s="89" t="s">
        <v>11895</v>
      </c>
      <c r="L1844" s="89" t="s">
        <v>60</v>
      </c>
      <c r="M1844" s="89" t="s">
        <v>4893</v>
      </c>
      <c r="N1844" s="89" t="s">
        <v>68</v>
      </c>
      <c r="O1844" s="89" t="s">
        <v>100</v>
      </c>
      <c r="P1844" s="89" t="s">
        <v>15218</v>
      </c>
      <c r="Q1844" s="89" t="s">
        <v>4912</v>
      </c>
      <c r="R1844" s="57">
        <v>2</v>
      </c>
      <c r="S1844" s="47" t="s">
        <v>76</v>
      </c>
      <c r="T1844" s="265">
        <v>1825</v>
      </c>
      <c r="U1844" s="265">
        <v>1336</v>
      </c>
      <c r="V1844" s="265">
        <v>1785</v>
      </c>
      <c r="W1844" s="265">
        <v>1298</v>
      </c>
      <c r="X1844" s="44">
        <v>2126</v>
      </c>
      <c r="Y1844" s="44">
        <v>2263</v>
      </c>
    </row>
    <row r="1845" spans="1:25" ht="203.25" customHeight="1" x14ac:dyDescent="0.25">
      <c r="A1845" s="71">
        <v>2769</v>
      </c>
      <c r="B1845" s="47" t="s">
        <v>4849</v>
      </c>
      <c r="C1845" s="47" t="s">
        <v>4891</v>
      </c>
      <c r="D1845" s="47" t="s">
        <v>15233</v>
      </c>
      <c r="E1845" s="89" t="s">
        <v>11897</v>
      </c>
      <c r="F1845" s="89" t="s">
        <v>4913</v>
      </c>
      <c r="G1845" s="90">
        <v>39814</v>
      </c>
      <c r="H1845" s="90">
        <v>39814</v>
      </c>
      <c r="I1845" s="211" t="s">
        <v>113</v>
      </c>
      <c r="J1845" s="90" t="s">
        <v>114</v>
      </c>
      <c r="K1845" s="89" t="s">
        <v>11895</v>
      </c>
      <c r="L1845" s="89" t="s">
        <v>60</v>
      </c>
      <c r="M1845" s="89" t="s">
        <v>4893</v>
      </c>
      <c r="N1845" s="89" t="s">
        <v>68</v>
      </c>
      <c r="O1845" s="89" t="s">
        <v>100</v>
      </c>
      <c r="P1845" s="89" t="s">
        <v>15218</v>
      </c>
      <c r="Q1845" s="89">
        <v>13</v>
      </c>
      <c r="R1845" s="57">
        <v>2</v>
      </c>
      <c r="S1845" s="47" t="s">
        <v>76</v>
      </c>
      <c r="T1845" s="265">
        <v>3125</v>
      </c>
      <c r="U1845" s="265">
        <v>5079</v>
      </c>
      <c r="V1845" s="265">
        <v>5258</v>
      </c>
      <c r="W1845" s="265">
        <v>5553</v>
      </c>
      <c r="X1845" s="44">
        <v>5957</v>
      </c>
      <c r="Y1845" s="44">
        <v>6444</v>
      </c>
    </row>
    <row r="1846" spans="1:25" ht="203.25" customHeight="1" x14ac:dyDescent="0.25">
      <c r="A1846" s="71">
        <v>2770</v>
      </c>
      <c r="B1846" s="47" t="s">
        <v>4849</v>
      </c>
      <c r="C1846" s="47" t="s">
        <v>4891</v>
      </c>
      <c r="D1846" s="47" t="s">
        <v>15234</v>
      </c>
      <c r="E1846" s="89" t="s">
        <v>11897</v>
      </c>
      <c r="F1846" s="89" t="s">
        <v>4914</v>
      </c>
      <c r="G1846" s="90">
        <v>39814</v>
      </c>
      <c r="H1846" s="90">
        <v>39814</v>
      </c>
      <c r="I1846" s="211" t="s">
        <v>113</v>
      </c>
      <c r="J1846" s="90" t="s">
        <v>114</v>
      </c>
      <c r="K1846" s="89" t="s">
        <v>11895</v>
      </c>
      <c r="L1846" s="89" t="s">
        <v>60</v>
      </c>
      <c r="M1846" s="89" t="s">
        <v>4893</v>
      </c>
      <c r="N1846" s="89" t="s">
        <v>68</v>
      </c>
      <c r="O1846" s="89" t="s">
        <v>100</v>
      </c>
      <c r="P1846" s="89" t="s">
        <v>15218</v>
      </c>
      <c r="Q1846" s="89">
        <v>14</v>
      </c>
      <c r="R1846" s="57">
        <v>2</v>
      </c>
      <c r="S1846" s="47" t="s">
        <v>76</v>
      </c>
      <c r="T1846" s="265">
        <v>13610</v>
      </c>
      <c r="U1846" s="265">
        <v>6811</v>
      </c>
      <c r="V1846" s="265">
        <v>9719</v>
      </c>
      <c r="W1846" s="265">
        <v>9587</v>
      </c>
      <c r="X1846" s="44">
        <v>8639</v>
      </c>
      <c r="Y1846" s="44">
        <v>9458</v>
      </c>
    </row>
    <row r="1847" spans="1:25" ht="203.25" customHeight="1" x14ac:dyDescent="0.25">
      <c r="A1847" s="71">
        <v>2771</v>
      </c>
      <c r="B1847" s="47" t="s">
        <v>4849</v>
      </c>
      <c r="C1847" s="47" t="s">
        <v>4891</v>
      </c>
      <c r="D1847" s="47" t="s">
        <v>15235</v>
      </c>
      <c r="E1847" s="89" t="s">
        <v>11897</v>
      </c>
      <c r="F1847" s="89" t="s">
        <v>5018</v>
      </c>
      <c r="G1847" s="90">
        <v>39814</v>
      </c>
      <c r="H1847" s="90">
        <v>39814</v>
      </c>
      <c r="I1847" s="211" t="s">
        <v>113</v>
      </c>
      <c r="J1847" s="90" t="s">
        <v>114</v>
      </c>
      <c r="K1847" s="89" t="s">
        <v>11895</v>
      </c>
      <c r="L1847" s="89" t="s">
        <v>60</v>
      </c>
      <c r="M1847" s="89" t="s">
        <v>4893</v>
      </c>
      <c r="N1847" s="89" t="s">
        <v>68</v>
      </c>
      <c r="O1847" s="89" t="s">
        <v>100</v>
      </c>
      <c r="P1847" s="89" t="s">
        <v>15218</v>
      </c>
      <c r="Q1847" s="89">
        <v>15</v>
      </c>
      <c r="R1847" s="57">
        <v>2</v>
      </c>
      <c r="S1847" s="47" t="s">
        <v>76</v>
      </c>
      <c r="T1847" s="265">
        <v>1306</v>
      </c>
      <c r="U1847" s="265">
        <v>1512</v>
      </c>
      <c r="V1847" s="265">
        <v>763</v>
      </c>
      <c r="W1847" s="265">
        <v>785</v>
      </c>
      <c r="X1847" s="44">
        <v>745</v>
      </c>
      <c r="Y1847" s="44">
        <v>791</v>
      </c>
    </row>
    <row r="1848" spans="1:25" ht="203.25" customHeight="1" x14ac:dyDescent="0.25">
      <c r="A1848" s="71">
        <v>2772</v>
      </c>
      <c r="B1848" s="47" t="s">
        <v>4849</v>
      </c>
      <c r="C1848" s="47" t="s">
        <v>4891</v>
      </c>
      <c r="D1848" s="47" t="s">
        <v>15236</v>
      </c>
      <c r="E1848" s="89" t="s">
        <v>11897</v>
      </c>
      <c r="F1848" s="89" t="s">
        <v>4915</v>
      </c>
      <c r="G1848" s="90">
        <v>39814</v>
      </c>
      <c r="H1848" s="90">
        <v>39814</v>
      </c>
      <c r="I1848" s="211" t="s">
        <v>113</v>
      </c>
      <c r="J1848" s="90" t="s">
        <v>114</v>
      </c>
      <c r="K1848" s="89" t="s">
        <v>11895</v>
      </c>
      <c r="L1848" s="89" t="s">
        <v>60</v>
      </c>
      <c r="M1848" s="89" t="s">
        <v>4893</v>
      </c>
      <c r="N1848" s="89" t="s">
        <v>68</v>
      </c>
      <c r="O1848" s="89" t="s">
        <v>100</v>
      </c>
      <c r="P1848" s="89" t="s">
        <v>15218</v>
      </c>
      <c r="Q1848" s="89" t="s">
        <v>4350</v>
      </c>
      <c r="R1848" s="57">
        <v>2</v>
      </c>
      <c r="S1848" s="47" t="s">
        <v>76</v>
      </c>
      <c r="T1848" s="265">
        <v>0</v>
      </c>
      <c r="U1848" s="265">
        <v>0</v>
      </c>
      <c r="V1848" s="265">
        <v>0</v>
      </c>
      <c r="W1848" s="265">
        <v>0</v>
      </c>
      <c r="X1848" s="44">
        <v>0</v>
      </c>
      <c r="Y1848" s="44">
        <v>0</v>
      </c>
    </row>
    <row r="1849" spans="1:25" ht="203.25" customHeight="1" x14ac:dyDescent="0.25">
      <c r="A1849" s="71">
        <v>2773</v>
      </c>
      <c r="B1849" s="47" t="s">
        <v>4849</v>
      </c>
      <c r="C1849" s="47" t="s">
        <v>4891</v>
      </c>
      <c r="D1849" s="47" t="s">
        <v>15237</v>
      </c>
      <c r="E1849" s="89" t="s">
        <v>11897</v>
      </c>
      <c r="F1849" s="89" t="s">
        <v>4916</v>
      </c>
      <c r="G1849" s="90">
        <v>39814</v>
      </c>
      <c r="H1849" s="90">
        <v>39814</v>
      </c>
      <c r="I1849" s="211" t="s">
        <v>113</v>
      </c>
      <c r="J1849" s="90" t="s">
        <v>114</v>
      </c>
      <c r="K1849" s="89" t="s">
        <v>11895</v>
      </c>
      <c r="L1849" s="89" t="s">
        <v>60</v>
      </c>
      <c r="M1849" s="89" t="s">
        <v>4893</v>
      </c>
      <c r="N1849" s="89" t="s">
        <v>68</v>
      </c>
      <c r="O1849" s="89" t="s">
        <v>100</v>
      </c>
      <c r="P1849" s="89" t="s">
        <v>15218</v>
      </c>
      <c r="Q1849" s="89" t="s">
        <v>4917</v>
      </c>
      <c r="R1849" s="57">
        <v>2</v>
      </c>
      <c r="S1849" s="47" t="s">
        <v>76</v>
      </c>
      <c r="T1849" s="265">
        <v>1764</v>
      </c>
      <c r="U1849" s="265">
        <v>810</v>
      </c>
      <c r="V1849" s="265">
        <v>1547</v>
      </c>
      <c r="W1849" s="265">
        <v>1696</v>
      </c>
      <c r="X1849" s="44">
        <v>1844</v>
      </c>
      <c r="Y1849" s="44">
        <v>1904</v>
      </c>
    </row>
    <row r="1850" spans="1:25" ht="203.25" customHeight="1" x14ac:dyDescent="0.25">
      <c r="A1850" s="71">
        <v>2774</v>
      </c>
      <c r="B1850" s="47" t="s">
        <v>4849</v>
      </c>
      <c r="C1850" s="47" t="s">
        <v>4891</v>
      </c>
      <c r="D1850" s="47" t="s">
        <v>15238</v>
      </c>
      <c r="E1850" s="89" t="s">
        <v>11897</v>
      </c>
      <c r="F1850" s="89" t="s">
        <v>4918</v>
      </c>
      <c r="G1850" s="90">
        <v>39814</v>
      </c>
      <c r="H1850" s="90">
        <v>39814</v>
      </c>
      <c r="I1850" s="211" t="s">
        <v>113</v>
      </c>
      <c r="J1850" s="90" t="s">
        <v>114</v>
      </c>
      <c r="K1850" s="89" t="s">
        <v>11895</v>
      </c>
      <c r="L1850" s="89" t="s">
        <v>60</v>
      </c>
      <c r="M1850" s="89" t="s">
        <v>4893</v>
      </c>
      <c r="N1850" s="89" t="s">
        <v>68</v>
      </c>
      <c r="O1850" s="89" t="s">
        <v>100</v>
      </c>
      <c r="P1850" s="89" t="s">
        <v>15218</v>
      </c>
      <c r="Q1850" s="89" t="s">
        <v>4919</v>
      </c>
      <c r="R1850" s="57">
        <v>2</v>
      </c>
      <c r="S1850" s="47" t="s">
        <v>76</v>
      </c>
      <c r="T1850" s="265">
        <v>1063</v>
      </c>
      <c r="U1850" s="265">
        <v>2488</v>
      </c>
      <c r="V1850" s="265">
        <v>1480</v>
      </c>
      <c r="W1850" s="265">
        <v>1696</v>
      </c>
      <c r="X1850" s="44">
        <v>1885</v>
      </c>
      <c r="Y1850" s="44">
        <v>2068</v>
      </c>
    </row>
    <row r="1851" spans="1:25" ht="203.25" customHeight="1" x14ac:dyDescent="0.25">
      <c r="A1851" s="71">
        <v>2775</v>
      </c>
      <c r="B1851" s="47" t="s">
        <v>4849</v>
      </c>
      <c r="C1851" s="47" t="s">
        <v>4891</v>
      </c>
      <c r="D1851" s="47" t="s">
        <v>15239</v>
      </c>
      <c r="E1851" s="89" t="s">
        <v>11897</v>
      </c>
      <c r="F1851" s="89" t="s">
        <v>4920</v>
      </c>
      <c r="G1851" s="90">
        <v>39814</v>
      </c>
      <c r="H1851" s="90">
        <v>39814</v>
      </c>
      <c r="I1851" s="211" t="s">
        <v>113</v>
      </c>
      <c r="J1851" s="90" t="s">
        <v>114</v>
      </c>
      <c r="K1851" s="89" t="s">
        <v>11895</v>
      </c>
      <c r="L1851" s="89" t="s">
        <v>60</v>
      </c>
      <c r="M1851" s="89" t="s">
        <v>4893</v>
      </c>
      <c r="N1851" s="89" t="s">
        <v>68</v>
      </c>
      <c r="O1851" s="89" t="s">
        <v>100</v>
      </c>
      <c r="P1851" s="89" t="s">
        <v>15218</v>
      </c>
      <c r="Q1851" s="89" t="s">
        <v>4921</v>
      </c>
      <c r="R1851" s="57">
        <v>2</v>
      </c>
      <c r="S1851" s="47" t="s">
        <v>76</v>
      </c>
      <c r="T1851" s="265">
        <v>0</v>
      </c>
      <c r="U1851" s="265">
        <v>333</v>
      </c>
      <c r="V1851" s="265">
        <v>0</v>
      </c>
      <c r="W1851" s="265">
        <v>0</v>
      </c>
      <c r="X1851" s="44">
        <v>0</v>
      </c>
      <c r="Y1851" s="44">
        <v>0</v>
      </c>
    </row>
    <row r="1852" spans="1:25" ht="203.25" customHeight="1" x14ac:dyDescent="0.25">
      <c r="A1852" s="71">
        <v>2776</v>
      </c>
      <c r="B1852" s="47" t="s">
        <v>4849</v>
      </c>
      <c r="C1852" s="47" t="s">
        <v>15212</v>
      </c>
      <c r="D1852" s="47" t="s">
        <v>979</v>
      </c>
      <c r="E1852" s="89" t="s">
        <v>4922</v>
      </c>
      <c r="F1852" s="89" t="s">
        <v>11898</v>
      </c>
      <c r="G1852" s="90">
        <v>39814</v>
      </c>
      <c r="H1852" s="90">
        <v>39814</v>
      </c>
      <c r="I1852" s="211" t="s">
        <v>15214</v>
      </c>
      <c r="J1852" s="90">
        <v>45292</v>
      </c>
      <c r="K1852" s="89" t="s">
        <v>4923</v>
      </c>
      <c r="L1852" s="89" t="s">
        <v>60</v>
      </c>
      <c r="M1852" s="89" t="s">
        <v>4883</v>
      </c>
      <c r="N1852" s="89" t="s">
        <v>107</v>
      </c>
      <c r="O1852" s="89" t="s">
        <v>100</v>
      </c>
      <c r="P1852" s="89" t="s">
        <v>161</v>
      </c>
      <c r="Q1852" s="89"/>
      <c r="R1852" s="57">
        <v>2</v>
      </c>
      <c r="S1852" s="47" t="s">
        <v>76</v>
      </c>
      <c r="T1852" s="265">
        <v>0</v>
      </c>
      <c r="U1852" s="265">
        <v>0</v>
      </c>
      <c r="V1852" s="265">
        <v>16</v>
      </c>
      <c r="W1852" s="265" t="s">
        <v>112</v>
      </c>
      <c r="X1852" s="44" t="s">
        <v>112</v>
      </c>
      <c r="Y1852" s="44" t="s">
        <v>112</v>
      </c>
    </row>
    <row r="1853" spans="1:25" ht="203.25" customHeight="1" x14ac:dyDescent="0.25">
      <c r="A1853" s="71">
        <v>2777</v>
      </c>
      <c r="B1853" s="47" t="s">
        <v>4849</v>
      </c>
      <c r="C1853" s="47" t="s">
        <v>15212</v>
      </c>
      <c r="D1853" s="47" t="s">
        <v>983</v>
      </c>
      <c r="E1853" s="89" t="s">
        <v>4924</v>
      </c>
      <c r="F1853" s="89" t="s">
        <v>11898</v>
      </c>
      <c r="G1853" s="90">
        <v>39814</v>
      </c>
      <c r="H1853" s="90">
        <v>39814</v>
      </c>
      <c r="I1853" s="211" t="s">
        <v>15214</v>
      </c>
      <c r="J1853" s="90" t="s">
        <v>114</v>
      </c>
      <c r="K1853" s="89" t="s">
        <v>4925</v>
      </c>
      <c r="L1853" s="89" t="s">
        <v>60</v>
      </c>
      <c r="M1853" s="89" t="s">
        <v>4883</v>
      </c>
      <c r="N1853" s="89" t="s">
        <v>64</v>
      </c>
      <c r="O1853" s="89" t="s">
        <v>103</v>
      </c>
      <c r="P1853" s="89" t="s">
        <v>15211</v>
      </c>
      <c r="Q1853" s="89"/>
      <c r="R1853" s="57">
        <v>2</v>
      </c>
      <c r="S1853" s="47" t="s">
        <v>76</v>
      </c>
      <c r="T1853" s="265">
        <v>0</v>
      </c>
      <c r="U1853" s="265">
        <v>0</v>
      </c>
      <c r="V1853" s="265">
        <v>353</v>
      </c>
      <c r="W1853" s="265">
        <v>447</v>
      </c>
      <c r="X1853" s="44">
        <v>0</v>
      </c>
      <c r="Y1853" s="44">
        <v>0</v>
      </c>
    </row>
    <row r="1854" spans="1:25" ht="203.25" customHeight="1" x14ac:dyDescent="0.25">
      <c r="A1854" s="71">
        <v>2778</v>
      </c>
      <c r="B1854" s="47" t="s">
        <v>4849</v>
      </c>
      <c r="C1854" s="47" t="s">
        <v>15215</v>
      </c>
      <c r="D1854" s="47" t="s">
        <v>986</v>
      </c>
      <c r="E1854" s="89" t="s">
        <v>4922</v>
      </c>
      <c r="F1854" s="89" t="s">
        <v>11898</v>
      </c>
      <c r="G1854" s="90">
        <v>41640</v>
      </c>
      <c r="H1854" s="90">
        <v>41640</v>
      </c>
      <c r="I1854" s="211" t="s">
        <v>15214</v>
      </c>
      <c r="J1854" s="90">
        <v>45292</v>
      </c>
      <c r="K1854" s="89" t="s">
        <v>4926</v>
      </c>
      <c r="L1854" s="89" t="s">
        <v>60</v>
      </c>
      <c r="M1854" s="89" t="s">
        <v>4883</v>
      </c>
      <c r="N1854" s="89" t="s">
        <v>68</v>
      </c>
      <c r="O1854" s="89" t="s">
        <v>100</v>
      </c>
      <c r="P1854" s="89" t="s">
        <v>196</v>
      </c>
      <c r="Q1854" s="89"/>
      <c r="R1854" s="57">
        <v>2</v>
      </c>
      <c r="S1854" s="47" t="s">
        <v>76</v>
      </c>
      <c r="T1854" s="265">
        <v>0</v>
      </c>
      <c r="U1854" s="265">
        <v>0</v>
      </c>
      <c r="V1854" s="265">
        <v>0</v>
      </c>
      <c r="W1854" s="265" t="s">
        <v>112</v>
      </c>
      <c r="X1854" s="44" t="s">
        <v>112</v>
      </c>
      <c r="Y1854" s="44" t="s">
        <v>112</v>
      </c>
    </row>
    <row r="1855" spans="1:25" ht="203.25" customHeight="1" x14ac:dyDescent="0.25">
      <c r="A1855" s="71">
        <v>2779</v>
      </c>
      <c r="B1855" s="47" t="s">
        <v>4849</v>
      </c>
      <c r="C1855" s="47" t="s">
        <v>15212</v>
      </c>
      <c r="D1855" s="47" t="s">
        <v>1378</v>
      </c>
      <c r="E1855" s="89" t="s">
        <v>129</v>
      </c>
      <c r="F1855" s="89" t="s">
        <v>4927</v>
      </c>
      <c r="G1855" s="90">
        <v>39814</v>
      </c>
      <c r="H1855" s="90">
        <v>39814</v>
      </c>
      <c r="I1855" s="211" t="s">
        <v>15240</v>
      </c>
      <c r="J1855" s="90">
        <v>45292</v>
      </c>
      <c r="K1855" s="89" t="s">
        <v>4928</v>
      </c>
      <c r="L1855" s="89" t="s">
        <v>60</v>
      </c>
      <c r="M1855" s="89" t="s">
        <v>4929</v>
      </c>
      <c r="N1855" s="89" t="s">
        <v>107</v>
      </c>
      <c r="O1855" s="89" t="s">
        <v>100</v>
      </c>
      <c r="P1855" s="89" t="s">
        <v>161</v>
      </c>
      <c r="Q1855" s="89"/>
      <c r="R1855" s="57">
        <v>2</v>
      </c>
      <c r="S1855" s="47" t="s">
        <v>76</v>
      </c>
      <c r="T1855" s="265">
        <v>0</v>
      </c>
      <c r="U1855" s="265">
        <v>0</v>
      </c>
      <c r="V1855" s="265">
        <v>0</v>
      </c>
      <c r="W1855" s="265" t="s">
        <v>112</v>
      </c>
      <c r="X1855" s="44" t="s">
        <v>112</v>
      </c>
      <c r="Y1855" s="44" t="s">
        <v>112</v>
      </c>
    </row>
    <row r="1856" spans="1:25" ht="203.25" customHeight="1" x14ac:dyDescent="0.25">
      <c r="A1856" s="71">
        <v>2780</v>
      </c>
      <c r="B1856" s="47" t="s">
        <v>4849</v>
      </c>
      <c r="C1856" s="47" t="s">
        <v>15212</v>
      </c>
      <c r="D1856" s="47" t="s">
        <v>1412</v>
      </c>
      <c r="E1856" s="89" t="s">
        <v>129</v>
      </c>
      <c r="F1856" s="89" t="s">
        <v>4927</v>
      </c>
      <c r="G1856" s="90">
        <v>39814</v>
      </c>
      <c r="H1856" s="90">
        <v>39814</v>
      </c>
      <c r="I1856" s="211" t="s">
        <v>15240</v>
      </c>
      <c r="J1856" s="90" t="s">
        <v>114</v>
      </c>
      <c r="K1856" s="89" t="s">
        <v>4930</v>
      </c>
      <c r="L1856" s="89" t="s">
        <v>60</v>
      </c>
      <c r="M1856" s="89" t="s">
        <v>4929</v>
      </c>
      <c r="N1856" s="89" t="s">
        <v>64</v>
      </c>
      <c r="O1856" s="89" t="s">
        <v>103</v>
      </c>
      <c r="P1856" s="89" t="s">
        <v>15211</v>
      </c>
      <c r="Q1856" s="89"/>
      <c r="R1856" s="57">
        <v>2</v>
      </c>
      <c r="S1856" s="47" t="s">
        <v>76</v>
      </c>
      <c r="T1856" s="265">
        <v>0</v>
      </c>
      <c r="U1856" s="265">
        <v>0</v>
      </c>
      <c r="V1856" s="265">
        <v>0</v>
      </c>
      <c r="W1856" s="265">
        <v>0</v>
      </c>
      <c r="X1856" s="44">
        <v>0</v>
      </c>
      <c r="Y1856" s="44">
        <v>0</v>
      </c>
    </row>
    <row r="1857" spans="1:25" ht="203.25" customHeight="1" x14ac:dyDescent="0.25">
      <c r="A1857" s="71">
        <v>2781</v>
      </c>
      <c r="B1857" s="47" t="s">
        <v>4849</v>
      </c>
      <c r="C1857" s="47" t="s">
        <v>15241</v>
      </c>
      <c r="D1857" s="47" t="s">
        <v>1383</v>
      </c>
      <c r="E1857" s="89" t="s">
        <v>4922</v>
      </c>
      <c r="F1857" s="89" t="s">
        <v>4927</v>
      </c>
      <c r="G1857" s="90">
        <v>41640</v>
      </c>
      <c r="H1857" s="90">
        <v>41640</v>
      </c>
      <c r="I1857" s="211" t="s">
        <v>15240</v>
      </c>
      <c r="J1857" s="90" t="s">
        <v>114</v>
      </c>
      <c r="K1857" s="89" t="s">
        <v>4931</v>
      </c>
      <c r="L1857" s="89" t="s">
        <v>60</v>
      </c>
      <c r="M1857" s="89" t="s">
        <v>4929</v>
      </c>
      <c r="N1857" s="89" t="s">
        <v>68</v>
      </c>
      <c r="O1857" s="89" t="s">
        <v>100</v>
      </c>
      <c r="P1857" s="89" t="s">
        <v>196</v>
      </c>
      <c r="Q1857" s="89"/>
      <c r="R1857" s="57">
        <v>2</v>
      </c>
      <c r="S1857" s="47" t="s">
        <v>76</v>
      </c>
      <c r="T1857" s="265">
        <v>0</v>
      </c>
      <c r="U1857" s="265">
        <v>0</v>
      </c>
      <c r="V1857" s="265">
        <v>0</v>
      </c>
      <c r="W1857" s="265">
        <v>0</v>
      </c>
      <c r="X1857" s="44">
        <v>0</v>
      </c>
      <c r="Y1857" s="44">
        <v>0</v>
      </c>
    </row>
    <row r="1858" spans="1:25" ht="203.25" customHeight="1" x14ac:dyDescent="0.25">
      <c r="A1858" s="71">
        <v>2782</v>
      </c>
      <c r="B1858" s="47" t="s">
        <v>4849</v>
      </c>
      <c r="C1858" s="47" t="s">
        <v>15241</v>
      </c>
      <c r="D1858" s="47" t="s">
        <v>4932</v>
      </c>
      <c r="E1858" s="89" t="s">
        <v>4922</v>
      </c>
      <c r="F1858" s="89" t="s">
        <v>4933</v>
      </c>
      <c r="G1858" s="90">
        <v>41640</v>
      </c>
      <c r="H1858" s="90">
        <v>41640</v>
      </c>
      <c r="I1858" s="211" t="s">
        <v>15240</v>
      </c>
      <c r="J1858" s="90">
        <v>45292</v>
      </c>
      <c r="K1858" s="89" t="s">
        <v>4934</v>
      </c>
      <c r="L1858" s="89" t="s">
        <v>60</v>
      </c>
      <c r="M1858" s="89" t="s">
        <v>4929</v>
      </c>
      <c r="N1858" s="89" t="s">
        <v>107</v>
      </c>
      <c r="O1858" s="89" t="s">
        <v>100</v>
      </c>
      <c r="P1858" s="89" t="s">
        <v>161</v>
      </c>
      <c r="Q1858" s="89"/>
      <c r="R1858" s="57">
        <v>2</v>
      </c>
      <c r="S1858" s="47" t="s">
        <v>76</v>
      </c>
      <c r="T1858" s="265">
        <v>0</v>
      </c>
      <c r="U1858" s="265">
        <v>0</v>
      </c>
      <c r="V1858" s="265">
        <v>0</v>
      </c>
      <c r="W1858" s="265" t="s">
        <v>112</v>
      </c>
      <c r="X1858" s="44" t="s">
        <v>112</v>
      </c>
      <c r="Y1858" s="44" t="s">
        <v>112</v>
      </c>
    </row>
    <row r="1859" spans="1:25" ht="203.25" customHeight="1" x14ac:dyDescent="0.25">
      <c r="A1859" s="71">
        <v>2783</v>
      </c>
      <c r="B1859" s="47" t="s">
        <v>4849</v>
      </c>
      <c r="C1859" s="47" t="s">
        <v>15241</v>
      </c>
      <c r="D1859" s="47" t="s">
        <v>4935</v>
      </c>
      <c r="E1859" s="89" t="s">
        <v>4922</v>
      </c>
      <c r="F1859" s="89" t="s">
        <v>4933</v>
      </c>
      <c r="G1859" s="90">
        <v>41640</v>
      </c>
      <c r="H1859" s="90">
        <v>41640</v>
      </c>
      <c r="I1859" s="211" t="s">
        <v>15240</v>
      </c>
      <c r="J1859" s="90" t="s">
        <v>114</v>
      </c>
      <c r="K1859" s="89" t="s">
        <v>4936</v>
      </c>
      <c r="L1859" s="89" t="s">
        <v>60</v>
      </c>
      <c r="M1859" s="89" t="s">
        <v>4929</v>
      </c>
      <c r="N1859" s="89" t="s">
        <v>64</v>
      </c>
      <c r="O1859" s="89" t="s">
        <v>103</v>
      </c>
      <c r="P1859" s="89" t="s">
        <v>15211</v>
      </c>
      <c r="Q1859" s="89"/>
      <c r="R1859" s="57">
        <v>2</v>
      </c>
      <c r="S1859" s="47" t="s">
        <v>76</v>
      </c>
      <c r="T1859" s="265">
        <v>10721</v>
      </c>
      <c r="U1859" s="265">
        <v>10827</v>
      </c>
      <c r="V1859" s="265">
        <v>12395</v>
      </c>
      <c r="W1859" s="265">
        <v>12157</v>
      </c>
      <c r="X1859" s="44">
        <v>11918</v>
      </c>
      <c r="Y1859" s="44">
        <v>11680</v>
      </c>
    </row>
    <row r="1860" spans="1:25" ht="203.25" customHeight="1" x14ac:dyDescent="0.25">
      <c r="A1860" s="71">
        <v>2784</v>
      </c>
      <c r="B1860" s="47" t="s">
        <v>4849</v>
      </c>
      <c r="C1860" s="47" t="s">
        <v>15241</v>
      </c>
      <c r="D1860" s="47" t="s">
        <v>4937</v>
      </c>
      <c r="E1860" s="89" t="s">
        <v>4922</v>
      </c>
      <c r="F1860" s="89" t="s">
        <v>4933</v>
      </c>
      <c r="G1860" s="90">
        <v>41640</v>
      </c>
      <c r="H1860" s="90">
        <v>41640</v>
      </c>
      <c r="I1860" s="211" t="s">
        <v>15240</v>
      </c>
      <c r="J1860" s="90" t="s">
        <v>114</v>
      </c>
      <c r="K1860" s="89" t="s">
        <v>4938</v>
      </c>
      <c r="L1860" s="89" t="s">
        <v>60</v>
      </c>
      <c r="M1860" s="89" t="s">
        <v>4929</v>
      </c>
      <c r="N1860" s="89" t="s">
        <v>68</v>
      </c>
      <c r="O1860" s="89" t="s">
        <v>100</v>
      </c>
      <c r="P1860" s="89" t="s">
        <v>196</v>
      </c>
      <c r="Q1860" s="89"/>
      <c r="R1860" s="57">
        <v>2</v>
      </c>
      <c r="S1860" s="47" t="s">
        <v>76</v>
      </c>
      <c r="T1860" s="265">
        <v>0</v>
      </c>
      <c r="U1860" s="265">
        <v>0</v>
      </c>
      <c r="V1860" s="265">
        <v>0</v>
      </c>
      <c r="W1860" s="265">
        <v>0</v>
      </c>
      <c r="X1860" s="44">
        <v>0</v>
      </c>
      <c r="Y1860" s="44">
        <v>0</v>
      </c>
    </row>
    <row r="1861" spans="1:25" ht="203.25" customHeight="1" x14ac:dyDescent="0.25">
      <c r="A1861" s="71">
        <v>2785</v>
      </c>
      <c r="B1861" s="47" t="s">
        <v>4849</v>
      </c>
      <c r="C1861" s="47" t="s">
        <v>15212</v>
      </c>
      <c r="D1861" s="47" t="s">
        <v>835</v>
      </c>
      <c r="E1861" s="89" t="s">
        <v>4922</v>
      </c>
      <c r="F1861" s="89" t="s">
        <v>516</v>
      </c>
      <c r="G1861" s="90">
        <v>39814</v>
      </c>
      <c r="H1861" s="90">
        <v>39814</v>
      </c>
      <c r="I1861" s="211" t="s">
        <v>15240</v>
      </c>
      <c r="J1861" s="90" t="s">
        <v>4939</v>
      </c>
      <c r="K1861" s="89" t="s">
        <v>4940</v>
      </c>
      <c r="L1861" s="89" t="s">
        <v>60</v>
      </c>
      <c r="M1861" s="89" t="s">
        <v>4929</v>
      </c>
      <c r="N1861" s="89" t="s">
        <v>107</v>
      </c>
      <c r="O1861" s="89" t="s">
        <v>100</v>
      </c>
      <c r="P1861" s="89" t="s">
        <v>161</v>
      </c>
      <c r="Q1861" s="89"/>
      <c r="R1861" s="57">
        <v>2</v>
      </c>
      <c r="S1861" s="47" t="s">
        <v>76</v>
      </c>
      <c r="T1861" s="265">
        <v>0</v>
      </c>
      <c r="U1861" s="265">
        <v>0</v>
      </c>
      <c r="V1861" s="265" t="s">
        <v>112</v>
      </c>
      <c r="W1861" s="265" t="s">
        <v>112</v>
      </c>
      <c r="X1861" s="44" t="s">
        <v>112</v>
      </c>
      <c r="Y1861" s="44" t="s">
        <v>112</v>
      </c>
    </row>
    <row r="1862" spans="1:25" ht="203.25" customHeight="1" x14ac:dyDescent="0.25">
      <c r="A1862" s="71">
        <v>2786</v>
      </c>
      <c r="B1862" s="47" t="s">
        <v>4849</v>
      </c>
      <c r="C1862" s="47" t="s">
        <v>15212</v>
      </c>
      <c r="D1862" s="47" t="s">
        <v>831</v>
      </c>
      <c r="E1862" s="89" t="s">
        <v>4924</v>
      </c>
      <c r="F1862" s="89" t="s">
        <v>516</v>
      </c>
      <c r="G1862" s="90">
        <v>39814</v>
      </c>
      <c r="H1862" s="90">
        <v>39814</v>
      </c>
      <c r="I1862" s="211" t="s">
        <v>15240</v>
      </c>
      <c r="J1862" s="90" t="s">
        <v>4939</v>
      </c>
      <c r="K1862" s="89" t="s">
        <v>4941</v>
      </c>
      <c r="L1862" s="89" t="s">
        <v>60</v>
      </c>
      <c r="M1862" s="89" t="s">
        <v>4929</v>
      </c>
      <c r="N1862" s="89" t="s">
        <v>64</v>
      </c>
      <c r="O1862" s="89" t="s">
        <v>103</v>
      </c>
      <c r="P1862" s="89" t="s">
        <v>15211</v>
      </c>
      <c r="Q1862" s="89"/>
      <c r="R1862" s="57">
        <v>2</v>
      </c>
      <c r="S1862" s="47" t="s">
        <v>76</v>
      </c>
      <c r="T1862" s="265">
        <v>0</v>
      </c>
      <c r="U1862" s="265">
        <v>0</v>
      </c>
      <c r="V1862" s="265" t="s">
        <v>112</v>
      </c>
      <c r="W1862" s="265" t="s">
        <v>112</v>
      </c>
      <c r="X1862" s="44" t="s">
        <v>112</v>
      </c>
      <c r="Y1862" s="44" t="s">
        <v>112</v>
      </c>
    </row>
    <row r="1863" spans="1:25" ht="203.25" customHeight="1" x14ac:dyDescent="0.25">
      <c r="A1863" s="71">
        <v>2787</v>
      </c>
      <c r="B1863" s="47" t="s">
        <v>4849</v>
      </c>
      <c r="C1863" s="47" t="s">
        <v>15212</v>
      </c>
      <c r="D1863" s="47" t="s">
        <v>4686</v>
      </c>
      <c r="E1863" s="89" t="s">
        <v>4942</v>
      </c>
      <c r="F1863" s="89" t="s">
        <v>15242</v>
      </c>
      <c r="G1863" s="90">
        <v>39814</v>
      </c>
      <c r="H1863" s="90">
        <v>39814</v>
      </c>
      <c r="I1863" s="211" t="s">
        <v>15214</v>
      </c>
      <c r="J1863" s="90" t="s">
        <v>114</v>
      </c>
      <c r="K1863" s="89" t="s">
        <v>4943</v>
      </c>
      <c r="L1863" s="89" t="s">
        <v>60</v>
      </c>
      <c r="M1863" s="89" t="s">
        <v>4883</v>
      </c>
      <c r="N1863" s="89" t="s">
        <v>64</v>
      </c>
      <c r="O1863" s="89" t="s">
        <v>103</v>
      </c>
      <c r="P1863" s="89" t="s">
        <v>15211</v>
      </c>
      <c r="Q1863" s="89"/>
      <c r="R1863" s="57">
        <v>2</v>
      </c>
      <c r="S1863" s="47" t="s">
        <v>76</v>
      </c>
      <c r="T1863" s="265">
        <v>1497</v>
      </c>
      <c r="U1863" s="265">
        <v>15258</v>
      </c>
      <c r="V1863" s="265">
        <v>13008</v>
      </c>
      <c r="W1863" s="265">
        <v>13956</v>
      </c>
      <c r="X1863" s="44">
        <v>4045</v>
      </c>
      <c r="Y1863" s="44">
        <v>0</v>
      </c>
    </row>
    <row r="1864" spans="1:25" ht="203.25" customHeight="1" x14ac:dyDescent="0.25">
      <c r="A1864" s="71">
        <v>2788</v>
      </c>
      <c r="B1864" s="47" t="s">
        <v>4849</v>
      </c>
      <c r="C1864" s="47" t="s">
        <v>15212</v>
      </c>
      <c r="D1864" s="47" t="s">
        <v>4690</v>
      </c>
      <c r="E1864" s="89" t="s">
        <v>4942</v>
      </c>
      <c r="F1864" s="89" t="s">
        <v>15242</v>
      </c>
      <c r="G1864" s="90">
        <v>39814</v>
      </c>
      <c r="H1864" s="90">
        <v>39814</v>
      </c>
      <c r="I1864" s="211" t="s">
        <v>15214</v>
      </c>
      <c r="J1864" s="90">
        <v>45292</v>
      </c>
      <c r="K1864" s="89" t="s">
        <v>4944</v>
      </c>
      <c r="L1864" s="89" t="s">
        <v>60</v>
      </c>
      <c r="M1864" s="89" t="s">
        <v>4883</v>
      </c>
      <c r="N1864" s="89" t="s">
        <v>107</v>
      </c>
      <c r="O1864" s="89" t="s">
        <v>100</v>
      </c>
      <c r="P1864" s="89" t="s">
        <v>161</v>
      </c>
      <c r="Q1864" s="89"/>
      <c r="R1864" s="57">
        <v>2</v>
      </c>
      <c r="S1864" s="47" t="s">
        <v>76</v>
      </c>
      <c r="T1864" s="265">
        <v>14719</v>
      </c>
      <c r="U1864" s="265">
        <v>47504</v>
      </c>
      <c r="V1864" s="265">
        <v>0</v>
      </c>
      <c r="W1864" s="265" t="s">
        <v>112</v>
      </c>
      <c r="X1864" s="44" t="s">
        <v>112</v>
      </c>
      <c r="Y1864" s="44" t="s">
        <v>112</v>
      </c>
    </row>
    <row r="1865" spans="1:25" ht="203.25" customHeight="1" x14ac:dyDescent="0.25">
      <c r="A1865" s="71">
        <v>2789</v>
      </c>
      <c r="B1865" s="47" t="s">
        <v>4849</v>
      </c>
      <c r="C1865" s="47" t="s">
        <v>15243</v>
      </c>
      <c r="D1865" s="47" t="s">
        <v>4961</v>
      </c>
      <c r="E1865" s="89" t="s">
        <v>15244</v>
      </c>
      <c r="F1865" s="89" t="s">
        <v>738</v>
      </c>
      <c r="G1865" s="90">
        <v>42370</v>
      </c>
      <c r="H1865" s="90">
        <v>42370</v>
      </c>
      <c r="I1865" s="211" t="s">
        <v>12043</v>
      </c>
      <c r="J1865" s="90" t="s">
        <v>114</v>
      </c>
      <c r="K1865" s="89" t="s">
        <v>4962</v>
      </c>
      <c r="L1865" s="89" t="s">
        <v>60</v>
      </c>
      <c r="M1865" s="89" t="s">
        <v>4963</v>
      </c>
      <c r="N1865" s="89" t="s">
        <v>107</v>
      </c>
      <c r="O1865" s="89" t="s">
        <v>100</v>
      </c>
      <c r="P1865" s="89" t="s">
        <v>1146</v>
      </c>
      <c r="Q1865" s="89"/>
      <c r="R1865" s="57">
        <v>2</v>
      </c>
      <c r="S1865" s="47" t="s">
        <v>76</v>
      </c>
      <c r="T1865" s="265">
        <v>43437</v>
      </c>
      <c r="U1865" s="265">
        <v>59582</v>
      </c>
      <c r="V1865" s="265">
        <v>162033</v>
      </c>
      <c r="W1865" s="265">
        <v>158642</v>
      </c>
      <c r="X1865" s="44">
        <v>151539</v>
      </c>
      <c r="Y1865" s="44">
        <v>99955</v>
      </c>
    </row>
    <row r="1866" spans="1:25" ht="203.25" customHeight="1" x14ac:dyDescent="0.25">
      <c r="A1866" s="71">
        <v>2790</v>
      </c>
      <c r="B1866" s="47" t="s">
        <v>4849</v>
      </c>
      <c r="C1866" s="47" t="s">
        <v>15245</v>
      </c>
      <c r="D1866" s="47" t="s">
        <v>4964</v>
      </c>
      <c r="E1866" s="89" t="s">
        <v>4965</v>
      </c>
      <c r="F1866" s="89" t="s">
        <v>738</v>
      </c>
      <c r="G1866" s="90">
        <v>42370</v>
      </c>
      <c r="H1866" s="90">
        <v>42370</v>
      </c>
      <c r="I1866" s="211" t="s">
        <v>12043</v>
      </c>
      <c r="J1866" s="90" t="s">
        <v>114</v>
      </c>
      <c r="K1866" s="89" t="s">
        <v>15246</v>
      </c>
      <c r="L1866" s="89" t="s">
        <v>60</v>
      </c>
      <c r="M1866" s="89" t="s">
        <v>4963</v>
      </c>
      <c r="N1866" s="89" t="s">
        <v>64</v>
      </c>
      <c r="O1866" s="89" t="s">
        <v>103</v>
      </c>
      <c r="P1866" s="89" t="s">
        <v>15247</v>
      </c>
      <c r="Q1866" s="89"/>
      <c r="R1866" s="57">
        <v>2</v>
      </c>
      <c r="S1866" s="47" t="s">
        <v>76</v>
      </c>
      <c r="T1866" s="265">
        <v>26783</v>
      </c>
      <c r="U1866" s="265">
        <v>25837</v>
      </c>
      <c r="V1866" s="265">
        <v>18511</v>
      </c>
      <c r="W1866" s="265">
        <v>16724</v>
      </c>
      <c r="X1866" s="44">
        <v>15651</v>
      </c>
      <c r="Y1866" s="44">
        <v>8527</v>
      </c>
    </row>
    <row r="1867" spans="1:25" ht="203.25" customHeight="1" x14ac:dyDescent="0.25">
      <c r="A1867" s="71">
        <v>2791</v>
      </c>
      <c r="B1867" s="47" t="s">
        <v>4849</v>
      </c>
      <c r="C1867" s="47" t="s">
        <v>15248</v>
      </c>
      <c r="D1867" s="47" t="s">
        <v>3659</v>
      </c>
      <c r="E1867" s="89" t="s">
        <v>15249</v>
      </c>
      <c r="F1867" s="89" t="s">
        <v>11900</v>
      </c>
      <c r="G1867" s="90">
        <v>40208</v>
      </c>
      <c r="H1867" s="90">
        <v>43101</v>
      </c>
      <c r="I1867" s="211" t="s">
        <v>15214</v>
      </c>
      <c r="J1867" s="90" t="s">
        <v>114</v>
      </c>
      <c r="K1867" s="89" t="s">
        <v>15250</v>
      </c>
      <c r="L1867" s="89" t="s">
        <v>60</v>
      </c>
      <c r="M1867" s="89" t="s">
        <v>4883</v>
      </c>
      <c r="N1867" s="89" t="s">
        <v>64</v>
      </c>
      <c r="O1867" s="89" t="s">
        <v>103</v>
      </c>
      <c r="P1867" s="89" t="s">
        <v>15211</v>
      </c>
      <c r="Q1867" s="89" t="s">
        <v>4967</v>
      </c>
      <c r="R1867" s="57">
        <v>2</v>
      </c>
      <c r="S1867" s="47" t="s">
        <v>76</v>
      </c>
      <c r="T1867" s="265">
        <v>0</v>
      </c>
      <c r="U1867" s="265">
        <v>0</v>
      </c>
      <c r="V1867" s="265">
        <v>0</v>
      </c>
      <c r="W1867" s="265">
        <v>0</v>
      </c>
      <c r="X1867" s="44">
        <v>0</v>
      </c>
      <c r="Y1867" s="44">
        <v>0</v>
      </c>
    </row>
    <row r="1868" spans="1:25" ht="203.25" customHeight="1" x14ac:dyDescent="0.25">
      <c r="A1868" s="71">
        <v>2792</v>
      </c>
      <c r="B1868" s="47" t="s">
        <v>4849</v>
      </c>
      <c r="C1868" s="47" t="s">
        <v>4968</v>
      </c>
      <c r="D1868" s="47" t="s">
        <v>3657</v>
      </c>
      <c r="E1868" s="89" t="s">
        <v>15249</v>
      </c>
      <c r="F1868" s="89" t="s">
        <v>11900</v>
      </c>
      <c r="G1868" s="90">
        <v>40208</v>
      </c>
      <c r="H1868" s="90">
        <v>43101</v>
      </c>
      <c r="I1868" s="211" t="s">
        <v>15214</v>
      </c>
      <c r="J1868" s="90">
        <v>45292</v>
      </c>
      <c r="K1868" s="89" t="s">
        <v>4969</v>
      </c>
      <c r="L1868" s="89" t="s">
        <v>60</v>
      </c>
      <c r="M1868" s="89" t="s">
        <v>4883</v>
      </c>
      <c r="N1868" s="89" t="s">
        <v>107</v>
      </c>
      <c r="O1868" s="89" t="s">
        <v>100</v>
      </c>
      <c r="P1868" s="89" t="s">
        <v>161</v>
      </c>
      <c r="Q1868" s="89" t="s">
        <v>4967</v>
      </c>
      <c r="R1868" s="57">
        <v>2</v>
      </c>
      <c r="S1868" s="47" t="s">
        <v>76</v>
      </c>
      <c r="T1868" s="265">
        <v>0</v>
      </c>
      <c r="U1868" s="265">
        <v>0</v>
      </c>
      <c r="V1868" s="265">
        <v>0</v>
      </c>
      <c r="W1868" s="265" t="s">
        <v>112</v>
      </c>
      <c r="X1868" s="44" t="s">
        <v>112</v>
      </c>
      <c r="Y1868" s="44" t="s">
        <v>112</v>
      </c>
    </row>
    <row r="1869" spans="1:25" ht="203.25" customHeight="1" x14ac:dyDescent="0.25">
      <c r="A1869" s="71">
        <v>2793</v>
      </c>
      <c r="B1869" s="47" t="s">
        <v>4849</v>
      </c>
      <c r="C1869" s="47" t="s">
        <v>15251</v>
      </c>
      <c r="D1869" s="47" t="s">
        <v>201</v>
      </c>
      <c r="E1869" s="89" t="s">
        <v>11901</v>
      </c>
      <c r="F1869" s="89" t="s">
        <v>4970</v>
      </c>
      <c r="G1869" s="90">
        <v>42138</v>
      </c>
      <c r="H1869" s="90">
        <v>42005</v>
      </c>
      <c r="I1869" s="211" t="s">
        <v>244</v>
      </c>
      <c r="J1869" s="90">
        <v>45658</v>
      </c>
      <c r="K1869" s="89" t="s">
        <v>4971</v>
      </c>
      <c r="L1869" s="89" t="s">
        <v>60</v>
      </c>
      <c r="M1869" s="89" t="s">
        <v>4972</v>
      </c>
      <c r="N1869" s="89" t="s">
        <v>68</v>
      </c>
      <c r="O1869" s="89" t="s">
        <v>104</v>
      </c>
      <c r="P1869" s="89" t="s">
        <v>15252</v>
      </c>
      <c r="Q1869" s="89" t="s">
        <v>4974</v>
      </c>
      <c r="R1869" s="57">
        <v>2</v>
      </c>
      <c r="S1869" s="47" t="s">
        <v>76</v>
      </c>
      <c r="T1869" s="265">
        <v>21719</v>
      </c>
      <c r="U1869" s="265">
        <v>35823</v>
      </c>
      <c r="V1869" s="265">
        <v>27313</v>
      </c>
      <c r="W1869" s="265">
        <v>29334</v>
      </c>
      <c r="X1869" s="44" t="s">
        <v>112</v>
      </c>
      <c r="Y1869" s="44" t="s">
        <v>112</v>
      </c>
    </row>
    <row r="1870" spans="1:25" ht="203.25" customHeight="1" x14ac:dyDescent="0.25">
      <c r="A1870" s="71">
        <v>2794</v>
      </c>
      <c r="B1870" s="47" t="s">
        <v>4849</v>
      </c>
      <c r="C1870" s="47" t="s">
        <v>15251</v>
      </c>
      <c r="D1870" s="47" t="s">
        <v>807</v>
      </c>
      <c r="E1870" s="89" t="s">
        <v>15253</v>
      </c>
      <c r="F1870" s="89" t="s">
        <v>4970</v>
      </c>
      <c r="G1870" s="90">
        <v>42138</v>
      </c>
      <c r="H1870" s="90">
        <v>42005</v>
      </c>
      <c r="I1870" s="211" t="s">
        <v>244</v>
      </c>
      <c r="J1870" s="90">
        <v>45658</v>
      </c>
      <c r="K1870" s="89" t="s">
        <v>4971</v>
      </c>
      <c r="L1870" s="89" t="s">
        <v>60</v>
      </c>
      <c r="M1870" s="89" t="s">
        <v>4972</v>
      </c>
      <c r="N1870" s="89" t="s">
        <v>66</v>
      </c>
      <c r="O1870" s="89" t="s">
        <v>104</v>
      </c>
      <c r="P1870" s="89" t="s">
        <v>197</v>
      </c>
      <c r="Q1870" s="89" t="s">
        <v>4974</v>
      </c>
      <c r="R1870" s="57">
        <v>2</v>
      </c>
      <c r="S1870" s="47" t="s">
        <v>76</v>
      </c>
      <c r="T1870" s="265">
        <v>498</v>
      </c>
      <c r="U1870" s="265">
        <v>784</v>
      </c>
      <c r="V1870" s="265">
        <v>411</v>
      </c>
      <c r="W1870" s="265">
        <v>431</v>
      </c>
      <c r="X1870" s="44" t="s">
        <v>112</v>
      </c>
      <c r="Y1870" s="44" t="s">
        <v>112</v>
      </c>
    </row>
    <row r="1871" spans="1:25" ht="203.25" customHeight="1" x14ac:dyDescent="0.25">
      <c r="A1871" s="71">
        <v>2795</v>
      </c>
      <c r="B1871" s="47" t="s">
        <v>4849</v>
      </c>
      <c r="C1871" s="47" t="s">
        <v>11618</v>
      </c>
      <c r="D1871" s="360" t="s">
        <v>15254</v>
      </c>
      <c r="E1871" s="89" t="s">
        <v>129</v>
      </c>
      <c r="F1871" s="89" t="s">
        <v>4975</v>
      </c>
      <c r="G1871" s="90">
        <v>37622</v>
      </c>
      <c r="H1871" s="90">
        <v>37622</v>
      </c>
      <c r="I1871" s="211" t="s">
        <v>113</v>
      </c>
      <c r="J1871" s="90" t="s">
        <v>114</v>
      </c>
      <c r="K1871" s="89" t="s">
        <v>15255</v>
      </c>
      <c r="L1871" s="89" t="s">
        <v>99</v>
      </c>
      <c r="M1871" s="89" t="s">
        <v>15193</v>
      </c>
      <c r="N1871" s="89" t="s">
        <v>106</v>
      </c>
      <c r="O1871" s="89" t="s">
        <v>103</v>
      </c>
      <c r="P1871" s="89" t="s">
        <v>116</v>
      </c>
      <c r="Q1871" s="89"/>
      <c r="R1871" s="57">
        <v>6</v>
      </c>
      <c r="S1871" s="47" t="s">
        <v>71</v>
      </c>
      <c r="T1871" s="265">
        <v>214</v>
      </c>
      <c r="U1871" s="265">
        <v>191</v>
      </c>
      <c r="V1871" s="265">
        <v>194</v>
      </c>
      <c r="W1871" s="265">
        <v>180</v>
      </c>
      <c r="X1871" s="265">
        <v>164</v>
      </c>
      <c r="Y1871" s="265">
        <v>161</v>
      </c>
    </row>
    <row r="1872" spans="1:25" ht="203.25" customHeight="1" x14ac:dyDescent="0.25">
      <c r="A1872" s="71">
        <v>2796</v>
      </c>
      <c r="B1872" s="47" t="s">
        <v>4849</v>
      </c>
      <c r="C1872" s="47" t="s">
        <v>15256</v>
      </c>
      <c r="D1872" s="360" t="s">
        <v>15257</v>
      </c>
      <c r="E1872" s="89" t="s">
        <v>129</v>
      </c>
      <c r="F1872" s="89" t="s">
        <v>4976</v>
      </c>
      <c r="G1872" s="90">
        <v>43827</v>
      </c>
      <c r="H1872" s="90">
        <v>43466</v>
      </c>
      <c r="I1872" s="211" t="s">
        <v>113</v>
      </c>
      <c r="J1872" s="90">
        <v>47119</v>
      </c>
      <c r="K1872" s="89" t="s">
        <v>4977</v>
      </c>
      <c r="L1872" s="89" t="s">
        <v>99</v>
      </c>
      <c r="M1872" s="89" t="s">
        <v>4978</v>
      </c>
      <c r="N1872" s="89" t="s">
        <v>106</v>
      </c>
      <c r="O1872" s="89" t="s">
        <v>103</v>
      </c>
      <c r="P1872" s="89" t="s">
        <v>116</v>
      </c>
      <c r="Q1872" s="89"/>
      <c r="R1872" s="57">
        <v>10</v>
      </c>
      <c r="S1872" s="47" t="s">
        <v>87</v>
      </c>
      <c r="T1872" s="265">
        <v>532</v>
      </c>
      <c r="U1872" s="265">
        <v>867</v>
      </c>
      <c r="V1872" s="265">
        <v>828</v>
      </c>
      <c r="W1872" s="265">
        <v>984</v>
      </c>
      <c r="X1872" s="44">
        <v>1123</v>
      </c>
      <c r="Y1872" s="44">
        <v>1258</v>
      </c>
    </row>
    <row r="1873" spans="1:25" ht="203.25" customHeight="1" x14ac:dyDescent="0.25">
      <c r="A1873" s="71">
        <v>2797</v>
      </c>
      <c r="B1873" s="47" t="s">
        <v>4849</v>
      </c>
      <c r="C1873" s="47" t="s">
        <v>15258</v>
      </c>
      <c r="D1873" s="47" t="s">
        <v>329</v>
      </c>
      <c r="E1873" s="89" t="s">
        <v>4979</v>
      </c>
      <c r="F1873" s="89" t="s">
        <v>1413</v>
      </c>
      <c r="G1873" s="90">
        <v>44562</v>
      </c>
      <c r="H1873" s="90">
        <v>44562</v>
      </c>
      <c r="I1873" s="211" t="s">
        <v>244</v>
      </c>
      <c r="J1873" s="90">
        <v>45658</v>
      </c>
      <c r="K1873" s="89" t="s">
        <v>4980</v>
      </c>
      <c r="L1873" s="89" t="s">
        <v>60</v>
      </c>
      <c r="M1873" s="89" t="s">
        <v>4981</v>
      </c>
      <c r="N1873" s="89" t="s">
        <v>62</v>
      </c>
      <c r="O1873" s="89" t="s">
        <v>100</v>
      </c>
      <c r="P1873" s="89" t="s">
        <v>15259</v>
      </c>
      <c r="Q1873" s="89"/>
      <c r="R1873" s="57">
        <v>2</v>
      </c>
      <c r="S1873" s="47" t="s">
        <v>76</v>
      </c>
      <c r="T1873" s="265">
        <v>117162</v>
      </c>
      <c r="U1873" s="265">
        <v>163681</v>
      </c>
      <c r="V1873" s="265">
        <v>102144</v>
      </c>
      <c r="W1873" s="265">
        <v>36570</v>
      </c>
      <c r="X1873" s="44" t="s">
        <v>112</v>
      </c>
      <c r="Y1873" s="44" t="s">
        <v>112</v>
      </c>
    </row>
    <row r="1874" spans="1:25" ht="203.25" customHeight="1" x14ac:dyDescent="0.25">
      <c r="A1874" s="71">
        <v>2798</v>
      </c>
      <c r="B1874" s="47" t="s">
        <v>4849</v>
      </c>
      <c r="C1874" s="47" t="s">
        <v>5165</v>
      </c>
      <c r="D1874" s="47" t="s">
        <v>4983</v>
      </c>
      <c r="E1874" s="89" t="s">
        <v>11902</v>
      </c>
      <c r="F1874" s="89" t="s">
        <v>4892</v>
      </c>
      <c r="G1874" s="90">
        <v>43666</v>
      </c>
      <c r="H1874" s="90">
        <v>43466</v>
      </c>
      <c r="I1874" s="211" t="s">
        <v>403</v>
      </c>
      <c r="J1874" s="90">
        <v>46753</v>
      </c>
      <c r="K1874" s="89" t="s">
        <v>5167</v>
      </c>
      <c r="L1874" s="89" t="s">
        <v>60</v>
      </c>
      <c r="M1874" s="89" t="s">
        <v>15260</v>
      </c>
      <c r="N1874" s="89" t="s">
        <v>107</v>
      </c>
      <c r="O1874" s="89" t="s">
        <v>102</v>
      </c>
      <c r="P1874" s="89" t="s">
        <v>3058</v>
      </c>
      <c r="Q1874" s="89">
        <v>1</v>
      </c>
      <c r="R1874" s="57">
        <v>2</v>
      </c>
      <c r="S1874" s="47" t="s">
        <v>76</v>
      </c>
      <c r="T1874" s="265">
        <v>0</v>
      </c>
      <c r="U1874" s="265">
        <v>0</v>
      </c>
      <c r="V1874" s="265">
        <v>0</v>
      </c>
      <c r="W1874" s="265">
        <v>0</v>
      </c>
      <c r="X1874" s="44">
        <v>0</v>
      </c>
      <c r="Y1874" s="44">
        <v>0</v>
      </c>
    </row>
    <row r="1875" spans="1:25" ht="203.25" customHeight="1" x14ac:dyDescent="0.25">
      <c r="A1875" s="71">
        <v>2799</v>
      </c>
      <c r="B1875" s="47" t="s">
        <v>4849</v>
      </c>
      <c r="C1875" s="47" t="s">
        <v>5165</v>
      </c>
      <c r="D1875" s="47" t="s">
        <v>4984</v>
      </c>
      <c r="E1875" s="89" t="s">
        <v>11902</v>
      </c>
      <c r="F1875" s="89" t="s">
        <v>4915</v>
      </c>
      <c r="G1875" s="90">
        <v>43666</v>
      </c>
      <c r="H1875" s="90">
        <v>43466</v>
      </c>
      <c r="I1875" s="211" t="s">
        <v>403</v>
      </c>
      <c r="J1875" s="90">
        <v>46753</v>
      </c>
      <c r="K1875" s="89" t="s">
        <v>5167</v>
      </c>
      <c r="L1875" s="89" t="s">
        <v>60</v>
      </c>
      <c r="M1875" s="89" t="s">
        <v>15260</v>
      </c>
      <c r="N1875" s="89" t="s">
        <v>107</v>
      </c>
      <c r="O1875" s="89" t="s">
        <v>102</v>
      </c>
      <c r="P1875" s="89" t="s">
        <v>3058</v>
      </c>
      <c r="Q1875" s="89" t="s">
        <v>4350</v>
      </c>
      <c r="R1875" s="57">
        <v>2</v>
      </c>
      <c r="S1875" s="47" t="s">
        <v>76</v>
      </c>
      <c r="T1875" s="265">
        <v>0</v>
      </c>
      <c r="U1875" s="265">
        <v>0</v>
      </c>
      <c r="V1875" s="265">
        <v>0</v>
      </c>
      <c r="W1875" s="265">
        <v>0</v>
      </c>
      <c r="X1875" s="44">
        <v>0</v>
      </c>
      <c r="Y1875" s="44">
        <v>0</v>
      </c>
    </row>
    <row r="1876" spans="1:25" ht="203.25" customHeight="1" x14ac:dyDescent="0.25">
      <c r="A1876" s="71">
        <v>2800</v>
      </c>
      <c r="B1876" s="47" t="s">
        <v>4849</v>
      </c>
      <c r="C1876" s="47" t="s">
        <v>5165</v>
      </c>
      <c r="D1876" s="47" t="s">
        <v>4985</v>
      </c>
      <c r="E1876" s="89" t="s">
        <v>11902</v>
      </c>
      <c r="F1876" s="89" t="s">
        <v>4986</v>
      </c>
      <c r="G1876" s="90">
        <v>43666</v>
      </c>
      <c r="H1876" s="90">
        <v>43466</v>
      </c>
      <c r="I1876" s="211" t="s">
        <v>403</v>
      </c>
      <c r="J1876" s="90">
        <v>46753</v>
      </c>
      <c r="K1876" s="89" t="s">
        <v>5167</v>
      </c>
      <c r="L1876" s="89" t="s">
        <v>60</v>
      </c>
      <c r="M1876" s="89" t="s">
        <v>15260</v>
      </c>
      <c r="N1876" s="89" t="s">
        <v>107</v>
      </c>
      <c r="O1876" s="89" t="s">
        <v>102</v>
      </c>
      <c r="P1876" s="89" t="s">
        <v>3058</v>
      </c>
      <c r="Q1876" s="89" t="s">
        <v>4987</v>
      </c>
      <c r="R1876" s="57">
        <v>2</v>
      </c>
      <c r="S1876" s="47" t="s">
        <v>76</v>
      </c>
      <c r="T1876" s="265">
        <v>0</v>
      </c>
      <c r="U1876" s="265">
        <v>0</v>
      </c>
      <c r="V1876" s="265">
        <v>0</v>
      </c>
      <c r="W1876" s="265">
        <v>0</v>
      </c>
      <c r="X1876" s="44">
        <v>0</v>
      </c>
      <c r="Y1876" s="44">
        <v>0</v>
      </c>
    </row>
    <row r="1877" spans="1:25" ht="203.25" customHeight="1" x14ac:dyDescent="0.25">
      <c r="A1877" s="71">
        <v>2801</v>
      </c>
      <c r="B1877" s="47" t="s">
        <v>4849</v>
      </c>
      <c r="C1877" s="47" t="s">
        <v>5165</v>
      </c>
      <c r="D1877" s="47" t="s">
        <v>4988</v>
      </c>
      <c r="E1877" s="89" t="s">
        <v>11902</v>
      </c>
      <c r="F1877" s="89" t="s">
        <v>4916</v>
      </c>
      <c r="G1877" s="90">
        <v>43666</v>
      </c>
      <c r="H1877" s="90">
        <v>43466</v>
      </c>
      <c r="I1877" s="211" t="s">
        <v>403</v>
      </c>
      <c r="J1877" s="90">
        <v>46753</v>
      </c>
      <c r="K1877" s="89" t="s">
        <v>5167</v>
      </c>
      <c r="L1877" s="89" t="s">
        <v>60</v>
      </c>
      <c r="M1877" s="89" t="s">
        <v>15260</v>
      </c>
      <c r="N1877" s="89" t="s">
        <v>107</v>
      </c>
      <c r="O1877" s="89" t="s">
        <v>102</v>
      </c>
      <c r="P1877" s="89" t="s">
        <v>3058</v>
      </c>
      <c r="Q1877" s="89" t="s">
        <v>4917</v>
      </c>
      <c r="R1877" s="57">
        <v>2</v>
      </c>
      <c r="S1877" s="47" t="s">
        <v>76</v>
      </c>
      <c r="T1877" s="265">
        <v>0</v>
      </c>
      <c r="U1877" s="265">
        <v>0</v>
      </c>
      <c r="V1877" s="265">
        <v>0</v>
      </c>
      <c r="W1877" s="265">
        <v>0</v>
      </c>
      <c r="X1877" s="44">
        <v>0</v>
      </c>
      <c r="Y1877" s="44">
        <v>0</v>
      </c>
    </row>
    <row r="1878" spans="1:25" ht="203.25" customHeight="1" x14ac:dyDescent="0.25">
      <c r="A1878" s="71">
        <v>2802</v>
      </c>
      <c r="B1878" s="47" t="s">
        <v>4849</v>
      </c>
      <c r="C1878" s="47" t="s">
        <v>5165</v>
      </c>
      <c r="D1878" s="47" t="s">
        <v>4989</v>
      </c>
      <c r="E1878" s="89" t="s">
        <v>11902</v>
      </c>
      <c r="F1878" s="89" t="s">
        <v>4990</v>
      </c>
      <c r="G1878" s="90">
        <v>43666</v>
      </c>
      <c r="H1878" s="90">
        <v>43466</v>
      </c>
      <c r="I1878" s="211" t="s">
        <v>403</v>
      </c>
      <c r="J1878" s="90">
        <v>46753</v>
      </c>
      <c r="K1878" s="89" t="s">
        <v>5167</v>
      </c>
      <c r="L1878" s="89" t="s">
        <v>60</v>
      </c>
      <c r="M1878" s="89" t="s">
        <v>15260</v>
      </c>
      <c r="N1878" s="89" t="s">
        <v>107</v>
      </c>
      <c r="O1878" s="89" t="s">
        <v>102</v>
      </c>
      <c r="P1878" s="89" t="s">
        <v>3058</v>
      </c>
      <c r="Q1878" s="89" t="s">
        <v>4991</v>
      </c>
      <c r="R1878" s="57">
        <v>2</v>
      </c>
      <c r="S1878" s="47" t="s">
        <v>76</v>
      </c>
      <c r="T1878" s="265">
        <v>0</v>
      </c>
      <c r="U1878" s="265">
        <v>0</v>
      </c>
      <c r="V1878" s="265">
        <v>0</v>
      </c>
      <c r="W1878" s="265">
        <v>0</v>
      </c>
      <c r="X1878" s="44">
        <v>0</v>
      </c>
      <c r="Y1878" s="44">
        <v>0</v>
      </c>
    </row>
    <row r="1879" spans="1:25" ht="203.25" customHeight="1" x14ac:dyDescent="0.25">
      <c r="A1879" s="71">
        <v>2803</v>
      </c>
      <c r="B1879" s="47" t="s">
        <v>4849</v>
      </c>
      <c r="C1879" s="47" t="s">
        <v>5165</v>
      </c>
      <c r="D1879" s="47" t="s">
        <v>4992</v>
      </c>
      <c r="E1879" s="89" t="s">
        <v>11902</v>
      </c>
      <c r="F1879" s="89" t="s">
        <v>4993</v>
      </c>
      <c r="G1879" s="90">
        <v>43666</v>
      </c>
      <c r="H1879" s="90">
        <v>43466</v>
      </c>
      <c r="I1879" s="211" t="s">
        <v>403</v>
      </c>
      <c r="J1879" s="90">
        <v>46753</v>
      </c>
      <c r="K1879" s="89" t="s">
        <v>5167</v>
      </c>
      <c r="L1879" s="89" t="s">
        <v>60</v>
      </c>
      <c r="M1879" s="89" t="s">
        <v>15260</v>
      </c>
      <c r="N1879" s="89" t="s">
        <v>107</v>
      </c>
      <c r="O1879" s="89" t="s">
        <v>102</v>
      </c>
      <c r="P1879" s="89" t="s">
        <v>3058</v>
      </c>
      <c r="Q1879" s="89" t="s">
        <v>4994</v>
      </c>
      <c r="R1879" s="57">
        <v>2</v>
      </c>
      <c r="S1879" s="47" t="s">
        <v>76</v>
      </c>
      <c r="T1879" s="265">
        <v>0</v>
      </c>
      <c r="U1879" s="265">
        <v>0</v>
      </c>
      <c r="V1879" s="265">
        <v>0</v>
      </c>
      <c r="W1879" s="265">
        <v>0</v>
      </c>
      <c r="X1879" s="44">
        <v>0</v>
      </c>
      <c r="Y1879" s="44">
        <v>0</v>
      </c>
    </row>
    <row r="1880" spans="1:25" ht="203.25" customHeight="1" x14ac:dyDescent="0.25">
      <c r="A1880" s="71">
        <v>2804</v>
      </c>
      <c r="B1880" s="47" t="s">
        <v>4849</v>
      </c>
      <c r="C1880" s="47" t="s">
        <v>5165</v>
      </c>
      <c r="D1880" s="47" t="s">
        <v>4995</v>
      </c>
      <c r="E1880" s="89" t="s">
        <v>11902</v>
      </c>
      <c r="F1880" s="89" t="s">
        <v>4918</v>
      </c>
      <c r="G1880" s="90">
        <v>43666</v>
      </c>
      <c r="H1880" s="90">
        <v>43466</v>
      </c>
      <c r="I1880" s="211" t="s">
        <v>403</v>
      </c>
      <c r="J1880" s="90">
        <v>46753</v>
      </c>
      <c r="K1880" s="89" t="s">
        <v>5167</v>
      </c>
      <c r="L1880" s="89" t="s">
        <v>60</v>
      </c>
      <c r="M1880" s="89" t="s">
        <v>15260</v>
      </c>
      <c r="N1880" s="89" t="s">
        <v>107</v>
      </c>
      <c r="O1880" s="89" t="s">
        <v>102</v>
      </c>
      <c r="P1880" s="89" t="s">
        <v>3058</v>
      </c>
      <c r="Q1880" s="89" t="s">
        <v>4919</v>
      </c>
      <c r="R1880" s="57">
        <v>2</v>
      </c>
      <c r="S1880" s="47" t="s">
        <v>76</v>
      </c>
      <c r="T1880" s="265">
        <v>0</v>
      </c>
      <c r="U1880" s="265">
        <v>0</v>
      </c>
      <c r="V1880" s="265">
        <v>0</v>
      </c>
      <c r="W1880" s="265">
        <v>0</v>
      </c>
      <c r="X1880" s="44">
        <v>0</v>
      </c>
      <c r="Y1880" s="44">
        <v>0</v>
      </c>
    </row>
    <row r="1881" spans="1:25" ht="203.25" customHeight="1" x14ac:dyDescent="0.25">
      <c r="A1881" s="71">
        <v>2805</v>
      </c>
      <c r="B1881" s="47" t="s">
        <v>4849</v>
      </c>
      <c r="C1881" s="47" t="s">
        <v>5165</v>
      </c>
      <c r="D1881" s="47" t="s">
        <v>4996</v>
      </c>
      <c r="E1881" s="89" t="s">
        <v>11902</v>
      </c>
      <c r="F1881" s="89" t="s">
        <v>4920</v>
      </c>
      <c r="G1881" s="90">
        <v>43666</v>
      </c>
      <c r="H1881" s="90">
        <v>43466</v>
      </c>
      <c r="I1881" s="211" t="s">
        <v>403</v>
      </c>
      <c r="J1881" s="90">
        <v>46753</v>
      </c>
      <c r="K1881" s="89" t="s">
        <v>5167</v>
      </c>
      <c r="L1881" s="89" t="s">
        <v>60</v>
      </c>
      <c r="M1881" s="89" t="s">
        <v>15260</v>
      </c>
      <c r="N1881" s="89" t="s">
        <v>107</v>
      </c>
      <c r="O1881" s="89" t="s">
        <v>102</v>
      </c>
      <c r="P1881" s="89" t="s">
        <v>3058</v>
      </c>
      <c r="Q1881" s="89" t="s">
        <v>4921</v>
      </c>
      <c r="R1881" s="57">
        <v>2</v>
      </c>
      <c r="S1881" s="47" t="s">
        <v>76</v>
      </c>
      <c r="T1881" s="265">
        <v>0</v>
      </c>
      <c r="U1881" s="265">
        <v>0</v>
      </c>
      <c r="V1881" s="265">
        <v>3500</v>
      </c>
      <c r="W1881" s="265">
        <v>3500</v>
      </c>
      <c r="X1881" s="44">
        <v>3500</v>
      </c>
      <c r="Y1881" s="44">
        <v>3500</v>
      </c>
    </row>
    <row r="1882" spans="1:25" ht="203.25" customHeight="1" x14ac:dyDescent="0.25">
      <c r="A1882" s="71">
        <v>2806</v>
      </c>
      <c r="B1882" s="47" t="s">
        <v>4849</v>
      </c>
      <c r="C1882" s="47" t="s">
        <v>5165</v>
      </c>
      <c r="D1882" s="47" t="s">
        <v>4997</v>
      </c>
      <c r="E1882" s="89" t="s">
        <v>11902</v>
      </c>
      <c r="F1882" s="89" t="s">
        <v>4998</v>
      </c>
      <c r="G1882" s="90">
        <v>43666</v>
      </c>
      <c r="H1882" s="90">
        <v>43466</v>
      </c>
      <c r="I1882" s="211" t="s">
        <v>403</v>
      </c>
      <c r="J1882" s="90">
        <v>46753</v>
      </c>
      <c r="K1882" s="89" t="s">
        <v>5167</v>
      </c>
      <c r="L1882" s="89" t="s">
        <v>60</v>
      </c>
      <c r="M1882" s="89" t="s">
        <v>15260</v>
      </c>
      <c r="N1882" s="89" t="s">
        <v>107</v>
      </c>
      <c r="O1882" s="89" t="s">
        <v>102</v>
      </c>
      <c r="P1882" s="89" t="s">
        <v>3058</v>
      </c>
      <c r="Q1882" s="89" t="s">
        <v>4999</v>
      </c>
      <c r="R1882" s="57">
        <v>2</v>
      </c>
      <c r="S1882" s="47" t="s">
        <v>76</v>
      </c>
      <c r="T1882" s="265">
        <v>0</v>
      </c>
      <c r="U1882" s="265">
        <v>0</v>
      </c>
      <c r="V1882" s="265">
        <v>0</v>
      </c>
      <c r="W1882" s="265">
        <v>0</v>
      </c>
      <c r="X1882" s="44">
        <v>0</v>
      </c>
      <c r="Y1882" s="44" t="s">
        <v>112</v>
      </c>
    </row>
    <row r="1883" spans="1:25" ht="203.25" customHeight="1" x14ac:dyDescent="0.25">
      <c r="A1883" s="71">
        <v>2807</v>
      </c>
      <c r="B1883" s="47" t="s">
        <v>4849</v>
      </c>
      <c r="C1883" s="47" t="s">
        <v>5165</v>
      </c>
      <c r="D1883" s="47" t="s">
        <v>5000</v>
      </c>
      <c r="E1883" s="89" t="s">
        <v>11902</v>
      </c>
      <c r="F1883" s="89" t="s">
        <v>5001</v>
      </c>
      <c r="G1883" s="90">
        <v>43666</v>
      </c>
      <c r="H1883" s="90">
        <v>43466</v>
      </c>
      <c r="I1883" s="211" t="s">
        <v>403</v>
      </c>
      <c r="J1883" s="90">
        <v>46753</v>
      </c>
      <c r="K1883" s="89" t="s">
        <v>5167</v>
      </c>
      <c r="L1883" s="89" t="s">
        <v>60</v>
      </c>
      <c r="M1883" s="89" t="s">
        <v>15260</v>
      </c>
      <c r="N1883" s="89" t="s">
        <v>107</v>
      </c>
      <c r="O1883" s="89" t="s">
        <v>102</v>
      </c>
      <c r="P1883" s="89" t="s">
        <v>3058</v>
      </c>
      <c r="Q1883" s="89" t="s">
        <v>1886</v>
      </c>
      <c r="R1883" s="57">
        <v>2</v>
      </c>
      <c r="S1883" s="47" t="s">
        <v>76</v>
      </c>
      <c r="T1883" s="265">
        <v>5430</v>
      </c>
      <c r="U1883" s="265">
        <v>8030</v>
      </c>
      <c r="V1883" s="265">
        <v>6000</v>
      </c>
      <c r="W1883" s="265">
        <v>6500</v>
      </c>
      <c r="X1883" s="44">
        <v>7000</v>
      </c>
      <c r="Y1883" s="44">
        <v>7500</v>
      </c>
    </row>
    <row r="1884" spans="1:25" ht="203.25" customHeight="1" x14ac:dyDescent="0.25">
      <c r="A1884" s="71">
        <v>2808</v>
      </c>
      <c r="B1884" s="47" t="s">
        <v>4849</v>
      </c>
      <c r="C1884" s="47" t="s">
        <v>5165</v>
      </c>
      <c r="D1884" s="47" t="s">
        <v>5002</v>
      </c>
      <c r="E1884" s="89" t="s">
        <v>11902</v>
      </c>
      <c r="F1884" s="89" t="s">
        <v>5003</v>
      </c>
      <c r="G1884" s="90">
        <v>43666</v>
      </c>
      <c r="H1884" s="90">
        <v>43466</v>
      </c>
      <c r="I1884" s="211" t="s">
        <v>403</v>
      </c>
      <c r="J1884" s="90">
        <v>46753</v>
      </c>
      <c r="K1884" s="89" t="s">
        <v>5167</v>
      </c>
      <c r="L1884" s="89" t="s">
        <v>60</v>
      </c>
      <c r="M1884" s="89" t="s">
        <v>15260</v>
      </c>
      <c r="N1884" s="89" t="s">
        <v>107</v>
      </c>
      <c r="O1884" s="89" t="s">
        <v>102</v>
      </c>
      <c r="P1884" s="89" t="s">
        <v>3058</v>
      </c>
      <c r="Q1884" s="89">
        <v>21</v>
      </c>
      <c r="R1884" s="57">
        <v>2</v>
      </c>
      <c r="S1884" s="47" t="s">
        <v>76</v>
      </c>
      <c r="T1884" s="265">
        <v>0</v>
      </c>
      <c r="U1884" s="265">
        <v>0</v>
      </c>
      <c r="V1884" s="265">
        <v>7000</v>
      </c>
      <c r="W1884" s="265">
        <v>7500</v>
      </c>
      <c r="X1884" s="44">
        <v>8000</v>
      </c>
      <c r="Y1884" s="44">
        <v>8500</v>
      </c>
    </row>
    <row r="1885" spans="1:25" ht="203.25" customHeight="1" x14ac:dyDescent="0.25">
      <c r="A1885" s="71">
        <v>2809</v>
      </c>
      <c r="B1885" s="47" t="s">
        <v>4849</v>
      </c>
      <c r="C1885" s="47" t="s">
        <v>5165</v>
      </c>
      <c r="D1885" s="47" t="s">
        <v>15261</v>
      </c>
      <c r="E1885" s="89" t="s">
        <v>11902</v>
      </c>
      <c r="F1885" s="89" t="s">
        <v>5004</v>
      </c>
      <c r="G1885" s="90">
        <v>43666</v>
      </c>
      <c r="H1885" s="90">
        <v>43466</v>
      </c>
      <c r="I1885" s="211" t="s">
        <v>403</v>
      </c>
      <c r="J1885" s="90">
        <v>46753</v>
      </c>
      <c r="K1885" s="89" t="s">
        <v>5167</v>
      </c>
      <c r="L1885" s="89" t="s">
        <v>60</v>
      </c>
      <c r="M1885" s="89" t="s">
        <v>15260</v>
      </c>
      <c r="N1885" s="89" t="s">
        <v>107</v>
      </c>
      <c r="O1885" s="89" t="s">
        <v>102</v>
      </c>
      <c r="P1885" s="89" t="s">
        <v>3058</v>
      </c>
      <c r="Q1885" s="89">
        <v>10</v>
      </c>
      <c r="R1885" s="57">
        <v>2</v>
      </c>
      <c r="S1885" s="47" t="s">
        <v>76</v>
      </c>
      <c r="T1885" s="265">
        <v>12751</v>
      </c>
      <c r="U1885" s="265">
        <v>31594</v>
      </c>
      <c r="V1885" s="265">
        <v>40000</v>
      </c>
      <c r="W1885" s="265">
        <v>50000</v>
      </c>
      <c r="X1885" s="44">
        <v>60000</v>
      </c>
      <c r="Y1885" s="44">
        <v>70000</v>
      </c>
    </row>
    <row r="1886" spans="1:25" ht="203.25" customHeight="1" x14ac:dyDescent="0.25">
      <c r="A1886" s="71">
        <v>2810</v>
      </c>
      <c r="B1886" s="47" t="s">
        <v>4849</v>
      </c>
      <c r="C1886" s="47" t="s">
        <v>5165</v>
      </c>
      <c r="D1886" s="47" t="s">
        <v>5005</v>
      </c>
      <c r="E1886" s="89" t="s">
        <v>11902</v>
      </c>
      <c r="F1886" s="89" t="s">
        <v>5006</v>
      </c>
      <c r="G1886" s="90">
        <v>43666</v>
      </c>
      <c r="H1886" s="90">
        <v>43466</v>
      </c>
      <c r="I1886" s="211" t="s">
        <v>403</v>
      </c>
      <c r="J1886" s="90">
        <v>46753</v>
      </c>
      <c r="K1886" s="89" t="s">
        <v>5167</v>
      </c>
      <c r="L1886" s="89" t="s">
        <v>60</v>
      </c>
      <c r="M1886" s="89" t="s">
        <v>15260</v>
      </c>
      <c r="N1886" s="89" t="s">
        <v>107</v>
      </c>
      <c r="O1886" s="89" t="s">
        <v>102</v>
      </c>
      <c r="P1886" s="89" t="s">
        <v>3058</v>
      </c>
      <c r="Q1886" s="89">
        <v>22</v>
      </c>
      <c r="R1886" s="57">
        <v>2</v>
      </c>
      <c r="S1886" s="47" t="s">
        <v>76</v>
      </c>
      <c r="T1886" s="265">
        <v>7025</v>
      </c>
      <c r="U1886" s="265">
        <v>2233</v>
      </c>
      <c r="V1886" s="265">
        <v>8000</v>
      </c>
      <c r="W1886" s="265">
        <v>8500</v>
      </c>
      <c r="X1886" s="44">
        <v>9000</v>
      </c>
      <c r="Y1886" s="44">
        <v>9500</v>
      </c>
    </row>
    <row r="1887" spans="1:25" ht="203.25" customHeight="1" x14ac:dyDescent="0.25">
      <c r="A1887" s="71">
        <v>2811</v>
      </c>
      <c r="B1887" s="47" t="s">
        <v>4849</v>
      </c>
      <c r="C1887" s="47" t="s">
        <v>15262</v>
      </c>
      <c r="D1887" s="47" t="s">
        <v>5007</v>
      </c>
      <c r="E1887" s="89" t="s">
        <v>11902</v>
      </c>
      <c r="F1887" s="89" t="s">
        <v>5008</v>
      </c>
      <c r="G1887" s="90">
        <v>43666</v>
      </c>
      <c r="H1887" s="90">
        <v>43466</v>
      </c>
      <c r="I1887" s="211" t="s">
        <v>403</v>
      </c>
      <c r="J1887" s="90">
        <v>46753</v>
      </c>
      <c r="K1887" s="89" t="s">
        <v>5167</v>
      </c>
      <c r="L1887" s="89" t="s">
        <v>60</v>
      </c>
      <c r="M1887" s="89" t="s">
        <v>15260</v>
      </c>
      <c r="N1887" s="89" t="s">
        <v>107</v>
      </c>
      <c r="O1887" s="89" t="s">
        <v>102</v>
      </c>
      <c r="P1887" s="89" t="s">
        <v>3058</v>
      </c>
      <c r="Q1887" s="89">
        <v>25</v>
      </c>
      <c r="R1887" s="57">
        <v>2</v>
      </c>
      <c r="S1887" s="47" t="s">
        <v>76</v>
      </c>
      <c r="T1887" s="265">
        <v>6242</v>
      </c>
      <c r="U1887" s="265">
        <v>0</v>
      </c>
      <c r="V1887" s="265">
        <v>0</v>
      </c>
      <c r="W1887" s="265">
        <v>0</v>
      </c>
      <c r="X1887" s="44">
        <v>0</v>
      </c>
      <c r="Y1887" s="44">
        <v>0</v>
      </c>
    </row>
    <row r="1888" spans="1:25" ht="203.25" customHeight="1" x14ac:dyDescent="0.25">
      <c r="A1888" s="71">
        <v>2812</v>
      </c>
      <c r="B1888" s="47" t="s">
        <v>4849</v>
      </c>
      <c r="C1888" s="47" t="s">
        <v>15263</v>
      </c>
      <c r="D1888" s="47" t="s">
        <v>5009</v>
      </c>
      <c r="E1888" s="89" t="s">
        <v>11902</v>
      </c>
      <c r="F1888" s="89" t="s">
        <v>4900</v>
      </c>
      <c r="G1888" s="90">
        <v>43666</v>
      </c>
      <c r="H1888" s="90">
        <v>43466</v>
      </c>
      <c r="I1888" s="211" t="s">
        <v>403</v>
      </c>
      <c r="J1888" s="90">
        <v>46753</v>
      </c>
      <c r="K1888" s="89" t="s">
        <v>5167</v>
      </c>
      <c r="L1888" s="89" t="s">
        <v>60</v>
      </c>
      <c r="M1888" s="89" t="s">
        <v>15260</v>
      </c>
      <c r="N1888" s="89" t="s">
        <v>107</v>
      </c>
      <c r="O1888" s="89" t="s">
        <v>102</v>
      </c>
      <c r="P1888" s="89" t="s">
        <v>3058</v>
      </c>
      <c r="Q1888" s="89">
        <v>27</v>
      </c>
      <c r="R1888" s="57">
        <v>2</v>
      </c>
      <c r="S1888" s="47" t="s">
        <v>76</v>
      </c>
      <c r="T1888" s="265">
        <v>0</v>
      </c>
      <c r="U1888" s="265">
        <v>0</v>
      </c>
      <c r="V1888" s="265">
        <v>0</v>
      </c>
      <c r="W1888" s="265">
        <v>0</v>
      </c>
      <c r="X1888" s="44">
        <v>0</v>
      </c>
      <c r="Y1888" s="44">
        <v>0</v>
      </c>
    </row>
    <row r="1889" spans="1:25" ht="203.25" customHeight="1" x14ac:dyDescent="0.25">
      <c r="A1889" s="71">
        <v>2813</v>
      </c>
      <c r="B1889" s="47" t="s">
        <v>4849</v>
      </c>
      <c r="C1889" s="47" t="s">
        <v>5165</v>
      </c>
      <c r="D1889" s="47" t="s">
        <v>5010</v>
      </c>
      <c r="E1889" s="89" t="s">
        <v>11902</v>
      </c>
      <c r="F1889" s="89" t="s">
        <v>4901</v>
      </c>
      <c r="G1889" s="90">
        <v>43666</v>
      </c>
      <c r="H1889" s="90">
        <v>43466</v>
      </c>
      <c r="I1889" s="211" t="s">
        <v>403</v>
      </c>
      <c r="J1889" s="90">
        <v>46753</v>
      </c>
      <c r="K1889" s="89" t="s">
        <v>5167</v>
      </c>
      <c r="L1889" s="89" t="s">
        <v>60</v>
      </c>
      <c r="M1889" s="89" t="s">
        <v>15260</v>
      </c>
      <c r="N1889" s="89" t="s">
        <v>107</v>
      </c>
      <c r="O1889" s="89" t="s">
        <v>102</v>
      </c>
      <c r="P1889" s="89" t="s">
        <v>3058</v>
      </c>
      <c r="Q1889" s="89">
        <v>28</v>
      </c>
      <c r="R1889" s="57">
        <v>2</v>
      </c>
      <c r="S1889" s="47" t="s">
        <v>76</v>
      </c>
      <c r="T1889" s="265">
        <v>14860</v>
      </c>
      <c r="U1889" s="265">
        <v>44285</v>
      </c>
      <c r="V1889" s="265">
        <v>16000</v>
      </c>
      <c r="W1889" s="265">
        <v>17000</v>
      </c>
      <c r="X1889" s="44">
        <v>18000</v>
      </c>
      <c r="Y1889" s="44">
        <v>19000</v>
      </c>
    </row>
    <row r="1890" spans="1:25" ht="203.25" customHeight="1" x14ac:dyDescent="0.25">
      <c r="A1890" s="71">
        <v>2814</v>
      </c>
      <c r="B1890" s="47" t="s">
        <v>4849</v>
      </c>
      <c r="C1890" s="47" t="s">
        <v>5165</v>
      </c>
      <c r="D1890" s="47" t="s">
        <v>5011</v>
      </c>
      <c r="E1890" s="89" t="s">
        <v>11902</v>
      </c>
      <c r="F1890" s="89" t="s">
        <v>5012</v>
      </c>
      <c r="G1890" s="90">
        <v>43666</v>
      </c>
      <c r="H1890" s="90">
        <v>43466</v>
      </c>
      <c r="I1890" s="211" t="s">
        <v>403</v>
      </c>
      <c r="J1890" s="90">
        <v>46753</v>
      </c>
      <c r="K1890" s="89" t="s">
        <v>5167</v>
      </c>
      <c r="L1890" s="89" t="s">
        <v>60</v>
      </c>
      <c r="M1890" s="89" t="s">
        <v>15260</v>
      </c>
      <c r="N1890" s="89" t="s">
        <v>107</v>
      </c>
      <c r="O1890" s="89" t="s">
        <v>102</v>
      </c>
      <c r="P1890" s="89" t="s">
        <v>3058</v>
      </c>
      <c r="Q1890" s="89">
        <v>29</v>
      </c>
      <c r="R1890" s="57">
        <v>2</v>
      </c>
      <c r="S1890" s="47" t="s">
        <v>76</v>
      </c>
      <c r="T1890" s="265">
        <v>1159</v>
      </c>
      <c r="U1890" s="265">
        <v>2709</v>
      </c>
      <c r="V1890" s="265">
        <v>4000</v>
      </c>
      <c r="W1890" s="265">
        <v>4000</v>
      </c>
      <c r="X1890" s="44">
        <v>4000</v>
      </c>
      <c r="Y1890" s="44">
        <v>4000</v>
      </c>
    </row>
    <row r="1891" spans="1:25" ht="203.25" customHeight="1" x14ac:dyDescent="0.25">
      <c r="A1891" s="71">
        <v>2815</v>
      </c>
      <c r="B1891" s="47" t="s">
        <v>4849</v>
      </c>
      <c r="C1891" s="47" t="s">
        <v>4982</v>
      </c>
      <c r="D1891" s="47" t="s">
        <v>5013</v>
      </c>
      <c r="E1891" s="89" t="s">
        <v>11902</v>
      </c>
      <c r="F1891" s="89" t="s">
        <v>5014</v>
      </c>
      <c r="G1891" s="90">
        <v>43666</v>
      </c>
      <c r="H1891" s="90">
        <v>43466</v>
      </c>
      <c r="I1891" s="211" t="s">
        <v>403</v>
      </c>
      <c r="J1891" s="90">
        <v>46753</v>
      </c>
      <c r="K1891" s="89" t="s">
        <v>5167</v>
      </c>
      <c r="L1891" s="89" t="s">
        <v>60</v>
      </c>
      <c r="M1891" s="89" t="s">
        <v>15260</v>
      </c>
      <c r="N1891" s="89" t="s">
        <v>107</v>
      </c>
      <c r="O1891" s="89" t="s">
        <v>102</v>
      </c>
      <c r="P1891" s="89" t="s">
        <v>3058</v>
      </c>
      <c r="Q1891" s="89">
        <v>11</v>
      </c>
      <c r="R1891" s="57">
        <v>2</v>
      </c>
      <c r="S1891" s="47" t="s">
        <v>76</v>
      </c>
      <c r="T1891" s="265">
        <v>0</v>
      </c>
      <c r="U1891" s="265">
        <v>0</v>
      </c>
      <c r="V1891" s="265">
        <v>0</v>
      </c>
      <c r="W1891" s="265">
        <v>0</v>
      </c>
      <c r="X1891" s="44">
        <v>0</v>
      </c>
      <c r="Y1891" s="44">
        <v>0</v>
      </c>
    </row>
    <row r="1892" spans="1:25" ht="203.25" customHeight="1" x14ac:dyDescent="0.25">
      <c r="A1892" s="71">
        <v>2816</v>
      </c>
      <c r="B1892" s="47" t="s">
        <v>4849</v>
      </c>
      <c r="C1892" s="47" t="s">
        <v>15263</v>
      </c>
      <c r="D1892" s="47" t="s">
        <v>5015</v>
      </c>
      <c r="E1892" s="89" t="s">
        <v>11902</v>
      </c>
      <c r="F1892" s="89" t="s">
        <v>4913</v>
      </c>
      <c r="G1892" s="90">
        <v>43666</v>
      </c>
      <c r="H1892" s="90">
        <v>43466</v>
      </c>
      <c r="I1892" s="211" t="s">
        <v>403</v>
      </c>
      <c r="J1892" s="90">
        <v>46753</v>
      </c>
      <c r="K1892" s="89" t="s">
        <v>5167</v>
      </c>
      <c r="L1892" s="89" t="s">
        <v>60</v>
      </c>
      <c r="M1892" s="89" t="s">
        <v>15260</v>
      </c>
      <c r="N1892" s="89" t="s">
        <v>107</v>
      </c>
      <c r="O1892" s="89" t="s">
        <v>102</v>
      </c>
      <c r="P1892" s="89" t="s">
        <v>3058</v>
      </c>
      <c r="Q1892" s="89">
        <v>13</v>
      </c>
      <c r="R1892" s="57">
        <v>2</v>
      </c>
      <c r="S1892" s="47" t="s">
        <v>76</v>
      </c>
      <c r="T1892" s="265">
        <v>0</v>
      </c>
      <c r="U1892" s="265">
        <v>0</v>
      </c>
      <c r="V1892" s="265">
        <v>0</v>
      </c>
      <c r="W1892" s="265">
        <v>0</v>
      </c>
      <c r="X1892" s="44">
        <v>0</v>
      </c>
      <c r="Y1892" s="44">
        <v>0</v>
      </c>
    </row>
    <row r="1893" spans="1:25" ht="203.25" customHeight="1" x14ac:dyDescent="0.25">
      <c r="A1893" s="71">
        <v>2817</v>
      </c>
      <c r="B1893" s="47" t="s">
        <v>4849</v>
      </c>
      <c r="C1893" s="47" t="s">
        <v>5165</v>
      </c>
      <c r="D1893" s="47" t="s">
        <v>5016</v>
      </c>
      <c r="E1893" s="89" t="s">
        <v>11902</v>
      </c>
      <c r="F1893" s="89" t="s">
        <v>4914</v>
      </c>
      <c r="G1893" s="90">
        <v>43666</v>
      </c>
      <c r="H1893" s="90">
        <v>43466</v>
      </c>
      <c r="I1893" s="211" t="s">
        <v>403</v>
      </c>
      <c r="J1893" s="90">
        <v>46753</v>
      </c>
      <c r="K1893" s="89" t="s">
        <v>5167</v>
      </c>
      <c r="L1893" s="89" t="s">
        <v>60</v>
      </c>
      <c r="M1893" s="89" t="s">
        <v>15260</v>
      </c>
      <c r="N1893" s="89" t="s">
        <v>107</v>
      </c>
      <c r="O1893" s="89" t="s">
        <v>102</v>
      </c>
      <c r="P1893" s="89" t="s">
        <v>3058</v>
      </c>
      <c r="Q1893" s="89">
        <v>14</v>
      </c>
      <c r="R1893" s="57">
        <v>2</v>
      </c>
      <c r="S1893" s="47" t="s">
        <v>76</v>
      </c>
      <c r="T1893" s="265">
        <v>6666</v>
      </c>
      <c r="U1893" s="265">
        <v>9385</v>
      </c>
      <c r="V1893" s="265">
        <v>10000</v>
      </c>
      <c r="W1893" s="265">
        <v>12000</v>
      </c>
      <c r="X1893" s="44">
        <v>15000</v>
      </c>
      <c r="Y1893" s="44">
        <v>18000</v>
      </c>
    </row>
    <row r="1894" spans="1:25" ht="203.25" customHeight="1" x14ac:dyDescent="0.25">
      <c r="A1894" s="71">
        <v>2818</v>
      </c>
      <c r="B1894" s="47" t="s">
        <v>4849</v>
      </c>
      <c r="C1894" s="47" t="s">
        <v>15262</v>
      </c>
      <c r="D1894" s="47" t="s">
        <v>5017</v>
      </c>
      <c r="E1894" s="89" t="s">
        <v>11902</v>
      </c>
      <c r="F1894" s="89" t="s">
        <v>5018</v>
      </c>
      <c r="G1894" s="90">
        <v>43666</v>
      </c>
      <c r="H1894" s="90">
        <v>43466</v>
      </c>
      <c r="I1894" s="211" t="s">
        <v>403</v>
      </c>
      <c r="J1894" s="90">
        <v>46753</v>
      </c>
      <c r="K1894" s="89" t="s">
        <v>5167</v>
      </c>
      <c r="L1894" s="89" t="s">
        <v>60</v>
      </c>
      <c r="M1894" s="89" t="s">
        <v>15260</v>
      </c>
      <c r="N1894" s="89" t="s">
        <v>107</v>
      </c>
      <c r="O1894" s="89" t="s">
        <v>102</v>
      </c>
      <c r="P1894" s="89" t="s">
        <v>3058</v>
      </c>
      <c r="Q1894" s="89">
        <v>15</v>
      </c>
      <c r="R1894" s="57">
        <v>2</v>
      </c>
      <c r="S1894" s="47" t="s">
        <v>76</v>
      </c>
      <c r="T1894" s="265">
        <v>0</v>
      </c>
      <c r="U1894" s="265">
        <v>0</v>
      </c>
      <c r="V1894" s="265">
        <v>0</v>
      </c>
      <c r="W1894" s="265">
        <v>0</v>
      </c>
      <c r="X1894" s="44">
        <v>0</v>
      </c>
      <c r="Y1894" s="44">
        <v>0</v>
      </c>
    </row>
    <row r="1895" spans="1:25" ht="203.25" customHeight="1" x14ac:dyDescent="0.25">
      <c r="A1895" s="71">
        <v>2819</v>
      </c>
      <c r="B1895" s="47" t="s">
        <v>4849</v>
      </c>
      <c r="C1895" s="47" t="s">
        <v>5165</v>
      </c>
      <c r="D1895" s="47" t="s">
        <v>5019</v>
      </c>
      <c r="E1895" s="89" t="s">
        <v>11902</v>
      </c>
      <c r="F1895" s="89" t="s">
        <v>5020</v>
      </c>
      <c r="G1895" s="90">
        <v>43666</v>
      </c>
      <c r="H1895" s="90">
        <v>43466</v>
      </c>
      <c r="I1895" s="211" t="s">
        <v>403</v>
      </c>
      <c r="J1895" s="90">
        <v>46753</v>
      </c>
      <c r="K1895" s="89" t="s">
        <v>5167</v>
      </c>
      <c r="L1895" s="89" t="s">
        <v>60</v>
      </c>
      <c r="M1895" s="89" t="s">
        <v>15260</v>
      </c>
      <c r="N1895" s="89" t="s">
        <v>107</v>
      </c>
      <c r="O1895" s="89" t="s">
        <v>102</v>
      </c>
      <c r="P1895" s="89" t="s">
        <v>3058</v>
      </c>
      <c r="Q1895" s="89">
        <v>17</v>
      </c>
      <c r="R1895" s="57">
        <v>2</v>
      </c>
      <c r="S1895" s="47" t="s">
        <v>76</v>
      </c>
      <c r="T1895" s="265">
        <v>0</v>
      </c>
      <c r="U1895" s="265">
        <v>0</v>
      </c>
      <c r="V1895" s="265">
        <v>0</v>
      </c>
      <c r="W1895" s="265">
        <v>0</v>
      </c>
      <c r="X1895" s="44">
        <v>0</v>
      </c>
      <c r="Y1895" s="44">
        <v>0</v>
      </c>
    </row>
    <row r="1896" spans="1:25" ht="203.25" customHeight="1" x14ac:dyDescent="0.25">
      <c r="A1896" s="71">
        <v>2820</v>
      </c>
      <c r="B1896" s="47" t="s">
        <v>4849</v>
      </c>
      <c r="C1896" s="47" t="s">
        <v>5165</v>
      </c>
      <c r="D1896" s="47" t="s">
        <v>5021</v>
      </c>
      <c r="E1896" s="89" t="s">
        <v>11902</v>
      </c>
      <c r="F1896" s="89" t="s">
        <v>5022</v>
      </c>
      <c r="G1896" s="90">
        <v>43666</v>
      </c>
      <c r="H1896" s="90">
        <v>43466</v>
      </c>
      <c r="I1896" s="211" t="s">
        <v>403</v>
      </c>
      <c r="J1896" s="90">
        <v>46753</v>
      </c>
      <c r="K1896" s="89" t="s">
        <v>5167</v>
      </c>
      <c r="L1896" s="89" t="s">
        <v>60</v>
      </c>
      <c r="M1896" s="89" t="s">
        <v>15260</v>
      </c>
      <c r="N1896" s="89" t="s">
        <v>107</v>
      </c>
      <c r="O1896" s="89" t="s">
        <v>102</v>
      </c>
      <c r="P1896" s="89" t="s">
        <v>3058</v>
      </c>
      <c r="Q1896" s="89" t="s">
        <v>5023</v>
      </c>
      <c r="R1896" s="57">
        <v>2</v>
      </c>
      <c r="S1896" s="47" t="s">
        <v>76</v>
      </c>
      <c r="T1896" s="265">
        <v>0</v>
      </c>
      <c r="U1896" s="265">
        <v>0</v>
      </c>
      <c r="V1896" s="265">
        <v>0</v>
      </c>
      <c r="W1896" s="265">
        <v>0</v>
      </c>
      <c r="X1896" s="44">
        <v>0</v>
      </c>
      <c r="Y1896" s="44">
        <v>0</v>
      </c>
    </row>
    <row r="1897" spans="1:25" ht="203.25" customHeight="1" x14ac:dyDescent="0.25">
      <c r="A1897" s="71">
        <v>2821</v>
      </c>
      <c r="B1897" s="47" t="s">
        <v>4849</v>
      </c>
      <c r="C1897" s="47" t="s">
        <v>5165</v>
      </c>
      <c r="D1897" s="47" t="s">
        <v>5024</v>
      </c>
      <c r="E1897" s="89" t="s">
        <v>11902</v>
      </c>
      <c r="F1897" s="89" t="s">
        <v>5025</v>
      </c>
      <c r="G1897" s="90">
        <v>43666</v>
      </c>
      <c r="H1897" s="90">
        <v>43466</v>
      </c>
      <c r="I1897" s="211" t="s">
        <v>403</v>
      </c>
      <c r="J1897" s="90">
        <v>46753</v>
      </c>
      <c r="K1897" s="89" t="s">
        <v>5167</v>
      </c>
      <c r="L1897" s="89" t="s">
        <v>60</v>
      </c>
      <c r="M1897" s="89" t="s">
        <v>15260</v>
      </c>
      <c r="N1897" s="89" t="s">
        <v>107</v>
      </c>
      <c r="O1897" s="89" t="s">
        <v>102</v>
      </c>
      <c r="P1897" s="89" t="s">
        <v>3058</v>
      </c>
      <c r="Q1897" s="89" t="s">
        <v>5026</v>
      </c>
      <c r="R1897" s="57">
        <v>2</v>
      </c>
      <c r="S1897" s="47" t="s">
        <v>76</v>
      </c>
      <c r="T1897" s="265">
        <v>0</v>
      </c>
      <c r="U1897" s="265">
        <v>0</v>
      </c>
      <c r="V1897" s="265">
        <v>0</v>
      </c>
      <c r="W1897" s="265">
        <v>0</v>
      </c>
      <c r="X1897" s="44">
        <v>0</v>
      </c>
      <c r="Y1897" s="44">
        <v>0</v>
      </c>
    </row>
    <row r="1898" spans="1:25" ht="203.25" customHeight="1" x14ac:dyDescent="0.25">
      <c r="A1898" s="71">
        <v>2822</v>
      </c>
      <c r="B1898" s="47" t="s">
        <v>4849</v>
      </c>
      <c r="C1898" s="47" t="s">
        <v>15264</v>
      </c>
      <c r="D1898" s="47" t="s">
        <v>5027</v>
      </c>
      <c r="E1898" s="89" t="s">
        <v>5028</v>
      </c>
      <c r="F1898" s="89" t="s">
        <v>5029</v>
      </c>
      <c r="G1898" s="90">
        <v>43831</v>
      </c>
      <c r="H1898" s="90">
        <v>43831</v>
      </c>
      <c r="I1898" s="211" t="s">
        <v>113</v>
      </c>
      <c r="J1898" s="90" t="s">
        <v>114</v>
      </c>
      <c r="K1898" s="89" t="s">
        <v>15265</v>
      </c>
      <c r="L1898" s="89" t="s">
        <v>60</v>
      </c>
      <c r="M1898" s="89" t="s">
        <v>5030</v>
      </c>
      <c r="N1898" s="89" t="s">
        <v>64</v>
      </c>
      <c r="O1898" s="89" t="s">
        <v>103</v>
      </c>
      <c r="P1898" s="89" t="s">
        <v>15211</v>
      </c>
      <c r="Q1898" s="89" t="s">
        <v>5031</v>
      </c>
      <c r="R1898" s="57">
        <v>2</v>
      </c>
      <c r="S1898" s="47" t="s">
        <v>76</v>
      </c>
      <c r="T1898" s="265">
        <v>1219</v>
      </c>
      <c r="U1898" s="265">
        <v>1440</v>
      </c>
      <c r="V1898" s="265">
        <v>2000</v>
      </c>
      <c r="W1898" s="265">
        <v>2500</v>
      </c>
      <c r="X1898" s="44">
        <v>3000</v>
      </c>
      <c r="Y1898" s="44">
        <v>3500</v>
      </c>
    </row>
    <row r="1899" spans="1:25" ht="203.25" customHeight="1" x14ac:dyDescent="0.25">
      <c r="A1899" s="71">
        <v>2823</v>
      </c>
      <c r="B1899" s="47" t="s">
        <v>4849</v>
      </c>
      <c r="C1899" s="47" t="s">
        <v>12044</v>
      </c>
      <c r="D1899" s="47" t="s">
        <v>5032</v>
      </c>
      <c r="E1899" s="89" t="s">
        <v>5033</v>
      </c>
      <c r="F1899" s="89" t="s">
        <v>5029</v>
      </c>
      <c r="G1899" s="90">
        <v>43831</v>
      </c>
      <c r="H1899" s="90">
        <v>43831</v>
      </c>
      <c r="I1899" s="211" t="s">
        <v>113</v>
      </c>
      <c r="J1899" s="90" t="s">
        <v>114</v>
      </c>
      <c r="K1899" s="89" t="s">
        <v>15266</v>
      </c>
      <c r="L1899" s="89" t="s">
        <v>60</v>
      </c>
      <c r="M1899" s="89" t="s">
        <v>5030</v>
      </c>
      <c r="N1899" s="89" t="s">
        <v>68</v>
      </c>
      <c r="O1899" s="89" t="s">
        <v>100</v>
      </c>
      <c r="P1899" s="89" t="s">
        <v>15218</v>
      </c>
      <c r="Q1899" s="89" t="s">
        <v>5031</v>
      </c>
      <c r="R1899" s="57">
        <v>2</v>
      </c>
      <c r="S1899" s="47" t="s">
        <v>76</v>
      </c>
      <c r="T1899" s="265">
        <v>0</v>
      </c>
      <c r="U1899" s="265">
        <v>0</v>
      </c>
      <c r="V1899" s="265">
        <v>4000</v>
      </c>
      <c r="W1899" s="265">
        <v>4500</v>
      </c>
      <c r="X1899" s="44">
        <v>5000</v>
      </c>
      <c r="Y1899" s="44">
        <v>5500</v>
      </c>
    </row>
    <row r="1900" spans="1:25" ht="203.25" customHeight="1" x14ac:dyDescent="0.25">
      <c r="A1900" s="71">
        <v>2824</v>
      </c>
      <c r="B1900" s="47" t="s">
        <v>4849</v>
      </c>
      <c r="C1900" s="47" t="s">
        <v>15264</v>
      </c>
      <c r="D1900" s="47" t="s">
        <v>5034</v>
      </c>
      <c r="E1900" s="89" t="s">
        <v>5028</v>
      </c>
      <c r="F1900" s="89" t="s">
        <v>5035</v>
      </c>
      <c r="G1900" s="90">
        <v>43831</v>
      </c>
      <c r="H1900" s="90">
        <v>43831</v>
      </c>
      <c r="I1900" s="211" t="s">
        <v>113</v>
      </c>
      <c r="J1900" s="90" t="s">
        <v>114</v>
      </c>
      <c r="K1900" s="89" t="s">
        <v>15267</v>
      </c>
      <c r="L1900" s="89" t="s">
        <v>60</v>
      </c>
      <c r="M1900" s="89" t="s">
        <v>5030</v>
      </c>
      <c r="N1900" s="89" t="s">
        <v>64</v>
      </c>
      <c r="O1900" s="89" t="s">
        <v>103</v>
      </c>
      <c r="P1900" s="89" t="s">
        <v>15211</v>
      </c>
      <c r="Q1900" s="89" t="s">
        <v>5036</v>
      </c>
      <c r="R1900" s="57">
        <v>2</v>
      </c>
      <c r="S1900" s="47" t="s">
        <v>76</v>
      </c>
      <c r="T1900" s="265">
        <v>0</v>
      </c>
      <c r="U1900" s="265">
        <v>0</v>
      </c>
      <c r="V1900" s="265">
        <v>0</v>
      </c>
      <c r="W1900" s="265">
        <v>0</v>
      </c>
      <c r="X1900" s="44">
        <v>0</v>
      </c>
      <c r="Y1900" s="44">
        <v>0</v>
      </c>
    </row>
    <row r="1901" spans="1:25" ht="203.25" customHeight="1" x14ac:dyDescent="0.25">
      <c r="A1901" s="71">
        <v>2825</v>
      </c>
      <c r="B1901" s="47" t="s">
        <v>4849</v>
      </c>
      <c r="C1901" s="47" t="s">
        <v>12044</v>
      </c>
      <c r="D1901" s="47" t="s">
        <v>5037</v>
      </c>
      <c r="E1901" s="89" t="s">
        <v>5033</v>
      </c>
      <c r="F1901" s="89" t="s">
        <v>5035</v>
      </c>
      <c r="G1901" s="90">
        <v>43831</v>
      </c>
      <c r="H1901" s="90">
        <v>43831</v>
      </c>
      <c r="I1901" s="211" t="s">
        <v>113</v>
      </c>
      <c r="J1901" s="90" t="s">
        <v>114</v>
      </c>
      <c r="K1901" s="89" t="s">
        <v>11903</v>
      </c>
      <c r="L1901" s="89" t="s">
        <v>60</v>
      </c>
      <c r="M1901" s="89" t="s">
        <v>5030</v>
      </c>
      <c r="N1901" s="89" t="s">
        <v>68</v>
      </c>
      <c r="O1901" s="89" t="s">
        <v>100</v>
      </c>
      <c r="P1901" s="89" t="s">
        <v>15218</v>
      </c>
      <c r="Q1901" s="89" t="s">
        <v>5036</v>
      </c>
      <c r="R1901" s="57">
        <v>2</v>
      </c>
      <c r="S1901" s="47" t="s">
        <v>76</v>
      </c>
      <c r="T1901" s="265">
        <v>0</v>
      </c>
      <c r="U1901" s="265">
        <v>0</v>
      </c>
      <c r="V1901" s="265">
        <v>0</v>
      </c>
      <c r="W1901" s="265">
        <v>0</v>
      </c>
      <c r="X1901" s="44">
        <v>0</v>
      </c>
      <c r="Y1901" s="44">
        <v>0</v>
      </c>
    </row>
    <row r="1902" spans="1:25" ht="203.25" customHeight="1" x14ac:dyDescent="0.25">
      <c r="A1902" s="71">
        <v>2826</v>
      </c>
      <c r="B1902" s="47" t="s">
        <v>4849</v>
      </c>
      <c r="C1902" s="47" t="s">
        <v>15264</v>
      </c>
      <c r="D1902" s="47" t="s">
        <v>5038</v>
      </c>
      <c r="E1902" s="89" t="s">
        <v>5028</v>
      </c>
      <c r="F1902" s="89" t="s">
        <v>5039</v>
      </c>
      <c r="G1902" s="90">
        <v>43831</v>
      </c>
      <c r="H1902" s="90">
        <v>43831</v>
      </c>
      <c r="I1902" s="211" t="s">
        <v>113</v>
      </c>
      <c r="J1902" s="90" t="s">
        <v>114</v>
      </c>
      <c r="K1902" s="89" t="s">
        <v>15268</v>
      </c>
      <c r="L1902" s="89" t="s">
        <v>60</v>
      </c>
      <c r="M1902" s="89" t="s">
        <v>5030</v>
      </c>
      <c r="N1902" s="89" t="s">
        <v>64</v>
      </c>
      <c r="O1902" s="89" t="s">
        <v>103</v>
      </c>
      <c r="P1902" s="89" t="s">
        <v>15211</v>
      </c>
      <c r="Q1902" s="89" t="s">
        <v>5040</v>
      </c>
      <c r="R1902" s="57">
        <v>2</v>
      </c>
      <c r="S1902" s="47" t="s">
        <v>76</v>
      </c>
      <c r="T1902" s="265">
        <v>0</v>
      </c>
      <c r="U1902" s="265">
        <v>0</v>
      </c>
      <c r="V1902" s="265">
        <v>0</v>
      </c>
      <c r="W1902" s="265">
        <v>0</v>
      </c>
      <c r="X1902" s="44">
        <v>0</v>
      </c>
      <c r="Y1902" s="44">
        <v>0</v>
      </c>
    </row>
    <row r="1903" spans="1:25" ht="203.25" customHeight="1" x14ac:dyDescent="0.25">
      <c r="A1903" s="71">
        <v>2827</v>
      </c>
      <c r="B1903" s="47" t="s">
        <v>4849</v>
      </c>
      <c r="C1903" s="47" t="s">
        <v>12044</v>
      </c>
      <c r="D1903" s="47" t="s">
        <v>5041</v>
      </c>
      <c r="E1903" s="89" t="s">
        <v>5033</v>
      </c>
      <c r="F1903" s="89" t="s">
        <v>5039</v>
      </c>
      <c r="G1903" s="90">
        <v>43831</v>
      </c>
      <c r="H1903" s="90">
        <v>43831</v>
      </c>
      <c r="I1903" s="211" t="s">
        <v>113</v>
      </c>
      <c r="J1903" s="90" t="s">
        <v>114</v>
      </c>
      <c r="K1903" s="89" t="s">
        <v>11904</v>
      </c>
      <c r="L1903" s="89" t="s">
        <v>60</v>
      </c>
      <c r="M1903" s="89" t="s">
        <v>5030</v>
      </c>
      <c r="N1903" s="89" t="s">
        <v>68</v>
      </c>
      <c r="O1903" s="89" t="s">
        <v>100</v>
      </c>
      <c r="P1903" s="89" t="s">
        <v>15218</v>
      </c>
      <c r="Q1903" s="89" t="s">
        <v>5040</v>
      </c>
      <c r="R1903" s="57">
        <v>2</v>
      </c>
      <c r="S1903" s="47" t="s">
        <v>76</v>
      </c>
      <c r="T1903" s="265">
        <v>604</v>
      </c>
      <c r="U1903" s="265">
        <v>1978</v>
      </c>
      <c r="V1903" s="265">
        <v>0</v>
      </c>
      <c r="W1903" s="265">
        <v>0</v>
      </c>
      <c r="X1903" s="44">
        <v>0</v>
      </c>
      <c r="Y1903" s="44">
        <v>0</v>
      </c>
    </row>
    <row r="1904" spans="1:25" ht="203.25" customHeight="1" x14ac:dyDescent="0.25">
      <c r="A1904" s="71">
        <v>2828</v>
      </c>
      <c r="B1904" s="47" t="s">
        <v>4849</v>
      </c>
      <c r="C1904" s="47" t="s">
        <v>15264</v>
      </c>
      <c r="D1904" s="47" t="s">
        <v>5042</v>
      </c>
      <c r="E1904" s="89" t="s">
        <v>5028</v>
      </c>
      <c r="F1904" s="89" t="s">
        <v>5043</v>
      </c>
      <c r="G1904" s="90">
        <v>43831</v>
      </c>
      <c r="H1904" s="90">
        <v>43831</v>
      </c>
      <c r="I1904" s="211" t="s">
        <v>113</v>
      </c>
      <c r="J1904" s="90" t="s">
        <v>114</v>
      </c>
      <c r="K1904" s="89" t="s">
        <v>15269</v>
      </c>
      <c r="L1904" s="89" t="s">
        <v>60</v>
      </c>
      <c r="M1904" s="89" t="s">
        <v>5030</v>
      </c>
      <c r="N1904" s="89" t="s">
        <v>64</v>
      </c>
      <c r="O1904" s="89" t="s">
        <v>103</v>
      </c>
      <c r="P1904" s="89" t="s">
        <v>15211</v>
      </c>
      <c r="Q1904" s="89" t="s">
        <v>5044</v>
      </c>
      <c r="R1904" s="57">
        <v>2</v>
      </c>
      <c r="S1904" s="47" t="s">
        <v>76</v>
      </c>
      <c r="T1904" s="265">
        <v>0</v>
      </c>
      <c r="U1904" s="265">
        <v>0</v>
      </c>
      <c r="V1904" s="265">
        <v>0</v>
      </c>
      <c r="W1904" s="265">
        <v>0</v>
      </c>
      <c r="X1904" s="44">
        <v>0</v>
      </c>
      <c r="Y1904" s="44">
        <v>0</v>
      </c>
    </row>
    <row r="1905" spans="1:25" ht="203.25" customHeight="1" x14ac:dyDescent="0.25">
      <c r="A1905" s="71">
        <v>2829</v>
      </c>
      <c r="B1905" s="47" t="s">
        <v>4849</v>
      </c>
      <c r="C1905" s="47" t="s">
        <v>12044</v>
      </c>
      <c r="D1905" s="47" t="s">
        <v>5045</v>
      </c>
      <c r="E1905" s="89" t="s">
        <v>5033</v>
      </c>
      <c r="F1905" s="89" t="s">
        <v>5043</v>
      </c>
      <c r="G1905" s="90">
        <v>43831</v>
      </c>
      <c r="H1905" s="90">
        <v>43831</v>
      </c>
      <c r="I1905" s="211" t="s">
        <v>113</v>
      </c>
      <c r="J1905" s="90" t="s">
        <v>114</v>
      </c>
      <c r="K1905" s="89" t="s">
        <v>15270</v>
      </c>
      <c r="L1905" s="89" t="s">
        <v>60</v>
      </c>
      <c r="M1905" s="89" t="s">
        <v>5030</v>
      </c>
      <c r="N1905" s="89" t="s">
        <v>68</v>
      </c>
      <c r="O1905" s="89" t="s">
        <v>100</v>
      </c>
      <c r="P1905" s="89" t="s">
        <v>15218</v>
      </c>
      <c r="Q1905" s="89" t="s">
        <v>5044</v>
      </c>
      <c r="R1905" s="57">
        <v>2</v>
      </c>
      <c r="S1905" s="47" t="s">
        <v>76</v>
      </c>
      <c r="T1905" s="265">
        <v>0</v>
      </c>
      <c r="U1905" s="265">
        <v>0</v>
      </c>
      <c r="V1905" s="265">
        <v>0</v>
      </c>
      <c r="W1905" s="265">
        <v>0</v>
      </c>
      <c r="X1905" s="44">
        <v>0</v>
      </c>
      <c r="Y1905" s="44">
        <v>0</v>
      </c>
    </row>
    <row r="1906" spans="1:25" ht="203.25" customHeight="1" x14ac:dyDescent="0.25">
      <c r="A1906" s="71">
        <v>2830</v>
      </c>
      <c r="B1906" s="47" t="s">
        <v>4849</v>
      </c>
      <c r="C1906" s="47" t="s">
        <v>15264</v>
      </c>
      <c r="D1906" s="47" t="s">
        <v>5046</v>
      </c>
      <c r="E1906" s="89" t="s">
        <v>5028</v>
      </c>
      <c r="F1906" s="89" t="s">
        <v>5047</v>
      </c>
      <c r="G1906" s="90">
        <v>43831</v>
      </c>
      <c r="H1906" s="90">
        <v>43831</v>
      </c>
      <c r="I1906" s="211" t="s">
        <v>113</v>
      </c>
      <c r="J1906" s="90" t="s">
        <v>114</v>
      </c>
      <c r="K1906" s="89" t="s">
        <v>15271</v>
      </c>
      <c r="L1906" s="89" t="s">
        <v>60</v>
      </c>
      <c r="M1906" s="89" t="s">
        <v>5030</v>
      </c>
      <c r="N1906" s="89" t="s">
        <v>64</v>
      </c>
      <c r="O1906" s="89" t="s">
        <v>103</v>
      </c>
      <c r="P1906" s="89" t="s">
        <v>15211</v>
      </c>
      <c r="Q1906" s="89" t="s">
        <v>5048</v>
      </c>
      <c r="R1906" s="57">
        <v>2</v>
      </c>
      <c r="S1906" s="47" t="s">
        <v>76</v>
      </c>
      <c r="T1906" s="265">
        <v>2514</v>
      </c>
      <c r="U1906" s="265">
        <v>3914</v>
      </c>
      <c r="V1906" s="265">
        <v>4000</v>
      </c>
      <c r="W1906" s="265">
        <v>4500</v>
      </c>
      <c r="X1906" s="44">
        <v>5000</v>
      </c>
      <c r="Y1906" s="44">
        <v>5500</v>
      </c>
    </row>
    <row r="1907" spans="1:25" ht="203.25" customHeight="1" x14ac:dyDescent="0.25">
      <c r="A1907" s="71">
        <v>2831</v>
      </c>
      <c r="B1907" s="47" t="s">
        <v>4849</v>
      </c>
      <c r="C1907" s="47" t="s">
        <v>12044</v>
      </c>
      <c r="D1907" s="47" t="s">
        <v>5049</v>
      </c>
      <c r="E1907" s="89" t="s">
        <v>5033</v>
      </c>
      <c r="F1907" s="89" t="s">
        <v>5047</v>
      </c>
      <c r="G1907" s="90">
        <v>43831</v>
      </c>
      <c r="H1907" s="90">
        <v>43831</v>
      </c>
      <c r="I1907" s="211" t="s">
        <v>113</v>
      </c>
      <c r="J1907" s="90" t="s">
        <v>114</v>
      </c>
      <c r="K1907" s="89" t="s">
        <v>15272</v>
      </c>
      <c r="L1907" s="89" t="s">
        <v>60</v>
      </c>
      <c r="M1907" s="89" t="s">
        <v>5030</v>
      </c>
      <c r="N1907" s="89" t="s">
        <v>68</v>
      </c>
      <c r="O1907" s="89" t="s">
        <v>100</v>
      </c>
      <c r="P1907" s="89" t="s">
        <v>15218</v>
      </c>
      <c r="Q1907" s="89" t="s">
        <v>5048</v>
      </c>
      <c r="R1907" s="57">
        <v>2</v>
      </c>
      <c r="S1907" s="47" t="s">
        <v>76</v>
      </c>
      <c r="T1907" s="265">
        <v>5379</v>
      </c>
      <c r="U1907" s="265">
        <v>8750</v>
      </c>
      <c r="V1907" s="265">
        <v>6000</v>
      </c>
      <c r="W1907" s="265">
        <v>6500</v>
      </c>
      <c r="X1907" s="44">
        <v>7000</v>
      </c>
      <c r="Y1907" s="44">
        <v>7500</v>
      </c>
    </row>
    <row r="1908" spans="1:25" ht="203.25" customHeight="1" x14ac:dyDescent="0.25">
      <c r="A1908" s="71">
        <v>2832</v>
      </c>
      <c r="B1908" s="47" t="s">
        <v>4849</v>
      </c>
      <c r="C1908" s="47" t="s">
        <v>15264</v>
      </c>
      <c r="D1908" s="47" t="s">
        <v>5050</v>
      </c>
      <c r="E1908" s="89" t="s">
        <v>5028</v>
      </c>
      <c r="F1908" s="89" t="s">
        <v>5051</v>
      </c>
      <c r="G1908" s="90">
        <v>43831</v>
      </c>
      <c r="H1908" s="90">
        <v>43831</v>
      </c>
      <c r="I1908" s="211" t="s">
        <v>113</v>
      </c>
      <c r="J1908" s="90" t="s">
        <v>114</v>
      </c>
      <c r="K1908" s="89" t="s">
        <v>15273</v>
      </c>
      <c r="L1908" s="89" t="s">
        <v>60</v>
      </c>
      <c r="M1908" s="89" t="s">
        <v>5030</v>
      </c>
      <c r="N1908" s="89" t="s">
        <v>64</v>
      </c>
      <c r="O1908" s="89" t="s">
        <v>103</v>
      </c>
      <c r="P1908" s="89" t="s">
        <v>15211</v>
      </c>
      <c r="Q1908" s="89" t="s">
        <v>5052</v>
      </c>
      <c r="R1908" s="57">
        <v>2</v>
      </c>
      <c r="S1908" s="47" t="s">
        <v>76</v>
      </c>
      <c r="T1908" s="265">
        <v>0</v>
      </c>
      <c r="U1908" s="265">
        <v>0</v>
      </c>
      <c r="V1908" s="265">
        <v>0</v>
      </c>
      <c r="W1908" s="265">
        <v>0</v>
      </c>
      <c r="X1908" s="44">
        <v>0</v>
      </c>
      <c r="Y1908" s="44">
        <v>0</v>
      </c>
    </row>
    <row r="1909" spans="1:25" ht="203.25" customHeight="1" x14ac:dyDescent="0.25">
      <c r="A1909" s="71">
        <v>2833</v>
      </c>
      <c r="B1909" s="47" t="s">
        <v>4849</v>
      </c>
      <c r="C1909" s="47" t="s">
        <v>12044</v>
      </c>
      <c r="D1909" s="47" t="s">
        <v>5053</v>
      </c>
      <c r="E1909" s="89" t="s">
        <v>5033</v>
      </c>
      <c r="F1909" s="89" t="s">
        <v>5051</v>
      </c>
      <c r="G1909" s="90">
        <v>43831</v>
      </c>
      <c r="H1909" s="90">
        <v>43831</v>
      </c>
      <c r="I1909" s="211" t="s">
        <v>113</v>
      </c>
      <c r="J1909" s="90" t="s">
        <v>114</v>
      </c>
      <c r="K1909" s="89" t="s">
        <v>15274</v>
      </c>
      <c r="L1909" s="89" t="s">
        <v>60</v>
      </c>
      <c r="M1909" s="89" t="s">
        <v>5030</v>
      </c>
      <c r="N1909" s="89" t="s">
        <v>68</v>
      </c>
      <c r="O1909" s="89" t="s">
        <v>100</v>
      </c>
      <c r="P1909" s="89" t="s">
        <v>15218</v>
      </c>
      <c r="Q1909" s="89" t="s">
        <v>5052</v>
      </c>
      <c r="R1909" s="57">
        <v>2</v>
      </c>
      <c r="S1909" s="47" t="s">
        <v>76</v>
      </c>
      <c r="T1909" s="265">
        <v>0</v>
      </c>
      <c r="U1909" s="265">
        <v>0</v>
      </c>
      <c r="V1909" s="265">
        <v>650</v>
      </c>
      <c r="W1909" s="265">
        <v>750</v>
      </c>
      <c r="X1909" s="44">
        <v>0</v>
      </c>
      <c r="Y1909" s="44">
        <v>0</v>
      </c>
    </row>
    <row r="1910" spans="1:25" ht="203.25" customHeight="1" x14ac:dyDescent="0.25">
      <c r="A1910" s="71">
        <v>2834</v>
      </c>
      <c r="B1910" s="47" t="s">
        <v>4849</v>
      </c>
      <c r="C1910" s="47" t="s">
        <v>15264</v>
      </c>
      <c r="D1910" s="47" t="s">
        <v>5054</v>
      </c>
      <c r="E1910" s="89" t="s">
        <v>5028</v>
      </c>
      <c r="F1910" s="89" t="s">
        <v>5055</v>
      </c>
      <c r="G1910" s="90">
        <v>43831</v>
      </c>
      <c r="H1910" s="90">
        <v>43831</v>
      </c>
      <c r="I1910" s="211" t="s">
        <v>113</v>
      </c>
      <c r="J1910" s="90" t="s">
        <v>114</v>
      </c>
      <c r="K1910" s="89" t="s">
        <v>15275</v>
      </c>
      <c r="L1910" s="89" t="s">
        <v>60</v>
      </c>
      <c r="M1910" s="89" t="s">
        <v>5030</v>
      </c>
      <c r="N1910" s="89" t="s">
        <v>64</v>
      </c>
      <c r="O1910" s="89" t="s">
        <v>103</v>
      </c>
      <c r="P1910" s="89" t="s">
        <v>15211</v>
      </c>
      <c r="Q1910" s="89" t="s">
        <v>5056</v>
      </c>
      <c r="R1910" s="57">
        <v>2</v>
      </c>
      <c r="S1910" s="47" t="s">
        <v>76</v>
      </c>
      <c r="T1910" s="265">
        <v>0</v>
      </c>
      <c r="U1910" s="265">
        <v>0</v>
      </c>
      <c r="V1910" s="265">
        <v>1000</v>
      </c>
      <c r="W1910" s="265">
        <v>728</v>
      </c>
      <c r="X1910" s="44">
        <v>862</v>
      </c>
      <c r="Y1910" s="44">
        <v>1021</v>
      </c>
    </row>
    <row r="1911" spans="1:25" ht="203.25" customHeight="1" x14ac:dyDescent="0.25">
      <c r="A1911" s="71">
        <v>2835</v>
      </c>
      <c r="B1911" s="47" t="s">
        <v>4849</v>
      </c>
      <c r="C1911" s="47" t="s">
        <v>12044</v>
      </c>
      <c r="D1911" s="47" t="s">
        <v>5057</v>
      </c>
      <c r="E1911" s="89" t="s">
        <v>5033</v>
      </c>
      <c r="F1911" s="89" t="s">
        <v>5055</v>
      </c>
      <c r="G1911" s="90">
        <v>43831</v>
      </c>
      <c r="H1911" s="90">
        <v>43831</v>
      </c>
      <c r="I1911" s="211" t="s">
        <v>113</v>
      </c>
      <c r="J1911" s="90" t="s">
        <v>114</v>
      </c>
      <c r="K1911" s="89" t="s">
        <v>11905</v>
      </c>
      <c r="L1911" s="89" t="s">
        <v>60</v>
      </c>
      <c r="M1911" s="89" t="s">
        <v>5030</v>
      </c>
      <c r="N1911" s="89" t="s">
        <v>68</v>
      </c>
      <c r="O1911" s="89" t="s">
        <v>100</v>
      </c>
      <c r="P1911" s="89" t="s">
        <v>15218</v>
      </c>
      <c r="Q1911" s="89" t="s">
        <v>5056</v>
      </c>
      <c r="R1911" s="57">
        <v>2</v>
      </c>
      <c r="S1911" s="47" t="s">
        <v>76</v>
      </c>
      <c r="T1911" s="265">
        <v>1519</v>
      </c>
      <c r="U1911" s="265">
        <v>1369</v>
      </c>
      <c r="V1911" s="265">
        <v>2500</v>
      </c>
      <c r="W1911" s="265">
        <v>3000</v>
      </c>
      <c r="X1911" s="44">
        <v>3500</v>
      </c>
      <c r="Y1911" s="44">
        <v>4000</v>
      </c>
    </row>
    <row r="1912" spans="1:25" ht="203.25" customHeight="1" x14ac:dyDescent="0.25">
      <c r="A1912" s="71">
        <v>2836</v>
      </c>
      <c r="B1912" s="47" t="s">
        <v>4849</v>
      </c>
      <c r="C1912" s="47" t="s">
        <v>15276</v>
      </c>
      <c r="D1912" s="47" t="s">
        <v>5058</v>
      </c>
      <c r="E1912" s="89" t="s">
        <v>5028</v>
      </c>
      <c r="F1912" s="89" t="s">
        <v>5059</v>
      </c>
      <c r="G1912" s="90">
        <v>43831</v>
      </c>
      <c r="H1912" s="90">
        <v>43831</v>
      </c>
      <c r="I1912" s="211" t="s">
        <v>113</v>
      </c>
      <c r="J1912" s="90" t="s">
        <v>114</v>
      </c>
      <c r="K1912" s="89" t="s">
        <v>15277</v>
      </c>
      <c r="L1912" s="89" t="s">
        <v>60</v>
      </c>
      <c r="M1912" s="89" t="s">
        <v>5030</v>
      </c>
      <c r="N1912" s="89" t="s">
        <v>64</v>
      </c>
      <c r="O1912" s="89" t="s">
        <v>103</v>
      </c>
      <c r="P1912" s="89" t="s">
        <v>15211</v>
      </c>
      <c r="Q1912" s="89" t="s">
        <v>5060</v>
      </c>
      <c r="R1912" s="57">
        <v>2</v>
      </c>
      <c r="S1912" s="47" t="s">
        <v>76</v>
      </c>
      <c r="T1912" s="265">
        <v>0</v>
      </c>
      <c r="U1912" s="265">
        <v>0</v>
      </c>
      <c r="V1912" s="265">
        <v>0</v>
      </c>
      <c r="W1912" s="265">
        <v>0</v>
      </c>
      <c r="X1912" s="44">
        <v>0</v>
      </c>
      <c r="Y1912" s="44">
        <v>0</v>
      </c>
    </row>
    <row r="1913" spans="1:25" ht="203.25" customHeight="1" x14ac:dyDescent="0.25">
      <c r="A1913" s="71">
        <v>2837</v>
      </c>
      <c r="B1913" s="47" t="s">
        <v>4849</v>
      </c>
      <c r="C1913" s="47" t="s">
        <v>12044</v>
      </c>
      <c r="D1913" s="47" t="s">
        <v>5061</v>
      </c>
      <c r="E1913" s="89" t="s">
        <v>5033</v>
      </c>
      <c r="F1913" s="89" t="s">
        <v>5059</v>
      </c>
      <c r="G1913" s="90">
        <v>43831</v>
      </c>
      <c r="H1913" s="90">
        <v>43831</v>
      </c>
      <c r="I1913" s="211" t="s">
        <v>113</v>
      </c>
      <c r="J1913" s="90" t="s">
        <v>114</v>
      </c>
      <c r="K1913" s="89" t="s">
        <v>11906</v>
      </c>
      <c r="L1913" s="89" t="s">
        <v>60</v>
      </c>
      <c r="M1913" s="89" t="s">
        <v>5030</v>
      </c>
      <c r="N1913" s="89" t="s">
        <v>68</v>
      </c>
      <c r="O1913" s="89" t="s">
        <v>100</v>
      </c>
      <c r="P1913" s="89" t="s">
        <v>15218</v>
      </c>
      <c r="Q1913" s="89" t="s">
        <v>5060</v>
      </c>
      <c r="R1913" s="57">
        <v>2</v>
      </c>
      <c r="S1913" s="47" t="s">
        <v>76</v>
      </c>
      <c r="T1913" s="265">
        <v>0</v>
      </c>
      <c r="U1913" s="265">
        <v>0</v>
      </c>
      <c r="V1913" s="265">
        <v>0</v>
      </c>
      <c r="W1913" s="265">
        <v>0</v>
      </c>
      <c r="X1913" s="44">
        <v>0</v>
      </c>
      <c r="Y1913" s="44">
        <v>0</v>
      </c>
    </row>
    <row r="1914" spans="1:25" ht="203.25" customHeight="1" x14ac:dyDescent="0.25">
      <c r="A1914" s="71">
        <v>2838</v>
      </c>
      <c r="B1914" s="47" t="s">
        <v>4849</v>
      </c>
      <c r="C1914" s="47" t="s">
        <v>5063</v>
      </c>
      <c r="D1914" s="47" t="s">
        <v>2838</v>
      </c>
      <c r="E1914" s="89" t="s">
        <v>5064</v>
      </c>
      <c r="F1914" s="89" t="s">
        <v>4397</v>
      </c>
      <c r="G1914" s="90">
        <v>43831</v>
      </c>
      <c r="H1914" s="90">
        <v>43831</v>
      </c>
      <c r="I1914" s="211" t="s">
        <v>15278</v>
      </c>
      <c r="J1914" s="90">
        <v>47119</v>
      </c>
      <c r="K1914" s="89" t="s">
        <v>15279</v>
      </c>
      <c r="L1914" s="89" t="s">
        <v>60</v>
      </c>
      <c r="M1914" s="89" t="s">
        <v>15280</v>
      </c>
      <c r="N1914" s="89" t="s">
        <v>107</v>
      </c>
      <c r="O1914" s="89" t="s">
        <v>100</v>
      </c>
      <c r="P1914" s="89" t="s">
        <v>349</v>
      </c>
      <c r="Q1914" s="89"/>
      <c r="R1914" s="57">
        <v>2</v>
      </c>
      <c r="S1914" s="47" t="s">
        <v>76</v>
      </c>
      <c r="T1914" s="265">
        <v>0</v>
      </c>
      <c r="U1914" s="265">
        <v>0</v>
      </c>
      <c r="V1914" s="265">
        <v>30064</v>
      </c>
      <c r="W1914" s="265">
        <v>30111</v>
      </c>
      <c r="X1914" s="44">
        <v>30193</v>
      </c>
      <c r="Y1914" s="44">
        <v>37519</v>
      </c>
    </row>
    <row r="1915" spans="1:25" ht="203.25" customHeight="1" x14ac:dyDescent="0.25">
      <c r="A1915" s="71">
        <v>2839</v>
      </c>
      <c r="B1915" s="47" t="s">
        <v>4849</v>
      </c>
      <c r="C1915" s="47" t="s">
        <v>15281</v>
      </c>
      <c r="D1915" s="47" t="s">
        <v>2841</v>
      </c>
      <c r="E1915" s="89" t="s">
        <v>5064</v>
      </c>
      <c r="F1915" s="89" t="s">
        <v>4397</v>
      </c>
      <c r="G1915" s="90">
        <v>43831</v>
      </c>
      <c r="H1915" s="90">
        <v>43831</v>
      </c>
      <c r="I1915" s="211" t="s">
        <v>12045</v>
      </c>
      <c r="J1915" s="90">
        <v>47119</v>
      </c>
      <c r="K1915" s="89" t="s">
        <v>15282</v>
      </c>
      <c r="L1915" s="89" t="s">
        <v>60</v>
      </c>
      <c r="M1915" s="89" t="s">
        <v>15280</v>
      </c>
      <c r="N1915" s="89" t="s">
        <v>64</v>
      </c>
      <c r="O1915" s="89" t="s">
        <v>103</v>
      </c>
      <c r="P1915" s="89" t="s">
        <v>15247</v>
      </c>
      <c r="Q1915" s="89"/>
      <c r="R1915" s="57">
        <v>2</v>
      </c>
      <c r="S1915" s="47" t="s">
        <v>76</v>
      </c>
      <c r="T1915" s="265">
        <v>0</v>
      </c>
      <c r="U1915" s="265">
        <v>0</v>
      </c>
      <c r="V1915" s="265">
        <v>3165</v>
      </c>
      <c r="W1915" s="265">
        <v>2930</v>
      </c>
      <c r="X1915" s="44">
        <v>2346</v>
      </c>
      <c r="Y1915" s="44">
        <v>1230</v>
      </c>
    </row>
    <row r="1916" spans="1:25" ht="203.25" customHeight="1" x14ac:dyDescent="0.25">
      <c r="A1916" s="71">
        <v>2840</v>
      </c>
      <c r="B1916" s="47" t="s">
        <v>4849</v>
      </c>
      <c r="C1916" s="47" t="s">
        <v>15283</v>
      </c>
      <c r="D1916" s="47" t="s">
        <v>5066</v>
      </c>
      <c r="E1916" s="89" t="s">
        <v>12059</v>
      </c>
      <c r="F1916" s="89" t="s">
        <v>1338</v>
      </c>
      <c r="G1916" s="90">
        <v>44153</v>
      </c>
      <c r="H1916" s="90">
        <v>43831</v>
      </c>
      <c r="I1916" s="211" t="s">
        <v>2548</v>
      </c>
      <c r="J1916" s="90">
        <v>46023</v>
      </c>
      <c r="K1916" s="89" t="s">
        <v>15284</v>
      </c>
      <c r="L1916" s="89" t="s">
        <v>99</v>
      </c>
      <c r="M1916" s="89" t="s">
        <v>15285</v>
      </c>
      <c r="N1916" s="89" t="s">
        <v>68</v>
      </c>
      <c r="O1916" s="89" t="s">
        <v>100</v>
      </c>
      <c r="P1916" s="89" t="s">
        <v>15218</v>
      </c>
      <c r="Q1916" s="89"/>
      <c r="R1916" s="57">
        <v>10</v>
      </c>
      <c r="S1916" s="47" t="s">
        <v>126</v>
      </c>
      <c r="T1916" s="265">
        <v>13899</v>
      </c>
      <c r="U1916" s="265">
        <v>16886</v>
      </c>
      <c r="V1916" s="265">
        <v>14000</v>
      </c>
      <c r="W1916" s="265">
        <v>16000</v>
      </c>
      <c r="X1916" s="44">
        <v>18000</v>
      </c>
      <c r="Y1916" s="44" t="s">
        <v>112</v>
      </c>
    </row>
    <row r="1917" spans="1:25" ht="203.25" customHeight="1" x14ac:dyDescent="0.25">
      <c r="A1917" s="71">
        <v>2841</v>
      </c>
      <c r="B1917" s="47" t="s">
        <v>4849</v>
      </c>
      <c r="C1917" s="47" t="s">
        <v>12046</v>
      </c>
      <c r="D1917" s="47" t="s">
        <v>5067</v>
      </c>
      <c r="E1917" s="89" t="s">
        <v>5068</v>
      </c>
      <c r="F1917" s="89" t="s">
        <v>5069</v>
      </c>
      <c r="G1917" s="90">
        <v>44197</v>
      </c>
      <c r="H1917" s="90">
        <v>44197</v>
      </c>
      <c r="I1917" s="211" t="s">
        <v>762</v>
      </c>
      <c r="J1917" s="90">
        <v>44927</v>
      </c>
      <c r="K1917" s="89" t="s">
        <v>15286</v>
      </c>
      <c r="L1917" s="89" t="s">
        <v>60</v>
      </c>
      <c r="M1917" s="89" t="s">
        <v>15287</v>
      </c>
      <c r="N1917" s="89" t="s">
        <v>68</v>
      </c>
      <c r="O1917" s="89" t="s">
        <v>100</v>
      </c>
      <c r="P1917" s="89" t="s">
        <v>15288</v>
      </c>
      <c r="Q1917" s="89"/>
      <c r="R1917" s="57">
        <v>2</v>
      </c>
      <c r="S1917" s="47" t="s">
        <v>199</v>
      </c>
      <c r="T1917" s="265">
        <v>265704</v>
      </c>
      <c r="U1917" s="265">
        <v>98220</v>
      </c>
      <c r="V1917" s="265" t="s">
        <v>112</v>
      </c>
      <c r="W1917" s="265" t="s">
        <v>112</v>
      </c>
      <c r="X1917" s="44" t="s">
        <v>112</v>
      </c>
      <c r="Y1917" s="44" t="s">
        <v>112</v>
      </c>
    </row>
    <row r="1918" spans="1:25" ht="203.25" customHeight="1" x14ac:dyDescent="0.25">
      <c r="A1918" s="71">
        <v>2842</v>
      </c>
      <c r="B1918" s="47" t="s">
        <v>4849</v>
      </c>
      <c r="C1918" s="47" t="s">
        <v>15262</v>
      </c>
      <c r="D1918" s="47" t="s">
        <v>11619</v>
      </c>
      <c r="E1918" s="89" t="s">
        <v>11902</v>
      </c>
      <c r="F1918" s="89" t="s">
        <v>11620</v>
      </c>
      <c r="G1918" s="90">
        <v>43831</v>
      </c>
      <c r="H1918" s="90">
        <v>43831</v>
      </c>
      <c r="I1918" s="211" t="s">
        <v>244</v>
      </c>
      <c r="J1918" s="90">
        <v>45658</v>
      </c>
      <c r="K1918" s="89" t="s">
        <v>5167</v>
      </c>
      <c r="L1918" s="89" t="s">
        <v>60</v>
      </c>
      <c r="M1918" s="89" t="s">
        <v>15260</v>
      </c>
      <c r="N1918" s="89" t="s">
        <v>107</v>
      </c>
      <c r="O1918" s="89" t="s">
        <v>102</v>
      </c>
      <c r="P1918" s="89" t="s">
        <v>3058</v>
      </c>
      <c r="Q1918" s="89">
        <v>1</v>
      </c>
      <c r="R1918" s="57">
        <v>2</v>
      </c>
      <c r="S1918" s="47" t="s">
        <v>76</v>
      </c>
      <c r="T1918" s="265">
        <v>0</v>
      </c>
      <c r="U1918" s="265">
        <v>0</v>
      </c>
      <c r="V1918" s="265">
        <v>3500</v>
      </c>
      <c r="W1918" s="265">
        <v>4000</v>
      </c>
      <c r="X1918" s="44" t="s">
        <v>112</v>
      </c>
      <c r="Y1918" s="44" t="s">
        <v>112</v>
      </c>
    </row>
    <row r="1919" spans="1:25" ht="203.25" customHeight="1" x14ac:dyDescent="0.25">
      <c r="A1919" s="71">
        <v>2843</v>
      </c>
      <c r="B1919" s="47" t="s">
        <v>4849</v>
      </c>
      <c r="C1919" s="47" t="s">
        <v>15262</v>
      </c>
      <c r="D1919" s="47" t="s">
        <v>5070</v>
      </c>
      <c r="E1919" s="89" t="s">
        <v>11902</v>
      </c>
      <c r="F1919" s="89" t="s">
        <v>11621</v>
      </c>
      <c r="G1919" s="90">
        <v>43831</v>
      </c>
      <c r="H1919" s="90">
        <v>43831</v>
      </c>
      <c r="I1919" s="211" t="s">
        <v>244</v>
      </c>
      <c r="J1919" s="90">
        <v>45658</v>
      </c>
      <c r="K1919" s="89" t="s">
        <v>5167</v>
      </c>
      <c r="L1919" s="89" t="s">
        <v>60</v>
      </c>
      <c r="M1919" s="89" t="s">
        <v>15260</v>
      </c>
      <c r="N1919" s="89" t="s">
        <v>107</v>
      </c>
      <c r="O1919" s="89" t="s">
        <v>102</v>
      </c>
      <c r="P1919" s="89" t="s">
        <v>3058</v>
      </c>
      <c r="Q1919" s="89">
        <v>2</v>
      </c>
      <c r="R1919" s="57">
        <v>2</v>
      </c>
      <c r="S1919" s="47" t="s">
        <v>76</v>
      </c>
      <c r="T1919" s="265">
        <v>0</v>
      </c>
      <c r="U1919" s="265">
        <v>0</v>
      </c>
      <c r="V1919" s="265">
        <v>0</v>
      </c>
      <c r="W1919" s="265">
        <v>0</v>
      </c>
      <c r="X1919" s="44" t="s">
        <v>112</v>
      </c>
      <c r="Y1919" s="44" t="s">
        <v>112</v>
      </c>
    </row>
    <row r="1920" spans="1:25" ht="203.25" customHeight="1" x14ac:dyDescent="0.25">
      <c r="A1920" s="71">
        <v>2844</v>
      </c>
      <c r="B1920" s="47" t="s">
        <v>4849</v>
      </c>
      <c r="C1920" s="47" t="s">
        <v>15262</v>
      </c>
      <c r="D1920" s="47" t="s">
        <v>5071</v>
      </c>
      <c r="E1920" s="89" t="s">
        <v>11902</v>
      </c>
      <c r="F1920" s="89" t="s">
        <v>11622</v>
      </c>
      <c r="G1920" s="90">
        <v>43831</v>
      </c>
      <c r="H1920" s="90">
        <v>43831</v>
      </c>
      <c r="I1920" s="211" t="s">
        <v>244</v>
      </c>
      <c r="J1920" s="90">
        <v>45658</v>
      </c>
      <c r="K1920" s="89" t="s">
        <v>5167</v>
      </c>
      <c r="L1920" s="89" t="s">
        <v>60</v>
      </c>
      <c r="M1920" s="89" t="s">
        <v>15260</v>
      </c>
      <c r="N1920" s="89" t="s">
        <v>107</v>
      </c>
      <c r="O1920" s="89" t="s">
        <v>102</v>
      </c>
      <c r="P1920" s="89" t="s">
        <v>3058</v>
      </c>
      <c r="Q1920" s="89">
        <v>3</v>
      </c>
      <c r="R1920" s="57">
        <v>2</v>
      </c>
      <c r="S1920" s="47" t="s">
        <v>76</v>
      </c>
      <c r="T1920" s="265">
        <v>0</v>
      </c>
      <c r="U1920" s="265">
        <v>0</v>
      </c>
      <c r="V1920" s="265">
        <v>0</v>
      </c>
      <c r="W1920" s="265">
        <v>0</v>
      </c>
      <c r="X1920" s="44" t="s">
        <v>112</v>
      </c>
      <c r="Y1920" s="44" t="s">
        <v>112</v>
      </c>
    </row>
    <row r="1921" spans="1:25" ht="203.25" customHeight="1" x14ac:dyDescent="0.25">
      <c r="A1921" s="71">
        <v>2845</v>
      </c>
      <c r="B1921" s="47" t="s">
        <v>4849</v>
      </c>
      <c r="C1921" s="47" t="s">
        <v>15262</v>
      </c>
      <c r="D1921" s="47" t="s">
        <v>5072</v>
      </c>
      <c r="E1921" s="89" t="s">
        <v>11902</v>
      </c>
      <c r="F1921" s="89" t="s">
        <v>11623</v>
      </c>
      <c r="G1921" s="90">
        <v>43831</v>
      </c>
      <c r="H1921" s="90">
        <v>43831</v>
      </c>
      <c r="I1921" s="211" t="s">
        <v>244</v>
      </c>
      <c r="J1921" s="90">
        <v>45658</v>
      </c>
      <c r="K1921" s="89" t="s">
        <v>5167</v>
      </c>
      <c r="L1921" s="89" t="s">
        <v>60</v>
      </c>
      <c r="M1921" s="89" t="s">
        <v>15260</v>
      </c>
      <c r="N1921" s="89" t="s">
        <v>107</v>
      </c>
      <c r="O1921" s="89" t="s">
        <v>102</v>
      </c>
      <c r="P1921" s="89" t="s">
        <v>3058</v>
      </c>
      <c r="Q1921" s="89">
        <v>10</v>
      </c>
      <c r="R1921" s="57">
        <v>2</v>
      </c>
      <c r="S1921" s="47" t="s">
        <v>76</v>
      </c>
      <c r="T1921" s="265">
        <v>0</v>
      </c>
      <c r="U1921" s="265">
        <v>0</v>
      </c>
      <c r="V1921" s="265">
        <v>0</v>
      </c>
      <c r="W1921" s="265">
        <v>0</v>
      </c>
      <c r="X1921" s="44" t="s">
        <v>112</v>
      </c>
      <c r="Y1921" s="44" t="s">
        <v>112</v>
      </c>
    </row>
    <row r="1922" spans="1:25" ht="203.25" customHeight="1" x14ac:dyDescent="0.25">
      <c r="A1922" s="71">
        <v>2846</v>
      </c>
      <c r="B1922" s="47" t="s">
        <v>4849</v>
      </c>
      <c r="C1922" s="47" t="s">
        <v>15262</v>
      </c>
      <c r="D1922" s="47" t="s">
        <v>5073</v>
      </c>
      <c r="E1922" s="89" t="s">
        <v>11902</v>
      </c>
      <c r="F1922" s="89" t="s">
        <v>11624</v>
      </c>
      <c r="G1922" s="90">
        <v>43831</v>
      </c>
      <c r="H1922" s="90">
        <v>43831</v>
      </c>
      <c r="I1922" s="211" t="s">
        <v>244</v>
      </c>
      <c r="J1922" s="90">
        <v>45658</v>
      </c>
      <c r="K1922" s="89" t="s">
        <v>5167</v>
      </c>
      <c r="L1922" s="89" t="s">
        <v>60</v>
      </c>
      <c r="M1922" s="89" t="s">
        <v>15260</v>
      </c>
      <c r="N1922" s="89" t="s">
        <v>107</v>
      </c>
      <c r="O1922" s="89" t="s">
        <v>102</v>
      </c>
      <c r="P1922" s="89" t="s">
        <v>3058</v>
      </c>
      <c r="Q1922" s="89" t="s">
        <v>5074</v>
      </c>
      <c r="R1922" s="57">
        <v>2</v>
      </c>
      <c r="S1922" s="47" t="s">
        <v>76</v>
      </c>
      <c r="T1922" s="265">
        <v>0</v>
      </c>
      <c r="U1922" s="265">
        <v>0</v>
      </c>
      <c r="V1922" s="265">
        <v>0</v>
      </c>
      <c r="W1922" s="265">
        <v>0</v>
      </c>
      <c r="X1922" s="44" t="s">
        <v>112</v>
      </c>
      <c r="Y1922" s="44" t="s">
        <v>112</v>
      </c>
    </row>
    <row r="1923" spans="1:25" ht="203.25" customHeight="1" x14ac:dyDescent="0.25">
      <c r="A1923" s="71">
        <v>2847</v>
      </c>
      <c r="B1923" s="47" t="s">
        <v>4849</v>
      </c>
      <c r="C1923" s="47" t="s">
        <v>15262</v>
      </c>
      <c r="D1923" s="47" t="s">
        <v>5075</v>
      </c>
      <c r="E1923" s="89" t="s">
        <v>11902</v>
      </c>
      <c r="F1923" s="89" t="s">
        <v>11625</v>
      </c>
      <c r="G1923" s="90">
        <v>43831</v>
      </c>
      <c r="H1923" s="90">
        <v>43831</v>
      </c>
      <c r="I1923" s="211" t="s">
        <v>244</v>
      </c>
      <c r="J1923" s="90">
        <v>45658</v>
      </c>
      <c r="K1923" s="89" t="s">
        <v>5167</v>
      </c>
      <c r="L1923" s="89" t="s">
        <v>60</v>
      </c>
      <c r="M1923" s="89" t="s">
        <v>15260</v>
      </c>
      <c r="N1923" s="89" t="s">
        <v>107</v>
      </c>
      <c r="O1923" s="89" t="s">
        <v>102</v>
      </c>
      <c r="P1923" s="89" t="s">
        <v>3058</v>
      </c>
      <c r="Q1923" s="89">
        <v>13</v>
      </c>
      <c r="R1923" s="57">
        <v>2</v>
      </c>
      <c r="S1923" s="47" t="s">
        <v>76</v>
      </c>
      <c r="T1923" s="265">
        <v>0</v>
      </c>
      <c r="U1923" s="265">
        <v>0</v>
      </c>
      <c r="V1923" s="265">
        <v>0</v>
      </c>
      <c r="W1923" s="265">
        <v>0</v>
      </c>
      <c r="X1923" s="44" t="s">
        <v>112</v>
      </c>
      <c r="Y1923" s="44" t="s">
        <v>112</v>
      </c>
    </row>
    <row r="1924" spans="1:25" ht="203.25" customHeight="1" x14ac:dyDescent="0.25">
      <c r="A1924" s="71">
        <v>2848</v>
      </c>
      <c r="B1924" s="47" t="s">
        <v>4849</v>
      </c>
      <c r="C1924" s="47" t="s">
        <v>15262</v>
      </c>
      <c r="D1924" s="47" t="s">
        <v>5076</v>
      </c>
      <c r="E1924" s="89" t="s">
        <v>11902</v>
      </c>
      <c r="F1924" s="89" t="s">
        <v>11626</v>
      </c>
      <c r="G1924" s="90">
        <v>43831</v>
      </c>
      <c r="H1924" s="90">
        <v>43831</v>
      </c>
      <c r="I1924" s="211" t="s">
        <v>244</v>
      </c>
      <c r="J1924" s="90">
        <v>45658</v>
      </c>
      <c r="K1924" s="89" t="s">
        <v>5167</v>
      </c>
      <c r="L1924" s="89" t="s">
        <v>60</v>
      </c>
      <c r="M1924" s="89" t="s">
        <v>15260</v>
      </c>
      <c r="N1924" s="89" t="s">
        <v>107</v>
      </c>
      <c r="O1924" s="89" t="s">
        <v>102</v>
      </c>
      <c r="P1924" s="89" t="s">
        <v>3058</v>
      </c>
      <c r="Q1924" s="89">
        <v>14</v>
      </c>
      <c r="R1924" s="57">
        <v>2</v>
      </c>
      <c r="S1924" s="47" t="s">
        <v>76</v>
      </c>
      <c r="T1924" s="265">
        <v>0</v>
      </c>
      <c r="U1924" s="265">
        <v>0</v>
      </c>
      <c r="V1924" s="265">
        <v>0</v>
      </c>
      <c r="W1924" s="265">
        <v>0</v>
      </c>
      <c r="X1924" s="44" t="s">
        <v>112</v>
      </c>
      <c r="Y1924" s="44" t="s">
        <v>112</v>
      </c>
    </row>
    <row r="1925" spans="1:25" ht="203.25" customHeight="1" x14ac:dyDescent="0.25">
      <c r="A1925" s="71">
        <v>2849</v>
      </c>
      <c r="B1925" s="47" t="s">
        <v>4849</v>
      </c>
      <c r="C1925" s="47" t="s">
        <v>15262</v>
      </c>
      <c r="D1925" s="47" t="s">
        <v>5077</v>
      </c>
      <c r="E1925" s="89" t="s">
        <v>11902</v>
      </c>
      <c r="F1925" s="89" t="s">
        <v>11627</v>
      </c>
      <c r="G1925" s="90">
        <v>43831</v>
      </c>
      <c r="H1925" s="90">
        <v>43831</v>
      </c>
      <c r="I1925" s="211" t="s">
        <v>244</v>
      </c>
      <c r="J1925" s="90">
        <v>45658</v>
      </c>
      <c r="K1925" s="89" t="s">
        <v>5167</v>
      </c>
      <c r="L1925" s="89" t="s">
        <v>60</v>
      </c>
      <c r="M1925" s="89" t="s">
        <v>15260</v>
      </c>
      <c r="N1925" s="89" t="s">
        <v>107</v>
      </c>
      <c r="O1925" s="89" t="s">
        <v>102</v>
      </c>
      <c r="P1925" s="89" t="s">
        <v>3058</v>
      </c>
      <c r="Q1925" s="89">
        <v>15</v>
      </c>
      <c r="R1925" s="57">
        <v>2</v>
      </c>
      <c r="S1925" s="47" t="s">
        <v>76</v>
      </c>
      <c r="T1925" s="265">
        <v>0</v>
      </c>
      <c r="U1925" s="265">
        <v>0</v>
      </c>
      <c r="V1925" s="265">
        <v>0</v>
      </c>
      <c r="W1925" s="265">
        <v>0</v>
      </c>
      <c r="X1925" s="44" t="s">
        <v>112</v>
      </c>
      <c r="Y1925" s="44" t="s">
        <v>112</v>
      </c>
    </row>
    <row r="1926" spans="1:25" ht="203.25" customHeight="1" x14ac:dyDescent="0.25">
      <c r="A1926" s="71">
        <v>2850</v>
      </c>
      <c r="B1926" s="47" t="s">
        <v>4849</v>
      </c>
      <c r="C1926" s="47" t="s">
        <v>15262</v>
      </c>
      <c r="D1926" s="47" t="s">
        <v>5078</v>
      </c>
      <c r="E1926" s="89" t="s">
        <v>11902</v>
      </c>
      <c r="F1926" s="89" t="s">
        <v>15289</v>
      </c>
      <c r="G1926" s="90">
        <v>43831</v>
      </c>
      <c r="H1926" s="90">
        <v>43831</v>
      </c>
      <c r="I1926" s="211" t="s">
        <v>244</v>
      </c>
      <c r="J1926" s="90">
        <v>45658</v>
      </c>
      <c r="K1926" s="89" t="s">
        <v>5167</v>
      </c>
      <c r="L1926" s="89" t="s">
        <v>60</v>
      </c>
      <c r="M1926" s="89" t="s">
        <v>15260</v>
      </c>
      <c r="N1926" s="89" t="s">
        <v>107</v>
      </c>
      <c r="O1926" s="89" t="s">
        <v>102</v>
      </c>
      <c r="P1926" s="89" t="s">
        <v>3058</v>
      </c>
      <c r="Q1926" s="89">
        <v>16</v>
      </c>
      <c r="R1926" s="57">
        <v>2</v>
      </c>
      <c r="S1926" s="47" t="s">
        <v>76</v>
      </c>
      <c r="T1926" s="265">
        <v>0</v>
      </c>
      <c r="U1926" s="265">
        <v>0</v>
      </c>
      <c r="V1926" s="265">
        <v>0</v>
      </c>
      <c r="W1926" s="265">
        <v>0</v>
      </c>
      <c r="X1926" s="44" t="s">
        <v>112</v>
      </c>
      <c r="Y1926" s="44" t="s">
        <v>112</v>
      </c>
    </row>
    <row r="1927" spans="1:25" ht="203.25" customHeight="1" x14ac:dyDescent="0.25">
      <c r="A1927" s="71">
        <v>2851</v>
      </c>
      <c r="B1927" s="47" t="s">
        <v>4849</v>
      </c>
      <c r="C1927" s="47" t="s">
        <v>15262</v>
      </c>
      <c r="D1927" s="47" t="s">
        <v>5079</v>
      </c>
      <c r="E1927" s="89" t="s">
        <v>11902</v>
      </c>
      <c r="F1927" s="89" t="s">
        <v>11628</v>
      </c>
      <c r="G1927" s="90">
        <v>43831</v>
      </c>
      <c r="H1927" s="90">
        <v>43831</v>
      </c>
      <c r="I1927" s="211" t="s">
        <v>244</v>
      </c>
      <c r="J1927" s="90">
        <v>45658</v>
      </c>
      <c r="K1927" s="89" t="s">
        <v>5167</v>
      </c>
      <c r="L1927" s="89" t="s">
        <v>60</v>
      </c>
      <c r="M1927" s="89" t="s">
        <v>15260</v>
      </c>
      <c r="N1927" s="89" t="s">
        <v>107</v>
      </c>
      <c r="O1927" s="89" t="s">
        <v>102</v>
      </c>
      <c r="P1927" s="89" t="s">
        <v>3058</v>
      </c>
      <c r="Q1927" s="89">
        <v>17</v>
      </c>
      <c r="R1927" s="57">
        <v>2</v>
      </c>
      <c r="S1927" s="47" t="s">
        <v>76</v>
      </c>
      <c r="T1927" s="265">
        <v>0</v>
      </c>
      <c r="U1927" s="265">
        <v>0</v>
      </c>
      <c r="V1927" s="265">
        <v>0</v>
      </c>
      <c r="W1927" s="265">
        <v>0</v>
      </c>
      <c r="X1927" s="44" t="s">
        <v>112</v>
      </c>
      <c r="Y1927" s="44" t="s">
        <v>112</v>
      </c>
    </row>
    <row r="1928" spans="1:25" ht="203.25" customHeight="1" x14ac:dyDescent="0.25">
      <c r="A1928" s="71">
        <v>2852</v>
      </c>
      <c r="B1928" s="47" t="s">
        <v>4849</v>
      </c>
      <c r="C1928" s="47" t="s">
        <v>15262</v>
      </c>
      <c r="D1928" s="47" t="s">
        <v>5080</v>
      </c>
      <c r="E1928" s="89" t="s">
        <v>11902</v>
      </c>
      <c r="F1928" s="89" t="s">
        <v>15290</v>
      </c>
      <c r="G1928" s="90">
        <v>43831</v>
      </c>
      <c r="H1928" s="90">
        <v>43831</v>
      </c>
      <c r="I1928" s="211" t="s">
        <v>244</v>
      </c>
      <c r="J1928" s="90">
        <v>45658</v>
      </c>
      <c r="K1928" s="89" t="s">
        <v>5167</v>
      </c>
      <c r="L1928" s="89" t="s">
        <v>60</v>
      </c>
      <c r="M1928" s="89" t="s">
        <v>15260</v>
      </c>
      <c r="N1928" s="89" t="s">
        <v>107</v>
      </c>
      <c r="O1928" s="89" t="s">
        <v>102</v>
      </c>
      <c r="P1928" s="89" t="s">
        <v>3058</v>
      </c>
      <c r="Q1928" s="89">
        <v>18</v>
      </c>
      <c r="R1928" s="57">
        <v>2</v>
      </c>
      <c r="S1928" s="47" t="s">
        <v>76</v>
      </c>
      <c r="T1928" s="265">
        <v>0</v>
      </c>
      <c r="U1928" s="265">
        <v>0</v>
      </c>
      <c r="V1928" s="265">
        <v>0</v>
      </c>
      <c r="W1928" s="265">
        <v>0</v>
      </c>
      <c r="X1928" s="44" t="s">
        <v>112</v>
      </c>
      <c r="Y1928" s="44" t="s">
        <v>112</v>
      </c>
    </row>
    <row r="1929" spans="1:25" ht="203.25" customHeight="1" x14ac:dyDescent="0.25">
      <c r="A1929" s="71">
        <v>2853</v>
      </c>
      <c r="B1929" s="47" t="s">
        <v>4849</v>
      </c>
      <c r="C1929" s="47" t="s">
        <v>15262</v>
      </c>
      <c r="D1929" s="47" t="s">
        <v>5081</v>
      </c>
      <c r="E1929" s="89" t="s">
        <v>11902</v>
      </c>
      <c r="F1929" s="89" t="s">
        <v>11629</v>
      </c>
      <c r="G1929" s="90">
        <v>43831</v>
      </c>
      <c r="H1929" s="90">
        <v>43831</v>
      </c>
      <c r="I1929" s="211" t="s">
        <v>244</v>
      </c>
      <c r="J1929" s="90">
        <v>45658</v>
      </c>
      <c r="K1929" s="89" t="s">
        <v>5167</v>
      </c>
      <c r="L1929" s="89" t="s">
        <v>60</v>
      </c>
      <c r="M1929" s="89" t="s">
        <v>15260</v>
      </c>
      <c r="N1929" s="89" t="s">
        <v>107</v>
      </c>
      <c r="O1929" s="89" t="s">
        <v>102</v>
      </c>
      <c r="P1929" s="89" t="s">
        <v>3058</v>
      </c>
      <c r="Q1929" s="89" t="s">
        <v>5023</v>
      </c>
      <c r="R1929" s="57">
        <v>2</v>
      </c>
      <c r="S1929" s="47" t="s">
        <v>76</v>
      </c>
      <c r="T1929" s="265">
        <v>0</v>
      </c>
      <c r="U1929" s="265">
        <v>0</v>
      </c>
      <c r="V1929" s="265">
        <v>0</v>
      </c>
      <c r="W1929" s="265">
        <v>0</v>
      </c>
      <c r="X1929" s="44" t="s">
        <v>112</v>
      </c>
      <c r="Y1929" s="44" t="s">
        <v>112</v>
      </c>
    </row>
    <row r="1930" spans="1:25" ht="203.25" customHeight="1" x14ac:dyDescent="0.25">
      <c r="A1930" s="71">
        <v>2854</v>
      </c>
      <c r="B1930" s="47" t="s">
        <v>4849</v>
      </c>
      <c r="C1930" s="47" t="s">
        <v>15262</v>
      </c>
      <c r="D1930" s="47" t="s">
        <v>5082</v>
      </c>
      <c r="E1930" s="89" t="s">
        <v>11902</v>
      </c>
      <c r="F1930" s="89" t="s">
        <v>11630</v>
      </c>
      <c r="G1930" s="90">
        <v>43831</v>
      </c>
      <c r="H1930" s="90">
        <v>43831</v>
      </c>
      <c r="I1930" s="211" t="s">
        <v>244</v>
      </c>
      <c r="J1930" s="90">
        <v>45658</v>
      </c>
      <c r="K1930" s="89" t="s">
        <v>5167</v>
      </c>
      <c r="L1930" s="89" t="s">
        <v>60</v>
      </c>
      <c r="M1930" s="89" t="s">
        <v>15260</v>
      </c>
      <c r="N1930" s="89" t="s">
        <v>107</v>
      </c>
      <c r="O1930" s="89" t="s">
        <v>102</v>
      </c>
      <c r="P1930" s="89" t="s">
        <v>3058</v>
      </c>
      <c r="Q1930" s="89" t="s">
        <v>5026</v>
      </c>
      <c r="R1930" s="57">
        <v>2</v>
      </c>
      <c r="S1930" s="47" t="s">
        <v>76</v>
      </c>
      <c r="T1930" s="265">
        <v>0</v>
      </c>
      <c r="U1930" s="265">
        <v>0</v>
      </c>
      <c r="V1930" s="265">
        <v>0</v>
      </c>
      <c r="W1930" s="265">
        <v>0</v>
      </c>
      <c r="X1930" s="44" t="s">
        <v>112</v>
      </c>
      <c r="Y1930" s="44" t="s">
        <v>112</v>
      </c>
    </row>
    <row r="1931" spans="1:25" ht="203.25" customHeight="1" x14ac:dyDescent="0.25">
      <c r="A1931" s="71">
        <v>2855</v>
      </c>
      <c r="B1931" s="47" t="s">
        <v>4849</v>
      </c>
      <c r="C1931" s="47" t="s">
        <v>15262</v>
      </c>
      <c r="D1931" s="47" t="s">
        <v>5083</v>
      </c>
      <c r="E1931" s="89" t="s">
        <v>11902</v>
      </c>
      <c r="F1931" s="89" t="s">
        <v>11631</v>
      </c>
      <c r="G1931" s="90">
        <v>43831</v>
      </c>
      <c r="H1931" s="90">
        <v>43831</v>
      </c>
      <c r="I1931" s="211" t="s">
        <v>244</v>
      </c>
      <c r="J1931" s="90">
        <v>45658</v>
      </c>
      <c r="K1931" s="89" t="s">
        <v>5167</v>
      </c>
      <c r="L1931" s="89" t="s">
        <v>60</v>
      </c>
      <c r="M1931" s="89" t="s">
        <v>15260</v>
      </c>
      <c r="N1931" s="89" t="s">
        <v>107</v>
      </c>
      <c r="O1931" s="89" t="s">
        <v>102</v>
      </c>
      <c r="P1931" s="89" t="s">
        <v>3058</v>
      </c>
      <c r="Q1931" s="89" t="s">
        <v>4350</v>
      </c>
      <c r="R1931" s="57">
        <v>2</v>
      </c>
      <c r="S1931" s="47" t="s">
        <v>76</v>
      </c>
      <c r="T1931" s="265">
        <v>0</v>
      </c>
      <c r="U1931" s="265">
        <v>0</v>
      </c>
      <c r="V1931" s="265">
        <v>0</v>
      </c>
      <c r="W1931" s="265">
        <v>0</v>
      </c>
      <c r="X1931" s="44" t="s">
        <v>112</v>
      </c>
      <c r="Y1931" s="44" t="s">
        <v>112</v>
      </c>
    </row>
    <row r="1932" spans="1:25" ht="203.25" customHeight="1" x14ac:dyDescent="0.25">
      <c r="A1932" s="71">
        <v>2856</v>
      </c>
      <c r="B1932" s="47" t="s">
        <v>4849</v>
      </c>
      <c r="C1932" s="47" t="s">
        <v>15262</v>
      </c>
      <c r="D1932" s="47" t="s">
        <v>5084</v>
      </c>
      <c r="E1932" s="89" t="s">
        <v>11902</v>
      </c>
      <c r="F1932" s="89" t="s">
        <v>11632</v>
      </c>
      <c r="G1932" s="90">
        <v>43831</v>
      </c>
      <c r="H1932" s="90">
        <v>43831</v>
      </c>
      <c r="I1932" s="211" t="s">
        <v>244</v>
      </c>
      <c r="J1932" s="90">
        <v>45658</v>
      </c>
      <c r="K1932" s="89" t="s">
        <v>5167</v>
      </c>
      <c r="L1932" s="89" t="s">
        <v>60</v>
      </c>
      <c r="M1932" s="89" t="s">
        <v>15260</v>
      </c>
      <c r="N1932" s="89" t="s">
        <v>107</v>
      </c>
      <c r="O1932" s="89" t="s">
        <v>102</v>
      </c>
      <c r="P1932" s="89" t="s">
        <v>3058</v>
      </c>
      <c r="Q1932" s="89" t="s">
        <v>4987</v>
      </c>
      <c r="R1932" s="57">
        <v>2</v>
      </c>
      <c r="S1932" s="47" t="s">
        <v>76</v>
      </c>
      <c r="T1932" s="265">
        <v>0</v>
      </c>
      <c r="U1932" s="265">
        <v>0</v>
      </c>
      <c r="V1932" s="265">
        <v>0</v>
      </c>
      <c r="W1932" s="265">
        <v>0</v>
      </c>
      <c r="X1932" s="44" t="s">
        <v>112</v>
      </c>
      <c r="Y1932" s="44" t="s">
        <v>112</v>
      </c>
    </row>
    <row r="1933" spans="1:25" ht="203.25" customHeight="1" x14ac:dyDescent="0.25">
      <c r="A1933" s="71">
        <v>2857</v>
      </c>
      <c r="B1933" s="47" t="s">
        <v>4849</v>
      </c>
      <c r="C1933" s="47" t="s">
        <v>15262</v>
      </c>
      <c r="D1933" s="47" t="s">
        <v>5085</v>
      </c>
      <c r="E1933" s="89" t="s">
        <v>11902</v>
      </c>
      <c r="F1933" s="89" t="s">
        <v>11633</v>
      </c>
      <c r="G1933" s="90">
        <v>43831</v>
      </c>
      <c r="H1933" s="90">
        <v>43831</v>
      </c>
      <c r="I1933" s="211" t="s">
        <v>244</v>
      </c>
      <c r="J1933" s="90">
        <v>45658</v>
      </c>
      <c r="K1933" s="89" t="s">
        <v>5167</v>
      </c>
      <c r="L1933" s="89" t="s">
        <v>60</v>
      </c>
      <c r="M1933" s="89" t="s">
        <v>15260</v>
      </c>
      <c r="N1933" s="89" t="s">
        <v>107</v>
      </c>
      <c r="O1933" s="89" t="s">
        <v>102</v>
      </c>
      <c r="P1933" s="89" t="s">
        <v>3058</v>
      </c>
      <c r="Q1933" s="89" t="s">
        <v>4917</v>
      </c>
      <c r="R1933" s="57">
        <v>2</v>
      </c>
      <c r="S1933" s="47" t="s">
        <v>76</v>
      </c>
      <c r="T1933" s="265">
        <v>0</v>
      </c>
      <c r="U1933" s="265">
        <v>0</v>
      </c>
      <c r="V1933" s="265">
        <v>0</v>
      </c>
      <c r="W1933" s="265">
        <v>0</v>
      </c>
      <c r="X1933" s="44" t="s">
        <v>112</v>
      </c>
      <c r="Y1933" s="44" t="s">
        <v>112</v>
      </c>
    </row>
    <row r="1934" spans="1:25" ht="203.25" customHeight="1" x14ac:dyDescent="0.25">
      <c r="A1934" s="71">
        <v>2858</v>
      </c>
      <c r="B1934" s="47" t="s">
        <v>4849</v>
      </c>
      <c r="C1934" s="47" t="s">
        <v>15262</v>
      </c>
      <c r="D1934" s="47" t="s">
        <v>5086</v>
      </c>
      <c r="E1934" s="89" t="s">
        <v>11902</v>
      </c>
      <c r="F1934" s="89" t="s">
        <v>11634</v>
      </c>
      <c r="G1934" s="90">
        <v>43831</v>
      </c>
      <c r="H1934" s="90">
        <v>43831</v>
      </c>
      <c r="I1934" s="211" t="s">
        <v>244</v>
      </c>
      <c r="J1934" s="90">
        <v>45658</v>
      </c>
      <c r="K1934" s="89" t="s">
        <v>5167</v>
      </c>
      <c r="L1934" s="89" t="s">
        <v>60</v>
      </c>
      <c r="M1934" s="89" t="s">
        <v>15260</v>
      </c>
      <c r="N1934" s="89" t="s">
        <v>107</v>
      </c>
      <c r="O1934" s="89" t="s">
        <v>102</v>
      </c>
      <c r="P1934" s="89" t="s">
        <v>3058</v>
      </c>
      <c r="Q1934" s="89" t="s">
        <v>4991</v>
      </c>
      <c r="R1934" s="57">
        <v>2</v>
      </c>
      <c r="S1934" s="47" t="s">
        <v>76</v>
      </c>
      <c r="T1934" s="265">
        <v>0</v>
      </c>
      <c r="U1934" s="265">
        <v>0</v>
      </c>
      <c r="V1934" s="265">
        <v>0</v>
      </c>
      <c r="W1934" s="265">
        <v>0</v>
      </c>
      <c r="X1934" s="44" t="s">
        <v>112</v>
      </c>
      <c r="Y1934" s="44" t="s">
        <v>112</v>
      </c>
    </row>
    <row r="1935" spans="1:25" ht="203.25" customHeight="1" x14ac:dyDescent="0.25">
      <c r="A1935" s="71">
        <v>2859</v>
      </c>
      <c r="B1935" s="47" t="s">
        <v>4849</v>
      </c>
      <c r="C1935" s="47" t="s">
        <v>15262</v>
      </c>
      <c r="D1935" s="47" t="s">
        <v>5087</v>
      </c>
      <c r="E1935" s="89" t="s">
        <v>11902</v>
      </c>
      <c r="F1935" s="89" t="s">
        <v>11635</v>
      </c>
      <c r="G1935" s="90">
        <v>43831</v>
      </c>
      <c r="H1935" s="90">
        <v>43831</v>
      </c>
      <c r="I1935" s="211" t="s">
        <v>244</v>
      </c>
      <c r="J1935" s="90">
        <v>45658</v>
      </c>
      <c r="K1935" s="89" t="s">
        <v>5167</v>
      </c>
      <c r="L1935" s="89" t="s">
        <v>60</v>
      </c>
      <c r="M1935" s="89" t="s">
        <v>15260</v>
      </c>
      <c r="N1935" s="89" t="s">
        <v>107</v>
      </c>
      <c r="O1935" s="89" t="s">
        <v>102</v>
      </c>
      <c r="P1935" s="89" t="s">
        <v>3058</v>
      </c>
      <c r="Q1935" s="89" t="s">
        <v>4994</v>
      </c>
      <c r="R1935" s="57">
        <v>2</v>
      </c>
      <c r="S1935" s="47" t="s">
        <v>76</v>
      </c>
      <c r="T1935" s="265">
        <v>0</v>
      </c>
      <c r="U1935" s="265">
        <v>0</v>
      </c>
      <c r="V1935" s="265">
        <v>0</v>
      </c>
      <c r="W1935" s="265">
        <v>0</v>
      </c>
      <c r="X1935" s="44" t="s">
        <v>112</v>
      </c>
      <c r="Y1935" s="44" t="s">
        <v>112</v>
      </c>
    </row>
    <row r="1936" spans="1:25" ht="203.25" customHeight="1" x14ac:dyDescent="0.25">
      <c r="A1936" s="71">
        <v>2860</v>
      </c>
      <c r="B1936" s="47" t="s">
        <v>4849</v>
      </c>
      <c r="C1936" s="47" t="s">
        <v>15262</v>
      </c>
      <c r="D1936" s="47" t="s">
        <v>5088</v>
      </c>
      <c r="E1936" s="89" t="s">
        <v>11902</v>
      </c>
      <c r="F1936" s="89" t="s">
        <v>11636</v>
      </c>
      <c r="G1936" s="90">
        <v>43831</v>
      </c>
      <c r="H1936" s="90">
        <v>43831</v>
      </c>
      <c r="I1936" s="211" t="s">
        <v>244</v>
      </c>
      <c r="J1936" s="90">
        <v>45658</v>
      </c>
      <c r="K1936" s="89" t="s">
        <v>5167</v>
      </c>
      <c r="L1936" s="89" t="s">
        <v>60</v>
      </c>
      <c r="M1936" s="89" t="s">
        <v>15260</v>
      </c>
      <c r="N1936" s="89" t="s">
        <v>107</v>
      </c>
      <c r="O1936" s="89" t="s">
        <v>102</v>
      </c>
      <c r="P1936" s="89" t="s">
        <v>3058</v>
      </c>
      <c r="Q1936" s="89" t="s">
        <v>4919</v>
      </c>
      <c r="R1936" s="57">
        <v>2</v>
      </c>
      <c r="S1936" s="47" t="s">
        <v>76</v>
      </c>
      <c r="T1936" s="265">
        <v>0</v>
      </c>
      <c r="U1936" s="265">
        <v>0</v>
      </c>
      <c r="V1936" s="265">
        <v>0</v>
      </c>
      <c r="W1936" s="265">
        <v>0</v>
      </c>
      <c r="X1936" s="44" t="s">
        <v>112</v>
      </c>
      <c r="Y1936" s="44" t="s">
        <v>112</v>
      </c>
    </row>
    <row r="1937" spans="1:25" ht="203.25" customHeight="1" x14ac:dyDescent="0.25">
      <c r="A1937" s="71">
        <v>2861</v>
      </c>
      <c r="B1937" s="47" t="s">
        <v>4849</v>
      </c>
      <c r="C1937" s="47" t="s">
        <v>15262</v>
      </c>
      <c r="D1937" s="47" t="s">
        <v>5089</v>
      </c>
      <c r="E1937" s="89" t="s">
        <v>11902</v>
      </c>
      <c r="F1937" s="89" t="s">
        <v>11637</v>
      </c>
      <c r="G1937" s="90">
        <v>43831</v>
      </c>
      <c r="H1937" s="90">
        <v>43831</v>
      </c>
      <c r="I1937" s="211" t="s">
        <v>244</v>
      </c>
      <c r="J1937" s="90">
        <v>45658</v>
      </c>
      <c r="K1937" s="89" t="s">
        <v>5167</v>
      </c>
      <c r="L1937" s="89" t="s">
        <v>60</v>
      </c>
      <c r="M1937" s="89" t="s">
        <v>15260</v>
      </c>
      <c r="N1937" s="89" t="s">
        <v>107</v>
      </c>
      <c r="O1937" s="89" t="s">
        <v>102</v>
      </c>
      <c r="P1937" s="89" t="s">
        <v>3058</v>
      </c>
      <c r="Q1937" s="89" t="s">
        <v>4921</v>
      </c>
      <c r="R1937" s="57">
        <v>2</v>
      </c>
      <c r="S1937" s="47" t="s">
        <v>76</v>
      </c>
      <c r="T1937" s="265">
        <v>0</v>
      </c>
      <c r="U1937" s="265">
        <v>0</v>
      </c>
      <c r="V1937" s="265">
        <v>0</v>
      </c>
      <c r="W1937" s="265">
        <v>0</v>
      </c>
      <c r="X1937" s="44" t="s">
        <v>112</v>
      </c>
      <c r="Y1937" s="44" t="s">
        <v>112</v>
      </c>
    </row>
    <row r="1938" spans="1:25" ht="203.25" customHeight="1" x14ac:dyDescent="0.25">
      <c r="A1938" s="71">
        <v>2862</v>
      </c>
      <c r="B1938" s="47" t="s">
        <v>4849</v>
      </c>
      <c r="C1938" s="47" t="s">
        <v>15262</v>
      </c>
      <c r="D1938" s="47" t="s">
        <v>5090</v>
      </c>
      <c r="E1938" s="89" t="s">
        <v>11902</v>
      </c>
      <c r="F1938" s="89" t="s">
        <v>11638</v>
      </c>
      <c r="G1938" s="90">
        <v>43831</v>
      </c>
      <c r="H1938" s="90">
        <v>43831</v>
      </c>
      <c r="I1938" s="211" t="s">
        <v>244</v>
      </c>
      <c r="J1938" s="90">
        <v>45658</v>
      </c>
      <c r="K1938" s="89" t="s">
        <v>5167</v>
      </c>
      <c r="L1938" s="89" t="s">
        <v>60</v>
      </c>
      <c r="M1938" s="89" t="s">
        <v>15260</v>
      </c>
      <c r="N1938" s="89" t="s">
        <v>107</v>
      </c>
      <c r="O1938" s="89" t="s">
        <v>102</v>
      </c>
      <c r="P1938" s="89" t="s">
        <v>3058</v>
      </c>
      <c r="Q1938" s="89" t="s">
        <v>4999</v>
      </c>
      <c r="R1938" s="57">
        <v>2</v>
      </c>
      <c r="S1938" s="47" t="s">
        <v>76</v>
      </c>
      <c r="T1938" s="265">
        <v>0</v>
      </c>
      <c r="U1938" s="265">
        <v>0</v>
      </c>
      <c r="V1938" s="265">
        <v>0</v>
      </c>
      <c r="W1938" s="265">
        <v>0</v>
      </c>
      <c r="X1938" s="44" t="s">
        <v>112</v>
      </c>
      <c r="Y1938" s="44" t="s">
        <v>112</v>
      </c>
    </row>
    <row r="1939" spans="1:25" ht="203.25" customHeight="1" x14ac:dyDescent="0.25">
      <c r="A1939" s="71">
        <v>2863</v>
      </c>
      <c r="B1939" s="47" t="s">
        <v>4849</v>
      </c>
      <c r="C1939" s="47" t="s">
        <v>15262</v>
      </c>
      <c r="D1939" s="47" t="s">
        <v>5091</v>
      </c>
      <c r="E1939" s="89" t="s">
        <v>11902</v>
      </c>
      <c r="F1939" s="89" t="s">
        <v>11639</v>
      </c>
      <c r="G1939" s="90">
        <v>43831</v>
      </c>
      <c r="H1939" s="90">
        <v>43831</v>
      </c>
      <c r="I1939" s="211" t="s">
        <v>244</v>
      </c>
      <c r="J1939" s="90">
        <v>45658</v>
      </c>
      <c r="K1939" s="89" t="s">
        <v>5167</v>
      </c>
      <c r="L1939" s="89" t="s">
        <v>60</v>
      </c>
      <c r="M1939" s="89" t="s">
        <v>15260</v>
      </c>
      <c r="N1939" s="89" t="s">
        <v>107</v>
      </c>
      <c r="O1939" s="89" t="s">
        <v>102</v>
      </c>
      <c r="P1939" s="89" t="s">
        <v>3058</v>
      </c>
      <c r="Q1939" s="89" t="s">
        <v>1886</v>
      </c>
      <c r="R1939" s="57">
        <v>2</v>
      </c>
      <c r="S1939" s="47" t="s">
        <v>76</v>
      </c>
      <c r="T1939" s="265">
        <v>0</v>
      </c>
      <c r="U1939" s="265">
        <v>0</v>
      </c>
      <c r="V1939" s="265">
        <v>0</v>
      </c>
      <c r="W1939" s="265">
        <v>0</v>
      </c>
      <c r="X1939" s="44" t="s">
        <v>112</v>
      </c>
      <c r="Y1939" s="44" t="s">
        <v>112</v>
      </c>
    </row>
    <row r="1940" spans="1:25" ht="203.25" customHeight="1" x14ac:dyDescent="0.25">
      <c r="A1940" s="71">
        <v>2864</v>
      </c>
      <c r="B1940" s="47" t="s">
        <v>4849</v>
      </c>
      <c r="C1940" s="47" t="s">
        <v>15262</v>
      </c>
      <c r="D1940" s="47" t="s">
        <v>5092</v>
      </c>
      <c r="E1940" s="89" t="s">
        <v>11902</v>
      </c>
      <c r="F1940" s="89" t="s">
        <v>11640</v>
      </c>
      <c r="G1940" s="90">
        <v>43831</v>
      </c>
      <c r="H1940" s="90">
        <v>43831</v>
      </c>
      <c r="I1940" s="211" t="s">
        <v>244</v>
      </c>
      <c r="J1940" s="90">
        <v>45658</v>
      </c>
      <c r="K1940" s="89" t="s">
        <v>5167</v>
      </c>
      <c r="L1940" s="89" t="s">
        <v>60</v>
      </c>
      <c r="M1940" s="89" t="s">
        <v>15260</v>
      </c>
      <c r="N1940" s="89" t="s">
        <v>107</v>
      </c>
      <c r="O1940" s="89" t="s">
        <v>102</v>
      </c>
      <c r="P1940" s="89" t="s">
        <v>3058</v>
      </c>
      <c r="Q1940" s="89">
        <v>21</v>
      </c>
      <c r="R1940" s="57">
        <v>2</v>
      </c>
      <c r="S1940" s="47" t="s">
        <v>76</v>
      </c>
      <c r="T1940" s="265">
        <v>0</v>
      </c>
      <c r="U1940" s="265">
        <v>0</v>
      </c>
      <c r="V1940" s="265">
        <v>0</v>
      </c>
      <c r="W1940" s="265">
        <v>0</v>
      </c>
      <c r="X1940" s="44" t="s">
        <v>112</v>
      </c>
      <c r="Y1940" s="44" t="s">
        <v>112</v>
      </c>
    </row>
    <row r="1941" spans="1:25" ht="203.25" customHeight="1" x14ac:dyDescent="0.25">
      <c r="A1941" s="71">
        <v>2865</v>
      </c>
      <c r="B1941" s="47" t="s">
        <v>4849</v>
      </c>
      <c r="C1941" s="47" t="s">
        <v>15262</v>
      </c>
      <c r="D1941" s="47" t="s">
        <v>5093</v>
      </c>
      <c r="E1941" s="89" t="s">
        <v>11902</v>
      </c>
      <c r="F1941" s="89" t="s">
        <v>11641</v>
      </c>
      <c r="G1941" s="90">
        <v>43831</v>
      </c>
      <c r="H1941" s="90">
        <v>43831</v>
      </c>
      <c r="I1941" s="211" t="s">
        <v>244</v>
      </c>
      <c r="J1941" s="90">
        <v>45658</v>
      </c>
      <c r="K1941" s="89" t="s">
        <v>5167</v>
      </c>
      <c r="L1941" s="89" t="s">
        <v>60</v>
      </c>
      <c r="M1941" s="89" t="s">
        <v>15260</v>
      </c>
      <c r="N1941" s="89" t="s">
        <v>107</v>
      </c>
      <c r="O1941" s="89" t="s">
        <v>102</v>
      </c>
      <c r="P1941" s="89" t="s">
        <v>3058</v>
      </c>
      <c r="Q1941" s="89">
        <v>22</v>
      </c>
      <c r="R1941" s="57">
        <v>2</v>
      </c>
      <c r="S1941" s="47" t="s">
        <v>76</v>
      </c>
      <c r="T1941" s="265">
        <v>0</v>
      </c>
      <c r="U1941" s="265">
        <v>0</v>
      </c>
      <c r="V1941" s="265">
        <v>0</v>
      </c>
      <c r="W1941" s="265">
        <v>0</v>
      </c>
      <c r="X1941" s="44" t="s">
        <v>112</v>
      </c>
      <c r="Y1941" s="44" t="s">
        <v>112</v>
      </c>
    </row>
    <row r="1942" spans="1:25" ht="203.25" customHeight="1" x14ac:dyDescent="0.25">
      <c r="A1942" s="71">
        <v>2866</v>
      </c>
      <c r="B1942" s="47" t="s">
        <v>4849</v>
      </c>
      <c r="C1942" s="47" t="s">
        <v>15262</v>
      </c>
      <c r="D1942" s="47" t="s">
        <v>5094</v>
      </c>
      <c r="E1942" s="89" t="s">
        <v>11902</v>
      </c>
      <c r="F1942" s="89" t="s">
        <v>11642</v>
      </c>
      <c r="G1942" s="90">
        <v>43831</v>
      </c>
      <c r="H1942" s="90">
        <v>43831</v>
      </c>
      <c r="I1942" s="211" t="s">
        <v>244</v>
      </c>
      <c r="J1942" s="90">
        <v>45658</v>
      </c>
      <c r="K1942" s="89" t="s">
        <v>5167</v>
      </c>
      <c r="L1942" s="89" t="s">
        <v>60</v>
      </c>
      <c r="M1942" s="89" t="s">
        <v>15260</v>
      </c>
      <c r="N1942" s="89" t="s">
        <v>107</v>
      </c>
      <c r="O1942" s="89" t="s">
        <v>102</v>
      </c>
      <c r="P1942" s="89" t="s">
        <v>3058</v>
      </c>
      <c r="Q1942" s="89">
        <v>23</v>
      </c>
      <c r="R1942" s="57">
        <v>2</v>
      </c>
      <c r="S1942" s="47" t="s">
        <v>76</v>
      </c>
      <c r="T1942" s="265">
        <v>143329</v>
      </c>
      <c r="U1942" s="265">
        <v>121495</v>
      </c>
      <c r="V1942" s="265">
        <v>145000</v>
      </c>
      <c r="W1942" s="265">
        <v>145000</v>
      </c>
      <c r="X1942" s="44" t="s">
        <v>112</v>
      </c>
      <c r="Y1942" s="44" t="s">
        <v>112</v>
      </c>
    </row>
    <row r="1943" spans="1:25" ht="203.25" customHeight="1" x14ac:dyDescent="0.25">
      <c r="A1943" s="71">
        <v>2867</v>
      </c>
      <c r="B1943" s="47" t="s">
        <v>4849</v>
      </c>
      <c r="C1943" s="47" t="s">
        <v>15262</v>
      </c>
      <c r="D1943" s="47" t="s">
        <v>5095</v>
      </c>
      <c r="E1943" s="89" t="s">
        <v>11902</v>
      </c>
      <c r="F1943" s="89" t="s">
        <v>11643</v>
      </c>
      <c r="G1943" s="90">
        <v>43831</v>
      </c>
      <c r="H1943" s="90">
        <v>43831</v>
      </c>
      <c r="I1943" s="211" t="s">
        <v>244</v>
      </c>
      <c r="J1943" s="90">
        <v>45658</v>
      </c>
      <c r="K1943" s="89" t="s">
        <v>5167</v>
      </c>
      <c r="L1943" s="89" t="s">
        <v>60</v>
      </c>
      <c r="M1943" s="89" t="s">
        <v>15260</v>
      </c>
      <c r="N1943" s="89" t="s">
        <v>107</v>
      </c>
      <c r="O1943" s="89" t="s">
        <v>102</v>
      </c>
      <c r="P1943" s="89" t="s">
        <v>3058</v>
      </c>
      <c r="Q1943" s="89">
        <v>25</v>
      </c>
      <c r="R1943" s="57">
        <v>2</v>
      </c>
      <c r="S1943" s="47" t="s">
        <v>76</v>
      </c>
      <c r="T1943" s="265">
        <v>0</v>
      </c>
      <c r="U1943" s="265">
        <v>0</v>
      </c>
      <c r="V1943" s="265">
        <v>0</v>
      </c>
      <c r="W1943" s="265">
        <v>0</v>
      </c>
      <c r="X1943" s="44" t="s">
        <v>112</v>
      </c>
      <c r="Y1943" s="44" t="s">
        <v>112</v>
      </c>
    </row>
    <row r="1944" spans="1:25" ht="203.25" customHeight="1" x14ac:dyDescent="0.25">
      <c r="A1944" s="71">
        <v>2868</v>
      </c>
      <c r="B1944" s="47" t="s">
        <v>4849</v>
      </c>
      <c r="C1944" s="47" t="s">
        <v>15262</v>
      </c>
      <c r="D1944" s="47" t="s">
        <v>5096</v>
      </c>
      <c r="E1944" s="89" t="s">
        <v>11902</v>
      </c>
      <c r="F1944" s="89" t="s">
        <v>11644</v>
      </c>
      <c r="G1944" s="90">
        <v>43831</v>
      </c>
      <c r="H1944" s="90">
        <v>43831</v>
      </c>
      <c r="I1944" s="211" t="s">
        <v>244</v>
      </c>
      <c r="J1944" s="90">
        <v>45658</v>
      </c>
      <c r="K1944" s="89" t="s">
        <v>5167</v>
      </c>
      <c r="L1944" s="89" t="s">
        <v>60</v>
      </c>
      <c r="M1944" s="89" t="s">
        <v>15260</v>
      </c>
      <c r="N1944" s="89" t="s">
        <v>107</v>
      </c>
      <c r="O1944" s="89" t="s">
        <v>102</v>
      </c>
      <c r="P1944" s="89" t="s">
        <v>3058</v>
      </c>
      <c r="Q1944" s="89">
        <v>26</v>
      </c>
      <c r="R1944" s="57">
        <v>2</v>
      </c>
      <c r="S1944" s="47" t="s">
        <v>76</v>
      </c>
      <c r="T1944" s="265">
        <v>0</v>
      </c>
      <c r="U1944" s="265">
        <v>0</v>
      </c>
      <c r="V1944" s="265">
        <v>0</v>
      </c>
      <c r="W1944" s="265">
        <v>0</v>
      </c>
      <c r="X1944" s="44" t="s">
        <v>112</v>
      </c>
      <c r="Y1944" s="44" t="s">
        <v>112</v>
      </c>
    </row>
    <row r="1945" spans="1:25" ht="203.25" customHeight="1" x14ac:dyDescent="0.25">
      <c r="A1945" s="71">
        <v>2869</v>
      </c>
      <c r="B1945" s="47" t="s">
        <v>4849</v>
      </c>
      <c r="C1945" s="47" t="s">
        <v>15262</v>
      </c>
      <c r="D1945" s="47" t="s">
        <v>5097</v>
      </c>
      <c r="E1945" s="89" t="s">
        <v>11902</v>
      </c>
      <c r="F1945" s="89" t="s">
        <v>11645</v>
      </c>
      <c r="G1945" s="90">
        <v>43831</v>
      </c>
      <c r="H1945" s="90">
        <v>43831</v>
      </c>
      <c r="I1945" s="211" t="s">
        <v>244</v>
      </c>
      <c r="J1945" s="90">
        <v>45658</v>
      </c>
      <c r="K1945" s="89" t="s">
        <v>5167</v>
      </c>
      <c r="L1945" s="89" t="s">
        <v>60</v>
      </c>
      <c r="M1945" s="89" t="s">
        <v>15260</v>
      </c>
      <c r="N1945" s="89" t="s">
        <v>107</v>
      </c>
      <c r="O1945" s="89" t="s">
        <v>102</v>
      </c>
      <c r="P1945" s="89" t="s">
        <v>3058</v>
      </c>
      <c r="Q1945" s="89">
        <v>27</v>
      </c>
      <c r="R1945" s="57">
        <v>2</v>
      </c>
      <c r="S1945" s="47" t="s">
        <v>76</v>
      </c>
      <c r="T1945" s="265">
        <v>0</v>
      </c>
      <c r="U1945" s="265">
        <v>0</v>
      </c>
      <c r="V1945" s="265">
        <v>19</v>
      </c>
      <c r="W1945" s="265">
        <v>19</v>
      </c>
      <c r="X1945" s="44" t="s">
        <v>112</v>
      </c>
      <c r="Y1945" s="44" t="s">
        <v>112</v>
      </c>
    </row>
    <row r="1946" spans="1:25" ht="203.25" customHeight="1" x14ac:dyDescent="0.25">
      <c r="A1946" s="71">
        <v>2870</v>
      </c>
      <c r="B1946" s="47" t="s">
        <v>4849</v>
      </c>
      <c r="C1946" s="47" t="s">
        <v>15262</v>
      </c>
      <c r="D1946" s="47" t="s">
        <v>5098</v>
      </c>
      <c r="E1946" s="89" t="s">
        <v>11902</v>
      </c>
      <c r="F1946" s="89" t="s">
        <v>11646</v>
      </c>
      <c r="G1946" s="90">
        <v>43831</v>
      </c>
      <c r="H1946" s="90">
        <v>43831</v>
      </c>
      <c r="I1946" s="211" t="s">
        <v>244</v>
      </c>
      <c r="J1946" s="90">
        <v>45658</v>
      </c>
      <c r="K1946" s="89" t="s">
        <v>5167</v>
      </c>
      <c r="L1946" s="89" t="s">
        <v>60</v>
      </c>
      <c r="M1946" s="89" t="s">
        <v>15260</v>
      </c>
      <c r="N1946" s="89" t="s">
        <v>107</v>
      </c>
      <c r="O1946" s="89" t="s">
        <v>102</v>
      </c>
      <c r="P1946" s="89" t="s">
        <v>3058</v>
      </c>
      <c r="Q1946" s="89">
        <v>28</v>
      </c>
      <c r="R1946" s="57">
        <v>2</v>
      </c>
      <c r="S1946" s="47" t="s">
        <v>76</v>
      </c>
      <c r="T1946" s="265">
        <v>0</v>
      </c>
      <c r="U1946" s="265">
        <v>0</v>
      </c>
      <c r="V1946" s="265">
        <v>1500</v>
      </c>
      <c r="W1946" s="265">
        <v>1500</v>
      </c>
      <c r="X1946" s="44" t="s">
        <v>112</v>
      </c>
      <c r="Y1946" s="44" t="s">
        <v>112</v>
      </c>
    </row>
    <row r="1947" spans="1:25" ht="203.25" customHeight="1" x14ac:dyDescent="0.25">
      <c r="A1947" s="71">
        <v>2871</v>
      </c>
      <c r="B1947" s="47" t="s">
        <v>4849</v>
      </c>
      <c r="C1947" s="47" t="s">
        <v>15262</v>
      </c>
      <c r="D1947" s="47" t="s">
        <v>5099</v>
      </c>
      <c r="E1947" s="89" t="s">
        <v>11902</v>
      </c>
      <c r="F1947" s="89" t="s">
        <v>11647</v>
      </c>
      <c r="G1947" s="90">
        <v>43831</v>
      </c>
      <c r="H1947" s="90">
        <v>43831</v>
      </c>
      <c r="I1947" s="211" t="s">
        <v>244</v>
      </c>
      <c r="J1947" s="90">
        <v>45658</v>
      </c>
      <c r="K1947" s="89" t="s">
        <v>5167</v>
      </c>
      <c r="L1947" s="89" t="s">
        <v>60</v>
      </c>
      <c r="M1947" s="89" t="s">
        <v>15260</v>
      </c>
      <c r="N1947" s="89" t="s">
        <v>107</v>
      </c>
      <c r="O1947" s="89" t="s">
        <v>102</v>
      </c>
      <c r="P1947" s="89" t="s">
        <v>3058</v>
      </c>
      <c r="Q1947" s="89">
        <v>29</v>
      </c>
      <c r="R1947" s="57">
        <v>2</v>
      </c>
      <c r="S1947" s="47" t="s">
        <v>76</v>
      </c>
      <c r="T1947" s="265">
        <v>0</v>
      </c>
      <c r="U1947" s="265">
        <v>0</v>
      </c>
      <c r="V1947" s="265">
        <v>0</v>
      </c>
      <c r="W1947" s="265">
        <v>0</v>
      </c>
      <c r="X1947" s="44" t="s">
        <v>112</v>
      </c>
      <c r="Y1947" s="44" t="s">
        <v>112</v>
      </c>
    </row>
    <row r="1948" spans="1:25" ht="203.25" customHeight="1" x14ac:dyDescent="0.25">
      <c r="A1948" s="71">
        <v>2872</v>
      </c>
      <c r="B1948" s="47" t="s">
        <v>4849</v>
      </c>
      <c r="C1948" s="47" t="s">
        <v>15262</v>
      </c>
      <c r="D1948" s="47" t="s">
        <v>5100</v>
      </c>
      <c r="E1948" s="89" t="s">
        <v>11902</v>
      </c>
      <c r="F1948" s="89" t="s">
        <v>11648</v>
      </c>
      <c r="G1948" s="90">
        <v>43831</v>
      </c>
      <c r="H1948" s="90">
        <v>43831</v>
      </c>
      <c r="I1948" s="211" t="s">
        <v>244</v>
      </c>
      <c r="J1948" s="90">
        <v>45658</v>
      </c>
      <c r="K1948" s="89" t="s">
        <v>5167</v>
      </c>
      <c r="L1948" s="89" t="s">
        <v>60</v>
      </c>
      <c r="M1948" s="89" t="s">
        <v>15260</v>
      </c>
      <c r="N1948" s="89" t="s">
        <v>107</v>
      </c>
      <c r="O1948" s="89" t="s">
        <v>102</v>
      </c>
      <c r="P1948" s="89" t="s">
        <v>3058</v>
      </c>
      <c r="Q1948" s="89">
        <v>30</v>
      </c>
      <c r="R1948" s="57">
        <v>2</v>
      </c>
      <c r="S1948" s="47" t="s">
        <v>76</v>
      </c>
      <c r="T1948" s="265">
        <v>0</v>
      </c>
      <c r="U1948" s="265">
        <v>0</v>
      </c>
      <c r="V1948" s="265">
        <v>0</v>
      </c>
      <c r="W1948" s="265">
        <v>0</v>
      </c>
      <c r="X1948" s="44" t="s">
        <v>112</v>
      </c>
      <c r="Y1948" s="44" t="s">
        <v>112</v>
      </c>
    </row>
    <row r="1949" spans="1:25" ht="203.25" customHeight="1" x14ac:dyDescent="0.25">
      <c r="A1949" s="71">
        <v>2873</v>
      </c>
      <c r="B1949" s="47" t="s">
        <v>4849</v>
      </c>
      <c r="C1949" s="47" t="s">
        <v>15262</v>
      </c>
      <c r="D1949" s="47" t="s">
        <v>5101</v>
      </c>
      <c r="E1949" s="89" t="s">
        <v>11902</v>
      </c>
      <c r="F1949" s="89" t="s">
        <v>11649</v>
      </c>
      <c r="G1949" s="90">
        <v>43831</v>
      </c>
      <c r="H1949" s="90">
        <v>43831</v>
      </c>
      <c r="I1949" s="211" t="s">
        <v>244</v>
      </c>
      <c r="J1949" s="90">
        <v>45658</v>
      </c>
      <c r="K1949" s="89" t="s">
        <v>5167</v>
      </c>
      <c r="L1949" s="89" t="s">
        <v>60</v>
      </c>
      <c r="M1949" s="89" t="s">
        <v>15260</v>
      </c>
      <c r="N1949" s="89" t="s">
        <v>107</v>
      </c>
      <c r="O1949" s="89" t="s">
        <v>102</v>
      </c>
      <c r="P1949" s="89" t="s">
        <v>3058</v>
      </c>
      <c r="Q1949" s="89">
        <v>31</v>
      </c>
      <c r="R1949" s="57">
        <v>2</v>
      </c>
      <c r="S1949" s="47" t="s">
        <v>76</v>
      </c>
      <c r="T1949" s="265">
        <v>0</v>
      </c>
      <c r="U1949" s="265">
        <v>0</v>
      </c>
      <c r="V1949" s="265">
        <v>0</v>
      </c>
      <c r="W1949" s="265">
        <v>0</v>
      </c>
      <c r="X1949" s="44" t="s">
        <v>112</v>
      </c>
      <c r="Y1949" s="44" t="s">
        <v>112</v>
      </c>
    </row>
    <row r="1950" spans="1:25" ht="203.25" customHeight="1" x14ac:dyDescent="0.25">
      <c r="A1950" s="71">
        <v>2874</v>
      </c>
      <c r="B1950" s="47" t="s">
        <v>4849</v>
      </c>
      <c r="C1950" s="47" t="s">
        <v>15262</v>
      </c>
      <c r="D1950" s="47" t="s">
        <v>5102</v>
      </c>
      <c r="E1950" s="89" t="s">
        <v>11902</v>
      </c>
      <c r="F1950" s="89" t="s">
        <v>11650</v>
      </c>
      <c r="G1950" s="90">
        <v>43831</v>
      </c>
      <c r="H1950" s="90">
        <v>43831</v>
      </c>
      <c r="I1950" s="211" t="s">
        <v>244</v>
      </c>
      <c r="J1950" s="90">
        <v>45658</v>
      </c>
      <c r="K1950" s="89" t="s">
        <v>5167</v>
      </c>
      <c r="L1950" s="89" t="s">
        <v>60</v>
      </c>
      <c r="M1950" s="89" t="s">
        <v>15260</v>
      </c>
      <c r="N1950" s="89" t="s">
        <v>107</v>
      </c>
      <c r="O1950" s="89" t="s">
        <v>102</v>
      </c>
      <c r="P1950" s="89" t="s">
        <v>3058</v>
      </c>
      <c r="Q1950" s="89">
        <v>32</v>
      </c>
      <c r="R1950" s="57">
        <v>2</v>
      </c>
      <c r="S1950" s="47" t="s">
        <v>76</v>
      </c>
      <c r="T1950" s="265">
        <v>0</v>
      </c>
      <c r="U1950" s="265">
        <v>0</v>
      </c>
      <c r="V1950" s="265">
        <v>0</v>
      </c>
      <c r="W1950" s="265">
        <v>0</v>
      </c>
      <c r="X1950" s="44" t="s">
        <v>112</v>
      </c>
      <c r="Y1950" s="44" t="s">
        <v>112</v>
      </c>
    </row>
    <row r="1951" spans="1:25" ht="203.25" customHeight="1" x14ac:dyDescent="0.25">
      <c r="A1951" s="71">
        <v>2875</v>
      </c>
      <c r="B1951" s="47" t="s">
        <v>4849</v>
      </c>
      <c r="C1951" s="47" t="s">
        <v>15262</v>
      </c>
      <c r="D1951" s="47" t="s">
        <v>5103</v>
      </c>
      <c r="E1951" s="89" t="s">
        <v>11902</v>
      </c>
      <c r="F1951" s="89" t="s">
        <v>11651</v>
      </c>
      <c r="G1951" s="90">
        <v>43831</v>
      </c>
      <c r="H1951" s="90">
        <v>43831</v>
      </c>
      <c r="I1951" s="211" t="s">
        <v>244</v>
      </c>
      <c r="J1951" s="90">
        <v>45658</v>
      </c>
      <c r="K1951" s="89" t="s">
        <v>5167</v>
      </c>
      <c r="L1951" s="89" t="s">
        <v>60</v>
      </c>
      <c r="M1951" s="89" t="s">
        <v>15260</v>
      </c>
      <c r="N1951" s="89" t="s">
        <v>107</v>
      </c>
      <c r="O1951" s="89" t="s">
        <v>102</v>
      </c>
      <c r="P1951" s="89" t="s">
        <v>3058</v>
      </c>
      <c r="Q1951" s="89">
        <v>33</v>
      </c>
      <c r="R1951" s="57">
        <v>2</v>
      </c>
      <c r="S1951" s="47" t="s">
        <v>76</v>
      </c>
      <c r="T1951" s="265">
        <v>0</v>
      </c>
      <c r="U1951" s="265">
        <v>0</v>
      </c>
      <c r="V1951" s="265">
        <v>1325</v>
      </c>
      <c r="W1951" s="265">
        <v>1325</v>
      </c>
      <c r="X1951" s="44" t="s">
        <v>112</v>
      </c>
      <c r="Y1951" s="44" t="s">
        <v>112</v>
      </c>
    </row>
    <row r="1952" spans="1:25" ht="203.25" customHeight="1" x14ac:dyDescent="0.25">
      <c r="A1952" s="71">
        <v>2876</v>
      </c>
      <c r="B1952" s="47" t="s">
        <v>4849</v>
      </c>
      <c r="C1952" s="47" t="s">
        <v>15262</v>
      </c>
      <c r="D1952" s="47" t="s">
        <v>5104</v>
      </c>
      <c r="E1952" s="89" t="s">
        <v>11902</v>
      </c>
      <c r="F1952" s="89" t="s">
        <v>15291</v>
      </c>
      <c r="G1952" s="90">
        <v>43831</v>
      </c>
      <c r="H1952" s="90">
        <v>43831</v>
      </c>
      <c r="I1952" s="211" t="s">
        <v>244</v>
      </c>
      <c r="J1952" s="90">
        <v>45658</v>
      </c>
      <c r="K1952" s="89" t="s">
        <v>5167</v>
      </c>
      <c r="L1952" s="89" t="s">
        <v>60</v>
      </c>
      <c r="M1952" s="89" t="s">
        <v>15260</v>
      </c>
      <c r="N1952" s="89" t="s">
        <v>107</v>
      </c>
      <c r="O1952" s="89" t="s">
        <v>102</v>
      </c>
      <c r="P1952" s="89" t="s">
        <v>3058</v>
      </c>
      <c r="Q1952" s="89">
        <v>36</v>
      </c>
      <c r="R1952" s="57">
        <v>2</v>
      </c>
      <c r="S1952" s="47" t="s">
        <v>76</v>
      </c>
      <c r="T1952" s="265">
        <v>0</v>
      </c>
      <c r="U1952" s="265">
        <v>0</v>
      </c>
      <c r="V1952" s="265">
        <v>836</v>
      </c>
      <c r="W1952" s="265">
        <v>836</v>
      </c>
      <c r="X1952" s="44" t="s">
        <v>112</v>
      </c>
      <c r="Y1952" s="44" t="s">
        <v>112</v>
      </c>
    </row>
    <row r="1953" spans="1:25" ht="203.25" customHeight="1" x14ac:dyDescent="0.25">
      <c r="A1953" s="71">
        <v>2877</v>
      </c>
      <c r="B1953" s="47" t="s">
        <v>4849</v>
      </c>
      <c r="C1953" s="47" t="s">
        <v>15262</v>
      </c>
      <c r="D1953" s="47" t="s">
        <v>5105</v>
      </c>
      <c r="E1953" s="89" t="s">
        <v>11902</v>
      </c>
      <c r="F1953" s="89" t="s">
        <v>15292</v>
      </c>
      <c r="G1953" s="90">
        <v>43831</v>
      </c>
      <c r="H1953" s="90">
        <v>43831</v>
      </c>
      <c r="I1953" s="211" t="s">
        <v>244</v>
      </c>
      <c r="J1953" s="90">
        <v>45658</v>
      </c>
      <c r="K1953" s="89" t="s">
        <v>5167</v>
      </c>
      <c r="L1953" s="89" t="s">
        <v>60</v>
      </c>
      <c r="M1953" s="89" t="s">
        <v>15260</v>
      </c>
      <c r="N1953" s="89" t="s">
        <v>107</v>
      </c>
      <c r="O1953" s="89" t="s">
        <v>102</v>
      </c>
      <c r="P1953" s="89" t="s">
        <v>3058</v>
      </c>
      <c r="Q1953" s="89">
        <v>37</v>
      </c>
      <c r="R1953" s="57">
        <v>2</v>
      </c>
      <c r="S1953" s="47" t="s">
        <v>76</v>
      </c>
      <c r="T1953" s="265">
        <v>0</v>
      </c>
      <c r="U1953" s="265">
        <v>0</v>
      </c>
      <c r="V1953" s="265">
        <v>0</v>
      </c>
      <c r="W1953" s="265">
        <v>0</v>
      </c>
      <c r="X1953" s="44" t="s">
        <v>112</v>
      </c>
      <c r="Y1953" s="44" t="s">
        <v>112</v>
      </c>
    </row>
    <row r="1954" spans="1:25" ht="203.25" customHeight="1" x14ac:dyDescent="0.25">
      <c r="A1954" s="71">
        <v>2878</v>
      </c>
      <c r="B1954" s="47" t="s">
        <v>4849</v>
      </c>
      <c r="C1954" s="47" t="s">
        <v>15262</v>
      </c>
      <c r="D1954" s="47" t="s">
        <v>5106</v>
      </c>
      <c r="E1954" s="89" t="s">
        <v>11902</v>
      </c>
      <c r="F1954" s="89" t="s">
        <v>11652</v>
      </c>
      <c r="G1954" s="90">
        <v>43831</v>
      </c>
      <c r="H1954" s="90">
        <v>43831</v>
      </c>
      <c r="I1954" s="211" t="s">
        <v>244</v>
      </c>
      <c r="J1954" s="90">
        <v>45658</v>
      </c>
      <c r="K1954" s="89" t="s">
        <v>5167</v>
      </c>
      <c r="L1954" s="89" t="s">
        <v>60</v>
      </c>
      <c r="M1954" s="89" t="s">
        <v>15260</v>
      </c>
      <c r="N1954" s="89" t="s">
        <v>107</v>
      </c>
      <c r="O1954" s="89" t="s">
        <v>102</v>
      </c>
      <c r="P1954" s="89" t="s">
        <v>3058</v>
      </c>
      <c r="Q1954" s="89" t="s">
        <v>5107</v>
      </c>
      <c r="R1954" s="57">
        <v>2</v>
      </c>
      <c r="S1954" s="47" t="s">
        <v>76</v>
      </c>
      <c r="T1954" s="265">
        <v>0</v>
      </c>
      <c r="U1954" s="265">
        <v>0</v>
      </c>
      <c r="V1954" s="265">
        <v>0</v>
      </c>
      <c r="W1954" s="265">
        <v>0</v>
      </c>
      <c r="X1954" s="44" t="s">
        <v>112</v>
      </c>
      <c r="Y1954" s="44" t="s">
        <v>112</v>
      </c>
    </row>
    <row r="1955" spans="1:25" ht="203.25" customHeight="1" x14ac:dyDescent="0.25">
      <c r="A1955" s="71">
        <v>2879</v>
      </c>
      <c r="B1955" s="47" t="s">
        <v>4849</v>
      </c>
      <c r="C1955" s="47" t="s">
        <v>15262</v>
      </c>
      <c r="D1955" s="47" t="s">
        <v>5108</v>
      </c>
      <c r="E1955" s="89" t="s">
        <v>11902</v>
      </c>
      <c r="F1955" s="89" t="s">
        <v>11653</v>
      </c>
      <c r="G1955" s="90">
        <v>43831</v>
      </c>
      <c r="H1955" s="90">
        <v>43831</v>
      </c>
      <c r="I1955" s="211" t="s">
        <v>244</v>
      </c>
      <c r="J1955" s="90">
        <v>45658</v>
      </c>
      <c r="K1955" s="89" t="s">
        <v>5167</v>
      </c>
      <c r="L1955" s="89" t="s">
        <v>60</v>
      </c>
      <c r="M1955" s="89" t="s">
        <v>15260</v>
      </c>
      <c r="N1955" s="89" t="s">
        <v>107</v>
      </c>
      <c r="O1955" s="89" t="s">
        <v>102</v>
      </c>
      <c r="P1955" s="89" t="s">
        <v>3058</v>
      </c>
      <c r="Q1955" s="89" t="s">
        <v>2778</v>
      </c>
      <c r="R1955" s="57">
        <v>2</v>
      </c>
      <c r="S1955" s="47" t="s">
        <v>76</v>
      </c>
      <c r="T1955" s="265">
        <v>0</v>
      </c>
      <c r="U1955" s="265">
        <v>0</v>
      </c>
      <c r="V1955" s="265">
        <v>0</v>
      </c>
      <c r="W1955" s="265">
        <v>0</v>
      </c>
      <c r="X1955" s="44" t="s">
        <v>112</v>
      </c>
      <c r="Y1955" s="44" t="s">
        <v>112</v>
      </c>
    </row>
    <row r="1956" spans="1:25" ht="203.25" customHeight="1" x14ac:dyDescent="0.25">
      <c r="A1956" s="71">
        <v>2880</v>
      </c>
      <c r="B1956" s="47" t="s">
        <v>4849</v>
      </c>
      <c r="C1956" s="47" t="s">
        <v>15262</v>
      </c>
      <c r="D1956" s="47" t="s">
        <v>5109</v>
      </c>
      <c r="E1956" s="89" t="s">
        <v>11902</v>
      </c>
      <c r="F1956" s="89" t="s">
        <v>11654</v>
      </c>
      <c r="G1956" s="90">
        <v>43831</v>
      </c>
      <c r="H1956" s="90">
        <v>43831</v>
      </c>
      <c r="I1956" s="211" t="s">
        <v>244</v>
      </c>
      <c r="J1956" s="90">
        <v>45658</v>
      </c>
      <c r="K1956" s="89" t="s">
        <v>5167</v>
      </c>
      <c r="L1956" s="89" t="s">
        <v>60</v>
      </c>
      <c r="M1956" s="89" t="s">
        <v>15260</v>
      </c>
      <c r="N1956" s="89" t="s">
        <v>107</v>
      </c>
      <c r="O1956" s="89" t="s">
        <v>102</v>
      </c>
      <c r="P1956" s="89" t="s">
        <v>3058</v>
      </c>
      <c r="Q1956" s="89">
        <v>39</v>
      </c>
      <c r="R1956" s="57">
        <v>2</v>
      </c>
      <c r="S1956" s="47" t="s">
        <v>76</v>
      </c>
      <c r="T1956" s="265">
        <v>0</v>
      </c>
      <c r="U1956" s="265">
        <v>0</v>
      </c>
      <c r="V1956" s="265">
        <v>0</v>
      </c>
      <c r="W1956" s="265">
        <v>0</v>
      </c>
      <c r="X1956" s="44" t="s">
        <v>112</v>
      </c>
      <c r="Y1956" s="44" t="s">
        <v>112</v>
      </c>
    </row>
    <row r="1957" spans="1:25" ht="203.25" customHeight="1" x14ac:dyDescent="0.25">
      <c r="A1957" s="71">
        <v>2881</v>
      </c>
      <c r="B1957" s="47" t="s">
        <v>4849</v>
      </c>
      <c r="C1957" s="47" t="s">
        <v>15262</v>
      </c>
      <c r="D1957" s="47" t="s">
        <v>5110</v>
      </c>
      <c r="E1957" s="89" t="s">
        <v>11902</v>
      </c>
      <c r="F1957" s="89" t="s">
        <v>11655</v>
      </c>
      <c r="G1957" s="90">
        <v>43831</v>
      </c>
      <c r="H1957" s="90">
        <v>43831</v>
      </c>
      <c r="I1957" s="211" t="s">
        <v>244</v>
      </c>
      <c r="J1957" s="90">
        <v>45658</v>
      </c>
      <c r="K1957" s="89" t="s">
        <v>5167</v>
      </c>
      <c r="L1957" s="89" t="s">
        <v>60</v>
      </c>
      <c r="M1957" s="89" t="s">
        <v>15260</v>
      </c>
      <c r="N1957" s="89" t="s">
        <v>107</v>
      </c>
      <c r="O1957" s="89" t="s">
        <v>102</v>
      </c>
      <c r="P1957" s="89" t="s">
        <v>3058</v>
      </c>
      <c r="Q1957" s="89" t="s">
        <v>2599</v>
      </c>
      <c r="R1957" s="57">
        <v>2</v>
      </c>
      <c r="S1957" s="47" t="s">
        <v>76</v>
      </c>
      <c r="T1957" s="265">
        <v>7715</v>
      </c>
      <c r="U1957" s="265">
        <v>14790</v>
      </c>
      <c r="V1957" s="265">
        <v>6000</v>
      </c>
      <c r="W1957" s="265">
        <v>6500</v>
      </c>
      <c r="X1957" s="44" t="s">
        <v>112</v>
      </c>
      <c r="Y1957" s="44" t="s">
        <v>112</v>
      </c>
    </row>
    <row r="1958" spans="1:25" ht="203.25" customHeight="1" x14ac:dyDescent="0.25">
      <c r="A1958" s="71">
        <v>2882</v>
      </c>
      <c r="B1958" s="47" t="s">
        <v>4849</v>
      </c>
      <c r="C1958" s="47" t="s">
        <v>15262</v>
      </c>
      <c r="D1958" s="47" t="s">
        <v>5111</v>
      </c>
      <c r="E1958" s="89" t="s">
        <v>11902</v>
      </c>
      <c r="F1958" s="89" t="s">
        <v>11656</v>
      </c>
      <c r="G1958" s="90">
        <v>43831</v>
      </c>
      <c r="H1958" s="90">
        <v>43831</v>
      </c>
      <c r="I1958" s="211" t="s">
        <v>244</v>
      </c>
      <c r="J1958" s="90">
        <v>45658</v>
      </c>
      <c r="K1958" s="89" t="s">
        <v>5167</v>
      </c>
      <c r="L1958" s="89" t="s">
        <v>60</v>
      </c>
      <c r="M1958" s="89" t="s">
        <v>15260</v>
      </c>
      <c r="N1958" s="89" t="s">
        <v>107</v>
      </c>
      <c r="O1958" s="89" t="s">
        <v>102</v>
      </c>
      <c r="P1958" s="89" t="s">
        <v>3058</v>
      </c>
      <c r="Q1958" s="89" t="s">
        <v>5112</v>
      </c>
      <c r="R1958" s="57">
        <v>2</v>
      </c>
      <c r="S1958" s="47" t="s">
        <v>76</v>
      </c>
      <c r="T1958" s="265">
        <v>0</v>
      </c>
      <c r="U1958" s="265">
        <v>0</v>
      </c>
      <c r="V1958" s="265">
        <v>0</v>
      </c>
      <c r="W1958" s="265">
        <v>0</v>
      </c>
      <c r="X1958" s="44" t="s">
        <v>112</v>
      </c>
      <c r="Y1958" s="44" t="s">
        <v>112</v>
      </c>
    </row>
    <row r="1959" spans="1:25" ht="203.25" customHeight="1" x14ac:dyDescent="0.25">
      <c r="A1959" s="71">
        <v>2883</v>
      </c>
      <c r="B1959" s="47" t="s">
        <v>4849</v>
      </c>
      <c r="C1959" s="47" t="s">
        <v>15262</v>
      </c>
      <c r="D1959" s="47" t="s">
        <v>5113</v>
      </c>
      <c r="E1959" s="89" t="s">
        <v>11902</v>
      </c>
      <c r="F1959" s="89" t="s">
        <v>11657</v>
      </c>
      <c r="G1959" s="90">
        <v>43831</v>
      </c>
      <c r="H1959" s="90">
        <v>43831</v>
      </c>
      <c r="I1959" s="211" t="s">
        <v>244</v>
      </c>
      <c r="J1959" s="90">
        <v>45658</v>
      </c>
      <c r="K1959" s="89" t="s">
        <v>5167</v>
      </c>
      <c r="L1959" s="89" t="s">
        <v>60</v>
      </c>
      <c r="M1959" s="89" t="s">
        <v>15260</v>
      </c>
      <c r="N1959" s="89" t="s">
        <v>107</v>
      </c>
      <c r="O1959" s="89" t="s">
        <v>102</v>
      </c>
      <c r="P1959" s="89" t="s">
        <v>3058</v>
      </c>
      <c r="Q1959" s="89">
        <v>50</v>
      </c>
      <c r="R1959" s="57">
        <v>2</v>
      </c>
      <c r="S1959" s="47" t="s">
        <v>76</v>
      </c>
      <c r="T1959" s="265">
        <v>0</v>
      </c>
      <c r="U1959" s="265">
        <v>0</v>
      </c>
      <c r="V1959" s="265">
        <v>0</v>
      </c>
      <c r="W1959" s="265">
        <v>0</v>
      </c>
      <c r="X1959" s="44" t="s">
        <v>112</v>
      </c>
      <c r="Y1959" s="44" t="s">
        <v>112</v>
      </c>
    </row>
    <row r="1960" spans="1:25" ht="203.25" customHeight="1" x14ac:dyDescent="0.25">
      <c r="A1960" s="71">
        <v>2884</v>
      </c>
      <c r="B1960" s="47" t="s">
        <v>4849</v>
      </c>
      <c r="C1960" s="47" t="s">
        <v>15262</v>
      </c>
      <c r="D1960" s="47" t="s">
        <v>5114</v>
      </c>
      <c r="E1960" s="89" t="s">
        <v>11902</v>
      </c>
      <c r="F1960" s="89" t="s">
        <v>11658</v>
      </c>
      <c r="G1960" s="90">
        <v>43831</v>
      </c>
      <c r="H1960" s="90">
        <v>43831</v>
      </c>
      <c r="I1960" s="211" t="s">
        <v>244</v>
      </c>
      <c r="J1960" s="90">
        <v>45658</v>
      </c>
      <c r="K1960" s="89" t="s">
        <v>5167</v>
      </c>
      <c r="L1960" s="89" t="s">
        <v>60</v>
      </c>
      <c r="M1960" s="89" t="s">
        <v>15260</v>
      </c>
      <c r="N1960" s="89" t="s">
        <v>107</v>
      </c>
      <c r="O1960" s="89" t="s">
        <v>102</v>
      </c>
      <c r="P1960" s="89" t="s">
        <v>3058</v>
      </c>
      <c r="Q1960" s="89">
        <v>51</v>
      </c>
      <c r="R1960" s="57">
        <v>2</v>
      </c>
      <c r="S1960" s="47" t="s">
        <v>76</v>
      </c>
      <c r="T1960" s="265">
        <v>0</v>
      </c>
      <c r="U1960" s="265">
        <v>21233</v>
      </c>
      <c r="V1960" s="265">
        <v>0</v>
      </c>
      <c r="W1960" s="265">
        <v>0</v>
      </c>
      <c r="X1960" s="44" t="s">
        <v>112</v>
      </c>
      <c r="Y1960" s="44" t="s">
        <v>112</v>
      </c>
    </row>
    <row r="1961" spans="1:25" ht="203.25" customHeight="1" x14ac:dyDescent="0.25">
      <c r="A1961" s="71">
        <v>2885</v>
      </c>
      <c r="B1961" s="47" t="s">
        <v>4849</v>
      </c>
      <c r="C1961" s="47" t="s">
        <v>15262</v>
      </c>
      <c r="D1961" s="47" t="s">
        <v>5115</v>
      </c>
      <c r="E1961" s="89" t="s">
        <v>11902</v>
      </c>
      <c r="F1961" s="89" t="s">
        <v>11659</v>
      </c>
      <c r="G1961" s="90">
        <v>43831</v>
      </c>
      <c r="H1961" s="90">
        <v>43831</v>
      </c>
      <c r="I1961" s="211" t="s">
        <v>244</v>
      </c>
      <c r="J1961" s="90">
        <v>45658</v>
      </c>
      <c r="K1961" s="89" t="s">
        <v>5167</v>
      </c>
      <c r="L1961" s="89" t="s">
        <v>60</v>
      </c>
      <c r="M1961" s="89" t="s">
        <v>15260</v>
      </c>
      <c r="N1961" s="89" t="s">
        <v>107</v>
      </c>
      <c r="O1961" s="89" t="s">
        <v>102</v>
      </c>
      <c r="P1961" s="89" t="s">
        <v>3058</v>
      </c>
      <c r="Q1961" s="89" t="s">
        <v>5116</v>
      </c>
      <c r="R1961" s="57">
        <v>2</v>
      </c>
      <c r="S1961" s="47" t="s">
        <v>76</v>
      </c>
      <c r="T1961" s="265">
        <v>0</v>
      </c>
      <c r="U1961" s="265">
        <v>0</v>
      </c>
      <c r="V1961" s="265">
        <v>0</v>
      </c>
      <c r="W1961" s="265">
        <v>0</v>
      </c>
      <c r="X1961" s="44" t="s">
        <v>112</v>
      </c>
      <c r="Y1961" s="44" t="s">
        <v>112</v>
      </c>
    </row>
    <row r="1962" spans="1:25" ht="203.25" customHeight="1" x14ac:dyDescent="0.25">
      <c r="A1962" s="71">
        <v>2886</v>
      </c>
      <c r="B1962" s="47" t="s">
        <v>4849</v>
      </c>
      <c r="C1962" s="47" t="s">
        <v>15262</v>
      </c>
      <c r="D1962" s="47" t="s">
        <v>5117</v>
      </c>
      <c r="E1962" s="89" t="s">
        <v>11902</v>
      </c>
      <c r="F1962" s="89" t="s">
        <v>11660</v>
      </c>
      <c r="G1962" s="90">
        <v>43831</v>
      </c>
      <c r="H1962" s="90">
        <v>43831</v>
      </c>
      <c r="I1962" s="211" t="s">
        <v>244</v>
      </c>
      <c r="J1962" s="90">
        <v>45658</v>
      </c>
      <c r="K1962" s="89" t="s">
        <v>5167</v>
      </c>
      <c r="L1962" s="89" t="s">
        <v>60</v>
      </c>
      <c r="M1962" s="89" t="s">
        <v>15260</v>
      </c>
      <c r="N1962" s="89" t="s">
        <v>107</v>
      </c>
      <c r="O1962" s="89" t="s">
        <v>102</v>
      </c>
      <c r="P1962" s="89" t="s">
        <v>3058</v>
      </c>
      <c r="Q1962" s="89" t="s">
        <v>5118</v>
      </c>
      <c r="R1962" s="57">
        <v>2</v>
      </c>
      <c r="S1962" s="47" t="s">
        <v>76</v>
      </c>
      <c r="T1962" s="265">
        <v>0</v>
      </c>
      <c r="U1962" s="265">
        <v>0</v>
      </c>
      <c r="V1962" s="265">
        <v>0</v>
      </c>
      <c r="W1962" s="265">
        <v>0</v>
      </c>
      <c r="X1962" s="44" t="s">
        <v>112</v>
      </c>
      <c r="Y1962" s="44" t="s">
        <v>112</v>
      </c>
    </row>
    <row r="1963" spans="1:25" ht="203.25" customHeight="1" x14ac:dyDescent="0.25">
      <c r="A1963" s="71">
        <v>2887</v>
      </c>
      <c r="B1963" s="47" t="s">
        <v>4849</v>
      </c>
      <c r="C1963" s="47" t="s">
        <v>15262</v>
      </c>
      <c r="D1963" s="47" t="s">
        <v>5119</v>
      </c>
      <c r="E1963" s="89" t="s">
        <v>11902</v>
      </c>
      <c r="F1963" s="89" t="s">
        <v>11661</v>
      </c>
      <c r="G1963" s="90">
        <v>43831</v>
      </c>
      <c r="H1963" s="90">
        <v>43831</v>
      </c>
      <c r="I1963" s="211" t="s">
        <v>244</v>
      </c>
      <c r="J1963" s="90">
        <v>45658</v>
      </c>
      <c r="K1963" s="89" t="s">
        <v>5167</v>
      </c>
      <c r="L1963" s="89" t="s">
        <v>60</v>
      </c>
      <c r="M1963" s="89" t="s">
        <v>15260</v>
      </c>
      <c r="N1963" s="89" t="s">
        <v>107</v>
      </c>
      <c r="O1963" s="89" t="s">
        <v>102</v>
      </c>
      <c r="P1963" s="89" t="s">
        <v>3058</v>
      </c>
      <c r="Q1963" s="89" t="s">
        <v>5120</v>
      </c>
      <c r="R1963" s="57">
        <v>2</v>
      </c>
      <c r="S1963" s="47" t="s">
        <v>76</v>
      </c>
      <c r="T1963" s="265">
        <v>0</v>
      </c>
      <c r="U1963" s="265">
        <v>0</v>
      </c>
      <c r="V1963" s="265">
        <v>0</v>
      </c>
      <c r="W1963" s="265">
        <v>0</v>
      </c>
      <c r="X1963" s="44" t="s">
        <v>112</v>
      </c>
      <c r="Y1963" s="44" t="s">
        <v>112</v>
      </c>
    </row>
    <row r="1964" spans="1:25" ht="203.25" customHeight="1" x14ac:dyDescent="0.25">
      <c r="A1964" s="71">
        <v>2888</v>
      </c>
      <c r="B1964" s="47" t="s">
        <v>4849</v>
      </c>
      <c r="C1964" s="47" t="s">
        <v>15262</v>
      </c>
      <c r="D1964" s="47" t="s">
        <v>5121</v>
      </c>
      <c r="E1964" s="89" t="s">
        <v>11902</v>
      </c>
      <c r="F1964" s="89" t="s">
        <v>11662</v>
      </c>
      <c r="G1964" s="90">
        <v>43831</v>
      </c>
      <c r="H1964" s="90">
        <v>43831</v>
      </c>
      <c r="I1964" s="211" t="s">
        <v>244</v>
      </c>
      <c r="J1964" s="90">
        <v>45658</v>
      </c>
      <c r="K1964" s="89" t="s">
        <v>5167</v>
      </c>
      <c r="L1964" s="89" t="s">
        <v>60</v>
      </c>
      <c r="M1964" s="89" t="s">
        <v>15260</v>
      </c>
      <c r="N1964" s="89" t="s">
        <v>107</v>
      </c>
      <c r="O1964" s="89" t="s">
        <v>102</v>
      </c>
      <c r="P1964" s="89" t="s">
        <v>3058</v>
      </c>
      <c r="Q1964" s="89" t="s">
        <v>5122</v>
      </c>
      <c r="R1964" s="57">
        <v>2</v>
      </c>
      <c r="S1964" s="47" t="s">
        <v>76</v>
      </c>
      <c r="T1964" s="265">
        <v>0</v>
      </c>
      <c r="U1964" s="265">
        <v>0</v>
      </c>
      <c r="V1964" s="265">
        <v>0</v>
      </c>
      <c r="W1964" s="265">
        <v>0</v>
      </c>
      <c r="X1964" s="44" t="s">
        <v>112</v>
      </c>
      <c r="Y1964" s="44" t="s">
        <v>112</v>
      </c>
    </row>
    <row r="1965" spans="1:25" ht="203.25" customHeight="1" x14ac:dyDescent="0.25">
      <c r="A1965" s="71">
        <v>2889</v>
      </c>
      <c r="B1965" s="47" t="s">
        <v>4849</v>
      </c>
      <c r="C1965" s="47" t="s">
        <v>15262</v>
      </c>
      <c r="D1965" s="47" t="s">
        <v>5123</v>
      </c>
      <c r="E1965" s="89" t="s">
        <v>11902</v>
      </c>
      <c r="F1965" s="89" t="s">
        <v>11663</v>
      </c>
      <c r="G1965" s="90">
        <v>43831</v>
      </c>
      <c r="H1965" s="90">
        <v>43831</v>
      </c>
      <c r="I1965" s="211" t="s">
        <v>244</v>
      </c>
      <c r="J1965" s="90">
        <v>45658</v>
      </c>
      <c r="K1965" s="89" t="s">
        <v>5167</v>
      </c>
      <c r="L1965" s="89" t="s">
        <v>60</v>
      </c>
      <c r="M1965" s="89" t="s">
        <v>15260</v>
      </c>
      <c r="N1965" s="89" t="s">
        <v>107</v>
      </c>
      <c r="O1965" s="89" t="s">
        <v>102</v>
      </c>
      <c r="P1965" s="89" t="s">
        <v>3058</v>
      </c>
      <c r="Q1965" s="89" t="s">
        <v>5124</v>
      </c>
      <c r="R1965" s="57">
        <v>2</v>
      </c>
      <c r="S1965" s="47" t="s">
        <v>76</v>
      </c>
      <c r="T1965" s="265">
        <v>0</v>
      </c>
      <c r="U1965" s="265">
        <v>0</v>
      </c>
      <c r="V1965" s="265">
        <v>0</v>
      </c>
      <c r="W1965" s="265">
        <v>0</v>
      </c>
      <c r="X1965" s="44" t="s">
        <v>112</v>
      </c>
      <c r="Y1965" s="44" t="s">
        <v>112</v>
      </c>
    </row>
    <row r="1966" spans="1:25" ht="203.25" customHeight="1" x14ac:dyDescent="0.25">
      <c r="A1966" s="71">
        <v>2890</v>
      </c>
      <c r="B1966" s="47" t="s">
        <v>4849</v>
      </c>
      <c r="C1966" s="47" t="s">
        <v>15262</v>
      </c>
      <c r="D1966" s="47" t="s">
        <v>5125</v>
      </c>
      <c r="E1966" s="89" t="s">
        <v>11902</v>
      </c>
      <c r="F1966" s="89" t="s">
        <v>15293</v>
      </c>
      <c r="G1966" s="90">
        <v>43831</v>
      </c>
      <c r="H1966" s="90">
        <v>43831</v>
      </c>
      <c r="I1966" s="211" t="s">
        <v>244</v>
      </c>
      <c r="J1966" s="90">
        <v>45658</v>
      </c>
      <c r="K1966" s="89" t="s">
        <v>5167</v>
      </c>
      <c r="L1966" s="89" t="s">
        <v>60</v>
      </c>
      <c r="M1966" s="89" t="s">
        <v>15260</v>
      </c>
      <c r="N1966" s="89" t="s">
        <v>107</v>
      </c>
      <c r="O1966" s="89" t="s">
        <v>102</v>
      </c>
      <c r="P1966" s="89" t="s">
        <v>3058</v>
      </c>
      <c r="Q1966" s="89" t="s">
        <v>5126</v>
      </c>
      <c r="R1966" s="57">
        <v>2</v>
      </c>
      <c r="S1966" s="47" t="s">
        <v>76</v>
      </c>
      <c r="T1966" s="265">
        <v>0</v>
      </c>
      <c r="U1966" s="265">
        <v>0</v>
      </c>
      <c r="V1966" s="265">
        <v>1530</v>
      </c>
      <c r="W1966" s="265">
        <v>1530</v>
      </c>
      <c r="X1966" s="44" t="s">
        <v>112</v>
      </c>
      <c r="Y1966" s="44" t="s">
        <v>112</v>
      </c>
    </row>
    <row r="1967" spans="1:25" ht="203.25" customHeight="1" x14ac:dyDescent="0.25">
      <c r="A1967" s="71">
        <v>2891</v>
      </c>
      <c r="B1967" s="47" t="s">
        <v>4849</v>
      </c>
      <c r="C1967" s="47" t="s">
        <v>15262</v>
      </c>
      <c r="D1967" s="47" t="s">
        <v>5127</v>
      </c>
      <c r="E1967" s="89" t="s">
        <v>11902</v>
      </c>
      <c r="F1967" s="89" t="s">
        <v>15294</v>
      </c>
      <c r="G1967" s="90">
        <v>43831</v>
      </c>
      <c r="H1967" s="90">
        <v>43831</v>
      </c>
      <c r="I1967" s="211" t="s">
        <v>244</v>
      </c>
      <c r="J1967" s="90">
        <v>45658</v>
      </c>
      <c r="K1967" s="89" t="s">
        <v>5167</v>
      </c>
      <c r="L1967" s="89" t="s">
        <v>60</v>
      </c>
      <c r="M1967" s="89" t="s">
        <v>15260</v>
      </c>
      <c r="N1967" s="89" t="s">
        <v>107</v>
      </c>
      <c r="O1967" s="89" t="s">
        <v>102</v>
      </c>
      <c r="P1967" s="89" t="s">
        <v>3058</v>
      </c>
      <c r="Q1967" s="89">
        <v>53</v>
      </c>
      <c r="R1967" s="57">
        <v>2</v>
      </c>
      <c r="S1967" s="47" t="s">
        <v>76</v>
      </c>
      <c r="T1967" s="265">
        <v>0</v>
      </c>
      <c r="U1967" s="265">
        <v>0</v>
      </c>
      <c r="V1967" s="265">
        <v>0</v>
      </c>
      <c r="W1967" s="265">
        <v>0</v>
      </c>
      <c r="X1967" s="44" t="s">
        <v>112</v>
      </c>
      <c r="Y1967" s="44" t="s">
        <v>112</v>
      </c>
    </row>
    <row r="1968" spans="1:25" ht="203.25" customHeight="1" x14ac:dyDescent="0.25">
      <c r="A1968" s="71">
        <v>2892</v>
      </c>
      <c r="B1968" s="47" t="s">
        <v>4849</v>
      </c>
      <c r="C1968" s="47" t="s">
        <v>15262</v>
      </c>
      <c r="D1968" s="47" t="s">
        <v>5128</v>
      </c>
      <c r="E1968" s="89" t="s">
        <v>11902</v>
      </c>
      <c r="F1968" s="89" t="s">
        <v>11664</v>
      </c>
      <c r="G1968" s="90">
        <v>43831</v>
      </c>
      <c r="H1968" s="90">
        <v>43831</v>
      </c>
      <c r="I1968" s="211" t="s">
        <v>244</v>
      </c>
      <c r="J1968" s="90">
        <v>45658</v>
      </c>
      <c r="K1968" s="89" t="s">
        <v>5167</v>
      </c>
      <c r="L1968" s="89" t="s">
        <v>60</v>
      </c>
      <c r="M1968" s="89" t="s">
        <v>15260</v>
      </c>
      <c r="N1968" s="89" t="s">
        <v>107</v>
      </c>
      <c r="O1968" s="89" t="s">
        <v>102</v>
      </c>
      <c r="P1968" s="89" t="s">
        <v>3058</v>
      </c>
      <c r="Q1968" s="89" t="s">
        <v>5129</v>
      </c>
      <c r="R1968" s="57">
        <v>2</v>
      </c>
      <c r="S1968" s="47" t="s">
        <v>76</v>
      </c>
      <c r="T1968" s="265">
        <v>0</v>
      </c>
      <c r="U1968" s="265">
        <v>0</v>
      </c>
      <c r="V1968" s="265">
        <v>0</v>
      </c>
      <c r="W1968" s="265">
        <v>0</v>
      </c>
      <c r="X1968" s="44" t="s">
        <v>112</v>
      </c>
      <c r="Y1968" s="44" t="s">
        <v>112</v>
      </c>
    </row>
    <row r="1969" spans="1:25" ht="203.25" customHeight="1" x14ac:dyDescent="0.25">
      <c r="A1969" s="71">
        <v>2893</v>
      </c>
      <c r="B1969" s="47" t="s">
        <v>4849</v>
      </c>
      <c r="C1969" s="47" t="s">
        <v>15262</v>
      </c>
      <c r="D1969" s="47" t="s">
        <v>5130</v>
      </c>
      <c r="E1969" s="89" t="s">
        <v>11902</v>
      </c>
      <c r="F1969" s="89" t="s">
        <v>11665</v>
      </c>
      <c r="G1969" s="90">
        <v>43831</v>
      </c>
      <c r="H1969" s="90">
        <v>43831</v>
      </c>
      <c r="I1969" s="211" t="s">
        <v>244</v>
      </c>
      <c r="J1969" s="90">
        <v>45658</v>
      </c>
      <c r="K1969" s="89" t="s">
        <v>5167</v>
      </c>
      <c r="L1969" s="89" t="s">
        <v>60</v>
      </c>
      <c r="M1969" s="89" t="s">
        <v>15260</v>
      </c>
      <c r="N1969" s="89" t="s">
        <v>107</v>
      </c>
      <c r="O1969" s="89" t="s">
        <v>102</v>
      </c>
      <c r="P1969" s="89" t="s">
        <v>3058</v>
      </c>
      <c r="Q1969" s="89" t="s">
        <v>5131</v>
      </c>
      <c r="R1969" s="57">
        <v>2</v>
      </c>
      <c r="S1969" s="47" t="s">
        <v>76</v>
      </c>
      <c r="T1969" s="265">
        <v>0</v>
      </c>
      <c r="U1969" s="265">
        <v>0</v>
      </c>
      <c r="V1969" s="265">
        <v>0</v>
      </c>
      <c r="W1969" s="265">
        <v>0</v>
      </c>
      <c r="X1969" s="44" t="s">
        <v>112</v>
      </c>
      <c r="Y1969" s="44" t="s">
        <v>112</v>
      </c>
    </row>
    <row r="1970" spans="1:25" ht="203.25" customHeight="1" x14ac:dyDescent="0.25">
      <c r="A1970" s="71">
        <v>2894</v>
      </c>
      <c r="B1970" s="47" t="s">
        <v>4849</v>
      </c>
      <c r="C1970" s="47" t="s">
        <v>15295</v>
      </c>
      <c r="D1970" s="47" t="s">
        <v>201</v>
      </c>
      <c r="E1970" s="89" t="s">
        <v>15296</v>
      </c>
      <c r="F1970" s="89" t="s">
        <v>5197</v>
      </c>
      <c r="G1970" s="90">
        <v>44197</v>
      </c>
      <c r="H1970" s="90">
        <v>44197</v>
      </c>
      <c r="I1970" s="211" t="s">
        <v>11871</v>
      </c>
      <c r="J1970" s="90">
        <v>55154</v>
      </c>
      <c r="K1970" s="89" t="s">
        <v>15297</v>
      </c>
      <c r="L1970" s="89" t="s">
        <v>60</v>
      </c>
      <c r="M1970" s="89" t="s">
        <v>5132</v>
      </c>
      <c r="N1970" s="89" t="s">
        <v>107</v>
      </c>
      <c r="O1970" s="89" t="s">
        <v>100</v>
      </c>
      <c r="P1970" s="89" t="s">
        <v>15298</v>
      </c>
      <c r="Q1970" s="89"/>
      <c r="R1970" s="57">
        <v>2</v>
      </c>
      <c r="S1970" s="47" t="s">
        <v>76</v>
      </c>
      <c r="T1970" s="265">
        <v>0</v>
      </c>
      <c r="U1970" s="265">
        <v>0</v>
      </c>
      <c r="V1970" s="265">
        <v>0</v>
      </c>
      <c r="W1970" s="265">
        <v>0</v>
      </c>
      <c r="X1970" s="44">
        <v>0</v>
      </c>
      <c r="Y1970" s="44">
        <v>0</v>
      </c>
    </row>
    <row r="1971" spans="1:25" ht="203.25" customHeight="1" x14ac:dyDescent="0.25">
      <c r="A1971" s="71">
        <v>2895</v>
      </c>
      <c r="B1971" s="47" t="s">
        <v>4849</v>
      </c>
      <c r="C1971" s="47" t="s">
        <v>15299</v>
      </c>
      <c r="D1971" s="47" t="s">
        <v>807</v>
      </c>
      <c r="E1971" s="89" t="s">
        <v>15296</v>
      </c>
      <c r="F1971" s="89" t="s">
        <v>5197</v>
      </c>
      <c r="G1971" s="90">
        <v>44197</v>
      </c>
      <c r="H1971" s="90">
        <v>44197</v>
      </c>
      <c r="I1971" s="211" t="s">
        <v>11871</v>
      </c>
      <c r="J1971" s="90">
        <v>55154</v>
      </c>
      <c r="K1971" s="89" t="s">
        <v>15300</v>
      </c>
      <c r="L1971" s="89" t="s">
        <v>60</v>
      </c>
      <c r="M1971" s="89" t="s">
        <v>5132</v>
      </c>
      <c r="N1971" s="89" t="s">
        <v>64</v>
      </c>
      <c r="O1971" s="89" t="s">
        <v>103</v>
      </c>
      <c r="P1971" s="89" t="s">
        <v>15247</v>
      </c>
      <c r="Q1971" s="89"/>
      <c r="R1971" s="57">
        <v>2</v>
      </c>
      <c r="S1971" s="47" t="s">
        <v>76</v>
      </c>
      <c r="T1971" s="265">
        <v>0</v>
      </c>
      <c r="U1971" s="265">
        <v>0</v>
      </c>
      <c r="V1971" s="265">
        <v>4400</v>
      </c>
      <c r="W1971" s="265">
        <v>4400</v>
      </c>
      <c r="X1971" s="44">
        <v>4400</v>
      </c>
      <c r="Y1971" s="44" t="s">
        <v>112</v>
      </c>
    </row>
    <row r="1972" spans="1:25" ht="203.25" customHeight="1" x14ac:dyDescent="0.25">
      <c r="A1972" s="71">
        <v>2896</v>
      </c>
      <c r="B1972" s="47" t="s">
        <v>4849</v>
      </c>
      <c r="C1972" s="47" t="s">
        <v>15301</v>
      </c>
      <c r="D1972" s="47" t="s">
        <v>840</v>
      </c>
      <c r="E1972" s="89" t="s">
        <v>11907</v>
      </c>
      <c r="F1972" s="89" t="s">
        <v>4865</v>
      </c>
      <c r="G1972" s="90">
        <v>44378</v>
      </c>
      <c r="H1972" s="90">
        <v>44197</v>
      </c>
      <c r="I1972" s="211" t="s">
        <v>2548</v>
      </c>
      <c r="J1972" s="90">
        <v>46023</v>
      </c>
      <c r="K1972" s="89" t="s">
        <v>15302</v>
      </c>
      <c r="L1972" s="89" t="s">
        <v>61</v>
      </c>
      <c r="M1972" s="89" t="s">
        <v>5135</v>
      </c>
      <c r="N1972" s="89" t="s">
        <v>64</v>
      </c>
      <c r="O1972" s="89" t="s">
        <v>105</v>
      </c>
      <c r="P1972" s="89" t="s">
        <v>15303</v>
      </c>
      <c r="Q1972" s="89" t="s">
        <v>5136</v>
      </c>
      <c r="R1972" s="57" t="s">
        <v>38</v>
      </c>
      <c r="S1972" s="47" t="s">
        <v>85</v>
      </c>
      <c r="T1972" s="265">
        <v>0</v>
      </c>
      <c r="U1972" s="265">
        <v>69002</v>
      </c>
      <c r="V1972" s="265">
        <v>65000</v>
      </c>
      <c r="W1972" s="265">
        <v>65000</v>
      </c>
      <c r="X1972" s="44">
        <v>65000</v>
      </c>
      <c r="Y1972" s="44" t="s">
        <v>112</v>
      </c>
    </row>
    <row r="1973" spans="1:25" ht="203.25" customHeight="1" x14ac:dyDescent="0.25">
      <c r="A1973" s="71">
        <v>2897</v>
      </c>
      <c r="B1973" s="47" t="s">
        <v>4849</v>
      </c>
      <c r="C1973" s="47" t="s">
        <v>15304</v>
      </c>
      <c r="D1973" s="360" t="s">
        <v>15305</v>
      </c>
      <c r="E1973" s="89" t="s">
        <v>129</v>
      </c>
      <c r="F1973" s="89" t="s">
        <v>5137</v>
      </c>
      <c r="G1973" s="90">
        <v>43831</v>
      </c>
      <c r="H1973" s="90">
        <v>43831</v>
      </c>
      <c r="I1973" s="211" t="s">
        <v>113</v>
      </c>
      <c r="J1973" s="90" t="s">
        <v>114</v>
      </c>
      <c r="K1973" s="89" t="s">
        <v>11347</v>
      </c>
      <c r="L1973" s="89" t="s">
        <v>99</v>
      </c>
      <c r="M1973" s="89" t="s">
        <v>5138</v>
      </c>
      <c r="N1973" s="89" t="s">
        <v>106</v>
      </c>
      <c r="O1973" s="89" t="s">
        <v>103</v>
      </c>
      <c r="P1973" s="89" t="s">
        <v>116</v>
      </c>
      <c r="Q1973" s="89"/>
      <c r="R1973" s="57" t="s">
        <v>40</v>
      </c>
      <c r="S1973" s="47" t="s">
        <v>87</v>
      </c>
      <c r="T1973" s="265">
        <v>404</v>
      </c>
      <c r="U1973" s="265">
        <v>394</v>
      </c>
      <c r="V1973" s="265">
        <v>400</v>
      </c>
      <c r="W1973" s="265">
        <v>400</v>
      </c>
      <c r="X1973" s="44">
        <v>400</v>
      </c>
      <c r="Y1973" s="44">
        <v>400</v>
      </c>
    </row>
    <row r="1974" spans="1:25" ht="203.25" customHeight="1" x14ac:dyDescent="0.25">
      <c r="A1974" s="71">
        <v>2898</v>
      </c>
      <c r="B1974" s="47" t="s">
        <v>4849</v>
      </c>
      <c r="C1974" s="47" t="s">
        <v>11617</v>
      </c>
      <c r="D1974" s="47" t="s">
        <v>329</v>
      </c>
      <c r="E1974" s="89" t="s">
        <v>129</v>
      </c>
      <c r="F1974" s="89" t="s">
        <v>5148</v>
      </c>
      <c r="G1974" s="90">
        <v>44673</v>
      </c>
      <c r="H1974" s="90">
        <v>44562</v>
      </c>
      <c r="I1974" s="211" t="s">
        <v>113</v>
      </c>
      <c r="J1974" s="90" t="s">
        <v>114</v>
      </c>
      <c r="K1974" s="89" t="s">
        <v>5149</v>
      </c>
      <c r="L1974" s="89" t="s">
        <v>60</v>
      </c>
      <c r="M1974" s="89" t="s">
        <v>5150</v>
      </c>
      <c r="N1974" s="89" t="s">
        <v>107</v>
      </c>
      <c r="O1974" s="89" t="s">
        <v>104</v>
      </c>
      <c r="P1974" s="89" t="s">
        <v>1135</v>
      </c>
      <c r="Q1974" s="89"/>
      <c r="R1974" s="57" t="s">
        <v>18</v>
      </c>
      <c r="S1974" s="47" t="s">
        <v>76</v>
      </c>
      <c r="T1974" s="265" t="s">
        <v>112</v>
      </c>
      <c r="U1974" s="265">
        <v>0</v>
      </c>
      <c r="V1974" s="265">
        <v>1000</v>
      </c>
      <c r="W1974" s="265">
        <v>1000</v>
      </c>
      <c r="X1974" s="44">
        <v>1000</v>
      </c>
      <c r="Y1974" s="44">
        <v>1000</v>
      </c>
    </row>
    <row r="1975" spans="1:25" ht="203.25" customHeight="1" x14ac:dyDescent="0.25">
      <c r="A1975" s="71">
        <v>2899</v>
      </c>
      <c r="B1975" s="47" t="s">
        <v>4849</v>
      </c>
      <c r="C1975" s="47" t="s">
        <v>15306</v>
      </c>
      <c r="D1975" s="47" t="s">
        <v>15307</v>
      </c>
      <c r="E1975" s="89" t="s">
        <v>5151</v>
      </c>
      <c r="F1975" s="89" t="s">
        <v>5152</v>
      </c>
      <c r="G1975" s="90">
        <v>44562</v>
      </c>
      <c r="H1975" s="90">
        <v>44562</v>
      </c>
      <c r="I1975" s="211" t="s">
        <v>1044</v>
      </c>
      <c r="J1975" s="90">
        <v>46388</v>
      </c>
      <c r="K1975" s="89" t="s">
        <v>15308</v>
      </c>
      <c r="L1975" s="89" t="s">
        <v>60</v>
      </c>
      <c r="M1975" s="89" t="s">
        <v>5153</v>
      </c>
      <c r="N1975" s="89" t="s">
        <v>64</v>
      </c>
      <c r="O1975" s="89" t="s">
        <v>103</v>
      </c>
      <c r="P1975" s="89" t="s">
        <v>15309</v>
      </c>
      <c r="Q1975" s="89" t="s">
        <v>15310</v>
      </c>
      <c r="R1975" s="57" t="s">
        <v>18</v>
      </c>
      <c r="S1975" s="47" t="s">
        <v>76</v>
      </c>
      <c r="T1975" s="265" t="s">
        <v>112</v>
      </c>
      <c r="U1975" s="265">
        <v>34</v>
      </c>
      <c r="V1975" s="265">
        <v>7627.3555221289216</v>
      </c>
      <c r="W1975" s="265">
        <v>7472.9070744654882</v>
      </c>
      <c r="X1975" s="265">
        <v>9630.8200085945464</v>
      </c>
      <c r="Y1975" s="265">
        <v>21658.485135108582</v>
      </c>
    </row>
    <row r="1976" spans="1:25" ht="203.25" customHeight="1" x14ac:dyDescent="0.25">
      <c r="A1976" s="71">
        <v>2900</v>
      </c>
      <c r="B1976" s="47" t="s">
        <v>4849</v>
      </c>
      <c r="C1976" s="47" t="s">
        <v>15311</v>
      </c>
      <c r="D1976" s="47" t="s">
        <v>1528</v>
      </c>
      <c r="E1976" s="89" t="s">
        <v>15312</v>
      </c>
      <c r="F1976" s="89" t="s">
        <v>15313</v>
      </c>
      <c r="G1976" s="90">
        <v>44673</v>
      </c>
      <c r="H1976" s="90">
        <v>44562</v>
      </c>
      <c r="I1976" s="211" t="s">
        <v>762</v>
      </c>
      <c r="J1976" s="90">
        <v>44927</v>
      </c>
      <c r="K1976" s="89" t="s">
        <v>5154</v>
      </c>
      <c r="L1976" s="89" t="s">
        <v>60</v>
      </c>
      <c r="M1976" s="89" t="s">
        <v>5155</v>
      </c>
      <c r="N1976" s="89" t="s">
        <v>64</v>
      </c>
      <c r="O1976" s="89" t="s">
        <v>105</v>
      </c>
      <c r="P1976" s="89" t="s">
        <v>15314</v>
      </c>
      <c r="Q1976" s="89" t="s">
        <v>5156</v>
      </c>
      <c r="R1976" s="57" t="s">
        <v>18</v>
      </c>
      <c r="S1976" s="47" t="s">
        <v>76</v>
      </c>
      <c r="T1976" s="265" t="s">
        <v>112</v>
      </c>
      <c r="U1976" s="265">
        <v>7514</v>
      </c>
      <c r="V1976" s="265" t="s">
        <v>112</v>
      </c>
      <c r="W1976" s="265" t="s">
        <v>112</v>
      </c>
      <c r="X1976" s="44" t="s">
        <v>112</v>
      </c>
      <c r="Y1976" s="44" t="s">
        <v>112</v>
      </c>
    </row>
    <row r="1977" spans="1:25" ht="203.25" customHeight="1" x14ac:dyDescent="0.25">
      <c r="A1977" s="71">
        <v>2901</v>
      </c>
      <c r="B1977" s="47" t="s">
        <v>4849</v>
      </c>
      <c r="C1977" s="47" t="s">
        <v>15311</v>
      </c>
      <c r="D1977" s="47" t="s">
        <v>839</v>
      </c>
      <c r="E1977" s="89" t="s">
        <v>15312</v>
      </c>
      <c r="F1977" s="89" t="s">
        <v>15313</v>
      </c>
      <c r="G1977" s="90">
        <v>44673</v>
      </c>
      <c r="H1977" s="90">
        <v>44562</v>
      </c>
      <c r="I1977" s="211" t="s">
        <v>762</v>
      </c>
      <c r="J1977" s="90">
        <v>44927</v>
      </c>
      <c r="K1977" s="89" t="s">
        <v>5157</v>
      </c>
      <c r="L1977" s="89" t="s">
        <v>60</v>
      </c>
      <c r="M1977" s="89" t="s">
        <v>5155</v>
      </c>
      <c r="N1977" s="89" t="s">
        <v>64</v>
      </c>
      <c r="O1977" s="89" t="s">
        <v>105</v>
      </c>
      <c r="P1977" s="89" t="s">
        <v>15314</v>
      </c>
      <c r="Q1977" s="89"/>
      <c r="R1977" s="57" t="s">
        <v>18</v>
      </c>
      <c r="S1977" s="47" t="s">
        <v>76</v>
      </c>
      <c r="T1977" s="265" t="s">
        <v>112</v>
      </c>
      <c r="U1977" s="265">
        <v>145662</v>
      </c>
      <c r="V1977" s="265" t="s">
        <v>112</v>
      </c>
      <c r="W1977" s="265" t="s">
        <v>112</v>
      </c>
      <c r="X1977" s="44" t="s">
        <v>112</v>
      </c>
      <c r="Y1977" s="44" t="s">
        <v>112</v>
      </c>
    </row>
    <row r="1978" spans="1:25" ht="203.25" customHeight="1" x14ac:dyDescent="0.25">
      <c r="A1978" s="71">
        <v>2902</v>
      </c>
      <c r="B1978" s="47" t="s">
        <v>4849</v>
      </c>
      <c r="C1978" s="47" t="s">
        <v>15315</v>
      </c>
      <c r="D1978" s="47" t="s">
        <v>831</v>
      </c>
      <c r="E1978" s="89" t="s">
        <v>129</v>
      </c>
      <c r="F1978" s="89" t="s">
        <v>15316</v>
      </c>
      <c r="G1978" s="90">
        <v>44673</v>
      </c>
      <c r="H1978" s="90">
        <v>44562</v>
      </c>
      <c r="I1978" s="211" t="s">
        <v>7588</v>
      </c>
      <c r="J1978" s="90" t="s">
        <v>114</v>
      </c>
      <c r="K1978" s="89" t="s">
        <v>11908</v>
      </c>
      <c r="L1978" s="89" t="s">
        <v>99</v>
      </c>
      <c r="M1978" s="89" t="s">
        <v>5158</v>
      </c>
      <c r="N1978" s="89" t="s">
        <v>64</v>
      </c>
      <c r="O1978" s="89" t="s">
        <v>103</v>
      </c>
      <c r="P1978" s="89" t="s">
        <v>15211</v>
      </c>
      <c r="Q1978" s="89"/>
      <c r="R1978" s="57" t="s">
        <v>37</v>
      </c>
      <c r="S1978" s="47" t="s">
        <v>73</v>
      </c>
      <c r="T1978" s="265" t="s">
        <v>112</v>
      </c>
      <c r="U1978" s="194">
        <v>0</v>
      </c>
      <c r="V1978" s="265">
        <v>250000</v>
      </c>
      <c r="W1978" s="265">
        <v>250000</v>
      </c>
      <c r="X1978" s="44">
        <v>250000</v>
      </c>
      <c r="Y1978" s="44">
        <v>250000</v>
      </c>
    </row>
    <row r="1979" spans="1:25" ht="203.25" customHeight="1" x14ac:dyDescent="0.25">
      <c r="A1979" s="71">
        <v>2903</v>
      </c>
      <c r="B1979" s="47" t="s">
        <v>4849</v>
      </c>
      <c r="C1979" s="47" t="s">
        <v>15317</v>
      </c>
      <c r="D1979" s="47" t="s">
        <v>5160</v>
      </c>
      <c r="E1979" s="89" t="s">
        <v>15312</v>
      </c>
      <c r="F1979" s="89" t="s">
        <v>5161</v>
      </c>
      <c r="G1979" s="90">
        <v>44673</v>
      </c>
      <c r="H1979" s="90">
        <v>44562</v>
      </c>
      <c r="I1979" s="211" t="s">
        <v>762</v>
      </c>
      <c r="J1979" s="90">
        <v>44927</v>
      </c>
      <c r="K1979" s="89" t="s">
        <v>5147</v>
      </c>
      <c r="L1979" s="89" t="s">
        <v>60</v>
      </c>
      <c r="M1979" s="89" t="s">
        <v>5155</v>
      </c>
      <c r="N1979" s="89" t="s">
        <v>68</v>
      </c>
      <c r="O1979" s="89" t="s">
        <v>100</v>
      </c>
      <c r="P1979" s="89" t="s">
        <v>15318</v>
      </c>
      <c r="Q1979" s="89" t="s">
        <v>5162</v>
      </c>
      <c r="R1979" s="57" t="s">
        <v>18</v>
      </c>
      <c r="S1979" s="47" t="s">
        <v>76</v>
      </c>
      <c r="T1979" s="194" t="s">
        <v>112</v>
      </c>
      <c r="U1979" s="265">
        <v>87872</v>
      </c>
      <c r="V1979" s="265" t="s">
        <v>112</v>
      </c>
      <c r="W1979" s="265" t="s">
        <v>112</v>
      </c>
      <c r="X1979" s="44" t="s">
        <v>112</v>
      </c>
      <c r="Y1979" s="44" t="s">
        <v>112</v>
      </c>
    </row>
    <row r="1980" spans="1:25" ht="203.25" customHeight="1" x14ac:dyDescent="0.25">
      <c r="A1980" s="71">
        <v>2904</v>
      </c>
      <c r="B1980" s="47" t="s">
        <v>4849</v>
      </c>
      <c r="C1980" s="47" t="s">
        <v>5159</v>
      </c>
      <c r="D1980" s="47" t="s">
        <v>15319</v>
      </c>
      <c r="E1980" s="89" t="s">
        <v>11897</v>
      </c>
      <c r="F1980" s="89" t="s">
        <v>5163</v>
      </c>
      <c r="G1980" s="90">
        <v>44673</v>
      </c>
      <c r="H1980" s="90">
        <v>44562</v>
      </c>
      <c r="I1980" s="211" t="s">
        <v>113</v>
      </c>
      <c r="J1980" s="90" t="s">
        <v>114</v>
      </c>
      <c r="K1980" s="89" t="s">
        <v>11895</v>
      </c>
      <c r="L1980" s="89" t="s">
        <v>60</v>
      </c>
      <c r="M1980" s="89" t="s">
        <v>4893</v>
      </c>
      <c r="N1980" s="89" t="s">
        <v>68</v>
      </c>
      <c r="O1980" s="89" t="s">
        <v>100</v>
      </c>
      <c r="P1980" s="89" t="s">
        <v>15218</v>
      </c>
      <c r="Q1980" s="89" t="s">
        <v>5164</v>
      </c>
      <c r="R1980" s="57" t="s">
        <v>18</v>
      </c>
      <c r="S1980" s="47" t="s">
        <v>76</v>
      </c>
      <c r="T1980" s="265" t="s">
        <v>112</v>
      </c>
      <c r="U1980" s="265">
        <v>5736</v>
      </c>
      <c r="V1980" s="265">
        <v>5000</v>
      </c>
      <c r="W1980" s="265">
        <v>5000</v>
      </c>
      <c r="X1980" s="44">
        <v>5000</v>
      </c>
      <c r="Y1980" s="44">
        <v>5000</v>
      </c>
    </row>
    <row r="1981" spans="1:25" ht="203.25" customHeight="1" x14ac:dyDescent="0.25">
      <c r="A1981" s="71">
        <v>2905</v>
      </c>
      <c r="B1981" s="47" t="s">
        <v>4849</v>
      </c>
      <c r="C1981" s="47" t="s">
        <v>5165</v>
      </c>
      <c r="D1981" s="47" t="s">
        <v>3670</v>
      </c>
      <c r="E1981" s="89" t="s">
        <v>5166</v>
      </c>
      <c r="F1981" s="89" t="s">
        <v>15320</v>
      </c>
      <c r="G1981" s="90">
        <v>44673</v>
      </c>
      <c r="H1981" s="90">
        <v>44562</v>
      </c>
      <c r="I1981" s="211" t="s">
        <v>403</v>
      </c>
      <c r="J1981" s="90">
        <v>46753</v>
      </c>
      <c r="K1981" s="89" t="s">
        <v>5167</v>
      </c>
      <c r="L1981" s="89" t="s">
        <v>60</v>
      </c>
      <c r="M1981" s="89" t="s">
        <v>15260</v>
      </c>
      <c r="N1981" s="89" t="s">
        <v>107</v>
      </c>
      <c r="O1981" s="89" t="s">
        <v>102</v>
      </c>
      <c r="P1981" s="89" t="s">
        <v>3058</v>
      </c>
      <c r="Q1981" s="89"/>
      <c r="R1981" s="57" t="s">
        <v>18</v>
      </c>
      <c r="S1981" s="47" t="s">
        <v>76</v>
      </c>
      <c r="T1981" s="265" t="s">
        <v>112</v>
      </c>
      <c r="U1981" s="265">
        <v>0</v>
      </c>
      <c r="V1981" s="265">
        <v>400000</v>
      </c>
      <c r="W1981" s="265">
        <v>400000</v>
      </c>
      <c r="X1981" s="44">
        <v>400000</v>
      </c>
      <c r="Y1981" s="44">
        <v>400000</v>
      </c>
    </row>
    <row r="1982" spans="1:25" ht="203.25" customHeight="1" x14ac:dyDescent="0.25">
      <c r="A1982" s="71">
        <v>2906</v>
      </c>
      <c r="B1982" s="47" t="s">
        <v>4849</v>
      </c>
      <c r="C1982" s="47" t="s">
        <v>5165</v>
      </c>
      <c r="D1982" s="47" t="s">
        <v>1428</v>
      </c>
      <c r="E1982" s="89" t="s">
        <v>129</v>
      </c>
      <c r="F1982" s="89" t="s">
        <v>5168</v>
      </c>
      <c r="G1982" s="90">
        <v>44673</v>
      </c>
      <c r="H1982" s="90">
        <v>44562</v>
      </c>
      <c r="I1982" s="211" t="s">
        <v>403</v>
      </c>
      <c r="J1982" s="90">
        <v>46753</v>
      </c>
      <c r="K1982" s="89" t="s">
        <v>5167</v>
      </c>
      <c r="L1982" s="89" t="s">
        <v>60</v>
      </c>
      <c r="M1982" s="89" t="s">
        <v>15260</v>
      </c>
      <c r="N1982" s="89" t="s">
        <v>107</v>
      </c>
      <c r="O1982" s="89" t="s">
        <v>102</v>
      </c>
      <c r="P1982" s="89" t="s">
        <v>3058</v>
      </c>
      <c r="Q1982" s="89"/>
      <c r="R1982" s="57" t="s">
        <v>18</v>
      </c>
      <c r="S1982" s="47" t="s">
        <v>76</v>
      </c>
      <c r="T1982" s="265" t="s">
        <v>112</v>
      </c>
      <c r="U1982" s="265">
        <v>0</v>
      </c>
      <c r="V1982" s="265">
        <v>100000</v>
      </c>
      <c r="W1982" s="265">
        <v>100000</v>
      </c>
      <c r="X1982" s="44">
        <v>100000</v>
      </c>
      <c r="Y1982" s="44">
        <v>100000</v>
      </c>
    </row>
    <row r="1983" spans="1:25" ht="203.25" customHeight="1" x14ac:dyDescent="0.25">
      <c r="A1983" s="71">
        <v>2907</v>
      </c>
      <c r="B1983" s="47" t="s">
        <v>4849</v>
      </c>
      <c r="C1983" s="47" t="s">
        <v>11618</v>
      </c>
      <c r="D1983" s="47" t="s">
        <v>1359</v>
      </c>
      <c r="E1983" s="89" t="s">
        <v>4851</v>
      </c>
      <c r="F1983" s="89" t="s">
        <v>153</v>
      </c>
      <c r="G1983" s="90">
        <v>44673</v>
      </c>
      <c r="H1983" s="90">
        <v>44197</v>
      </c>
      <c r="I1983" s="211" t="s">
        <v>113</v>
      </c>
      <c r="J1983" s="90" t="s">
        <v>114</v>
      </c>
      <c r="K1983" s="89" t="s">
        <v>15321</v>
      </c>
      <c r="L1983" s="89" t="s">
        <v>99</v>
      </c>
      <c r="M1983" s="89" t="s">
        <v>4850</v>
      </c>
      <c r="N1983" s="89" t="s">
        <v>106</v>
      </c>
      <c r="O1983" s="89" t="s">
        <v>103</v>
      </c>
      <c r="P1983" s="89" t="s">
        <v>15181</v>
      </c>
      <c r="Q1983" s="89"/>
      <c r="R1983" s="57" t="s">
        <v>40</v>
      </c>
      <c r="S1983" s="47" t="s">
        <v>87</v>
      </c>
      <c r="T1983" s="265">
        <v>14887</v>
      </c>
      <c r="U1983" s="265">
        <v>14917</v>
      </c>
      <c r="V1983" s="265">
        <v>17335</v>
      </c>
      <c r="W1983" s="265">
        <v>16713</v>
      </c>
      <c r="X1983" s="44">
        <v>17024</v>
      </c>
      <c r="Y1983" s="44">
        <v>16869</v>
      </c>
    </row>
    <row r="1984" spans="1:25" ht="203.25" customHeight="1" x14ac:dyDescent="0.25">
      <c r="A1984" s="71">
        <v>2908</v>
      </c>
      <c r="B1984" s="47" t="s">
        <v>4849</v>
      </c>
      <c r="C1984" s="47" t="s">
        <v>11618</v>
      </c>
      <c r="D1984" s="47" t="s">
        <v>2849</v>
      </c>
      <c r="E1984" s="89" t="s">
        <v>4851</v>
      </c>
      <c r="F1984" s="89" t="s">
        <v>15322</v>
      </c>
      <c r="G1984" s="90">
        <v>44673</v>
      </c>
      <c r="H1984" s="90">
        <v>44197</v>
      </c>
      <c r="I1984" s="211" t="s">
        <v>113</v>
      </c>
      <c r="J1984" s="90" t="s">
        <v>114</v>
      </c>
      <c r="K1984" s="89" t="s">
        <v>15323</v>
      </c>
      <c r="L1984" s="89" t="s">
        <v>99</v>
      </c>
      <c r="M1984" s="89" t="s">
        <v>4850</v>
      </c>
      <c r="N1984" s="89" t="s">
        <v>106</v>
      </c>
      <c r="O1984" s="89" t="s">
        <v>103</v>
      </c>
      <c r="P1984" s="89" t="s">
        <v>15181</v>
      </c>
      <c r="Q1984" s="89"/>
      <c r="R1984" s="57" t="s">
        <v>40</v>
      </c>
      <c r="S1984" s="47" t="s">
        <v>87</v>
      </c>
      <c r="T1984" s="265">
        <v>205</v>
      </c>
      <c r="U1984" s="265">
        <v>228</v>
      </c>
      <c r="V1984" s="265">
        <v>170</v>
      </c>
      <c r="W1984" s="265">
        <v>160</v>
      </c>
      <c r="X1984" s="44">
        <v>150</v>
      </c>
      <c r="Y1984" s="44">
        <v>140</v>
      </c>
    </row>
    <row r="1985" spans="1:25" ht="203.25" customHeight="1" x14ac:dyDescent="0.25">
      <c r="A1985" s="71">
        <v>2909</v>
      </c>
      <c r="B1985" s="47" t="s">
        <v>4849</v>
      </c>
      <c r="C1985" s="47" t="s">
        <v>15324</v>
      </c>
      <c r="D1985" s="47" t="s">
        <v>839</v>
      </c>
      <c r="E1985" s="89" t="s">
        <v>15325</v>
      </c>
      <c r="F1985" s="89" t="s">
        <v>15326</v>
      </c>
      <c r="G1985" s="90">
        <v>44747</v>
      </c>
      <c r="H1985" s="90">
        <v>44562</v>
      </c>
      <c r="I1985" s="211" t="s">
        <v>2548</v>
      </c>
      <c r="J1985" s="90">
        <v>46023</v>
      </c>
      <c r="K1985" s="89" t="s">
        <v>15327</v>
      </c>
      <c r="L1985" s="89" t="s">
        <v>60</v>
      </c>
      <c r="M1985" s="89" t="s">
        <v>11607</v>
      </c>
      <c r="N1985" s="89" t="s">
        <v>64</v>
      </c>
      <c r="O1985" s="89" t="s">
        <v>105</v>
      </c>
      <c r="P1985" s="89" t="s">
        <v>15314</v>
      </c>
      <c r="Q1985" s="89"/>
      <c r="R1985" s="57" t="s">
        <v>18</v>
      </c>
      <c r="S1985" s="47" t="s">
        <v>76</v>
      </c>
      <c r="T1985" s="265" t="s">
        <v>112</v>
      </c>
      <c r="U1985" s="265">
        <v>0</v>
      </c>
      <c r="V1985" s="265">
        <v>400</v>
      </c>
      <c r="W1985" s="265">
        <v>400</v>
      </c>
      <c r="X1985" s="44">
        <v>400</v>
      </c>
      <c r="Y1985" s="44" t="s">
        <v>112</v>
      </c>
    </row>
    <row r="1986" spans="1:25" ht="203.25" customHeight="1" x14ac:dyDescent="0.25">
      <c r="A1986" s="71">
        <v>2910</v>
      </c>
      <c r="B1986" s="47" t="s">
        <v>4849</v>
      </c>
      <c r="C1986" s="47" t="s">
        <v>15328</v>
      </c>
      <c r="D1986" s="47" t="s">
        <v>11608</v>
      </c>
      <c r="E1986" s="89" t="s">
        <v>15325</v>
      </c>
      <c r="F1986" s="89" t="s">
        <v>15326</v>
      </c>
      <c r="G1986" s="90">
        <v>44747</v>
      </c>
      <c r="H1986" s="90">
        <v>44562</v>
      </c>
      <c r="I1986" s="211" t="s">
        <v>2548</v>
      </c>
      <c r="J1986" s="90">
        <v>46023</v>
      </c>
      <c r="K1986" s="89" t="s">
        <v>11909</v>
      </c>
      <c r="L1986" s="89" t="s">
        <v>60</v>
      </c>
      <c r="M1986" s="89" t="s">
        <v>11607</v>
      </c>
      <c r="N1986" s="89" t="s">
        <v>68</v>
      </c>
      <c r="O1986" s="89" t="s">
        <v>100</v>
      </c>
      <c r="P1986" s="89" t="s">
        <v>11609</v>
      </c>
      <c r="Q1986" s="89"/>
      <c r="R1986" s="57" t="s">
        <v>18</v>
      </c>
      <c r="S1986" s="47" t="s">
        <v>76</v>
      </c>
      <c r="T1986" s="265" t="s">
        <v>112</v>
      </c>
      <c r="U1986" s="265">
        <v>39842</v>
      </c>
      <c r="V1986" s="265">
        <v>47300</v>
      </c>
      <c r="W1986" s="265">
        <v>47300</v>
      </c>
      <c r="X1986" s="44">
        <v>47300</v>
      </c>
      <c r="Y1986" s="44" t="s">
        <v>112</v>
      </c>
    </row>
    <row r="1987" spans="1:25" ht="203.25" customHeight="1" x14ac:dyDescent="0.25">
      <c r="A1987" s="71">
        <v>2911</v>
      </c>
      <c r="B1987" s="47" t="s">
        <v>4849</v>
      </c>
      <c r="C1987" s="47" t="s">
        <v>15329</v>
      </c>
      <c r="D1987" s="47" t="s">
        <v>11610</v>
      </c>
      <c r="E1987" s="89" t="s">
        <v>129</v>
      </c>
      <c r="F1987" s="89" t="s">
        <v>11611</v>
      </c>
      <c r="G1987" s="90">
        <v>44720</v>
      </c>
      <c r="H1987" s="90">
        <v>44562</v>
      </c>
      <c r="I1987" s="211" t="s">
        <v>1044</v>
      </c>
      <c r="J1987" s="90">
        <v>46388</v>
      </c>
      <c r="K1987" s="89" t="s">
        <v>15330</v>
      </c>
      <c r="L1987" s="89" t="s">
        <v>60</v>
      </c>
      <c r="M1987" s="89" t="s">
        <v>11612</v>
      </c>
      <c r="N1987" s="89" t="s">
        <v>68</v>
      </c>
      <c r="O1987" s="89" t="s">
        <v>100</v>
      </c>
      <c r="P1987" s="89" t="s">
        <v>11609</v>
      </c>
      <c r="Q1987" s="89"/>
      <c r="R1987" s="57" t="s">
        <v>18</v>
      </c>
      <c r="S1987" s="47" t="s">
        <v>76</v>
      </c>
      <c r="T1987" s="265" t="s">
        <v>112</v>
      </c>
      <c r="U1987" s="265">
        <v>30463</v>
      </c>
      <c r="V1987" s="265">
        <v>20000</v>
      </c>
      <c r="W1987" s="265">
        <v>20000</v>
      </c>
      <c r="X1987" s="44">
        <v>20000</v>
      </c>
      <c r="Y1987" s="44">
        <v>20000</v>
      </c>
    </row>
    <row r="1988" spans="1:25" ht="203.25" customHeight="1" x14ac:dyDescent="0.25">
      <c r="A1988" s="71">
        <v>2912</v>
      </c>
      <c r="B1988" s="47" t="s">
        <v>4849</v>
      </c>
      <c r="C1988" s="47" t="s">
        <v>15331</v>
      </c>
      <c r="D1988" s="47" t="s">
        <v>5589</v>
      </c>
      <c r="E1988" s="89" t="s">
        <v>129</v>
      </c>
      <c r="F1988" s="89" t="s">
        <v>11613</v>
      </c>
      <c r="G1988" s="90">
        <v>44559</v>
      </c>
      <c r="H1988" s="90">
        <v>44562</v>
      </c>
      <c r="I1988" s="211" t="s">
        <v>244</v>
      </c>
      <c r="J1988" s="90">
        <v>45658</v>
      </c>
      <c r="K1988" s="89" t="s">
        <v>15332</v>
      </c>
      <c r="L1988" s="89" t="s">
        <v>60</v>
      </c>
      <c r="M1988" s="89" t="s">
        <v>11614</v>
      </c>
      <c r="N1988" s="89" t="s">
        <v>64</v>
      </c>
      <c r="O1988" s="89" t="s">
        <v>105</v>
      </c>
      <c r="P1988" s="89" t="s">
        <v>15314</v>
      </c>
      <c r="Q1988" s="89"/>
      <c r="R1988" s="57" t="s">
        <v>18</v>
      </c>
      <c r="S1988" s="47" t="s">
        <v>76</v>
      </c>
      <c r="T1988" s="265" t="s">
        <v>112</v>
      </c>
      <c r="U1988" s="265">
        <v>678</v>
      </c>
      <c r="V1988" s="265">
        <v>439</v>
      </c>
      <c r="W1988" s="265">
        <v>439</v>
      </c>
      <c r="X1988" s="44" t="s">
        <v>112</v>
      </c>
      <c r="Y1988" s="44" t="s">
        <v>112</v>
      </c>
    </row>
    <row r="1989" spans="1:25" ht="203.25" customHeight="1" x14ac:dyDescent="0.25">
      <c r="A1989" s="71">
        <v>2913</v>
      </c>
      <c r="B1989" s="47" t="s">
        <v>4849</v>
      </c>
      <c r="C1989" s="47" t="s">
        <v>15331</v>
      </c>
      <c r="D1989" s="360" t="s">
        <v>4521</v>
      </c>
      <c r="E1989" s="89" t="s">
        <v>129</v>
      </c>
      <c r="F1989" s="89" t="s">
        <v>11615</v>
      </c>
      <c r="G1989" s="90">
        <v>44560</v>
      </c>
      <c r="H1989" s="90">
        <v>44562</v>
      </c>
      <c r="I1989" s="211" t="s">
        <v>244</v>
      </c>
      <c r="J1989" s="90">
        <v>45658</v>
      </c>
      <c r="K1989" s="89" t="s">
        <v>15333</v>
      </c>
      <c r="L1989" s="89" t="s">
        <v>60</v>
      </c>
      <c r="M1989" s="89" t="s">
        <v>11607</v>
      </c>
      <c r="N1989" s="89" t="s">
        <v>64</v>
      </c>
      <c r="O1989" s="89" t="s">
        <v>105</v>
      </c>
      <c r="P1989" s="89" t="s">
        <v>15314</v>
      </c>
      <c r="Q1989" s="89" t="s">
        <v>11616</v>
      </c>
      <c r="R1989" s="57" t="s">
        <v>18</v>
      </c>
      <c r="S1989" s="47" t="s">
        <v>76</v>
      </c>
      <c r="T1989" s="265" t="s">
        <v>112</v>
      </c>
      <c r="U1989" s="265">
        <v>0</v>
      </c>
      <c r="V1989" s="265">
        <v>3</v>
      </c>
      <c r="W1989" s="265">
        <v>3</v>
      </c>
      <c r="X1989" s="44" t="s">
        <v>112</v>
      </c>
      <c r="Y1989" s="44" t="s">
        <v>112</v>
      </c>
    </row>
    <row r="1990" spans="1:25" ht="203.25" customHeight="1" x14ac:dyDescent="0.25">
      <c r="A1990" s="71">
        <v>2914</v>
      </c>
      <c r="B1990" s="47" t="s">
        <v>4849</v>
      </c>
      <c r="C1990" s="47" t="s">
        <v>15334</v>
      </c>
      <c r="D1990" s="360" t="s">
        <v>15335</v>
      </c>
      <c r="E1990" s="89" t="s">
        <v>15336</v>
      </c>
      <c r="F1990" s="89" t="s">
        <v>15337</v>
      </c>
      <c r="G1990" s="90">
        <v>44847</v>
      </c>
      <c r="H1990" s="90">
        <v>44197</v>
      </c>
      <c r="I1990" s="211" t="s">
        <v>762</v>
      </c>
      <c r="J1990" s="90">
        <v>44927</v>
      </c>
      <c r="K1990" s="89" t="s">
        <v>15338</v>
      </c>
      <c r="L1990" s="89" t="s">
        <v>99</v>
      </c>
      <c r="M1990" s="89" t="s">
        <v>15339</v>
      </c>
      <c r="N1990" s="89" t="s">
        <v>106</v>
      </c>
      <c r="O1990" s="89" t="s">
        <v>103</v>
      </c>
      <c r="P1990" s="89" t="s">
        <v>116</v>
      </c>
      <c r="Q1990" s="89"/>
      <c r="R1990" s="57" t="s">
        <v>40</v>
      </c>
      <c r="S1990" s="47" t="s">
        <v>87</v>
      </c>
      <c r="T1990" s="265">
        <v>824</v>
      </c>
      <c r="U1990" s="265">
        <v>786</v>
      </c>
      <c r="V1990" s="265" t="s">
        <v>112</v>
      </c>
      <c r="W1990" s="265" t="s">
        <v>112</v>
      </c>
      <c r="X1990" s="44" t="s">
        <v>112</v>
      </c>
      <c r="Y1990" s="44" t="s">
        <v>112</v>
      </c>
    </row>
    <row r="1991" spans="1:25" ht="203.25" customHeight="1" x14ac:dyDescent="0.25">
      <c r="A1991" s="71">
        <v>2915</v>
      </c>
      <c r="B1991" s="47" t="s">
        <v>4849</v>
      </c>
      <c r="C1991" s="47" t="s">
        <v>15340</v>
      </c>
      <c r="D1991" s="360" t="s">
        <v>15341</v>
      </c>
      <c r="E1991" s="89" t="s">
        <v>129</v>
      </c>
      <c r="F1991" s="89" t="s">
        <v>15342</v>
      </c>
      <c r="G1991" s="90">
        <v>44847</v>
      </c>
      <c r="H1991" s="90">
        <v>44197</v>
      </c>
      <c r="I1991" s="211" t="s">
        <v>762</v>
      </c>
      <c r="J1991" s="90">
        <v>44927</v>
      </c>
      <c r="K1991" s="89" t="s">
        <v>15338</v>
      </c>
      <c r="L1991" s="89" t="s">
        <v>99</v>
      </c>
      <c r="M1991" s="89" t="s">
        <v>15339</v>
      </c>
      <c r="N1991" s="89" t="s">
        <v>106</v>
      </c>
      <c r="O1991" s="89" t="s">
        <v>103</v>
      </c>
      <c r="P1991" s="89" t="s">
        <v>116</v>
      </c>
      <c r="Q1991" s="89"/>
      <c r="R1991" s="57" t="s">
        <v>40</v>
      </c>
      <c r="S1991" s="47" t="s">
        <v>87</v>
      </c>
      <c r="T1991" s="265">
        <v>3990</v>
      </c>
      <c r="U1991" s="265">
        <v>4325</v>
      </c>
      <c r="V1991" s="265" t="s">
        <v>112</v>
      </c>
      <c r="W1991" s="265" t="s">
        <v>112</v>
      </c>
      <c r="X1991" s="44" t="s">
        <v>112</v>
      </c>
      <c r="Y1991" s="44" t="s">
        <v>112</v>
      </c>
    </row>
    <row r="1992" spans="1:25" ht="203.25" customHeight="1" x14ac:dyDescent="0.25">
      <c r="A1992" s="71">
        <v>2916</v>
      </c>
      <c r="B1992" s="47" t="s">
        <v>4849</v>
      </c>
      <c r="C1992" s="47" t="s">
        <v>15343</v>
      </c>
      <c r="D1992" s="360" t="s">
        <v>15344</v>
      </c>
      <c r="E1992" s="89" t="s">
        <v>11902</v>
      </c>
      <c r="F1992" s="89" t="s">
        <v>15345</v>
      </c>
      <c r="G1992" s="90">
        <v>44927</v>
      </c>
      <c r="H1992" s="90">
        <v>44927</v>
      </c>
      <c r="I1992" s="211" t="s">
        <v>403</v>
      </c>
      <c r="J1992" s="90">
        <v>46753</v>
      </c>
      <c r="K1992" s="89" t="s">
        <v>5167</v>
      </c>
      <c r="L1992" s="89" t="s">
        <v>60</v>
      </c>
      <c r="M1992" s="89" t="s">
        <v>15260</v>
      </c>
      <c r="N1992" s="89" t="s">
        <v>107</v>
      </c>
      <c r="O1992" s="89" t="s">
        <v>102</v>
      </c>
      <c r="P1992" s="89" t="s">
        <v>3058</v>
      </c>
      <c r="Q1992" s="89" t="s">
        <v>11413</v>
      </c>
      <c r="R1992" s="57" t="s">
        <v>18</v>
      </c>
      <c r="S1992" s="47" t="s">
        <v>76</v>
      </c>
      <c r="T1992" s="265" t="s">
        <v>112</v>
      </c>
      <c r="U1992" s="265" t="s">
        <v>112</v>
      </c>
      <c r="V1992" s="265">
        <v>0</v>
      </c>
      <c r="W1992" s="265">
        <v>0</v>
      </c>
      <c r="X1992" s="44">
        <v>0</v>
      </c>
      <c r="Y1992" s="44">
        <v>0</v>
      </c>
    </row>
    <row r="1993" spans="1:25" ht="203.25" customHeight="1" x14ac:dyDescent="0.25">
      <c r="A1993" s="71">
        <v>2917</v>
      </c>
      <c r="B1993" s="47" t="s">
        <v>4849</v>
      </c>
      <c r="C1993" s="47" t="s">
        <v>15343</v>
      </c>
      <c r="D1993" s="360" t="s">
        <v>15346</v>
      </c>
      <c r="E1993" s="89" t="s">
        <v>11902</v>
      </c>
      <c r="F1993" s="89" t="s">
        <v>15347</v>
      </c>
      <c r="G1993" s="90">
        <v>44927</v>
      </c>
      <c r="H1993" s="90">
        <v>44927</v>
      </c>
      <c r="I1993" s="211" t="s">
        <v>244</v>
      </c>
      <c r="J1993" s="90">
        <v>45658</v>
      </c>
      <c r="K1993" s="89" t="s">
        <v>5167</v>
      </c>
      <c r="L1993" s="89" t="s">
        <v>60</v>
      </c>
      <c r="M1993" s="89" t="s">
        <v>15260</v>
      </c>
      <c r="N1993" s="89" t="s">
        <v>107</v>
      </c>
      <c r="O1993" s="89" t="s">
        <v>102</v>
      </c>
      <c r="P1993" s="89" t="s">
        <v>3058</v>
      </c>
      <c r="Q1993" s="89" t="s">
        <v>1783</v>
      </c>
      <c r="R1993" s="57" t="s">
        <v>18</v>
      </c>
      <c r="S1993" s="47" t="s">
        <v>76</v>
      </c>
      <c r="T1993" s="265" t="s">
        <v>112</v>
      </c>
      <c r="U1993" s="265" t="s">
        <v>112</v>
      </c>
      <c r="V1993" s="265">
        <v>0</v>
      </c>
      <c r="W1993" s="265">
        <v>0</v>
      </c>
      <c r="X1993" s="44" t="s">
        <v>112</v>
      </c>
      <c r="Y1993" s="44" t="s">
        <v>112</v>
      </c>
    </row>
    <row r="1994" spans="1:25" ht="203.25" customHeight="1" x14ac:dyDescent="0.25">
      <c r="A1994" s="71">
        <v>2918</v>
      </c>
      <c r="B1994" s="47" t="s">
        <v>4849</v>
      </c>
      <c r="C1994" s="47" t="s">
        <v>15348</v>
      </c>
      <c r="D1994" s="360" t="s">
        <v>15349</v>
      </c>
      <c r="E1994" s="89" t="s">
        <v>129</v>
      </c>
      <c r="F1994" s="89" t="s">
        <v>15350</v>
      </c>
      <c r="G1994" s="90">
        <v>44927</v>
      </c>
      <c r="H1994" s="90">
        <v>44927</v>
      </c>
      <c r="I1994" s="211" t="s">
        <v>2548</v>
      </c>
      <c r="J1994" s="90">
        <v>46023</v>
      </c>
      <c r="K1994" s="89" t="s">
        <v>15351</v>
      </c>
      <c r="L1994" s="89" t="s">
        <v>60</v>
      </c>
      <c r="M1994" s="89" t="s">
        <v>15352</v>
      </c>
      <c r="N1994" s="89" t="s">
        <v>68</v>
      </c>
      <c r="O1994" s="89" t="s">
        <v>100</v>
      </c>
      <c r="P1994" s="89" t="s">
        <v>11609</v>
      </c>
      <c r="Q1994" s="89"/>
      <c r="R1994" s="57" t="s">
        <v>18</v>
      </c>
      <c r="S1994" s="47" t="s">
        <v>76</v>
      </c>
      <c r="T1994" s="265" t="s">
        <v>112</v>
      </c>
      <c r="U1994" s="265" t="s">
        <v>112</v>
      </c>
      <c r="V1994" s="265">
        <v>22000</v>
      </c>
      <c r="W1994" s="265">
        <v>22000</v>
      </c>
      <c r="X1994" s="44">
        <v>22000</v>
      </c>
      <c r="Y1994" s="44" t="s">
        <v>112</v>
      </c>
    </row>
    <row r="1995" spans="1:25" ht="203.25" customHeight="1" x14ac:dyDescent="0.25">
      <c r="A1995" s="71">
        <v>2919</v>
      </c>
      <c r="B1995" s="47" t="s">
        <v>4849</v>
      </c>
      <c r="C1995" s="47" t="s">
        <v>15353</v>
      </c>
      <c r="D1995" s="360" t="s">
        <v>15354</v>
      </c>
      <c r="E1995" s="89" t="s">
        <v>129</v>
      </c>
      <c r="F1995" s="89" t="s">
        <v>5876</v>
      </c>
      <c r="G1995" s="90">
        <v>44964</v>
      </c>
      <c r="H1995" s="90">
        <v>44927</v>
      </c>
      <c r="I1995" s="211" t="s">
        <v>15355</v>
      </c>
      <c r="J1995" s="90" t="s">
        <v>114</v>
      </c>
      <c r="K1995" s="90" t="s">
        <v>15356</v>
      </c>
      <c r="L1995" s="89" t="s">
        <v>60</v>
      </c>
      <c r="M1995" s="89" t="s">
        <v>15357</v>
      </c>
      <c r="N1995" s="89" t="s">
        <v>107</v>
      </c>
      <c r="O1995" s="89" t="s">
        <v>100</v>
      </c>
      <c r="P1995" s="89" t="s">
        <v>15358</v>
      </c>
      <c r="Q1995" s="89"/>
      <c r="R1995" s="57" t="s">
        <v>18</v>
      </c>
      <c r="S1995" s="47" t="s">
        <v>76</v>
      </c>
      <c r="T1995" s="265" t="s">
        <v>112</v>
      </c>
      <c r="U1995" s="265" t="s">
        <v>112</v>
      </c>
      <c r="V1995" s="265">
        <v>0</v>
      </c>
      <c r="W1995" s="265">
        <v>0</v>
      </c>
      <c r="X1995" s="44">
        <v>0</v>
      </c>
      <c r="Y1995" s="44">
        <v>0</v>
      </c>
    </row>
    <row r="1996" spans="1:25" ht="203.25" customHeight="1" x14ac:dyDescent="0.25">
      <c r="A1996" s="71">
        <v>2920</v>
      </c>
      <c r="B1996" s="47" t="s">
        <v>4849</v>
      </c>
      <c r="C1996" s="47" t="s">
        <v>15359</v>
      </c>
      <c r="D1996" s="47" t="s">
        <v>15360</v>
      </c>
      <c r="E1996" s="89" t="s">
        <v>129</v>
      </c>
      <c r="F1996" s="89" t="s">
        <v>5876</v>
      </c>
      <c r="G1996" s="90">
        <v>44964</v>
      </c>
      <c r="H1996" s="90">
        <v>44927</v>
      </c>
      <c r="I1996" s="211" t="s">
        <v>15361</v>
      </c>
      <c r="J1996" s="90" t="s">
        <v>114</v>
      </c>
      <c r="K1996" s="89" t="s">
        <v>15362</v>
      </c>
      <c r="L1996" s="89" t="s">
        <v>60</v>
      </c>
      <c r="M1996" s="89" t="s">
        <v>15357</v>
      </c>
      <c r="N1996" s="89" t="s">
        <v>106</v>
      </c>
      <c r="O1996" s="89" t="s">
        <v>103</v>
      </c>
      <c r="P1996" s="89" t="s">
        <v>116</v>
      </c>
      <c r="Q1996" s="89"/>
      <c r="R1996" s="57" t="s">
        <v>18</v>
      </c>
      <c r="S1996" s="47" t="s">
        <v>76</v>
      </c>
      <c r="T1996" s="265" t="s">
        <v>112</v>
      </c>
      <c r="U1996" s="265" t="s">
        <v>112</v>
      </c>
      <c r="V1996" s="265">
        <v>0</v>
      </c>
      <c r="W1996" s="265">
        <v>0</v>
      </c>
      <c r="X1996" s="44">
        <v>0</v>
      </c>
      <c r="Y1996" s="44">
        <v>0</v>
      </c>
    </row>
    <row r="1997" spans="1:25" ht="203.25" customHeight="1" x14ac:dyDescent="0.25">
      <c r="A1997" s="71">
        <v>2921</v>
      </c>
      <c r="B1997" s="47" t="s">
        <v>4849</v>
      </c>
      <c r="C1997" s="47" t="s">
        <v>15363</v>
      </c>
      <c r="D1997" s="47" t="s">
        <v>1704</v>
      </c>
      <c r="E1997" s="89" t="s">
        <v>129</v>
      </c>
      <c r="F1997" s="89" t="s">
        <v>4879</v>
      </c>
      <c r="G1997" s="90">
        <v>43101</v>
      </c>
      <c r="H1997" s="90">
        <v>43101</v>
      </c>
      <c r="I1997" s="211" t="s">
        <v>113</v>
      </c>
      <c r="J1997" s="90">
        <v>44562</v>
      </c>
      <c r="K1997" s="89" t="s">
        <v>4880</v>
      </c>
      <c r="L1997" s="89" t="s">
        <v>60</v>
      </c>
      <c r="M1997" s="89" t="s">
        <v>4881</v>
      </c>
      <c r="N1997" s="89" t="s">
        <v>64</v>
      </c>
      <c r="O1997" s="89" t="s">
        <v>100</v>
      </c>
      <c r="P1997" s="89" t="s">
        <v>1248</v>
      </c>
      <c r="Q1997" s="89"/>
      <c r="R1997" s="57">
        <v>2</v>
      </c>
      <c r="S1997" s="47" t="s">
        <v>76</v>
      </c>
      <c r="T1997" s="265">
        <v>3288</v>
      </c>
      <c r="U1997" s="265" t="s">
        <v>112</v>
      </c>
      <c r="V1997" s="265" t="s">
        <v>112</v>
      </c>
      <c r="W1997" s="265" t="s">
        <v>112</v>
      </c>
      <c r="X1997" s="44" t="s">
        <v>112</v>
      </c>
      <c r="Y1997" s="44" t="s">
        <v>112</v>
      </c>
    </row>
    <row r="1998" spans="1:25" ht="203.25" customHeight="1" x14ac:dyDescent="0.25">
      <c r="A1998" s="71">
        <v>2922</v>
      </c>
      <c r="B1998" s="47" t="s">
        <v>4849</v>
      </c>
      <c r="C1998" s="47" t="s">
        <v>15364</v>
      </c>
      <c r="D1998" s="47" t="s">
        <v>4945</v>
      </c>
      <c r="E1998" s="89" t="s">
        <v>11899</v>
      </c>
      <c r="F1998" s="89" t="s">
        <v>4946</v>
      </c>
      <c r="G1998" s="90">
        <v>40544</v>
      </c>
      <c r="H1998" s="90">
        <v>40544</v>
      </c>
      <c r="I1998" s="211" t="s">
        <v>113</v>
      </c>
      <c r="J1998" s="90">
        <v>44562</v>
      </c>
      <c r="K1998" s="89" t="s">
        <v>4947</v>
      </c>
      <c r="L1998" s="89" t="s">
        <v>60</v>
      </c>
      <c r="M1998" s="89" t="s">
        <v>4883</v>
      </c>
      <c r="N1998" s="89" t="s">
        <v>107</v>
      </c>
      <c r="O1998" s="89" t="s">
        <v>100</v>
      </c>
      <c r="P1998" s="89" t="s">
        <v>161</v>
      </c>
      <c r="Q1998" s="89"/>
      <c r="R1998" s="57">
        <v>2</v>
      </c>
      <c r="S1998" s="47" t="s">
        <v>76</v>
      </c>
      <c r="T1998" s="265">
        <v>0</v>
      </c>
      <c r="U1998" s="265" t="s">
        <v>112</v>
      </c>
      <c r="V1998" s="265" t="s">
        <v>112</v>
      </c>
      <c r="W1998" s="265" t="s">
        <v>112</v>
      </c>
      <c r="X1998" s="44" t="s">
        <v>112</v>
      </c>
      <c r="Y1998" s="44" t="s">
        <v>112</v>
      </c>
    </row>
    <row r="1999" spans="1:25" ht="203.25" customHeight="1" x14ac:dyDescent="0.25">
      <c r="A1999" s="71">
        <v>2923</v>
      </c>
      <c r="B1999" s="47" t="s">
        <v>4849</v>
      </c>
      <c r="C1999" s="47" t="s">
        <v>15364</v>
      </c>
      <c r="D1999" s="47" t="s">
        <v>4948</v>
      </c>
      <c r="E1999" s="89" t="s">
        <v>4949</v>
      </c>
      <c r="F1999" s="89" t="s">
        <v>4946</v>
      </c>
      <c r="G1999" s="90">
        <v>40544</v>
      </c>
      <c r="H1999" s="90">
        <v>40544</v>
      </c>
      <c r="I1999" s="211" t="s">
        <v>113</v>
      </c>
      <c r="J1999" s="90">
        <v>44562</v>
      </c>
      <c r="K1999" s="89" t="s">
        <v>4950</v>
      </c>
      <c r="L1999" s="89" t="s">
        <v>60</v>
      </c>
      <c r="M1999" s="89" t="s">
        <v>4883</v>
      </c>
      <c r="N1999" s="89" t="s">
        <v>64</v>
      </c>
      <c r="O1999" s="89" t="s">
        <v>103</v>
      </c>
      <c r="P1999" s="89" t="s">
        <v>115</v>
      </c>
      <c r="Q1999" s="89"/>
      <c r="R1999" s="57">
        <v>2</v>
      </c>
      <c r="S1999" s="47" t="s">
        <v>76</v>
      </c>
      <c r="T1999" s="265">
        <v>0</v>
      </c>
      <c r="U1999" s="265" t="s">
        <v>112</v>
      </c>
      <c r="V1999" s="265" t="s">
        <v>112</v>
      </c>
      <c r="W1999" s="265" t="s">
        <v>112</v>
      </c>
      <c r="X1999" s="44" t="s">
        <v>112</v>
      </c>
      <c r="Y1999" s="44" t="s">
        <v>112</v>
      </c>
    </row>
    <row r="2000" spans="1:25" ht="203.25" customHeight="1" x14ac:dyDescent="0.25">
      <c r="A2000" s="71">
        <v>2924</v>
      </c>
      <c r="B2000" s="47" t="s">
        <v>4849</v>
      </c>
      <c r="C2000" s="47" t="s">
        <v>15365</v>
      </c>
      <c r="D2000" s="47" t="s">
        <v>4951</v>
      </c>
      <c r="E2000" s="89" t="s">
        <v>4952</v>
      </c>
      <c r="F2000" s="89" t="s">
        <v>4946</v>
      </c>
      <c r="G2000" s="90">
        <v>40544</v>
      </c>
      <c r="H2000" s="90">
        <v>40544</v>
      </c>
      <c r="I2000" s="211" t="s">
        <v>113</v>
      </c>
      <c r="J2000" s="90">
        <v>44562</v>
      </c>
      <c r="K2000" s="89" t="s">
        <v>15366</v>
      </c>
      <c r="L2000" s="89" t="s">
        <v>60</v>
      </c>
      <c r="M2000" s="89" t="s">
        <v>4883</v>
      </c>
      <c r="N2000" s="89" t="s">
        <v>68</v>
      </c>
      <c r="O2000" s="89" t="s">
        <v>100</v>
      </c>
      <c r="P2000" s="89" t="s">
        <v>196</v>
      </c>
      <c r="Q2000" s="89"/>
      <c r="R2000" s="57">
        <v>2</v>
      </c>
      <c r="S2000" s="47" t="s">
        <v>76</v>
      </c>
      <c r="T2000" s="265">
        <v>0</v>
      </c>
      <c r="U2000" s="265" t="s">
        <v>112</v>
      </c>
      <c r="V2000" s="265" t="s">
        <v>112</v>
      </c>
      <c r="W2000" s="265" t="s">
        <v>112</v>
      </c>
      <c r="X2000" s="44" t="s">
        <v>112</v>
      </c>
      <c r="Y2000" s="44" t="s">
        <v>112</v>
      </c>
    </row>
    <row r="2001" spans="1:25" ht="203.25" customHeight="1" x14ac:dyDescent="0.25">
      <c r="A2001" s="71">
        <v>2925</v>
      </c>
      <c r="B2001" s="47" t="s">
        <v>4849</v>
      </c>
      <c r="C2001" s="47" t="s">
        <v>15364</v>
      </c>
      <c r="D2001" s="47" t="s">
        <v>4953</v>
      </c>
      <c r="E2001" s="89" t="s">
        <v>4954</v>
      </c>
      <c r="F2001" s="89" t="s">
        <v>4955</v>
      </c>
      <c r="G2001" s="90">
        <v>40544</v>
      </c>
      <c r="H2001" s="90">
        <v>40544</v>
      </c>
      <c r="I2001" s="211" t="s">
        <v>113</v>
      </c>
      <c r="J2001" s="90">
        <v>44562</v>
      </c>
      <c r="K2001" s="89" t="s">
        <v>4956</v>
      </c>
      <c r="L2001" s="89" t="s">
        <v>60</v>
      </c>
      <c r="M2001" s="89" t="s">
        <v>4883</v>
      </c>
      <c r="N2001" s="89" t="s">
        <v>107</v>
      </c>
      <c r="O2001" s="89" t="s">
        <v>100</v>
      </c>
      <c r="P2001" s="89" t="s">
        <v>161</v>
      </c>
      <c r="Q2001" s="89"/>
      <c r="R2001" s="57">
        <v>2</v>
      </c>
      <c r="S2001" s="47" t="s">
        <v>76</v>
      </c>
      <c r="T2001" s="265">
        <v>0</v>
      </c>
      <c r="U2001" s="265" t="s">
        <v>112</v>
      </c>
      <c r="V2001" s="265" t="s">
        <v>112</v>
      </c>
      <c r="W2001" s="265" t="s">
        <v>112</v>
      </c>
      <c r="X2001" s="44" t="s">
        <v>112</v>
      </c>
      <c r="Y2001" s="44" t="s">
        <v>112</v>
      </c>
    </row>
    <row r="2002" spans="1:25" ht="203.25" customHeight="1" x14ac:dyDescent="0.25">
      <c r="A2002" s="71">
        <v>2926</v>
      </c>
      <c r="B2002" s="47" t="s">
        <v>4849</v>
      </c>
      <c r="C2002" s="47" t="s">
        <v>15364</v>
      </c>
      <c r="D2002" s="47" t="s">
        <v>4957</v>
      </c>
      <c r="E2002" s="89" t="s">
        <v>4954</v>
      </c>
      <c r="F2002" s="89" t="s">
        <v>4955</v>
      </c>
      <c r="G2002" s="90">
        <v>40544</v>
      </c>
      <c r="H2002" s="90">
        <v>40544</v>
      </c>
      <c r="I2002" s="211" t="s">
        <v>113</v>
      </c>
      <c r="J2002" s="90">
        <v>44562</v>
      </c>
      <c r="K2002" s="89" t="s">
        <v>4958</v>
      </c>
      <c r="L2002" s="89" t="s">
        <v>60</v>
      </c>
      <c r="M2002" s="89" t="s">
        <v>4883</v>
      </c>
      <c r="N2002" s="89" t="s">
        <v>64</v>
      </c>
      <c r="O2002" s="89" t="s">
        <v>103</v>
      </c>
      <c r="P2002" s="89" t="s">
        <v>115</v>
      </c>
      <c r="Q2002" s="89"/>
      <c r="R2002" s="57">
        <v>2</v>
      </c>
      <c r="S2002" s="47" t="s">
        <v>76</v>
      </c>
      <c r="T2002" s="265">
        <v>0</v>
      </c>
      <c r="U2002" s="265" t="s">
        <v>112</v>
      </c>
      <c r="V2002" s="265" t="s">
        <v>112</v>
      </c>
      <c r="W2002" s="265" t="s">
        <v>112</v>
      </c>
      <c r="X2002" s="44" t="s">
        <v>112</v>
      </c>
      <c r="Y2002" s="44" t="s">
        <v>112</v>
      </c>
    </row>
    <row r="2003" spans="1:25" ht="203.25" customHeight="1" x14ac:dyDescent="0.25">
      <c r="A2003" s="71">
        <v>2927</v>
      </c>
      <c r="B2003" s="47" t="s">
        <v>4849</v>
      </c>
      <c r="C2003" s="47" t="s">
        <v>15365</v>
      </c>
      <c r="D2003" s="89" t="s">
        <v>4959</v>
      </c>
      <c r="E2003" s="89" t="s">
        <v>4960</v>
      </c>
      <c r="F2003" s="90" t="s">
        <v>4955</v>
      </c>
      <c r="G2003" s="90">
        <v>40544</v>
      </c>
      <c r="H2003" s="90">
        <v>40544</v>
      </c>
      <c r="I2003" s="90" t="s">
        <v>113</v>
      </c>
      <c r="J2003" s="90">
        <v>44562</v>
      </c>
      <c r="K2003" s="89" t="s">
        <v>15367</v>
      </c>
      <c r="L2003" s="89" t="s">
        <v>60</v>
      </c>
      <c r="M2003" s="89" t="s">
        <v>4883</v>
      </c>
      <c r="N2003" s="89" t="s">
        <v>68</v>
      </c>
      <c r="O2003" s="89" t="s">
        <v>100</v>
      </c>
      <c r="P2003" s="89" t="s">
        <v>196</v>
      </c>
      <c r="Q2003" s="57"/>
      <c r="R2003" s="47">
        <v>2</v>
      </c>
      <c r="S2003" s="89" t="s">
        <v>76</v>
      </c>
      <c r="T2003" s="265">
        <v>0</v>
      </c>
      <c r="U2003" s="265" t="s">
        <v>112</v>
      </c>
      <c r="V2003" s="265" t="s">
        <v>112</v>
      </c>
      <c r="W2003" s="44" t="s">
        <v>112</v>
      </c>
      <c r="X2003" s="44" t="s">
        <v>112</v>
      </c>
      <c r="Y2003" s="194" t="s">
        <v>112</v>
      </c>
    </row>
    <row r="2004" spans="1:25" ht="203.25" customHeight="1" x14ac:dyDescent="0.25">
      <c r="A2004" s="71">
        <v>2928</v>
      </c>
      <c r="B2004" s="47" t="s">
        <v>4849</v>
      </c>
      <c r="C2004" s="47" t="s">
        <v>15368</v>
      </c>
      <c r="D2004" s="89" t="s">
        <v>1700</v>
      </c>
      <c r="E2004" s="89" t="s">
        <v>129</v>
      </c>
      <c r="F2004" s="90" t="s">
        <v>12047</v>
      </c>
      <c r="G2004" s="90">
        <v>43831</v>
      </c>
      <c r="H2004" s="90">
        <v>43831</v>
      </c>
      <c r="I2004" s="90" t="s">
        <v>113</v>
      </c>
      <c r="J2004" s="90">
        <v>44562</v>
      </c>
      <c r="K2004" s="89" t="s">
        <v>5133</v>
      </c>
      <c r="L2004" s="89" t="s">
        <v>60</v>
      </c>
      <c r="M2004" s="89" t="s">
        <v>5134</v>
      </c>
      <c r="N2004" s="89" t="s">
        <v>64</v>
      </c>
      <c r="O2004" s="89" t="s">
        <v>100</v>
      </c>
      <c r="P2004" s="89" t="s">
        <v>15369</v>
      </c>
      <c r="Q2004" s="57"/>
      <c r="R2004" s="47" t="s">
        <v>18</v>
      </c>
      <c r="S2004" s="89" t="s">
        <v>76</v>
      </c>
      <c r="T2004" s="265">
        <v>87341</v>
      </c>
      <c r="U2004" s="265" t="s">
        <v>112</v>
      </c>
      <c r="V2004" s="265" t="s">
        <v>112</v>
      </c>
      <c r="W2004" s="44" t="s">
        <v>112</v>
      </c>
      <c r="X2004" s="44" t="s">
        <v>112</v>
      </c>
      <c r="Y2004" s="194" t="s">
        <v>112</v>
      </c>
    </row>
    <row r="2005" spans="1:25" ht="203.25" customHeight="1" x14ac:dyDescent="0.25">
      <c r="A2005" s="71">
        <v>2929</v>
      </c>
      <c r="B2005" s="47" t="s">
        <v>4849</v>
      </c>
      <c r="C2005" s="47" t="s">
        <v>15370</v>
      </c>
      <c r="D2005" s="47" t="s">
        <v>930</v>
      </c>
      <c r="E2005" s="89" t="s">
        <v>129</v>
      </c>
      <c r="F2005" s="89" t="s">
        <v>5139</v>
      </c>
      <c r="G2005" s="90">
        <v>44546</v>
      </c>
      <c r="H2005" s="90">
        <v>44197</v>
      </c>
      <c r="I2005" s="211" t="s">
        <v>396</v>
      </c>
      <c r="J2005" s="90">
        <v>44562</v>
      </c>
      <c r="K2005" s="89" t="s">
        <v>5140</v>
      </c>
      <c r="L2005" s="89" t="s">
        <v>60</v>
      </c>
      <c r="M2005" s="89" t="s">
        <v>5141</v>
      </c>
      <c r="N2005" s="89" t="s">
        <v>64</v>
      </c>
      <c r="O2005" s="89" t="s">
        <v>100</v>
      </c>
      <c r="P2005" s="89" t="s">
        <v>1353</v>
      </c>
      <c r="Q2005" s="89" t="s">
        <v>5142</v>
      </c>
      <c r="R2005" s="57">
        <v>2</v>
      </c>
      <c r="S2005" s="47" t="s">
        <v>76</v>
      </c>
      <c r="T2005" s="265">
        <v>20789</v>
      </c>
      <c r="U2005" s="265" t="s">
        <v>112</v>
      </c>
      <c r="V2005" s="265" t="s">
        <v>112</v>
      </c>
      <c r="W2005" s="265" t="s">
        <v>112</v>
      </c>
      <c r="X2005" s="44" t="s">
        <v>112</v>
      </c>
      <c r="Y2005" s="44" t="s">
        <v>112</v>
      </c>
    </row>
    <row r="2006" spans="1:25" ht="203.25" customHeight="1" x14ac:dyDescent="0.25">
      <c r="A2006" s="71">
        <v>2930</v>
      </c>
      <c r="B2006" s="47" t="s">
        <v>4849</v>
      </c>
      <c r="C2006" s="47" t="s">
        <v>15370</v>
      </c>
      <c r="D2006" s="47" t="s">
        <v>934</v>
      </c>
      <c r="E2006" s="89" t="s">
        <v>129</v>
      </c>
      <c r="F2006" s="89" t="s">
        <v>5139</v>
      </c>
      <c r="G2006" s="90">
        <v>44546</v>
      </c>
      <c r="H2006" s="90">
        <v>44197</v>
      </c>
      <c r="I2006" s="211" t="s">
        <v>396</v>
      </c>
      <c r="J2006" s="90">
        <v>44562</v>
      </c>
      <c r="K2006" s="89" t="s">
        <v>5143</v>
      </c>
      <c r="L2006" s="89" t="s">
        <v>60</v>
      </c>
      <c r="M2006" s="89" t="s">
        <v>5141</v>
      </c>
      <c r="N2006" s="89" t="s">
        <v>64</v>
      </c>
      <c r="O2006" s="89" t="s">
        <v>100</v>
      </c>
      <c r="P2006" s="89" t="s">
        <v>1231</v>
      </c>
      <c r="Q2006" s="89" t="s">
        <v>5142</v>
      </c>
      <c r="R2006" s="57">
        <v>2</v>
      </c>
      <c r="S2006" s="47" t="s">
        <v>76</v>
      </c>
      <c r="T2006" s="265">
        <v>2072</v>
      </c>
      <c r="U2006" s="265" t="s">
        <v>112</v>
      </c>
      <c r="V2006" s="265" t="s">
        <v>112</v>
      </c>
      <c r="W2006" s="265" t="s">
        <v>112</v>
      </c>
      <c r="X2006" s="44" t="s">
        <v>112</v>
      </c>
      <c r="Y2006" s="44" t="s">
        <v>112</v>
      </c>
    </row>
    <row r="2007" spans="1:25" ht="203.25" customHeight="1" x14ac:dyDescent="0.25">
      <c r="A2007" s="71">
        <v>2931</v>
      </c>
      <c r="B2007" s="47" t="s">
        <v>4849</v>
      </c>
      <c r="C2007" s="47" t="s">
        <v>15370</v>
      </c>
      <c r="D2007" s="47" t="s">
        <v>937</v>
      </c>
      <c r="E2007" s="89" t="s">
        <v>15371</v>
      </c>
      <c r="F2007" s="89" t="s">
        <v>5144</v>
      </c>
      <c r="G2007" s="90">
        <v>44546</v>
      </c>
      <c r="H2007" s="90">
        <v>44197</v>
      </c>
      <c r="I2007" s="211" t="s">
        <v>396</v>
      </c>
      <c r="J2007" s="90">
        <v>44562</v>
      </c>
      <c r="K2007" s="89" t="s">
        <v>5169</v>
      </c>
      <c r="L2007" s="89" t="s">
        <v>60</v>
      </c>
      <c r="M2007" s="89" t="s">
        <v>5141</v>
      </c>
      <c r="N2007" s="89" t="s">
        <v>64</v>
      </c>
      <c r="O2007" s="89" t="s">
        <v>105</v>
      </c>
      <c r="P2007" s="89" t="s">
        <v>5145</v>
      </c>
      <c r="Q2007" s="89"/>
      <c r="R2007" s="57" t="s">
        <v>18</v>
      </c>
      <c r="S2007" s="47" t="s">
        <v>76</v>
      </c>
      <c r="T2007" s="265">
        <v>41890</v>
      </c>
      <c r="U2007" s="265" t="s">
        <v>112</v>
      </c>
      <c r="V2007" s="265" t="s">
        <v>112</v>
      </c>
      <c r="W2007" s="265" t="s">
        <v>112</v>
      </c>
      <c r="X2007" s="44" t="s">
        <v>112</v>
      </c>
      <c r="Y2007" s="44" t="s">
        <v>112</v>
      </c>
    </row>
    <row r="2008" spans="1:25" ht="203.25" customHeight="1" x14ac:dyDescent="0.25">
      <c r="A2008" s="71">
        <v>2932</v>
      </c>
      <c r="B2008" s="47" t="s">
        <v>4849</v>
      </c>
      <c r="C2008" s="47" t="s">
        <v>12048</v>
      </c>
      <c r="D2008" s="89" t="s">
        <v>5146</v>
      </c>
      <c r="E2008" s="89" t="s">
        <v>129</v>
      </c>
      <c r="F2008" s="90" t="s">
        <v>5139</v>
      </c>
      <c r="G2008" s="90">
        <v>44546</v>
      </c>
      <c r="H2008" s="90">
        <v>44197</v>
      </c>
      <c r="I2008" s="90" t="s">
        <v>396</v>
      </c>
      <c r="J2008" s="90">
        <v>44562</v>
      </c>
      <c r="K2008" s="89" t="s">
        <v>5147</v>
      </c>
      <c r="L2008" s="89" t="s">
        <v>60</v>
      </c>
      <c r="M2008" s="89" t="s">
        <v>5141</v>
      </c>
      <c r="N2008" s="89" t="s">
        <v>68</v>
      </c>
      <c r="O2008" s="89" t="s">
        <v>100</v>
      </c>
      <c r="P2008" s="89" t="s">
        <v>15318</v>
      </c>
      <c r="Q2008" s="47" t="s">
        <v>5142</v>
      </c>
      <c r="R2008" s="47">
        <v>2</v>
      </c>
      <c r="S2008" s="89" t="s">
        <v>76</v>
      </c>
      <c r="T2008" s="265">
        <v>174724</v>
      </c>
      <c r="U2008" s="265" t="s">
        <v>112</v>
      </c>
      <c r="V2008" s="265" t="s">
        <v>112</v>
      </c>
      <c r="W2008" s="44" t="s">
        <v>112</v>
      </c>
      <c r="X2008" s="44" t="s">
        <v>112</v>
      </c>
      <c r="Y2008" s="194" t="s">
        <v>112</v>
      </c>
    </row>
    <row r="2009" spans="1:25" ht="203.25" customHeight="1" x14ac:dyDescent="0.25">
      <c r="A2009" s="71">
        <v>2962</v>
      </c>
      <c r="B2009" s="76" t="s">
        <v>5170</v>
      </c>
      <c r="C2009" s="208" t="s">
        <v>15372</v>
      </c>
      <c r="D2009" s="112" t="s">
        <v>5171</v>
      </c>
      <c r="E2009" s="208" t="s">
        <v>15373</v>
      </c>
      <c r="F2009" s="208" t="s">
        <v>1413</v>
      </c>
      <c r="G2009" s="112">
        <v>39448</v>
      </c>
      <c r="H2009" s="112">
        <v>39448</v>
      </c>
      <c r="I2009" s="208" t="s">
        <v>113</v>
      </c>
      <c r="J2009" s="112" t="s">
        <v>114</v>
      </c>
      <c r="K2009" s="208" t="s">
        <v>5172</v>
      </c>
      <c r="L2009" s="208" t="s">
        <v>60</v>
      </c>
      <c r="M2009" s="208" t="s">
        <v>5173</v>
      </c>
      <c r="N2009" s="208" t="s">
        <v>64</v>
      </c>
      <c r="O2009" s="208" t="s">
        <v>103</v>
      </c>
      <c r="P2009" s="208" t="s">
        <v>115</v>
      </c>
      <c r="Q2009" s="89" t="s">
        <v>793</v>
      </c>
      <c r="R2009" s="206" t="s">
        <v>1100</v>
      </c>
      <c r="S2009" s="325" t="s">
        <v>3222</v>
      </c>
      <c r="T2009" s="265">
        <v>306536</v>
      </c>
      <c r="U2009" s="265">
        <v>347035</v>
      </c>
      <c r="V2009" s="265">
        <v>290000</v>
      </c>
      <c r="W2009" s="265">
        <v>290000</v>
      </c>
      <c r="X2009" s="265">
        <v>290000</v>
      </c>
      <c r="Y2009" s="265">
        <v>290000</v>
      </c>
    </row>
    <row r="2010" spans="1:25" ht="203.25" customHeight="1" x14ac:dyDescent="0.25">
      <c r="A2010" s="71">
        <v>2963</v>
      </c>
      <c r="B2010" s="76" t="s">
        <v>5170</v>
      </c>
      <c r="C2010" s="208" t="s">
        <v>15374</v>
      </c>
      <c r="D2010" s="112" t="s">
        <v>5174</v>
      </c>
      <c r="E2010" s="208" t="s">
        <v>129</v>
      </c>
      <c r="F2010" s="208" t="s">
        <v>5175</v>
      </c>
      <c r="G2010" s="112">
        <v>41275</v>
      </c>
      <c r="H2010" s="112">
        <v>40909</v>
      </c>
      <c r="I2010" s="208" t="s">
        <v>113</v>
      </c>
      <c r="J2010" s="112" t="s">
        <v>114</v>
      </c>
      <c r="K2010" s="208" t="s">
        <v>5176</v>
      </c>
      <c r="L2010" s="208" t="s">
        <v>61</v>
      </c>
      <c r="M2010" s="208" t="s">
        <v>5177</v>
      </c>
      <c r="N2010" s="208" t="s">
        <v>64</v>
      </c>
      <c r="O2010" s="208" t="s">
        <v>103</v>
      </c>
      <c r="P2010" s="208" t="s">
        <v>115</v>
      </c>
      <c r="Q2010" s="89" t="s">
        <v>5178</v>
      </c>
      <c r="R2010" s="108" t="s">
        <v>25</v>
      </c>
      <c r="S2010" s="116" t="s">
        <v>715</v>
      </c>
      <c r="T2010" s="265">
        <v>277616</v>
      </c>
      <c r="U2010" s="265">
        <v>293866</v>
      </c>
      <c r="V2010" s="265">
        <v>290000</v>
      </c>
      <c r="W2010" s="265">
        <v>290000</v>
      </c>
      <c r="X2010" s="265">
        <v>290000</v>
      </c>
      <c r="Y2010" s="265">
        <v>290000</v>
      </c>
    </row>
    <row r="2011" spans="1:25" ht="203.25" customHeight="1" x14ac:dyDescent="0.25">
      <c r="A2011" s="71">
        <v>2964</v>
      </c>
      <c r="B2011" s="76" t="s">
        <v>5170</v>
      </c>
      <c r="C2011" s="208" t="s">
        <v>15375</v>
      </c>
      <c r="D2011" s="112" t="s">
        <v>5179</v>
      </c>
      <c r="E2011" s="208" t="s">
        <v>5180</v>
      </c>
      <c r="F2011" s="208" t="s">
        <v>5181</v>
      </c>
      <c r="G2011" s="112">
        <v>42005</v>
      </c>
      <c r="H2011" s="112">
        <v>42005</v>
      </c>
      <c r="I2011" s="208" t="s">
        <v>113</v>
      </c>
      <c r="J2011" s="112" t="s">
        <v>114</v>
      </c>
      <c r="K2011" s="208" t="s">
        <v>5182</v>
      </c>
      <c r="L2011" s="208" t="s">
        <v>99</v>
      </c>
      <c r="M2011" s="208" t="s">
        <v>5183</v>
      </c>
      <c r="N2011" s="208" t="s">
        <v>64</v>
      </c>
      <c r="O2011" s="208" t="s">
        <v>103</v>
      </c>
      <c r="P2011" s="208" t="s">
        <v>115</v>
      </c>
      <c r="Q2011" s="89" t="s">
        <v>5184</v>
      </c>
      <c r="R2011" s="108" t="s">
        <v>54</v>
      </c>
      <c r="S2011" s="50" t="s">
        <v>1052</v>
      </c>
      <c r="T2011" s="265">
        <v>845</v>
      </c>
      <c r="U2011" s="265">
        <v>1791</v>
      </c>
      <c r="V2011" s="265">
        <v>1000</v>
      </c>
      <c r="W2011" s="265">
        <v>1000</v>
      </c>
      <c r="X2011" s="265">
        <v>1000</v>
      </c>
      <c r="Y2011" s="265">
        <v>1000</v>
      </c>
    </row>
    <row r="2012" spans="1:25" ht="203.25" customHeight="1" x14ac:dyDescent="0.25">
      <c r="A2012" s="71">
        <v>2965</v>
      </c>
      <c r="B2012" s="76" t="s">
        <v>5170</v>
      </c>
      <c r="C2012" s="208" t="s">
        <v>15376</v>
      </c>
      <c r="D2012" s="112" t="s">
        <v>5185</v>
      </c>
      <c r="E2012" s="208" t="s">
        <v>5186</v>
      </c>
      <c r="F2012" s="208" t="s">
        <v>5187</v>
      </c>
      <c r="G2012" s="112">
        <v>42153</v>
      </c>
      <c r="H2012" s="112">
        <v>42005</v>
      </c>
      <c r="I2012" s="208" t="s">
        <v>113</v>
      </c>
      <c r="J2012" s="112" t="s">
        <v>114</v>
      </c>
      <c r="K2012" s="208" t="s">
        <v>5188</v>
      </c>
      <c r="L2012" s="208" t="s">
        <v>60</v>
      </c>
      <c r="M2012" s="208" t="s">
        <v>5189</v>
      </c>
      <c r="N2012" s="208" t="s">
        <v>64</v>
      </c>
      <c r="O2012" s="208" t="s">
        <v>103</v>
      </c>
      <c r="P2012" s="12" t="s">
        <v>115</v>
      </c>
      <c r="Q2012" s="89" t="s">
        <v>5190</v>
      </c>
      <c r="R2012" s="54" t="s">
        <v>27</v>
      </c>
      <c r="S2012" s="194" t="s">
        <v>671</v>
      </c>
      <c r="T2012" s="265">
        <v>4979</v>
      </c>
      <c r="U2012" s="265">
        <v>4811</v>
      </c>
      <c r="V2012" s="265">
        <v>4600</v>
      </c>
      <c r="W2012" s="44">
        <v>4600</v>
      </c>
      <c r="X2012" s="44">
        <v>4600</v>
      </c>
      <c r="Y2012" s="44">
        <v>4600</v>
      </c>
    </row>
    <row r="2013" spans="1:25" ht="203.25" customHeight="1" x14ac:dyDescent="0.25">
      <c r="A2013" s="71">
        <v>2966</v>
      </c>
      <c r="B2013" s="76" t="s">
        <v>5170</v>
      </c>
      <c r="C2013" s="208" t="s">
        <v>15377</v>
      </c>
      <c r="D2013" s="112" t="s">
        <v>15378</v>
      </c>
      <c r="E2013" s="208" t="s">
        <v>15379</v>
      </c>
      <c r="F2013" s="208" t="s">
        <v>15380</v>
      </c>
      <c r="G2013" s="112">
        <v>38882</v>
      </c>
      <c r="H2013" s="112">
        <v>38718</v>
      </c>
      <c r="I2013" s="208" t="s">
        <v>113</v>
      </c>
      <c r="J2013" s="112" t="s">
        <v>114</v>
      </c>
      <c r="K2013" s="208" t="s">
        <v>15381</v>
      </c>
      <c r="L2013" s="208" t="s">
        <v>60</v>
      </c>
      <c r="M2013" s="208" t="s">
        <v>5191</v>
      </c>
      <c r="N2013" s="208" t="s">
        <v>64</v>
      </c>
      <c r="O2013" s="208" t="s">
        <v>103</v>
      </c>
      <c r="P2013" s="208" t="s">
        <v>115</v>
      </c>
      <c r="Q2013" s="89" t="s">
        <v>5192</v>
      </c>
      <c r="R2013" s="206" t="s">
        <v>1100</v>
      </c>
      <c r="S2013" s="325" t="s">
        <v>3222</v>
      </c>
      <c r="T2013" s="265">
        <v>39096</v>
      </c>
      <c r="U2013" s="265">
        <v>35028</v>
      </c>
      <c r="V2013" s="265">
        <v>42600</v>
      </c>
      <c r="W2013" s="44">
        <v>44300</v>
      </c>
      <c r="X2013" s="44">
        <v>44300</v>
      </c>
      <c r="Y2013" s="44">
        <v>44300</v>
      </c>
    </row>
    <row r="2014" spans="1:25" ht="203.25" customHeight="1" x14ac:dyDescent="0.25">
      <c r="A2014" s="71">
        <v>2967</v>
      </c>
      <c r="B2014" s="76" t="s">
        <v>5170</v>
      </c>
      <c r="C2014" s="208" t="s">
        <v>15382</v>
      </c>
      <c r="D2014" s="112" t="s">
        <v>15383</v>
      </c>
      <c r="E2014" s="208" t="s">
        <v>11910</v>
      </c>
      <c r="F2014" s="208" t="s">
        <v>5193</v>
      </c>
      <c r="G2014" s="112">
        <v>40909</v>
      </c>
      <c r="H2014" s="112">
        <v>40909</v>
      </c>
      <c r="I2014" s="208" t="s">
        <v>15384</v>
      </c>
      <c r="J2014" s="112" t="s">
        <v>114</v>
      </c>
      <c r="K2014" s="208" t="s">
        <v>15385</v>
      </c>
      <c r="L2014" s="208" t="s">
        <v>60</v>
      </c>
      <c r="M2014" s="208" t="s">
        <v>5195</v>
      </c>
      <c r="N2014" s="208" t="s">
        <v>64</v>
      </c>
      <c r="O2014" s="208" t="s">
        <v>103</v>
      </c>
      <c r="P2014" s="208" t="s">
        <v>115</v>
      </c>
      <c r="Q2014" s="89"/>
      <c r="R2014" s="108" t="s">
        <v>24</v>
      </c>
      <c r="S2014" s="116" t="s">
        <v>553</v>
      </c>
      <c r="T2014" s="265">
        <v>0</v>
      </c>
      <c r="U2014" s="265">
        <v>0</v>
      </c>
      <c r="V2014" s="265">
        <v>0</v>
      </c>
      <c r="W2014" s="44">
        <v>0</v>
      </c>
      <c r="X2014" s="44">
        <v>0</v>
      </c>
      <c r="Y2014" s="44">
        <v>0</v>
      </c>
    </row>
    <row r="2015" spans="1:25" ht="203.25" customHeight="1" x14ac:dyDescent="0.25">
      <c r="A2015" s="71">
        <v>2968</v>
      </c>
      <c r="B2015" s="76" t="s">
        <v>5170</v>
      </c>
      <c r="C2015" s="208" t="s">
        <v>15377</v>
      </c>
      <c r="D2015" s="112" t="s">
        <v>15386</v>
      </c>
      <c r="E2015" s="208" t="s">
        <v>15387</v>
      </c>
      <c r="F2015" s="208" t="s">
        <v>15388</v>
      </c>
      <c r="G2015" s="112">
        <v>38882</v>
      </c>
      <c r="H2015" s="112">
        <v>39083</v>
      </c>
      <c r="I2015" s="208" t="s">
        <v>15389</v>
      </c>
      <c r="J2015" s="112" t="s">
        <v>114</v>
      </c>
      <c r="K2015" s="208" t="s">
        <v>15390</v>
      </c>
      <c r="L2015" s="208" t="s">
        <v>60</v>
      </c>
      <c r="M2015" s="208" t="s">
        <v>1124</v>
      </c>
      <c r="N2015" s="208" t="s">
        <v>64</v>
      </c>
      <c r="O2015" s="208" t="s">
        <v>103</v>
      </c>
      <c r="P2015" s="208" t="s">
        <v>115</v>
      </c>
      <c r="Q2015" s="89"/>
      <c r="R2015" s="108" t="s">
        <v>53</v>
      </c>
      <c r="S2015" s="116" t="s">
        <v>175</v>
      </c>
      <c r="T2015" s="265">
        <v>0</v>
      </c>
      <c r="U2015" s="265">
        <v>0</v>
      </c>
      <c r="V2015" s="265">
        <v>14284</v>
      </c>
      <c r="W2015" s="44">
        <v>14591</v>
      </c>
      <c r="X2015" s="44">
        <v>14591</v>
      </c>
      <c r="Y2015" s="44">
        <v>14591</v>
      </c>
    </row>
    <row r="2016" spans="1:25" ht="203.25" customHeight="1" x14ac:dyDescent="0.25">
      <c r="A2016" s="71">
        <v>2969</v>
      </c>
      <c r="B2016" s="76" t="s">
        <v>5170</v>
      </c>
      <c r="C2016" s="208" t="s">
        <v>5196</v>
      </c>
      <c r="D2016" s="112" t="s">
        <v>15391</v>
      </c>
      <c r="E2016" s="208" t="s">
        <v>15392</v>
      </c>
      <c r="F2016" s="208" t="s">
        <v>5197</v>
      </c>
      <c r="G2016" s="112">
        <v>43181</v>
      </c>
      <c r="H2016" s="112">
        <v>43101</v>
      </c>
      <c r="I2016" s="208" t="s">
        <v>5198</v>
      </c>
      <c r="J2016" s="112" t="s">
        <v>114</v>
      </c>
      <c r="K2016" s="208" t="s">
        <v>15393</v>
      </c>
      <c r="L2016" s="208" t="s">
        <v>60</v>
      </c>
      <c r="M2016" s="208" t="s">
        <v>1124</v>
      </c>
      <c r="N2016" s="208" t="s">
        <v>64</v>
      </c>
      <c r="O2016" s="208" t="s">
        <v>103</v>
      </c>
      <c r="P2016" s="208" t="s">
        <v>115</v>
      </c>
      <c r="Q2016" s="89" t="s">
        <v>5199</v>
      </c>
      <c r="R2016" s="108" t="s">
        <v>23</v>
      </c>
      <c r="S2016" s="194" t="s">
        <v>1076</v>
      </c>
      <c r="T2016" s="265">
        <v>0</v>
      </c>
      <c r="U2016" s="265">
        <v>0</v>
      </c>
      <c r="V2016" s="265">
        <v>0</v>
      </c>
      <c r="W2016" s="44">
        <v>0</v>
      </c>
      <c r="X2016" s="44">
        <v>0</v>
      </c>
      <c r="Y2016" s="44">
        <v>0</v>
      </c>
    </row>
    <row r="2017" spans="1:25" ht="203.25" customHeight="1" x14ac:dyDescent="0.25">
      <c r="A2017" s="71">
        <v>2970</v>
      </c>
      <c r="B2017" s="76" t="s">
        <v>5170</v>
      </c>
      <c r="C2017" s="208" t="s">
        <v>15382</v>
      </c>
      <c r="D2017" s="112" t="s">
        <v>15394</v>
      </c>
      <c r="E2017" s="208" t="s">
        <v>11910</v>
      </c>
      <c r="F2017" s="208" t="s">
        <v>5200</v>
      </c>
      <c r="G2017" s="112">
        <v>40909</v>
      </c>
      <c r="H2017" s="112">
        <v>40909</v>
      </c>
      <c r="I2017" s="208" t="s">
        <v>15395</v>
      </c>
      <c r="J2017" s="112" t="s">
        <v>114</v>
      </c>
      <c r="K2017" s="208" t="s">
        <v>15396</v>
      </c>
      <c r="L2017" s="208" t="s">
        <v>60</v>
      </c>
      <c r="M2017" s="208" t="s">
        <v>5195</v>
      </c>
      <c r="N2017" s="208" t="s">
        <v>64</v>
      </c>
      <c r="O2017" s="208" t="s">
        <v>103</v>
      </c>
      <c r="P2017" s="208" t="s">
        <v>115</v>
      </c>
      <c r="Q2017" s="89"/>
      <c r="R2017" s="108" t="s">
        <v>24</v>
      </c>
      <c r="S2017" s="116" t="s">
        <v>553</v>
      </c>
      <c r="T2017" s="265">
        <v>7731</v>
      </c>
      <c r="U2017" s="265">
        <v>10351</v>
      </c>
      <c r="V2017" s="265">
        <v>9500</v>
      </c>
      <c r="W2017" s="44">
        <v>9500</v>
      </c>
      <c r="X2017" s="44">
        <v>9500</v>
      </c>
      <c r="Y2017" s="44">
        <v>9500</v>
      </c>
    </row>
    <row r="2018" spans="1:25" ht="203.25" customHeight="1" x14ac:dyDescent="0.25">
      <c r="A2018" s="71">
        <v>2971</v>
      </c>
      <c r="B2018" s="76" t="s">
        <v>5170</v>
      </c>
      <c r="C2018" s="208" t="s">
        <v>5196</v>
      </c>
      <c r="D2018" s="112" t="s">
        <v>15397</v>
      </c>
      <c r="E2018" s="208" t="s">
        <v>11911</v>
      </c>
      <c r="F2018" s="208" t="s">
        <v>1182</v>
      </c>
      <c r="G2018" s="112">
        <v>43181</v>
      </c>
      <c r="H2018" s="112">
        <v>43101</v>
      </c>
      <c r="I2018" s="208" t="s">
        <v>5201</v>
      </c>
      <c r="J2018" s="112" t="s">
        <v>2383</v>
      </c>
      <c r="K2018" s="208" t="s">
        <v>15398</v>
      </c>
      <c r="L2018" s="208" t="s">
        <v>60</v>
      </c>
      <c r="M2018" s="208" t="s">
        <v>5202</v>
      </c>
      <c r="N2018" s="208" t="s">
        <v>64</v>
      </c>
      <c r="O2018" s="208" t="s">
        <v>103</v>
      </c>
      <c r="P2018" s="208" t="s">
        <v>115</v>
      </c>
      <c r="Q2018" s="113" t="s">
        <v>280</v>
      </c>
      <c r="R2018" s="108" t="s">
        <v>24</v>
      </c>
      <c r="S2018" s="116" t="s">
        <v>553</v>
      </c>
      <c r="T2018" s="265">
        <v>1</v>
      </c>
      <c r="U2018" s="265">
        <v>0</v>
      </c>
      <c r="V2018" s="265">
        <v>1</v>
      </c>
      <c r="W2018" s="265">
        <v>1</v>
      </c>
      <c r="X2018" s="265">
        <v>1</v>
      </c>
      <c r="Y2018" s="265">
        <v>1</v>
      </c>
    </row>
    <row r="2019" spans="1:25" ht="203.25" customHeight="1" x14ac:dyDescent="0.25">
      <c r="A2019" s="71">
        <v>2972</v>
      </c>
      <c r="B2019" s="76" t="s">
        <v>5170</v>
      </c>
      <c r="C2019" s="208" t="s">
        <v>15399</v>
      </c>
      <c r="D2019" s="112" t="s">
        <v>15400</v>
      </c>
      <c r="E2019" s="208" t="s">
        <v>129</v>
      </c>
      <c r="F2019" s="208" t="s">
        <v>15401</v>
      </c>
      <c r="G2019" s="112">
        <v>42370</v>
      </c>
      <c r="H2019" s="112">
        <v>42370</v>
      </c>
      <c r="I2019" s="208" t="s">
        <v>113</v>
      </c>
      <c r="J2019" s="112">
        <v>46023</v>
      </c>
      <c r="K2019" s="208" t="s">
        <v>15402</v>
      </c>
      <c r="L2019" s="208" t="s">
        <v>60</v>
      </c>
      <c r="M2019" s="208" t="s">
        <v>5203</v>
      </c>
      <c r="N2019" s="208" t="s">
        <v>64</v>
      </c>
      <c r="O2019" s="208" t="s">
        <v>100</v>
      </c>
      <c r="P2019" s="30" t="s">
        <v>15403</v>
      </c>
      <c r="Q2019" s="89" t="s">
        <v>1882</v>
      </c>
      <c r="R2019" s="100">
        <v>16</v>
      </c>
      <c r="S2019" s="208" t="s">
        <v>175</v>
      </c>
      <c r="T2019" s="265">
        <v>172777</v>
      </c>
      <c r="U2019" s="265">
        <v>89788</v>
      </c>
      <c r="V2019" s="265">
        <v>89800</v>
      </c>
      <c r="W2019" s="265">
        <v>71800</v>
      </c>
      <c r="X2019" s="265">
        <v>53900</v>
      </c>
      <c r="Y2019" s="265" t="s">
        <v>112</v>
      </c>
    </row>
    <row r="2020" spans="1:25" ht="203.25" customHeight="1" x14ac:dyDescent="0.25">
      <c r="A2020" s="71">
        <v>2973</v>
      </c>
      <c r="B2020" s="76" t="s">
        <v>5170</v>
      </c>
      <c r="C2020" s="208" t="s">
        <v>12049</v>
      </c>
      <c r="D2020" s="112" t="s">
        <v>15404</v>
      </c>
      <c r="E2020" s="208" t="s">
        <v>15405</v>
      </c>
      <c r="F2020" s="208" t="s">
        <v>1413</v>
      </c>
      <c r="G2020" s="112">
        <v>37622</v>
      </c>
      <c r="H2020" s="112">
        <v>37622</v>
      </c>
      <c r="I2020" s="208" t="s">
        <v>113</v>
      </c>
      <c r="J2020" s="112" t="s">
        <v>114</v>
      </c>
      <c r="K2020" s="208" t="s">
        <v>15406</v>
      </c>
      <c r="L2020" s="208" t="s">
        <v>60</v>
      </c>
      <c r="M2020" s="208" t="s">
        <v>5173</v>
      </c>
      <c r="N2020" s="208" t="s">
        <v>106</v>
      </c>
      <c r="O2020" s="208" t="s">
        <v>103</v>
      </c>
      <c r="P2020" s="30" t="s">
        <v>1953</v>
      </c>
      <c r="Q2020" s="89" t="s">
        <v>5204</v>
      </c>
      <c r="R2020" s="206" t="s">
        <v>1100</v>
      </c>
      <c r="S2020" s="325" t="s">
        <v>3222</v>
      </c>
      <c r="T2020" s="265">
        <v>20331</v>
      </c>
      <c r="U2020" s="265">
        <v>20713</v>
      </c>
      <c r="V2020" s="265">
        <v>20000</v>
      </c>
      <c r="W2020" s="265">
        <v>20000</v>
      </c>
      <c r="X2020" s="265">
        <v>20000</v>
      </c>
      <c r="Y2020" s="265">
        <v>2000</v>
      </c>
    </row>
    <row r="2021" spans="1:25" ht="203.25" customHeight="1" x14ac:dyDescent="0.25">
      <c r="A2021" s="71">
        <v>2974</v>
      </c>
      <c r="B2021" s="76" t="s">
        <v>5170</v>
      </c>
      <c r="C2021" s="208" t="s">
        <v>5205</v>
      </c>
      <c r="D2021" s="112" t="s">
        <v>4694</v>
      </c>
      <c r="E2021" s="208" t="s">
        <v>5206</v>
      </c>
      <c r="F2021" s="208" t="s">
        <v>5207</v>
      </c>
      <c r="G2021" s="112">
        <v>41640</v>
      </c>
      <c r="H2021" s="112">
        <v>41640</v>
      </c>
      <c r="I2021" s="208" t="s">
        <v>113</v>
      </c>
      <c r="J2021" s="112" t="s">
        <v>114</v>
      </c>
      <c r="K2021" s="208" t="s">
        <v>5208</v>
      </c>
      <c r="L2021" s="208" t="s">
        <v>60</v>
      </c>
      <c r="M2021" s="208" t="s">
        <v>5209</v>
      </c>
      <c r="N2021" s="208" t="s">
        <v>106</v>
      </c>
      <c r="O2021" s="208" t="s">
        <v>103</v>
      </c>
      <c r="P2021" s="109" t="s">
        <v>116</v>
      </c>
      <c r="Q2021" s="89"/>
      <c r="R2021" s="108" t="s">
        <v>29</v>
      </c>
      <c r="S2021" s="116" t="s">
        <v>1239</v>
      </c>
      <c r="T2021" s="265">
        <v>9252</v>
      </c>
      <c r="U2021" s="265">
        <v>11527</v>
      </c>
      <c r="V2021" s="265">
        <v>9200</v>
      </c>
      <c r="W2021" s="265">
        <v>9200</v>
      </c>
      <c r="X2021" s="265">
        <v>9200</v>
      </c>
      <c r="Y2021" s="265">
        <v>9200</v>
      </c>
    </row>
    <row r="2022" spans="1:25" ht="203.25" customHeight="1" x14ac:dyDescent="0.25">
      <c r="A2022" s="71">
        <v>2975</v>
      </c>
      <c r="B2022" s="76" t="s">
        <v>5170</v>
      </c>
      <c r="C2022" s="208" t="s">
        <v>5210</v>
      </c>
      <c r="D2022" s="112" t="s">
        <v>4697</v>
      </c>
      <c r="E2022" s="208" t="s">
        <v>5180</v>
      </c>
      <c r="F2022" s="208" t="s">
        <v>5181</v>
      </c>
      <c r="G2022" s="112">
        <v>41852</v>
      </c>
      <c r="H2022" s="112">
        <v>42005</v>
      </c>
      <c r="I2022" s="208" t="s">
        <v>113</v>
      </c>
      <c r="J2022" s="112" t="s">
        <v>114</v>
      </c>
      <c r="K2022" s="208" t="s">
        <v>5211</v>
      </c>
      <c r="L2022" s="208" t="s">
        <v>99</v>
      </c>
      <c r="M2022" s="208" t="s">
        <v>5183</v>
      </c>
      <c r="N2022" s="208" t="s">
        <v>106</v>
      </c>
      <c r="O2022" s="208" t="s">
        <v>103</v>
      </c>
      <c r="P2022" s="109" t="s">
        <v>116</v>
      </c>
      <c r="Q2022" s="89" t="s">
        <v>5184</v>
      </c>
      <c r="R2022" s="108" t="s">
        <v>54</v>
      </c>
      <c r="S2022" s="50" t="s">
        <v>1052</v>
      </c>
      <c r="T2022" s="265">
        <v>0</v>
      </c>
      <c r="U2022" s="265">
        <v>0</v>
      </c>
      <c r="V2022" s="265">
        <v>900</v>
      </c>
      <c r="W2022" s="265">
        <v>910</v>
      </c>
      <c r="X2022" s="265">
        <v>910</v>
      </c>
      <c r="Y2022" s="265">
        <v>910</v>
      </c>
    </row>
    <row r="2023" spans="1:25" ht="203.25" customHeight="1" x14ac:dyDescent="0.25">
      <c r="A2023" s="71">
        <v>2976</v>
      </c>
      <c r="B2023" s="76" t="s">
        <v>5170</v>
      </c>
      <c r="C2023" s="208" t="s">
        <v>5212</v>
      </c>
      <c r="D2023" s="112" t="s">
        <v>4686</v>
      </c>
      <c r="E2023" s="208" t="s">
        <v>5213</v>
      </c>
      <c r="F2023" s="208" t="s">
        <v>15407</v>
      </c>
      <c r="G2023" s="112">
        <v>37620</v>
      </c>
      <c r="H2023" s="112">
        <v>37622</v>
      </c>
      <c r="I2023" s="208" t="s">
        <v>113</v>
      </c>
      <c r="J2023" s="112" t="s">
        <v>114</v>
      </c>
      <c r="K2023" s="208" t="s">
        <v>5214</v>
      </c>
      <c r="L2023" s="208" t="s">
        <v>99</v>
      </c>
      <c r="M2023" s="208" t="s">
        <v>5215</v>
      </c>
      <c r="N2023" s="208" t="s">
        <v>106</v>
      </c>
      <c r="O2023" s="208" t="s">
        <v>103</v>
      </c>
      <c r="P2023" s="109" t="s">
        <v>116</v>
      </c>
      <c r="Q2023" s="89"/>
      <c r="R2023" s="108" t="s">
        <v>42</v>
      </c>
      <c r="S2023" s="116" t="s">
        <v>588</v>
      </c>
      <c r="T2023" s="265">
        <v>2</v>
      </c>
      <c r="U2023" s="265">
        <v>0</v>
      </c>
      <c r="V2023" s="265">
        <v>4</v>
      </c>
      <c r="W2023" s="265">
        <v>4</v>
      </c>
      <c r="X2023" s="265">
        <v>4</v>
      </c>
      <c r="Y2023" s="265">
        <v>4</v>
      </c>
    </row>
    <row r="2024" spans="1:25" ht="203.25" customHeight="1" x14ac:dyDescent="0.25">
      <c r="A2024" s="71">
        <v>2977</v>
      </c>
      <c r="B2024" s="76" t="s">
        <v>5170</v>
      </c>
      <c r="C2024" s="208" t="s">
        <v>5212</v>
      </c>
      <c r="D2024" s="112" t="s">
        <v>4690</v>
      </c>
      <c r="E2024" s="208" t="s">
        <v>5213</v>
      </c>
      <c r="F2024" s="208" t="s">
        <v>15408</v>
      </c>
      <c r="G2024" s="112">
        <v>37620</v>
      </c>
      <c r="H2024" s="112">
        <v>37622</v>
      </c>
      <c r="I2024" s="208" t="s">
        <v>113</v>
      </c>
      <c r="J2024" s="112" t="s">
        <v>114</v>
      </c>
      <c r="K2024" s="208" t="s">
        <v>5216</v>
      </c>
      <c r="L2024" s="208" t="s">
        <v>99</v>
      </c>
      <c r="M2024" s="208" t="s">
        <v>5215</v>
      </c>
      <c r="N2024" s="208" t="s">
        <v>106</v>
      </c>
      <c r="O2024" s="208" t="s">
        <v>103</v>
      </c>
      <c r="P2024" s="109" t="s">
        <v>116</v>
      </c>
      <c r="Q2024" s="89"/>
      <c r="R2024" s="108" t="s">
        <v>42</v>
      </c>
      <c r="S2024" s="116" t="s">
        <v>588</v>
      </c>
      <c r="T2024" s="265">
        <v>2151</v>
      </c>
      <c r="U2024" s="265">
        <v>2496</v>
      </c>
      <c r="V2024" s="265">
        <v>2000</v>
      </c>
      <c r="W2024" s="265">
        <v>2000</v>
      </c>
      <c r="X2024" s="265">
        <v>2000</v>
      </c>
      <c r="Y2024" s="265">
        <v>2000</v>
      </c>
    </row>
    <row r="2025" spans="1:25" ht="203.25" customHeight="1" x14ac:dyDescent="0.25">
      <c r="A2025" s="71">
        <v>2978</v>
      </c>
      <c r="B2025" s="76" t="s">
        <v>5170</v>
      </c>
      <c r="C2025" s="208" t="s">
        <v>5217</v>
      </c>
      <c r="D2025" s="112" t="s">
        <v>4691</v>
      </c>
      <c r="E2025" s="208" t="s">
        <v>15409</v>
      </c>
      <c r="F2025" s="208" t="s">
        <v>5218</v>
      </c>
      <c r="G2025" s="112">
        <v>40528</v>
      </c>
      <c r="H2025" s="112">
        <v>39083</v>
      </c>
      <c r="I2025" s="208" t="s">
        <v>113</v>
      </c>
      <c r="J2025" s="112" t="s">
        <v>114</v>
      </c>
      <c r="K2025" s="208" t="s">
        <v>5219</v>
      </c>
      <c r="L2025" s="208" t="s">
        <v>99</v>
      </c>
      <c r="M2025" s="208" t="s">
        <v>5220</v>
      </c>
      <c r="N2025" s="208" t="s">
        <v>106</v>
      </c>
      <c r="O2025" s="208" t="s">
        <v>103</v>
      </c>
      <c r="P2025" s="109" t="s">
        <v>116</v>
      </c>
      <c r="Q2025" s="89"/>
      <c r="R2025" s="108" t="s">
        <v>42</v>
      </c>
      <c r="S2025" s="116" t="s">
        <v>588</v>
      </c>
      <c r="T2025" s="265">
        <v>3078</v>
      </c>
      <c r="U2025" s="265">
        <v>2447</v>
      </c>
      <c r="V2025" s="265">
        <v>3000</v>
      </c>
      <c r="W2025" s="265">
        <v>3000</v>
      </c>
      <c r="X2025" s="265">
        <v>3000</v>
      </c>
      <c r="Y2025" s="265">
        <v>3000</v>
      </c>
    </row>
    <row r="2026" spans="1:25" ht="203.25" customHeight="1" x14ac:dyDescent="0.25">
      <c r="A2026" s="71">
        <v>2979</v>
      </c>
      <c r="B2026" s="76" t="s">
        <v>5170</v>
      </c>
      <c r="C2026" s="208" t="s">
        <v>5212</v>
      </c>
      <c r="D2026" s="112" t="s">
        <v>5221</v>
      </c>
      <c r="E2026" s="208" t="s">
        <v>5213</v>
      </c>
      <c r="F2026" s="208" t="s">
        <v>5222</v>
      </c>
      <c r="G2026" s="112">
        <v>37620</v>
      </c>
      <c r="H2026" s="112">
        <v>37622</v>
      </c>
      <c r="I2026" s="208" t="s">
        <v>113</v>
      </c>
      <c r="J2026" s="112" t="s">
        <v>114</v>
      </c>
      <c r="K2026" s="208" t="s">
        <v>5223</v>
      </c>
      <c r="L2026" s="208" t="s">
        <v>99</v>
      </c>
      <c r="M2026" s="208" t="s">
        <v>5215</v>
      </c>
      <c r="N2026" s="208" t="s">
        <v>106</v>
      </c>
      <c r="O2026" s="208" t="s">
        <v>120</v>
      </c>
      <c r="P2026" s="30" t="s">
        <v>5224</v>
      </c>
      <c r="Q2026" s="89"/>
      <c r="R2026" s="108" t="s">
        <v>42</v>
      </c>
      <c r="S2026" s="116" t="s">
        <v>588</v>
      </c>
      <c r="T2026" s="265">
        <v>1056</v>
      </c>
      <c r="U2026" s="265">
        <v>1115</v>
      </c>
      <c r="V2026" s="265">
        <v>1000</v>
      </c>
      <c r="W2026" s="265">
        <v>1000</v>
      </c>
      <c r="X2026" s="265">
        <v>1000</v>
      </c>
      <c r="Y2026" s="265">
        <v>1000</v>
      </c>
    </row>
    <row r="2027" spans="1:25" ht="203.25" customHeight="1" x14ac:dyDescent="0.25">
      <c r="A2027" s="71">
        <v>2980</v>
      </c>
      <c r="B2027" s="76" t="s">
        <v>5170</v>
      </c>
      <c r="C2027" s="208" t="s">
        <v>5212</v>
      </c>
      <c r="D2027" s="112" t="s">
        <v>5225</v>
      </c>
      <c r="E2027" s="208" t="s">
        <v>5213</v>
      </c>
      <c r="F2027" s="208" t="s">
        <v>15410</v>
      </c>
      <c r="G2027" s="112">
        <v>37620</v>
      </c>
      <c r="H2027" s="112">
        <v>37622</v>
      </c>
      <c r="I2027" s="208" t="s">
        <v>113</v>
      </c>
      <c r="J2027" s="112" t="s">
        <v>114</v>
      </c>
      <c r="K2027" s="208" t="s">
        <v>5226</v>
      </c>
      <c r="L2027" s="208" t="s">
        <v>99</v>
      </c>
      <c r="M2027" s="208" t="s">
        <v>5215</v>
      </c>
      <c r="N2027" s="208" t="s">
        <v>106</v>
      </c>
      <c r="O2027" s="208" t="s">
        <v>120</v>
      </c>
      <c r="P2027" s="30" t="s">
        <v>5224</v>
      </c>
      <c r="Q2027" s="89"/>
      <c r="R2027" s="108" t="s">
        <v>42</v>
      </c>
      <c r="S2027" s="116" t="s">
        <v>588</v>
      </c>
      <c r="T2027" s="265">
        <v>20042</v>
      </c>
      <c r="U2027" s="265">
        <v>20846</v>
      </c>
      <c r="V2027" s="265">
        <v>20000</v>
      </c>
      <c r="W2027" s="265">
        <v>20000</v>
      </c>
      <c r="X2027" s="265">
        <v>20000</v>
      </c>
      <c r="Y2027" s="265">
        <v>20000</v>
      </c>
    </row>
    <row r="2028" spans="1:25" ht="203.25" customHeight="1" x14ac:dyDescent="0.25">
      <c r="A2028" s="71">
        <v>2981</v>
      </c>
      <c r="B2028" s="76" t="s">
        <v>5170</v>
      </c>
      <c r="C2028" s="208" t="s">
        <v>5227</v>
      </c>
      <c r="D2028" s="112" t="s">
        <v>5228</v>
      </c>
      <c r="E2028" s="208" t="s">
        <v>5213</v>
      </c>
      <c r="F2028" s="208" t="s">
        <v>5229</v>
      </c>
      <c r="G2028" s="112">
        <v>39083</v>
      </c>
      <c r="H2028" s="112">
        <v>39083</v>
      </c>
      <c r="I2028" s="208" t="s">
        <v>113</v>
      </c>
      <c r="J2028" s="112" t="s">
        <v>114</v>
      </c>
      <c r="K2028" s="208" t="s">
        <v>5230</v>
      </c>
      <c r="L2028" s="208" t="s">
        <v>99</v>
      </c>
      <c r="M2028" s="208" t="s">
        <v>5215</v>
      </c>
      <c r="N2028" s="208" t="s">
        <v>106</v>
      </c>
      <c r="O2028" s="208" t="s">
        <v>120</v>
      </c>
      <c r="P2028" s="30" t="s">
        <v>157</v>
      </c>
      <c r="Q2028" s="89"/>
      <c r="R2028" s="108" t="s">
        <v>42</v>
      </c>
      <c r="S2028" s="116" t="s">
        <v>588</v>
      </c>
      <c r="T2028" s="265">
        <v>59750</v>
      </c>
      <c r="U2028" s="265">
        <v>64843</v>
      </c>
      <c r="V2028" s="265">
        <v>60000</v>
      </c>
      <c r="W2028" s="265">
        <v>60000</v>
      </c>
      <c r="X2028" s="265">
        <v>60000</v>
      </c>
      <c r="Y2028" s="265">
        <v>60000</v>
      </c>
    </row>
    <row r="2029" spans="1:25" ht="203.25" customHeight="1" x14ac:dyDescent="0.25">
      <c r="A2029" s="71">
        <v>2982</v>
      </c>
      <c r="B2029" s="76" t="s">
        <v>5170</v>
      </c>
      <c r="C2029" s="208" t="s">
        <v>5227</v>
      </c>
      <c r="D2029" s="112" t="s">
        <v>5231</v>
      </c>
      <c r="E2029" s="208" t="s">
        <v>5213</v>
      </c>
      <c r="F2029" s="208" t="s">
        <v>117</v>
      </c>
      <c r="G2029" s="112">
        <v>39083</v>
      </c>
      <c r="H2029" s="112">
        <v>39083</v>
      </c>
      <c r="I2029" s="208" t="s">
        <v>113</v>
      </c>
      <c r="J2029" s="112" t="s">
        <v>114</v>
      </c>
      <c r="K2029" s="208" t="s">
        <v>5232</v>
      </c>
      <c r="L2029" s="208" t="s">
        <v>99</v>
      </c>
      <c r="M2029" s="208" t="s">
        <v>5233</v>
      </c>
      <c r="N2029" s="208" t="s">
        <v>106</v>
      </c>
      <c r="O2029" s="208" t="s">
        <v>120</v>
      </c>
      <c r="P2029" s="30" t="s">
        <v>157</v>
      </c>
      <c r="Q2029" s="89"/>
      <c r="R2029" s="108" t="s">
        <v>42</v>
      </c>
      <c r="S2029" s="116" t="s">
        <v>588</v>
      </c>
      <c r="T2029" s="265">
        <v>1252</v>
      </c>
      <c r="U2029" s="265">
        <v>1370</v>
      </c>
      <c r="V2029" s="265">
        <v>1300</v>
      </c>
      <c r="W2029" s="265">
        <v>1300</v>
      </c>
      <c r="X2029" s="265">
        <v>1300</v>
      </c>
      <c r="Y2029" s="265">
        <v>1300</v>
      </c>
    </row>
    <row r="2030" spans="1:25" ht="203.25" customHeight="1" x14ac:dyDescent="0.25">
      <c r="A2030" s="71">
        <v>2983</v>
      </c>
      <c r="B2030" s="76" t="s">
        <v>5170</v>
      </c>
      <c r="C2030" s="208" t="s">
        <v>5234</v>
      </c>
      <c r="D2030" s="112" t="s">
        <v>5235</v>
      </c>
      <c r="E2030" s="208" t="s">
        <v>15411</v>
      </c>
      <c r="F2030" s="208" t="s">
        <v>5236</v>
      </c>
      <c r="G2030" s="112">
        <v>40032</v>
      </c>
      <c r="H2030" s="112">
        <v>39814</v>
      </c>
      <c r="I2030" s="208" t="s">
        <v>113</v>
      </c>
      <c r="J2030" s="112" t="s">
        <v>114</v>
      </c>
      <c r="K2030" s="208" t="s">
        <v>5237</v>
      </c>
      <c r="L2030" s="208" t="s">
        <v>99</v>
      </c>
      <c r="M2030" s="208" t="s">
        <v>5215</v>
      </c>
      <c r="N2030" s="208" t="s">
        <v>106</v>
      </c>
      <c r="O2030" s="208" t="s">
        <v>120</v>
      </c>
      <c r="P2030" s="30" t="s">
        <v>157</v>
      </c>
      <c r="Q2030" s="89"/>
      <c r="R2030" s="108" t="s">
        <v>42</v>
      </c>
      <c r="S2030" s="116" t="s">
        <v>588</v>
      </c>
      <c r="T2030" s="265">
        <v>4424</v>
      </c>
      <c r="U2030" s="265">
        <v>3101</v>
      </c>
      <c r="V2030" s="265">
        <v>5000</v>
      </c>
      <c r="W2030" s="265">
        <v>5000</v>
      </c>
      <c r="X2030" s="265">
        <v>5000</v>
      </c>
      <c r="Y2030" s="265">
        <v>5000</v>
      </c>
    </row>
    <row r="2031" spans="1:25" ht="203.25" customHeight="1" x14ac:dyDescent="0.25">
      <c r="A2031" s="71">
        <v>2984</v>
      </c>
      <c r="B2031" s="76" t="s">
        <v>5170</v>
      </c>
      <c r="C2031" s="208" t="s">
        <v>5217</v>
      </c>
      <c r="D2031" s="112" t="s">
        <v>5238</v>
      </c>
      <c r="E2031" s="208" t="s">
        <v>5213</v>
      </c>
      <c r="F2031" s="208" t="s">
        <v>5239</v>
      </c>
      <c r="G2031" s="112">
        <v>40528</v>
      </c>
      <c r="H2031" s="112">
        <v>40179</v>
      </c>
      <c r="I2031" s="208" t="s">
        <v>113</v>
      </c>
      <c r="J2031" s="112" t="s">
        <v>114</v>
      </c>
      <c r="K2031" s="208" t="s">
        <v>5240</v>
      </c>
      <c r="L2031" s="208" t="s">
        <v>99</v>
      </c>
      <c r="M2031" s="208" t="s">
        <v>5215</v>
      </c>
      <c r="N2031" s="208" t="s">
        <v>106</v>
      </c>
      <c r="O2031" s="208" t="s">
        <v>120</v>
      </c>
      <c r="P2031" s="30" t="s">
        <v>157</v>
      </c>
      <c r="Q2031" s="89"/>
      <c r="R2031" s="108" t="s">
        <v>42</v>
      </c>
      <c r="S2031" s="116" t="s">
        <v>588</v>
      </c>
      <c r="T2031" s="265">
        <v>10609</v>
      </c>
      <c r="U2031" s="265">
        <v>10583</v>
      </c>
      <c r="V2031" s="265">
        <v>11000</v>
      </c>
      <c r="W2031" s="265">
        <v>11000</v>
      </c>
      <c r="X2031" s="265">
        <v>11000</v>
      </c>
      <c r="Y2031" s="265">
        <v>11000</v>
      </c>
    </row>
    <row r="2032" spans="1:25" ht="203.25" customHeight="1" x14ac:dyDescent="0.25">
      <c r="A2032" s="71">
        <v>2985</v>
      </c>
      <c r="B2032" s="76" t="s">
        <v>5170</v>
      </c>
      <c r="C2032" s="208" t="s">
        <v>5205</v>
      </c>
      <c r="D2032" s="112" t="s">
        <v>5241</v>
      </c>
      <c r="E2032" s="208" t="s">
        <v>5213</v>
      </c>
      <c r="F2032" s="208" t="s">
        <v>5242</v>
      </c>
      <c r="G2032" s="112">
        <v>41640</v>
      </c>
      <c r="H2032" s="112">
        <v>41640</v>
      </c>
      <c r="I2032" s="208" t="s">
        <v>113</v>
      </c>
      <c r="J2032" s="112" t="s">
        <v>114</v>
      </c>
      <c r="K2032" s="208" t="s">
        <v>5243</v>
      </c>
      <c r="L2032" s="208" t="s">
        <v>99</v>
      </c>
      <c r="M2032" s="208" t="s">
        <v>5215</v>
      </c>
      <c r="N2032" s="208" t="s">
        <v>106</v>
      </c>
      <c r="O2032" s="208" t="s">
        <v>120</v>
      </c>
      <c r="P2032" s="30" t="s">
        <v>157</v>
      </c>
      <c r="Q2032" s="89"/>
      <c r="R2032" s="108" t="s">
        <v>42</v>
      </c>
      <c r="S2032" s="116" t="s">
        <v>588</v>
      </c>
      <c r="T2032" s="265">
        <v>1004</v>
      </c>
      <c r="U2032" s="265">
        <v>946</v>
      </c>
      <c r="V2032" s="265">
        <v>900</v>
      </c>
      <c r="W2032" s="265">
        <v>900</v>
      </c>
      <c r="X2032" s="265">
        <v>900</v>
      </c>
      <c r="Y2032" s="265">
        <v>900</v>
      </c>
    </row>
    <row r="2033" spans="1:25" ht="203.25" customHeight="1" x14ac:dyDescent="0.25">
      <c r="A2033" s="71">
        <v>2986</v>
      </c>
      <c r="B2033" s="76" t="s">
        <v>5170</v>
      </c>
      <c r="C2033" s="208" t="s">
        <v>15412</v>
      </c>
      <c r="D2033" s="112" t="s">
        <v>2090</v>
      </c>
      <c r="E2033" s="208" t="s">
        <v>5244</v>
      </c>
      <c r="F2033" s="208" t="s">
        <v>243</v>
      </c>
      <c r="G2033" s="112">
        <v>37667</v>
      </c>
      <c r="H2033" s="112">
        <v>37622</v>
      </c>
      <c r="I2033" s="208" t="s">
        <v>113</v>
      </c>
      <c r="J2033" s="112" t="s">
        <v>114</v>
      </c>
      <c r="K2033" s="208" t="s">
        <v>5245</v>
      </c>
      <c r="L2033" s="208" t="s">
        <v>99</v>
      </c>
      <c r="M2033" s="208" t="s">
        <v>5246</v>
      </c>
      <c r="N2033" s="208" t="s">
        <v>107</v>
      </c>
      <c r="O2033" s="208" t="s">
        <v>120</v>
      </c>
      <c r="P2033" s="30" t="s">
        <v>2380</v>
      </c>
      <c r="Q2033" s="89" t="s">
        <v>5247</v>
      </c>
      <c r="R2033" s="108" t="s">
        <v>37</v>
      </c>
      <c r="S2033" s="116" t="s">
        <v>953</v>
      </c>
      <c r="T2033" s="265">
        <v>1</v>
      </c>
      <c r="U2033" s="265">
        <v>0</v>
      </c>
      <c r="V2033" s="265">
        <v>0</v>
      </c>
      <c r="W2033" s="265" t="s">
        <v>112</v>
      </c>
      <c r="X2033" s="265" t="s">
        <v>112</v>
      </c>
      <c r="Y2033" s="265" t="s">
        <v>112</v>
      </c>
    </row>
    <row r="2034" spans="1:25" ht="203.25" customHeight="1" x14ac:dyDescent="0.25">
      <c r="A2034" s="71">
        <v>2987</v>
      </c>
      <c r="B2034" s="76" t="s">
        <v>5170</v>
      </c>
      <c r="C2034" s="208" t="s">
        <v>5248</v>
      </c>
      <c r="D2034" s="112" t="s">
        <v>1957</v>
      </c>
      <c r="E2034" s="208" t="s">
        <v>11910</v>
      </c>
      <c r="F2034" s="208" t="s">
        <v>5200</v>
      </c>
      <c r="G2034" s="112">
        <v>41275</v>
      </c>
      <c r="H2034" s="112">
        <v>41275</v>
      </c>
      <c r="I2034" s="208" t="s">
        <v>5249</v>
      </c>
      <c r="J2034" s="112" t="s">
        <v>114</v>
      </c>
      <c r="K2034" s="208" t="s">
        <v>5250</v>
      </c>
      <c r="L2034" s="208" t="s">
        <v>60</v>
      </c>
      <c r="M2034" s="208" t="s">
        <v>5195</v>
      </c>
      <c r="N2034" s="208" t="s">
        <v>107</v>
      </c>
      <c r="O2034" s="208" t="s">
        <v>120</v>
      </c>
      <c r="P2034" s="30" t="s">
        <v>161</v>
      </c>
      <c r="Q2034" s="89"/>
      <c r="R2034" s="108" t="s">
        <v>24</v>
      </c>
      <c r="S2034" s="116" t="s">
        <v>553</v>
      </c>
      <c r="T2034" s="265">
        <v>0</v>
      </c>
      <c r="U2034" s="265">
        <v>0</v>
      </c>
      <c r="V2034" s="265">
        <v>0</v>
      </c>
      <c r="W2034" s="265">
        <v>0</v>
      </c>
      <c r="X2034" s="265">
        <v>0</v>
      </c>
      <c r="Y2034" s="265">
        <v>0</v>
      </c>
    </row>
    <row r="2035" spans="1:25" ht="203.25" customHeight="1" x14ac:dyDescent="0.25">
      <c r="A2035" s="71">
        <v>2988</v>
      </c>
      <c r="B2035" s="76" t="s">
        <v>5170</v>
      </c>
      <c r="C2035" s="208" t="s">
        <v>5251</v>
      </c>
      <c r="D2035" s="112" t="s">
        <v>2091</v>
      </c>
      <c r="E2035" s="208" t="s">
        <v>15413</v>
      </c>
      <c r="F2035" s="208" t="s">
        <v>1182</v>
      </c>
      <c r="G2035" s="112">
        <v>43180</v>
      </c>
      <c r="H2035" s="62">
        <v>43101</v>
      </c>
      <c r="I2035" s="208" t="s">
        <v>5252</v>
      </c>
      <c r="J2035" s="112" t="s">
        <v>2383</v>
      </c>
      <c r="K2035" s="208" t="s">
        <v>5253</v>
      </c>
      <c r="L2035" s="208" t="s">
        <v>60</v>
      </c>
      <c r="M2035" s="208" t="s">
        <v>5202</v>
      </c>
      <c r="N2035" s="208" t="s">
        <v>107</v>
      </c>
      <c r="O2035" s="208" t="s">
        <v>120</v>
      </c>
      <c r="P2035" s="30" t="s">
        <v>342</v>
      </c>
      <c r="Q2035" s="113" t="s">
        <v>280</v>
      </c>
      <c r="R2035" s="108" t="s">
        <v>24</v>
      </c>
      <c r="S2035" s="116" t="s">
        <v>553</v>
      </c>
      <c r="T2035" s="265">
        <v>46045</v>
      </c>
      <c r="U2035" s="265">
        <v>70832</v>
      </c>
      <c r="V2035" s="265">
        <v>25000</v>
      </c>
      <c r="W2035" s="265">
        <v>25000</v>
      </c>
      <c r="X2035" s="265">
        <v>25000</v>
      </c>
      <c r="Y2035" s="265">
        <v>25000</v>
      </c>
    </row>
    <row r="2036" spans="1:25" ht="203.25" customHeight="1" x14ac:dyDescent="0.25">
      <c r="A2036" s="71">
        <v>2989</v>
      </c>
      <c r="B2036" s="76" t="s">
        <v>5170</v>
      </c>
      <c r="C2036" s="208" t="s">
        <v>5251</v>
      </c>
      <c r="D2036" s="112" t="s">
        <v>4782</v>
      </c>
      <c r="E2036" s="208" t="s">
        <v>5254</v>
      </c>
      <c r="F2036" s="208" t="s">
        <v>5197</v>
      </c>
      <c r="G2036" s="112">
        <v>43151</v>
      </c>
      <c r="H2036" s="62">
        <v>43101</v>
      </c>
      <c r="I2036" s="112" t="s">
        <v>15414</v>
      </c>
      <c r="J2036" s="112">
        <v>46753</v>
      </c>
      <c r="K2036" s="208" t="s">
        <v>5255</v>
      </c>
      <c r="L2036" s="208" t="s">
        <v>60</v>
      </c>
      <c r="M2036" s="208" t="s">
        <v>1124</v>
      </c>
      <c r="N2036" s="208" t="s">
        <v>107</v>
      </c>
      <c r="O2036" s="208" t="s">
        <v>104</v>
      </c>
      <c r="P2036" s="72" t="s">
        <v>1135</v>
      </c>
      <c r="Q2036" s="89"/>
      <c r="R2036" s="108" t="s">
        <v>23</v>
      </c>
      <c r="S2036" s="194" t="s">
        <v>1076</v>
      </c>
      <c r="T2036" s="265">
        <v>0</v>
      </c>
      <c r="U2036" s="265">
        <v>0</v>
      </c>
      <c r="V2036" s="265">
        <v>0</v>
      </c>
      <c r="W2036" s="264">
        <v>0</v>
      </c>
      <c r="X2036" s="264">
        <v>0</v>
      </c>
      <c r="Y2036" s="264">
        <v>0</v>
      </c>
    </row>
    <row r="2037" spans="1:25" ht="203.25" customHeight="1" x14ac:dyDescent="0.25">
      <c r="A2037" s="71">
        <v>2990</v>
      </c>
      <c r="B2037" s="76" t="s">
        <v>5170</v>
      </c>
      <c r="C2037" s="208" t="s">
        <v>5256</v>
      </c>
      <c r="D2037" s="112" t="s">
        <v>5257</v>
      </c>
      <c r="E2037" s="208" t="s">
        <v>15415</v>
      </c>
      <c r="F2037" s="208" t="s">
        <v>5193</v>
      </c>
      <c r="G2037" s="112">
        <v>40571</v>
      </c>
      <c r="H2037" s="112">
        <v>40544</v>
      </c>
      <c r="I2037" s="208" t="s">
        <v>113</v>
      </c>
      <c r="J2037" s="112" t="s">
        <v>114</v>
      </c>
      <c r="K2037" s="208" t="s">
        <v>5258</v>
      </c>
      <c r="L2037" s="208" t="s">
        <v>60</v>
      </c>
      <c r="M2037" s="208" t="s">
        <v>5195</v>
      </c>
      <c r="N2037" s="208" t="s">
        <v>68</v>
      </c>
      <c r="O2037" s="208" t="s">
        <v>120</v>
      </c>
      <c r="P2037" s="30" t="s">
        <v>2219</v>
      </c>
      <c r="Q2037" s="89"/>
      <c r="R2037" s="108" t="s">
        <v>24</v>
      </c>
      <c r="S2037" s="116" t="s">
        <v>553</v>
      </c>
      <c r="T2037" s="265">
        <v>0</v>
      </c>
      <c r="U2037" s="265">
        <v>0</v>
      </c>
      <c r="V2037" s="265">
        <v>0</v>
      </c>
      <c r="W2037" s="265">
        <v>0</v>
      </c>
      <c r="X2037" s="265">
        <v>0</v>
      </c>
      <c r="Y2037" s="265">
        <v>0</v>
      </c>
    </row>
    <row r="2038" spans="1:25" ht="203.25" customHeight="1" x14ac:dyDescent="0.25">
      <c r="A2038" s="71">
        <v>2991</v>
      </c>
      <c r="B2038" s="76" t="s">
        <v>5170</v>
      </c>
      <c r="C2038" s="208" t="s">
        <v>5259</v>
      </c>
      <c r="D2038" s="112" t="s">
        <v>121</v>
      </c>
      <c r="E2038" s="208" t="s">
        <v>15416</v>
      </c>
      <c r="F2038" s="208" t="s">
        <v>3903</v>
      </c>
      <c r="G2038" s="62">
        <v>42370</v>
      </c>
      <c r="H2038" s="62">
        <v>42370</v>
      </c>
      <c r="I2038" s="208" t="s">
        <v>15417</v>
      </c>
      <c r="J2038" s="112">
        <v>45658</v>
      </c>
      <c r="K2038" s="208" t="s">
        <v>337</v>
      </c>
      <c r="L2038" s="208" t="s">
        <v>60</v>
      </c>
      <c r="M2038" s="208" t="s">
        <v>5260</v>
      </c>
      <c r="N2038" s="208" t="s">
        <v>68</v>
      </c>
      <c r="O2038" s="208" t="s">
        <v>104</v>
      </c>
      <c r="P2038" s="117" t="s">
        <v>5261</v>
      </c>
      <c r="Q2038" s="89"/>
      <c r="R2038" s="108" t="s">
        <v>22</v>
      </c>
      <c r="S2038" s="116" t="s">
        <v>1082</v>
      </c>
      <c r="T2038" s="194">
        <v>28682</v>
      </c>
      <c r="U2038" s="194">
        <v>56514</v>
      </c>
      <c r="V2038" s="194">
        <v>42000</v>
      </c>
      <c r="W2038" s="194">
        <v>42000</v>
      </c>
      <c r="X2038" s="194" t="s">
        <v>112</v>
      </c>
      <c r="Y2038" s="194" t="s">
        <v>112</v>
      </c>
    </row>
    <row r="2039" spans="1:25" ht="203.25" customHeight="1" x14ac:dyDescent="0.25">
      <c r="A2039" s="71">
        <v>2992</v>
      </c>
      <c r="B2039" s="76" t="s">
        <v>5170</v>
      </c>
      <c r="C2039" s="208" t="s">
        <v>5259</v>
      </c>
      <c r="D2039" s="112" t="s">
        <v>413</v>
      </c>
      <c r="E2039" s="208" t="s">
        <v>15418</v>
      </c>
      <c r="F2039" s="208" t="s">
        <v>5262</v>
      </c>
      <c r="G2039" s="62">
        <v>42370</v>
      </c>
      <c r="H2039" s="62">
        <v>42370</v>
      </c>
      <c r="I2039" s="208" t="s">
        <v>15417</v>
      </c>
      <c r="J2039" s="112">
        <v>45658</v>
      </c>
      <c r="K2039" s="208" t="s">
        <v>337</v>
      </c>
      <c r="L2039" s="208" t="s">
        <v>60</v>
      </c>
      <c r="M2039" s="208" t="s">
        <v>5260</v>
      </c>
      <c r="N2039" s="208" t="s">
        <v>66</v>
      </c>
      <c r="O2039" s="208" t="s">
        <v>104</v>
      </c>
      <c r="P2039" s="117" t="s">
        <v>197</v>
      </c>
      <c r="Q2039" s="89"/>
      <c r="R2039" s="108" t="s">
        <v>22</v>
      </c>
      <c r="S2039" s="116" t="s">
        <v>1082</v>
      </c>
      <c r="T2039" s="194">
        <v>3949</v>
      </c>
      <c r="U2039" s="194">
        <v>4138</v>
      </c>
      <c r="V2039" s="194">
        <v>4000</v>
      </c>
      <c r="W2039" s="194">
        <v>4000</v>
      </c>
      <c r="X2039" s="194" t="s">
        <v>112</v>
      </c>
      <c r="Y2039" s="194" t="s">
        <v>112</v>
      </c>
    </row>
    <row r="2040" spans="1:25" ht="203.25" customHeight="1" x14ac:dyDescent="0.25">
      <c r="A2040" s="71">
        <v>2993</v>
      </c>
      <c r="B2040" s="76" t="s">
        <v>5170</v>
      </c>
      <c r="C2040" s="208" t="s">
        <v>15419</v>
      </c>
      <c r="D2040" s="112" t="s">
        <v>329</v>
      </c>
      <c r="E2040" s="208" t="s">
        <v>5264</v>
      </c>
      <c r="F2040" s="208" t="s">
        <v>5265</v>
      </c>
      <c r="G2040" s="62">
        <v>44197</v>
      </c>
      <c r="H2040" s="62">
        <v>44197</v>
      </c>
      <c r="I2040" s="208" t="s">
        <v>5266</v>
      </c>
      <c r="J2040" s="112">
        <v>44562</v>
      </c>
      <c r="K2040" s="208" t="s">
        <v>15420</v>
      </c>
      <c r="L2040" s="208" t="s">
        <v>60</v>
      </c>
      <c r="M2040" s="208" t="s">
        <v>5267</v>
      </c>
      <c r="N2040" s="208" t="s">
        <v>68</v>
      </c>
      <c r="O2040" s="208" t="s">
        <v>100</v>
      </c>
      <c r="P2040" s="117" t="s">
        <v>5263</v>
      </c>
      <c r="Q2040" s="89" t="s">
        <v>5268</v>
      </c>
      <c r="R2040" s="108" t="s">
        <v>22</v>
      </c>
      <c r="S2040" s="116" t="s">
        <v>1082</v>
      </c>
      <c r="T2040" s="265">
        <v>1202229</v>
      </c>
      <c r="U2040" s="264" t="s">
        <v>112</v>
      </c>
      <c r="V2040" s="264" t="s">
        <v>112</v>
      </c>
      <c r="W2040" s="264" t="s">
        <v>112</v>
      </c>
      <c r="X2040" s="264" t="s">
        <v>112</v>
      </c>
      <c r="Y2040" s="264" t="s">
        <v>112</v>
      </c>
    </row>
    <row r="2041" spans="1:25" ht="203.25" customHeight="1" x14ac:dyDescent="0.25">
      <c r="A2041" s="71">
        <v>2994</v>
      </c>
      <c r="B2041" s="76" t="s">
        <v>5170</v>
      </c>
      <c r="C2041" s="255" t="s">
        <v>5269</v>
      </c>
      <c r="D2041" s="112" t="s">
        <v>400</v>
      </c>
      <c r="E2041" s="208" t="s">
        <v>12050</v>
      </c>
      <c r="F2041" s="208" t="s">
        <v>5270</v>
      </c>
      <c r="G2041" s="62">
        <v>44197</v>
      </c>
      <c r="H2041" s="62">
        <v>44197</v>
      </c>
      <c r="I2041" s="208" t="s">
        <v>5271</v>
      </c>
      <c r="J2041" s="112">
        <v>46753</v>
      </c>
      <c r="K2041" s="208" t="s">
        <v>15421</v>
      </c>
      <c r="L2041" s="330" t="s">
        <v>60</v>
      </c>
      <c r="M2041" s="208" t="s">
        <v>5272</v>
      </c>
      <c r="N2041" s="208" t="s">
        <v>107</v>
      </c>
      <c r="O2041" s="12" t="s">
        <v>102</v>
      </c>
      <c r="P2041" s="117" t="s">
        <v>3058</v>
      </c>
      <c r="Q2041" s="89" t="s">
        <v>5273</v>
      </c>
      <c r="R2041" s="100">
        <v>16</v>
      </c>
      <c r="S2041" s="208" t="s">
        <v>175</v>
      </c>
      <c r="T2041" s="269">
        <v>0</v>
      </c>
      <c r="U2041" s="269">
        <v>0</v>
      </c>
      <c r="V2041" s="269">
        <v>58314</v>
      </c>
      <c r="W2041" s="269">
        <v>59568</v>
      </c>
      <c r="X2041" s="269">
        <v>59568</v>
      </c>
      <c r="Y2041" s="265" t="s">
        <v>112</v>
      </c>
    </row>
    <row r="2042" spans="1:25" ht="203.25" customHeight="1" x14ac:dyDescent="0.25">
      <c r="A2042" s="71">
        <v>2995</v>
      </c>
      <c r="B2042" s="76" t="s">
        <v>5170</v>
      </c>
      <c r="C2042" s="255" t="s">
        <v>5269</v>
      </c>
      <c r="D2042" s="112" t="s">
        <v>408</v>
      </c>
      <c r="E2042" s="208" t="s">
        <v>12050</v>
      </c>
      <c r="F2042" s="208" t="s">
        <v>11460</v>
      </c>
      <c r="G2042" s="62">
        <v>44197</v>
      </c>
      <c r="H2042" s="62">
        <v>44197</v>
      </c>
      <c r="I2042" s="208" t="s">
        <v>5271</v>
      </c>
      <c r="J2042" s="62">
        <v>46753</v>
      </c>
      <c r="K2042" s="208" t="s">
        <v>15422</v>
      </c>
      <c r="L2042" s="8" t="s">
        <v>60</v>
      </c>
      <c r="M2042" s="12" t="s">
        <v>5272</v>
      </c>
      <c r="N2042" s="12" t="s">
        <v>107</v>
      </c>
      <c r="O2042" s="12" t="s">
        <v>102</v>
      </c>
      <c r="P2042" s="12" t="s">
        <v>3058</v>
      </c>
      <c r="Q2042" s="393"/>
      <c r="R2042" s="12">
        <v>16</v>
      </c>
      <c r="S2042" s="12" t="s">
        <v>175</v>
      </c>
      <c r="T2042" s="269"/>
      <c r="U2042" s="269"/>
      <c r="V2042" s="269"/>
      <c r="W2042" s="269" t="s">
        <v>112</v>
      </c>
      <c r="X2042" s="269"/>
      <c r="Y2042" s="265" t="s">
        <v>112</v>
      </c>
    </row>
    <row r="2043" spans="1:25" ht="203.25" customHeight="1" x14ac:dyDescent="0.25">
      <c r="A2043" s="71">
        <v>2996</v>
      </c>
      <c r="B2043" s="76" t="s">
        <v>5170</v>
      </c>
      <c r="C2043" s="255" t="s">
        <v>5269</v>
      </c>
      <c r="D2043" s="112" t="s">
        <v>1110</v>
      </c>
      <c r="E2043" s="208" t="s">
        <v>15423</v>
      </c>
      <c r="F2043" s="208" t="s">
        <v>5274</v>
      </c>
      <c r="G2043" s="62">
        <v>44197</v>
      </c>
      <c r="H2043" s="62">
        <v>44197</v>
      </c>
      <c r="I2043" s="208" t="s">
        <v>5271</v>
      </c>
      <c r="J2043" s="62">
        <v>46753</v>
      </c>
      <c r="K2043" s="208" t="s">
        <v>15424</v>
      </c>
      <c r="L2043" s="8" t="s">
        <v>60</v>
      </c>
      <c r="M2043" s="12" t="s">
        <v>5272</v>
      </c>
      <c r="N2043" s="12" t="s">
        <v>107</v>
      </c>
      <c r="O2043" s="12" t="s">
        <v>102</v>
      </c>
      <c r="P2043" s="12" t="s">
        <v>3058</v>
      </c>
      <c r="Q2043" s="393"/>
      <c r="R2043" s="12">
        <v>16</v>
      </c>
      <c r="S2043" s="12" t="s">
        <v>175</v>
      </c>
      <c r="T2043" s="269"/>
      <c r="U2043" s="269"/>
      <c r="V2043" s="269"/>
      <c r="W2043" s="269" t="s">
        <v>112</v>
      </c>
      <c r="X2043" s="269"/>
      <c r="Y2043" s="265" t="s">
        <v>112</v>
      </c>
    </row>
    <row r="2044" spans="1:25" ht="203.25" customHeight="1" x14ac:dyDescent="0.25">
      <c r="A2044" s="71">
        <v>2997</v>
      </c>
      <c r="B2044" s="76" t="s">
        <v>5170</v>
      </c>
      <c r="C2044" s="255" t="s">
        <v>5269</v>
      </c>
      <c r="D2044" s="112" t="s">
        <v>1115</v>
      </c>
      <c r="E2044" s="208" t="s">
        <v>15425</v>
      </c>
      <c r="F2044" s="208" t="s">
        <v>15426</v>
      </c>
      <c r="G2044" s="62">
        <v>44197</v>
      </c>
      <c r="H2044" s="62">
        <v>44197</v>
      </c>
      <c r="I2044" s="208" t="s">
        <v>5271</v>
      </c>
      <c r="J2044" s="62">
        <v>46753</v>
      </c>
      <c r="K2044" s="208" t="s">
        <v>15427</v>
      </c>
      <c r="L2044" s="8" t="s">
        <v>60</v>
      </c>
      <c r="M2044" s="12" t="s">
        <v>5272</v>
      </c>
      <c r="N2044" s="12" t="s">
        <v>107</v>
      </c>
      <c r="O2044" s="12" t="s">
        <v>102</v>
      </c>
      <c r="P2044" s="12" t="s">
        <v>3058</v>
      </c>
      <c r="Q2044" s="393"/>
      <c r="R2044" s="12">
        <v>16</v>
      </c>
      <c r="S2044" s="12" t="s">
        <v>175</v>
      </c>
      <c r="T2044" s="269"/>
      <c r="U2044" s="269"/>
      <c r="V2044" s="269"/>
      <c r="W2044" s="269" t="s">
        <v>112</v>
      </c>
      <c r="X2044" s="269"/>
      <c r="Y2044" s="265" t="s">
        <v>112</v>
      </c>
    </row>
    <row r="2045" spans="1:25" ht="203.25" customHeight="1" x14ac:dyDescent="0.25">
      <c r="A2045" s="71">
        <v>2998</v>
      </c>
      <c r="B2045" s="76" t="s">
        <v>5170</v>
      </c>
      <c r="C2045" s="255" t="s">
        <v>5269</v>
      </c>
      <c r="D2045" s="112" t="s">
        <v>1115</v>
      </c>
      <c r="E2045" s="208" t="s">
        <v>15425</v>
      </c>
      <c r="F2045" s="208" t="s">
        <v>5275</v>
      </c>
      <c r="G2045" s="62">
        <v>44197</v>
      </c>
      <c r="H2045" s="62">
        <v>44197</v>
      </c>
      <c r="I2045" s="208" t="s">
        <v>5271</v>
      </c>
      <c r="J2045" s="62">
        <v>46753</v>
      </c>
      <c r="K2045" s="208" t="s">
        <v>5276</v>
      </c>
      <c r="L2045" s="8" t="s">
        <v>60</v>
      </c>
      <c r="M2045" s="12" t="s">
        <v>5272</v>
      </c>
      <c r="N2045" s="12" t="s">
        <v>107</v>
      </c>
      <c r="O2045" s="12" t="s">
        <v>102</v>
      </c>
      <c r="P2045" s="12" t="s">
        <v>3058</v>
      </c>
      <c r="Q2045" s="393"/>
      <c r="R2045" s="12">
        <v>16</v>
      </c>
      <c r="S2045" s="12" t="s">
        <v>175</v>
      </c>
      <c r="T2045" s="269"/>
      <c r="U2045" s="269"/>
      <c r="V2045" s="269"/>
      <c r="W2045" s="269" t="s">
        <v>112</v>
      </c>
      <c r="X2045" s="269"/>
      <c r="Y2045" s="265" t="s">
        <v>112</v>
      </c>
    </row>
    <row r="2046" spans="1:25" ht="203.25" customHeight="1" x14ac:dyDescent="0.25">
      <c r="A2046" s="71">
        <v>2999</v>
      </c>
      <c r="B2046" s="76" t="s">
        <v>5170</v>
      </c>
      <c r="C2046" s="255" t="s">
        <v>5277</v>
      </c>
      <c r="D2046" s="112" t="s">
        <v>329</v>
      </c>
      <c r="E2046" s="208" t="s">
        <v>5282</v>
      </c>
      <c r="F2046" s="208" t="s">
        <v>15428</v>
      </c>
      <c r="G2046" s="62">
        <v>44424</v>
      </c>
      <c r="H2046" s="62">
        <v>44197</v>
      </c>
      <c r="I2046" s="208" t="s">
        <v>5266</v>
      </c>
      <c r="J2046" s="62">
        <v>44562</v>
      </c>
      <c r="K2046" s="208" t="s">
        <v>15429</v>
      </c>
      <c r="L2046" s="208" t="s">
        <v>60</v>
      </c>
      <c r="M2046" s="208" t="s">
        <v>5278</v>
      </c>
      <c r="N2046" s="208" t="s">
        <v>68</v>
      </c>
      <c r="O2046" s="208" t="s">
        <v>100</v>
      </c>
      <c r="P2046" s="117" t="s">
        <v>5279</v>
      </c>
      <c r="Q2046" s="89" t="s">
        <v>5280</v>
      </c>
      <c r="R2046" s="108" t="s">
        <v>22</v>
      </c>
      <c r="S2046" s="116" t="s">
        <v>1082</v>
      </c>
      <c r="T2046" s="264">
        <v>61290</v>
      </c>
      <c r="U2046" s="264" t="s">
        <v>112</v>
      </c>
      <c r="V2046" s="264" t="s">
        <v>112</v>
      </c>
      <c r="W2046" s="264" t="s">
        <v>112</v>
      </c>
      <c r="X2046" s="264" t="s">
        <v>112</v>
      </c>
      <c r="Y2046" s="264" t="s">
        <v>112</v>
      </c>
    </row>
    <row r="2047" spans="1:25" ht="203.25" customHeight="1" x14ac:dyDescent="0.25">
      <c r="A2047" s="71">
        <v>3000</v>
      </c>
      <c r="B2047" s="76" t="s">
        <v>5170</v>
      </c>
      <c r="C2047" s="255" t="s">
        <v>5281</v>
      </c>
      <c r="D2047" s="112" t="s">
        <v>201</v>
      </c>
      <c r="E2047" s="208" t="s">
        <v>5282</v>
      </c>
      <c r="F2047" s="208" t="s">
        <v>5283</v>
      </c>
      <c r="G2047" s="62">
        <v>44622</v>
      </c>
      <c r="H2047" s="62">
        <v>44562</v>
      </c>
      <c r="I2047" s="112" t="s">
        <v>5284</v>
      </c>
      <c r="J2047" s="112">
        <v>44927</v>
      </c>
      <c r="K2047" s="208" t="s">
        <v>12051</v>
      </c>
      <c r="L2047" s="208" t="s">
        <v>60</v>
      </c>
      <c r="M2047" s="208" t="s">
        <v>5278</v>
      </c>
      <c r="N2047" s="208" t="s">
        <v>68</v>
      </c>
      <c r="O2047" s="208" t="s">
        <v>100</v>
      </c>
      <c r="P2047" s="117" t="s">
        <v>5279</v>
      </c>
      <c r="Q2047" s="89" t="s">
        <v>5280</v>
      </c>
      <c r="R2047" s="108" t="s">
        <v>22</v>
      </c>
      <c r="S2047" s="116" t="s">
        <v>1082</v>
      </c>
      <c r="T2047" s="264" t="s">
        <v>112</v>
      </c>
      <c r="U2047" s="264">
        <v>12340</v>
      </c>
      <c r="V2047" s="264" t="s">
        <v>112</v>
      </c>
      <c r="W2047" s="264" t="s">
        <v>112</v>
      </c>
      <c r="X2047" s="264" t="s">
        <v>112</v>
      </c>
      <c r="Y2047" s="264" t="s">
        <v>112</v>
      </c>
    </row>
    <row r="2048" spans="1:25" ht="203.25" customHeight="1" x14ac:dyDescent="0.25">
      <c r="A2048" s="71">
        <v>3001</v>
      </c>
      <c r="B2048" s="76" t="s">
        <v>5170</v>
      </c>
      <c r="C2048" s="255" t="s">
        <v>5281</v>
      </c>
      <c r="D2048" s="112" t="s">
        <v>202</v>
      </c>
      <c r="E2048" s="208" t="s">
        <v>5285</v>
      </c>
      <c r="F2048" s="208" t="s">
        <v>5286</v>
      </c>
      <c r="G2048" s="62">
        <v>44622</v>
      </c>
      <c r="H2048" s="62">
        <v>44562</v>
      </c>
      <c r="I2048" s="208" t="s">
        <v>5284</v>
      </c>
      <c r="J2048" s="62">
        <v>44927</v>
      </c>
      <c r="K2048" s="208" t="s">
        <v>12052</v>
      </c>
      <c r="L2048" s="208" t="s">
        <v>60</v>
      </c>
      <c r="M2048" s="208" t="s">
        <v>5278</v>
      </c>
      <c r="N2048" s="208" t="s">
        <v>68</v>
      </c>
      <c r="O2048" s="208" t="s">
        <v>100</v>
      </c>
      <c r="P2048" s="117" t="s">
        <v>5279</v>
      </c>
      <c r="Q2048" s="89"/>
      <c r="R2048" s="108" t="s">
        <v>22</v>
      </c>
      <c r="S2048" s="116" t="s">
        <v>1082</v>
      </c>
      <c r="T2048" s="264" t="s">
        <v>112</v>
      </c>
      <c r="U2048" s="264">
        <v>730864</v>
      </c>
      <c r="V2048" s="264" t="s">
        <v>112</v>
      </c>
      <c r="W2048" s="264" t="s">
        <v>112</v>
      </c>
      <c r="X2048" s="264" t="s">
        <v>112</v>
      </c>
      <c r="Y2048" s="264" t="s">
        <v>112</v>
      </c>
    </row>
    <row r="2049" spans="1:25" ht="203.25" customHeight="1" x14ac:dyDescent="0.25">
      <c r="A2049" s="71">
        <v>3002</v>
      </c>
      <c r="B2049" s="76" t="s">
        <v>5170</v>
      </c>
      <c r="C2049" s="208" t="s">
        <v>5287</v>
      </c>
      <c r="D2049" s="112" t="s">
        <v>4845</v>
      </c>
      <c r="E2049" s="208" t="s">
        <v>5288</v>
      </c>
      <c r="F2049" s="208" t="s">
        <v>376</v>
      </c>
      <c r="G2049" s="62">
        <v>44723</v>
      </c>
      <c r="H2049" s="62">
        <v>44562</v>
      </c>
      <c r="I2049" s="208" t="s">
        <v>5289</v>
      </c>
      <c r="J2049" s="62">
        <v>45658</v>
      </c>
      <c r="K2049" s="208" t="s">
        <v>15430</v>
      </c>
      <c r="L2049" s="208" t="s">
        <v>60</v>
      </c>
      <c r="M2049" s="208" t="s">
        <v>5290</v>
      </c>
      <c r="N2049" s="208" t="s">
        <v>64</v>
      </c>
      <c r="O2049" s="208" t="s">
        <v>103</v>
      </c>
      <c r="P2049" s="117" t="s">
        <v>115</v>
      </c>
      <c r="Q2049" s="89"/>
      <c r="R2049" s="108" t="s">
        <v>53</v>
      </c>
      <c r="S2049" s="116" t="s">
        <v>175</v>
      </c>
      <c r="T2049" s="264" t="s">
        <v>112</v>
      </c>
      <c r="U2049" s="264">
        <v>5390</v>
      </c>
      <c r="V2049" s="264">
        <v>47000</v>
      </c>
      <c r="W2049" s="264">
        <v>46000</v>
      </c>
      <c r="X2049" s="264" t="s">
        <v>112</v>
      </c>
      <c r="Y2049" s="264" t="s">
        <v>112</v>
      </c>
    </row>
    <row r="2050" spans="1:25" ht="203.25" customHeight="1" x14ac:dyDescent="0.25">
      <c r="A2050" s="71">
        <v>3003</v>
      </c>
      <c r="B2050" s="76" t="s">
        <v>5170</v>
      </c>
      <c r="C2050" s="255" t="s">
        <v>5291</v>
      </c>
      <c r="D2050" s="112" t="s">
        <v>329</v>
      </c>
      <c r="E2050" s="208" t="s">
        <v>129</v>
      </c>
      <c r="F2050" s="208" t="s">
        <v>5292</v>
      </c>
      <c r="G2050" s="62">
        <v>44723</v>
      </c>
      <c r="H2050" s="62">
        <v>44562</v>
      </c>
      <c r="I2050" s="112" t="s">
        <v>15431</v>
      </c>
      <c r="J2050" s="112">
        <v>46023</v>
      </c>
      <c r="K2050" s="208" t="s">
        <v>15432</v>
      </c>
      <c r="L2050" s="208" t="s">
        <v>60</v>
      </c>
      <c r="M2050" s="208" t="s">
        <v>996</v>
      </c>
      <c r="N2050" s="208" t="s">
        <v>68</v>
      </c>
      <c r="O2050" s="208" t="s">
        <v>100</v>
      </c>
      <c r="P2050" s="117" t="s">
        <v>5263</v>
      </c>
      <c r="Q2050" s="89"/>
      <c r="R2050" s="108" t="s">
        <v>22</v>
      </c>
      <c r="S2050" s="116" t="s">
        <v>1082</v>
      </c>
      <c r="T2050" s="264" t="s">
        <v>112</v>
      </c>
      <c r="U2050" s="264">
        <v>228831</v>
      </c>
      <c r="V2050" s="264">
        <v>40000</v>
      </c>
      <c r="W2050" s="264">
        <v>15000</v>
      </c>
      <c r="X2050" s="264">
        <v>15000</v>
      </c>
      <c r="Y2050" s="264" t="s">
        <v>112</v>
      </c>
    </row>
    <row r="2051" spans="1:25" ht="203.25" customHeight="1" x14ac:dyDescent="0.25">
      <c r="A2051" s="71">
        <v>3004</v>
      </c>
      <c r="B2051" s="76" t="s">
        <v>5170</v>
      </c>
      <c r="C2051" s="255" t="s">
        <v>11770</v>
      </c>
      <c r="D2051" s="112" t="s">
        <v>4848</v>
      </c>
      <c r="E2051" s="208" t="s">
        <v>129</v>
      </c>
      <c r="F2051" s="208" t="s">
        <v>11771</v>
      </c>
      <c r="G2051" s="62">
        <v>44748</v>
      </c>
      <c r="H2051" s="62">
        <v>44562</v>
      </c>
      <c r="I2051" s="112" t="s">
        <v>5289</v>
      </c>
      <c r="J2051" s="112">
        <v>45658</v>
      </c>
      <c r="K2051" s="208" t="s">
        <v>15433</v>
      </c>
      <c r="L2051" s="208" t="s">
        <v>60</v>
      </c>
      <c r="M2051" s="208" t="s">
        <v>11772</v>
      </c>
      <c r="N2051" s="208" t="s">
        <v>64</v>
      </c>
      <c r="O2051" s="208" t="s">
        <v>103</v>
      </c>
      <c r="P2051" s="117" t="s">
        <v>115</v>
      </c>
      <c r="Q2051" s="89"/>
      <c r="R2051" s="108">
        <v>16</v>
      </c>
      <c r="S2051" s="116" t="s">
        <v>175</v>
      </c>
      <c r="T2051" s="264" t="s">
        <v>112</v>
      </c>
      <c r="U2051" s="264">
        <v>2767</v>
      </c>
      <c r="V2051" s="264">
        <v>3300</v>
      </c>
      <c r="W2051" s="264">
        <v>3500</v>
      </c>
      <c r="X2051" s="264" t="s">
        <v>112</v>
      </c>
      <c r="Y2051" s="264" t="s">
        <v>112</v>
      </c>
    </row>
    <row r="2052" spans="1:25" ht="203.25" customHeight="1" x14ac:dyDescent="0.25">
      <c r="A2052" s="71">
        <v>3005</v>
      </c>
      <c r="B2052" s="76" t="s">
        <v>5170</v>
      </c>
      <c r="C2052" s="255" t="s">
        <v>15434</v>
      </c>
      <c r="D2052" s="112" t="s">
        <v>329</v>
      </c>
      <c r="E2052" s="255" t="s">
        <v>15435</v>
      </c>
      <c r="F2052" s="208" t="s">
        <v>15436</v>
      </c>
      <c r="G2052" s="62">
        <v>44800</v>
      </c>
      <c r="H2052" s="62">
        <v>44562</v>
      </c>
      <c r="I2052" s="112" t="s">
        <v>5289</v>
      </c>
      <c r="J2052" s="112">
        <v>45658</v>
      </c>
      <c r="K2052" s="208" t="s">
        <v>11773</v>
      </c>
      <c r="L2052" s="208" t="s">
        <v>60</v>
      </c>
      <c r="M2052" s="208" t="s">
        <v>11774</v>
      </c>
      <c r="N2052" s="208" t="s">
        <v>68</v>
      </c>
      <c r="O2052" s="208" t="s">
        <v>100</v>
      </c>
      <c r="P2052" s="117" t="s">
        <v>5263</v>
      </c>
      <c r="Q2052" s="89"/>
      <c r="R2052" s="108">
        <v>16</v>
      </c>
      <c r="S2052" s="116" t="s">
        <v>175</v>
      </c>
      <c r="T2052" s="264" t="s">
        <v>112</v>
      </c>
      <c r="U2052" s="264">
        <v>14313</v>
      </c>
      <c r="V2052" s="264">
        <v>26000</v>
      </c>
      <c r="W2052" s="264">
        <v>26000</v>
      </c>
      <c r="X2052" s="264" t="s">
        <v>112</v>
      </c>
      <c r="Y2052" s="264" t="s">
        <v>112</v>
      </c>
    </row>
    <row r="2053" spans="1:25" ht="203.25" customHeight="1" x14ac:dyDescent="0.25">
      <c r="A2053" s="71">
        <v>3006</v>
      </c>
      <c r="B2053" s="76" t="s">
        <v>5170</v>
      </c>
      <c r="C2053" s="255" t="s">
        <v>15437</v>
      </c>
      <c r="D2053" s="112" t="s">
        <v>192</v>
      </c>
      <c r="E2053" s="255" t="s">
        <v>15438</v>
      </c>
      <c r="F2053" s="208" t="s">
        <v>15439</v>
      </c>
      <c r="G2053" s="62">
        <v>44889</v>
      </c>
      <c r="H2053" s="62">
        <v>44197</v>
      </c>
      <c r="I2053" s="208" t="s">
        <v>5284</v>
      </c>
      <c r="J2053" s="112">
        <v>44927</v>
      </c>
      <c r="K2053" s="208" t="s">
        <v>15440</v>
      </c>
      <c r="L2053" s="208" t="s">
        <v>99</v>
      </c>
      <c r="M2053" s="208" t="s">
        <v>5215</v>
      </c>
      <c r="N2053" s="208" t="s">
        <v>106</v>
      </c>
      <c r="O2053" s="208" t="s">
        <v>103</v>
      </c>
      <c r="P2053" s="109" t="s">
        <v>116</v>
      </c>
      <c r="Q2053" s="89"/>
      <c r="R2053" s="108" t="s">
        <v>42</v>
      </c>
      <c r="S2053" s="116" t="s">
        <v>588</v>
      </c>
      <c r="T2053" s="270">
        <v>3010</v>
      </c>
      <c r="U2053" s="270" t="s">
        <v>112</v>
      </c>
      <c r="V2053" s="270" t="s">
        <v>112</v>
      </c>
      <c r="W2053" s="270" t="s">
        <v>112</v>
      </c>
      <c r="X2053" s="270" t="s">
        <v>112</v>
      </c>
      <c r="Y2053" s="270" t="s">
        <v>112</v>
      </c>
    </row>
    <row r="2054" spans="1:25" ht="203.25" customHeight="1" x14ac:dyDescent="0.25">
      <c r="A2054" s="71">
        <v>3007</v>
      </c>
      <c r="B2054" s="76" t="s">
        <v>5170</v>
      </c>
      <c r="C2054" s="255" t="s">
        <v>15437</v>
      </c>
      <c r="D2054" s="112" t="s">
        <v>1003</v>
      </c>
      <c r="E2054" s="255" t="s">
        <v>15438</v>
      </c>
      <c r="F2054" s="208" t="s">
        <v>15441</v>
      </c>
      <c r="G2054" s="62">
        <v>44889</v>
      </c>
      <c r="H2054" s="62">
        <v>44197</v>
      </c>
      <c r="I2054" s="208" t="s">
        <v>5284</v>
      </c>
      <c r="J2054" s="112">
        <v>44927</v>
      </c>
      <c r="K2054" s="208" t="s">
        <v>15442</v>
      </c>
      <c r="L2054" s="208" t="s">
        <v>99</v>
      </c>
      <c r="M2054" s="208" t="s">
        <v>5215</v>
      </c>
      <c r="N2054" s="208" t="s">
        <v>106</v>
      </c>
      <c r="O2054" s="208" t="s">
        <v>103</v>
      </c>
      <c r="P2054" s="109" t="s">
        <v>116</v>
      </c>
      <c r="Q2054" s="89"/>
      <c r="R2054" s="108" t="s">
        <v>42</v>
      </c>
      <c r="S2054" s="116" t="s">
        <v>588</v>
      </c>
      <c r="T2054" s="270"/>
      <c r="U2054" s="270"/>
      <c r="V2054" s="270"/>
      <c r="W2054" s="270"/>
      <c r="X2054" s="270"/>
      <c r="Y2054" s="270"/>
    </row>
    <row r="2055" spans="1:25" ht="203.25" customHeight="1" x14ac:dyDescent="0.25">
      <c r="A2055" s="71">
        <v>3008</v>
      </c>
      <c r="B2055" s="76" t="s">
        <v>5170</v>
      </c>
      <c r="C2055" s="255" t="s">
        <v>15437</v>
      </c>
      <c r="D2055" s="112" t="s">
        <v>3670</v>
      </c>
      <c r="E2055" s="255" t="s">
        <v>15438</v>
      </c>
      <c r="F2055" s="208" t="s">
        <v>15443</v>
      </c>
      <c r="G2055" s="62">
        <v>44889</v>
      </c>
      <c r="H2055" s="62">
        <v>44197</v>
      </c>
      <c r="I2055" s="208" t="s">
        <v>5284</v>
      </c>
      <c r="J2055" s="112">
        <v>44927</v>
      </c>
      <c r="K2055" s="208" t="s">
        <v>15444</v>
      </c>
      <c r="L2055" s="208" t="s">
        <v>99</v>
      </c>
      <c r="M2055" s="208" t="s">
        <v>5215</v>
      </c>
      <c r="N2055" s="208" t="s">
        <v>106</v>
      </c>
      <c r="O2055" s="208" t="s">
        <v>103</v>
      </c>
      <c r="P2055" s="109" t="s">
        <v>116</v>
      </c>
      <c r="Q2055" s="89"/>
      <c r="R2055" s="108" t="s">
        <v>42</v>
      </c>
      <c r="S2055" s="116" t="s">
        <v>588</v>
      </c>
      <c r="T2055" s="270"/>
      <c r="U2055" s="270"/>
      <c r="V2055" s="270"/>
      <c r="W2055" s="270"/>
      <c r="X2055" s="270"/>
      <c r="Y2055" s="270"/>
    </row>
    <row r="2056" spans="1:25" ht="203.25" customHeight="1" x14ac:dyDescent="0.25">
      <c r="A2056" s="71">
        <v>3009</v>
      </c>
      <c r="B2056" s="76" t="s">
        <v>5170</v>
      </c>
      <c r="C2056" s="208" t="s">
        <v>15445</v>
      </c>
      <c r="D2056" s="112" t="s">
        <v>15446</v>
      </c>
      <c r="E2056" s="208" t="s">
        <v>15447</v>
      </c>
      <c r="F2056" s="208" t="s">
        <v>15448</v>
      </c>
      <c r="G2056" s="62">
        <v>44871</v>
      </c>
      <c r="H2056" s="62">
        <v>44562</v>
      </c>
      <c r="I2056" s="208" t="s">
        <v>5289</v>
      </c>
      <c r="J2056" s="62">
        <v>45658</v>
      </c>
      <c r="K2056" s="208" t="s">
        <v>15449</v>
      </c>
      <c r="L2056" s="208" t="s">
        <v>60</v>
      </c>
      <c r="M2056" s="208" t="s">
        <v>5290</v>
      </c>
      <c r="N2056" s="208" t="s">
        <v>64</v>
      </c>
      <c r="O2056" s="208" t="s">
        <v>103</v>
      </c>
      <c r="P2056" s="117" t="s">
        <v>115</v>
      </c>
      <c r="Q2056" s="89"/>
      <c r="R2056" s="108" t="s">
        <v>53</v>
      </c>
      <c r="S2056" s="116" t="s">
        <v>175</v>
      </c>
      <c r="T2056" s="264" t="s">
        <v>112</v>
      </c>
      <c r="U2056" s="264">
        <v>0</v>
      </c>
      <c r="V2056" s="264">
        <v>121100</v>
      </c>
      <c r="W2056" s="264">
        <v>160820</v>
      </c>
      <c r="X2056" s="264" t="s">
        <v>112</v>
      </c>
      <c r="Y2056" s="264" t="s">
        <v>112</v>
      </c>
    </row>
    <row r="2057" spans="1:25" ht="203.25" customHeight="1" x14ac:dyDescent="0.25">
      <c r="A2057" s="71">
        <v>3010</v>
      </c>
      <c r="B2057" s="76" t="s">
        <v>5170</v>
      </c>
      <c r="C2057" s="255" t="s">
        <v>15450</v>
      </c>
      <c r="D2057" s="112" t="s">
        <v>201</v>
      </c>
      <c r="E2057" s="255" t="s">
        <v>15451</v>
      </c>
      <c r="F2057" s="208" t="s">
        <v>15452</v>
      </c>
      <c r="G2057" s="62">
        <v>44927</v>
      </c>
      <c r="H2057" s="62">
        <v>44927</v>
      </c>
      <c r="I2057" s="112" t="s">
        <v>11869</v>
      </c>
      <c r="J2057" s="112">
        <v>46023</v>
      </c>
      <c r="K2057" s="208" t="s">
        <v>15453</v>
      </c>
      <c r="L2057" s="208" t="s">
        <v>60</v>
      </c>
      <c r="M2057" s="208" t="s">
        <v>15454</v>
      </c>
      <c r="N2057" s="208" t="s">
        <v>68</v>
      </c>
      <c r="O2057" s="208" t="s">
        <v>100</v>
      </c>
      <c r="P2057" s="117" t="s">
        <v>5263</v>
      </c>
      <c r="Q2057" s="89"/>
      <c r="R2057" s="108" t="s">
        <v>22</v>
      </c>
      <c r="S2057" s="116" t="s">
        <v>1082</v>
      </c>
      <c r="T2057" s="264" t="s">
        <v>112</v>
      </c>
      <c r="U2057" s="264" t="s">
        <v>112</v>
      </c>
      <c r="V2057" s="270">
        <v>229516</v>
      </c>
      <c r="W2057" s="270">
        <v>229516</v>
      </c>
      <c r="X2057" s="270">
        <v>229516</v>
      </c>
      <c r="Y2057" s="264" t="s">
        <v>112</v>
      </c>
    </row>
    <row r="2058" spans="1:25" ht="203.25" customHeight="1" x14ac:dyDescent="0.25">
      <c r="A2058" s="71">
        <v>3011</v>
      </c>
      <c r="B2058" s="76" t="s">
        <v>5170</v>
      </c>
      <c r="C2058" s="255" t="s">
        <v>15450</v>
      </c>
      <c r="D2058" s="112" t="s">
        <v>807</v>
      </c>
      <c r="E2058" s="255" t="s">
        <v>15455</v>
      </c>
      <c r="F2058" s="208" t="s">
        <v>15456</v>
      </c>
      <c r="G2058" s="62">
        <v>44927</v>
      </c>
      <c r="H2058" s="62">
        <v>44927</v>
      </c>
      <c r="I2058" s="112" t="s">
        <v>11869</v>
      </c>
      <c r="J2058" s="112">
        <v>46023</v>
      </c>
      <c r="K2058" s="208" t="s">
        <v>15457</v>
      </c>
      <c r="L2058" s="208" t="s">
        <v>60</v>
      </c>
      <c r="M2058" s="208" t="s">
        <v>15454</v>
      </c>
      <c r="N2058" s="208" t="s">
        <v>68</v>
      </c>
      <c r="O2058" s="208" t="s">
        <v>100</v>
      </c>
      <c r="P2058" s="117" t="s">
        <v>5279</v>
      </c>
      <c r="Q2058" s="89"/>
      <c r="R2058" s="108" t="s">
        <v>22</v>
      </c>
      <c r="S2058" s="116" t="s">
        <v>1082</v>
      </c>
      <c r="T2058" s="264" t="s">
        <v>112</v>
      </c>
      <c r="U2058" s="264" t="s">
        <v>112</v>
      </c>
      <c r="V2058" s="270"/>
      <c r="W2058" s="270"/>
      <c r="X2058" s="270"/>
      <c r="Y2058" s="264" t="s">
        <v>112</v>
      </c>
    </row>
    <row r="2059" spans="1:25" ht="203.25" customHeight="1" x14ac:dyDescent="0.25">
      <c r="A2059" s="71">
        <v>3012</v>
      </c>
      <c r="B2059" s="76" t="s">
        <v>5170</v>
      </c>
      <c r="C2059" s="255" t="s">
        <v>15450</v>
      </c>
      <c r="D2059" s="112" t="s">
        <v>202</v>
      </c>
      <c r="E2059" s="255" t="s">
        <v>15451</v>
      </c>
      <c r="F2059" s="208" t="s">
        <v>15458</v>
      </c>
      <c r="G2059" s="62">
        <v>44927</v>
      </c>
      <c r="H2059" s="62">
        <v>44927</v>
      </c>
      <c r="I2059" s="112" t="s">
        <v>11869</v>
      </c>
      <c r="J2059" s="112">
        <v>46023</v>
      </c>
      <c r="K2059" s="208" t="s">
        <v>15459</v>
      </c>
      <c r="L2059" s="208" t="s">
        <v>60</v>
      </c>
      <c r="M2059" s="208" t="s">
        <v>15454</v>
      </c>
      <c r="N2059" s="208" t="s">
        <v>68</v>
      </c>
      <c r="O2059" s="208" t="s">
        <v>100</v>
      </c>
      <c r="P2059" s="117" t="s">
        <v>5263</v>
      </c>
      <c r="Q2059" s="89" t="s">
        <v>15460</v>
      </c>
      <c r="R2059" s="108" t="s">
        <v>22</v>
      </c>
      <c r="S2059" s="116" t="s">
        <v>1082</v>
      </c>
      <c r="T2059" s="264" t="s">
        <v>112</v>
      </c>
      <c r="U2059" s="264" t="s">
        <v>112</v>
      </c>
      <c r="V2059" s="270">
        <v>54503</v>
      </c>
      <c r="W2059" s="270">
        <v>54503</v>
      </c>
      <c r="X2059" s="270">
        <v>54503</v>
      </c>
      <c r="Y2059" s="264" t="s">
        <v>112</v>
      </c>
    </row>
    <row r="2060" spans="1:25" ht="203.25" customHeight="1" x14ac:dyDescent="0.25">
      <c r="A2060" s="71">
        <v>3013</v>
      </c>
      <c r="B2060" s="76" t="s">
        <v>5170</v>
      </c>
      <c r="C2060" s="255" t="s">
        <v>15450</v>
      </c>
      <c r="D2060" s="112" t="s">
        <v>851</v>
      </c>
      <c r="E2060" s="255" t="s">
        <v>15451</v>
      </c>
      <c r="F2060" s="208" t="s">
        <v>15458</v>
      </c>
      <c r="G2060" s="62">
        <v>44927</v>
      </c>
      <c r="H2060" s="62">
        <v>44927</v>
      </c>
      <c r="I2060" s="112" t="s">
        <v>11869</v>
      </c>
      <c r="J2060" s="112">
        <v>46023</v>
      </c>
      <c r="K2060" s="208" t="s">
        <v>15461</v>
      </c>
      <c r="L2060" s="208" t="s">
        <v>60</v>
      </c>
      <c r="M2060" s="208" t="s">
        <v>15454</v>
      </c>
      <c r="N2060" s="208" t="s">
        <v>68</v>
      </c>
      <c r="O2060" s="208" t="s">
        <v>100</v>
      </c>
      <c r="P2060" s="117" t="s">
        <v>5279</v>
      </c>
      <c r="Q2060" s="89" t="s">
        <v>15460</v>
      </c>
      <c r="R2060" s="108" t="s">
        <v>22</v>
      </c>
      <c r="S2060" s="116" t="s">
        <v>1082</v>
      </c>
      <c r="T2060" s="264" t="s">
        <v>112</v>
      </c>
      <c r="U2060" s="264" t="s">
        <v>112</v>
      </c>
      <c r="V2060" s="270"/>
      <c r="W2060" s="270"/>
      <c r="X2060" s="270"/>
      <c r="Y2060" s="264" t="s">
        <v>112</v>
      </c>
    </row>
    <row r="2061" spans="1:25" ht="203.25" customHeight="1" x14ac:dyDescent="0.25">
      <c r="A2061" s="71">
        <v>3014</v>
      </c>
      <c r="B2061" s="76" t="s">
        <v>5170</v>
      </c>
      <c r="C2061" s="255" t="s">
        <v>15450</v>
      </c>
      <c r="D2061" s="112" t="s">
        <v>203</v>
      </c>
      <c r="E2061" s="255" t="s">
        <v>15462</v>
      </c>
      <c r="F2061" s="208" t="s">
        <v>15463</v>
      </c>
      <c r="G2061" s="62">
        <v>44927</v>
      </c>
      <c r="H2061" s="62">
        <v>44927</v>
      </c>
      <c r="I2061" s="112" t="s">
        <v>11869</v>
      </c>
      <c r="J2061" s="112">
        <v>46023</v>
      </c>
      <c r="K2061" s="208" t="s">
        <v>15464</v>
      </c>
      <c r="L2061" s="208" t="s">
        <v>60</v>
      </c>
      <c r="M2061" s="208" t="s">
        <v>15454</v>
      </c>
      <c r="N2061" s="208" t="s">
        <v>68</v>
      </c>
      <c r="O2061" s="208" t="s">
        <v>100</v>
      </c>
      <c r="P2061" s="117" t="s">
        <v>5263</v>
      </c>
      <c r="Q2061" s="89" t="s">
        <v>248</v>
      </c>
      <c r="R2061" s="108" t="s">
        <v>22</v>
      </c>
      <c r="S2061" s="116" t="s">
        <v>1082</v>
      </c>
      <c r="T2061" s="264" t="s">
        <v>112</v>
      </c>
      <c r="U2061" s="264" t="s">
        <v>112</v>
      </c>
      <c r="V2061" s="264">
        <v>7468</v>
      </c>
      <c r="W2061" s="264">
        <v>7468</v>
      </c>
      <c r="X2061" s="264">
        <v>7468</v>
      </c>
      <c r="Y2061" s="264" t="s">
        <v>112</v>
      </c>
    </row>
    <row r="2062" spans="1:25" ht="203.25" customHeight="1" x14ac:dyDescent="0.25">
      <c r="A2062" s="71">
        <v>3015</v>
      </c>
      <c r="B2062" s="76" t="s">
        <v>5170</v>
      </c>
      <c r="C2062" s="255" t="s">
        <v>15450</v>
      </c>
      <c r="D2062" s="112" t="s">
        <v>866</v>
      </c>
      <c r="E2062" s="255" t="s">
        <v>129</v>
      </c>
      <c r="F2062" s="208" t="s">
        <v>15465</v>
      </c>
      <c r="G2062" s="62">
        <v>44927</v>
      </c>
      <c r="H2062" s="62">
        <v>44927</v>
      </c>
      <c r="I2062" s="112" t="s">
        <v>11869</v>
      </c>
      <c r="J2062" s="112">
        <v>46023</v>
      </c>
      <c r="K2062" s="208" t="s">
        <v>15466</v>
      </c>
      <c r="L2062" s="208" t="s">
        <v>60</v>
      </c>
      <c r="M2062" s="208" t="s">
        <v>15454</v>
      </c>
      <c r="N2062" s="208" t="s">
        <v>68</v>
      </c>
      <c r="O2062" s="208" t="s">
        <v>100</v>
      </c>
      <c r="P2062" s="117" t="s">
        <v>5263</v>
      </c>
      <c r="Q2062" s="89"/>
      <c r="R2062" s="108">
        <v>2</v>
      </c>
      <c r="S2062" s="116" t="s">
        <v>199</v>
      </c>
      <c r="T2062" s="264" t="s">
        <v>112</v>
      </c>
      <c r="U2062" s="264" t="s">
        <v>112</v>
      </c>
      <c r="V2062" s="264">
        <v>16683</v>
      </c>
      <c r="W2062" s="264">
        <v>16683</v>
      </c>
      <c r="X2062" s="264">
        <v>16683</v>
      </c>
      <c r="Y2062" s="264" t="s">
        <v>112</v>
      </c>
    </row>
    <row r="2063" spans="1:25" ht="203.25" customHeight="1" x14ac:dyDescent="0.25">
      <c r="A2063" s="71">
        <v>3016</v>
      </c>
      <c r="B2063" s="76" t="s">
        <v>5170</v>
      </c>
      <c r="C2063" s="255" t="s">
        <v>15450</v>
      </c>
      <c r="D2063" s="112" t="s">
        <v>434</v>
      </c>
      <c r="E2063" s="255" t="s">
        <v>15467</v>
      </c>
      <c r="F2063" s="208" t="s">
        <v>15468</v>
      </c>
      <c r="G2063" s="62">
        <v>44927</v>
      </c>
      <c r="H2063" s="62">
        <v>44927</v>
      </c>
      <c r="I2063" s="112" t="s">
        <v>11869</v>
      </c>
      <c r="J2063" s="112">
        <v>46023</v>
      </c>
      <c r="K2063" s="208" t="s">
        <v>15469</v>
      </c>
      <c r="L2063" s="208" t="s">
        <v>60</v>
      </c>
      <c r="M2063" s="208" t="s">
        <v>15454</v>
      </c>
      <c r="N2063" s="208" t="s">
        <v>68</v>
      </c>
      <c r="O2063" s="208" t="s">
        <v>100</v>
      </c>
      <c r="P2063" s="117" t="s">
        <v>5279</v>
      </c>
      <c r="Q2063" s="89" t="s">
        <v>7112</v>
      </c>
      <c r="R2063" s="108" t="s">
        <v>22</v>
      </c>
      <c r="S2063" s="116" t="s">
        <v>1082</v>
      </c>
      <c r="T2063" s="264" t="s">
        <v>112</v>
      </c>
      <c r="U2063" s="264" t="s">
        <v>112</v>
      </c>
      <c r="V2063" s="264">
        <v>32995</v>
      </c>
      <c r="W2063" s="264">
        <v>32995</v>
      </c>
      <c r="X2063" s="264">
        <v>32995</v>
      </c>
      <c r="Y2063" s="264" t="s">
        <v>112</v>
      </c>
    </row>
    <row r="2064" spans="1:25" ht="203.25" customHeight="1" x14ac:dyDescent="0.25">
      <c r="A2064" s="71">
        <v>3017</v>
      </c>
      <c r="B2064" s="76" t="s">
        <v>5170</v>
      </c>
      <c r="C2064" s="255" t="s">
        <v>15450</v>
      </c>
      <c r="D2064" s="112" t="s">
        <v>920</v>
      </c>
      <c r="E2064" s="255" t="s">
        <v>129</v>
      </c>
      <c r="F2064" s="208" t="s">
        <v>15470</v>
      </c>
      <c r="G2064" s="62">
        <v>44927</v>
      </c>
      <c r="H2064" s="62">
        <v>44927</v>
      </c>
      <c r="I2064" s="112" t="s">
        <v>11869</v>
      </c>
      <c r="J2064" s="112">
        <v>46023</v>
      </c>
      <c r="K2064" s="208" t="s">
        <v>15471</v>
      </c>
      <c r="L2064" s="208" t="s">
        <v>60</v>
      </c>
      <c r="M2064" s="208" t="s">
        <v>15454</v>
      </c>
      <c r="N2064" s="208" t="s">
        <v>68</v>
      </c>
      <c r="O2064" s="208" t="s">
        <v>100</v>
      </c>
      <c r="P2064" s="117" t="s">
        <v>5279</v>
      </c>
      <c r="Q2064" s="89" t="s">
        <v>15472</v>
      </c>
      <c r="R2064" s="108" t="s">
        <v>22</v>
      </c>
      <c r="S2064" s="116" t="s">
        <v>1082</v>
      </c>
      <c r="T2064" s="264" t="s">
        <v>112</v>
      </c>
      <c r="U2064" s="264" t="s">
        <v>112</v>
      </c>
      <c r="V2064" s="264">
        <v>27488</v>
      </c>
      <c r="W2064" s="264">
        <v>27488</v>
      </c>
      <c r="X2064" s="264">
        <v>27488</v>
      </c>
      <c r="Y2064" s="264" t="s">
        <v>112</v>
      </c>
    </row>
    <row r="2065" spans="1:25" ht="203.25" customHeight="1" x14ac:dyDescent="0.25">
      <c r="A2065" s="71">
        <v>3018</v>
      </c>
      <c r="B2065" s="76" t="s">
        <v>5170</v>
      </c>
      <c r="C2065" s="255" t="s">
        <v>15473</v>
      </c>
      <c r="D2065" s="112" t="s">
        <v>4701</v>
      </c>
      <c r="E2065" s="255" t="s">
        <v>15474</v>
      </c>
      <c r="F2065" s="208" t="s">
        <v>15475</v>
      </c>
      <c r="G2065" s="62">
        <v>45109</v>
      </c>
      <c r="H2065" s="62">
        <v>44927</v>
      </c>
      <c r="I2065" s="208" t="s">
        <v>11869</v>
      </c>
      <c r="J2065" s="112">
        <v>46023</v>
      </c>
      <c r="K2065" s="208" t="s">
        <v>15476</v>
      </c>
      <c r="L2065" s="208" t="s">
        <v>60</v>
      </c>
      <c r="M2065" s="208" t="s">
        <v>15477</v>
      </c>
      <c r="N2065" s="208" t="s">
        <v>106</v>
      </c>
      <c r="O2065" s="208" t="s">
        <v>103</v>
      </c>
      <c r="P2065" s="117" t="s">
        <v>116</v>
      </c>
      <c r="Q2065" s="89"/>
      <c r="R2065" s="100" t="s">
        <v>31</v>
      </c>
      <c r="S2065" s="116" t="s">
        <v>70</v>
      </c>
      <c r="T2065" s="264" t="s">
        <v>112</v>
      </c>
      <c r="U2065" s="264" t="s">
        <v>112</v>
      </c>
      <c r="V2065" s="264">
        <v>500</v>
      </c>
      <c r="W2065" s="264">
        <v>500</v>
      </c>
      <c r="X2065" s="264">
        <v>500</v>
      </c>
      <c r="Y2065" s="264" t="s">
        <v>112</v>
      </c>
    </row>
    <row r="2066" spans="1:25" ht="203.25" customHeight="1" x14ac:dyDescent="0.25">
      <c r="A2066" s="71">
        <v>3019</v>
      </c>
      <c r="B2066" s="76" t="s">
        <v>5170</v>
      </c>
      <c r="C2066" s="255" t="s">
        <v>15478</v>
      </c>
      <c r="D2066" s="112" t="s">
        <v>15479</v>
      </c>
      <c r="E2066" s="255" t="s">
        <v>15480</v>
      </c>
      <c r="F2066" s="208" t="s">
        <v>15481</v>
      </c>
      <c r="G2066" s="62">
        <v>45109</v>
      </c>
      <c r="H2066" s="62">
        <v>44927</v>
      </c>
      <c r="I2066" s="208" t="s">
        <v>11869</v>
      </c>
      <c r="J2066" s="112">
        <v>46023</v>
      </c>
      <c r="K2066" s="208" t="s">
        <v>15482</v>
      </c>
      <c r="L2066" s="208" t="s">
        <v>60</v>
      </c>
      <c r="M2066" s="208" t="s">
        <v>5209</v>
      </c>
      <c r="N2066" s="208" t="s">
        <v>106</v>
      </c>
      <c r="O2066" s="208" t="s">
        <v>103</v>
      </c>
      <c r="P2066" s="117" t="s">
        <v>116</v>
      </c>
      <c r="Q2066" s="89"/>
      <c r="R2066" s="100" t="s">
        <v>53</v>
      </c>
      <c r="S2066" s="116" t="s">
        <v>94</v>
      </c>
      <c r="T2066" s="264" t="s">
        <v>112</v>
      </c>
      <c r="U2066" s="264" t="s">
        <v>112</v>
      </c>
      <c r="V2066" s="264">
        <v>250</v>
      </c>
      <c r="W2066" s="264">
        <v>250</v>
      </c>
      <c r="X2066" s="264">
        <v>250</v>
      </c>
      <c r="Y2066" s="264" t="s">
        <v>112</v>
      </c>
    </row>
    <row r="2067" spans="1:25" ht="203.25" customHeight="1" x14ac:dyDescent="0.25">
      <c r="A2067" s="71">
        <v>3020</v>
      </c>
      <c r="B2067" s="76" t="s">
        <v>5170</v>
      </c>
      <c r="C2067" s="255" t="s">
        <v>15478</v>
      </c>
      <c r="D2067" s="112" t="s">
        <v>15483</v>
      </c>
      <c r="E2067" s="255" t="s">
        <v>15480</v>
      </c>
      <c r="F2067" s="208" t="s">
        <v>15481</v>
      </c>
      <c r="G2067" s="62">
        <v>45109</v>
      </c>
      <c r="H2067" s="62">
        <v>44927</v>
      </c>
      <c r="I2067" s="208" t="s">
        <v>11869</v>
      </c>
      <c r="J2067" s="112">
        <v>46023</v>
      </c>
      <c r="K2067" s="208" t="s">
        <v>15484</v>
      </c>
      <c r="L2067" s="208" t="s">
        <v>60</v>
      </c>
      <c r="M2067" s="208" t="s">
        <v>5209</v>
      </c>
      <c r="N2067" s="208" t="s">
        <v>106</v>
      </c>
      <c r="O2067" s="208" t="s">
        <v>100</v>
      </c>
      <c r="P2067" s="117" t="s">
        <v>157</v>
      </c>
      <c r="Q2067" s="89"/>
      <c r="R2067" s="100" t="s">
        <v>53</v>
      </c>
      <c r="S2067" s="116" t="s">
        <v>94</v>
      </c>
      <c r="T2067" s="264" t="s">
        <v>112</v>
      </c>
      <c r="U2067" s="264" t="s">
        <v>112</v>
      </c>
      <c r="V2067" s="264">
        <v>930</v>
      </c>
      <c r="W2067" s="264">
        <v>930</v>
      </c>
      <c r="X2067" s="264">
        <v>930</v>
      </c>
      <c r="Y2067" s="264" t="s">
        <v>112</v>
      </c>
    </row>
    <row r="2068" spans="1:25" ht="203.25" customHeight="1" x14ac:dyDescent="0.25">
      <c r="A2068" s="71">
        <v>3041</v>
      </c>
      <c r="B2068" s="208" t="s">
        <v>5308</v>
      </c>
      <c r="C2068" s="194" t="s">
        <v>15485</v>
      </c>
      <c r="D2068" s="112" t="s">
        <v>15486</v>
      </c>
      <c r="E2068" s="112" t="s">
        <v>129</v>
      </c>
      <c r="F2068" s="112" t="s">
        <v>1123</v>
      </c>
      <c r="G2068" s="112">
        <v>38166</v>
      </c>
      <c r="H2068" s="112">
        <v>37987</v>
      </c>
      <c r="I2068" s="208" t="s">
        <v>113</v>
      </c>
      <c r="J2068" s="112" t="s">
        <v>114</v>
      </c>
      <c r="K2068" s="208" t="s">
        <v>5309</v>
      </c>
      <c r="L2068" s="208" t="s">
        <v>99</v>
      </c>
      <c r="M2068" s="208" t="s">
        <v>885</v>
      </c>
      <c r="N2068" s="208" t="s">
        <v>64</v>
      </c>
      <c r="O2068" s="208" t="s">
        <v>103</v>
      </c>
      <c r="P2068" s="118" t="s">
        <v>918</v>
      </c>
      <c r="Q2068" s="113"/>
      <c r="R2068" s="113" t="s">
        <v>52</v>
      </c>
      <c r="S2068" s="208" t="s">
        <v>497</v>
      </c>
      <c r="T2068" s="64">
        <v>1140</v>
      </c>
      <c r="U2068" s="64">
        <v>1135</v>
      </c>
      <c r="V2068" s="64">
        <v>1135</v>
      </c>
      <c r="W2068" s="64">
        <v>1135</v>
      </c>
      <c r="X2068" s="64">
        <v>1135</v>
      </c>
      <c r="Y2068" s="64">
        <v>1135</v>
      </c>
    </row>
    <row r="2069" spans="1:25" ht="203.25" customHeight="1" x14ac:dyDescent="0.25">
      <c r="A2069" s="71">
        <v>3042</v>
      </c>
      <c r="B2069" s="208" t="s">
        <v>5308</v>
      </c>
      <c r="C2069" s="194" t="s">
        <v>15485</v>
      </c>
      <c r="D2069" s="112" t="s">
        <v>10488</v>
      </c>
      <c r="E2069" s="112" t="s">
        <v>5310</v>
      </c>
      <c r="F2069" s="112" t="s">
        <v>5311</v>
      </c>
      <c r="G2069" s="112">
        <v>39288</v>
      </c>
      <c r="H2069" s="112">
        <v>39083</v>
      </c>
      <c r="I2069" s="208" t="s">
        <v>113</v>
      </c>
      <c r="J2069" s="112" t="s">
        <v>114</v>
      </c>
      <c r="K2069" s="208" t="s">
        <v>5312</v>
      </c>
      <c r="L2069" s="208" t="s">
        <v>60</v>
      </c>
      <c r="M2069" s="264" t="s">
        <v>5313</v>
      </c>
      <c r="N2069" s="208" t="s">
        <v>64</v>
      </c>
      <c r="O2069" s="208" t="s">
        <v>103</v>
      </c>
      <c r="P2069" s="118" t="s">
        <v>918</v>
      </c>
      <c r="Q2069" s="113"/>
      <c r="R2069" s="113" t="s">
        <v>52</v>
      </c>
      <c r="S2069" s="208" t="s">
        <v>497</v>
      </c>
      <c r="T2069" s="64">
        <v>3950</v>
      </c>
      <c r="U2069" s="64">
        <v>7328</v>
      </c>
      <c r="V2069" s="64">
        <v>7328</v>
      </c>
      <c r="W2069" s="64">
        <v>7328</v>
      </c>
      <c r="X2069" s="64">
        <v>7328</v>
      </c>
      <c r="Y2069" s="64">
        <v>7328</v>
      </c>
    </row>
    <row r="2070" spans="1:25" ht="203.25" customHeight="1" x14ac:dyDescent="0.25">
      <c r="A2070" s="71">
        <v>3043</v>
      </c>
      <c r="B2070" s="208" t="s">
        <v>5308</v>
      </c>
      <c r="C2070" s="208" t="s">
        <v>15485</v>
      </c>
      <c r="D2070" s="112" t="s">
        <v>5314</v>
      </c>
      <c r="E2070" s="208" t="s">
        <v>15487</v>
      </c>
      <c r="F2070" s="208" t="s">
        <v>15488</v>
      </c>
      <c r="G2070" s="112">
        <v>37987</v>
      </c>
      <c r="H2070" s="112">
        <v>37987</v>
      </c>
      <c r="I2070" s="208" t="s">
        <v>15489</v>
      </c>
      <c r="J2070" s="112" t="s">
        <v>114</v>
      </c>
      <c r="K2070" s="208" t="s">
        <v>15490</v>
      </c>
      <c r="L2070" s="208" t="s">
        <v>60</v>
      </c>
      <c r="M2070" s="208" t="s">
        <v>5315</v>
      </c>
      <c r="N2070" s="208" t="s">
        <v>64</v>
      </c>
      <c r="O2070" s="208" t="s">
        <v>11875</v>
      </c>
      <c r="P2070" s="208" t="s">
        <v>15491</v>
      </c>
      <c r="Q2070" s="12" t="s">
        <v>15492</v>
      </c>
      <c r="R2070" s="113" t="s">
        <v>23</v>
      </c>
      <c r="S2070" s="208" t="s">
        <v>1076</v>
      </c>
      <c r="T2070" s="64">
        <v>68468</v>
      </c>
      <c r="U2070" s="64">
        <v>55294</v>
      </c>
      <c r="V2070" s="64">
        <v>44508</v>
      </c>
      <c r="W2070" s="64">
        <v>7348</v>
      </c>
      <c r="X2070" s="64">
        <v>6301</v>
      </c>
      <c r="Y2070" s="64">
        <v>5876</v>
      </c>
    </row>
    <row r="2071" spans="1:25" ht="203.25" customHeight="1" x14ac:dyDescent="0.25">
      <c r="A2071" s="71">
        <v>3044</v>
      </c>
      <c r="B2071" s="208" t="s">
        <v>5308</v>
      </c>
      <c r="C2071" s="208" t="s">
        <v>15493</v>
      </c>
      <c r="D2071" s="112" t="s">
        <v>5317</v>
      </c>
      <c r="E2071" s="208" t="s">
        <v>15494</v>
      </c>
      <c r="F2071" s="208" t="s">
        <v>5318</v>
      </c>
      <c r="G2071" s="112">
        <v>41640</v>
      </c>
      <c r="H2071" s="112">
        <v>41640</v>
      </c>
      <c r="I2071" s="208" t="s">
        <v>1128</v>
      </c>
      <c r="J2071" s="112" t="s">
        <v>114</v>
      </c>
      <c r="K2071" s="208" t="s">
        <v>5319</v>
      </c>
      <c r="L2071" s="208" t="s">
        <v>60</v>
      </c>
      <c r="M2071" s="208" t="s">
        <v>5315</v>
      </c>
      <c r="N2071" s="208" t="s">
        <v>64</v>
      </c>
      <c r="O2071" s="208" t="s">
        <v>103</v>
      </c>
      <c r="P2071" s="118" t="s">
        <v>918</v>
      </c>
      <c r="Q2071" s="12" t="s">
        <v>5316</v>
      </c>
      <c r="R2071" s="113" t="s">
        <v>23</v>
      </c>
      <c r="S2071" s="208" t="s">
        <v>1076</v>
      </c>
      <c r="T2071" s="64">
        <v>0</v>
      </c>
      <c r="U2071" s="64">
        <v>0</v>
      </c>
      <c r="V2071" s="64">
        <v>0</v>
      </c>
      <c r="W2071" s="64">
        <v>0</v>
      </c>
      <c r="X2071" s="64">
        <v>0</v>
      </c>
      <c r="Y2071" s="64">
        <v>0</v>
      </c>
    </row>
    <row r="2072" spans="1:25" ht="203.25" customHeight="1" x14ac:dyDescent="0.25">
      <c r="A2072" s="71">
        <v>3045</v>
      </c>
      <c r="B2072" s="208" t="s">
        <v>5308</v>
      </c>
      <c r="C2072" s="208" t="s">
        <v>15495</v>
      </c>
      <c r="D2072" s="112" t="s">
        <v>5320</v>
      </c>
      <c r="E2072" s="208" t="s">
        <v>5321</v>
      </c>
      <c r="F2072" s="208" t="s">
        <v>15496</v>
      </c>
      <c r="G2072" s="112">
        <v>42487</v>
      </c>
      <c r="H2072" s="112">
        <v>42487</v>
      </c>
      <c r="I2072" s="208" t="s">
        <v>1408</v>
      </c>
      <c r="J2072" s="112" t="s">
        <v>114</v>
      </c>
      <c r="K2072" s="208" t="s">
        <v>15497</v>
      </c>
      <c r="L2072" s="208" t="s">
        <v>60</v>
      </c>
      <c r="M2072" s="208" t="s">
        <v>5315</v>
      </c>
      <c r="N2072" s="208" t="s">
        <v>64</v>
      </c>
      <c r="O2072" s="208" t="s">
        <v>103</v>
      </c>
      <c r="P2072" s="118" t="s">
        <v>918</v>
      </c>
      <c r="Q2072" s="12" t="s">
        <v>5322</v>
      </c>
      <c r="R2072" s="113" t="s">
        <v>23</v>
      </c>
      <c r="S2072" s="208" t="s">
        <v>1076</v>
      </c>
      <c r="T2072" s="64">
        <v>0</v>
      </c>
      <c r="U2072" s="64">
        <v>0</v>
      </c>
      <c r="V2072" s="64">
        <v>0</v>
      </c>
      <c r="W2072" s="64">
        <v>0</v>
      </c>
      <c r="X2072" s="64">
        <v>0</v>
      </c>
      <c r="Y2072" s="64">
        <v>0</v>
      </c>
    </row>
    <row r="2073" spans="1:25" ht="203.25" customHeight="1" x14ac:dyDescent="0.25">
      <c r="A2073" s="71">
        <v>3046</v>
      </c>
      <c r="B2073" s="208" t="s">
        <v>5308</v>
      </c>
      <c r="C2073" s="208" t="s">
        <v>15498</v>
      </c>
      <c r="D2073" s="112" t="s">
        <v>5323</v>
      </c>
      <c r="E2073" s="208" t="s">
        <v>5324</v>
      </c>
      <c r="F2073" s="208" t="s">
        <v>5325</v>
      </c>
      <c r="G2073" s="112">
        <v>43378</v>
      </c>
      <c r="H2073" s="112">
        <v>43378</v>
      </c>
      <c r="I2073" s="208" t="s">
        <v>268</v>
      </c>
      <c r="J2073" s="112" t="s">
        <v>114</v>
      </c>
      <c r="K2073" s="208" t="s">
        <v>5326</v>
      </c>
      <c r="L2073" s="208" t="s">
        <v>99</v>
      </c>
      <c r="M2073" s="208" t="s">
        <v>5327</v>
      </c>
      <c r="N2073" s="208" t="s">
        <v>64</v>
      </c>
      <c r="O2073" s="208" t="s">
        <v>103</v>
      </c>
      <c r="P2073" s="118" t="s">
        <v>918</v>
      </c>
      <c r="Q2073" s="113" t="s">
        <v>5328</v>
      </c>
      <c r="R2073" s="113" t="s">
        <v>37</v>
      </c>
      <c r="S2073" s="208" t="s">
        <v>953</v>
      </c>
      <c r="T2073" s="64">
        <v>0</v>
      </c>
      <c r="U2073" s="64">
        <v>0</v>
      </c>
      <c r="V2073" s="64">
        <v>0</v>
      </c>
      <c r="W2073" s="44">
        <v>0</v>
      </c>
      <c r="X2073" s="44">
        <v>0</v>
      </c>
      <c r="Y2073" s="44">
        <v>0</v>
      </c>
    </row>
    <row r="2074" spans="1:25" ht="203.25" customHeight="1" x14ac:dyDescent="0.25">
      <c r="A2074" s="71">
        <v>3047</v>
      </c>
      <c r="B2074" s="208" t="s">
        <v>5308</v>
      </c>
      <c r="C2074" s="208" t="s">
        <v>15499</v>
      </c>
      <c r="D2074" s="112" t="s">
        <v>5329</v>
      </c>
      <c r="E2074" s="208" t="s">
        <v>5330</v>
      </c>
      <c r="F2074" s="208" t="s">
        <v>5331</v>
      </c>
      <c r="G2074" s="112">
        <v>38791</v>
      </c>
      <c r="H2074" s="112">
        <v>38718</v>
      </c>
      <c r="I2074" s="208" t="s">
        <v>15500</v>
      </c>
      <c r="J2074" s="112">
        <v>45658</v>
      </c>
      <c r="K2074" s="208" t="s">
        <v>5332</v>
      </c>
      <c r="L2074" s="208" t="s">
        <v>60</v>
      </c>
      <c r="M2074" s="208" t="s">
        <v>5315</v>
      </c>
      <c r="N2074" s="208" t="s">
        <v>107</v>
      </c>
      <c r="O2074" s="208" t="s">
        <v>120</v>
      </c>
      <c r="P2074" s="208" t="s">
        <v>5333</v>
      </c>
      <c r="Q2074" s="12" t="s">
        <v>5334</v>
      </c>
      <c r="R2074" s="113" t="s">
        <v>23</v>
      </c>
      <c r="S2074" s="208" t="s">
        <v>1076</v>
      </c>
      <c r="T2074" s="64">
        <v>1003</v>
      </c>
      <c r="U2074" s="64">
        <v>28110</v>
      </c>
      <c r="V2074" s="64">
        <v>2496</v>
      </c>
      <c r="W2074" s="64">
        <v>873</v>
      </c>
      <c r="X2074" s="64" t="s">
        <v>112</v>
      </c>
      <c r="Y2074" s="64" t="s">
        <v>112</v>
      </c>
    </row>
    <row r="2075" spans="1:25" ht="203.25" customHeight="1" x14ac:dyDescent="0.25">
      <c r="A2075" s="71">
        <v>3048</v>
      </c>
      <c r="B2075" s="208" t="s">
        <v>5308</v>
      </c>
      <c r="C2075" s="208" t="s">
        <v>15501</v>
      </c>
      <c r="D2075" s="112" t="s">
        <v>5335</v>
      </c>
      <c r="E2075" s="208" t="s">
        <v>5330</v>
      </c>
      <c r="F2075" s="208" t="s">
        <v>5336</v>
      </c>
      <c r="G2075" s="112">
        <v>42487</v>
      </c>
      <c r="H2075" s="112">
        <v>42487</v>
      </c>
      <c r="I2075" s="208" t="s">
        <v>1408</v>
      </c>
      <c r="J2075" s="112">
        <v>45658</v>
      </c>
      <c r="K2075" s="208" t="s">
        <v>5337</v>
      </c>
      <c r="L2075" s="208" t="s">
        <v>60</v>
      </c>
      <c r="M2075" s="208" t="s">
        <v>5315</v>
      </c>
      <c r="N2075" s="208" t="s">
        <v>107</v>
      </c>
      <c r="O2075" s="208" t="s">
        <v>120</v>
      </c>
      <c r="P2075" s="208" t="s">
        <v>5333</v>
      </c>
      <c r="Q2075" s="12" t="s">
        <v>5334</v>
      </c>
      <c r="R2075" s="113" t="s">
        <v>23</v>
      </c>
      <c r="S2075" s="208" t="s">
        <v>1076</v>
      </c>
      <c r="T2075" s="64">
        <v>0</v>
      </c>
      <c r="U2075" s="64">
        <v>0</v>
      </c>
      <c r="V2075" s="64">
        <v>0</v>
      </c>
      <c r="W2075" s="64">
        <v>0</v>
      </c>
      <c r="X2075" s="64" t="s">
        <v>112</v>
      </c>
      <c r="Y2075" s="64" t="s">
        <v>112</v>
      </c>
    </row>
    <row r="2076" spans="1:25" ht="203.25" customHeight="1" x14ac:dyDescent="0.25">
      <c r="A2076" s="71">
        <v>3049</v>
      </c>
      <c r="B2076" s="208" t="s">
        <v>5308</v>
      </c>
      <c r="C2076" s="208" t="s">
        <v>15501</v>
      </c>
      <c r="D2076" s="112" t="s">
        <v>5338</v>
      </c>
      <c r="E2076" s="208" t="s">
        <v>5339</v>
      </c>
      <c r="F2076" s="208" t="s">
        <v>5340</v>
      </c>
      <c r="G2076" s="112">
        <v>41640</v>
      </c>
      <c r="H2076" s="112">
        <v>41640</v>
      </c>
      <c r="I2076" s="208" t="s">
        <v>15500</v>
      </c>
      <c r="J2076" s="112">
        <v>45658</v>
      </c>
      <c r="K2076" s="208" t="s">
        <v>5341</v>
      </c>
      <c r="L2076" s="208" t="s">
        <v>60</v>
      </c>
      <c r="M2076" s="208" t="s">
        <v>5315</v>
      </c>
      <c r="N2076" s="208" t="s">
        <v>107</v>
      </c>
      <c r="O2076" s="208" t="s">
        <v>120</v>
      </c>
      <c r="P2076" s="208" t="s">
        <v>5342</v>
      </c>
      <c r="Q2076" s="12" t="s">
        <v>5322</v>
      </c>
      <c r="R2076" s="113" t="s">
        <v>23</v>
      </c>
      <c r="S2076" s="208" t="s">
        <v>1076</v>
      </c>
      <c r="T2076" s="64">
        <v>0</v>
      </c>
      <c r="U2076" s="64">
        <v>0</v>
      </c>
      <c r="V2076" s="64">
        <v>0</v>
      </c>
      <c r="W2076" s="64">
        <v>0</v>
      </c>
      <c r="X2076" s="64" t="s">
        <v>112</v>
      </c>
      <c r="Y2076" s="64" t="s">
        <v>112</v>
      </c>
    </row>
    <row r="2077" spans="1:25" ht="203.25" customHeight="1" x14ac:dyDescent="0.25">
      <c r="A2077" s="71">
        <v>3050</v>
      </c>
      <c r="B2077" s="208" t="s">
        <v>5308</v>
      </c>
      <c r="C2077" s="208" t="s">
        <v>15501</v>
      </c>
      <c r="D2077" s="112" t="s">
        <v>5343</v>
      </c>
      <c r="E2077" s="208" t="s">
        <v>5339</v>
      </c>
      <c r="F2077" s="208" t="s">
        <v>5344</v>
      </c>
      <c r="G2077" s="112">
        <v>42487</v>
      </c>
      <c r="H2077" s="112">
        <v>42487</v>
      </c>
      <c r="I2077" s="208" t="s">
        <v>1408</v>
      </c>
      <c r="J2077" s="112">
        <v>45658</v>
      </c>
      <c r="K2077" s="208" t="s">
        <v>5345</v>
      </c>
      <c r="L2077" s="208" t="s">
        <v>60</v>
      </c>
      <c r="M2077" s="208" t="s">
        <v>5315</v>
      </c>
      <c r="N2077" s="208" t="s">
        <v>107</v>
      </c>
      <c r="O2077" s="208" t="s">
        <v>120</v>
      </c>
      <c r="P2077" s="208" t="s">
        <v>5342</v>
      </c>
      <c r="Q2077" s="12" t="s">
        <v>5334</v>
      </c>
      <c r="R2077" s="113" t="s">
        <v>23</v>
      </c>
      <c r="S2077" s="208" t="s">
        <v>1076</v>
      </c>
      <c r="T2077" s="64">
        <v>0</v>
      </c>
      <c r="U2077" s="64">
        <v>0</v>
      </c>
      <c r="V2077" s="64">
        <v>0</v>
      </c>
      <c r="W2077" s="44">
        <v>0</v>
      </c>
      <c r="X2077" s="44" t="s">
        <v>112</v>
      </c>
      <c r="Y2077" s="44" t="s">
        <v>112</v>
      </c>
    </row>
    <row r="2078" spans="1:25" ht="203.25" customHeight="1" x14ac:dyDescent="0.25">
      <c r="A2078" s="71">
        <v>3051</v>
      </c>
      <c r="B2078" s="208" t="s">
        <v>5308</v>
      </c>
      <c r="C2078" s="208" t="s">
        <v>15502</v>
      </c>
      <c r="D2078" s="112" t="s">
        <v>201</v>
      </c>
      <c r="E2078" s="112" t="s">
        <v>129</v>
      </c>
      <c r="F2078" s="208" t="s">
        <v>1338</v>
      </c>
      <c r="G2078" s="112">
        <v>40909</v>
      </c>
      <c r="H2078" s="112">
        <v>40909</v>
      </c>
      <c r="I2078" s="208" t="s">
        <v>113</v>
      </c>
      <c r="J2078" s="112">
        <v>45658</v>
      </c>
      <c r="K2078" s="208" t="s">
        <v>5346</v>
      </c>
      <c r="L2078" s="208" t="s">
        <v>99</v>
      </c>
      <c r="M2078" s="208" t="s">
        <v>885</v>
      </c>
      <c r="N2078" s="208" t="s">
        <v>107</v>
      </c>
      <c r="O2078" s="208" t="s">
        <v>120</v>
      </c>
      <c r="P2078" s="208" t="s">
        <v>5342</v>
      </c>
      <c r="Q2078" s="113"/>
      <c r="R2078" s="113" t="s">
        <v>52</v>
      </c>
      <c r="S2078" s="208" t="s">
        <v>497</v>
      </c>
      <c r="T2078" s="63">
        <v>0</v>
      </c>
      <c r="U2078" s="63">
        <v>117</v>
      </c>
      <c r="V2078" s="63">
        <v>117</v>
      </c>
      <c r="W2078" s="63">
        <v>117</v>
      </c>
      <c r="X2078" s="63" t="s">
        <v>112</v>
      </c>
      <c r="Y2078" s="63" t="s">
        <v>112</v>
      </c>
    </row>
    <row r="2079" spans="1:25" ht="203.25" customHeight="1" x14ac:dyDescent="0.25">
      <c r="A2079" s="71">
        <v>3052</v>
      </c>
      <c r="B2079" s="208" t="s">
        <v>5308</v>
      </c>
      <c r="C2079" s="208" t="s">
        <v>15503</v>
      </c>
      <c r="D2079" s="112" t="s">
        <v>1922</v>
      </c>
      <c r="E2079" s="208" t="s">
        <v>5347</v>
      </c>
      <c r="F2079" s="208" t="s">
        <v>2505</v>
      </c>
      <c r="G2079" s="112">
        <v>41275</v>
      </c>
      <c r="H2079" s="112">
        <v>41275</v>
      </c>
      <c r="I2079" s="208" t="s">
        <v>113</v>
      </c>
      <c r="J2079" s="112" t="s">
        <v>114</v>
      </c>
      <c r="K2079" s="208" t="s">
        <v>5348</v>
      </c>
      <c r="L2079" s="208" t="s">
        <v>60</v>
      </c>
      <c r="M2079" s="208" t="s">
        <v>15504</v>
      </c>
      <c r="N2079" s="208" t="s">
        <v>68</v>
      </c>
      <c r="O2079" s="208" t="s">
        <v>120</v>
      </c>
      <c r="P2079" s="118" t="s">
        <v>398</v>
      </c>
      <c r="Q2079" s="113" t="s">
        <v>15505</v>
      </c>
      <c r="R2079" s="113" t="s">
        <v>22</v>
      </c>
      <c r="S2079" s="208" t="s">
        <v>1082</v>
      </c>
      <c r="T2079" s="264">
        <v>27289</v>
      </c>
      <c r="U2079" s="264">
        <v>22882</v>
      </c>
      <c r="V2079" s="264">
        <v>22882</v>
      </c>
      <c r="W2079" s="264">
        <v>22882</v>
      </c>
      <c r="X2079" s="264">
        <v>22882</v>
      </c>
      <c r="Y2079" s="264">
        <v>22882</v>
      </c>
    </row>
    <row r="2080" spans="1:25" ht="203.25" customHeight="1" x14ac:dyDescent="0.25">
      <c r="A2080" s="71">
        <v>3053</v>
      </c>
      <c r="B2080" s="208" t="s">
        <v>5308</v>
      </c>
      <c r="C2080" s="208" t="s">
        <v>15506</v>
      </c>
      <c r="D2080" s="112" t="s">
        <v>329</v>
      </c>
      <c r="E2080" s="208" t="s">
        <v>15507</v>
      </c>
      <c r="F2080" s="208" t="s">
        <v>3906</v>
      </c>
      <c r="G2080" s="112">
        <v>42144</v>
      </c>
      <c r="H2080" s="112">
        <v>42144</v>
      </c>
      <c r="I2080" s="208" t="s">
        <v>336</v>
      </c>
      <c r="J2080" s="112">
        <v>45658</v>
      </c>
      <c r="K2080" s="208" t="s">
        <v>15508</v>
      </c>
      <c r="L2080" s="208" t="s">
        <v>60</v>
      </c>
      <c r="M2080" s="208" t="s">
        <v>15504</v>
      </c>
      <c r="N2080" s="208" t="s">
        <v>68</v>
      </c>
      <c r="O2080" s="208" t="s">
        <v>709</v>
      </c>
      <c r="P2080" s="208" t="s">
        <v>578</v>
      </c>
      <c r="Q2080" s="113" t="s">
        <v>15509</v>
      </c>
      <c r="R2080" s="113" t="s">
        <v>22</v>
      </c>
      <c r="S2080" s="208" t="s">
        <v>1082</v>
      </c>
      <c r="T2080" s="264">
        <v>4291</v>
      </c>
      <c r="U2080" s="264">
        <v>13112</v>
      </c>
      <c r="V2080" s="264">
        <v>13112</v>
      </c>
      <c r="W2080" s="264">
        <v>13112</v>
      </c>
      <c r="X2080" s="264" t="s">
        <v>112</v>
      </c>
      <c r="Y2080" s="264" t="s">
        <v>112</v>
      </c>
    </row>
    <row r="2081" spans="1:25" ht="203.25" customHeight="1" x14ac:dyDescent="0.25">
      <c r="A2081" s="71">
        <v>3054</v>
      </c>
      <c r="B2081" s="208" t="s">
        <v>5308</v>
      </c>
      <c r="C2081" s="208" t="s">
        <v>15510</v>
      </c>
      <c r="D2081" s="112" t="s">
        <v>121</v>
      </c>
      <c r="E2081" s="208" t="s">
        <v>5349</v>
      </c>
      <c r="F2081" s="208" t="s">
        <v>5350</v>
      </c>
      <c r="G2081" s="112">
        <v>42144</v>
      </c>
      <c r="H2081" s="112">
        <v>42144</v>
      </c>
      <c r="I2081" s="208" t="s">
        <v>15511</v>
      </c>
      <c r="J2081" s="112">
        <v>45658</v>
      </c>
      <c r="K2081" s="208" t="s">
        <v>15512</v>
      </c>
      <c r="L2081" s="208" t="s">
        <v>60</v>
      </c>
      <c r="M2081" s="208" t="s">
        <v>15504</v>
      </c>
      <c r="N2081" s="208" t="s">
        <v>66</v>
      </c>
      <c r="O2081" s="208" t="s">
        <v>709</v>
      </c>
      <c r="P2081" s="118" t="s">
        <v>197</v>
      </c>
      <c r="Q2081" s="12" t="s">
        <v>5351</v>
      </c>
      <c r="R2081" s="113" t="s">
        <v>22</v>
      </c>
      <c r="S2081" s="208" t="s">
        <v>1082</v>
      </c>
      <c r="T2081" s="264">
        <v>302</v>
      </c>
      <c r="U2081" s="264">
        <v>252</v>
      </c>
      <c r="V2081" s="264">
        <v>252</v>
      </c>
      <c r="W2081" s="264">
        <v>252</v>
      </c>
      <c r="X2081" s="264" t="s">
        <v>112</v>
      </c>
      <c r="Y2081" s="264" t="s">
        <v>112</v>
      </c>
    </row>
    <row r="2082" spans="1:25" ht="203.25" customHeight="1" x14ac:dyDescent="0.25">
      <c r="A2082" s="71">
        <v>3055</v>
      </c>
      <c r="B2082" s="208" t="s">
        <v>5308</v>
      </c>
      <c r="C2082" s="208" t="s">
        <v>15513</v>
      </c>
      <c r="D2082" s="112" t="s">
        <v>5352</v>
      </c>
      <c r="E2082" s="208" t="s">
        <v>5353</v>
      </c>
      <c r="F2082" s="112" t="s">
        <v>11668</v>
      </c>
      <c r="G2082" s="112">
        <v>37622</v>
      </c>
      <c r="H2082" s="112">
        <v>37622</v>
      </c>
      <c r="I2082" s="208" t="s">
        <v>113</v>
      </c>
      <c r="J2082" s="112" t="s">
        <v>114</v>
      </c>
      <c r="K2082" s="208" t="s">
        <v>894</v>
      </c>
      <c r="L2082" s="208" t="s">
        <v>99</v>
      </c>
      <c r="M2082" s="264" t="s">
        <v>4270</v>
      </c>
      <c r="N2082" s="208" t="s">
        <v>106</v>
      </c>
      <c r="O2082" s="208" t="s">
        <v>468</v>
      </c>
      <c r="P2082" s="118" t="s">
        <v>116</v>
      </c>
      <c r="Q2082" s="113"/>
      <c r="R2082" s="113" t="s">
        <v>42</v>
      </c>
      <c r="S2082" s="208" t="s">
        <v>588</v>
      </c>
      <c r="T2082" s="264">
        <v>3686</v>
      </c>
      <c r="U2082" s="264">
        <v>3855</v>
      </c>
      <c r="V2082" s="264">
        <v>3855</v>
      </c>
      <c r="W2082" s="264">
        <v>3855</v>
      </c>
      <c r="X2082" s="264">
        <v>3855</v>
      </c>
      <c r="Y2082" s="264">
        <v>3855</v>
      </c>
    </row>
    <row r="2083" spans="1:25" ht="203.25" customHeight="1" x14ac:dyDescent="0.25">
      <c r="A2083" s="71">
        <v>3056</v>
      </c>
      <c r="B2083" s="208" t="s">
        <v>5308</v>
      </c>
      <c r="C2083" s="208" t="s">
        <v>15514</v>
      </c>
      <c r="D2083" s="112" t="s">
        <v>5354</v>
      </c>
      <c r="E2083" s="208" t="s">
        <v>5353</v>
      </c>
      <c r="F2083" s="208" t="s">
        <v>5355</v>
      </c>
      <c r="G2083" s="112">
        <v>37622</v>
      </c>
      <c r="H2083" s="112">
        <v>37622</v>
      </c>
      <c r="I2083" s="208" t="s">
        <v>113</v>
      </c>
      <c r="J2083" s="112" t="s">
        <v>114</v>
      </c>
      <c r="K2083" s="208" t="s">
        <v>5356</v>
      </c>
      <c r="L2083" s="208" t="s">
        <v>99</v>
      </c>
      <c r="M2083" s="264" t="s">
        <v>5357</v>
      </c>
      <c r="N2083" s="208" t="s">
        <v>106</v>
      </c>
      <c r="O2083" s="208" t="s">
        <v>468</v>
      </c>
      <c r="P2083" s="118" t="s">
        <v>116</v>
      </c>
      <c r="Q2083" s="113"/>
      <c r="R2083" s="113" t="s">
        <v>42</v>
      </c>
      <c r="S2083" s="208" t="s">
        <v>588</v>
      </c>
      <c r="T2083" s="64">
        <v>53</v>
      </c>
      <c r="U2083" s="64">
        <v>35</v>
      </c>
      <c r="V2083" s="64">
        <v>35</v>
      </c>
      <c r="W2083" s="64">
        <v>35</v>
      </c>
      <c r="X2083" s="64">
        <v>35</v>
      </c>
      <c r="Y2083" s="64">
        <v>35</v>
      </c>
    </row>
    <row r="2084" spans="1:25" ht="203.25" customHeight="1" x14ac:dyDescent="0.25">
      <c r="A2084" s="71">
        <v>3057</v>
      </c>
      <c r="B2084" s="208" t="s">
        <v>5308</v>
      </c>
      <c r="C2084" s="208" t="s">
        <v>15514</v>
      </c>
      <c r="D2084" s="112" t="s">
        <v>5358</v>
      </c>
      <c r="E2084" s="208" t="s">
        <v>5353</v>
      </c>
      <c r="F2084" s="112" t="s">
        <v>5359</v>
      </c>
      <c r="G2084" s="112">
        <v>37622</v>
      </c>
      <c r="H2084" s="112">
        <v>37622</v>
      </c>
      <c r="I2084" s="208" t="s">
        <v>113</v>
      </c>
      <c r="J2084" s="112" t="s">
        <v>114</v>
      </c>
      <c r="K2084" s="208" t="s">
        <v>5360</v>
      </c>
      <c r="L2084" s="208" t="s">
        <v>99</v>
      </c>
      <c r="M2084" s="264" t="s">
        <v>4270</v>
      </c>
      <c r="N2084" s="208" t="s">
        <v>106</v>
      </c>
      <c r="O2084" s="208" t="s">
        <v>468</v>
      </c>
      <c r="P2084" s="118" t="s">
        <v>116</v>
      </c>
      <c r="Q2084" s="113"/>
      <c r="R2084" s="113" t="s">
        <v>42</v>
      </c>
      <c r="S2084" s="208" t="s">
        <v>588</v>
      </c>
      <c r="T2084" s="64">
        <v>20863</v>
      </c>
      <c r="U2084" s="64">
        <v>20937</v>
      </c>
      <c r="V2084" s="64">
        <v>20937</v>
      </c>
      <c r="W2084" s="64">
        <v>20937</v>
      </c>
      <c r="X2084" s="64">
        <v>20937</v>
      </c>
      <c r="Y2084" s="64">
        <v>20937</v>
      </c>
    </row>
    <row r="2085" spans="1:25" ht="203.25" customHeight="1" x14ac:dyDescent="0.25">
      <c r="A2085" s="71">
        <v>3058</v>
      </c>
      <c r="B2085" s="208" t="s">
        <v>5308</v>
      </c>
      <c r="C2085" s="208" t="s">
        <v>15514</v>
      </c>
      <c r="D2085" s="112" t="s">
        <v>5361</v>
      </c>
      <c r="E2085" s="208" t="s">
        <v>5353</v>
      </c>
      <c r="F2085" s="208" t="s">
        <v>5362</v>
      </c>
      <c r="G2085" s="112">
        <v>37622</v>
      </c>
      <c r="H2085" s="112">
        <v>37622</v>
      </c>
      <c r="I2085" s="208" t="s">
        <v>113</v>
      </c>
      <c r="J2085" s="112" t="s">
        <v>114</v>
      </c>
      <c r="K2085" s="208" t="s">
        <v>5363</v>
      </c>
      <c r="L2085" s="208" t="s">
        <v>99</v>
      </c>
      <c r="M2085" s="264" t="s">
        <v>4270</v>
      </c>
      <c r="N2085" s="208" t="s">
        <v>106</v>
      </c>
      <c r="O2085" s="208" t="s">
        <v>468</v>
      </c>
      <c r="P2085" s="118" t="s">
        <v>116</v>
      </c>
      <c r="Q2085" s="113"/>
      <c r="R2085" s="113" t="s">
        <v>42</v>
      </c>
      <c r="S2085" s="208" t="s">
        <v>588</v>
      </c>
      <c r="T2085" s="64">
        <v>654</v>
      </c>
      <c r="U2085" s="64">
        <v>577</v>
      </c>
      <c r="V2085" s="64">
        <v>577</v>
      </c>
      <c r="W2085" s="64">
        <v>577</v>
      </c>
      <c r="X2085" s="64">
        <v>577</v>
      </c>
      <c r="Y2085" s="64">
        <v>577</v>
      </c>
    </row>
    <row r="2086" spans="1:25" ht="203.25" customHeight="1" x14ac:dyDescent="0.25">
      <c r="A2086" s="71">
        <v>3059</v>
      </c>
      <c r="B2086" s="208" t="s">
        <v>5308</v>
      </c>
      <c r="C2086" s="208" t="s">
        <v>15514</v>
      </c>
      <c r="D2086" s="112" t="s">
        <v>5364</v>
      </c>
      <c r="E2086" s="208" t="s">
        <v>5353</v>
      </c>
      <c r="F2086" s="112" t="s">
        <v>15515</v>
      </c>
      <c r="G2086" s="112">
        <v>37622</v>
      </c>
      <c r="H2086" s="112">
        <v>37622</v>
      </c>
      <c r="I2086" s="208" t="s">
        <v>113</v>
      </c>
      <c r="J2086" s="112" t="s">
        <v>114</v>
      </c>
      <c r="K2086" s="208" t="s">
        <v>5365</v>
      </c>
      <c r="L2086" s="208" t="s">
        <v>99</v>
      </c>
      <c r="M2086" s="264" t="s">
        <v>4270</v>
      </c>
      <c r="N2086" s="208" t="s">
        <v>106</v>
      </c>
      <c r="O2086" s="208" t="s">
        <v>105</v>
      </c>
      <c r="P2086" s="118" t="s">
        <v>157</v>
      </c>
      <c r="Q2086" s="113"/>
      <c r="R2086" s="113" t="s">
        <v>42</v>
      </c>
      <c r="S2086" s="208" t="s">
        <v>588</v>
      </c>
      <c r="T2086" s="64">
        <v>12274</v>
      </c>
      <c r="U2086" s="64">
        <v>12003</v>
      </c>
      <c r="V2086" s="64">
        <v>12003</v>
      </c>
      <c r="W2086" s="64">
        <v>12003</v>
      </c>
      <c r="X2086" s="64">
        <v>12003</v>
      </c>
      <c r="Y2086" s="64">
        <v>12003</v>
      </c>
    </row>
    <row r="2087" spans="1:25" ht="203.25" customHeight="1" x14ac:dyDescent="0.25">
      <c r="A2087" s="71">
        <v>3060</v>
      </c>
      <c r="B2087" s="208" t="s">
        <v>5308</v>
      </c>
      <c r="C2087" s="208" t="s">
        <v>15514</v>
      </c>
      <c r="D2087" s="112" t="s">
        <v>5366</v>
      </c>
      <c r="E2087" s="208" t="s">
        <v>5353</v>
      </c>
      <c r="F2087" s="208" t="s">
        <v>5367</v>
      </c>
      <c r="G2087" s="112">
        <v>37622</v>
      </c>
      <c r="H2087" s="112">
        <v>37622</v>
      </c>
      <c r="I2087" s="208" t="s">
        <v>113</v>
      </c>
      <c r="J2087" s="112" t="s">
        <v>114</v>
      </c>
      <c r="K2087" s="208" t="s">
        <v>5368</v>
      </c>
      <c r="L2087" s="208" t="s">
        <v>99</v>
      </c>
      <c r="M2087" s="264" t="s">
        <v>5369</v>
      </c>
      <c r="N2087" s="208" t="s">
        <v>106</v>
      </c>
      <c r="O2087" s="208" t="s">
        <v>105</v>
      </c>
      <c r="P2087" s="118" t="s">
        <v>157</v>
      </c>
      <c r="Q2087" s="113"/>
      <c r="R2087" s="113" t="s">
        <v>42</v>
      </c>
      <c r="S2087" s="208" t="s">
        <v>588</v>
      </c>
      <c r="T2087" s="64">
        <v>647</v>
      </c>
      <c r="U2087" s="64">
        <v>1326</v>
      </c>
      <c r="V2087" s="64">
        <v>1326</v>
      </c>
      <c r="W2087" s="64">
        <v>1326</v>
      </c>
      <c r="X2087" s="64">
        <v>1326</v>
      </c>
      <c r="Y2087" s="64">
        <v>1326</v>
      </c>
    </row>
    <row r="2088" spans="1:25" ht="203.25" customHeight="1" x14ac:dyDescent="0.25">
      <c r="A2088" s="71">
        <v>3061</v>
      </c>
      <c r="B2088" s="208" t="s">
        <v>5308</v>
      </c>
      <c r="C2088" s="208" t="s">
        <v>15516</v>
      </c>
      <c r="D2088" s="112" t="s">
        <v>5370</v>
      </c>
      <c r="E2088" s="208" t="s">
        <v>5353</v>
      </c>
      <c r="F2088" s="208" t="s">
        <v>5371</v>
      </c>
      <c r="G2088" s="112">
        <v>42370</v>
      </c>
      <c r="H2088" s="112">
        <v>42370</v>
      </c>
      <c r="I2088" s="208" t="s">
        <v>113</v>
      </c>
      <c r="J2088" s="112" t="s">
        <v>114</v>
      </c>
      <c r="K2088" s="208" t="s">
        <v>15517</v>
      </c>
      <c r="L2088" s="208" t="s">
        <v>99</v>
      </c>
      <c r="M2088" s="264" t="s">
        <v>4270</v>
      </c>
      <c r="N2088" s="208" t="s">
        <v>106</v>
      </c>
      <c r="O2088" s="208" t="s">
        <v>105</v>
      </c>
      <c r="P2088" s="118" t="s">
        <v>157</v>
      </c>
      <c r="Q2088" s="113"/>
      <c r="R2088" s="113" t="s">
        <v>42</v>
      </c>
      <c r="S2088" s="208" t="s">
        <v>588</v>
      </c>
      <c r="T2088" s="64">
        <v>477</v>
      </c>
      <c r="U2088" s="64">
        <v>444</v>
      </c>
      <c r="V2088" s="64">
        <v>444</v>
      </c>
      <c r="W2088" s="64">
        <v>444</v>
      </c>
      <c r="X2088" s="64">
        <v>444</v>
      </c>
      <c r="Y2088" s="64">
        <v>444</v>
      </c>
    </row>
    <row r="2089" spans="1:25" ht="203.25" customHeight="1" x14ac:dyDescent="0.25">
      <c r="A2089" s="71">
        <v>3062</v>
      </c>
      <c r="B2089" s="208" t="s">
        <v>5308</v>
      </c>
      <c r="C2089" s="208" t="s">
        <v>15518</v>
      </c>
      <c r="D2089" s="112" t="s">
        <v>5372</v>
      </c>
      <c r="E2089" s="208" t="s">
        <v>5373</v>
      </c>
      <c r="F2089" s="208" t="s">
        <v>15519</v>
      </c>
      <c r="G2089" s="112">
        <v>42736</v>
      </c>
      <c r="H2089" s="112">
        <v>42736</v>
      </c>
      <c r="I2089" s="208" t="s">
        <v>113</v>
      </c>
      <c r="J2089" s="112" t="s">
        <v>114</v>
      </c>
      <c r="K2089" s="208" t="s">
        <v>5374</v>
      </c>
      <c r="L2089" s="208" t="s">
        <v>99</v>
      </c>
      <c r="M2089" s="264" t="s">
        <v>4270</v>
      </c>
      <c r="N2089" s="208" t="s">
        <v>106</v>
      </c>
      <c r="O2089" s="208" t="s">
        <v>105</v>
      </c>
      <c r="P2089" s="118" t="s">
        <v>157</v>
      </c>
      <c r="Q2089" s="113"/>
      <c r="R2089" s="113" t="s">
        <v>42</v>
      </c>
      <c r="S2089" s="208" t="s">
        <v>588</v>
      </c>
      <c r="T2089" s="64">
        <v>15</v>
      </c>
      <c r="U2089" s="64">
        <v>70</v>
      </c>
      <c r="V2089" s="64">
        <v>70</v>
      </c>
      <c r="W2089" s="64">
        <v>70</v>
      </c>
      <c r="X2089" s="64">
        <v>70</v>
      </c>
      <c r="Y2089" s="64">
        <v>70</v>
      </c>
    </row>
    <row r="2090" spans="1:25" ht="203.25" customHeight="1" x14ac:dyDescent="0.25">
      <c r="A2090" s="71">
        <v>3063</v>
      </c>
      <c r="B2090" s="208" t="s">
        <v>5308</v>
      </c>
      <c r="C2090" s="208" t="s">
        <v>15514</v>
      </c>
      <c r="D2090" s="112" t="s">
        <v>5375</v>
      </c>
      <c r="E2090" s="208" t="s">
        <v>15520</v>
      </c>
      <c r="F2090" s="208" t="s">
        <v>5376</v>
      </c>
      <c r="G2090" s="112">
        <v>37622</v>
      </c>
      <c r="H2090" s="112">
        <v>37622</v>
      </c>
      <c r="I2090" s="208" t="s">
        <v>113</v>
      </c>
      <c r="J2090" s="112" t="s">
        <v>114</v>
      </c>
      <c r="K2090" s="208" t="s">
        <v>5377</v>
      </c>
      <c r="L2090" s="208" t="s">
        <v>99</v>
      </c>
      <c r="M2090" s="264" t="s">
        <v>4270</v>
      </c>
      <c r="N2090" s="208" t="s">
        <v>106</v>
      </c>
      <c r="O2090" s="208" t="s">
        <v>105</v>
      </c>
      <c r="P2090" s="118" t="s">
        <v>1728</v>
      </c>
      <c r="Q2090" s="113"/>
      <c r="R2090" s="113" t="s">
        <v>42</v>
      </c>
      <c r="S2090" s="208" t="s">
        <v>588</v>
      </c>
      <c r="T2090" s="64">
        <v>1071</v>
      </c>
      <c r="U2090" s="64">
        <v>1100</v>
      </c>
      <c r="V2090" s="64">
        <v>1100</v>
      </c>
      <c r="W2090" s="64">
        <v>1100</v>
      </c>
      <c r="X2090" s="64">
        <v>1100</v>
      </c>
      <c r="Y2090" s="64">
        <v>1100</v>
      </c>
    </row>
    <row r="2091" spans="1:25" ht="203.25" customHeight="1" x14ac:dyDescent="0.25">
      <c r="A2091" s="71">
        <v>3064</v>
      </c>
      <c r="B2091" s="208" t="s">
        <v>5308</v>
      </c>
      <c r="C2091" s="208" t="s">
        <v>15514</v>
      </c>
      <c r="D2091" s="112" t="s">
        <v>5378</v>
      </c>
      <c r="E2091" s="208" t="s">
        <v>5379</v>
      </c>
      <c r="F2091" s="208" t="s">
        <v>284</v>
      </c>
      <c r="G2091" s="112">
        <v>37622</v>
      </c>
      <c r="H2091" s="112">
        <v>37622</v>
      </c>
      <c r="I2091" s="208" t="s">
        <v>113</v>
      </c>
      <c r="J2091" s="112" t="s">
        <v>114</v>
      </c>
      <c r="K2091" s="208" t="s">
        <v>900</v>
      </c>
      <c r="L2091" s="208" t="s">
        <v>99</v>
      </c>
      <c r="M2091" s="264" t="s">
        <v>5380</v>
      </c>
      <c r="N2091" s="208" t="s">
        <v>106</v>
      </c>
      <c r="O2091" s="208" t="s">
        <v>468</v>
      </c>
      <c r="P2091" s="118" t="s">
        <v>116</v>
      </c>
      <c r="Q2091" s="113"/>
      <c r="R2091" s="113" t="s">
        <v>52</v>
      </c>
      <c r="S2091" s="208" t="s">
        <v>497</v>
      </c>
      <c r="T2091" s="64">
        <v>14</v>
      </c>
      <c r="U2091" s="64">
        <v>14</v>
      </c>
      <c r="V2091" s="64">
        <v>14</v>
      </c>
      <c r="W2091" s="64">
        <v>14</v>
      </c>
      <c r="X2091" s="64">
        <v>14</v>
      </c>
      <c r="Y2091" s="64">
        <v>14</v>
      </c>
    </row>
    <row r="2092" spans="1:25" ht="203.25" customHeight="1" x14ac:dyDescent="0.25">
      <c r="A2092" s="71">
        <v>3065</v>
      </c>
      <c r="B2092" s="208" t="s">
        <v>5308</v>
      </c>
      <c r="C2092" s="208" t="s">
        <v>15514</v>
      </c>
      <c r="D2092" s="112" t="s">
        <v>5381</v>
      </c>
      <c r="E2092" s="208" t="s">
        <v>15521</v>
      </c>
      <c r="F2092" s="12" t="s">
        <v>11396</v>
      </c>
      <c r="G2092" s="112">
        <v>37622</v>
      </c>
      <c r="H2092" s="112">
        <v>37622</v>
      </c>
      <c r="I2092" s="208" t="s">
        <v>113</v>
      </c>
      <c r="J2092" s="112" t="s">
        <v>114</v>
      </c>
      <c r="K2092" s="208" t="s">
        <v>5382</v>
      </c>
      <c r="L2092" s="208" t="s">
        <v>60</v>
      </c>
      <c r="M2092" s="264" t="s">
        <v>5313</v>
      </c>
      <c r="N2092" s="208" t="s">
        <v>106</v>
      </c>
      <c r="O2092" s="208" t="s">
        <v>468</v>
      </c>
      <c r="P2092" s="118" t="s">
        <v>116</v>
      </c>
      <c r="Q2092" s="113"/>
      <c r="R2092" s="113" t="s">
        <v>52</v>
      </c>
      <c r="S2092" s="208" t="s">
        <v>497</v>
      </c>
      <c r="T2092" s="64">
        <v>4875</v>
      </c>
      <c r="U2092" s="64">
        <v>4764</v>
      </c>
      <c r="V2092" s="64">
        <v>4764</v>
      </c>
      <c r="W2092" s="64">
        <v>4764</v>
      </c>
      <c r="X2092" s="64">
        <v>4764</v>
      </c>
      <c r="Y2092" s="64">
        <v>4764</v>
      </c>
    </row>
    <row r="2093" spans="1:25" ht="203.25" customHeight="1" x14ac:dyDescent="0.25">
      <c r="A2093" s="71">
        <v>3066</v>
      </c>
      <c r="B2093" s="208" t="s">
        <v>5308</v>
      </c>
      <c r="C2093" s="208" t="s">
        <v>15522</v>
      </c>
      <c r="D2093" s="112" t="s">
        <v>5383</v>
      </c>
      <c r="E2093" s="208" t="s">
        <v>5379</v>
      </c>
      <c r="F2093" s="208" t="s">
        <v>5384</v>
      </c>
      <c r="G2093" s="112">
        <v>41736</v>
      </c>
      <c r="H2093" s="112">
        <v>41640</v>
      </c>
      <c r="I2093" s="208" t="s">
        <v>244</v>
      </c>
      <c r="J2093" s="112">
        <v>45658</v>
      </c>
      <c r="K2093" s="208" t="s">
        <v>5385</v>
      </c>
      <c r="L2093" s="208" t="s">
        <v>60</v>
      </c>
      <c r="M2093" s="264" t="s">
        <v>5386</v>
      </c>
      <c r="N2093" s="208" t="s">
        <v>106</v>
      </c>
      <c r="O2093" s="208" t="s">
        <v>105</v>
      </c>
      <c r="P2093" s="118" t="s">
        <v>5387</v>
      </c>
      <c r="Q2093" s="113"/>
      <c r="R2093" s="113" t="s">
        <v>29</v>
      </c>
      <c r="S2093" s="208" t="s">
        <v>1239</v>
      </c>
      <c r="T2093" s="64">
        <v>402</v>
      </c>
      <c r="U2093" s="64">
        <v>725</v>
      </c>
      <c r="V2093" s="64">
        <v>725</v>
      </c>
      <c r="W2093" s="64">
        <v>725</v>
      </c>
      <c r="X2093" s="64" t="s">
        <v>112</v>
      </c>
      <c r="Y2093" s="64" t="s">
        <v>112</v>
      </c>
    </row>
    <row r="2094" spans="1:25" ht="203.25" customHeight="1" x14ac:dyDescent="0.25">
      <c r="A2094" s="71">
        <v>3067</v>
      </c>
      <c r="B2094" s="208" t="s">
        <v>5308</v>
      </c>
      <c r="C2094" s="208" t="s">
        <v>15522</v>
      </c>
      <c r="D2094" s="112" t="s">
        <v>5388</v>
      </c>
      <c r="E2094" s="208" t="s">
        <v>5379</v>
      </c>
      <c r="F2094" s="208" t="s">
        <v>5393</v>
      </c>
      <c r="G2094" s="112">
        <v>41736</v>
      </c>
      <c r="H2094" s="112">
        <v>41640</v>
      </c>
      <c r="I2094" s="208" t="s">
        <v>244</v>
      </c>
      <c r="J2094" s="112">
        <v>45658</v>
      </c>
      <c r="K2094" s="208" t="s">
        <v>5389</v>
      </c>
      <c r="L2094" s="208" t="s">
        <v>60</v>
      </c>
      <c r="M2094" s="264" t="s">
        <v>5386</v>
      </c>
      <c r="N2094" s="208" t="s">
        <v>106</v>
      </c>
      <c r="O2094" s="208" t="s">
        <v>105</v>
      </c>
      <c r="P2094" s="118" t="s">
        <v>5387</v>
      </c>
      <c r="Q2094" s="113"/>
      <c r="R2094" s="113" t="s">
        <v>25</v>
      </c>
      <c r="S2094" s="208" t="s">
        <v>715</v>
      </c>
      <c r="T2094" s="64">
        <v>0</v>
      </c>
      <c r="U2094" s="64">
        <v>0</v>
      </c>
      <c r="V2094" s="64">
        <v>0</v>
      </c>
      <c r="W2094" s="64">
        <v>0</v>
      </c>
      <c r="X2094" s="64" t="s">
        <v>112</v>
      </c>
      <c r="Y2094" s="64" t="s">
        <v>112</v>
      </c>
    </row>
    <row r="2095" spans="1:25" ht="203.25" customHeight="1" x14ac:dyDescent="0.25">
      <c r="A2095" s="71">
        <v>3068</v>
      </c>
      <c r="B2095" s="208" t="s">
        <v>5308</v>
      </c>
      <c r="C2095" s="208" t="s">
        <v>15523</v>
      </c>
      <c r="D2095" s="112" t="s">
        <v>5390</v>
      </c>
      <c r="E2095" s="208" t="s">
        <v>5379</v>
      </c>
      <c r="F2095" s="208" t="s">
        <v>5384</v>
      </c>
      <c r="G2095" s="112">
        <v>43463</v>
      </c>
      <c r="H2095" s="112">
        <v>43466</v>
      </c>
      <c r="I2095" s="208" t="s">
        <v>244</v>
      </c>
      <c r="J2095" s="112">
        <v>45658</v>
      </c>
      <c r="K2095" s="208" t="s">
        <v>5391</v>
      </c>
      <c r="L2095" s="208" t="s">
        <v>60</v>
      </c>
      <c r="M2095" s="264" t="s">
        <v>5386</v>
      </c>
      <c r="N2095" s="208" t="s">
        <v>106</v>
      </c>
      <c r="O2095" s="208" t="s">
        <v>105</v>
      </c>
      <c r="P2095" s="118" t="s">
        <v>157</v>
      </c>
      <c r="Q2095" s="113"/>
      <c r="R2095" s="113" t="s">
        <v>29</v>
      </c>
      <c r="S2095" s="208" t="s">
        <v>1239</v>
      </c>
      <c r="T2095" s="64">
        <v>63</v>
      </c>
      <c r="U2095" s="64">
        <v>64</v>
      </c>
      <c r="V2095" s="64">
        <v>64</v>
      </c>
      <c r="W2095" s="64">
        <v>64</v>
      </c>
      <c r="X2095" s="64" t="s">
        <v>112</v>
      </c>
      <c r="Y2095" s="64" t="s">
        <v>112</v>
      </c>
    </row>
    <row r="2096" spans="1:25" ht="203.25" customHeight="1" x14ac:dyDescent="0.25">
      <c r="A2096" s="71">
        <v>3069</v>
      </c>
      <c r="B2096" s="208" t="s">
        <v>5308</v>
      </c>
      <c r="C2096" s="208" t="s">
        <v>15523</v>
      </c>
      <c r="D2096" s="112" t="s">
        <v>5392</v>
      </c>
      <c r="E2096" s="208" t="s">
        <v>5379</v>
      </c>
      <c r="F2096" s="208" t="s">
        <v>5393</v>
      </c>
      <c r="G2096" s="112">
        <v>43463</v>
      </c>
      <c r="H2096" s="112">
        <v>43466</v>
      </c>
      <c r="I2096" s="208" t="s">
        <v>244</v>
      </c>
      <c r="J2096" s="112">
        <v>45658</v>
      </c>
      <c r="K2096" s="208" t="s">
        <v>5394</v>
      </c>
      <c r="L2096" s="208" t="s">
        <v>60</v>
      </c>
      <c r="M2096" s="264" t="s">
        <v>5386</v>
      </c>
      <c r="N2096" s="208" t="s">
        <v>106</v>
      </c>
      <c r="O2096" s="208" t="s">
        <v>105</v>
      </c>
      <c r="P2096" s="118" t="s">
        <v>157</v>
      </c>
      <c r="Q2096" s="113"/>
      <c r="R2096" s="113" t="s">
        <v>25</v>
      </c>
      <c r="S2096" s="208" t="s">
        <v>715</v>
      </c>
      <c r="T2096" s="64">
        <v>0</v>
      </c>
      <c r="U2096" s="64">
        <v>0</v>
      </c>
      <c r="V2096" s="64">
        <v>0</v>
      </c>
      <c r="W2096" s="64">
        <v>0</v>
      </c>
      <c r="X2096" s="64" t="s">
        <v>112</v>
      </c>
      <c r="Y2096" s="64" t="s">
        <v>112</v>
      </c>
    </row>
    <row r="2097" spans="1:25" ht="203.25" customHeight="1" x14ac:dyDescent="0.25">
      <c r="A2097" s="71">
        <v>3070</v>
      </c>
      <c r="B2097" s="208" t="s">
        <v>5308</v>
      </c>
      <c r="C2097" s="208" t="s">
        <v>15523</v>
      </c>
      <c r="D2097" s="112" t="s">
        <v>5392</v>
      </c>
      <c r="E2097" s="208" t="s">
        <v>5379</v>
      </c>
      <c r="F2097" s="208" t="s">
        <v>5395</v>
      </c>
      <c r="G2097" s="112">
        <v>43463</v>
      </c>
      <c r="H2097" s="112">
        <v>43466</v>
      </c>
      <c r="I2097" s="208" t="s">
        <v>244</v>
      </c>
      <c r="J2097" s="112">
        <v>45658</v>
      </c>
      <c r="K2097" s="208" t="s">
        <v>5396</v>
      </c>
      <c r="L2097" s="208" t="s">
        <v>60</v>
      </c>
      <c r="M2097" s="264" t="s">
        <v>5386</v>
      </c>
      <c r="N2097" s="208" t="s">
        <v>106</v>
      </c>
      <c r="O2097" s="208" t="s">
        <v>105</v>
      </c>
      <c r="P2097" s="118" t="s">
        <v>157</v>
      </c>
      <c r="Q2097" s="113"/>
      <c r="R2097" s="13" t="s">
        <v>50</v>
      </c>
      <c r="S2097" s="208" t="s">
        <v>4520</v>
      </c>
      <c r="T2097" s="64">
        <v>0</v>
      </c>
      <c r="U2097" s="64">
        <v>0</v>
      </c>
      <c r="V2097" s="64">
        <v>0</v>
      </c>
      <c r="W2097" s="64">
        <v>0</v>
      </c>
      <c r="X2097" s="64" t="s">
        <v>112</v>
      </c>
      <c r="Y2097" s="64" t="s">
        <v>112</v>
      </c>
    </row>
    <row r="2098" spans="1:25" ht="203.25" customHeight="1" x14ac:dyDescent="0.25">
      <c r="A2098" s="71">
        <v>3071</v>
      </c>
      <c r="B2098" s="208" t="s">
        <v>5308</v>
      </c>
      <c r="C2098" s="208" t="s">
        <v>15523</v>
      </c>
      <c r="D2098" s="112" t="s">
        <v>5397</v>
      </c>
      <c r="E2098" s="208" t="s">
        <v>5379</v>
      </c>
      <c r="F2098" s="208" t="s">
        <v>5398</v>
      </c>
      <c r="G2098" s="112">
        <v>43463</v>
      </c>
      <c r="H2098" s="112">
        <v>43466</v>
      </c>
      <c r="I2098" s="208" t="s">
        <v>244</v>
      </c>
      <c r="J2098" s="112">
        <v>45658</v>
      </c>
      <c r="K2098" s="208" t="s">
        <v>5399</v>
      </c>
      <c r="L2098" s="208" t="s">
        <v>60</v>
      </c>
      <c r="M2098" s="264" t="s">
        <v>5386</v>
      </c>
      <c r="N2098" s="208" t="s">
        <v>106</v>
      </c>
      <c r="O2098" s="208" t="s">
        <v>105</v>
      </c>
      <c r="P2098" s="118" t="s">
        <v>157</v>
      </c>
      <c r="Q2098" s="113"/>
      <c r="R2098" s="13" t="s">
        <v>38</v>
      </c>
      <c r="S2098" s="208" t="s">
        <v>127</v>
      </c>
      <c r="T2098" s="64">
        <v>0</v>
      </c>
      <c r="U2098" s="64">
        <v>0</v>
      </c>
      <c r="V2098" s="64">
        <v>0</v>
      </c>
      <c r="W2098" s="64">
        <v>0</v>
      </c>
      <c r="X2098" s="64" t="s">
        <v>112</v>
      </c>
      <c r="Y2098" s="64" t="s">
        <v>112</v>
      </c>
    </row>
    <row r="2099" spans="1:25" ht="203.25" customHeight="1" x14ac:dyDescent="0.25">
      <c r="A2099" s="71">
        <v>3072</v>
      </c>
      <c r="B2099" s="208" t="s">
        <v>5308</v>
      </c>
      <c r="C2099" s="208" t="s">
        <v>15524</v>
      </c>
      <c r="D2099" s="112" t="s">
        <v>5400</v>
      </c>
      <c r="E2099" s="208" t="s">
        <v>15525</v>
      </c>
      <c r="F2099" s="208" t="s">
        <v>14771</v>
      </c>
      <c r="G2099" s="112">
        <v>43578</v>
      </c>
      <c r="H2099" s="112">
        <v>43578</v>
      </c>
      <c r="I2099" s="208" t="s">
        <v>15526</v>
      </c>
      <c r="J2099" s="112" t="s">
        <v>12329</v>
      </c>
      <c r="K2099" s="208" t="s">
        <v>15527</v>
      </c>
      <c r="L2099" s="208" t="s">
        <v>60</v>
      </c>
      <c r="M2099" s="208" t="s">
        <v>5315</v>
      </c>
      <c r="N2099" s="208" t="s">
        <v>64</v>
      </c>
      <c r="O2099" s="208" t="s">
        <v>103</v>
      </c>
      <c r="P2099" s="118" t="s">
        <v>918</v>
      </c>
      <c r="Q2099" s="113" t="s">
        <v>5401</v>
      </c>
      <c r="R2099" s="113" t="s">
        <v>24</v>
      </c>
      <c r="S2099" s="208" t="s">
        <v>553</v>
      </c>
      <c r="T2099" s="64">
        <v>0</v>
      </c>
      <c r="U2099" s="64">
        <v>0</v>
      </c>
      <c r="V2099" s="64">
        <v>79977</v>
      </c>
      <c r="W2099" s="64">
        <v>74880</v>
      </c>
      <c r="X2099" s="64">
        <v>69783</v>
      </c>
      <c r="Y2099" s="64">
        <v>64686</v>
      </c>
    </row>
    <row r="2100" spans="1:25" ht="203.25" customHeight="1" x14ac:dyDescent="0.25">
      <c r="A2100" s="71">
        <v>3073</v>
      </c>
      <c r="B2100" s="208" t="s">
        <v>5308</v>
      </c>
      <c r="C2100" s="208" t="s">
        <v>15528</v>
      </c>
      <c r="D2100" s="112" t="s">
        <v>329</v>
      </c>
      <c r="E2100" s="208" t="s">
        <v>5402</v>
      </c>
      <c r="F2100" s="208" t="s">
        <v>14771</v>
      </c>
      <c r="G2100" s="112">
        <v>43578</v>
      </c>
      <c r="H2100" s="112">
        <v>43578</v>
      </c>
      <c r="I2100" s="208" t="s">
        <v>268</v>
      </c>
      <c r="J2100" s="112" t="s">
        <v>12329</v>
      </c>
      <c r="K2100" s="208" t="s">
        <v>15529</v>
      </c>
      <c r="L2100" s="208" t="s">
        <v>60</v>
      </c>
      <c r="M2100" s="208" t="s">
        <v>5315</v>
      </c>
      <c r="N2100" s="208" t="s">
        <v>107</v>
      </c>
      <c r="O2100" s="208" t="s">
        <v>120</v>
      </c>
      <c r="P2100" s="117" t="s">
        <v>5403</v>
      </c>
      <c r="Q2100" s="113" t="s">
        <v>5404</v>
      </c>
      <c r="R2100" s="113" t="s">
        <v>23</v>
      </c>
      <c r="S2100" s="208" t="s">
        <v>1076</v>
      </c>
      <c r="T2100" s="64">
        <v>14816</v>
      </c>
      <c r="U2100" s="64">
        <v>18577</v>
      </c>
      <c r="V2100" s="64">
        <v>88618</v>
      </c>
      <c r="W2100" s="64">
        <v>149190</v>
      </c>
      <c r="X2100" s="64">
        <v>174594</v>
      </c>
      <c r="Y2100" s="64">
        <v>198369</v>
      </c>
    </row>
    <row r="2101" spans="1:25" ht="203.25" customHeight="1" x14ac:dyDescent="0.25">
      <c r="A2101" s="71">
        <v>3074</v>
      </c>
      <c r="B2101" s="208" t="s">
        <v>5308</v>
      </c>
      <c r="C2101" s="194" t="s">
        <v>15530</v>
      </c>
      <c r="D2101" s="194" t="s">
        <v>4266</v>
      </c>
      <c r="E2101" s="194" t="s">
        <v>11912</v>
      </c>
      <c r="F2101" s="194" t="s">
        <v>3499</v>
      </c>
      <c r="G2101" s="112">
        <v>43831</v>
      </c>
      <c r="H2101" s="112">
        <v>43831</v>
      </c>
      <c r="I2101" s="194" t="s">
        <v>1128</v>
      </c>
      <c r="J2101" s="112">
        <v>47119</v>
      </c>
      <c r="K2101" s="194" t="s">
        <v>15531</v>
      </c>
      <c r="L2101" s="208" t="s">
        <v>60</v>
      </c>
      <c r="M2101" s="208" t="s">
        <v>5315</v>
      </c>
      <c r="N2101" s="208" t="s">
        <v>107</v>
      </c>
      <c r="O2101" s="208" t="s">
        <v>120</v>
      </c>
      <c r="P2101" s="58" t="s">
        <v>237</v>
      </c>
      <c r="Q2101" s="12" t="s">
        <v>5316</v>
      </c>
      <c r="R2101" s="113" t="s">
        <v>23</v>
      </c>
      <c r="S2101" s="208" t="s">
        <v>1076</v>
      </c>
      <c r="T2101" s="194">
        <v>0</v>
      </c>
      <c r="U2101" s="194">
        <v>0</v>
      </c>
      <c r="V2101" s="44">
        <v>0</v>
      </c>
      <c r="W2101" s="44">
        <v>2623</v>
      </c>
      <c r="X2101" s="44">
        <v>16064</v>
      </c>
      <c r="Y2101" s="44">
        <v>22724</v>
      </c>
    </row>
    <row r="2102" spans="1:25" ht="203.25" customHeight="1" x14ac:dyDescent="0.25">
      <c r="A2102" s="71">
        <v>3075</v>
      </c>
      <c r="B2102" s="208" t="s">
        <v>5308</v>
      </c>
      <c r="C2102" s="194" t="s">
        <v>15532</v>
      </c>
      <c r="D2102" s="194" t="s">
        <v>1912</v>
      </c>
      <c r="E2102" s="194" t="s">
        <v>15533</v>
      </c>
      <c r="F2102" s="194" t="s">
        <v>5405</v>
      </c>
      <c r="G2102" s="112">
        <v>44029</v>
      </c>
      <c r="H2102" s="112">
        <v>44029</v>
      </c>
      <c r="I2102" s="208" t="s">
        <v>1408</v>
      </c>
      <c r="J2102" s="112" t="s">
        <v>15534</v>
      </c>
      <c r="K2102" s="208" t="s">
        <v>5406</v>
      </c>
      <c r="L2102" s="208" t="s">
        <v>60</v>
      </c>
      <c r="M2102" s="208" t="s">
        <v>5315</v>
      </c>
      <c r="N2102" s="208" t="s">
        <v>107</v>
      </c>
      <c r="O2102" s="208" t="s">
        <v>120</v>
      </c>
      <c r="P2102" s="194" t="s">
        <v>349</v>
      </c>
      <c r="Q2102" s="12" t="s">
        <v>5407</v>
      </c>
      <c r="R2102" s="113" t="s">
        <v>23</v>
      </c>
      <c r="S2102" s="208" t="s">
        <v>1076</v>
      </c>
      <c r="T2102" s="194">
        <v>0</v>
      </c>
      <c r="U2102" s="194">
        <v>0</v>
      </c>
      <c r="V2102" s="194">
        <v>0</v>
      </c>
      <c r="W2102" s="194">
        <v>0</v>
      </c>
      <c r="X2102" s="194">
        <v>0</v>
      </c>
      <c r="Y2102" s="194">
        <v>0</v>
      </c>
    </row>
    <row r="2103" spans="1:25" ht="203.25" customHeight="1" x14ac:dyDescent="0.25">
      <c r="A2103" s="71">
        <v>3076</v>
      </c>
      <c r="B2103" s="208" t="s">
        <v>5308</v>
      </c>
      <c r="C2103" s="194" t="s">
        <v>15535</v>
      </c>
      <c r="D2103" s="194" t="s">
        <v>121</v>
      </c>
      <c r="E2103" s="194" t="s">
        <v>15536</v>
      </c>
      <c r="F2103" s="194" t="s">
        <v>5408</v>
      </c>
      <c r="G2103" s="112">
        <v>44009</v>
      </c>
      <c r="H2103" s="112">
        <v>44197</v>
      </c>
      <c r="I2103" s="208" t="s">
        <v>403</v>
      </c>
      <c r="J2103" s="112">
        <v>46753</v>
      </c>
      <c r="K2103" s="194" t="s">
        <v>15537</v>
      </c>
      <c r="L2103" s="194" t="s">
        <v>60</v>
      </c>
      <c r="M2103" s="194" t="s">
        <v>5315</v>
      </c>
      <c r="N2103" s="194" t="s">
        <v>107</v>
      </c>
      <c r="O2103" s="194" t="s">
        <v>102</v>
      </c>
      <c r="P2103" s="194" t="s">
        <v>5409</v>
      </c>
      <c r="Q2103" s="12" t="s">
        <v>15538</v>
      </c>
      <c r="R2103" s="194" t="s">
        <v>23</v>
      </c>
      <c r="S2103" s="194" t="s">
        <v>1076</v>
      </c>
      <c r="T2103" s="194">
        <v>44722</v>
      </c>
      <c r="U2103" s="194">
        <v>367716</v>
      </c>
      <c r="V2103" s="194">
        <v>300338</v>
      </c>
      <c r="W2103" s="194">
        <v>362216</v>
      </c>
      <c r="X2103" s="194">
        <v>37994</v>
      </c>
      <c r="Y2103" s="194">
        <v>10000</v>
      </c>
    </row>
    <row r="2104" spans="1:25" ht="203.25" customHeight="1" x14ac:dyDescent="0.25">
      <c r="A2104" s="71">
        <v>3077</v>
      </c>
      <c r="B2104" s="208" t="s">
        <v>5308</v>
      </c>
      <c r="C2104" s="194" t="s">
        <v>15539</v>
      </c>
      <c r="D2104" s="194" t="s">
        <v>5410</v>
      </c>
      <c r="E2104" s="194" t="s">
        <v>5411</v>
      </c>
      <c r="F2104" s="194" t="s">
        <v>5412</v>
      </c>
      <c r="G2104" s="73">
        <v>43831</v>
      </c>
      <c r="H2104" s="112">
        <v>43831</v>
      </c>
      <c r="I2104" s="194" t="s">
        <v>1128</v>
      </c>
      <c r="J2104" s="112" t="s">
        <v>114</v>
      </c>
      <c r="K2104" s="194" t="s">
        <v>5413</v>
      </c>
      <c r="L2104" s="194" t="s">
        <v>60</v>
      </c>
      <c r="M2104" s="194" t="s">
        <v>5315</v>
      </c>
      <c r="N2104" s="194" t="s">
        <v>64</v>
      </c>
      <c r="O2104" s="194" t="s">
        <v>103</v>
      </c>
      <c r="P2104" s="194" t="s">
        <v>115</v>
      </c>
      <c r="Q2104" s="194" t="s">
        <v>5316</v>
      </c>
      <c r="R2104" s="194" t="s">
        <v>23</v>
      </c>
      <c r="S2104" s="194" t="s">
        <v>1076</v>
      </c>
      <c r="T2104" s="194">
        <v>0</v>
      </c>
      <c r="U2104" s="194">
        <v>0</v>
      </c>
      <c r="V2104" s="194">
        <v>1701</v>
      </c>
      <c r="W2104" s="194">
        <v>1643</v>
      </c>
      <c r="X2104" s="194">
        <v>1584</v>
      </c>
      <c r="Y2104" s="194">
        <v>1526</v>
      </c>
    </row>
    <row r="2105" spans="1:25" ht="203.25" customHeight="1" x14ac:dyDescent="0.25">
      <c r="A2105" s="71">
        <v>3078</v>
      </c>
      <c r="B2105" s="208" t="s">
        <v>5308</v>
      </c>
      <c r="C2105" s="194" t="s">
        <v>15539</v>
      </c>
      <c r="D2105" s="194" t="s">
        <v>5410</v>
      </c>
      <c r="E2105" s="194" t="s">
        <v>5411</v>
      </c>
      <c r="F2105" s="194" t="s">
        <v>5414</v>
      </c>
      <c r="G2105" s="73">
        <v>43831</v>
      </c>
      <c r="H2105" s="112">
        <v>43831</v>
      </c>
      <c r="I2105" s="194" t="s">
        <v>1128</v>
      </c>
      <c r="J2105" s="112" t="s">
        <v>114</v>
      </c>
      <c r="K2105" s="194" t="s">
        <v>5415</v>
      </c>
      <c r="L2105" s="194" t="s">
        <v>60</v>
      </c>
      <c r="M2105" s="194" t="s">
        <v>5315</v>
      </c>
      <c r="N2105" s="194" t="s">
        <v>64</v>
      </c>
      <c r="O2105" s="194" t="s">
        <v>103</v>
      </c>
      <c r="P2105" s="194" t="s">
        <v>115</v>
      </c>
      <c r="Q2105" s="194" t="s">
        <v>5316</v>
      </c>
      <c r="R2105" s="194" t="s">
        <v>23</v>
      </c>
      <c r="S2105" s="194" t="s">
        <v>1076</v>
      </c>
      <c r="T2105" s="194">
        <v>0</v>
      </c>
      <c r="U2105" s="194">
        <v>0</v>
      </c>
      <c r="V2105" s="194">
        <v>0</v>
      </c>
      <c r="W2105" s="194">
        <v>0</v>
      </c>
      <c r="X2105" s="194">
        <v>0</v>
      </c>
      <c r="Y2105" s="194">
        <v>0</v>
      </c>
    </row>
    <row r="2106" spans="1:25" ht="203.25" customHeight="1" x14ac:dyDescent="0.25">
      <c r="A2106" s="71">
        <v>3079</v>
      </c>
      <c r="B2106" s="208" t="s">
        <v>5308</v>
      </c>
      <c r="C2106" s="194" t="s">
        <v>15540</v>
      </c>
      <c r="D2106" s="194" t="s">
        <v>5416</v>
      </c>
      <c r="E2106" s="194" t="s">
        <v>5417</v>
      </c>
      <c r="F2106" s="194" t="s">
        <v>15541</v>
      </c>
      <c r="G2106" s="73">
        <v>43831</v>
      </c>
      <c r="H2106" s="112">
        <v>43831</v>
      </c>
      <c r="I2106" s="194" t="s">
        <v>15542</v>
      </c>
      <c r="J2106" s="112" t="s">
        <v>114</v>
      </c>
      <c r="K2106" s="194" t="s">
        <v>5418</v>
      </c>
      <c r="L2106" s="194" t="s">
        <v>60</v>
      </c>
      <c r="M2106" s="194" t="s">
        <v>5315</v>
      </c>
      <c r="N2106" s="194" t="s">
        <v>64</v>
      </c>
      <c r="O2106" s="194" t="s">
        <v>103</v>
      </c>
      <c r="P2106" s="194" t="s">
        <v>115</v>
      </c>
      <c r="Q2106" s="194" t="s">
        <v>5316</v>
      </c>
      <c r="R2106" s="194" t="s">
        <v>23</v>
      </c>
      <c r="S2106" s="194" t="s">
        <v>1076</v>
      </c>
      <c r="T2106" s="194">
        <v>0</v>
      </c>
      <c r="U2106" s="194">
        <v>0</v>
      </c>
      <c r="V2106" s="194">
        <v>0</v>
      </c>
      <c r="W2106" s="44">
        <v>567</v>
      </c>
      <c r="X2106" s="44">
        <v>1581</v>
      </c>
      <c r="Y2106" s="44">
        <v>777</v>
      </c>
    </row>
    <row r="2107" spans="1:25" ht="203.25" customHeight="1" x14ac:dyDescent="0.25">
      <c r="A2107" s="71">
        <v>3080</v>
      </c>
      <c r="B2107" s="208" t="s">
        <v>5308</v>
      </c>
      <c r="C2107" s="194" t="s">
        <v>15543</v>
      </c>
      <c r="D2107" s="194" t="s">
        <v>5419</v>
      </c>
      <c r="E2107" s="194" t="s">
        <v>5420</v>
      </c>
      <c r="F2107" s="194" t="s">
        <v>5405</v>
      </c>
      <c r="G2107" s="73">
        <v>44029</v>
      </c>
      <c r="H2107" s="112">
        <v>44029</v>
      </c>
      <c r="I2107" s="208" t="s">
        <v>1408</v>
      </c>
      <c r="J2107" s="112" t="s">
        <v>15534</v>
      </c>
      <c r="K2107" s="194" t="s">
        <v>5421</v>
      </c>
      <c r="L2107" s="194" t="s">
        <v>60</v>
      </c>
      <c r="M2107" s="194" t="s">
        <v>5315</v>
      </c>
      <c r="N2107" s="194" t="s">
        <v>64</v>
      </c>
      <c r="O2107" s="194" t="s">
        <v>103</v>
      </c>
      <c r="P2107" s="194" t="s">
        <v>115</v>
      </c>
      <c r="Q2107" s="194" t="s">
        <v>5407</v>
      </c>
      <c r="R2107" s="194" t="s">
        <v>23</v>
      </c>
      <c r="S2107" s="194" t="s">
        <v>1076</v>
      </c>
      <c r="T2107" s="194">
        <v>0</v>
      </c>
      <c r="U2107" s="194">
        <v>0</v>
      </c>
      <c r="V2107" s="194">
        <v>0</v>
      </c>
      <c r="W2107" s="194">
        <v>0</v>
      </c>
      <c r="X2107" s="194">
        <v>0</v>
      </c>
      <c r="Y2107" s="194">
        <v>0</v>
      </c>
    </row>
    <row r="2108" spans="1:25" ht="203.25" customHeight="1" x14ac:dyDescent="0.25">
      <c r="A2108" s="71">
        <v>3081</v>
      </c>
      <c r="B2108" s="208" t="s">
        <v>5308</v>
      </c>
      <c r="C2108" s="194" t="s">
        <v>15485</v>
      </c>
      <c r="D2108" s="194" t="s">
        <v>148</v>
      </c>
      <c r="E2108" s="112" t="s">
        <v>129</v>
      </c>
      <c r="F2108" s="194" t="s">
        <v>5423</v>
      </c>
      <c r="G2108" s="112">
        <v>43866</v>
      </c>
      <c r="H2108" s="112">
        <v>43831</v>
      </c>
      <c r="I2108" s="208" t="s">
        <v>244</v>
      </c>
      <c r="J2108" s="112">
        <v>45658</v>
      </c>
      <c r="K2108" s="208" t="s">
        <v>5424</v>
      </c>
      <c r="L2108" s="208" t="s">
        <v>99</v>
      </c>
      <c r="M2108" s="208" t="s">
        <v>15544</v>
      </c>
      <c r="N2108" s="208" t="s">
        <v>64</v>
      </c>
      <c r="O2108" s="208" t="s">
        <v>103</v>
      </c>
      <c r="P2108" s="118" t="s">
        <v>918</v>
      </c>
      <c r="Q2108" s="208" t="s">
        <v>3674</v>
      </c>
      <c r="R2108" s="208">
        <v>8</v>
      </c>
      <c r="S2108" s="208" t="s">
        <v>127</v>
      </c>
      <c r="T2108" s="194">
        <v>15705</v>
      </c>
      <c r="U2108" s="194">
        <v>15413</v>
      </c>
      <c r="V2108" s="194">
        <v>15413</v>
      </c>
      <c r="W2108" s="194">
        <v>15413</v>
      </c>
      <c r="X2108" s="194" t="s">
        <v>112</v>
      </c>
      <c r="Y2108" s="194" t="s">
        <v>112</v>
      </c>
    </row>
    <row r="2109" spans="1:25" ht="203.25" customHeight="1" x14ac:dyDescent="0.25">
      <c r="A2109" s="71">
        <v>3082</v>
      </c>
      <c r="B2109" s="208" t="s">
        <v>5308</v>
      </c>
      <c r="C2109" s="208" t="s">
        <v>15545</v>
      </c>
      <c r="D2109" s="208" t="s">
        <v>1922</v>
      </c>
      <c r="E2109" s="208" t="s">
        <v>5425</v>
      </c>
      <c r="F2109" s="208" t="s">
        <v>2505</v>
      </c>
      <c r="G2109" s="112">
        <v>43965</v>
      </c>
      <c r="H2109" s="112">
        <v>43831</v>
      </c>
      <c r="I2109" s="208" t="s">
        <v>396</v>
      </c>
      <c r="J2109" s="112">
        <v>44562</v>
      </c>
      <c r="K2109" s="112" t="s">
        <v>5426</v>
      </c>
      <c r="L2109" s="208" t="s">
        <v>60</v>
      </c>
      <c r="M2109" s="208" t="s">
        <v>15504</v>
      </c>
      <c r="N2109" s="208" t="s">
        <v>68</v>
      </c>
      <c r="O2109" s="208" t="s">
        <v>120</v>
      </c>
      <c r="P2109" s="118" t="s">
        <v>5427</v>
      </c>
      <c r="Q2109" s="208" t="s">
        <v>15546</v>
      </c>
      <c r="R2109" s="208" t="s">
        <v>22</v>
      </c>
      <c r="S2109" s="208" t="s">
        <v>1082</v>
      </c>
      <c r="T2109" s="267">
        <v>47610</v>
      </c>
      <c r="U2109" s="267" t="s">
        <v>5428</v>
      </c>
      <c r="V2109" s="267" t="s">
        <v>112</v>
      </c>
      <c r="W2109" s="267" t="s">
        <v>112</v>
      </c>
      <c r="X2109" s="267" t="s">
        <v>112</v>
      </c>
      <c r="Y2109" s="267" t="s">
        <v>112</v>
      </c>
    </row>
    <row r="2110" spans="1:25" ht="203.25" customHeight="1" x14ac:dyDescent="0.25">
      <c r="A2110" s="71">
        <v>3083</v>
      </c>
      <c r="B2110" s="208" t="s">
        <v>5308</v>
      </c>
      <c r="C2110" s="208" t="s">
        <v>15545</v>
      </c>
      <c r="D2110" s="208" t="s">
        <v>760</v>
      </c>
      <c r="E2110" s="208" t="s">
        <v>5429</v>
      </c>
      <c r="F2110" s="208" t="s">
        <v>2505</v>
      </c>
      <c r="G2110" s="112">
        <v>43965</v>
      </c>
      <c r="H2110" s="112">
        <v>43831</v>
      </c>
      <c r="I2110" s="208" t="s">
        <v>396</v>
      </c>
      <c r="J2110" s="112">
        <v>44562</v>
      </c>
      <c r="K2110" s="112" t="s">
        <v>15547</v>
      </c>
      <c r="L2110" s="208" t="s">
        <v>60</v>
      </c>
      <c r="M2110" s="208" t="s">
        <v>15504</v>
      </c>
      <c r="N2110" s="208" t="s">
        <v>68</v>
      </c>
      <c r="O2110" s="208" t="s">
        <v>120</v>
      </c>
      <c r="P2110" s="118" t="s">
        <v>5430</v>
      </c>
      <c r="Q2110" s="394" t="s">
        <v>15548</v>
      </c>
      <c r="R2110" s="208" t="s">
        <v>22</v>
      </c>
      <c r="S2110" s="208" t="s">
        <v>1082</v>
      </c>
      <c r="T2110" s="267">
        <v>128846</v>
      </c>
      <c r="U2110" s="267" t="s">
        <v>5428</v>
      </c>
      <c r="V2110" s="267" t="s">
        <v>112</v>
      </c>
      <c r="W2110" s="267" t="s">
        <v>112</v>
      </c>
      <c r="X2110" s="267" t="s">
        <v>112</v>
      </c>
      <c r="Y2110" s="267" t="s">
        <v>112</v>
      </c>
    </row>
    <row r="2111" spans="1:25" ht="203.25" customHeight="1" x14ac:dyDescent="0.25">
      <c r="A2111" s="71">
        <v>3084</v>
      </c>
      <c r="B2111" s="208" t="s">
        <v>5308</v>
      </c>
      <c r="C2111" s="208" t="s">
        <v>15545</v>
      </c>
      <c r="D2111" s="112" t="s">
        <v>5431</v>
      </c>
      <c r="E2111" s="112" t="s">
        <v>5432</v>
      </c>
      <c r="F2111" s="208" t="s">
        <v>1338</v>
      </c>
      <c r="G2111" s="112">
        <v>43965</v>
      </c>
      <c r="H2111" s="112">
        <v>43831</v>
      </c>
      <c r="I2111" s="208" t="s">
        <v>396</v>
      </c>
      <c r="J2111" s="112">
        <v>44562</v>
      </c>
      <c r="K2111" s="112" t="s">
        <v>5433</v>
      </c>
      <c r="L2111" s="208" t="s">
        <v>99</v>
      </c>
      <c r="M2111" s="208" t="s">
        <v>885</v>
      </c>
      <c r="N2111" s="208" t="s">
        <v>68</v>
      </c>
      <c r="O2111" s="208" t="s">
        <v>120</v>
      </c>
      <c r="P2111" s="118" t="s">
        <v>5427</v>
      </c>
      <c r="Q2111" s="208"/>
      <c r="R2111" s="208" t="s">
        <v>52</v>
      </c>
      <c r="S2111" s="208" t="s">
        <v>639</v>
      </c>
      <c r="T2111" s="64">
        <v>0</v>
      </c>
      <c r="U2111" s="264" t="s">
        <v>5428</v>
      </c>
      <c r="V2111" s="264" t="s">
        <v>112</v>
      </c>
      <c r="W2111" s="264" t="s">
        <v>112</v>
      </c>
      <c r="X2111" s="264" t="s">
        <v>112</v>
      </c>
      <c r="Y2111" s="267" t="s">
        <v>112</v>
      </c>
    </row>
    <row r="2112" spans="1:25" ht="203.25" customHeight="1" x14ac:dyDescent="0.25">
      <c r="A2112" s="71">
        <v>3085</v>
      </c>
      <c r="B2112" s="208" t="s">
        <v>5308</v>
      </c>
      <c r="C2112" s="208" t="s">
        <v>15545</v>
      </c>
      <c r="D2112" s="112" t="s">
        <v>5434</v>
      </c>
      <c r="E2112" s="112" t="s">
        <v>5432</v>
      </c>
      <c r="F2112" s="208" t="s">
        <v>1338</v>
      </c>
      <c r="G2112" s="112">
        <v>43965</v>
      </c>
      <c r="H2112" s="112">
        <v>43831</v>
      </c>
      <c r="I2112" s="208" t="s">
        <v>396</v>
      </c>
      <c r="J2112" s="112">
        <v>44562</v>
      </c>
      <c r="K2112" s="112" t="s">
        <v>5435</v>
      </c>
      <c r="L2112" s="208" t="s">
        <v>99</v>
      </c>
      <c r="M2112" s="208" t="s">
        <v>885</v>
      </c>
      <c r="N2112" s="208" t="s">
        <v>68</v>
      </c>
      <c r="O2112" s="208" t="s">
        <v>120</v>
      </c>
      <c r="P2112" s="118" t="s">
        <v>5430</v>
      </c>
      <c r="Q2112" s="208"/>
      <c r="R2112" s="208" t="s">
        <v>52</v>
      </c>
      <c r="S2112" s="208" t="s">
        <v>639</v>
      </c>
      <c r="T2112" s="64">
        <v>64</v>
      </c>
      <c r="U2112" s="64" t="s">
        <v>112</v>
      </c>
      <c r="V2112" s="64" t="s">
        <v>112</v>
      </c>
      <c r="W2112" s="64" t="s">
        <v>112</v>
      </c>
      <c r="X2112" s="64" t="s">
        <v>112</v>
      </c>
      <c r="Y2112" s="267" t="s">
        <v>112</v>
      </c>
    </row>
    <row r="2113" spans="1:25" ht="203.25" customHeight="1" x14ac:dyDescent="0.25">
      <c r="A2113" s="71">
        <v>3086</v>
      </c>
      <c r="B2113" s="208" t="s">
        <v>5308</v>
      </c>
      <c r="C2113" s="208" t="s">
        <v>15549</v>
      </c>
      <c r="D2113" s="194" t="s">
        <v>5436</v>
      </c>
      <c r="E2113" s="194" t="s">
        <v>5353</v>
      </c>
      <c r="F2113" s="194" t="s">
        <v>11395</v>
      </c>
      <c r="G2113" s="112">
        <v>43943</v>
      </c>
      <c r="H2113" s="112">
        <v>43831</v>
      </c>
      <c r="I2113" s="208" t="s">
        <v>244</v>
      </c>
      <c r="J2113" s="112">
        <v>45658</v>
      </c>
      <c r="K2113" s="194" t="s">
        <v>5437</v>
      </c>
      <c r="L2113" s="208" t="s">
        <v>60</v>
      </c>
      <c r="M2113" s="208" t="s">
        <v>5438</v>
      </c>
      <c r="N2113" s="208" t="s">
        <v>106</v>
      </c>
      <c r="O2113" s="208" t="s">
        <v>103</v>
      </c>
      <c r="P2113" s="118" t="s">
        <v>116</v>
      </c>
      <c r="Q2113" s="208"/>
      <c r="R2113" s="208">
        <v>16</v>
      </c>
      <c r="S2113" s="208" t="s">
        <v>3354</v>
      </c>
      <c r="T2113" s="194">
        <v>101</v>
      </c>
      <c r="U2113" s="194">
        <v>238</v>
      </c>
      <c r="V2113" s="194">
        <v>238</v>
      </c>
      <c r="W2113" s="194">
        <v>238</v>
      </c>
      <c r="X2113" s="194" t="s">
        <v>112</v>
      </c>
      <c r="Y2113" s="194" t="s">
        <v>112</v>
      </c>
    </row>
    <row r="2114" spans="1:25" ht="203.25" customHeight="1" x14ac:dyDescent="0.25">
      <c r="A2114" s="71">
        <v>3087</v>
      </c>
      <c r="B2114" s="208" t="s">
        <v>5308</v>
      </c>
      <c r="C2114" s="208" t="s">
        <v>15550</v>
      </c>
      <c r="D2114" s="112" t="s">
        <v>2609</v>
      </c>
      <c r="E2114" s="208" t="s">
        <v>5425</v>
      </c>
      <c r="F2114" s="194" t="s">
        <v>15551</v>
      </c>
      <c r="G2114" s="112">
        <v>44530</v>
      </c>
      <c r="H2114" s="112">
        <v>44197</v>
      </c>
      <c r="I2114" s="208" t="s">
        <v>396</v>
      </c>
      <c r="J2114" s="112">
        <v>44562</v>
      </c>
      <c r="K2114" s="194" t="s">
        <v>15552</v>
      </c>
      <c r="L2114" s="208" t="s">
        <v>60</v>
      </c>
      <c r="M2114" s="194" t="s">
        <v>15504</v>
      </c>
      <c r="N2114" s="208" t="s">
        <v>68</v>
      </c>
      <c r="O2114" s="208" t="s">
        <v>120</v>
      </c>
      <c r="P2114" s="118" t="s">
        <v>1329</v>
      </c>
      <c r="Q2114" s="208" t="s">
        <v>5439</v>
      </c>
      <c r="R2114" s="113" t="s">
        <v>22</v>
      </c>
      <c r="S2114" s="208" t="s">
        <v>1082</v>
      </c>
      <c r="T2114" s="264">
        <v>63</v>
      </c>
      <c r="U2114" s="264" t="s">
        <v>112</v>
      </c>
      <c r="V2114" s="264" t="s">
        <v>112</v>
      </c>
      <c r="W2114" s="264" t="s">
        <v>112</v>
      </c>
      <c r="X2114" s="264" t="s">
        <v>112</v>
      </c>
      <c r="Y2114" s="264" t="s">
        <v>112</v>
      </c>
    </row>
    <row r="2115" spans="1:25" ht="203.25" customHeight="1" x14ac:dyDescent="0.25">
      <c r="A2115" s="71">
        <v>3088</v>
      </c>
      <c r="B2115" s="208" t="s">
        <v>5308</v>
      </c>
      <c r="C2115" s="208" t="s">
        <v>15550</v>
      </c>
      <c r="D2115" s="112" t="s">
        <v>2604</v>
      </c>
      <c r="E2115" s="208" t="s">
        <v>5425</v>
      </c>
      <c r="F2115" s="194" t="s">
        <v>15551</v>
      </c>
      <c r="G2115" s="112">
        <v>44530</v>
      </c>
      <c r="H2115" s="112">
        <v>44197</v>
      </c>
      <c r="I2115" s="208" t="s">
        <v>396</v>
      </c>
      <c r="J2115" s="112">
        <v>44562</v>
      </c>
      <c r="K2115" s="194" t="s">
        <v>15553</v>
      </c>
      <c r="L2115" s="208" t="s">
        <v>60</v>
      </c>
      <c r="M2115" s="194" t="s">
        <v>15504</v>
      </c>
      <c r="N2115" s="208" t="s">
        <v>68</v>
      </c>
      <c r="O2115" s="208" t="s">
        <v>120</v>
      </c>
      <c r="P2115" s="118" t="s">
        <v>397</v>
      </c>
      <c r="Q2115" s="208" t="s">
        <v>5439</v>
      </c>
      <c r="R2115" s="113" t="s">
        <v>22</v>
      </c>
      <c r="S2115" s="208" t="s">
        <v>1082</v>
      </c>
      <c r="T2115" s="264">
        <v>1659</v>
      </c>
      <c r="U2115" s="264" t="s">
        <v>112</v>
      </c>
      <c r="V2115" s="264" t="s">
        <v>112</v>
      </c>
      <c r="W2115" s="264" t="s">
        <v>112</v>
      </c>
      <c r="X2115" s="264" t="s">
        <v>112</v>
      </c>
      <c r="Y2115" s="264" t="s">
        <v>112</v>
      </c>
    </row>
    <row r="2116" spans="1:25" ht="203.25" customHeight="1" x14ac:dyDescent="0.25">
      <c r="A2116" s="71">
        <v>3089</v>
      </c>
      <c r="B2116" s="208" t="s">
        <v>5308</v>
      </c>
      <c r="C2116" s="208" t="s">
        <v>15554</v>
      </c>
      <c r="D2116" s="112" t="s">
        <v>2609</v>
      </c>
      <c r="E2116" s="208" t="s">
        <v>5347</v>
      </c>
      <c r="F2116" s="194" t="s">
        <v>15555</v>
      </c>
      <c r="G2116" s="112">
        <v>44562</v>
      </c>
      <c r="H2116" s="112">
        <v>44562</v>
      </c>
      <c r="I2116" s="208" t="s">
        <v>113</v>
      </c>
      <c r="J2116" s="112" t="s">
        <v>114</v>
      </c>
      <c r="K2116" s="194" t="s">
        <v>5440</v>
      </c>
      <c r="L2116" s="208" t="s">
        <v>60</v>
      </c>
      <c r="M2116" s="194" t="s">
        <v>15504</v>
      </c>
      <c r="N2116" s="208" t="s">
        <v>68</v>
      </c>
      <c r="O2116" s="208" t="s">
        <v>120</v>
      </c>
      <c r="P2116" s="118" t="s">
        <v>706</v>
      </c>
      <c r="Q2116" s="208" t="s">
        <v>5441</v>
      </c>
      <c r="R2116" s="113" t="s">
        <v>22</v>
      </c>
      <c r="S2116" s="208" t="s">
        <v>1082</v>
      </c>
      <c r="T2116" s="264" t="s">
        <v>112</v>
      </c>
      <c r="U2116" s="264">
        <v>5532</v>
      </c>
      <c r="V2116" s="264">
        <v>5532</v>
      </c>
      <c r="W2116" s="264">
        <v>5532</v>
      </c>
      <c r="X2116" s="264">
        <v>5532</v>
      </c>
      <c r="Y2116" s="264">
        <v>5532</v>
      </c>
    </row>
    <row r="2117" spans="1:25" ht="203.25" customHeight="1" x14ac:dyDescent="0.25">
      <c r="A2117" s="71">
        <v>3090</v>
      </c>
      <c r="B2117" s="208" t="s">
        <v>5308</v>
      </c>
      <c r="C2117" s="208" t="s">
        <v>15556</v>
      </c>
      <c r="D2117" s="112" t="s">
        <v>1922</v>
      </c>
      <c r="E2117" s="208" t="s">
        <v>5442</v>
      </c>
      <c r="F2117" s="194" t="s">
        <v>2505</v>
      </c>
      <c r="G2117" s="112">
        <v>44562</v>
      </c>
      <c r="H2117" s="112">
        <v>44562</v>
      </c>
      <c r="I2117" s="208" t="s">
        <v>762</v>
      </c>
      <c r="J2117" s="112">
        <v>44927</v>
      </c>
      <c r="K2117" s="194" t="s">
        <v>5443</v>
      </c>
      <c r="L2117" s="208" t="s">
        <v>60</v>
      </c>
      <c r="M2117" s="194" t="s">
        <v>15504</v>
      </c>
      <c r="N2117" s="208" t="s">
        <v>68</v>
      </c>
      <c r="O2117" s="208" t="s">
        <v>120</v>
      </c>
      <c r="P2117" s="118" t="s">
        <v>398</v>
      </c>
      <c r="Q2117" s="208" t="s">
        <v>15557</v>
      </c>
      <c r="R2117" s="113" t="s">
        <v>22</v>
      </c>
      <c r="S2117" s="208" t="s">
        <v>1082</v>
      </c>
      <c r="T2117" s="264" t="s">
        <v>112</v>
      </c>
      <c r="U2117" s="264">
        <v>38774</v>
      </c>
      <c r="V2117" s="264" t="s">
        <v>112</v>
      </c>
      <c r="W2117" s="264" t="s">
        <v>112</v>
      </c>
      <c r="X2117" s="264" t="s">
        <v>112</v>
      </c>
      <c r="Y2117" s="264" t="s">
        <v>112</v>
      </c>
    </row>
    <row r="2118" spans="1:25" ht="203.25" customHeight="1" x14ac:dyDescent="0.25">
      <c r="A2118" s="71">
        <v>3091</v>
      </c>
      <c r="B2118" s="208" t="s">
        <v>5308</v>
      </c>
      <c r="C2118" s="208" t="s">
        <v>15556</v>
      </c>
      <c r="D2118" s="112" t="s">
        <v>760</v>
      </c>
      <c r="E2118" s="208" t="s">
        <v>5442</v>
      </c>
      <c r="F2118" s="194" t="s">
        <v>2505</v>
      </c>
      <c r="G2118" s="112">
        <v>44562</v>
      </c>
      <c r="H2118" s="112">
        <v>44562</v>
      </c>
      <c r="I2118" s="208" t="s">
        <v>762</v>
      </c>
      <c r="J2118" s="112">
        <v>44927</v>
      </c>
      <c r="K2118" s="194" t="s">
        <v>5444</v>
      </c>
      <c r="L2118" s="208" t="s">
        <v>60</v>
      </c>
      <c r="M2118" s="194" t="s">
        <v>15504</v>
      </c>
      <c r="N2118" s="208" t="s">
        <v>68</v>
      </c>
      <c r="O2118" s="208" t="s">
        <v>120</v>
      </c>
      <c r="P2118" s="118" t="s">
        <v>706</v>
      </c>
      <c r="Q2118" s="208" t="s">
        <v>15558</v>
      </c>
      <c r="R2118" s="113" t="s">
        <v>22</v>
      </c>
      <c r="S2118" s="208" t="s">
        <v>1082</v>
      </c>
      <c r="T2118" s="264" t="s">
        <v>112</v>
      </c>
      <c r="U2118" s="264">
        <v>145600</v>
      </c>
      <c r="V2118" s="264" t="s">
        <v>112</v>
      </c>
      <c r="W2118" s="264" t="s">
        <v>112</v>
      </c>
      <c r="X2118" s="264" t="s">
        <v>112</v>
      </c>
      <c r="Y2118" s="264" t="s">
        <v>112</v>
      </c>
    </row>
    <row r="2119" spans="1:25" ht="203.25" customHeight="1" x14ac:dyDescent="0.25">
      <c r="A2119" s="71">
        <v>3092</v>
      </c>
      <c r="B2119" s="208" t="s">
        <v>5308</v>
      </c>
      <c r="C2119" s="208" t="s">
        <v>15556</v>
      </c>
      <c r="D2119" s="112" t="s">
        <v>5431</v>
      </c>
      <c r="E2119" s="208" t="s">
        <v>5432</v>
      </c>
      <c r="F2119" s="194" t="s">
        <v>1338</v>
      </c>
      <c r="G2119" s="112">
        <v>44562</v>
      </c>
      <c r="H2119" s="112">
        <v>44562</v>
      </c>
      <c r="I2119" s="208" t="s">
        <v>762</v>
      </c>
      <c r="J2119" s="112">
        <v>44927</v>
      </c>
      <c r="K2119" s="194" t="s">
        <v>5445</v>
      </c>
      <c r="L2119" s="208" t="s">
        <v>99</v>
      </c>
      <c r="M2119" s="265" t="s">
        <v>885</v>
      </c>
      <c r="N2119" s="208" t="s">
        <v>68</v>
      </c>
      <c r="O2119" s="208" t="s">
        <v>120</v>
      </c>
      <c r="P2119" s="118" t="s">
        <v>398</v>
      </c>
      <c r="Q2119" s="208"/>
      <c r="R2119" s="208" t="s">
        <v>52</v>
      </c>
      <c r="S2119" s="208" t="s">
        <v>639</v>
      </c>
      <c r="T2119" s="264" t="s">
        <v>112</v>
      </c>
      <c r="U2119" s="264">
        <v>0</v>
      </c>
      <c r="V2119" s="264" t="s">
        <v>112</v>
      </c>
      <c r="W2119" s="264" t="s">
        <v>112</v>
      </c>
      <c r="X2119" s="264" t="s">
        <v>112</v>
      </c>
      <c r="Y2119" s="264" t="s">
        <v>112</v>
      </c>
    </row>
    <row r="2120" spans="1:25" ht="188.25" customHeight="1" x14ac:dyDescent="0.25">
      <c r="A2120" s="71">
        <v>3093</v>
      </c>
      <c r="B2120" s="208" t="s">
        <v>5308</v>
      </c>
      <c r="C2120" s="208" t="s">
        <v>15556</v>
      </c>
      <c r="D2120" s="112" t="s">
        <v>5434</v>
      </c>
      <c r="E2120" s="208" t="s">
        <v>5432</v>
      </c>
      <c r="F2120" s="194" t="s">
        <v>1338</v>
      </c>
      <c r="G2120" s="112">
        <v>44562</v>
      </c>
      <c r="H2120" s="112">
        <v>44562</v>
      </c>
      <c r="I2120" s="208" t="s">
        <v>762</v>
      </c>
      <c r="J2120" s="112">
        <v>44927</v>
      </c>
      <c r="K2120" s="194" t="s">
        <v>11913</v>
      </c>
      <c r="L2120" s="208" t="s">
        <v>99</v>
      </c>
      <c r="M2120" s="265" t="s">
        <v>885</v>
      </c>
      <c r="N2120" s="118" t="s">
        <v>68</v>
      </c>
      <c r="O2120" s="118" t="s">
        <v>120</v>
      </c>
      <c r="P2120" s="118" t="s">
        <v>706</v>
      </c>
      <c r="Q2120" s="208"/>
      <c r="R2120" s="208" t="s">
        <v>52</v>
      </c>
      <c r="S2120" s="208" t="s">
        <v>639</v>
      </c>
      <c r="T2120" s="264" t="s">
        <v>112</v>
      </c>
      <c r="U2120" s="264">
        <v>86</v>
      </c>
      <c r="V2120" s="264" t="s">
        <v>112</v>
      </c>
      <c r="W2120" s="264" t="s">
        <v>112</v>
      </c>
      <c r="X2120" s="264" t="s">
        <v>112</v>
      </c>
      <c r="Y2120" s="264" t="s">
        <v>112</v>
      </c>
    </row>
    <row r="2121" spans="1:25" ht="188.25" customHeight="1" x14ac:dyDescent="0.25">
      <c r="A2121" s="71">
        <v>3094</v>
      </c>
      <c r="B2121" s="208" t="s">
        <v>5308</v>
      </c>
      <c r="C2121" s="194" t="s">
        <v>15485</v>
      </c>
      <c r="D2121" s="194" t="s">
        <v>150</v>
      </c>
      <c r="E2121" s="208" t="s">
        <v>129</v>
      </c>
      <c r="F2121" s="194" t="s">
        <v>15559</v>
      </c>
      <c r="G2121" s="112">
        <v>44562</v>
      </c>
      <c r="H2121" s="112">
        <v>44562</v>
      </c>
      <c r="I2121" s="208" t="s">
        <v>244</v>
      </c>
      <c r="J2121" s="112">
        <v>45658</v>
      </c>
      <c r="K2121" s="194" t="s">
        <v>5446</v>
      </c>
      <c r="L2121" s="208" t="s">
        <v>99</v>
      </c>
      <c r="M2121" s="208" t="s">
        <v>5447</v>
      </c>
      <c r="N2121" s="265" t="s">
        <v>64</v>
      </c>
      <c r="O2121" s="208" t="s">
        <v>103</v>
      </c>
      <c r="P2121" s="118" t="s">
        <v>918</v>
      </c>
      <c r="Q2121" s="208" t="s">
        <v>3674</v>
      </c>
      <c r="R2121" s="208">
        <v>8</v>
      </c>
      <c r="S2121" s="208" t="s">
        <v>127</v>
      </c>
      <c r="T2121" s="264" t="s">
        <v>112</v>
      </c>
      <c r="U2121" s="194">
        <v>1217</v>
      </c>
      <c r="V2121" s="194">
        <v>1217</v>
      </c>
      <c r="W2121" s="194">
        <v>1217</v>
      </c>
      <c r="X2121" s="264" t="s">
        <v>112</v>
      </c>
      <c r="Y2121" s="264" t="s">
        <v>112</v>
      </c>
    </row>
    <row r="2122" spans="1:25" ht="188.25" customHeight="1" x14ac:dyDescent="0.25">
      <c r="A2122" s="71">
        <v>3095</v>
      </c>
      <c r="B2122" s="208" t="s">
        <v>5308</v>
      </c>
      <c r="C2122" s="194" t="s">
        <v>15560</v>
      </c>
      <c r="D2122" s="194" t="s">
        <v>15561</v>
      </c>
      <c r="E2122" s="194" t="s">
        <v>15562</v>
      </c>
      <c r="F2122" s="194" t="s">
        <v>15563</v>
      </c>
      <c r="G2122" s="112">
        <v>44552</v>
      </c>
      <c r="H2122" s="112">
        <v>44197</v>
      </c>
      <c r="I2122" s="208" t="s">
        <v>396</v>
      </c>
      <c r="J2122" s="112">
        <v>44562</v>
      </c>
      <c r="K2122" s="194" t="s">
        <v>5448</v>
      </c>
      <c r="L2122" s="208" t="s">
        <v>60</v>
      </c>
      <c r="M2122" s="208" t="s">
        <v>5422</v>
      </c>
      <c r="N2122" s="265" t="s">
        <v>64</v>
      </c>
      <c r="O2122" s="194" t="s">
        <v>100</v>
      </c>
      <c r="P2122" s="118" t="s">
        <v>5449</v>
      </c>
      <c r="Q2122" s="194" t="s">
        <v>2035</v>
      </c>
      <c r="R2122" s="194" t="s">
        <v>22</v>
      </c>
      <c r="S2122" s="194" t="s">
        <v>1082</v>
      </c>
      <c r="T2122" s="267">
        <v>1783</v>
      </c>
      <c r="U2122" s="264" t="s">
        <v>112</v>
      </c>
      <c r="V2122" s="264" t="s">
        <v>112</v>
      </c>
      <c r="W2122" s="264" t="s">
        <v>112</v>
      </c>
      <c r="X2122" s="264" t="s">
        <v>112</v>
      </c>
      <c r="Y2122" s="264" t="s">
        <v>112</v>
      </c>
    </row>
    <row r="2123" spans="1:25" ht="188.25" customHeight="1" x14ac:dyDescent="0.25">
      <c r="A2123" s="71">
        <v>3096</v>
      </c>
      <c r="B2123" s="208" t="s">
        <v>5308</v>
      </c>
      <c r="C2123" s="208" t="s">
        <v>15564</v>
      </c>
      <c r="D2123" s="112" t="s">
        <v>11666</v>
      </c>
      <c r="E2123" s="194" t="s">
        <v>5353</v>
      </c>
      <c r="F2123" s="194" t="s">
        <v>153</v>
      </c>
      <c r="G2123" s="112">
        <v>44927</v>
      </c>
      <c r="H2123" s="112">
        <v>44927</v>
      </c>
      <c r="I2123" s="208" t="s">
        <v>113</v>
      </c>
      <c r="J2123" s="112" t="s">
        <v>114</v>
      </c>
      <c r="K2123" s="194" t="s">
        <v>11667</v>
      </c>
      <c r="L2123" s="265" t="s">
        <v>838</v>
      </c>
      <c r="M2123" s="264" t="s">
        <v>5357</v>
      </c>
      <c r="N2123" s="265" t="s">
        <v>106</v>
      </c>
      <c r="O2123" s="208" t="s">
        <v>468</v>
      </c>
      <c r="P2123" s="118" t="s">
        <v>116</v>
      </c>
      <c r="Q2123" s="194"/>
      <c r="R2123" s="113" t="s">
        <v>42</v>
      </c>
      <c r="S2123" s="208" t="s">
        <v>588</v>
      </c>
      <c r="T2123" s="267" t="s">
        <v>112</v>
      </c>
      <c r="U2123" s="264" t="s">
        <v>112</v>
      </c>
      <c r="V2123" s="264" t="s">
        <v>112</v>
      </c>
      <c r="W2123" s="194">
        <v>6156</v>
      </c>
      <c r="X2123" s="194">
        <v>6156</v>
      </c>
      <c r="Y2123" s="194">
        <v>6156</v>
      </c>
    </row>
    <row r="2124" spans="1:25" ht="188.25" customHeight="1" x14ac:dyDescent="0.25">
      <c r="A2124" s="71">
        <v>3097</v>
      </c>
      <c r="B2124" s="208" t="s">
        <v>5308</v>
      </c>
      <c r="C2124" s="208" t="s">
        <v>15565</v>
      </c>
      <c r="D2124" s="112" t="s">
        <v>2532</v>
      </c>
      <c r="E2124" s="194" t="s">
        <v>15566</v>
      </c>
      <c r="F2124" s="194" t="s">
        <v>15567</v>
      </c>
      <c r="G2124" s="112">
        <v>44859</v>
      </c>
      <c r="H2124" s="112">
        <v>44562</v>
      </c>
      <c r="I2124" s="208" t="s">
        <v>244</v>
      </c>
      <c r="J2124" s="112">
        <v>45658</v>
      </c>
      <c r="K2124" s="194" t="s">
        <v>15568</v>
      </c>
      <c r="L2124" s="265" t="s">
        <v>60</v>
      </c>
      <c r="M2124" s="264" t="s">
        <v>15504</v>
      </c>
      <c r="N2124" s="265" t="s">
        <v>68</v>
      </c>
      <c r="O2124" s="208" t="s">
        <v>120</v>
      </c>
      <c r="P2124" s="118" t="s">
        <v>196</v>
      </c>
      <c r="Q2124" s="194" t="s">
        <v>15569</v>
      </c>
      <c r="R2124" s="113" t="s">
        <v>22</v>
      </c>
      <c r="S2124" s="208" t="s">
        <v>1082</v>
      </c>
      <c r="T2124" s="264" t="s">
        <v>112</v>
      </c>
      <c r="U2124" s="194">
        <v>1337</v>
      </c>
      <c r="V2124" s="194">
        <v>1337</v>
      </c>
      <c r="W2124" s="194">
        <v>1337</v>
      </c>
      <c r="X2124" s="194" t="s">
        <v>112</v>
      </c>
      <c r="Y2124" s="194" t="s">
        <v>112</v>
      </c>
    </row>
    <row r="2125" spans="1:25" ht="188.25" customHeight="1" x14ac:dyDescent="0.25">
      <c r="A2125" s="71">
        <v>3098</v>
      </c>
      <c r="B2125" s="208" t="s">
        <v>5308</v>
      </c>
      <c r="C2125" s="208" t="s">
        <v>15570</v>
      </c>
      <c r="D2125" s="112" t="s">
        <v>2533</v>
      </c>
      <c r="E2125" s="194" t="s">
        <v>15566</v>
      </c>
      <c r="F2125" s="194" t="s">
        <v>15567</v>
      </c>
      <c r="G2125" s="112">
        <v>44859</v>
      </c>
      <c r="H2125" s="112">
        <v>44562</v>
      </c>
      <c r="I2125" s="208" t="s">
        <v>244</v>
      </c>
      <c r="J2125" s="112">
        <v>45658</v>
      </c>
      <c r="K2125" s="194" t="s">
        <v>15571</v>
      </c>
      <c r="L2125" s="265" t="s">
        <v>60</v>
      </c>
      <c r="M2125" s="264" t="s">
        <v>15504</v>
      </c>
      <c r="N2125" s="265" t="s">
        <v>68</v>
      </c>
      <c r="O2125" s="208" t="s">
        <v>120</v>
      </c>
      <c r="P2125" s="118" t="s">
        <v>397</v>
      </c>
      <c r="Q2125" s="194" t="s">
        <v>15569</v>
      </c>
      <c r="R2125" s="113" t="s">
        <v>22</v>
      </c>
      <c r="S2125" s="208" t="s">
        <v>1082</v>
      </c>
      <c r="T2125" s="264" t="s">
        <v>112</v>
      </c>
      <c r="U2125" s="194">
        <v>7419</v>
      </c>
      <c r="V2125" s="194">
        <v>7419</v>
      </c>
      <c r="W2125" s="194">
        <v>7419</v>
      </c>
      <c r="X2125" s="194" t="s">
        <v>112</v>
      </c>
      <c r="Y2125" s="194" t="s">
        <v>112</v>
      </c>
    </row>
    <row r="2126" spans="1:25" ht="188.25" customHeight="1" x14ac:dyDescent="0.25">
      <c r="A2126" s="71">
        <v>3099</v>
      </c>
      <c r="B2126" s="208" t="s">
        <v>5308</v>
      </c>
      <c r="C2126" s="208" t="s">
        <v>15518</v>
      </c>
      <c r="D2126" s="112" t="s">
        <v>15572</v>
      </c>
      <c r="E2126" s="194" t="s">
        <v>15573</v>
      </c>
      <c r="F2126" s="194" t="s">
        <v>15574</v>
      </c>
      <c r="G2126" s="112">
        <v>44927</v>
      </c>
      <c r="H2126" s="112">
        <v>44927</v>
      </c>
      <c r="I2126" s="208" t="s">
        <v>113</v>
      </c>
      <c r="J2126" s="112" t="s">
        <v>114</v>
      </c>
      <c r="K2126" s="194" t="s">
        <v>15575</v>
      </c>
      <c r="L2126" s="265" t="s">
        <v>838</v>
      </c>
      <c r="M2126" s="264" t="s">
        <v>4270</v>
      </c>
      <c r="N2126" s="265" t="s">
        <v>106</v>
      </c>
      <c r="O2126" s="208" t="s">
        <v>468</v>
      </c>
      <c r="P2126" s="118" t="s">
        <v>116</v>
      </c>
      <c r="Q2126" s="194"/>
      <c r="R2126" s="113" t="s">
        <v>42</v>
      </c>
      <c r="S2126" s="208" t="s">
        <v>588</v>
      </c>
      <c r="T2126" s="264" t="s">
        <v>112</v>
      </c>
      <c r="U2126" s="264" t="s">
        <v>112</v>
      </c>
      <c r="V2126" s="264" t="s">
        <v>112</v>
      </c>
      <c r="W2126" s="194">
        <v>23</v>
      </c>
      <c r="X2126" s="194">
        <v>23</v>
      </c>
      <c r="Y2126" s="194">
        <v>23</v>
      </c>
    </row>
    <row r="2127" spans="1:25" ht="188.25" customHeight="1" x14ac:dyDescent="0.25">
      <c r="A2127" s="71">
        <v>3100</v>
      </c>
      <c r="B2127" s="208" t="s">
        <v>5308</v>
      </c>
      <c r="C2127" s="208" t="s">
        <v>15576</v>
      </c>
      <c r="D2127" s="112" t="s">
        <v>151</v>
      </c>
      <c r="E2127" s="194" t="s">
        <v>15577</v>
      </c>
      <c r="F2127" s="194" t="s">
        <v>15578</v>
      </c>
      <c r="G2127" s="112">
        <v>44706</v>
      </c>
      <c r="H2127" s="112">
        <v>44562</v>
      </c>
      <c r="I2127" s="208" t="s">
        <v>2560</v>
      </c>
      <c r="J2127" s="112">
        <v>47484</v>
      </c>
      <c r="K2127" s="194" t="s">
        <v>15579</v>
      </c>
      <c r="L2127" s="208" t="s">
        <v>60</v>
      </c>
      <c r="M2127" s="264" t="s">
        <v>15580</v>
      </c>
      <c r="N2127" s="265" t="s">
        <v>64</v>
      </c>
      <c r="O2127" s="208" t="s">
        <v>103</v>
      </c>
      <c r="P2127" s="118" t="s">
        <v>918</v>
      </c>
      <c r="Q2127" s="194" t="s">
        <v>15581</v>
      </c>
      <c r="R2127" s="265" t="s">
        <v>53</v>
      </c>
      <c r="S2127" s="265" t="s">
        <v>175</v>
      </c>
      <c r="T2127" s="264" t="s">
        <v>112</v>
      </c>
      <c r="U2127" s="264">
        <v>134</v>
      </c>
      <c r="V2127" s="264">
        <v>283</v>
      </c>
      <c r="W2127" s="194">
        <v>290</v>
      </c>
      <c r="X2127" s="194">
        <v>300</v>
      </c>
      <c r="Y2127" s="194">
        <v>310</v>
      </c>
    </row>
    <row r="2128" spans="1:25" ht="188.25" customHeight="1" x14ac:dyDescent="0.25">
      <c r="A2128" s="71">
        <v>3111</v>
      </c>
      <c r="B2128" s="76" t="s">
        <v>5450</v>
      </c>
      <c r="C2128" s="208" t="s">
        <v>5451</v>
      </c>
      <c r="D2128" s="208" t="s">
        <v>5452</v>
      </c>
      <c r="E2128" s="208" t="s">
        <v>11813</v>
      </c>
      <c r="F2128" s="211" t="s">
        <v>5453</v>
      </c>
      <c r="G2128" s="112">
        <v>38718</v>
      </c>
      <c r="H2128" s="112">
        <v>38718</v>
      </c>
      <c r="I2128" s="112" t="s">
        <v>113</v>
      </c>
      <c r="J2128" s="112">
        <v>45658</v>
      </c>
      <c r="K2128" s="211" t="s">
        <v>5454</v>
      </c>
      <c r="L2128" s="211" t="s">
        <v>60</v>
      </c>
      <c r="M2128" s="211" t="s">
        <v>5455</v>
      </c>
      <c r="N2128" s="208" t="s">
        <v>107</v>
      </c>
      <c r="O2128" s="34" t="s">
        <v>100</v>
      </c>
      <c r="P2128" s="12" t="s">
        <v>5456</v>
      </c>
      <c r="Q2128" s="113"/>
      <c r="R2128" s="113" t="s">
        <v>18</v>
      </c>
      <c r="S2128" s="208" t="s">
        <v>199</v>
      </c>
      <c r="T2128" s="265">
        <v>34212</v>
      </c>
      <c r="U2128" s="265">
        <v>30341</v>
      </c>
      <c r="V2128" s="265">
        <v>50000</v>
      </c>
      <c r="W2128" s="265">
        <v>50000</v>
      </c>
      <c r="X2128" s="265" t="s">
        <v>112</v>
      </c>
      <c r="Y2128" s="265" t="s">
        <v>112</v>
      </c>
    </row>
    <row r="2129" spans="1:25" ht="188.25" customHeight="1" x14ac:dyDescent="0.25">
      <c r="A2129" s="71">
        <v>3112</v>
      </c>
      <c r="B2129" s="76" t="s">
        <v>5450</v>
      </c>
      <c r="C2129" s="208" t="s">
        <v>5458</v>
      </c>
      <c r="D2129" s="208" t="s">
        <v>5459</v>
      </c>
      <c r="E2129" s="208" t="s">
        <v>15582</v>
      </c>
      <c r="F2129" s="211" t="s">
        <v>5460</v>
      </c>
      <c r="G2129" s="112">
        <v>42736</v>
      </c>
      <c r="H2129" s="112">
        <v>42736</v>
      </c>
      <c r="I2129" s="112" t="s">
        <v>1128</v>
      </c>
      <c r="J2129" s="112">
        <v>45658</v>
      </c>
      <c r="K2129" s="211" t="s">
        <v>5461</v>
      </c>
      <c r="L2129" s="211" t="s">
        <v>60</v>
      </c>
      <c r="M2129" s="211" t="s">
        <v>5462</v>
      </c>
      <c r="N2129" s="208" t="s">
        <v>107</v>
      </c>
      <c r="O2129" s="34" t="s">
        <v>100</v>
      </c>
      <c r="P2129" s="12" t="s">
        <v>161</v>
      </c>
      <c r="Q2129" s="113" t="s">
        <v>5463</v>
      </c>
      <c r="R2129" s="113" t="s">
        <v>18</v>
      </c>
      <c r="S2129" s="208" t="s">
        <v>199</v>
      </c>
      <c r="T2129" s="264">
        <v>6725</v>
      </c>
      <c r="U2129" s="264">
        <v>11093</v>
      </c>
      <c r="V2129" s="264">
        <v>6500</v>
      </c>
      <c r="W2129" s="264">
        <v>6500</v>
      </c>
      <c r="X2129" s="265" t="s">
        <v>112</v>
      </c>
      <c r="Y2129" s="265" t="s">
        <v>112</v>
      </c>
    </row>
    <row r="2130" spans="1:25" ht="188.25" customHeight="1" x14ac:dyDescent="0.25">
      <c r="A2130" s="71">
        <v>3113</v>
      </c>
      <c r="B2130" s="76" t="s">
        <v>5450</v>
      </c>
      <c r="C2130" s="208" t="s">
        <v>5458</v>
      </c>
      <c r="D2130" s="208" t="s">
        <v>5464</v>
      </c>
      <c r="E2130" s="208" t="s">
        <v>15583</v>
      </c>
      <c r="F2130" s="211" t="s">
        <v>5465</v>
      </c>
      <c r="G2130" s="112">
        <v>42736</v>
      </c>
      <c r="H2130" s="112">
        <v>42736</v>
      </c>
      <c r="I2130" s="211" t="s">
        <v>5466</v>
      </c>
      <c r="J2130" s="112">
        <v>45658</v>
      </c>
      <c r="K2130" s="211" t="s">
        <v>5467</v>
      </c>
      <c r="L2130" s="211" t="s">
        <v>60</v>
      </c>
      <c r="M2130" s="211" t="s">
        <v>5468</v>
      </c>
      <c r="N2130" s="208" t="s">
        <v>107</v>
      </c>
      <c r="O2130" s="34" t="s">
        <v>100</v>
      </c>
      <c r="P2130" s="12" t="s">
        <v>161</v>
      </c>
      <c r="Q2130" s="113" t="s">
        <v>5463</v>
      </c>
      <c r="R2130" s="113" t="s">
        <v>18</v>
      </c>
      <c r="S2130" s="208" t="s">
        <v>199</v>
      </c>
      <c r="T2130" s="265">
        <v>165</v>
      </c>
      <c r="U2130" s="265">
        <v>13288</v>
      </c>
      <c r="V2130" s="265">
        <v>1000</v>
      </c>
      <c r="W2130" s="265">
        <v>1000</v>
      </c>
      <c r="X2130" s="265" t="s">
        <v>112</v>
      </c>
      <c r="Y2130" s="265" t="s">
        <v>112</v>
      </c>
    </row>
    <row r="2131" spans="1:25" ht="188.25" customHeight="1" x14ac:dyDescent="0.25">
      <c r="A2131" s="71">
        <v>3114</v>
      </c>
      <c r="B2131" s="76" t="s">
        <v>5450</v>
      </c>
      <c r="C2131" s="115" t="s">
        <v>5469</v>
      </c>
      <c r="D2131" s="115" t="s">
        <v>5470</v>
      </c>
      <c r="E2131" s="115" t="s">
        <v>14370</v>
      </c>
      <c r="F2131" s="211" t="s">
        <v>15584</v>
      </c>
      <c r="G2131" s="112">
        <v>43101</v>
      </c>
      <c r="H2131" s="112">
        <v>43101</v>
      </c>
      <c r="I2131" s="211" t="s">
        <v>268</v>
      </c>
      <c r="J2131" s="112" t="s">
        <v>12329</v>
      </c>
      <c r="K2131" s="211" t="s">
        <v>15585</v>
      </c>
      <c r="L2131" s="211" t="s">
        <v>60</v>
      </c>
      <c r="M2131" s="211" t="s">
        <v>5472</v>
      </c>
      <c r="N2131" s="208" t="s">
        <v>107</v>
      </c>
      <c r="O2131" s="115" t="s">
        <v>100</v>
      </c>
      <c r="P2131" s="12" t="s">
        <v>5473</v>
      </c>
      <c r="Q2131" s="113" t="s">
        <v>12270</v>
      </c>
      <c r="R2131" s="113" t="s">
        <v>18</v>
      </c>
      <c r="S2131" s="208" t="s">
        <v>199</v>
      </c>
      <c r="T2131" s="265">
        <v>9509</v>
      </c>
      <c r="U2131" s="265">
        <v>21777</v>
      </c>
      <c r="V2131" s="265">
        <v>9500</v>
      </c>
      <c r="W2131" s="265">
        <v>9500</v>
      </c>
      <c r="X2131" s="265">
        <v>9500</v>
      </c>
      <c r="Y2131" s="265">
        <v>9500</v>
      </c>
    </row>
    <row r="2132" spans="1:25" ht="188.25" customHeight="1" x14ac:dyDescent="0.25">
      <c r="A2132" s="71">
        <v>3115</v>
      </c>
      <c r="B2132" s="76" t="s">
        <v>5450</v>
      </c>
      <c r="C2132" s="208" t="s">
        <v>5474</v>
      </c>
      <c r="D2132" s="208" t="s">
        <v>5475</v>
      </c>
      <c r="E2132" s="208" t="s">
        <v>5476</v>
      </c>
      <c r="F2132" s="211" t="s">
        <v>15586</v>
      </c>
      <c r="G2132" s="112">
        <v>43619</v>
      </c>
      <c r="H2132" s="112">
        <v>43466</v>
      </c>
      <c r="I2132" s="211" t="s">
        <v>15587</v>
      </c>
      <c r="J2132" s="112" t="s">
        <v>114</v>
      </c>
      <c r="K2132" s="211" t="s">
        <v>15588</v>
      </c>
      <c r="L2132" s="211" t="s">
        <v>60</v>
      </c>
      <c r="M2132" s="211" t="s">
        <v>5455</v>
      </c>
      <c r="N2132" s="208" t="s">
        <v>107</v>
      </c>
      <c r="O2132" s="115" t="s">
        <v>5477</v>
      </c>
      <c r="P2132" s="12" t="s">
        <v>349</v>
      </c>
      <c r="Q2132" s="113" t="s">
        <v>5463</v>
      </c>
      <c r="R2132" s="113" t="s">
        <v>18</v>
      </c>
      <c r="S2132" s="208" t="s">
        <v>199</v>
      </c>
      <c r="T2132" s="265">
        <v>0</v>
      </c>
      <c r="U2132" s="265">
        <v>0</v>
      </c>
      <c r="V2132" s="265">
        <v>0</v>
      </c>
      <c r="W2132" s="265">
        <v>0</v>
      </c>
      <c r="X2132" s="265">
        <v>0</v>
      </c>
      <c r="Y2132" s="265">
        <v>0</v>
      </c>
    </row>
    <row r="2133" spans="1:25" ht="188.25" customHeight="1" x14ac:dyDescent="0.25">
      <c r="A2133" s="71">
        <v>3116</v>
      </c>
      <c r="B2133" s="76" t="s">
        <v>5450</v>
      </c>
      <c r="C2133" s="208" t="s">
        <v>5478</v>
      </c>
      <c r="D2133" s="208" t="s">
        <v>866</v>
      </c>
      <c r="E2133" s="208" t="s">
        <v>5479</v>
      </c>
      <c r="F2133" s="211" t="s">
        <v>5480</v>
      </c>
      <c r="G2133" s="112">
        <v>40179</v>
      </c>
      <c r="H2133" s="112">
        <v>40179</v>
      </c>
      <c r="I2133" s="112" t="s">
        <v>113</v>
      </c>
      <c r="J2133" s="112" t="s">
        <v>114</v>
      </c>
      <c r="K2133" s="211" t="s">
        <v>5481</v>
      </c>
      <c r="L2133" s="211" t="s">
        <v>60</v>
      </c>
      <c r="M2133" s="211" t="s">
        <v>4668</v>
      </c>
      <c r="N2133" s="208" t="s">
        <v>68</v>
      </c>
      <c r="O2133" s="115" t="s">
        <v>120</v>
      </c>
      <c r="P2133" s="115" t="s">
        <v>398</v>
      </c>
      <c r="Q2133" s="113" t="s">
        <v>5482</v>
      </c>
      <c r="R2133" s="113" t="s">
        <v>18</v>
      </c>
      <c r="S2133" s="208" t="s">
        <v>199</v>
      </c>
      <c r="T2133" s="265">
        <v>9928</v>
      </c>
      <c r="U2133" s="265">
        <v>32339</v>
      </c>
      <c r="V2133" s="265">
        <v>14000</v>
      </c>
      <c r="W2133" s="265">
        <v>14000</v>
      </c>
      <c r="X2133" s="265">
        <v>14000</v>
      </c>
      <c r="Y2133" s="265">
        <v>14000</v>
      </c>
    </row>
    <row r="2134" spans="1:25" ht="188.25" customHeight="1" x14ac:dyDescent="0.25">
      <c r="A2134" s="71">
        <v>3117</v>
      </c>
      <c r="B2134" s="76" t="s">
        <v>5450</v>
      </c>
      <c r="C2134" s="208" t="s">
        <v>5483</v>
      </c>
      <c r="D2134" s="112" t="s">
        <v>201</v>
      </c>
      <c r="E2134" s="208" t="s">
        <v>5484</v>
      </c>
      <c r="F2134" s="211" t="s">
        <v>5485</v>
      </c>
      <c r="G2134" s="112">
        <v>42153</v>
      </c>
      <c r="H2134" s="112">
        <v>42153</v>
      </c>
      <c r="I2134" s="112" t="s">
        <v>15589</v>
      </c>
      <c r="J2134" s="112">
        <v>45658</v>
      </c>
      <c r="K2134" s="211" t="s">
        <v>5486</v>
      </c>
      <c r="L2134" s="211" t="s">
        <v>60</v>
      </c>
      <c r="M2134" s="211" t="s">
        <v>5487</v>
      </c>
      <c r="N2134" s="208" t="s">
        <v>68</v>
      </c>
      <c r="O2134" s="208" t="s">
        <v>104</v>
      </c>
      <c r="P2134" s="208" t="s">
        <v>578</v>
      </c>
      <c r="Q2134" s="113" t="s">
        <v>5488</v>
      </c>
      <c r="R2134" s="113" t="s">
        <v>18</v>
      </c>
      <c r="S2134" s="208" t="s">
        <v>199</v>
      </c>
      <c r="T2134" s="265">
        <v>33611</v>
      </c>
      <c r="U2134" s="265">
        <v>26354</v>
      </c>
      <c r="V2134" s="265">
        <v>31000</v>
      </c>
      <c r="W2134" s="265">
        <v>31000</v>
      </c>
      <c r="X2134" s="265" t="s">
        <v>112</v>
      </c>
      <c r="Y2134" s="265" t="s">
        <v>112</v>
      </c>
    </row>
    <row r="2135" spans="1:25" ht="188.25" customHeight="1" x14ac:dyDescent="0.25">
      <c r="A2135" s="71">
        <v>3118</v>
      </c>
      <c r="B2135" s="76" t="s">
        <v>5450</v>
      </c>
      <c r="C2135" s="208" t="s">
        <v>5483</v>
      </c>
      <c r="D2135" s="112" t="s">
        <v>202</v>
      </c>
      <c r="E2135" s="208" t="s">
        <v>5489</v>
      </c>
      <c r="F2135" s="211" t="s">
        <v>5485</v>
      </c>
      <c r="G2135" s="112">
        <v>42153</v>
      </c>
      <c r="H2135" s="112">
        <v>42153</v>
      </c>
      <c r="I2135" s="112" t="s">
        <v>15590</v>
      </c>
      <c r="J2135" s="112">
        <v>45658</v>
      </c>
      <c r="K2135" s="211" t="s">
        <v>5486</v>
      </c>
      <c r="L2135" s="211" t="s">
        <v>60</v>
      </c>
      <c r="M2135" s="211" t="s">
        <v>5487</v>
      </c>
      <c r="N2135" s="208" t="s">
        <v>66</v>
      </c>
      <c r="O2135" s="208" t="s">
        <v>104</v>
      </c>
      <c r="P2135" s="115" t="s">
        <v>197</v>
      </c>
      <c r="Q2135" s="113" t="s">
        <v>5490</v>
      </c>
      <c r="R2135" s="113" t="s">
        <v>18</v>
      </c>
      <c r="S2135" s="208" t="s">
        <v>199</v>
      </c>
      <c r="T2135" s="265">
        <v>89</v>
      </c>
      <c r="U2135" s="265">
        <v>339</v>
      </c>
      <c r="V2135" s="265">
        <v>230</v>
      </c>
      <c r="W2135" s="265">
        <v>230</v>
      </c>
      <c r="X2135" s="265" t="s">
        <v>112</v>
      </c>
      <c r="Y2135" s="265" t="s">
        <v>112</v>
      </c>
    </row>
    <row r="2136" spans="1:25" ht="188.25" customHeight="1" x14ac:dyDescent="0.25">
      <c r="A2136" s="71">
        <v>3119</v>
      </c>
      <c r="B2136" s="76" t="s">
        <v>5450</v>
      </c>
      <c r="C2136" s="208" t="s">
        <v>5478</v>
      </c>
      <c r="D2136" s="208" t="s">
        <v>201</v>
      </c>
      <c r="E2136" s="208" t="s">
        <v>15591</v>
      </c>
      <c r="F2136" s="211" t="s">
        <v>5491</v>
      </c>
      <c r="G2136" s="112">
        <v>43644</v>
      </c>
      <c r="H2136" s="112">
        <v>43466</v>
      </c>
      <c r="I2136" s="112" t="s">
        <v>113</v>
      </c>
      <c r="J2136" s="112" t="s">
        <v>114</v>
      </c>
      <c r="K2136" s="211" t="s">
        <v>5492</v>
      </c>
      <c r="L2136" s="211" t="s">
        <v>60</v>
      </c>
      <c r="M2136" s="211" t="s">
        <v>4668</v>
      </c>
      <c r="N2136" s="208" t="s">
        <v>68</v>
      </c>
      <c r="O2136" s="115" t="s">
        <v>120</v>
      </c>
      <c r="P2136" s="208" t="s">
        <v>398</v>
      </c>
      <c r="Q2136" s="113" t="s">
        <v>5493</v>
      </c>
      <c r="R2136" s="113" t="s">
        <v>18</v>
      </c>
      <c r="S2136" s="208" t="s">
        <v>199</v>
      </c>
      <c r="T2136" s="265">
        <v>7150</v>
      </c>
      <c r="U2136" s="265">
        <v>8519</v>
      </c>
      <c r="V2136" s="265">
        <v>10000</v>
      </c>
      <c r="W2136" s="265">
        <v>10000</v>
      </c>
      <c r="X2136" s="265">
        <v>10000</v>
      </c>
      <c r="Y2136" s="265">
        <v>10000</v>
      </c>
    </row>
    <row r="2137" spans="1:25" ht="188.25" customHeight="1" x14ac:dyDescent="0.25">
      <c r="A2137" s="71">
        <v>3120</v>
      </c>
      <c r="B2137" s="76" t="s">
        <v>5450</v>
      </c>
      <c r="C2137" s="208" t="s">
        <v>5478</v>
      </c>
      <c r="D2137" s="115" t="s">
        <v>202</v>
      </c>
      <c r="E2137" s="208" t="s">
        <v>15591</v>
      </c>
      <c r="F2137" s="211" t="s">
        <v>5491</v>
      </c>
      <c r="G2137" s="112">
        <v>43644</v>
      </c>
      <c r="H2137" s="112">
        <v>43466</v>
      </c>
      <c r="I2137" s="112" t="s">
        <v>113</v>
      </c>
      <c r="J2137" s="112" t="s">
        <v>114</v>
      </c>
      <c r="K2137" s="211" t="s">
        <v>5494</v>
      </c>
      <c r="L2137" s="211" t="s">
        <v>60</v>
      </c>
      <c r="M2137" s="211" t="s">
        <v>4668</v>
      </c>
      <c r="N2137" s="115" t="s">
        <v>68</v>
      </c>
      <c r="O2137" s="115" t="s">
        <v>100</v>
      </c>
      <c r="P2137" s="115" t="s">
        <v>196</v>
      </c>
      <c r="Q2137" s="113" t="s">
        <v>5493</v>
      </c>
      <c r="R2137" s="113" t="s">
        <v>18</v>
      </c>
      <c r="S2137" s="208" t="s">
        <v>199</v>
      </c>
      <c r="T2137" s="265">
        <v>8867</v>
      </c>
      <c r="U2137" s="265">
        <v>0</v>
      </c>
      <c r="V2137" s="265">
        <v>300</v>
      </c>
      <c r="W2137" s="265">
        <v>300</v>
      </c>
      <c r="X2137" s="265">
        <v>300</v>
      </c>
      <c r="Y2137" s="265">
        <v>300</v>
      </c>
    </row>
    <row r="2138" spans="1:25" ht="188.25" customHeight="1" x14ac:dyDescent="0.25">
      <c r="A2138" s="71">
        <v>3121</v>
      </c>
      <c r="B2138" s="76" t="s">
        <v>5450</v>
      </c>
      <c r="C2138" s="208" t="s">
        <v>5478</v>
      </c>
      <c r="D2138" s="115" t="s">
        <v>203</v>
      </c>
      <c r="E2138" s="115" t="s">
        <v>5495</v>
      </c>
      <c r="F2138" s="211" t="s">
        <v>15592</v>
      </c>
      <c r="G2138" s="112">
        <v>43644</v>
      </c>
      <c r="H2138" s="112">
        <v>43466</v>
      </c>
      <c r="I2138" s="112" t="s">
        <v>113</v>
      </c>
      <c r="J2138" s="112" t="s">
        <v>114</v>
      </c>
      <c r="K2138" s="211" t="s">
        <v>5496</v>
      </c>
      <c r="L2138" s="211" t="s">
        <v>60</v>
      </c>
      <c r="M2138" s="211" t="s">
        <v>4668</v>
      </c>
      <c r="N2138" s="115" t="s">
        <v>68</v>
      </c>
      <c r="O2138" s="34" t="s">
        <v>100</v>
      </c>
      <c r="P2138" s="115" t="s">
        <v>196</v>
      </c>
      <c r="Q2138" s="113"/>
      <c r="R2138" s="113" t="s">
        <v>18</v>
      </c>
      <c r="S2138" s="208" t="s">
        <v>199</v>
      </c>
      <c r="T2138" s="265">
        <v>0</v>
      </c>
      <c r="U2138" s="265">
        <v>0</v>
      </c>
      <c r="V2138" s="265">
        <v>130</v>
      </c>
      <c r="W2138" s="265">
        <v>130</v>
      </c>
      <c r="X2138" s="265">
        <v>130</v>
      </c>
      <c r="Y2138" s="265">
        <v>130</v>
      </c>
    </row>
    <row r="2139" spans="1:25" ht="188.25" customHeight="1" x14ac:dyDescent="0.25">
      <c r="A2139" s="71">
        <v>3122</v>
      </c>
      <c r="B2139" s="76" t="s">
        <v>5450</v>
      </c>
      <c r="C2139" s="208" t="s">
        <v>5497</v>
      </c>
      <c r="D2139" s="115" t="s">
        <v>1067</v>
      </c>
      <c r="E2139" s="115" t="s">
        <v>15593</v>
      </c>
      <c r="F2139" s="211" t="s">
        <v>15594</v>
      </c>
      <c r="G2139" s="112">
        <v>44132</v>
      </c>
      <c r="H2139" s="112">
        <v>43831</v>
      </c>
      <c r="I2139" s="112" t="s">
        <v>113</v>
      </c>
      <c r="J2139" s="112" t="s">
        <v>114</v>
      </c>
      <c r="K2139" s="211" t="s">
        <v>15595</v>
      </c>
      <c r="L2139" s="211" t="s">
        <v>60</v>
      </c>
      <c r="M2139" s="211" t="s">
        <v>4668</v>
      </c>
      <c r="N2139" s="115" t="s">
        <v>68</v>
      </c>
      <c r="O2139" s="34" t="s">
        <v>100</v>
      </c>
      <c r="P2139" s="115" t="s">
        <v>398</v>
      </c>
      <c r="Q2139" s="113"/>
      <c r="R2139" s="113" t="s">
        <v>18</v>
      </c>
      <c r="S2139" s="208" t="s">
        <v>199</v>
      </c>
      <c r="T2139" s="265">
        <v>406558</v>
      </c>
      <c r="U2139" s="265">
        <v>1148048</v>
      </c>
      <c r="V2139" s="265">
        <v>400000</v>
      </c>
      <c r="W2139" s="265">
        <v>400000</v>
      </c>
      <c r="X2139" s="265">
        <v>400000</v>
      </c>
      <c r="Y2139" s="265">
        <v>400000</v>
      </c>
    </row>
    <row r="2140" spans="1:25" ht="188.25" customHeight="1" x14ac:dyDescent="0.25">
      <c r="A2140" s="71">
        <v>3123</v>
      </c>
      <c r="B2140" s="76" t="s">
        <v>5450</v>
      </c>
      <c r="C2140" s="208" t="s">
        <v>5497</v>
      </c>
      <c r="D2140" s="115" t="s">
        <v>1125</v>
      </c>
      <c r="E2140" s="115" t="s">
        <v>15593</v>
      </c>
      <c r="F2140" s="211" t="s">
        <v>15594</v>
      </c>
      <c r="G2140" s="112">
        <v>44132</v>
      </c>
      <c r="H2140" s="112">
        <v>43831</v>
      </c>
      <c r="I2140" s="112" t="s">
        <v>113</v>
      </c>
      <c r="J2140" s="112" t="s">
        <v>114</v>
      </c>
      <c r="K2140" s="211" t="s">
        <v>15596</v>
      </c>
      <c r="L2140" s="211" t="s">
        <v>60</v>
      </c>
      <c r="M2140" s="211" t="s">
        <v>4668</v>
      </c>
      <c r="N2140" s="115" t="s">
        <v>68</v>
      </c>
      <c r="O2140" s="34" t="s">
        <v>100</v>
      </c>
      <c r="P2140" s="115" t="s">
        <v>196</v>
      </c>
      <c r="Q2140" s="113"/>
      <c r="R2140" s="113" t="s">
        <v>18</v>
      </c>
      <c r="S2140" s="208" t="s">
        <v>199</v>
      </c>
      <c r="T2140" s="265">
        <v>27252</v>
      </c>
      <c r="U2140" s="265">
        <v>57788</v>
      </c>
      <c r="V2140" s="265">
        <v>30000</v>
      </c>
      <c r="W2140" s="265">
        <v>30000</v>
      </c>
      <c r="X2140" s="265">
        <v>30000</v>
      </c>
      <c r="Y2140" s="265">
        <v>30000</v>
      </c>
    </row>
    <row r="2141" spans="1:25" ht="188.25" customHeight="1" x14ac:dyDescent="0.25">
      <c r="A2141" s="71">
        <v>3124</v>
      </c>
      <c r="B2141" s="76" t="s">
        <v>5450</v>
      </c>
      <c r="C2141" s="208" t="s">
        <v>12053</v>
      </c>
      <c r="D2141" s="115" t="s">
        <v>2601</v>
      </c>
      <c r="E2141" s="115" t="s">
        <v>5498</v>
      </c>
      <c r="F2141" s="211" t="s">
        <v>5499</v>
      </c>
      <c r="G2141" s="112">
        <v>44253</v>
      </c>
      <c r="H2141" s="112">
        <v>44197</v>
      </c>
      <c r="I2141" s="112" t="s">
        <v>396</v>
      </c>
      <c r="J2141" s="112">
        <v>44562</v>
      </c>
      <c r="K2141" s="211" t="s">
        <v>15597</v>
      </c>
      <c r="L2141" s="211" t="s">
        <v>60</v>
      </c>
      <c r="M2141" s="211" t="s">
        <v>4668</v>
      </c>
      <c r="N2141" s="115" t="s">
        <v>68</v>
      </c>
      <c r="O2141" s="34" t="s">
        <v>100</v>
      </c>
      <c r="P2141" s="115" t="s">
        <v>196</v>
      </c>
      <c r="Q2141" s="113" t="s">
        <v>5500</v>
      </c>
      <c r="R2141" s="113" t="s">
        <v>18</v>
      </c>
      <c r="S2141" s="208" t="s">
        <v>199</v>
      </c>
      <c r="T2141" s="265">
        <v>0</v>
      </c>
      <c r="U2141" s="265" t="s">
        <v>112</v>
      </c>
      <c r="V2141" s="265" t="s">
        <v>112</v>
      </c>
      <c r="W2141" s="265" t="s">
        <v>112</v>
      </c>
      <c r="X2141" s="265" t="s">
        <v>112</v>
      </c>
      <c r="Y2141" s="265" t="s">
        <v>112</v>
      </c>
    </row>
    <row r="2142" spans="1:25" ht="188.25" customHeight="1" x14ac:dyDescent="0.25">
      <c r="A2142" s="71">
        <v>3125</v>
      </c>
      <c r="B2142" s="76" t="s">
        <v>5450</v>
      </c>
      <c r="C2142" s="208" t="s">
        <v>5557</v>
      </c>
      <c r="D2142" s="208" t="s">
        <v>3616</v>
      </c>
      <c r="E2142" s="208" t="s">
        <v>5501</v>
      </c>
      <c r="F2142" s="211" t="s">
        <v>5502</v>
      </c>
      <c r="G2142" s="112">
        <v>42370</v>
      </c>
      <c r="H2142" s="112">
        <v>42370</v>
      </c>
      <c r="I2142" s="112" t="s">
        <v>113</v>
      </c>
      <c r="J2142" s="112" t="s">
        <v>114</v>
      </c>
      <c r="K2142" s="211" t="s">
        <v>5503</v>
      </c>
      <c r="L2142" s="211" t="s">
        <v>60</v>
      </c>
      <c r="M2142" s="211" t="s">
        <v>5504</v>
      </c>
      <c r="N2142" s="208" t="s">
        <v>64</v>
      </c>
      <c r="O2142" s="208" t="s">
        <v>100</v>
      </c>
      <c r="P2142" s="208" t="s">
        <v>5505</v>
      </c>
      <c r="Q2142" s="113"/>
      <c r="R2142" s="113" t="s">
        <v>18</v>
      </c>
      <c r="S2142" s="208" t="s">
        <v>199</v>
      </c>
      <c r="T2142" s="265">
        <v>32310</v>
      </c>
      <c r="U2142" s="265">
        <v>32756</v>
      </c>
      <c r="V2142" s="265">
        <v>40000</v>
      </c>
      <c r="W2142" s="265">
        <v>40000</v>
      </c>
      <c r="X2142" s="265">
        <v>40000</v>
      </c>
      <c r="Y2142" s="265">
        <v>40000</v>
      </c>
    </row>
    <row r="2143" spans="1:25" ht="188.25" customHeight="1" x14ac:dyDescent="0.25">
      <c r="A2143" s="71">
        <v>3126</v>
      </c>
      <c r="B2143" s="76" t="s">
        <v>5450</v>
      </c>
      <c r="C2143" s="208" t="s">
        <v>5557</v>
      </c>
      <c r="D2143" s="208" t="s">
        <v>5506</v>
      </c>
      <c r="E2143" s="208" t="s">
        <v>5501</v>
      </c>
      <c r="F2143" s="211" t="s">
        <v>5507</v>
      </c>
      <c r="G2143" s="112">
        <v>42736</v>
      </c>
      <c r="H2143" s="112">
        <v>42736</v>
      </c>
      <c r="I2143" s="112" t="s">
        <v>113</v>
      </c>
      <c r="J2143" s="112" t="s">
        <v>114</v>
      </c>
      <c r="K2143" s="211" t="s">
        <v>5508</v>
      </c>
      <c r="L2143" s="211" t="s">
        <v>60</v>
      </c>
      <c r="M2143" s="211" t="s">
        <v>5504</v>
      </c>
      <c r="N2143" s="208" t="s">
        <v>64</v>
      </c>
      <c r="O2143" s="208" t="s">
        <v>100</v>
      </c>
      <c r="P2143" s="208" t="s">
        <v>5509</v>
      </c>
      <c r="Q2143" s="113"/>
      <c r="R2143" s="113" t="s">
        <v>18</v>
      </c>
      <c r="S2143" s="208" t="s">
        <v>199</v>
      </c>
      <c r="T2143" s="265">
        <v>9859</v>
      </c>
      <c r="U2143" s="265">
        <v>9115</v>
      </c>
      <c r="V2143" s="265">
        <v>3000</v>
      </c>
      <c r="W2143" s="265">
        <v>3000</v>
      </c>
      <c r="X2143" s="265">
        <v>3000</v>
      </c>
      <c r="Y2143" s="265">
        <v>3000</v>
      </c>
    </row>
    <row r="2144" spans="1:25" ht="188.25" customHeight="1" x14ac:dyDescent="0.25">
      <c r="A2144" s="71">
        <v>3127</v>
      </c>
      <c r="B2144" s="76" t="s">
        <v>5450</v>
      </c>
      <c r="C2144" s="208" t="s">
        <v>12054</v>
      </c>
      <c r="D2144" s="208" t="s">
        <v>3568</v>
      </c>
      <c r="E2144" s="208" t="s">
        <v>5510</v>
      </c>
      <c r="F2144" s="211" t="s">
        <v>5511</v>
      </c>
      <c r="G2144" s="112">
        <v>43619</v>
      </c>
      <c r="H2144" s="112">
        <v>43466</v>
      </c>
      <c r="I2144" s="211" t="s">
        <v>15589</v>
      </c>
      <c r="J2144" s="112" t="s">
        <v>114</v>
      </c>
      <c r="K2144" s="211" t="s">
        <v>5512</v>
      </c>
      <c r="L2144" s="211" t="s">
        <v>60</v>
      </c>
      <c r="M2144" s="211" t="s">
        <v>5455</v>
      </c>
      <c r="N2144" s="208" t="s">
        <v>64</v>
      </c>
      <c r="O2144" s="119" t="s">
        <v>100</v>
      </c>
      <c r="P2144" s="12" t="s">
        <v>5513</v>
      </c>
      <c r="Q2144" s="113"/>
      <c r="R2144" s="113" t="s">
        <v>18</v>
      </c>
      <c r="S2144" s="208" t="s">
        <v>199</v>
      </c>
      <c r="T2144" s="265">
        <v>32</v>
      </c>
      <c r="U2144" s="265">
        <v>0</v>
      </c>
      <c r="V2144" s="265">
        <v>55</v>
      </c>
      <c r="W2144" s="265">
        <v>60</v>
      </c>
      <c r="X2144" s="265">
        <v>100</v>
      </c>
      <c r="Y2144" s="265">
        <v>100</v>
      </c>
    </row>
    <row r="2145" spans="1:25" ht="188.25" customHeight="1" x14ac:dyDescent="0.25">
      <c r="A2145" s="71">
        <v>3128</v>
      </c>
      <c r="B2145" s="76" t="s">
        <v>5450</v>
      </c>
      <c r="C2145" s="208" t="s">
        <v>5514</v>
      </c>
      <c r="D2145" s="208" t="s">
        <v>828</v>
      </c>
      <c r="E2145" s="208" t="s">
        <v>129</v>
      </c>
      <c r="F2145" s="211" t="s">
        <v>5515</v>
      </c>
      <c r="G2145" s="112">
        <v>40909</v>
      </c>
      <c r="H2145" s="112">
        <v>40909</v>
      </c>
      <c r="I2145" s="112" t="s">
        <v>113</v>
      </c>
      <c r="J2145" s="112" t="s">
        <v>114</v>
      </c>
      <c r="K2145" s="211" t="s">
        <v>5516</v>
      </c>
      <c r="L2145" s="211" t="s">
        <v>60</v>
      </c>
      <c r="M2145" s="211" t="s">
        <v>5517</v>
      </c>
      <c r="N2145" s="208" t="s">
        <v>64</v>
      </c>
      <c r="O2145" s="119" t="s">
        <v>103</v>
      </c>
      <c r="P2145" s="12" t="s">
        <v>115</v>
      </c>
      <c r="Q2145" s="113">
        <v>51</v>
      </c>
      <c r="R2145" s="113" t="s">
        <v>27</v>
      </c>
      <c r="S2145" s="208" t="s">
        <v>671</v>
      </c>
      <c r="T2145" s="265">
        <v>3274</v>
      </c>
      <c r="U2145" s="265">
        <v>2957</v>
      </c>
      <c r="V2145" s="265">
        <v>3200</v>
      </c>
      <c r="W2145" s="265">
        <v>3200</v>
      </c>
      <c r="X2145" s="265">
        <v>3200</v>
      </c>
      <c r="Y2145" s="265">
        <v>3200</v>
      </c>
    </row>
    <row r="2146" spans="1:25" ht="188.25" customHeight="1" x14ac:dyDescent="0.25">
      <c r="A2146" s="71">
        <v>3129</v>
      </c>
      <c r="B2146" s="76" t="s">
        <v>5450</v>
      </c>
      <c r="C2146" s="208" t="s">
        <v>5518</v>
      </c>
      <c r="D2146" s="208" t="s">
        <v>2726</v>
      </c>
      <c r="E2146" s="208" t="s">
        <v>5519</v>
      </c>
      <c r="F2146" s="211" t="s">
        <v>1413</v>
      </c>
      <c r="G2146" s="112">
        <v>42736</v>
      </c>
      <c r="H2146" s="112">
        <v>42736</v>
      </c>
      <c r="I2146" s="112" t="s">
        <v>113</v>
      </c>
      <c r="J2146" s="112" t="s">
        <v>114</v>
      </c>
      <c r="K2146" s="211" t="s">
        <v>3966</v>
      </c>
      <c r="L2146" s="211" t="s">
        <v>60</v>
      </c>
      <c r="M2146" s="211" t="s">
        <v>15598</v>
      </c>
      <c r="N2146" s="208" t="s">
        <v>64</v>
      </c>
      <c r="O2146" s="119" t="s">
        <v>103</v>
      </c>
      <c r="P2146" s="12" t="s">
        <v>115</v>
      </c>
      <c r="Q2146" s="113" t="s">
        <v>793</v>
      </c>
      <c r="R2146" s="113" t="s">
        <v>18</v>
      </c>
      <c r="S2146" s="208" t="s">
        <v>199</v>
      </c>
      <c r="T2146" s="265">
        <v>70067</v>
      </c>
      <c r="U2146" s="265">
        <v>34478</v>
      </c>
      <c r="V2146" s="265">
        <v>75100</v>
      </c>
      <c r="W2146" s="265">
        <v>78100</v>
      </c>
      <c r="X2146" s="265">
        <v>81200</v>
      </c>
      <c r="Y2146" s="265">
        <v>80000</v>
      </c>
    </row>
    <row r="2147" spans="1:25" ht="188.25" customHeight="1" x14ac:dyDescent="0.25">
      <c r="A2147" s="71">
        <v>3130</v>
      </c>
      <c r="B2147" s="76" t="s">
        <v>5450</v>
      </c>
      <c r="C2147" s="208" t="s">
        <v>5518</v>
      </c>
      <c r="D2147" s="112" t="s">
        <v>2730</v>
      </c>
      <c r="E2147" s="208" t="s">
        <v>5520</v>
      </c>
      <c r="F2147" s="211" t="s">
        <v>5521</v>
      </c>
      <c r="G2147" s="112">
        <v>42736</v>
      </c>
      <c r="H2147" s="112">
        <v>42736</v>
      </c>
      <c r="I2147" s="112" t="s">
        <v>113</v>
      </c>
      <c r="J2147" s="112" t="s">
        <v>114</v>
      </c>
      <c r="K2147" s="211" t="s">
        <v>5522</v>
      </c>
      <c r="L2147" s="211" t="s">
        <v>60</v>
      </c>
      <c r="M2147" s="211" t="s">
        <v>5462</v>
      </c>
      <c r="N2147" s="208" t="s">
        <v>64</v>
      </c>
      <c r="O2147" s="119" t="s">
        <v>103</v>
      </c>
      <c r="P2147" s="12" t="s">
        <v>115</v>
      </c>
      <c r="Q2147" s="113" t="s">
        <v>5463</v>
      </c>
      <c r="R2147" s="113" t="s">
        <v>18</v>
      </c>
      <c r="S2147" s="208" t="s">
        <v>199</v>
      </c>
      <c r="T2147" s="265">
        <v>5619</v>
      </c>
      <c r="U2147" s="265">
        <v>27522</v>
      </c>
      <c r="V2147" s="265">
        <v>2000</v>
      </c>
      <c r="W2147" s="265">
        <v>2500</v>
      </c>
      <c r="X2147" s="265">
        <v>2500</v>
      </c>
      <c r="Y2147" s="265">
        <v>2500</v>
      </c>
    </row>
    <row r="2148" spans="1:25" ht="188.25" customHeight="1" x14ac:dyDescent="0.25">
      <c r="A2148" s="71">
        <v>3131</v>
      </c>
      <c r="B2148" s="76" t="s">
        <v>5450</v>
      </c>
      <c r="C2148" s="208" t="s">
        <v>5518</v>
      </c>
      <c r="D2148" s="208" t="s">
        <v>2733</v>
      </c>
      <c r="E2148" s="208" t="s">
        <v>5523</v>
      </c>
      <c r="F2148" s="211" t="s">
        <v>5465</v>
      </c>
      <c r="G2148" s="112">
        <v>42736</v>
      </c>
      <c r="H2148" s="112">
        <v>42736</v>
      </c>
      <c r="I2148" s="211" t="s">
        <v>5466</v>
      </c>
      <c r="J2148" s="112" t="s">
        <v>114</v>
      </c>
      <c r="K2148" s="211" t="s">
        <v>5524</v>
      </c>
      <c r="L2148" s="211" t="s">
        <v>60</v>
      </c>
      <c r="M2148" s="211" t="s">
        <v>5462</v>
      </c>
      <c r="N2148" s="208" t="s">
        <v>64</v>
      </c>
      <c r="O2148" s="119" t="s">
        <v>103</v>
      </c>
      <c r="P2148" s="12" t="s">
        <v>115</v>
      </c>
      <c r="Q2148" s="113" t="s">
        <v>5463</v>
      </c>
      <c r="R2148" s="113" t="s">
        <v>18</v>
      </c>
      <c r="S2148" s="208" t="s">
        <v>199</v>
      </c>
      <c r="T2148" s="265">
        <v>2261</v>
      </c>
      <c r="U2148" s="265">
        <v>2161</v>
      </c>
      <c r="V2148" s="265">
        <v>3000</v>
      </c>
      <c r="W2148" s="265">
        <v>3000</v>
      </c>
      <c r="X2148" s="265">
        <v>3000</v>
      </c>
      <c r="Y2148" s="265">
        <v>3000</v>
      </c>
    </row>
    <row r="2149" spans="1:25" ht="188.25" customHeight="1" x14ac:dyDescent="0.25">
      <c r="A2149" s="71">
        <v>3132</v>
      </c>
      <c r="B2149" s="76" t="s">
        <v>5450</v>
      </c>
      <c r="C2149" s="115" t="s">
        <v>12055</v>
      </c>
      <c r="D2149" s="115" t="s">
        <v>4110</v>
      </c>
      <c r="E2149" s="115" t="s">
        <v>15599</v>
      </c>
      <c r="F2149" s="211" t="s">
        <v>15584</v>
      </c>
      <c r="G2149" s="112">
        <v>43256</v>
      </c>
      <c r="H2149" s="112">
        <v>43101</v>
      </c>
      <c r="I2149" s="211" t="s">
        <v>268</v>
      </c>
      <c r="J2149" s="112" t="s">
        <v>12329</v>
      </c>
      <c r="K2149" s="211" t="s">
        <v>15600</v>
      </c>
      <c r="L2149" s="211" t="s">
        <v>60</v>
      </c>
      <c r="M2149" s="211" t="s">
        <v>5472</v>
      </c>
      <c r="N2149" s="115" t="s">
        <v>64</v>
      </c>
      <c r="O2149" s="115" t="s">
        <v>103</v>
      </c>
      <c r="P2149" s="12" t="s">
        <v>115</v>
      </c>
      <c r="Q2149" s="113" t="s">
        <v>12270</v>
      </c>
      <c r="R2149" s="113" t="s">
        <v>18</v>
      </c>
      <c r="S2149" s="208" t="s">
        <v>199</v>
      </c>
      <c r="T2149" s="265">
        <v>0</v>
      </c>
      <c r="U2149" s="265">
        <v>0</v>
      </c>
      <c r="V2149" s="265">
        <v>150</v>
      </c>
      <c r="W2149" s="265">
        <v>200</v>
      </c>
      <c r="X2149" s="265">
        <v>200</v>
      </c>
      <c r="Y2149" s="265">
        <v>200</v>
      </c>
    </row>
    <row r="2150" spans="1:25" ht="188.25" customHeight="1" x14ac:dyDescent="0.25">
      <c r="A2150" s="71">
        <v>3133</v>
      </c>
      <c r="B2150" s="76" t="s">
        <v>5450</v>
      </c>
      <c r="C2150" s="208" t="s">
        <v>5525</v>
      </c>
      <c r="D2150" s="208" t="s">
        <v>1378</v>
      </c>
      <c r="E2150" s="208" t="s">
        <v>5526</v>
      </c>
      <c r="F2150" s="211" t="s">
        <v>5527</v>
      </c>
      <c r="G2150" s="112">
        <v>37987</v>
      </c>
      <c r="H2150" s="112">
        <v>37622</v>
      </c>
      <c r="I2150" s="112" t="s">
        <v>113</v>
      </c>
      <c r="J2150" s="112" t="s">
        <v>114</v>
      </c>
      <c r="K2150" s="211" t="s">
        <v>5528</v>
      </c>
      <c r="L2150" s="211" t="s">
        <v>99</v>
      </c>
      <c r="M2150" s="211" t="s">
        <v>4206</v>
      </c>
      <c r="N2150" s="114" t="s">
        <v>106</v>
      </c>
      <c r="O2150" s="115" t="s">
        <v>103</v>
      </c>
      <c r="P2150" s="114" t="s">
        <v>116</v>
      </c>
      <c r="Q2150" s="113"/>
      <c r="R2150" s="113">
        <v>10</v>
      </c>
      <c r="S2150" s="116" t="s">
        <v>126</v>
      </c>
      <c r="T2150" s="265">
        <v>0</v>
      </c>
      <c r="U2150" s="265">
        <v>0</v>
      </c>
      <c r="V2150" s="265">
        <v>0</v>
      </c>
      <c r="W2150" s="265">
        <v>0</v>
      </c>
      <c r="X2150" s="265">
        <v>0</v>
      </c>
      <c r="Y2150" s="265">
        <v>0</v>
      </c>
    </row>
    <row r="2151" spans="1:25" ht="188.25" customHeight="1" x14ac:dyDescent="0.25">
      <c r="A2151" s="71">
        <v>3134</v>
      </c>
      <c r="B2151" s="76" t="s">
        <v>5450</v>
      </c>
      <c r="C2151" s="208" t="s">
        <v>5529</v>
      </c>
      <c r="D2151" s="208" t="s">
        <v>5530</v>
      </c>
      <c r="E2151" s="208" t="s">
        <v>5526</v>
      </c>
      <c r="F2151" s="211" t="s">
        <v>5531</v>
      </c>
      <c r="G2151" s="112">
        <v>40909</v>
      </c>
      <c r="H2151" s="112">
        <v>40909</v>
      </c>
      <c r="I2151" s="112" t="s">
        <v>113</v>
      </c>
      <c r="J2151" s="112" t="s">
        <v>114</v>
      </c>
      <c r="K2151" s="211" t="s">
        <v>5528</v>
      </c>
      <c r="L2151" s="211" t="s">
        <v>99</v>
      </c>
      <c r="M2151" s="211" t="s">
        <v>4206</v>
      </c>
      <c r="N2151" s="114" t="s">
        <v>106</v>
      </c>
      <c r="O2151" s="115" t="s">
        <v>103</v>
      </c>
      <c r="P2151" s="114" t="s">
        <v>116</v>
      </c>
      <c r="Q2151" s="113"/>
      <c r="R2151" s="113">
        <v>10</v>
      </c>
      <c r="S2151" s="116" t="s">
        <v>126</v>
      </c>
      <c r="T2151" s="265">
        <v>8231</v>
      </c>
      <c r="U2151" s="265">
        <v>8240</v>
      </c>
      <c r="V2151" s="265">
        <v>8200</v>
      </c>
      <c r="W2151" s="265">
        <v>8200</v>
      </c>
      <c r="X2151" s="265">
        <v>8200</v>
      </c>
      <c r="Y2151" s="265">
        <v>8200</v>
      </c>
    </row>
    <row r="2152" spans="1:25" ht="188.25" customHeight="1" x14ac:dyDescent="0.25">
      <c r="A2152" s="71">
        <v>3135</v>
      </c>
      <c r="B2152" s="76" t="s">
        <v>5450</v>
      </c>
      <c r="C2152" s="208" t="s">
        <v>5532</v>
      </c>
      <c r="D2152" s="208" t="s">
        <v>5533</v>
      </c>
      <c r="E2152" s="208" t="s">
        <v>5526</v>
      </c>
      <c r="F2152" s="211" t="s">
        <v>15601</v>
      </c>
      <c r="G2152" s="112">
        <v>41579</v>
      </c>
      <c r="H2152" s="112">
        <v>41275</v>
      </c>
      <c r="I2152" s="112" t="s">
        <v>113</v>
      </c>
      <c r="J2152" s="112" t="s">
        <v>114</v>
      </c>
      <c r="K2152" s="211" t="s">
        <v>5528</v>
      </c>
      <c r="L2152" s="211" t="s">
        <v>99</v>
      </c>
      <c r="M2152" s="211" t="s">
        <v>4206</v>
      </c>
      <c r="N2152" s="114" t="s">
        <v>106</v>
      </c>
      <c r="O2152" s="115" t="s">
        <v>103</v>
      </c>
      <c r="P2152" s="114" t="s">
        <v>116</v>
      </c>
      <c r="Q2152" s="113"/>
      <c r="R2152" s="113">
        <v>10</v>
      </c>
      <c r="S2152" s="116" t="s">
        <v>126</v>
      </c>
      <c r="T2152" s="265">
        <v>1733</v>
      </c>
      <c r="U2152" s="265">
        <v>1478</v>
      </c>
      <c r="V2152" s="265">
        <v>1895</v>
      </c>
      <c r="W2152" s="265">
        <v>1895</v>
      </c>
      <c r="X2152" s="265">
        <v>1895</v>
      </c>
      <c r="Y2152" s="265">
        <v>1895</v>
      </c>
    </row>
    <row r="2153" spans="1:25" ht="188.25" customHeight="1" x14ac:dyDescent="0.25">
      <c r="A2153" s="71">
        <v>3136</v>
      </c>
      <c r="B2153" s="76" t="s">
        <v>5450</v>
      </c>
      <c r="C2153" s="208" t="s">
        <v>12056</v>
      </c>
      <c r="D2153" s="208" t="s">
        <v>5534</v>
      </c>
      <c r="E2153" s="208" t="s">
        <v>5526</v>
      </c>
      <c r="F2153" s="211" t="s">
        <v>3731</v>
      </c>
      <c r="G2153" s="112">
        <v>37987</v>
      </c>
      <c r="H2153" s="112">
        <v>37987</v>
      </c>
      <c r="I2153" s="112" t="s">
        <v>113</v>
      </c>
      <c r="J2153" s="112" t="s">
        <v>114</v>
      </c>
      <c r="K2153" s="211" t="s">
        <v>5535</v>
      </c>
      <c r="L2153" s="211" t="s">
        <v>99</v>
      </c>
      <c r="M2153" s="211" t="s">
        <v>4206</v>
      </c>
      <c r="N2153" s="114" t="s">
        <v>106</v>
      </c>
      <c r="O2153" s="208" t="s">
        <v>100</v>
      </c>
      <c r="P2153" s="114" t="s">
        <v>157</v>
      </c>
      <c r="Q2153" s="113"/>
      <c r="R2153" s="113">
        <v>10</v>
      </c>
      <c r="S2153" s="116" t="s">
        <v>126</v>
      </c>
      <c r="T2153" s="265">
        <v>6</v>
      </c>
      <c r="U2153" s="265">
        <v>4</v>
      </c>
      <c r="V2153" s="265">
        <v>5</v>
      </c>
      <c r="W2153" s="265">
        <v>5</v>
      </c>
      <c r="X2153" s="265">
        <v>1</v>
      </c>
      <c r="Y2153" s="265">
        <v>1</v>
      </c>
    </row>
    <row r="2154" spans="1:25" ht="188.25" customHeight="1" x14ac:dyDescent="0.25">
      <c r="A2154" s="71">
        <v>3137</v>
      </c>
      <c r="B2154" s="76" t="s">
        <v>5450</v>
      </c>
      <c r="C2154" s="208" t="s">
        <v>5525</v>
      </c>
      <c r="D2154" s="208" t="s">
        <v>5536</v>
      </c>
      <c r="E2154" s="208" t="s">
        <v>5526</v>
      </c>
      <c r="F2154" s="211" t="s">
        <v>15602</v>
      </c>
      <c r="G2154" s="112">
        <v>37987</v>
      </c>
      <c r="H2154" s="112">
        <v>37622</v>
      </c>
      <c r="I2154" s="112" t="s">
        <v>113</v>
      </c>
      <c r="J2154" s="112" t="s">
        <v>114</v>
      </c>
      <c r="K2154" s="211" t="s">
        <v>5537</v>
      </c>
      <c r="L2154" s="211" t="s">
        <v>99</v>
      </c>
      <c r="M2154" s="211" t="s">
        <v>4206</v>
      </c>
      <c r="N2154" s="114" t="s">
        <v>106</v>
      </c>
      <c r="O2154" s="208" t="s">
        <v>100</v>
      </c>
      <c r="P2154" s="114" t="s">
        <v>4541</v>
      </c>
      <c r="Q2154" s="113"/>
      <c r="R2154" s="113">
        <v>10</v>
      </c>
      <c r="S2154" s="116" t="s">
        <v>126</v>
      </c>
      <c r="T2154" s="265">
        <v>9576</v>
      </c>
      <c r="U2154" s="265">
        <v>9788</v>
      </c>
      <c r="V2154" s="265">
        <v>10000</v>
      </c>
      <c r="W2154" s="265">
        <v>10000</v>
      </c>
      <c r="X2154" s="265">
        <v>10000</v>
      </c>
      <c r="Y2154" s="265">
        <v>10000</v>
      </c>
    </row>
    <row r="2155" spans="1:25" ht="188.25" customHeight="1" x14ac:dyDescent="0.25">
      <c r="A2155" s="71">
        <v>3138</v>
      </c>
      <c r="B2155" s="76" t="s">
        <v>5450</v>
      </c>
      <c r="C2155" s="208" t="s">
        <v>5525</v>
      </c>
      <c r="D2155" s="208" t="s">
        <v>5538</v>
      </c>
      <c r="E2155" s="208" t="s">
        <v>5526</v>
      </c>
      <c r="F2155" s="211" t="s">
        <v>5539</v>
      </c>
      <c r="G2155" s="112">
        <v>37987</v>
      </c>
      <c r="H2155" s="112">
        <v>37622</v>
      </c>
      <c r="I2155" s="112" t="s">
        <v>113</v>
      </c>
      <c r="J2155" s="112" t="s">
        <v>114</v>
      </c>
      <c r="K2155" s="211" t="s">
        <v>5537</v>
      </c>
      <c r="L2155" s="211" t="s">
        <v>99</v>
      </c>
      <c r="M2155" s="211" t="s">
        <v>4206</v>
      </c>
      <c r="N2155" s="114" t="s">
        <v>106</v>
      </c>
      <c r="O2155" s="208" t="s">
        <v>100</v>
      </c>
      <c r="P2155" s="114" t="s">
        <v>4541</v>
      </c>
      <c r="Q2155" s="113"/>
      <c r="R2155" s="113">
        <v>10</v>
      </c>
      <c r="S2155" s="116" t="s">
        <v>126</v>
      </c>
      <c r="T2155" s="265">
        <v>20</v>
      </c>
      <c r="U2155" s="265">
        <v>32</v>
      </c>
      <c r="V2155" s="265">
        <v>22</v>
      </c>
      <c r="W2155" s="265">
        <v>22</v>
      </c>
      <c r="X2155" s="265">
        <v>20</v>
      </c>
      <c r="Y2155" s="265">
        <v>20</v>
      </c>
    </row>
    <row r="2156" spans="1:25" ht="188.25" customHeight="1" x14ac:dyDescent="0.25">
      <c r="A2156" s="71">
        <v>3139</v>
      </c>
      <c r="B2156" s="76" t="s">
        <v>5450</v>
      </c>
      <c r="C2156" s="208" t="s">
        <v>5525</v>
      </c>
      <c r="D2156" s="208" t="s">
        <v>5540</v>
      </c>
      <c r="E2156" s="208" t="s">
        <v>5526</v>
      </c>
      <c r="F2156" s="211" t="s">
        <v>5541</v>
      </c>
      <c r="G2156" s="112">
        <v>37987</v>
      </c>
      <c r="H2156" s="112">
        <v>37622</v>
      </c>
      <c r="I2156" s="112" t="s">
        <v>113</v>
      </c>
      <c r="J2156" s="112" t="s">
        <v>114</v>
      </c>
      <c r="K2156" s="211" t="s">
        <v>5537</v>
      </c>
      <c r="L2156" s="211" t="s">
        <v>99</v>
      </c>
      <c r="M2156" s="211" t="s">
        <v>4206</v>
      </c>
      <c r="N2156" s="114" t="s">
        <v>106</v>
      </c>
      <c r="O2156" s="208" t="s">
        <v>100</v>
      </c>
      <c r="P2156" s="114" t="s">
        <v>4541</v>
      </c>
      <c r="Q2156" s="113"/>
      <c r="R2156" s="113">
        <v>10</v>
      </c>
      <c r="S2156" s="116" t="s">
        <v>126</v>
      </c>
      <c r="T2156" s="265">
        <v>6</v>
      </c>
      <c r="U2156" s="265">
        <v>2</v>
      </c>
      <c r="V2156" s="265">
        <v>5</v>
      </c>
      <c r="W2156" s="265">
        <v>5</v>
      </c>
      <c r="X2156" s="265">
        <v>5</v>
      </c>
      <c r="Y2156" s="265">
        <v>5</v>
      </c>
    </row>
    <row r="2157" spans="1:25" ht="188.25" customHeight="1" x14ac:dyDescent="0.25">
      <c r="A2157" s="71">
        <v>3140</v>
      </c>
      <c r="B2157" s="76" t="s">
        <v>5450</v>
      </c>
      <c r="C2157" s="208" t="s">
        <v>5525</v>
      </c>
      <c r="D2157" s="208" t="s">
        <v>5542</v>
      </c>
      <c r="E2157" s="208" t="s">
        <v>5526</v>
      </c>
      <c r="F2157" s="78" t="s">
        <v>15603</v>
      </c>
      <c r="G2157" s="112">
        <v>37987</v>
      </c>
      <c r="H2157" s="112">
        <v>37622</v>
      </c>
      <c r="I2157" s="112" t="s">
        <v>113</v>
      </c>
      <c r="J2157" s="112" t="s">
        <v>114</v>
      </c>
      <c r="K2157" s="78" t="s">
        <v>5537</v>
      </c>
      <c r="L2157" s="211" t="s">
        <v>99</v>
      </c>
      <c r="M2157" s="211" t="s">
        <v>4206</v>
      </c>
      <c r="N2157" s="114" t="s">
        <v>106</v>
      </c>
      <c r="O2157" s="208" t="s">
        <v>100</v>
      </c>
      <c r="P2157" s="114" t="s">
        <v>4541</v>
      </c>
      <c r="Q2157" s="113"/>
      <c r="R2157" s="113">
        <v>10</v>
      </c>
      <c r="S2157" s="116" t="s">
        <v>126</v>
      </c>
      <c r="T2157" s="194">
        <v>10</v>
      </c>
      <c r="U2157" s="194">
        <v>7</v>
      </c>
      <c r="V2157" s="194">
        <v>9</v>
      </c>
      <c r="W2157" s="194">
        <v>9</v>
      </c>
      <c r="X2157" s="194">
        <v>9</v>
      </c>
      <c r="Y2157" s="194">
        <v>9</v>
      </c>
    </row>
    <row r="2158" spans="1:25" ht="188.25" customHeight="1" x14ac:dyDescent="0.25">
      <c r="A2158" s="71">
        <v>3141</v>
      </c>
      <c r="B2158" s="76" t="s">
        <v>5450</v>
      </c>
      <c r="C2158" s="208" t="s">
        <v>5525</v>
      </c>
      <c r="D2158" s="208" t="s">
        <v>5543</v>
      </c>
      <c r="E2158" s="208" t="s">
        <v>5526</v>
      </c>
      <c r="F2158" s="78" t="s">
        <v>5544</v>
      </c>
      <c r="G2158" s="112">
        <v>37987</v>
      </c>
      <c r="H2158" s="112">
        <v>37622</v>
      </c>
      <c r="I2158" s="112" t="s">
        <v>113</v>
      </c>
      <c r="J2158" s="112" t="s">
        <v>114</v>
      </c>
      <c r="K2158" s="78" t="s">
        <v>5537</v>
      </c>
      <c r="L2158" s="211" t="s">
        <v>99</v>
      </c>
      <c r="M2158" s="211" t="s">
        <v>4206</v>
      </c>
      <c r="N2158" s="114" t="s">
        <v>106</v>
      </c>
      <c r="O2158" s="208" t="s">
        <v>100</v>
      </c>
      <c r="P2158" s="114" t="s">
        <v>4541</v>
      </c>
      <c r="Q2158" s="113"/>
      <c r="R2158" s="113">
        <v>10</v>
      </c>
      <c r="S2158" s="116" t="s">
        <v>126</v>
      </c>
      <c r="T2158" s="194">
        <v>1</v>
      </c>
      <c r="U2158" s="194">
        <v>1</v>
      </c>
      <c r="V2158" s="194">
        <v>1</v>
      </c>
      <c r="W2158" s="194">
        <v>1</v>
      </c>
      <c r="X2158" s="194">
        <v>1</v>
      </c>
      <c r="Y2158" s="194">
        <v>1</v>
      </c>
    </row>
    <row r="2159" spans="1:25" ht="188.25" customHeight="1" x14ac:dyDescent="0.25">
      <c r="A2159" s="71">
        <v>3142</v>
      </c>
      <c r="B2159" s="76" t="s">
        <v>5450</v>
      </c>
      <c r="C2159" s="208" t="s">
        <v>5545</v>
      </c>
      <c r="D2159" s="208" t="s">
        <v>5546</v>
      </c>
      <c r="E2159" s="208" t="s">
        <v>5526</v>
      </c>
      <c r="F2159" s="78" t="s">
        <v>15604</v>
      </c>
      <c r="G2159" s="112">
        <v>37987</v>
      </c>
      <c r="H2159" s="112">
        <v>37987</v>
      </c>
      <c r="I2159" s="112" t="s">
        <v>113</v>
      </c>
      <c r="J2159" s="112" t="s">
        <v>114</v>
      </c>
      <c r="K2159" s="78" t="s">
        <v>5537</v>
      </c>
      <c r="L2159" s="211" t="s">
        <v>99</v>
      </c>
      <c r="M2159" s="211" t="s">
        <v>4206</v>
      </c>
      <c r="N2159" s="114" t="s">
        <v>106</v>
      </c>
      <c r="O2159" s="208" t="s">
        <v>100</v>
      </c>
      <c r="P2159" s="114" t="s">
        <v>4541</v>
      </c>
      <c r="Q2159" s="113"/>
      <c r="R2159" s="113">
        <v>10</v>
      </c>
      <c r="S2159" s="116" t="s">
        <v>126</v>
      </c>
      <c r="T2159" s="194">
        <v>950</v>
      </c>
      <c r="U2159" s="194">
        <v>907</v>
      </c>
      <c r="V2159" s="194">
        <v>2000</v>
      </c>
      <c r="W2159" s="194">
        <v>2000</v>
      </c>
      <c r="X2159" s="194">
        <v>2000</v>
      </c>
      <c r="Y2159" s="194">
        <v>2000</v>
      </c>
    </row>
    <row r="2160" spans="1:25" ht="188.25" customHeight="1" x14ac:dyDescent="0.25">
      <c r="A2160" s="71">
        <v>3143</v>
      </c>
      <c r="B2160" s="76" t="s">
        <v>5450</v>
      </c>
      <c r="C2160" s="208" t="s">
        <v>5525</v>
      </c>
      <c r="D2160" s="208" t="s">
        <v>1412</v>
      </c>
      <c r="E2160" s="208" t="s">
        <v>5547</v>
      </c>
      <c r="F2160" s="78" t="s">
        <v>1413</v>
      </c>
      <c r="G2160" s="112">
        <v>37987</v>
      </c>
      <c r="H2160" s="112">
        <v>37622</v>
      </c>
      <c r="I2160" s="112" t="s">
        <v>113</v>
      </c>
      <c r="J2160" s="112" t="s">
        <v>114</v>
      </c>
      <c r="K2160" s="78" t="s">
        <v>5548</v>
      </c>
      <c r="L2160" s="78" t="s">
        <v>60</v>
      </c>
      <c r="M2160" s="78" t="s">
        <v>15598</v>
      </c>
      <c r="N2160" s="114" t="s">
        <v>106</v>
      </c>
      <c r="O2160" s="119" t="s">
        <v>103</v>
      </c>
      <c r="P2160" s="114" t="s">
        <v>116</v>
      </c>
      <c r="Q2160" s="113" t="s">
        <v>793</v>
      </c>
      <c r="R2160" s="113" t="s">
        <v>18</v>
      </c>
      <c r="S2160" s="208" t="s">
        <v>199</v>
      </c>
      <c r="T2160" s="194">
        <v>9070</v>
      </c>
      <c r="U2160" s="194">
        <v>12450</v>
      </c>
      <c r="V2160" s="194">
        <v>14700</v>
      </c>
      <c r="W2160" s="194">
        <v>15900</v>
      </c>
      <c r="X2160" s="194">
        <v>16500</v>
      </c>
      <c r="Y2160" s="194">
        <v>16500</v>
      </c>
    </row>
    <row r="2161" spans="1:25" ht="188.25" customHeight="1" x14ac:dyDescent="0.25">
      <c r="A2161" s="71">
        <v>3144</v>
      </c>
      <c r="B2161" s="76" t="s">
        <v>5450</v>
      </c>
      <c r="C2161" s="208" t="s">
        <v>5549</v>
      </c>
      <c r="D2161" s="208" t="s">
        <v>1383</v>
      </c>
      <c r="E2161" s="208" t="s">
        <v>5550</v>
      </c>
      <c r="F2161" s="78" t="s">
        <v>855</v>
      </c>
      <c r="G2161" s="112">
        <v>42736</v>
      </c>
      <c r="H2161" s="112">
        <v>42736</v>
      </c>
      <c r="I2161" s="112" t="s">
        <v>113</v>
      </c>
      <c r="J2161" s="112" t="s">
        <v>114</v>
      </c>
      <c r="K2161" s="78" t="s">
        <v>5551</v>
      </c>
      <c r="L2161" s="78" t="s">
        <v>60</v>
      </c>
      <c r="M2161" s="78" t="s">
        <v>5462</v>
      </c>
      <c r="N2161" s="114" t="s">
        <v>106</v>
      </c>
      <c r="O2161" s="119" t="s">
        <v>103</v>
      </c>
      <c r="P2161" s="114" t="s">
        <v>116</v>
      </c>
      <c r="Q2161" s="113" t="s">
        <v>5463</v>
      </c>
      <c r="R2161" s="113" t="s">
        <v>18</v>
      </c>
      <c r="S2161" s="208" t="s">
        <v>199</v>
      </c>
      <c r="T2161" s="194">
        <v>0</v>
      </c>
      <c r="U2161" s="194">
        <v>0</v>
      </c>
      <c r="V2161" s="194">
        <v>0</v>
      </c>
      <c r="W2161" s="194">
        <v>0</v>
      </c>
      <c r="X2161" s="194">
        <v>0</v>
      </c>
      <c r="Y2161" s="194">
        <v>0</v>
      </c>
    </row>
    <row r="2162" spans="1:25" ht="188.25" customHeight="1" x14ac:dyDescent="0.25">
      <c r="A2162" s="71">
        <v>3145</v>
      </c>
      <c r="B2162" s="76" t="s">
        <v>5450</v>
      </c>
      <c r="C2162" s="208" t="s">
        <v>5549</v>
      </c>
      <c r="D2162" s="208" t="s">
        <v>1524</v>
      </c>
      <c r="E2162" s="208" t="s">
        <v>5552</v>
      </c>
      <c r="F2162" s="78" t="s">
        <v>5553</v>
      </c>
      <c r="G2162" s="112">
        <v>42736</v>
      </c>
      <c r="H2162" s="112">
        <v>42736</v>
      </c>
      <c r="I2162" s="211" t="s">
        <v>5466</v>
      </c>
      <c r="J2162" s="112" t="s">
        <v>114</v>
      </c>
      <c r="K2162" s="78" t="s">
        <v>5554</v>
      </c>
      <c r="L2162" s="78" t="s">
        <v>60</v>
      </c>
      <c r="M2162" s="78" t="s">
        <v>5462</v>
      </c>
      <c r="N2162" s="114" t="s">
        <v>106</v>
      </c>
      <c r="O2162" s="119" t="s">
        <v>103</v>
      </c>
      <c r="P2162" s="114" t="s">
        <v>116</v>
      </c>
      <c r="Q2162" s="113" t="s">
        <v>5463</v>
      </c>
      <c r="R2162" s="113" t="s">
        <v>18</v>
      </c>
      <c r="S2162" s="208" t="s">
        <v>199</v>
      </c>
      <c r="T2162" s="194">
        <v>30</v>
      </c>
      <c r="U2162" s="194">
        <v>0</v>
      </c>
      <c r="V2162" s="194">
        <v>30</v>
      </c>
      <c r="W2162" s="194">
        <v>30</v>
      </c>
      <c r="X2162" s="194">
        <v>30</v>
      </c>
      <c r="Y2162" s="194">
        <v>30</v>
      </c>
    </row>
    <row r="2163" spans="1:25" ht="188.25" customHeight="1" x14ac:dyDescent="0.25">
      <c r="A2163" s="71">
        <v>3146</v>
      </c>
      <c r="B2163" s="76" t="s">
        <v>5450</v>
      </c>
      <c r="C2163" s="208" t="s">
        <v>15605</v>
      </c>
      <c r="D2163" s="112" t="s">
        <v>6192</v>
      </c>
      <c r="E2163" s="208" t="s">
        <v>12057</v>
      </c>
      <c r="F2163" s="211" t="s">
        <v>11814</v>
      </c>
      <c r="G2163" s="112">
        <v>42005</v>
      </c>
      <c r="H2163" s="112">
        <v>42005</v>
      </c>
      <c r="I2163" s="112" t="s">
        <v>113</v>
      </c>
      <c r="J2163" s="112" t="s">
        <v>114</v>
      </c>
      <c r="K2163" s="211" t="s">
        <v>11815</v>
      </c>
      <c r="L2163" s="211" t="s">
        <v>60</v>
      </c>
      <c r="M2163" s="211" t="s">
        <v>5487</v>
      </c>
      <c r="N2163" s="208" t="s">
        <v>66</v>
      </c>
      <c r="O2163" s="208" t="s">
        <v>105</v>
      </c>
      <c r="P2163" s="115" t="s">
        <v>197</v>
      </c>
      <c r="Q2163" s="113" t="s">
        <v>11816</v>
      </c>
      <c r="R2163" s="113" t="s">
        <v>18</v>
      </c>
      <c r="S2163" s="208" t="s">
        <v>199</v>
      </c>
      <c r="T2163" s="265" t="s">
        <v>470</v>
      </c>
      <c r="U2163" s="265" t="s">
        <v>470</v>
      </c>
      <c r="V2163" s="265"/>
      <c r="W2163" s="265"/>
      <c r="X2163" s="265"/>
      <c r="Y2163" s="265"/>
    </row>
    <row r="2164" spans="1:25" ht="188.25" customHeight="1" x14ac:dyDescent="0.25">
      <c r="A2164" s="71">
        <v>3147</v>
      </c>
      <c r="B2164" s="76" t="s">
        <v>5450</v>
      </c>
      <c r="C2164" s="208" t="s">
        <v>15606</v>
      </c>
      <c r="D2164" s="112" t="s">
        <v>11817</v>
      </c>
      <c r="E2164" s="208" t="s">
        <v>15607</v>
      </c>
      <c r="F2164" s="211" t="s">
        <v>15608</v>
      </c>
      <c r="G2164" s="112">
        <v>44281</v>
      </c>
      <c r="H2164" s="112">
        <v>44281</v>
      </c>
      <c r="I2164" s="112" t="s">
        <v>396</v>
      </c>
      <c r="J2164" s="112">
        <v>44562</v>
      </c>
      <c r="K2164" s="211" t="s">
        <v>11818</v>
      </c>
      <c r="L2164" s="211" t="s">
        <v>60</v>
      </c>
      <c r="M2164" s="211" t="s">
        <v>5487</v>
      </c>
      <c r="N2164" s="208" t="s">
        <v>66</v>
      </c>
      <c r="O2164" s="208" t="s">
        <v>105</v>
      </c>
      <c r="P2164" s="115" t="s">
        <v>197</v>
      </c>
      <c r="Q2164" s="113" t="s">
        <v>11816</v>
      </c>
      <c r="R2164" s="113" t="s">
        <v>18</v>
      </c>
      <c r="S2164" s="208" t="s">
        <v>199</v>
      </c>
      <c r="T2164" s="265" t="s">
        <v>470</v>
      </c>
      <c r="U2164" s="265" t="s">
        <v>112</v>
      </c>
      <c r="V2164" s="265" t="s">
        <v>112</v>
      </c>
      <c r="W2164" s="265" t="s">
        <v>112</v>
      </c>
      <c r="X2164" s="265" t="s">
        <v>112</v>
      </c>
      <c r="Y2164" s="265" t="s">
        <v>112</v>
      </c>
    </row>
    <row r="2165" spans="1:25" ht="188.25" customHeight="1" x14ac:dyDescent="0.25">
      <c r="A2165" s="71">
        <v>3148</v>
      </c>
      <c r="B2165" s="76" t="s">
        <v>5450</v>
      </c>
      <c r="C2165" s="208" t="s">
        <v>15609</v>
      </c>
      <c r="D2165" s="112" t="s">
        <v>15610</v>
      </c>
      <c r="E2165" s="208" t="s">
        <v>15611</v>
      </c>
      <c r="F2165" s="211" t="s">
        <v>12352</v>
      </c>
      <c r="G2165" s="112">
        <v>45085</v>
      </c>
      <c r="H2165" s="112">
        <v>44927</v>
      </c>
      <c r="I2165" s="112" t="s">
        <v>370</v>
      </c>
      <c r="J2165" s="112">
        <v>45292</v>
      </c>
      <c r="K2165" s="211" t="s">
        <v>15612</v>
      </c>
      <c r="L2165" s="211" t="s">
        <v>838</v>
      </c>
      <c r="M2165" s="211" t="s">
        <v>15613</v>
      </c>
      <c r="N2165" s="208" t="s">
        <v>68</v>
      </c>
      <c r="O2165" s="208" t="s">
        <v>100</v>
      </c>
      <c r="P2165" s="115" t="s">
        <v>398</v>
      </c>
      <c r="Q2165" s="113"/>
      <c r="R2165" s="113" t="s">
        <v>18</v>
      </c>
      <c r="S2165" s="208" t="s">
        <v>199</v>
      </c>
      <c r="T2165" s="265" t="s">
        <v>112</v>
      </c>
      <c r="U2165" s="265" t="s">
        <v>112</v>
      </c>
      <c r="V2165" s="265">
        <v>1019</v>
      </c>
      <c r="W2165" s="265" t="s">
        <v>112</v>
      </c>
      <c r="X2165" s="265" t="s">
        <v>112</v>
      </c>
      <c r="Y2165" s="265" t="s">
        <v>112</v>
      </c>
    </row>
    <row r="2166" spans="1:25" ht="188.25" customHeight="1" x14ac:dyDescent="0.25">
      <c r="A2166" s="71">
        <v>3149</v>
      </c>
      <c r="B2166" s="76" t="s">
        <v>5450</v>
      </c>
      <c r="C2166" s="208" t="s">
        <v>15609</v>
      </c>
      <c r="D2166" s="112" t="s">
        <v>2521</v>
      </c>
      <c r="E2166" s="208" t="s">
        <v>15611</v>
      </c>
      <c r="F2166" s="211" t="s">
        <v>12352</v>
      </c>
      <c r="G2166" s="112">
        <v>45085</v>
      </c>
      <c r="H2166" s="112">
        <v>44927</v>
      </c>
      <c r="I2166" s="112" t="s">
        <v>370</v>
      </c>
      <c r="J2166" s="112">
        <v>45292</v>
      </c>
      <c r="K2166" s="211" t="s">
        <v>15614</v>
      </c>
      <c r="L2166" s="211" t="s">
        <v>838</v>
      </c>
      <c r="M2166" s="211" t="s">
        <v>15613</v>
      </c>
      <c r="N2166" s="208" t="s">
        <v>68</v>
      </c>
      <c r="O2166" s="208" t="s">
        <v>100</v>
      </c>
      <c r="P2166" s="115" t="s">
        <v>196</v>
      </c>
      <c r="Q2166" s="113"/>
      <c r="R2166" s="113" t="s">
        <v>18</v>
      </c>
      <c r="S2166" s="208" t="s">
        <v>199</v>
      </c>
      <c r="T2166" s="265" t="s">
        <v>112</v>
      </c>
      <c r="U2166" s="265" t="s">
        <v>112</v>
      </c>
      <c r="V2166" s="265">
        <v>1112</v>
      </c>
      <c r="W2166" s="265" t="s">
        <v>112</v>
      </c>
      <c r="X2166" s="265" t="s">
        <v>112</v>
      </c>
      <c r="Y2166" s="265" t="s">
        <v>112</v>
      </c>
    </row>
    <row r="2167" spans="1:25" ht="188.25" customHeight="1" x14ac:dyDescent="0.25">
      <c r="A2167" s="71">
        <v>3166</v>
      </c>
      <c r="B2167" s="81" t="s">
        <v>5559</v>
      </c>
      <c r="C2167" s="17" t="s">
        <v>5560</v>
      </c>
      <c r="D2167" s="17" t="s">
        <v>329</v>
      </c>
      <c r="E2167" s="18" t="s">
        <v>15615</v>
      </c>
      <c r="F2167" s="18" t="s">
        <v>15616</v>
      </c>
      <c r="G2167" s="18">
        <v>40316</v>
      </c>
      <c r="H2167" s="18">
        <v>40179</v>
      </c>
      <c r="I2167" s="17" t="s">
        <v>2560</v>
      </c>
      <c r="J2167" s="18">
        <v>47484</v>
      </c>
      <c r="K2167" s="17" t="s">
        <v>5561</v>
      </c>
      <c r="L2167" s="17" t="s">
        <v>60</v>
      </c>
      <c r="M2167" s="17" t="s">
        <v>5562</v>
      </c>
      <c r="N2167" s="17" t="s">
        <v>68</v>
      </c>
      <c r="O2167" s="17" t="s">
        <v>100</v>
      </c>
      <c r="P2167" s="16" t="s">
        <v>196</v>
      </c>
      <c r="Q2167" s="15" t="s">
        <v>5563</v>
      </c>
      <c r="R2167" s="15" t="s">
        <v>22</v>
      </c>
      <c r="S2167" s="79" t="s">
        <v>78</v>
      </c>
      <c r="T2167" s="44">
        <v>1141</v>
      </c>
      <c r="U2167" s="44">
        <v>445</v>
      </c>
      <c r="V2167" s="44">
        <v>445</v>
      </c>
      <c r="W2167" s="44">
        <v>445</v>
      </c>
      <c r="X2167" s="44">
        <v>445</v>
      </c>
      <c r="Y2167" s="44">
        <v>445</v>
      </c>
    </row>
    <row r="2168" spans="1:25" ht="188.25" customHeight="1" x14ac:dyDescent="0.25">
      <c r="A2168" s="71">
        <v>3167</v>
      </c>
      <c r="B2168" s="81" t="s">
        <v>5559</v>
      </c>
      <c r="C2168" s="17" t="s">
        <v>5564</v>
      </c>
      <c r="D2168" s="17" t="s">
        <v>1912</v>
      </c>
      <c r="E2168" s="18" t="s">
        <v>5565</v>
      </c>
      <c r="F2168" s="18" t="s">
        <v>5566</v>
      </c>
      <c r="G2168" s="18">
        <v>42370</v>
      </c>
      <c r="H2168" s="18">
        <v>42370</v>
      </c>
      <c r="I2168" s="17" t="s">
        <v>2560</v>
      </c>
      <c r="J2168" s="18">
        <v>47484</v>
      </c>
      <c r="K2168" s="17" t="s">
        <v>5567</v>
      </c>
      <c r="L2168" s="16" t="s">
        <v>60</v>
      </c>
      <c r="M2168" s="17" t="s">
        <v>5568</v>
      </c>
      <c r="N2168" s="17" t="s">
        <v>68</v>
      </c>
      <c r="O2168" s="17" t="s">
        <v>100</v>
      </c>
      <c r="P2168" s="16" t="s">
        <v>435</v>
      </c>
      <c r="Q2168" s="15" t="s">
        <v>5569</v>
      </c>
      <c r="R2168" s="15" t="s">
        <v>22</v>
      </c>
      <c r="S2168" s="79" t="s">
        <v>78</v>
      </c>
      <c r="T2168" s="44">
        <v>1723</v>
      </c>
      <c r="U2168" s="44">
        <v>1986</v>
      </c>
      <c r="V2168" s="44">
        <v>1986</v>
      </c>
      <c r="W2168" s="44">
        <v>1986</v>
      </c>
      <c r="X2168" s="44">
        <v>1986</v>
      </c>
      <c r="Y2168" s="44">
        <v>1986</v>
      </c>
    </row>
    <row r="2169" spans="1:25" ht="188.25" customHeight="1" x14ac:dyDescent="0.25">
      <c r="A2169" s="71">
        <v>3168</v>
      </c>
      <c r="B2169" s="81" t="s">
        <v>5559</v>
      </c>
      <c r="C2169" s="17" t="s">
        <v>5570</v>
      </c>
      <c r="D2169" s="17" t="s">
        <v>329</v>
      </c>
      <c r="E2169" s="17" t="s">
        <v>5571</v>
      </c>
      <c r="F2169" s="17" t="s">
        <v>5572</v>
      </c>
      <c r="G2169" s="18">
        <v>42259</v>
      </c>
      <c r="H2169" s="18">
        <v>42258</v>
      </c>
      <c r="I2169" s="17" t="s">
        <v>336</v>
      </c>
      <c r="J2169" s="18">
        <v>45292</v>
      </c>
      <c r="K2169" s="24" t="s">
        <v>5573</v>
      </c>
      <c r="L2169" s="16" t="s">
        <v>60</v>
      </c>
      <c r="M2169" s="99" t="s">
        <v>5574</v>
      </c>
      <c r="N2169" s="17" t="s">
        <v>68</v>
      </c>
      <c r="O2169" s="17" t="s">
        <v>104</v>
      </c>
      <c r="P2169" s="16" t="s">
        <v>578</v>
      </c>
      <c r="Q2169" s="15" t="s">
        <v>5575</v>
      </c>
      <c r="R2169" s="15" t="s">
        <v>22</v>
      </c>
      <c r="S2169" s="79" t="s">
        <v>78</v>
      </c>
      <c r="T2169" s="83">
        <v>13379</v>
      </c>
      <c r="U2169" s="83">
        <v>30146</v>
      </c>
      <c r="V2169" s="83">
        <v>30146</v>
      </c>
      <c r="W2169" s="195" t="s">
        <v>112</v>
      </c>
      <c r="X2169" s="195" t="s">
        <v>112</v>
      </c>
      <c r="Y2169" s="195" t="s">
        <v>112</v>
      </c>
    </row>
    <row r="2170" spans="1:25" ht="188.25" customHeight="1" x14ac:dyDescent="0.25">
      <c r="A2170" s="71">
        <v>3169</v>
      </c>
      <c r="B2170" s="81" t="s">
        <v>5559</v>
      </c>
      <c r="C2170" s="17" t="s">
        <v>5576</v>
      </c>
      <c r="D2170" s="17" t="s">
        <v>121</v>
      </c>
      <c r="E2170" s="17" t="s">
        <v>129</v>
      </c>
      <c r="F2170" s="17" t="s">
        <v>5572</v>
      </c>
      <c r="G2170" s="18">
        <v>42259</v>
      </c>
      <c r="H2170" s="18">
        <v>42258</v>
      </c>
      <c r="I2170" s="17" t="s">
        <v>331</v>
      </c>
      <c r="J2170" s="18">
        <v>45292</v>
      </c>
      <c r="K2170" s="24" t="s">
        <v>5573</v>
      </c>
      <c r="L2170" s="16" t="s">
        <v>60</v>
      </c>
      <c r="M2170" s="99" t="s">
        <v>5574</v>
      </c>
      <c r="N2170" s="17" t="s">
        <v>66</v>
      </c>
      <c r="O2170" s="17" t="s">
        <v>104</v>
      </c>
      <c r="P2170" s="15" t="s">
        <v>197</v>
      </c>
      <c r="Q2170" s="24" t="s">
        <v>5577</v>
      </c>
      <c r="R2170" s="15" t="s">
        <v>23</v>
      </c>
      <c r="S2170" s="79" t="s">
        <v>78</v>
      </c>
      <c r="T2170" s="83">
        <v>543</v>
      </c>
      <c r="U2170" s="83">
        <v>650</v>
      </c>
      <c r="V2170" s="83">
        <v>650</v>
      </c>
      <c r="W2170" s="195" t="s">
        <v>112</v>
      </c>
      <c r="X2170" s="195" t="s">
        <v>112</v>
      </c>
      <c r="Y2170" s="195" t="s">
        <v>112</v>
      </c>
    </row>
    <row r="2171" spans="1:25" ht="188.25" customHeight="1" x14ac:dyDescent="0.25">
      <c r="A2171" s="71">
        <v>3170</v>
      </c>
      <c r="B2171" s="81" t="s">
        <v>5559</v>
      </c>
      <c r="C2171" s="17" t="s">
        <v>5578</v>
      </c>
      <c r="D2171" s="17" t="s">
        <v>2034</v>
      </c>
      <c r="E2171" s="85" t="s">
        <v>129</v>
      </c>
      <c r="F2171" s="17" t="s">
        <v>5579</v>
      </c>
      <c r="G2171" s="18">
        <v>43466</v>
      </c>
      <c r="H2171" s="18">
        <v>43466</v>
      </c>
      <c r="I2171" s="17" t="s">
        <v>113</v>
      </c>
      <c r="J2171" s="18" t="s">
        <v>114</v>
      </c>
      <c r="K2171" s="24" t="s">
        <v>5580</v>
      </c>
      <c r="L2171" s="16" t="s">
        <v>60</v>
      </c>
      <c r="M2171" s="15" t="s">
        <v>5581</v>
      </c>
      <c r="N2171" s="17" t="s">
        <v>64</v>
      </c>
      <c r="O2171" s="17" t="s">
        <v>100</v>
      </c>
      <c r="P2171" s="87" t="s">
        <v>1096</v>
      </c>
      <c r="Q2171" s="15"/>
      <c r="R2171" s="15" t="s">
        <v>20</v>
      </c>
      <c r="S2171" s="81" t="s">
        <v>77</v>
      </c>
      <c r="T2171" s="44">
        <v>13346</v>
      </c>
      <c r="U2171" s="195">
        <v>15228</v>
      </c>
      <c r="V2171" s="195">
        <v>17887</v>
      </c>
      <c r="W2171" s="195">
        <v>19214</v>
      </c>
      <c r="X2171" s="195">
        <v>18885</v>
      </c>
      <c r="Y2171" s="44">
        <v>18855</v>
      </c>
    </row>
    <row r="2172" spans="1:25" ht="188.25" customHeight="1" x14ac:dyDescent="0.25">
      <c r="A2172" s="71">
        <v>3171</v>
      </c>
      <c r="B2172" s="81" t="s">
        <v>5559</v>
      </c>
      <c r="C2172" s="17" t="s">
        <v>5582</v>
      </c>
      <c r="D2172" s="17" t="s">
        <v>4543</v>
      </c>
      <c r="E2172" s="18" t="s">
        <v>15617</v>
      </c>
      <c r="F2172" s="17" t="s">
        <v>5583</v>
      </c>
      <c r="G2172" s="18">
        <v>39330</v>
      </c>
      <c r="H2172" s="18">
        <v>39083</v>
      </c>
      <c r="I2172" s="18" t="s">
        <v>15618</v>
      </c>
      <c r="J2172" s="18" t="s">
        <v>114</v>
      </c>
      <c r="K2172" s="24" t="s">
        <v>5584</v>
      </c>
      <c r="L2172" s="17" t="s">
        <v>60</v>
      </c>
      <c r="M2172" s="99" t="s">
        <v>5585</v>
      </c>
      <c r="N2172" s="17" t="s">
        <v>64</v>
      </c>
      <c r="O2172" s="17" t="s">
        <v>103</v>
      </c>
      <c r="P2172" s="85" t="s">
        <v>115</v>
      </c>
      <c r="Q2172" s="15" t="s">
        <v>5586</v>
      </c>
      <c r="R2172" s="17" t="s">
        <v>5587</v>
      </c>
      <c r="S2172" s="81" t="s">
        <v>5588</v>
      </c>
      <c r="T2172" s="194">
        <v>931241</v>
      </c>
      <c r="U2172" s="83">
        <v>1061669</v>
      </c>
      <c r="V2172" s="83">
        <v>1160937</v>
      </c>
      <c r="W2172" s="83">
        <v>897721</v>
      </c>
      <c r="X2172" s="44">
        <v>328756</v>
      </c>
      <c r="Y2172" s="44">
        <v>61405</v>
      </c>
    </row>
    <row r="2173" spans="1:25" ht="188.25" customHeight="1" x14ac:dyDescent="0.25">
      <c r="A2173" s="71">
        <v>3172</v>
      </c>
      <c r="B2173" s="81" t="s">
        <v>5559</v>
      </c>
      <c r="C2173" s="17" t="s">
        <v>5590</v>
      </c>
      <c r="D2173" s="17" t="s">
        <v>4524</v>
      </c>
      <c r="E2173" s="85" t="s">
        <v>129</v>
      </c>
      <c r="F2173" s="17" t="s">
        <v>2246</v>
      </c>
      <c r="G2173" s="18">
        <v>40935</v>
      </c>
      <c r="H2173" s="18">
        <v>40909</v>
      </c>
      <c r="I2173" s="17" t="s">
        <v>113</v>
      </c>
      <c r="J2173" s="18" t="s">
        <v>114</v>
      </c>
      <c r="K2173" s="15" t="s">
        <v>5591</v>
      </c>
      <c r="L2173" s="17" t="s">
        <v>99</v>
      </c>
      <c r="M2173" s="99" t="s">
        <v>5592</v>
      </c>
      <c r="N2173" s="17" t="s">
        <v>64</v>
      </c>
      <c r="O2173" s="17" t="s">
        <v>103</v>
      </c>
      <c r="P2173" s="85" t="s">
        <v>115</v>
      </c>
      <c r="Q2173" s="15"/>
      <c r="R2173" s="15" t="s">
        <v>49</v>
      </c>
      <c r="S2173" s="81" t="s">
        <v>92</v>
      </c>
      <c r="T2173" s="44">
        <v>0</v>
      </c>
      <c r="U2173" s="44">
        <v>0</v>
      </c>
      <c r="V2173" s="44">
        <v>0</v>
      </c>
      <c r="W2173" s="44">
        <v>0</v>
      </c>
      <c r="X2173" s="44">
        <v>0</v>
      </c>
      <c r="Y2173" s="44">
        <v>0</v>
      </c>
    </row>
    <row r="2174" spans="1:25" ht="188.25" customHeight="1" x14ac:dyDescent="0.25">
      <c r="A2174" s="71">
        <v>3173</v>
      </c>
      <c r="B2174" s="81" t="s">
        <v>5559</v>
      </c>
      <c r="C2174" s="17" t="s">
        <v>15619</v>
      </c>
      <c r="D2174" s="82" t="s">
        <v>1117</v>
      </c>
      <c r="E2174" s="18" t="s">
        <v>5593</v>
      </c>
      <c r="F2174" s="17" t="s">
        <v>15620</v>
      </c>
      <c r="G2174" s="18">
        <v>38353</v>
      </c>
      <c r="H2174" s="18">
        <v>38353</v>
      </c>
      <c r="I2174" s="17" t="s">
        <v>113</v>
      </c>
      <c r="J2174" s="18" t="s">
        <v>114</v>
      </c>
      <c r="K2174" s="24" t="s">
        <v>5594</v>
      </c>
      <c r="L2174" s="85" t="s">
        <v>99</v>
      </c>
      <c r="M2174" s="99" t="s">
        <v>5595</v>
      </c>
      <c r="N2174" s="17" t="s">
        <v>106</v>
      </c>
      <c r="O2174" s="17" t="s">
        <v>100</v>
      </c>
      <c r="P2174" s="17" t="s">
        <v>5596</v>
      </c>
      <c r="Q2174" s="15"/>
      <c r="R2174" s="85" t="s">
        <v>40</v>
      </c>
      <c r="S2174" s="79" t="s">
        <v>87</v>
      </c>
      <c r="T2174" s="83">
        <v>49285</v>
      </c>
      <c r="U2174" s="83">
        <v>63255</v>
      </c>
      <c r="V2174" s="83">
        <v>63255</v>
      </c>
      <c r="W2174" s="83">
        <v>63255</v>
      </c>
      <c r="X2174" s="83">
        <v>63255</v>
      </c>
      <c r="Y2174" s="83">
        <v>63255</v>
      </c>
    </row>
    <row r="2175" spans="1:25" ht="188.25" customHeight="1" x14ac:dyDescent="0.25">
      <c r="A2175" s="71">
        <v>3174</v>
      </c>
      <c r="B2175" s="81" t="s">
        <v>5559</v>
      </c>
      <c r="C2175" s="17" t="s">
        <v>15619</v>
      </c>
      <c r="D2175" s="82" t="s">
        <v>5597</v>
      </c>
      <c r="E2175" s="18" t="s">
        <v>5598</v>
      </c>
      <c r="F2175" s="17" t="s">
        <v>15620</v>
      </c>
      <c r="G2175" s="18">
        <v>38353</v>
      </c>
      <c r="H2175" s="18">
        <v>38353</v>
      </c>
      <c r="I2175" s="17" t="s">
        <v>113</v>
      </c>
      <c r="J2175" s="18" t="s">
        <v>114</v>
      </c>
      <c r="K2175" s="24" t="s">
        <v>5599</v>
      </c>
      <c r="L2175" s="85" t="s">
        <v>99</v>
      </c>
      <c r="M2175" s="99" t="s">
        <v>5595</v>
      </c>
      <c r="N2175" s="85" t="s">
        <v>106</v>
      </c>
      <c r="O2175" s="85" t="s">
        <v>103</v>
      </c>
      <c r="P2175" s="80" t="s">
        <v>3382</v>
      </c>
      <c r="Q2175" s="15"/>
      <c r="R2175" s="85" t="s">
        <v>40</v>
      </c>
      <c r="S2175" s="79" t="s">
        <v>87</v>
      </c>
      <c r="T2175" s="195">
        <v>63172</v>
      </c>
      <c r="U2175" s="195">
        <v>65219</v>
      </c>
      <c r="V2175" s="195">
        <v>65219</v>
      </c>
      <c r="W2175" s="195">
        <v>65219</v>
      </c>
      <c r="X2175" s="195">
        <v>65219</v>
      </c>
      <c r="Y2175" s="195">
        <v>65219</v>
      </c>
    </row>
    <row r="2176" spans="1:25" ht="188.25" customHeight="1" x14ac:dyDescent="0.25">
      <c r="A2176" s="71">
        <v>3175</v>
      </c>
      <c r="B2176" s="81" t="s">
        <v>5559</v>
      </c>
      <c r="C2176" s="17" t="s">
        <v>15621</v>
      </c>
      <c r="D2176" s="82" t="s">
        <v>5600</v>
      </c>
      <c r="E2176" s="85" t="s">
        <v>129</v>
      </c>
      <c r="F2176" s="17" t="s">
        <v>2246</v>
      </c>
      <c r="G2176" s="18">
        <v>40932</v>
      </c>
      <c r="H2176" s="18">
        <v>40909</v>
      </c>
      <c r="I2176" s="17" t="s">
        <v>113</v>
      </c>
      <c r="J2176" s="18" t="s">
        <v>114</v>
      </c>
      <c r="K2176" s="17" t="s">
        <v>5601</v>
      </c>
      <c r="L2176" s="75" t="s">
        <v>99</v>
      </c>
      <c r="M2176" s="99" t="s">
        <v>5602</v>
      </c>
      <c r="N2176" s="75" t="s">
        <v>106</v>
      </c>
      <c r="O2176" s="75" t="s">
        <v>103</v>
      </c>
      <c r="P2176" s="80" t="s">
        <v>3382</v>
      </c>
      <c r="Q2176" s="15"/>
      <c r="R2176" s="15" t="s">
        <v>49</v>
      </c>
      <c r="S2176" s="81" t="s">
        <v>92</v>
      </c>
      <c r="T2176" s="44">
        <v>0</v>
      </c>
      <c r="U2176" s="44">
        <v>0</v>
      </c>
      <c r="V2176" s="44">
        <v>0</v>
      </c>
      <c r="W2176" s="44">
        <v>0</v>
      </c>
      <c r="X2176" s="44">
        <v>0</v>
      </c>
      <c r="Y2176" s="44">
        <v>0</v>
      </c>
    </row>
    <row r="2177" spans="1:25" ht="188.25" customHeight="1" x14ac:dyDescent="0.25">
      <c r="A2177" s="71">
        <v>3176</v>
      </c>
      <c r="B2177" s="81" t="s">
        <v>5559</v>
      </c>
      <c r="C2177" s="17" t="s">
        <v>11348</v>
      </c>
      <c r="D2177" s="17" t="s">
        <v>329</v>
      </c>
      <c r="E2177" s="17" t="s">
        <v>15622</v>
      </c>
      <c r="F2177" s="17" t="s">
        <v>5603</v>
      </c>
      <c r="G2177" s="18">
        <v>43831</v>
      </c>
      <c r="H2177" s="18">
        <v>43831</v>
      </c>
      <c r="I2177" s="18" t="s">
        <v>15623</v>
      </c>
      <c r="J2177" s="18" t="s">
        <v>114</v>
      </c>
      <c r="K2177" s="24" t="s">
        <v>5604</v>
      </c>
      <c r="L2177" s="75" t="s">
        <v>60</v>
      </c>
      <c r="M2177" s="17" t="s">
        <v>5455</v>
      </c>
      <c r="N2177" s="17" t="s">
        <v>107</v>
      </c>
      <c r="O2177" s="75" t="s">
        <v>102</v>
      </c>
      <c r="P2177" s="22" t="s">
        <v>5605</v>
      </c>
      <c r="Q2177" s="15" t="s">
        <v>15624</v>
      </c>
      <c r="R2177" s="88" t="s">
        <v>23</v>
      </c>
      <c r="S2177" s="75" t="s">
        <v>79</v>
      </c>
      <c r="T2177" s="84">
        <v>11968</v>
      </c>
      <c r="U2177" s="84">
        <v>15024</v>
      </c>
      <c r="V2177" s="84">
        <v>175823</v>
      </c>
      <c r="W2177" s="44">
        <v>241429</v>
      </c>
      <c r="X2177" s="44">
        <v>147041</v>
      </c>
      <c r="Y2177" s="44">
        <v>147041</v>
      </c>
    </row>
    <row r="2178" spans="1:25" ht="188.25" customHeight="1" x14ac:dyDescent="0.25">
      <c r="A2178" s="71">
        <v>3177</v>
      </c>
      <c r="B2178" s="81" t="s">
        <v>5559</v>
      </c>
      <c r="C2178" s="17" t="s">
        <v>5606</v>
      </c>
      <c r="D2178" s="17" t="s">
        <v>5607</v>
      </c>
      <c r="E2178" s="17" t="s">
        <v>5608</v>
      </c>
      <c r="F2178" s="17" t="s">
        <v>2810</v>
      </c>
      <c r="G2178" s="18">
        <v>44197</v>
      </c>
      <c r="H2178" s="18">
        <v>44197</v>
      </c>
      <c r="I2178" s="18" t="s">
        <v>15623</v>
      </c>
      <c r="J2178" s="18">
        <v>46388</v>
      </c>
      <c r="K2178" s="24" t="s">
        <v>5609</v>
      </c>
      <c r="L2178" s="75" t="s">
        <v>60</v>
      </c>
      <c r="M2178" s="17" t="s">
        <v>5455</v>
      </c>
      <c r="N2178" s="17" t="s">
        <v>107</v>
      </c>
      <c r="O2178" s="75" t="s">
        <v>100</v>
      </c>
      <c r="P2178" s="16" t="s">
        <v>694</v>
      </c>
      <c r="Q2178" s="15"/>
      <c r="R2178" s="88" t="s">
        <v>23</v>
      </c>
      <c r="S2178" s="75" t="s">
        <v>79</v>
      </c>
      <c r="T2178" s="44">
        <v>0</v>
      </c>
      <c r="U2178" s="44">
        <v>0</v>
      </c>
      <c r="V2178" s="44">
        <v>641763</v>
      </c>
      <c r="W2178" s="44">
        <v>738805</v>
      </c>
      <c r="X2178" s="44">
        <v>823148</v>
      </c>
      <c r="Y2178" s="44">
        <v>946792</v>
      </c>
    </row>
    <row r="2179" spans="1:25" ht="188.25" customHeight="1" x14ac:dyDescent="0.25">
      <c r="A2179" s="71">
        <v>3178</v>
      </c>
      <c r="B2179" s="81" t="s">
        <v>5559</v>
      </c>
      <c r="C2179" s="17" t="s">
        <v>5610</v>
      </c>
      <c r="D2179" s="17" t="s">
        <v>4544</v>
      </c>
      <c r="E2179" s="85" t="s">
        <v>129</v>
      </c>
      <c r="F2179" s="17" t="s">
        <v>5611</v>
      </c>
      <c r="G2179" s="18">
        <v>44197</v>
      </c>
      <c r="H2179" s="18">
        <v>44197</v>
      </c>
      <c r="I2179" s="17" t="s">
        <v>113</v>
      </c>
      <c r="J2179" s="18" t="s">
        <v>114</v>
      </c>
      <c r="K2179" s="86" t="s">
        <v>5612</v>
      </c>
      <c r="L2179" s="75" t="s">
        <v>61</v>
      </c>
      <c r="M2179" s="17" t="s">
        <v>5613</v>
      </c>
      <c r="N2179" s="75" t="s">
        <v>64</v>
      </c>
      <c r="O2179" s="75" t="s">
        <v>103</v>
      </c>
      <c r="P2179" s="85" t="s">
        <v>115</v>
      </c>
      <c r="Q2179" s="15"/>
      <c r="R2179" s="88" t="s">
        <v>25</v>
      </c>
      <c r="S2179" s="75" t="s">
        <v>81</v>
      </c>
      <c r="T2179" s="44">
        <v>127644</v>
      </c>
      <c r="U2179" s="44">
        <v>127050</v>
      </c>
      <c r="V2179" s="44">
        <v>127050</v>
      </c>
      <c r="W2179" s="44">
        <v>127050</v>
      </c>
      <c r="X2179" s="44">
        <v>127050</v>
      </c>
      <c r="Y2179" s="44">
        <v>127050</v>
      </c>
    </row>
    <row r="2180" spans="1:25" ht="188.25" customHeight="1" x14ac:dyDescent="0.25">
      <c r="A2180" s="71">
        <v>3179</v>
      </c>
      <c r="B2180" s="81" t="s">
        <v>5559</v>
      </c>
      <c r="C2180" s="17" t="s">
        <v>5614</v>
      </c>
      <c r="D2180" s="17" t="s">
        <v>5615</v>
      </c>
      <c r="E2180" s="85" t="s">
        <v>129</v>
      </c>
      <c r="F2180" s="17" t="s">
        <v>5616</v>
      </c>
      <c r="G2180" s="18">
        <v>44197</v>
      </c>
      <c r="H2180" s="18">
        <v>44197</v>
      </c>
      <c r="I2180" s="17" t="s">
        <v>113</v>
      </c>
      <c r="J2180" s="18" t="s">
        <v>114</v>
      </c>
      <c r="K2180" s="86" t="s">
        <v>5617</v>
      </c>
      <c r="L2180" s="75" t="s">
        <v>61</v>
      </c>
      <c r="M2180" s="86" t="s">
        <v>5618</v>
      </c>
      <c r="N2180" s="75" t="s">
        <v>64</v>
      </c>
      <c r="O2180" s="75" t="s">
        <v>103</v>
      </c>
      <c r="P2180" s="85" t="s">
        <v>115</v>
      </c>
      <c r="Q2180" s="15"/>
      <c r="R2180" s="88" t="s">
        <v>52</v>
      </c>
      <c r="S2180" s="75" t="s">
        <v>93</v>
      </c>
      <c r="T2180" s="44">
        <v>0</v>
      </c>
      <c r="U2180" s="44">
        <v>0</v>
      </c>
      <c r="V2180" s="44">
        <v>0</v>
      </c>
      <c r="W2180" s="44">
        <v>0</v>
      </c>
      <c r="X2180" s="44">
        <v>0</v>
      </c>
      <c r="Y2180" s="44">
        <v>0</v>
      </c>
    </row>
    <row r="2181" spans="1:25" ht="188.25" customHeight="1" x14ac:dyDescent="0.25">
      <c r="A2181" s="71">
        <v>3180</v>
      </c>
      <c r="B2181" s="81" t="s">
        <v>5559</v>
      </c>
      <c r="C2181" s="17" t="s">
        <v>5619</v>
      </c>
      <c r="D2181" s="17" t="s">
        <v>5323</v>
      </c>
      <c r="E2181" s="85" t="s">
        <v>15625</v>
      </c>
      <c r="F2181" s="17" t="s">
        <v>5620</v>
      </c>
      <c r="G2181" s="18">
        <v>44123</v>
      </c>
      <c r="H2181" s="18">
        <v>43831</v>
      </c>
      <c r="I2181" s="17" t="s">
        <v>396</v>
      </c>
      <c r="J2181" s="182">
        <v>44562</v>
      </c>
      <c r="K2181" s="86" t="s">
        <v>5621</v>
      </c>
      <c r="L2181" s="75" t="s">
        <v>60</v>
      </c>
      <c r="M2181" s="86" t="s">
        <v>5622</v>
      </c>
      <c r="N2181" s="75" t="s">
        <v>64</v>
      </c>
      <c r="O2181" s="75" t="s">
        <v>105</v>
      </c>
      <c r="P2181" s="22" t="s">
        <v>5623</v>
      </c>
      <c r="Q2181" s="15"/>
      <c r="R2181" s="88" t="s">
        <v>18</v>
      </c>
      <c r="S2181" s="75" t="s">
        <v>76</v>
      </c>
      <c r="T2181" s="44">
        <v>15229</v>
      </c>
      <c r="U2181" s="81" t="s">
        <v>112</v>
      </c>
      <c r="V2181" s="81" t="s">
        <v>112</v>
      </c>
      <c r="W2181" s="81" t="s">
        <v>112</v>
      </c>
      <c r="X2181" s="81" t="s">
        <v>112</v>
      </c>
      <c r="Y2181" s="81" t="s">
        <v>112</v>
      </c>
    </row>
    <row r="2182" spans="1:25" ht="188.25" customHeight="1" x14ac:dyDescent="0.25">
      <c r="A2182" s="71">
        <v>3181</v>
      </c>
      <c r="B2182" s="81" t="s">
        <v>5559</v>
      </c>
      <c r="C2182" s="17" t="s">
        <v>5624</v>
      </c>
      <c r="D2182" s="17" t="s">
        <v>5625</v>
      </c>
      <c r="E2182" s="86" t="s">
        <v>129</v>
      </c>
      <c r="F2182" s="86" t="s">
        <v>5626</v>
      </c>
      <c r="G2182" s="18">
        <v>44183</v>
      </c>
      <c r="H2182" s="18">
        <v>43831</v>
      </c>
      <c r="I2182" s="17" t="s">
        <v>336</v>
      </c>
      <c r="J2182" s="18" t="s">
        <v>114</v>
      </c>
      <c r="K2182" s="86" t="s">
        <v>5627</v>
      </c>
      <c r="L2182" s="75" t="s">
        <v>60</v>
      </c>
      <c r="M2182" s="99" t="s">
        <v>5556</v>
      </c>
      <c r="N2182" s="75" t="s">
        <v>64</v>
      </c>
      <c r="O2182" s="75" t="s">
        <v>103</v>
      </c>
      <c r="P2182" s="85" t="s">
        <v>115</v>
      </c>
      <c r="Q2182" s="15" t="s">
        <v>5586</v>
      </c>
      <c r="R2182" s="17" t="s">
        <v>5587</v>
      </c>
      <c r="S2182" s="81" t="s">
        <v>5588</v>
      </c>
      <c r="T2182" s="44">
        <v>0</v>
      </c>
      <c r="U2182" s="44">
        <v>0</v>
      </c>
      <c r="V2182" s="44">
        <v>0</v>
      </c>
      <c r="W2182" s="44">
        <v>0</v>
      </c>
      <c r="X2182" s="44">
        <v>0</v>
      </c>
      <c r="Y2182" s="44">
        <v>0</v>
      </c>
    </row>
    <row r="2183" spans="1:25" ht="188.25" customHeight="1" x14ac:dyDescent="0.25">
      <c r="A2183" s="71">
        <v>3182</v>
      </c>
      <c r="B2183" s="81" t="s">
        <v>5559</v>
      </c>
      <c r="C2183" s="17" t="s">
        <v>15626</v>
      </c>
      <c r="D2183" s="82" t="s">
        <v>5628</v>
      </c>
      <c r="E2183" s="86" t="s">
        <v>15627</v>
      </c>
      <c r="F2183" s="86" t="s">
        <v>15628</v>
      </c>
      <c r="G2183" s="18">
        <v>43831</v>
      </c>
      <c r="H2183" s="18">
        <v>43831</v>
      </c>
      <c r="I2183" s="17" t="s">
        <v>113</v>
      </c>
      <c r="J2183" s="18" t="s">
        <v>114</v>
      </c>
      <c r="K2183" s="86" t="s">
        <v>5629</v>
      </c>
      <c r="L2183" s="75" t="s">
        <v>60</v>
      </c>
      <c r="M2183" s="86" t="s">
        <v>5630</v>
      </c>
      <c r="N2183" s="75" t="s">
        <v>106</v>
      </c>
      <c r="O2183" s="75" t="s">
        <v>103</v>
      </c>
      <c r="P2183" s="80" t="s">
        <v>3382</v>
      </c>
      <c r="Q2183" s="15"/>
      <c r="R2183" s="88" t="s">
        <v>52</v>
      </c>
      <c r="S2183" s="75" t="s">
        <v>93</v>
      </c>
      <c r="T2183" s="44">
        <v>133</v>
      </c>
      <c r="U2183" s="44">
        <v>224</v>
      </c>
      <c r="V2183" s="44">
        <v>224</v>
      </c>
      <c r="W2183" s="44">
        <v>224</v>
      </c>
      <c r="X2183" s="44">
        <v>224</v>
      </c>
      <c r="Y2183" s="44">
        <v>224</v>
      </c>
    </row>
    <row r="2184" spans="1:25" ht="188.25" customHeight="1" x14ac:dyDescent="0.25">
      <c r="A2184" s="71">
        <v>3183</v>
      </c>
      <c r="B2184" s="81" t="s">
        <v>5559</v>
      </c>
      <c r="C2184" s="17" t="s">
        <v>15629</v>
      </c>
      <c r="D2184" s="17" t="s">
        <v>1120</v>
      </c>
      <c r="E2184" s="86" t="s">
        <v>12058</v>
      </c>
      <c r="F2184" s="86" t="s">
        <v>15630</v>
      </c>
      <c r="G2184" s="18">
        <v>43985</v>
      </c>
      <c r="H2184" s="18">
        <v>43466</v>
      </c>
      <c r="I2184" s="18" t="s">
        <v>14999</v>
      </c>
      <c r="J2184" s="18">
        <v>44562</v>
      </c>
      <c r="K2184" s="17" t="s">
        <v>15631</v>
      </c>
      <c r="L2184" s="75" t="s">
        <v>60</v>
      </c>
      <c r="M2184" s="86" t="s">
        <v>5631</v>
      </c>
      <c r="N2184" s="75" t="s">
        <v>106</v>
      </c>
      <c r="O2184" s="75" t="s">
        <v>105</v>
      </c>
      <c r="P2184" s="80" t="s">
        <v>5632</v>
      </c>
      <c r="Q2184" s="15"/>
      <c r="R2184" s="88" t="s">
        <v>26</v>
      </c>
      <c r="S2184" s="75" t="s">
        <v>5633</v>
      </c>
      <c r="T2184" s="84">
        <v>0</v>
      </c>
      <c r="U2184" s="99" t="s">
        <v>112</v>
      </c>
      <c r="V2184" s="99" t="s">
        <v>112</v>
      </c>
      <c r="W2184" s="99" t="s">
        <v>112</v>
      </c>
      <c r="X2184" s="99" t="s">
        <v>112</v>
      </c>
      <c r="Y2184" s="99" t="s">
        <v>112</v>
      </c>
    </row>
    <row r="2185" spans="1:25" ht="188.25" customHeight="1" x14ac:dyDescent="0.25">
      <c r="A2185" s="71">
        <v>3184</v>
      </c>
      <c r="B2185" s="81" t="s">
        <v>5559</v>
      </c>
      <c r="C2185" s="17" t="s">
        <v>11349</v>
      </c>
      <c r="D2185" s="17" t="s">
        <v>3615</v>
      </c>
      <c r="E2185" s="86" t="s">
        <v>15632</v>
      </c>
      <c r="F2185" s="86" t="s">
        <v>5634</v>
      </c>
      <c r="G2185" s="92">
        <v>44543</v>
      </c>
      <c r="H2185" s="92">
        <v>44197</v>
      </c>
      <c r="I2185" s="17" t="s">
        <v>396</v>
      </c>
      <c r="J2185" s="18">
        <v>44562</v>
      </c>
      <c r="K2185" s="17" t="s">
        <v>5636</v>
      </c>
      <c r="L2185" s="75" t="s">
        <v>60</v>
      </c>
      <c r="M2185" s="86" t="s">
        <v>5635</v>
      </c>
      <c r="N2185" s="75" t="s">
        <v>68</v>
      </c>
      <c r="O2185" s="75" t="s">
        <v>100</v>
      </c>
      <c r="P2185" s="16" t="s">
        <v>5637</v>
      </c>
      <c r="Q2185" s="86" t="s">
        <v>5638</v>
      </c>
      <c r="R2185" s="88" t="s">
        <v>18</v>
      </c>
      <c r="S2185" s="75" t="s">
        <v>76</v>
      </c>
      <c r="T2185" s="44">
        <v>92705</v>
      </c>
      <c r="U2185" s="99" t="s">
        <v>112</v>
      </c>
      <c r="V2185" s="99" t="s">
        <v>112</v>
      </c>
      <c r="W2185" s="99" t="s">
        <v>112</v>
      </c>
      <c r="X2185" s="99" t="s">
        <v>112</v>
      </c>
      <c r="Y2185" s="99" t="s">
        <v>112</v>
      </c>
    </row>
    <row r="2186" spans="1:25" ht="188.25" customHeight="1" x14ac:dyDescent="0.25">
      <c r="A2186" s="71">
        <v>3185</v>
      </c>
      <c r="B2186" s="81" t="s">
        <v>5559</v>
      </c>
      <c r="C2186" s="17" t="s">
        <v>5639</v>
      </c>
      <c r="D2186" s="17" t="s">
        <v>193</v>
      </c>
      <c r="E2186" s="86" t="s">
        <v>129</v>
      </c>
      <c r="F2186" s="86" t="s">
        <v>2954</v>
      </c>
      <c r="G2186" s="92">
        <v>44562</v>
      </c>
      <c r="H2186" s="92">
        <v>44562</v>
      </c>
      <c r="I2186" s="17" t="s">
        <v>5466</v>
      </c>
      <c r="J2186" s="18" t="s">
        <v>15633</v>
      </c>
      <c r="K2186" s="17" t="s">
        <v>5640</v>
      </c>
      <c r="L2186" s="75" t="s">
        <v>60</v>
      </c>
      <c r="M2186" s="17" t="s">
        <v>5641</v>
      </c>
      <c r="N2186" s="17" t="s">
        <v>107</v>
      </c>
      <c r="O2186" s="75" t="s">
        <v>100</v>
      </c>
      <c r="P2186" s="16" t="s">
        <v>5642</v>
      </c>
      <c r="Q2186" s="86"/>
      <c r="R2186" s="88" t="s">
        <v>23</v>
      </c>
      <c r="S2186" s="75" t="s">
        <v>5643</v>
      </c>
      <c r="T2186" s="99" t="s">
        <v>112</v>
      </c>
      <c r="U2186" s="44">
        <v>0</v>
      </c>
      <c r="V2186" s="44">
        <v>0</v>
      </c>
      <c r="W2186" s="44">
        <v>0</v>
      </c>
      <c r="X2186" s="44">
        <v>0</v>
      </c>
      <c r="Y2186" s="44">
        <v>0</v>
      </c>
    </row>
    <row r="2187" spans="1:25" ht="188.25" customHeight="1" x14ac:dyDescent="0.25">
      <c r="A2187" s="71">
        <v>3186</v>
      </c>
      <c r="B2187" s="81" t="s">
        <v>5559</v>
      </c>
      <c r="C2187" s="17" t="s">
        <v>5639</v>
      </c>
      <c r="D2187" s="17" t="s">
        <v>3615</v>
      </c>
      <c r="E2187" s="86" t="s">
        <v>129</v>
      </c>
      <c r="F2187" s="86" t="s">
        <v>5644</v>
      </c>
      <c r="G2187" s="92">
        <v>44562</v>
      </c>
      <c r="H2187" s="92">
        <v>44562</v>
      </c>
      <c r="I2187" s="17" t="s">
        <v>15634</v>
      </c>
      <c r="J2187" s="18" t="s">
        <v>4129</v>
      </c>
      <c r="K2187" s="17" t="s">
        <v>5645</v>
      </c>
      <c r="L2187" s="75" t="s">
        <v>60</v>
      </c>
      <c r="M2187" s="17" t="s">
        <v>5641</v>
      </c>
      <c r="N2187" s="17" t="s">
        <v>107</v>
      </c>
      <c r="O2187" s="75" t="s">
        <v>100</v>
      </c>
      <c r="P2187" s="16" t="s">
        <v>5642</v>
      </c>
      <c r="Q2187" s="86"/>
      <c r="R2187" s="88" t="s">
        <v>23</v>
      </c>
      <c r="S2187" s="75" t="s">
        <v>5643</v>
      </c>
      <c r="T2187" s="99" t="s">
        <v>112</v>
      </c>
      <c r="U2187" s="44">
        <v>0</v>
      </c>
      <c r="V2187" s="99">
        <v>0</v>
      </c>
      <c r="W2187" s="99">
        <v>0</v>
      </c>
      <c r="X2187" s="99">
        <v>239000</v>
      </c>
      <c r="Y2187" s="44">
        <v>351600</v>
      </c>
    </row>
    <row r="2188" spans="1:25" ht="188.25" customHeight="1" x14ac:dyDescent="0.25">
      <c r="A2188" s="71">
        <v>3187</v>
      </c>
      <c r="B2188" s="81" t="s">
        <v>5559</v>
      </c>
      <c r="C2188" s="17" t="s">
        <v>11350</v>
      </c>
      <c r="D2188" s="17" t="s">
        <v>3579</v>
      </c>
      <c r="E2188" s="86" t="s">
        <v>12059</v>
      </c>
      <c r="F2188" s="86" t="s">
        <v>5646</v>
      </c>
      <c r="G2188" s="92">
        <v>44287</v>
      </c>
      <c r="H2188" s="92">
        <v>44197</v>
      </c>
      <c r="I2188" s="17" t="s">
        <v>336</v>
      </c>
      <c r="J2188" s="18">
        <v>47484</v>
      </c>
      <c r="K2188" s="17" t="s">
        <v>5647</v>
      </c>
      <c r="L2188" s="75" t="s">
        <v>60</v>
      </c>
      <c r="M2188" s="86" t="s">
        <v>5648</v>
      </c>
      <c r="N2188" s="75" t="s">
        <v>68</v>
      </c>
      <c r="O2188" s="75" t="s">
        <v>100</v>
      </c>
      <c r="P2188" s="16" t="s">
        <v>609</v>
      </c>
      <c r="Q2188" s="88"/>
      <c r="R2188" s="88" t="s">
        <v>52</v>
      </c>
      <c r="S2188" s="75" t="s">
        <v>93</v>
      </c>
      <c r="T2188" s="44">
        <v>9</v>
      </c>
      <c r="U2188" s="44">
        <v>5802</v>
      </c>
      <c r="V2188" s="44">
        <v>5802</v>
      </c>
      <c r="W2188" s="44">
        <v>5802</v>
      </c>
      <c r="X2188" s="44">
        <v>5802</v>
      </c>
      <c r="Y2188" s="44">
        <v>5802</v>
      </c>
    </row>
    <row r="2189" spans="1:25" ht="188.25" customHeight="1" x14ac:dyDescent="0.25">
      <c r="A2189" s="71">
        <v>3188</v>
      </c>
      <c r="B2189" s="81" t="s">
        <v>5559</v>
      </c>
      <c r="C2189" s="17" t="s">
        <v>5649</v>
      </c>
      <c r="D2189" s="17" t="s">
        <v>5650</v>
      </c>
      <c r="E2189" s="86" t="s">
        <v>15635</v>
      </c>
      <c r="F2189" s="86" t="s">
        <v>15636</v>
      </c>
      <c r="G2189" s="92">
        <v>44463</v>
      </c>
      <c r="H2189" s="92">
        <v>44197</v>
      </c>
      <c r="I2189" s="17" t="s">
        <v>113</v>
      </c>
      <c r="J2189" s="18" t="s">
        <v>114</v>
      </c>
      <c r="K2189" s="17" t="s">
        <v>15637</v>
      </c>
      <c r="L2189" s="75" t="s">
        <v>61</v>
      </c>
      <c r="M2189" s="86" t="s">
        <v>5651</v>
      </c>
      <c r="N2189" s="75" t="s">
        <v>64</v>
      </c>
      <c r="O2189" s="75" t="s">
        <v>103</v>
      </c>
      <c r="P2189" s="85" t="s">
        <v>115</v>
      </c>
      <c r="Q2189" s="88"/>
      <c r="R2189" s="88" t="s">
        <v>52</v>
      </c>
      <c r="S2189" s="75" t="s">
        <v>93</v>
      </c>
      <c r="T2189" s="44">
        <v>0</v>
      </c>
      <c r="U2189" s="44">
        <v>0</v>
      </c>
      <c r="V2189" s="264">
        <v>70008</v>
      </c>
      <c r="W2189" s="258">
        <v>70008</v>
      </c>
      <c r="X2189" s="267">
        <v>70008</v>
      </c>
      <c r="Y2189" s="267">
        <v>70008</v>
      </c>
    </row>
    <row r="2190" spans="1:25" ht="188.25" customHeight="1" x14ac:dyDescent="0.25">
      <c r="A2190" s="71">
        <v>3189</v>
      </c>
      <c r="B2190" s="81" t="s">
        <v>5559</v>
      </c>
      <c r="C2190" s="17" t="s">
        <v>5652</v>
      </c>
      <c r="D2190" s="17" t="s">
        <v>2604</v>
      </c>
      <c r="E2190" s="86" t="s">
        <v>4777</v>
      </c>
      <c r="F2190" s="86" t="s">
        <v>5653</v>
      </c>
      <c r="G2190" s="92">
        <v>44463</v>
      </c>
      <c r="H2190" s="92">
        <v>44197</v>
      </c>
      <c r="I2190" s="17" t="s">
        <v>336</v>
      </c>
      <c r="J2190" s="18">
        <v>44927</v>
      </c>
      <c r="K2190" s="17" t="s">
        <v>5654</v>
      </c>
      <c r="L2190" s="75" t="s">
        <v>60</v>
      </c>
      <c r="M2190" s="86" t="s">
        <v>5655</v>
      </c>
      <c r="N2190" s="75" t="s">
        <v>64</v>
      </c>
      <c r="O2190" s="75" t="s">
        <v>100</v>
      </c>
      <c r="P2190" s="16" t="s">
        <v>11669</v>
      </c>
      <c r="Q2190" s="86"/>
      <c r="R2190" s="88" t="s">
        <v>53</v>
      </c>
      <c r="S2190" s="75" t="s">
        <v>5656</v>
      </c>
      <c r="T2190" s="99">
        <v>45975</v>
      </c>
      <c r="U2190" s="99">
        <v>121796</v>
      </c>
      <c r="V2190" s="99" t="s">
        <v>112</v>
      </c>
      <c r="W2190" s="99" t="s">
        <v>112</v>
      </c>
      <c r="X2190" s="99" t="s">
        <v>112</v>
      </c>
      <c r="Y2190" s="99" t="s">
        <v>112</v>
      </c>
    </row>
    <row r="2191" spans="1:25" ht="188.25" customHeight="1" x14ac:dyDescent="0.25">
      <c r="A2191" s="71">
        <v>3190</v>
      </c>
      <c r="B2191" s="81" t="s">
        <v>5559</v>
      </c>
      <c r="C2191" s="17" t="s">
        <v>5657</v>
      </c>
      <c r="D2191" s="17" t="s">
        <v>2478</v>
      </c>
      <c r="E2191" s="85" t="s">
        <v>5658</v>
      </c>
      <c r="F2191" s="17" t="s">
        <v>5579</v>
      </c>
      <c r="G2191" s="92">
        <v>44539</v>
      </c>
      <c r="H2191" s="92">
        <v>44197</v>
      </c>
      <c r="I2191" s="17" t="s">
        <v>975</v>
      </c>
      <c r="J2191" s="18" t="s">
        <v>114</v>
      </c>
      <c r="K2191" s="24" t="s">
        <v>5659</v>
      </c>
      <c r="L2191" s="75" t="s">
        <v>60</v>
      </c>
      <c r="M2191" s="15" t="s">
        <v>15638</v>
      </c>
      <c r="N2191" s="75" t="s">
        <v>64</v>
      </c>
      <c r="O2191" s="75" t="s">
        <v>100</v>
      </c>
      <c r="P2191" s="85" t="s">
        <v>1231</v>
      </c>
      <c r="Q2191" s="86"/>
      <c r="R2191" s="15" t="s">
        <v>20</v>
      </c>
      <c r="S2191" s="81" t="s">
        <v>77</v>
      </c>
      <c r="T2191" s="99">
        <v>371734</v>
      </c>
      <c r="U2191" s="99">
        <v>237741</v>
      </c>
      <c r="V2191" s="99">
        <v>242034</v>
      </c>
      <c r="W2191" s="99">
        <v>259440</v>
      </c>
      <c r="X2191" s="99">
        <v>286970</v>
      </c>
      <c r="Y2191" s="44">
        <v>336591</v>
      </c>
    </row>
    <row r="2192" spans="1:25" ht="188.25" customHeight="1" x14ac:dyDescent="0.25">
      <c r="A2192" s="71">
        <v>3191</v>
      </c>
      <c r="B2192" s="81" t="s">
        <v>5559</v>
      </c>
      <c r="C2192" s="17" t="s">
        <v>5657</v>
      </c>
      <c r="D2192" s="17" t="s">
        <v>5660</v>
      </c>
      <c r="E2192" s="86" t="s">
        <v>5661</v>
      </c>
      <c r="F2192" s="86" t="s">
        <v>5662</v>
      </c>
      <c r="G2192" s="92">
        <v>44562</v>
      </c>
      <c r="H2192" s="92">
        <v>44562</v>
      </c>
      <c r="I2192" s="17" t="s">
        <v>1128</v>
      </c>
      <c r="J2192" s="18" t="s">
        <v>15633</v>
      </c>
      <c r="K2192" s="17" t="s">
        <v>15639</v>
      </c>
      <c r="L2192" s="75" t="s">
        <v>60</v>
      </c>
      <c r="M2192" s="17" t="s">
        <v>5641</v>
      </c>
      <c r="N2192" s="75" t="s">
        <v>64</v>
      </c>
      <c r="O2192" s="75" t="s">
        <v>103</v>
      </c>
      <c r="P2192" s="85" t="s">
        <v>115</v>
      </c>
      <c r="Q2192" s="86"/>
      <c r="R2192" s="88" t="s">
        <v>23</v>
      </c>
      <c r="S2192" s="75" t="s">
        <v>5643</v>
      </c>
      <c r="T2192" s="99" t="s">
        <v>112</v>
      </c>
      <c r="U2192" s="44">
        <v>0</v>
      </c>
      <c r="V2192" s="44">
        <v>0</v>
      </c>
      <c r="W2192" s="44">
        <v>0</v>
      </c>
      <c r="X2192" s="44">
        <v>0</v>
      </c>
      <c r="Y2192" s="44">
        <v>0</v>
      </c>
    </row>
    <row r="2193" spans="1:25" ht="188.25" customHeight="1" x14ac:dyDescent="0.25">
      <c r="A2193" s="71">
        <v>3192</v>
      </c>
      <c r="B2193" s="81" t="s">
        <v>5559</v>
      </c>
      <c r="C2193" s="17" t="s">
        <v>5663</v>
      </c>
      <c r="D2193" s="82" t="s">
        <v>2331</v>
      </c>
      <c r="E2193" s="86" t="s">
        <v>129</v>
      </c>
      <c r="F2193" s="86" t="s">
        <v>15640</v>
      </c>
      <c r="G2193" s="92">
        <v>44431</v>
      </c>
      <c r="H2193" s="92">
        <v>44197</v>
      </c>
      <c r="I2193" s="18" t="s">
        <v>15641</v>
      </c>
      <c r="J2193" s="18">
        <v>45658</v>
      </c>
      <c r="K2193" s="17" t="s">
        <v>5664</v>
      </c>
      <c r="L2193" s="75" t="s">
        <v>60</v>
      </c>
      <c r="M2193" s="86" t="s">
        <v>5665</v>
      </c>
      <c r="N2193" s="75" t="s">
        <v>106</v>
      </c>
      <c r="O2193" s="75" t="s">
        <v>103</v>
      </c>
      <c r="P2193" s="80" t="s">
        <v>5666</v>
      </c>
      <c r="Q2193" s="86"/>
      <c r="R2193" s="88" t="s">
        <v>52</v>
      </c>
      <c r="S2193" s="75" t="s">
        <v>93</v>
      </c>
      <c r="T2193" s="99">
        <v>6</v>
      </c>
      <c r="U2193" s="99">
        <v>11</v>
      </c>
      <c r="V2193" s="99">
        <v>16126</v>
      </c>
      <c r="W2193" s="99">
        <v>18191</v>
      </c>
      <c r="X2193" s="99" t="s">
        <v>112</v>
      </c>
      <c r="Y2193" s="99" t="s">
        <v>112</v>
      </c>
    </row>
    <row r="2194" spans="1:25" ht="188.25" customHeight="1" x14ac:dyDescent="0.25">
      <c r="A2194" s="71">
        <v>3193</v>
      </c>
      <c r="B2194" s="81" t="s">
        <v>5559</v>
      </c>
      <c r="C2194" s="17" t="s">
        <v>5667</v>
      </c>
      <c r="D2194" s="82" t="s">
        <v>5668</v>
      </c>
      <c r="E2194" s="86" t="s">
        <v>15642</v>
      </c>
      <c r="F2194" s="86" t="s">
        <v>15643</v>
      </c>
      <c r="G2194" s="92">
        <v>44570</v>
      </c>
      <c r="H2194" s="92">
        <v>44562</v>
      </c>
      <c r="I2194" s="17" t="s">
        <v>268</v>
      </c>
      <c r="J2194" s="18" t="s">
        <v>5669</v>
      </c>
      <c r="K2194" s="17" t="s">
        <v>12060</v>
      </c>
      <c r="L2194" s="75" t="s">
        <v>60</v>
      </c>
      <c r="M2194" s="86" t="s">
        <v>5670</v>
      </c>
      <c r="N2194" s="75" t="s">
        <v>106</v>
      </c>
      <c r="O2194" s="75" t="s">
        <v>103</v>
      </c>
      <c r="P2194" s="80" t="s">
        <v>3382</v>
      </c>
      <c r="Q2194" s="86"/>
      <c r="R2194" s="88" t="s">
        <v>23</v>
      </c>
      <c r="S2194" s="75" t="s">
        <v>5643</v>
      </c>
      <c r="T2194" s="99" t="s">
        <v>112</v>
      </c>
      <c r="U2194" s="44">
        <v>0</v>
      </c>
      <c r="V2194" s="44">
        <v>0</v>
      </c>
      <c r="W2194" s="44">
        <v>0</v>
      </c>
      <c r="X2194" s="44">
        <v>0</v>
      </c>
      <c r="Y2194" s="44">
        <v>0</v>
      </c>
    </row>
    <row r="2195" spans="1:25" ht="188.25" customHeight="1" x14ac:dyDescent="0.25">
      <c r="A2195" s="71">
        <v>3194</v>
      </c>
      <c r="B2195" s="81" t="s">
        <v>5559</v>
      </c>
      <c r="C2195" s="17" t="s">
        <v>15644</v>
      </c>
      <c r="D2195" s="17" t="s">
        <v>3582</v>
      </c>
      <c r="E2195" s="85" t="s">
        <v>15645</v>
      </c>
      <c r="F2195" s="17" t="s">
        <v>15646</v>
      </c>
      <c r="G2195" s="92">
        <v>44653</v>
      </c>
      <c r="H2195" s="92">
        <v>44562</v>
      </c>
      <c r="I2195" s="17" t="s">
        <v>2560</v>
      </c>
      <c r="J2195" s="18">
        <v>47484</v>
      </c>
      <c r="K2195" s="17" t="s">
        <v>5647</v>
      </c>
      <c r="L2195" s="75" t="s">
        <v>60</v>
      </c>
      <c r="M2195" s="17" t="s">
        <v>15647</v>
      </c>
      <c r="N2195" s="17" t="s">
        <v>68</v>
      </c>
      <c r="O2195" s="17" t="s">
        <v>100</v>
      </c>
      <c r="P2195" s="16" t="s">
        <v>609</v>
      </c>
      <c r="Q2195" s="17"/>
      <c r="R2195" s="88" t="s">
        <v>18</v>
      </c>
      <c r="S2195" s="75" t="s">
        <v>76</v>
      </c>
      <c r="T2195" s="99" t="s">
        <v>112</v>
      </c>
      <c r="U2195" s="44">
        <v>13498</v>
      </c>
      <c r="V2195" s="44">
        <v>13498</v>
      </c>
      <c r="W2195" s="44">
        <v>13498</v>
      </c>
      <c r="X2195" s="44">
        <v>13498</v>
      </c>
      <c r="Y2195" s="44">
        <v>13498</v>
      </c>
    </row>
    <row r="2196" spans="1:25" ht="188.25" customHeight="1" x14ac:dyDescent="0.25">
      <c r="A2196" s="71">
        <v>3195</v>
      </c>
      <c r="B2196" s="81" t="s">
        <v>5559</v>
      </c>
      <c r="C2196" s="17" t="s">
        <v>15648</v>
      </c>
      <c r="D2196" s="17" t="s">
        <v>15649</v>
      </c>
      <c r="E2196" s="85" t="s">
        <v>15650</v>
      </c>
      <c r="F2196" s="17" t="s">
        <v>15651</v>
      </c>
      <c r="G2196" s="92">
        <v>44906</v>
      </c>
      <c r="H2196" s="92">
        <v>44562</v>
      </c>
      <c r="I2196" s="17" t="s">
        <v>244</v>
      </c>
      <c r="J2196" s="18">
        <v>45658</v>
      </c>
      <c r="K2196" s="17" t="s">
        <v>15652</v>
      </c>
      <c r="L2196" s="75" t="s">
        <v>60</v>
      </c>
      <c r="M2196" s="17" t="s">
        <v>15653</v>
      </c>
      <c r="N2196" s="17" t="s">
        <v>68</v>
      </c>
      <c r="O2196" s="17" t="s">
        <v>100</v>
      </c>
      <c r="P2196" s="16" t="s">
        <v>609</v>
      </c>
      <c r="Q2196" s="17" t="s">
        <v>15654</v>
      </c>
      <c r="R2196" s="88" t="s">
        <v>52</v>
      </c>
      <c r="S2196" s="75" t="s">
        <v>93</v>
      </c>
      <c r="T2196" s="99" t="s">
        <v>112</v>
      </c>
      <c r="U2196" s="44">
        <v>2756</v>
      </c>
      <c r="V2196" s="44">
        <v>2756</v>
      </c>
      <c r="W2196" s="44">
        <v>2756</v>
      </c>
      <c r="X2196" s="99" t="s">
        <v>112</v>
      </c>
      <c r="Y2196" s="99" t="s">
        <v>112</v>
      </c>
    </row>
    <row r="2197" spans="1:25" ht="188.25" customHeight="1" x14ac:dyDescent="0.25">
      <c r="A2197" s="71">
        <v>3196</v>
      </c>
      <c r="B2197" s="81" t="s">
        <v>5559</v>
      </c>
      <c r="C2197" s="17" t="s">
        <v>15655</v>
      </c>
      <c r="D2197" s="17" t="s">
        <v>15656</v>
      </c>
      <c r="E2197" s="17" t="s">
        <v>15657</v>
      </c>
      <c r="F2197" s="17" t="s">
        <v>2810</v>
      </c>
      <c r="G2197" s="18">
        <v>44652</v>
      </c>
      <c r="H2197" s="92">
        <v>44562</v>
      </c>
      <c r="I2197" s="17" t="s">
        <v>1128</v>
      </c>
      <c r="J2197" s="18" t="s">
        <v>114</v>
      </c>
      <c r="K2197" s="17" t="s">
        <v>15658</v>
      </c>
      <c r="L2197" s="16" t="s">
        <v>60</v>
      </c>
      <c r="M2197" s="17" t="s">
        <v>5455</v>
      </c>
      <c r="N2197" s="17" t="s">
        <v>64</v>
      </c>
      <c r="O2197" s="75" t="s">
        <v>103</v>
      </c>
      <c r="P2197" s="85" t="s">
        <v>115</v>
      </c>
      <c r="Q2197" s="15"/>
      <c r="R2197" s="88" t="s">
        <v>23</v>
      </c>
      <c r="S2197" s="75" t="s">
        <v>5643</v>
      </c>
      <c r="T2197" s="99" t="s">
        <v>112</v>
      </c>
      <c r="U2197" s="44">
        <v>18814</v>
      </c>
      <c r="V2197" s="44">
        <v>420511</v>
      </c>
      <c r="W2197" s="44">
        <v>402630</v>
      </c>
      <c r="X2197" s="44">
        <v>384749</v>
      </c>
      <c r="Y2197" s="44">
        <v>366869</v>
      </c>
    </row>
    <row r="2198" spans="1:25" ht="188.25" customHeight="1" x14ac:dyDescent="0.25">
      <c r="A2198" s="71">
        <v>3197</v>
      </c>
      <c r="B2198" s="81" t="s">
        <v>5559</v>
      </c>
      <c r="C2198" s="17" t="s">
        <v>15659</v>
      </c>
      <c r="D2198" s="17" t="s">
        <v>5400</v>
      </c>
      <c r="E2198" s="85" t="s">
        <v>15660</v>
      </c>
      <c r="F2198" s="17" t="s">
        <v>15661</v>
      </c>
      <c r="G2198" s="18">
        <v>44842</v>
      </c>
      <c r="H2198" s="92">
        <v>44562</v>
      </c>
      <c r="I2198" s="18" t="s">
        <v>1325</v>
      </c>
      <c r="J2198" s="18">
        <v>45658</v>
      </c>
      <c r="K2198" s="17" t="s">
        <v>15662</v>
      </c>
      <c r="L2198" s="16" t="s">
        <v>61</v>
      </c>
      <c r="M2198" s="17" t="s">
        <v>15663</v>
      </c>
      <c r="N2198" s="17" t="s">
        <v>64</v>
      </c>
      <c r="O2198" s="75" t="s">
        <v>103</v>
      </c>
      <c r="P2198" s="85" t="s">
        <v>115</v>
      </c>
      <c r="Q2198" s="15" t="s">
        <v>4302</v>
      </c>
      <c r="R2198" s="15" t="s">
        <v>15664</v>
      </c>
      <c r="S2198" s="17" t="s">
        <v>953</v>
      </c>
      <c r="T2198" s="99" t="s">
        <v>112</v>
      </c>
      <c r="U2198" s="44">
        <v>16617</v>
      </c>
      <c r="V2198" s="44">
        <v>15953</v>
      </c>
      <c r="W2198" s="44">
        <v>15288</v>
      </c>
      <c r="X2198" s="99" t="s">
        <v>112</v>
      </c>
      <c r="Y2198" s="99" t="s">
        <v>112</v>
      </c>
    </row>
    <row r="2199" spans="1:25" ht="188.25" customHeight="1" x14ac:dyDescent="0.25">
      <c r="A2199" s="71">
        <v>3198</v>
      </c>
      <c r="B2199" s="81" t="s">
        <v>5559</v>
      </c>
      <c r="C2199" s="17" t="s">
        <v>15665</v>
      </c>
      <c r="D2199" s="17" t="s">
        <v>2605</v>
      </c>
      <c r="E2199" s="85" t="s">
        <v>15666</v>
      </c>
      <c r="F2199" s="17" t="s">
        <v>6555</v>
      </c>
      <c r="G2199" s="92">
        <v>44906</v>
      </c>
      <c r="H2199" s="92">
        <v>44562</v>
      </c>
      <c r="I2199" s="18" t="s">
        <v>15667</v>
      </c>
      <c r="J2199" s="18">
        <v>44927</v>
      </c>
      <c r="K2199" s="17" t="s">
        <v>15668</v>
      </c>
      <c r="L2199" s="16" t="s">
        <v>60</v>
      </c>
      <c r="M2199" s="17" t="s">
        <v>15653</v>
      </c>
      <c r="N2199" s="17" t="s">
        <v>64</v>
      </c>
      <c r="O2199" s="17" t="s">
        <v>100</v>
      </c>
      <c r="P2199" s="85" t="s">
        <v>115</v>
      </c>
      <c r="Q2199" s="17" t="s">
        <v>15669</v>
      </c>
      <c r="R2199" s="88" t="s">
        <v>52</v>
      </c>
      <c r="S2199" s="75" t="s">
        <v>93</v>
      </c>
      <c r="T2199" s="99" t="s">
        <v>112</v>
      </c>
      <c r="U2199" s="44">
        <v>4</v>
      </c>
      <c r="V2199" s="99" t="s">
        <v>112</v>
      </c>
      <c r="W2199" s="99" t="s">
        <v>112</v>
      </c>
      <c r="X2199" s="99" t="s">
        <v>112</v>
      </c>
      <c r="Y2199" s="99" t="s">
        <v>112</v>
      </c>
    </row>
    <row r="2200" spans="1:25" ht="188.25" customHeight="1" x14ac:dyDescent="0.25">
      <c r="A2200" s="71">
        <v>3199</v>
      </c>
      <c r="B2200" s="81" t="s">
        <v>5559</v>
      </c>
      <c r="C2200" s="17" t="s">
        <v>15670</v>
      </c>
      <c r="D2200" s="82" t="s">
        <v>15671</v>
      </c>
      <c r="E2200" s="86" t="s">
        <v>15672</v>
      </c>
      <c r="F2200" s="17" t="s">
        <v>15673</v>
      </c>
      <c r="G2200" s="92">
        <v>44896</v>
      </c>
      <c r="H2200" s="92">
        <v>44562</v>
      </c>
      <c r="I2200" s="18" t="s">
        <v>15674</v>
      </c>
      <c r="J2200" s="18">
        <v>45292</v>
      </c>
      <c r="K2200" s="17" t="s">
        <v>15675</v>
      </c>
      <c r="L2200" s="75" t="s">
        <v>99</v>
      </c>
      <c r="M2200" s="17" t="s">
        <v>15676</v>
      </c>
      <c r="N2200" s="75" t="s">
        <v>106</v>
      </c>
      <c r="O2200" s="75" t="s">
        <v>103</v>
      </c>
      <c r="P2200" s="80" t="s">
        <v>3382</v>
      </c>
      <c r="Q2200" s="17"/>
      <c r="R2200" s="17" t="s">
        <v>12632</v>
      </c>
      <c r="S2200" s="330" t="s">
        <v>588</v>
      </c>
      <c r="T2200" s="99">
        <v>59</v>
      </c>
      <c r="U2200" s="99">
        <v>2556</v>
      </c>
      <c r="V2200" s="99">
        <v>2556</v>
      </c>
      <c r="W2200" s="99" t="s">
        <v>112</v>
      </c>
      <c r="X2200" s="99" t="s">
        <v>112</v>
      </c>
      <c r="Y2200" s="99" t="s">
        <v>112</v>
      </c>
    </row>
    <row r="2201" spans="1:25" ht="188.25" customHeight="1" x14ac:dyDescent="0.25">
      <c r="A2201" s="71">
        <v>3207</v>
      </c>
      <c r="B2201" s="208" t="s">
        <v>11006</v>
      </c>
      <c r="C2201" s="208" t="s">
        <v>11007</v>
      </c>
      <c r="D2201" s="208" t="s">
        <v>329</v>
      </c>
      <c r="E2201" s="17" t="s">
        <v>129</v>
      </c>
      <c r="F2201" s="208" t="s">
        <v>11008</v>
      </c>
      <c r="G2201" s="112">
        <v>35065</v>
      </c>
      <c r="H2201" s="112">
        <v>35065</v>
      </c>
      <c r="I2201" s="208" t="s">
        <v>113</v>
      </c>
      <c r="J2201" s="112" t="s">
        <v>114</v>
      </c>
      <c r="K2201" s="208" t="s">
        <v>11009</v>
      </c>
      <c r="L2201" s="208" t="s">
        <v>99</v>
      </c>
      <c r="M2201" s="208" t="s">
        <v>11010</v>
      </c>
      <c r="N2201" s="208" t="s">
        <v>107</v>
      </c>
      <c r="O2201" s="34" t="s">
        <v>100</v>
      </c>
      <c r="P2201" s="208" t="s">
        <v>161</v>
      </c>
      <c r="Q2201" s="89"/>
      <c r="R2201" s="113" t="s">
        <v>59</v>
      </c>
      <c r="S2201" s="116" t="s">
        <v>3052</v>
      </c>
      <c r="T2201" s="264">
        <v>0</v>
      </c>
      <c r="U2201" s="264">
        <v>0</v>
      </c>
      <c r="V2201" s="264">
        <v>0</v>
      </c>
      <c r="W2201" s="264">
        <v>0</v>
      </c>
      <c r="X2201" s="267" t="s">
        <v>112</v>
      </c>
      <c r="Y2201" s="267" t="s">
        <v>112</v>
      </c>
    </row>
    <row r="2202" spans="1:25" ht="188.25" customHeight="1" x14ac:dyDescent="0.25">
      <c r="A2202" s="71">
        <v>3208</v>
      </c>
      <c r="B2202" s="208" t="s">
        <v>11006</v>
      </c>
      <c r="C2202" s="208" t="s">
        <v>11007</v>
      </c>
      <c r="D2202" s="208" t="s">
        <v>121</v>
      </c>
      <c r="E2202" s="17" t="s">
        <v>129</v>
      </c>
      <c r="F2202" s="208" t="s">
        <v>11011</v>
      </c>
      <c r="G2202" s="112">
        <v>35065</v>
      </c>
      <c r="H2202" s="112">
        <v>35065</v>
      </c>
      <c r="I2202" s="208" t="s">
        <v>113</v>
      </c>
      <c r="J2202" s="112" t="s">
        <v>114</v>
      </c>
      <c r="K2202" s="208" t="s">
        <v>11009</v>
      </c>
      <c r="L2202" s="208" t="s">
        <v>99</v>
      </c>
      <c r="M2202" s="208" t="s">
        <v>11010</v>
      </c>
      <c r="N2202" s="208" t="s">
        <v>107</v>
      </c>
      <c r="O2202" s="34" t="s">
        <v>100</v>
      </c>
      <c r="P2202" s="208" t="s">
        <v>161</v>
      </c>
      <c r="Q2202" s="89"/>
      <c r="R2202" s="113" t="s">
        <v>59</v>
      </c>
      <c r="S2202" s="116" t="s">
        <v>3052</v>
      </c>
      <c r="T2202" s="267">
        <v>0</v>
      </c>
      <c r="U2202" s="264">
        <v>3597</v>
      </c>
      <c r="V2202" s="267">
        <v>0</v>
      </c>
      <c r="W2202" s="267">
        <v>0</v>
      </c>
      <c r="X2202" s="267" t="s">
        <v>112</v>
      </c>
      <c r="Y2202" s="267" t="s">
        <v>112</v>
      </c>
    </row>
    <row r="2203" spans="1:25" ht="188.25" customHeight="1" x14ac:dyDescent="0.25">
      <c r="A2203" s="71">
        <v>3209</v>
      </c>
      <c r="B2203" s="208" t="s">
        <v>11006</v>
      </c>
      <c r="C2203" s="208" t="s">
        <v>15677</v>
      </c>
      <c r="D2203" s="208" t="s">
        <v>121</v>
      </c>
      <c r="E2203" s="17" t="s">
        <v>129</v>
      </c>
      <c r="F2203" s="208" t="s">
        <v>1225</v>
      </c>
      <c r="G2203" s="112">
        <v>35188</v>
      </c>
      <c r="H2203" s="112">
        <v>35431</v>
      </c>
      <c r="I2203" s="208" t="s">
        <v>113</v>
      </c>
      <c r="J2203" s="112" t="s">
        <v>114</v>
      </c>
      <c r="K2203" s="208" t="s">
        <v>11012</v>
      </c>
      <c r="L2203" s="208" t="s">
        <v>60</v>
      </c>
      <c r="M2203" s="208" t="s">
        <v>11013</v>
      </c>
      <c r="N2203" s="208" t="s">
        <v>107</v>
      </c>
      <c r="O2203" s="34" t="s">
        <v>100</v>
      </c>
      <c r="P2203" s="208" t="s">
        <v>161</v>
      </c>
      <c r="Q2203" s="113"/>
      <c r="R2203" s="113" t="s">
        <v>22</v>
      </c>
      <c r="S2203" s="208" t="s">
        <v>1082</v>
      </c>
      <c r="T2203" s="264">
        <v>2357</v>
      </c>
      <c r="U2203" s="267">
        <v>0</v>
      </c>
      <c r="V2203" s="265">
        <f>U2203*1.0477</f>
        <v>0</v>
      </c>
      <c r="W2203" s="265">
        <f>V2203*1.0875</f>
        <v>0</v>
      </c>
      <c r="X2203" s="265" t="s">
        <v>112</v>
      </c>
      <c r="Y2203" s="265" t="s">
        <v>112</v>
      </c>
    </row>
    <row r="2204" spans="1:25" ht="188.25" customHeight="1" x14ac:dyDescent="0.25">
      <c r="A2204" s="71">
        <v>3210</v>
      </c>
      <c r="B2204" s="208" t="s">
        <v>11006</v>
      </c>
      <c r="C2204" s="208" t="s">
        <v>11014</v>
      </c>
      <c r="D2204" s="208" t="s">
        <v>11015</v>
      </c>
      <c r="E2204" s="208" t="s">
        <v>15678</v>
      </c>
      <c r="F2204" s="208" t="s">
        <v>11016</v>
      </c>
      <c r="G2204" s="112">
        <v>37622</v>
      </c>
      <c r="H2204" s="112">
        <v>37622</v>
      </c>
      <c r="I2204" s="208" t="s">
        <v>113</v>
      </c>
      <c r="J2204" s="112" t="s">
        <v>114</v>
      </c>
      <c r="K2204" s="208" t="s">
        <v>11017</v>
      </c>
      <c r="L2204" s="208" t="s">
        <v>99</v>
      </c>
      <c r="M2204" s="12" t="s">
        <v>11018</v>
      </c>
      <c r="N2204" s="208" t="s">
        <v>107</v>
      </c>
      <c r="O2204" s="34" t="s">
        <v>100</v>
      </c>
      <c r="P2204" s="208" t="s">
        <v>161</v>
      </c>
      <c r="Q2204" s="13"/>
      <c r="R2204" s="113" t="s">
        <v>42</v>
      </c>
      <c r="S2204" s="208" t="s">
        <v>588</v>
      </c>
      <c r="T2204" s="267">
        <v>0</v>
      </c>
      <c r="U2204" s="264">
        <v>738994</v>
      </c>
      <c r="V2204" s="267">
        <v>0</v>
      </c>
      <c r="W2204" s="267">
        <f>U2204</f>
        <v>738994</v>
      </c>
      <c r="X2204" s="265" t="s">
        <v>112</v>
      </c>
      <c r="Y2204" s="265" t="s">
        <v>112</v>
      </c>
    </row>
    <row r="2205" spans="1:25" ht="188.25" customHeight="1" x14ac:dyDescent="0.25">
      <c r="A2205" s="71">
        <v>3211</v>
      </c>
      <c r="B2205" s="208" t="s">
        <v>11006</v>
      </c>
      <c r="C2205" s="208" t="s">
        <v>11019</v>
      </c>
      <c r="D2205" s="208" t="s">
        <v>851</v>
      </c>
      <c r="E2205" s="208" t="s">
        <v>11020</v>
      </c>
      <c r="F2205" s="208" t="s">
        <v>11021</v>
      </c>
      <c r="G2205" s="112">
        <v>37257</v>
      </c>
      <c r="H2205" s="112">
        <v>37257</v>
      </c>
      <c r="I2205" s="118" t="s">
        <v>11022</v>
      </c>
      <c r="J2205" s="112" t="s">
        <v>114</v>
      </c>
      <c r="K2205" s="208" t="s">
        <v>11023</v>
      </c>
      <c r="L2205" s="208" t="s">
        <v>60</v>
      </c>
      <c r="M2205" s="12" t="s">
        <v>11024</v>
      </c>
      <c r="N2205" s="208" t="s">
        <v>107</v>
      </c>
      <c r="O2205" s="34" t="s">
        <v>100</v>
      </c>
      <c r="P2205" s="208" t="s">
        <v>161</v>
      </c>
      <c r="Q2205" s="13"/>
      <c r="R2205" s="113" t="s">
        <v>18</v>
      </c>
      <c r="S2205" s="208" t="s">
        <v>199</v>
      </c>
      <c r="T2205" s="264">
        <v>632357</v>
      </c>
      <c r="U2205" s="267">
        <v>0</v>
      </c>
      <c r="V2205" s="267">
        <v>259000</v>
      </c>
      <c r="W2205" s="267">
        <v>272000</v>
      </c>
      <c r="X2205" s="265" t="s">
        <v>112</v>
      </c>
      <c r="Y2205" s="265" t="s">
        <v>112</v>
      </c>
    </row>
    <row r="2206" spans="1:25" ht="188.25" customHeight="1" x14ac:dyDescent="0.25">
      <c r="A2206" s="71">
        <v>3212</v>
      </c>
      <c r="B2206" s="208" t="s">
        <v>11006</v>
      </c>
      <c r="C2206" s="208" t="s">
        <v>11025</v>
      </c>
      <c r="D2206" s="208" t="s">
        <v>1732</v>
      </c>
      <c r="E2206" s="208" t="s">
        <v>11026</v>
      </c>
      <c r="F2206" s="208" t="s">
        <v>11027</v>
      </c>
      <c r="G2206" s="112">
        <v>37987</v>
      </c>
      <c r="H2206" s="112">
        <v>37987</v>
      </c>
      <c r="I2206" s="118" t="s">
        <v>1295</v>
      </c>
      <c r="J2206" s="112" t="s">
        <v>114</v>
      </c>
      <c r="K2206" s="208" t="s">
        <v>11028</v>
      </c>
      <c r="L2206" s="208" t="s">
        <v>60</v>
      </c>
      <c r="M2206" s="12" t="s">
        <v>11029</v>
      </c>
      <c r="N2206" s="208" t="s">
        <v>107</v>
      </c>
      <c r="O2206" s="34" t="s">
        <v>100</v>
      </c>
      <c r="P2206" s="208" t="s">
        <v>161</v>
      </c>
      <c r="Q2206" s="13"/>
      <c r="R2206" s="113" t="s">
        <v>18</v>
      </c>
      <c r="S2206" s="208" t="s">
        <v>199</v>
      </c>
      <c r="T2206" s="265">
        <v>0</v>
      </c>
      <c r="U2206" s="265">
        <v>9176</v>
      </c>
      <c r="V2206" s="265">
        <v>0</v>
      </c>
      <c r="W2206" s="265">
        <v>0</v>
      </c>
      <c r="X2206" s="267" t="s">
        <v>112</v>
      </c>
      <c r="Y2206" s="267" t="s">
        <v>112</v>
      </c>
    </row>
    <row r="2207" spans="1:25" ht="188.25" customHeight="1" x14ac:dyDescent="0.25">
      <c r="A2207" s="71">
        <v>3213</v>
      </c>
      <c r="B2207" s="208" t="s">
        <v>11006</v>
      </c>
      <c r="C2207" s="208" t="s">
        <v>11030</v>
      </c>
      <c r="D2207" s="208" t="s">
        <v>329</v>
      </c>
      <c r="E2207" s="208" t="s">
        <v>15679</v>
      </c>
      <c r="F2207" s="208" t="s">
        <v>11031</v>
      </c>
      <c r="G2207" s="112">
        <v>40909</v>
      </c>
      <c r="H2207" s="112">
        <v>40909</v>
      </c>
      <c r="I2207" s="208" t="s">
        <v>113</v>
      </c>
      <c r="J2207" s="112" t="s">
        <v>114</v>
      </c>
      <c r="K2207" s="208" t="s">
        <v>11032</v>
      </c>
      <c r="L2207" s="208" t="s">
        <v>60</v>
      </c>
      <c r="M2207" s="113" t="s">
        <v>11033</v>
      </c>
      <c r="N2207" s="208" t="s">
        <v>107</v>
      </c>
      <c r="O2207" s="34" t="s">
        <v>100</v>
      </c>
      <c r="P2207" s="208" t="s">
        <v>161</v>
      </c>
      <c r="Q2207" s="113"/>
      <c r="R2207" s="113" t="s">
        <v>59</v>
      </c>
      <c r="S2207" s="116" t="s">
        <v>3052</v>
      </c>
      <c r="T2207" s="264">
        <v>93893</v>
      </c>
      <c r="U2207" s="267">
        <v>1602233</v>
      </c>
      <c r="V2207" s="267">
        <f>U2207*102.4%</f>
        <v>1640686.5919999999</v>
      </c>
      <c r="W2207" s="267">
        <f>V2207*102.4%</f>
        <v>1680063.070208</v>
      </c>
      <c r="X2207" s="265" t="s">
        <v>112</v>
      </c>
      <c r="Y2207" s="265" t="s">
        <v>112</v>
      </c>
    </row>
    <row r="2208" spans="1:25" ht="188.25" customHeight="1" x14ac:dyDescent="0.25">
      <c r="A2208" s="71">
        <v>3214</v>
      </c>
      <c r="B2208" s="208" t="s">
        <v>11006</v>
      </c>
      <c r="C2208" s="208" t="s">
        <v>11034</v>
      </c>
      <c r="D2208" s="208" t="s">
        <v>329</v>
      </c>
      <c r="E2208" s="208" t="s">
        <v>11035</v>
      </c>
      <c r="F2208" s="208" t="s">
        <v>11036</v>
      </c>
      <c r="G2208" s="112">
        <v>40909</v>
      </c>
      <c r="H2208" s="112">
        <v>40909</v>
      </c>
      <c r="I2208" s="208" t="s">
        <v>113</v>
      </c>
      <c r="J2208" s="112">
        <v>44927</v>
      </c>
      <c r="K2208" s="208" t="s">
        <v>11037</v>
      </c>
      <c r="L2208" s="208" t="s">
        <v>60</v>
      </c>
      <c r="M2208" s="12" t="s">
        <v>11024</v>
      </c>
      <c r="N2208" s="208" t="s">
        <v>107</v>
      </c>
      <c r="O2208" s="34" t="s">
        <v>100</v>
      </c>
      <c r="P2208" s="208" t="s">
        <v>2380</v>
      </c>
      <c r="Q2208" s="113"/>
      <c r="R2208" s="113" t="s">
        <v>23</v>
      </c>
      <c r="S2208" s="208" t="s">
        <v>1076</v>
      </c>
      <c r="T2208" s="264">
        <v>2076746</v>
      </c>
      <c r="U2208" s="267">
        <v>3749899</v>
      </c>
      <c r="V2208" s="267" t="s">
        <v>112</v>
      </c>
      <c r="W2208" s="265" t="s">
        <v>112</v>
      </c>
      <c r="X2208" s="265" t="s">
        <v>112</v>
      </c>
      <c r="Y2208" s="265" t="s">
        <v>112</v>
      </c>
    </row>
    <row r="2209" spans="1:25" ht="188.25" customHeight="1" x14ac:dyDescent="0.25">
      <c r="A2209" s="71">
        <v>3215</v>
      </c>
      <c r="B2209" s="208" t="s">
        <v>11006</v>
      </c>
      <c r="C2209" s="208" t="s">
        <v>11038</v>
      </c>
      <c r="D2209" s="208" t="s">
        <v>11039</v>
      </c>
      <c r="E2209" s="208" t="s">
        <v>15680</v>
      </c>
      <c r="F2209" s="208" t="s">
        <v>11040</v>
      </c>
      <c r="G2209" s="112">
        <v>41275</v>
      </c>
      <c r="H2209" s="112">
        <v>41275</v>
      </c>
      <c r="I2209" s="118" t="s">
        <v>762</v>
      </c>
      <c r="J2209" s="112">
        <v>44927</v>
      </c>
      <c r="K2209" s="208" t="s">
        <v>11041</v>
      </c>
      <c r="L2209" s="208" t="s">
        <v>60</v>
      </c>
      <c r="M2209" s="113" t="s">
        <v>11033</v>
      </c>
      <c r="N2209" s="208" t="s">
        <v>107</v>
      </c>
      <c r="O2209" s="34" t="s">
        <v>100</v>
      </c>
      <c r="P2209" s="208" t="s">
        <v>161</v>
      </c>
      <c r="Q2209" s="113"/>
      <c r="R2209" s="113" t="s">
        <v>59</v>
      </c>
      <c r="S2209" s="116" t="s">
        <v>3052</v>
      </c>
      <c r="T2209" s="264">
        <v>3683427</v>
      </c>
      <c r="U2209" s="267">
        <v>56975</v>
      </c>
      <c r="V2209" s="265" t="s">
        <v>112</v>
      </c>
      <c r="W2209" s="265" t="s">
        <v>112</v>
      </c>
      <c r="X2209" s="265" t="s">
        <v>112</v>
      </c>
      <c r="Y2209" s="265" t="s">
        <v>112</v>
      </c>
    </row>
    <row r="2210" spans="1:25" ht="188.25" customHeight="1" x14ac:dyDescent="0.25">
      <c r="A2210" s="71">
        <v>3216</v>
      </c>
      <c r="B2210" s="208" t="s">
        <v>11006</v>
      </c>
      <c r="C2210" s="208" t="s">
        <v>15681</v>
      </c>
      <c r="D2210" s="208" t="s">
        <v>329</v>
      </c>
      <c r="E2210" s="208" t="s">
        <v>15682</v>
      </c>
      <c r="F2210" s="208" t="s">
        <v>15683</v>
      </c>
      <c r="G2210" s="112">
        <v>43909</v>
      </c>
      <c r="H2210" s="112">
        <v>43831</v>
      </c>
      <c r="I2210" s="208" t="s">
        <v>113</v>
      </c>
      <c r="J2210" s="112" t="s">
        <v>114</v>
      </c>
      <c r="K2210" s="208" t="s">
        <v>15684</v>
      </c>
      <c r="L2210" s="208" t="s">
        <v>60</v>
      </c>
      <c r="M2210" s="12" t="s">
        <v>15685</v>
      </c>
      <c r="N2210" s="208" t="s">
        <v>107</v>
      </c>
      <c r="O2210" s="34" t="s">
        <v>468</v>
      </c>
      <c r="P2210" s="208" t="s">
        <v>1135</v>
      </c>
      <c r="Q2210" s="113"/>
      <c r="R2210" s="113" t="s">
        <v>59</v>
      </c>
      <c r="S2210" s="116" t="s">
        <v>3052</v>
      </c>
      <c r="T2210" s="264">
        <v>35485</v>
      </c>
      <c r="U2210" s="267">
        <v>1669</v>
      </c>
      <c r="V2210" s="267">
        <f>U2210*102.4%</f>
        <v>1709.056</v>
      </c>
      <c r="W2210" s="265">
        <f>V2210*102.4%</f>
        <v>1750.0733440000001</v>
      </c>
      <c r="X2210" s="265" t="s">
        <v>112</v>
      </c>
      <c r="Y2210" s="265" t="s">
        <v>112</v>
      </c>
    </row>
    <row r="2211" spans="1:25" ht="188.25" customHeight="1" x14ac:dyDescent="0.25">
      <c r="A2211" s="71">
        <v>3217</v>
      </c>
      <c r="B2211" s="208" t="s">
        <v>11006</v>
      </c>
      <c r="C2211" s="208" t="s">
        <v>11042</v>
      </c>
      <c r="D2211" s="208" t="s">
        <v>5225</v>
      </c>
      <c r="E2211" s="208" t="s">
        <v>11043</v>
      </c>
      <c r="F2211" s="208" t="s">
        <v>852</v>
      </c>
      <c r="G2211" s="112">
        <v>42005</v>
      </c>
      <c r="H2211" s="112">
        <v>42005</v>
      </c>
      <c r="I2211" s="208" t="s">
        <v>15686</v>
      </c>
      <c r="J2211" s="112" t="s">
        <v>114</v>
      </c>
      <c r="K2211" s="208" t="s">
        <v>11044</v>
      </c>
      <c r="L2211" s="208" t="s">
        <v>60</v>
      </c>
      <c r="M2211" s="113" t="s">
        <v>11033</v>
      </c>
      <c r="N2211" s="208" t="s">
        <v>107</v>
      </c>
      <c r="O2211" s="34" t="s">
        <v>100</v>
      </c>
      <c r="P2211" s="208" t="s">
        <v>161</v>
      </c>
      <c r="Q2211" s="113"/>
      <c r="R2211" s="113" t="s">
        <v>59</v>
      </c>
      <c r="S2211" s="116" t="s">
        <v>3052</v>
      </c>
      <c r="T2211" s="264">
        <v>20</v>
      </c>
      <c r="U2211" s="267">
        <v>2329934</v>
      </c>
      <c r="V2211" s="267">
        <v>20</v>
      </c>
      <c r="W2211" s="267">
        <f>U2211</f>
        <v>2329934</v>
      </c>
      <c r="X2211" s="265" t="s">
        <v>112</v>
      </c>
      <c r="Y2211" s="265" t="s">
        <v>112</v>
      </c>
    </row>
    <row r="2212" spans="1:25" ht="188.25" customHeight="1" x14ac:dyDescent="0.25">
      <c r="A2212" s="71">
        <v>3218</v>
      </c>
      <c r="B2212" s="208" t="s">
        <v>11006</v>
      </c>
      <c r="C2212" s="208" t="s">
        <v>11045</v>
      </c>
      <c r="D2212" s="208" t="s">
        <v>1527</v>
      </c>
      <c r="E2212" s="208" t="s">
        <v>15687</v>
      </c>
      <c r="F2212" s="208" t="s">
        <v>11046</v>
      </c>
      <c r="G2212" s="112">
        <v>43101</v>
      </c>
      <c r="H2212" s="112">
        <v>43101</v>
      </c>
      <c r="I2212" s="118" t="s">
        <v>11004</v>
      </c>
      <c r="J2212" s="112" t="s">
        <v>114</v>
      </c>
      <c r="K2212" s="208" t="s">
        <v>11047</v>
      </c>
      <c r="L2212" s="208" t="s">
        <v>60</v>
      </c>
      <c r="M2212" s="12" t="s">
        <v>11024</v>
      </c>
      <c r="N2212" s="208" t="s">
        <v>107</v>
      </c>
      <c r="O2212" s="34" t="s">
        <v>100</v>
      </c>
      <c r="P2212" s="208" t="s">
        <v>1150</v>
      </c>
      <c r="Q2212" s="113"/>
      <c r="R2212" s="113" t="s">
        <v>59</v>
      </c>
      <c r="S2212" s="116" t="s">
        <v>3052</v>
      </c>
      <c r="T2212" s="267">
        <v>2052396</v>
      </c>
      <c r="U2212" s="267">
        <v>72</v>
      </c>
      <c r="V2212" s="267">
        <f>U2212*102.4%</f>
        <v>73.728000000000009</v>
      </c>
      <c r="W2212" s="267">
        <f t="shared" ref="W2212:Y2212" si="0">V2212*102.4%</f>
        <v>75.497472000000016</v>
      </c>
      <c r="X2212" s="267">
        <f t="shared" si="0"/>
        <v>77.309411328000024</v>
      </c>
      <c r="Y2212" s="267">
        <f t="shared" si="0"/>
        <v>79.164837199872025</v>
      </c>
    </row>
    <row r="2213" spans="1:25" ht="188.25" customHeight="1" x14ac:dyDescent="0.25">
      <c r="A2213" s="71">
        <v>3219</v>
      </c>
      <c r="B2213" s="208" t="s">
        <v>11006</v>
      </c>
      <c r="C2213" s="208" t="s">
        <v>11408</v>
      </c>
      <c r="D2213" s="208" t="s">
        <v>329</v>
      </c>
      <c r="E2213" s="208" t="s">
        <v>11048</v>
      </c>
      <c r="F2213" s="208" t="s">
        <v>11049</v>
      </c>
      <c r="G2213" s="112">
        <v>43101</v>
      </c>
      <c r="H2213" s="112">
        <v>43101</v>
      </c>
      <c r="I2213" s="208" t="s">
        <v>268</v>
      </c>
      <c r="J2213" s="112" t="s">
        <v>114</v>
      </c>
      <c r="K2213" s="208" t="s">
        <v>11050</v>
      </c>
      <c r="L2213" s="208" t="s">
        <v>60</v>
      </c>
      <c r="M2213" s="113" t="s">
        <v>11033</v>
      </c>
      <c r="N2213" s="208" t="s">
        <v>107</v>
      </c>
      <c r="O2213" s="34" t="s">
        <v>100</v>
      </c>
      <c r="P2213" s="208" t="s">
        <v>1150</v>
      </c>
      <c r="Q2213" s="113"/>
      <c r="R2213" s="113" t="s">
        <v>59</v>
      </c>
      <c r="S2213" s="116" t="s">
        <v>3052</v>
      </c>
      <c r="T2213" s="267">
        <v>11</v>
      </c>
      <c r="U2213" s="267">
        <v>312342</v>
      </c>
      <c r="V2213" s="267">
        <f t="shared" ref="V2213" si="1">U2213*98.5%</f>
        <v>307656.87</v>
      </c>
      <c r="W2213" s="267">
        <f>U2213*98.5%</f>
        <v>307656.87</v>
      </c>
      <c r="X2213" s="267">
        <f t="shared" ref="X2213:Y2213" si="2">W2213*98.5%</f>
        <v>303042.01695000002</v>
      </c>
      <c r="Y2213" s="267">
        <f t="shared" si="2"/>
        <v>298496.38669575</v>
      </c>
    </row>
    <row r="2214" spans="1:25" ht="188.25" customHeight="1" x14ac:dyDescent="0.25">
      <c r="A2214" s="71">
        <v>3220</v>
      </c>
      <c r="B2214" s="208" t="s">
        <v>11006</v>
      </c>
      <c r="C2214" s="208" t="s">
        <v>11051</v>
      </c>
      <c r="D2214" s="208" t="s">
        <v>1051</v>
      </c>
      <c r="E2214" s="208" t="s">
        <v>11052</v>
      </c>
      <c r="F2214" s="208" t="s">
        <v>11053</v>
      </c>
      <c r="G2214" s="112">
        <v>43101</v>
      </c>
      <c r="H2214" s="112">
        <v>43831</v>
      </c>
      <c r="I2214" s="208" t="s">
        <v>15688</v>
      </c>
      <c r="J2214" s="112" t="s">
        <v>114</v>
      </c>
      <c r="K2214" s="208" t="s">
        <v>11054</v>
      </c>
      <c r="L2214" s="208" t="s">
        <v>60</v>
      </c>
      <c r="M2214" s="113" t="s">
        <v>11033</v>
      </c>
      <c r="N2214" s="208" t="s">
        <v>107</v>
      </c>
      <c r="O2214" s="34" t="s">
        <v>100</v>
      </c>
      <c r="P2214" s="208" t="s">
        <v>349</v>
      </c>
      <c r="Q2214" s="113"/>
      <c r="R2214" s="113" t="s">
        <v>59</v>
      </c>
      <c r="S2214" s="116" t="s">
        <v>3052</v>
      </c>
      <c r="T2214" s="267">
        <v>287676</v>
      </c>
      <c r="U2214" s="267">
        <v>797127</v>
      </c>
      <c r="V2214" s="267">
        <f>U2214*102.4%</f>
        <v>816258.04800000007</v>
      </c>
      <c r="W2214" s="267">
        <f t="shared" ref="W2214:Y2215" si="3">V2214*102.4%</f>
        <v>835848.24115200003</v>
      </c>
      <c r="X2214" s="267">
        <f t="shared" si="3"/>
        <v>855908.59893964801</v>
      </c>
      <c r="Y2214" s="267">
        <f t="shared" si="3"/>
        <v>876450.40531419963</v>
      </c>
    </row>
    <row r="2215" spans="1:25" ht="188.25" customHeight="1" x14ac:dyDescent="0.25">
      <c r="A2215" s="71">
        <v>3221</v>
      </c>
      <c r="B2215" s="208" t="s">
        <v>11006</v>
      </c>
      <c r="C2215" s="208" t="s">
        <v>15689</v>
      </c>
      <c r="D2215" s="208" t="s">
        <v>7050</v>
      </c>
      <c r="E2215" s="208" t="s">
        <v>11055</v>
      </c>
      <c r="F2215" s="208" t="s">
        <v>11056</v>
      </c>
      <c r="G2215" s="112">
        <v>43938</v>
      </c>
      <c r="H2215" s="112">
        <v>43831</v>
      </c>
      <c r="I2215" s="118" t="s">
        <v>403</v>
      </c>
      <c r="J2215" s="112">
        <v>46753</v>
      </c>
      <c r="K2215" s="208" t="s">
        <v>11057</v>
      </c>
      <c r="L2215" s="208" t="s">
        <v>60</v>
      </c>
      <c r="M2215" s="113" t="s">
        <v>11058</v>
      </c>
      <c r="N2215" s="208" t="s">
        <v>107</v>
      </c>
      <c r="O2215" s="34" t="s">
        <v>100</v>
      </c>
      <c r="P2215" s="208" t="s">
        <v>11059</v>
      </c>
      <c r="Q2215" s="113"/>
      <c r="R2215" s="113" t="s">
        <v>23</v>
      </c>
      <c r="S2215" s="208" t="s">
        <v>1076</v>
      </c>
      <c r="T2215" s="267">
        <v>25339</v>
      </c>
      <c r="U2215" s="267">
        <v>0</v>
      </c>
      <c r="V2215" s="267">
        <f>U2215*102.4%</f>
        <v>0</v>
      </c>
      <c r="W2215" s="267">
        <f t="shared" si="3"/>
        <v>0</v>
      </c>
      <c r="X2215" s="267">
        <f t="shared" si="3"/>
        <v>0</v>
      </c>
      <c r="Y2215" s="267">
        <f t="shared" si="3"/>
        <v>0</v>
      </c>
    </row>
    <row r="2216" spans="1:25" ht="188.25" customHeight="1" x14ac:dyDescent="0.25">
      <c r="A2216" s="71">
        <v>3222</v>
      </c>
      <c r="B2216" s="208" t="s">
        <v>11006</v>
      </c>
      <c r="C2216" s="208" t="s">
        <v>15690</v>
      </c>
      <c r="D2216" s="208" t="s">
        <v>434</v>
      </c>
      <c r="E2216" s="208" t="s">
        <v>15691</v>
      </c>
      <c r="F2216" s="208" t="s">
        <v>11046</v>
      </c>
      <c r="G2216" s="112">
        <v>44298</v>
      </c>
      <c r="H2216" s="112">
        <v>44298</v>
      </c>
      <c r="I2216" s="118" t="s">
        <v>15692</v>
      </c>
      <c r="J2216" s="112" t="s">
        <v>114</v>
      </c>
      <c r="K2216" s="208" t="s">
        <v>11047</v>
      </c>
      <c r="L2216" s="208" t="s">
        <v>60</v>
      </c>
      <c r="M2216" s="208" t="s">
        <v>11024</v>
      </c>
      <c r="N2216" s="208" t="s">
        <v>107</v>
      </c>
      <c r="O2216" s="34" t="s">
        <v>100</v>
      </c>
      <c r="P2216" s="208" t="s">
        <v>1150</v>
      </c>
      <c r="Q2216" s="113"/>
      <c r="R2216" s="113" t="s">
        <v>59</v>
      </c>
      <c r="S2216" s="116" t="s">
        <v>3052</v>
      </c>
      <c r="T2216" s="267">
        <v>0</v>
      </c>
      <c r="U2216" s="267">
        <v>17747</v>
      </c>
      <c r="V2216" s="267"/>
      <c r="W2216" s="267"/>
      <c r="X2216" s="267"/>
      <c r="Y2216" s="267"/>
    </row>
    <row r="2217" spans="1:25" ht="188.25" customHeight="1" x14ac:dyDescent="0.25">
      <c r="A2217" s="71">
        <v>3223</v>
      </c>
      <c r="B2217" s="208" t="s">
        <v>11006</v>
      </c>
      <c r="C2217" s="208" t="s">
        <v>11060</v>
      </c>
      <c r="D2217" s="208" t="s">
        <v>11061</v>
      </c>
      <c r="E2217" s="118" t="s">
        <v>11062</v>
      </c>
      <c r="F2217" s="208" t="s">
        <v>11063</v>
      </c>
      <c r="G2217" s="112">
        <v>38144</v>
      </c>
      <c r="H2217" s="112">
        <v>37987</v>
      </c>
      <c r="I2217" s="118" t="s">
        <v>15693</v>
      </c>
      <c r="J2217" s="112" t="s">
        <v>114</v>
      </c>
      <c r="K2217" s="208" t="s">
        <v>11064</v>
      </c>
      <c r="L2217" s="208" t="s">
        <v>60</v>
      </c>
      <c r="M2217" s="208" t="s">
        <v>11033</v>
      </c>
      <c r="N2217" s="208" t="s">
        <v>64</v>
      </c>
      <c r="O2217" s="208" t="s">
        <v>468</v>
      </c>
      <c r="P2217" s="12" t="s">
        <v>115</v>
      </c>
      <c r="Q2217" s="113"/>
      <c r="R2217" s="113" t="s">
        <v>59</v>
      </c>
      <c r="S2217" s="116" t="s">
        <v>3052</v>
      </c>
      <c r="T2217" s="267">
        <v>28548</v>
      </c>
      <c r="U2217" s="267">
        <v>1998769</v>
      </c>
      <c r="V2217" s="267">
        <f>U2217*105.7%</f>
        <v>2112698.8330000001</v>
      </c>
      <c r="W2217" s="267">
        <f>V2217*105.1%</f>
        <v>2220446.473483</v>
      </c>
      <c r="X2217" s="267">
        <f t="shared" ref="X2217:Y2221" si="4">W2217*104.8%</f>
        <v>2327027.9042101842</v>
      </c>
      <c r="Y2217" s="267">
        <f t="shared" si="4"/>
        <v>2438725.2436122731</v>
      </c>
    </row>
    <row r="2218" spans="1:25" ht="188.25" customHeight="1" x14ac:dyDescent="0.25">
      <c r="A2218" s="71">
        <v>3224</v>
      </c>
      <c r="B2218" s="208" t="s">
        <v>11006</v>
      </c>
      <c r="C2218" s="208" t="s">
        <v>11065</v>
      </c>
      <c r="D2218" s="208" t="s">
        <v>11066</v>
      </c>
      <c r="E2218" s="118" t="s">
        <v>11067</v>
      </c>
      <c r="F2218" s="208" t="s">
        <v>11068</v>
      </c>
      <c r="G2218" s="112">
        <v>41275</v>
      </c>
      <c r="H2218" s="112">
        <v>41275</v>
      </c>
      <c r="I2218" s="118" t="s">
        <v>11069</v>
      </c>
      <c r="J2218" s="112" t="s">
        <v>114</v>
      </c>
      <c r="K2218" s="208" t="s">
        <v>11064</v>
      </c>
      <c r="L2218" s="208" t="s">
        <v>60</v>
      </c>
      <c r="M2218" s="208" t="s">
        <v>11070</v>
      </c>
      <c r="N2218" s="208" t="s">
        <v>64</v>
      </c>
      <c r="O2218" s="208" t="s">
        <v>468</v>
      </c>
      <c r="P2218" s="12" t="s">
        <v>115</v>
      </c>
      <c r="Q2218" s="113"/>
      <c r="R2218" s="113" t="s">
        <v>59</v>
      </c>
      <c r="S2218" s="116" t="s">
        <v>3052</v>
      </c>
      <c r="T2218" s="267">
        <v>1775855</v>
      </c>
      <c r="U2218" s="267">
        <v>403611</v>
      </c>
      <c r="V2218" s="267">
        <f>U2218*105.7%</f>
        <v>426616.82699999999</v>
      </c>
      <c r="W2218" s="267">
        <f>V2218*105.1%</f>
        <v>448374.28517699998</v>
      </c>
      <c r="X2218" s="267">
        <f t="shared" si="4"/>
        <v>469896.250865496</v>
      </c>
      <c r="Y2218" s="267">
        <f t="shared" si="4"/>
        <v>492451.27090703981</v>
      </c>
    </row>
    <row r="2219" spans="1:25" ht="188.25" customHeight="1" x14ac:dyDescent="0.25">
      <c r="A2219" s="71">
        <v>3225</v>
      </c>
      <c r="B2219" s="208" t="s">
        <v>11006</v>
      </c>
      <c r="C2219" s="208" t="s">
        <v>11071</v>
      </c>
      <c r="D2219" s="208" t="s">
        <v>11072</v>
      </c>
      <c r="E2219" s="208" t="s">
        <v>15694</v>
      </c>
      <c r="F2219" s="208" t="s">
        <v>11046</v>
      </c>
      <c r="G2219" s="112">
        <v>43101</v>
      </c>
      <c r="H2219" s="112">
        <v>43101</v>
      </c>
      <c r="I2219" s="118" t="s">
        <v>11004</v>
      </c>
      <c r="J2219" s="112" t="s">
        <v>114</v>
      </c>
      <c r="K2219" s="208" t="s">
        <v>11073</v>
      </c>
      <c r="L2219" s="208" t="s">
        <v>60</v>
      </c>
      <c r="M2219" s="208" t="s">
        <v>11024</v>
      </c>
      <c r="N2219" s="208" t="s">
        <v>64</v>
      </c>
      <c r="O2219" s="208" t="s">
        <v>468</v>
      </c>
      <c r="P2219" s="12" t="s">
        <v>115</v>
      </c>
      <c r="Q2219" s="113"/>
      <c r="R2219" s="100">
        <v>16</v>
      </c>
      <c r="S2219" s="208" t="s">
        <v>175</v>
      </c>
      <c r="T2219" s="267">
        <v>422113</v>
      </c>
      <c r="U2219" s="267">
        <v>72012</v>
      </c>
      <c r="V2219" s="267">
        <f>U2219*105.7%</f>
        <v>76116.683999999994</v>
      </c>
      <c r="W2219" s="267">
        <f>V2219*105.1%</f>
        <v>79998.634883999985</v>
      </c>
      <c r="X2219" s="267">
        <f t="shared" si="4"/>
        <v>83838.569358431982</v>
      </c>
      <c r="Y2219" s="267">
        <f t="shared" si="4"/>
        <v>87862.820687636719</v>
      </c>
    </row>
    <row r="2220" spans="1:25" ht="188.25" customHeight="1" x14ac:dyDescent="0.25">
      <c r="A2220" s="71">
        <v>3226</v>
      </c>
      <c r="B2220" s="208" t="s">
        <v>11006</v>
      </c>
      <c r="C2220" s="208" t="s">
        <v>11071</v>
      </c>
      <c r="D2220" s="208" t="s">
        <v>11074</v>
      </c>
      <c r="E2220" s="208" t="s">
        <v>11052</v>
      </c>
      <c r="F2220" s="208" t="s">
        <v>11075</v>
      </c>
      <c r="G2220" s="112">
        <v>43831</v>
      </c>
      <c r="H2220" s="112">
        <v>43831</v>
      </c>
      <c r="I2220" s="208" t="s">
        <v>113</v>
      </c>
      <c r="J2220" s="112" t="s">
        <v>114</v>
      </c>
      <c r="K2220" s="208" t="s">
        <v>11076</v>
      </c>
      <c r="L2220" s="208" t="s">
        <v>60</v>
      </c>
      <c r="M2220" s="208" t="s">
        <v>11033</v>
      </c>
      <c r="N2220" s="208" t="s">
        <v>64</v>
      </c>
      <c r="O2220" s="208" t="s">
        <v>468</v>
      </c>
      <c r="P2220" s="12" t="s">
        <v>115</v>
      </c>
      <c r="Q2220" s="113"/>
      <c r="R2220" s="100">
        <v>16</v>
      </c>
      <c r="S2220" s="208" t="s">
        <v>175</v>
      </c>
      <c r="T2220" s="267">
        <v>61912</v>
      </c>
      <c r="U2220" s="267">
        <v>630060</v>
      </c>
      <c r="V2220" s="267">
        <f>U2220*105.7%</f>
        <v>665973.41999999993</v>
      </c>
      <c r="W2220" s="267">
        <f>V2220*105.1%</f>
        <v>699938.06441999984</v>
      </c>
      <c r="X2220" s="267">
        <f t="shared" si="4"/>
        <v>733535.09151215991</v>
      </c>
      <c r="Y2220" s="267">
        <f t="shared" si="4"/>
        <v>768744.77590474358</v>
      </c>
    </row>
    <row r="2221" spans="1:25" ht="188.25" customHeight="1" x14ac:dyDescent="0.25">
      <c r="A2221" s="71">
        <v>3227</v>
      </c>
      <c r="B2221" s="208" t="s">
        <v>11006</v>
      </c>
      <c r="C2221" s="208" t="s">
        <v>11071</v>
      </c>
      <c r="D2221" s="208" t="s">
        <v>11077</v>
      </c>
      <c r="E2221" s="208" t="s">
        <v>4768</v>
      </c>
      <c r="F2221" s="208" t="s">
        <v>11078</v>
      </c>
      <c r="G2221" s="112">
        <v>38144</v>
      </c>
      <c r="H2221" s="112">
        <v>37987</v>
      </c>
      <c r="I2221" s="208" t="s">
        <v>113</v>
      </c>
      <c r="J2221" s="112" t="s">
        <v>114</v>
      </c>
      <c r="K2221" s="208" t="s">
        <v>11079</v>
      </c>
      <c r="L2221" s="208" t="s">
        <v>60</v>
      </c>
      <c r="M2221" s="208" t="s">
        <v>11080</v>
      </c>
      <c r="N2221" s="208" t="s">
        <v>64</v>
      </c>
      <c r="O2221" s="208" t="s">
        <v>468</v>
      </c>
      <c r="P2221" s="12" t="s">
        <v>115</v>
      </c>
      <c r="Q2221" s="13"/>
      <c r="R2221" s="113" t="s">
        <v>2873</v>
      </c>
      <c r="S2221" s="264" t="s">
        <v>1368</v>
      </c>
      <c r="T2221" s="267">
        <v>508423</v>
      </c>
      <c r="U2221" s="267">
        <v>0</v>
      </c>
      <c r="V2221" s="267">
        <f>U2221*105.7%</f>
        <v>0</v>
      </c>
      <c r="W2221" s="267">
        <f>V2221*105.1%</f>
        <v>0</v>
      </c>
      <c r="X2221" s="267">
        <f t="shared" si="4"/>
        <v>0</v>
      </c>
      <c r="Y2221" s="267">
        <f t="shared" si="4"/>
        <v>0</v>
      </c>
    </row>
    <row r="2222" spans="1:25" ht="188.25" customHeight="1" x14ac:dyDescent="0.25">
      <c r="A2222" s="71">
        <v>3228</v>
      </c>
      <c r="B2222" s="208" t="s">
        <v>11006</v>
      </c>
      <c r="C2222" s="208" t="s">
        <v>11071</v>
      </c>
      <c r="D2222" s="208" t="s">
        <v>11081</v>
      </c>
      <c r="E2222" s="17" t="s">
        <v>129</v>
      </c>
      <c r="F2222" s="208" t="s">
        <v>11082</v>
      </c>
      <c r="G2222" s="112">
        <v>38144</v>
      </c>
      <c r="H2222" s="112">
        <v>37987</v>
      </c>
      <c r="I2222" s="208" t="s">
        <v>762</v>
      </c>
      <c r="J2222" s="112">
        <v>44927</v>
      </c>
      <c r="K2222" s="208" t="s">
        <v>11083</v>
      </c>
      <c r="L2222" s="208" t="s">
        <v>99</v>
      </c>
      <c r="M2222" s="208" t="s">
        <v>11084</v>
      </c>
      <c r="N2222" s="208" t="s">
        <v>64</v>
      </c>
      <c r="O2222" s="208" t="s">
        <v>468</v>
      </c>
      <c r="P2222" s="12" t="s">
        <v>115</v>
      </c>
      <c r="Q2222" s="13"/>
      <c r="R2222" s="113" t="s">
        <v>59</v>
      </c>
      <c r="S2222" s="116" t="s">
        <v>3052</v>
      </c>
      <c r="T2222" s="267">
        <v>0</v>
      </c>
      <c r="U2222" s="267">
        <v>0</v>
      </c>
      <c r="V2222" s="267" t="s">
        <v>112</v>
      </c>
      <c r="W2222" s="267" t="s">
        <v>112</v>
      </c>
      <c r="X2222" s="267" t="s">
        <v>112</v>
      </c>
      <c r="Y2222" s="267" t="s">
        <v>112</v>
      </c>
    </row>
    <row r="2223" spans="1:25" ht="188.25" customHeight="1" x14ac:dyDescent="0.25">
      <c r="A2223" s="71">
        <v>3229</v>
      </c>
      <c r="B2223" s="208" t="s">
        <v>11006</v>
      </c>
      <c r="C2223" s="208" t="s">
        <v>11071</v>
      </c>
      <c r="D2223" s="208" t="s">
        <v>11085</v>
      </c>
      <c r="E2223" s="17" t="s">
        <v>129</v>
      </c>
      <c r="F2223" s="208" t="s">
        <v>11086</v>
      </c>
      <c r="G2223" s="112">
        <v>38144</v>
      </c>
      <c r="H2223" s="112">
        <v>37987</v>
      </c>
      <c r="I2223" s="208" t="s">
        <v>113</v>
      </c>
      <c r="J2223" s="112" t="s">
        <v>114</v>
      </c>
      <c r="K2223" s="208" t="s">
        <v>11087</v>
      </c>
      <c r="L2223" s="208" t="s">
        <v>99</v>
      </c>
      <c r="M2223" s="208" t="s">
        <v>11088</v>
      </c>
      <c r="N2223" s="208" t="s">
        <v>64</v>
      </c>
      <c r="O2223" s="208" t="s">
        <v>468</v>
      </c>
      <c r="P2223" s="12" t="s">
        <v>115</v>
      </c>
      <c r="Q2223" s="13"/>
      <c r="R2223" s="113" t="s">
        <v>36</v>
      </c>
      <c r="S2223" s="208" t="s">
        <v>1245</v>
      </c>
      <c r="T2223" s="267">
        <v>996464</v>
      </c>
      <c r="U2223" s="267">
        <v>163716</v>
      </c>
      <c r="V2223" s="267">
        <f>U2223*1.0477</f>
        <v>171525.25320000001</v>
      </c>
      <c r="W2223" s="267">
        <f>V2223*1.0875</f>
        <v>186533.71285499999</v>
      </c>
      <c r="X2223" s="267">
        <f>W2223*1.0799</f>
        <v>201437.75651211452</v>
      </c>
      <c r="Y2223" s="267">
        <f>X2223*1.0692</f>
        <v>215377.24926275283</v>
      </c>
    </row>
    <row r="2224" spans="1:25" ht="188.25" customHeight="1" x14ac:dyDescent="0.25">
      <c r="A2224" s="71">
        <v>3230</v>
      </c>
      <c r="B2224" s="208" t="s">
        <v>11006</v>
      </c>
      <c r="C2224" s="208" t="s">
        <v>11071</v>
      </c>
      <c r="D2224" s="208" t="s">
        <v>11089</v>
      </c>
      <c r="E2224" s="208" t="s">
        <v>11090</v>
      </c>
      <c r="F2224" s="208" t="s">
        <v>11091</v>
      </c>
      <c r="G2224" s="112">
        <v>43466</v>
      </c>
      <c r="H2224" s="112">
        <v>43466</v>
      </c>
      <c r="I2224" s="208" t="s">
        <v>11092</v>
      </c>
      <c r="J2224" s="112" t="s">
        <v>114</v>
      </c>
      <c r="K2224" s="208" t="s">
        <v>11093</v>
      </c>
      <c r="L2224" s="208" t="s">
        <v>60</v>
      </c>
      <c r="M2224" s="208" t="s">
        <v>11094</v>
      </c>
      <c r="N2224" s="208" t="s">
        <v>64</v>
      </c>
      <c r="O2224" s="208" t="s">
        <v>468</v>
      </c>
      <c r="P2224" s="12" t="s">
        <v>115</v>
      </c>
      <c r="Q2224" s="13"/>
      <c r="R2224" s="113" t="s">
        <v>59</v>
      </c>
      <c r="S2224" s="116" t="s">
        <v>3052</v>
      </c>
      <c r="T2224" s="267">
        <v>114415</v>
      </c>
      <c r="U2224" s="267">
        <v>84319</v>
      </c>
      <c r="V2224" s="267">
        <f>U2224*105.7%</f>
        <v>89125.18299999999</v>
      </c>
      <c r="W2224" s="267">
        <f>V2224*105.1%</f>
        <v>93670.567332999985</v>
      </c>
      <c r="X2224" s="267">
        <f>W2224*104.8%</f>
        <v>98166.754564983989</v>
      </c>
      <c r="Y2224" s="267">
        <f>X2224*104.8%</f>
        <v>102878.75878410322</v>
      </c>
    </row>
    <row r="2225" spans="1:25" ht="188.25" customHeight="1" x14ac:dyDescent="0.25">
      <c r="A2225" s="71">
        <v>3231</v>
      </c>
      <c r="B2225" s="208" t="s">
        <v>11006</v>
      </c>
      <c r="C2225" s="208" t="s">
        <v>11071</v>
      </c>
      <c r="D2225" s="208" t="s">
        <v>11095</v>
      </c>
      <c r="E2225" s="208" t="s">
        <v>11096</v>
      </c>
      <c r="F2225" s="208" t="s">
        <v>11097</v>
      </c>
      <c r="G2225" s="112">
        <v>43466</v>
      </c>
      <c r="H2225" s="112">
        <v>43466</v>
      </c>
      <c r="I2225" s="208" t="s">
        <v>1128</v>
      </c>
      <c r="J2225" s="112" t="s">
        <v>114</v>
      </c>
      <c r="K2225" s="208" t="s">
        <v>11098</v>
      </c>
      <c r="L2225" s="208" t="s">
        <v>60</v>
      </c>
      <c r="M2225" s="208" t="s">
        <v>11099</v>
      </c>
      <c r="N2225" s="208" t="s">
        <v>64</v>
      </c>
      <c r="O2225" s="208" t="s">
        <v>468</v>
      </c>
      <c r="P2225" s="12" t="s">
        <v>115</v>
      </c>
      <c r="Q2225" s="13"/>
      <c r="R2225" s="113" t="s">
        <v>59</v>
      </c>
      <c r="S2225" s="116" t="s">
        <v>3052</v>
      </c>
      <c r="T2225" s="267">
        <v>89618</v>
      </c>
      <c r="U2225" s="267">
        <v>0</v>
      </c>
      <c r="V2225" s="267">
        <f>U2225*105.7%</f>
        <v>0</v>
      </c>
      <c r="W2225" s="267">
        <f>V2225*105.1%</f>
        <v>0</v>
      </c>
      <c r="X2225" s="267">
        <f>W2225*104.8%</f>
        <v>0</v>
      </c>
      <c r="Y2225" s="267">
        <f>X2225*104.8%</f>
        <v>0</v>
      </c>
    </row>
    <row r="2226" spans="1:25" ht="188.25" customHeight="1" x14ac:dyDescent="0.25">
      <c r="A2226" s="71">
        <v>3232</v>
      </c>
      <c r="B2226" s="208" t="s">
        <v>11006</v>
      </c>
      <c r="C2226" s="208" t="s">
        <v>11071</v>
      </c>
      <c r="D2226" s="208" t="s">
        <v>11100</v>
      </c>
      <c r="E2226" s="17" t="s">
        <v>129</v>
      </c>
      <c r="F2226" s="208" t="s">
        <v>1123</v>
      </c>
      <c r="G2226" s="112">
        <v>38144</v>
      </c>
      <c r="H2226" s="112">
        <v>37987</v>
      </c>
      <c r="I2226" s="208" t="s">
        <v>113</v>
      </c>
      <c r="J2226" s="112" t="s">
        <v>114</v>
      </c>
      <c r="K2226" s="208" t="s">
        <v>2275</v>
      </c>
      <c r="L2226" s="208" t="s">
        <v>99</v>
      </c>
      <c r="M2226" s="208" t="s">
        <v>11101</v>
      </c>
      <c r="N2226" s="208" t="s">
        <v>64</v>
      </c>
      <c r="O2226" s="208" t="s">
        <v>468</v>
      </c>
      <c r="P2226" s="12" t="s">
        <v>115</v>
      </c>
      <c r="Q2226" s="13"/>
      <c r="R2226" s="113" t="s">
        <v>59</v>
      </c>
      <c r="S2226" s="116" t="s">
        <v>3052</v>
      </c>
      <c r="T2226" s="267">
        <v>1623</v>
      </c>
      <c r="U2226" s="267">
        <v>0</v>
      </c>
      <c r="V2226" s="267">
        <f>U2226*1.0477</f>
        <v>0</v>
      </c>
      <c r="W2226" s="267">
        <f>V2226*1.0875</f>
        <v>0</v>
      </c>
      <c r="X2226" s="267">
        <f>W2226*1.0799</f>
        <v>0</v>
      </c>
      <c r="Y2226" s="267">
        <f>X2226*1.0692</f>
        <v>0</v>
      </c>
    </row>
    <row r="2227" spans="1:25" ht="188.25" customHeight="1" x14ac:dyDescent="0.25">
      <c r="A2227" s="71">
        <v>3233</v>
      </c>
      <c r="B2227" s="208" t="s">
        <v>11006</v>
      </c>
      <c r="C2227" s="208" t="s">
        <v>11071</v>
      </c>
      <c r="D2227" s="208" t="s">
        <v>11102</v>
      </c>
      <c r="E2227" s="17" t="s">
        <v>129</v>
      </c>
      <c r="F2227" s="208" t="s">
        <v>11103</v>
      </c>
      <c r="G2227" s="112">
        <v>38144</v>
      </c>
      <c r="H2227" s="112">
        <v>37987</v>
      </c>
      <c r="I2227" s="208" t="s">
        <v>113</v>
      </c>
      <c r="J2227" s="112" t="s">
        <v>114</v>
      </c>
      <c r="K2227" s="208" t="s">
        <v>11104</v>
      </c>
      <c r="L2227" s="208" t="s">
        <v>99</v>
      </c>
      <c r="M2227" s="264" t="s">
        <v>11105</v>
      </c>
      <c r="N2227" s="208" t="s">
        <v>64</v>
      </c>
      <c r="O2227" s="208" t="s">
        <v>468</v>
      </c>
      <c r="P2227" s="12" t="s">
        <v>115</v>
      </c>
      <c r="Q2227" s="13"/>
      <c r="R2227" s="113" t="s">
        <v>52</v>
      </c>
      <c r="S2227" s="208" t="s">
        <v>497</v>
      </c>
      <c r="T2227" s="267">
        <v>124967</v>
      </c>
      <c r="U2227" s="267">
        <v>2010</v>
      </c>
      <c r="V2227" s="267">
        <f>U2227*1.0477</f>
        <v>2105.877</v>
      </c>
      <c r="W2227" s="267">
        <f>V2227*1.0875</f>
        <v>2290.1412375</v>
      </c>
      <c r="X2227" s="267">
        <f>W2227*1.0799</f>
        <v>2473.1235223762501</v>
      </c>
      <c r="Y2227" s="267">
        <f>X2227*1.0692</f>
        <v>2644.2636701246865</v>
      </c>
    </row>
    <row r="2228" spans="1:25" ht="188.25" customHeight="1" x14ac:dyDescent="0.25">
      <c r="A2228" s="71">
        <v>3234</v>
      </c>
      <c r="B2228" s="208" t="s">
        <v>11006</v>
      </c>
      <c r="C2228" s="208" t="s">
        <v>11071</v>
      </c>
      <c r="D2228" s="208" t="s">
        <v>11106</v>
      </c>
      <c r="E2228" s="208" t="s">
        <v>15695</v>
      </c>
      <c r="F2228" s="208" t="s">
        <v>11107</v>
      </c>
      <c r="G2228" s="112">
        <v>38144</v>
      </c>
      <c r="H2228" s="112">
        <v>37987</v>
      </c>
      <c r="I2228" s="208" t="s">
        <v>113</v>
      </c>
      <c r="J2228" s="112" t="s">
        <v>114</v>
      </c>
      <c r="K2228" s="208" t="s">
        <v>11108</v>
      </c>
      <c r="L2228" s="208" t="s">
        <v>60</v>
      </c>
      <c r="M2228" s="208" t="s">
        <v>11109</v>
      </c>
      <c r="N2228" s="208" t="s">
        <v>64</v>
      </c>
      <c r="O2228" s="208" t="s">
        <v>468</v>
      </c>
      <c r="P2228" s="12" t="s">
        <v>115</v>
      </c>
      <c r="Q2228" s="13"/>
      <c r="R2228" s="113" t="s">
        <v>22</v>
      </c>
      <c r="S2228" s="208" t="s">
        <v>1082</v>
      </c>
      <c r="T2228" s="267">
        <v>3728</v>
      </c>
      <c r="U2228" s="267">
        <v>0</v>
      </c>
      <c r="V2228" s="267">
        <f>U2228*105.7%</f>
        <v>0</v>
      </c>
      <c r="W2228" s="267">
        <f>V2228*105.1%</f>
        <v>0</v>
      </c>
      <c r="X2228" s="267">
        <f>W2228*104.8%</f>
        <v>0</v>
      </c>
      <c r="Y2228" s="267">
        <f>X2228*104.8%</f>
        <v>0</v>
      </c>
    </row>
    <row r="2229" spans="1:25" ht="188.25" customHeight="1" x14ac:dyDescent="0.25">
      <c r="A2229" s="71">
        <v>3235</v>
      </c>
      <c r="B2229" s="208" t="s">
        <v>11006</v>
      </c>
      <c r="C2229" s="208" t="s">
        <v>11071</v>
      </c>
      <c r="D2229" s="208" t="s">
        <v>11110</v>
      </c>
      <c r="E2229" s="17" t="s">
        <v>129</v>
      </c>
      <c r="F2229" s="208" t="s">
        <v>3641</v>
      </c>
      <c r="G2229" s="112">
        <v>38144</v>
      </c>
      <c r="H2229" s="112">
        <v>37987</v>
      </c>
      <c r="I2229" s="208" t="s">
        <v>113</v>
      </c>
      <c r="J2229" s="112" t="s">
        <v>114</v>
      </c>
      <c r="K2229" s="208" t="s">
        <v>11111</v>
      </c>
      <c r="L2229" s="208" t="s">
        <v>99</v>
      </c>
      <c r="M2229" s="264" t="s">
        <v>11112</v>
      </c>
      <c r="N2229" s="208" t="s">
        <v>64</v>
      </c>
      <c r="O2229" s="208" t="s">
        <v>468</v>
      </c>
      <c r="P2229" s="12" t="s">
        <v>115</v>
      </c>
      <c r="Q2229" s="13"/>
      <c r="R2229" s="113" t="s">
        <v>59</v>
      </c>
      <c r="S2229" s="116" t="s">
        <v>3052</v>
      </c>
      <c r="T2229" s="267">
        <v>213984</v>
      </c>
      <c r="U2229" s="267">
        <v>619</v>
      </c>
      <c r="V2229" s="267">
        <f>U2229*105.7%</f>
        <v>654.28300000000002</v>
      </c>
      <c r="W2229" s="267">
        <f>V2229*105.1%</f>
        <v>687.651433</v>
      </c>
      <c r="X2229" s="267">
        <f>W2229*104.8%</f>
        <v>720.65870178400007</v>
      </c>
      <c r="Y2229" s="267">
        <f>X2229*104.8%</f>
        <v>755.25031946963213</v>
      </c>
    </row>
    <row r="2230" spans="1:25" ht="188.25" customHeight="1" x14ac:dyDescent="0.25">
      <c r="A2230" s="71">
        <v>3236</v>
      </c>
      <c r="B2230" s="208" t="s">
        <v>11006</v>
      </c>
      <c r="C2230" s="208" t="s">
        <v>11071</v>
      </c>
      <c r="D2230" s="208" t="s">
        <v>11113</v>
      </c>
      <c r="E2230" s="17" t="s">
        <v>129</v>
      </c>
      <c r="F2230" s="208" t="s">
        <v>243</v>
      </c>
      <c r="G2230" s="112">
        <v>38144</v>
      </c>
      <c r="H2230" s="112">
        <v>37987</v>
      </c>
      <c r="I2230" s="208" t="s">
        <v>113</v>
      </c>
      <c r="J2230" s="112" t="s">
        <v>114</v>
      </c>
      <c r="K2230" s="208" t="s">
        <v>2635</v>
      </c>
      <c r="L2230" s="208" t="s">
        <v>60</v>
      </c>
      <c r="M2230" s="264" t="s">
        <v>11109</v>
      </c>
      <c r="N2230" s="208" t="s">
        <v>64</v>
      </c>
      <c r="O2230" s="208" t="s">
        <v>468</v>
      </c>
      <c r="P2230" s="12" t="s">
        <v>115</v>
      </c>
      <c r="Q2230" s="13"/>
      <c r="R2230" s="113" t="s">
        <v>37</v>
      </c>
      <c r="S2230" s="208" t="s">
        <v>953</v>
      </c>
      <c r="T2230" s="267">
        <v>593</v>
      </c>
      <c r="U2230" s="267">
        <v>0</v>
      </c>
      <c r="V2230" s="267">
        <f>U2230*1.0477</f>
        <v>0</v>
      </c>
      <c r="W2230" s="267">
        <f>V2230*1.0875</f>
        <v>0</v>
      </c>
      <c r="X2230" s="267">
        <f>W2230*1.0799</f>
        <v>0</v>
      </c>
      <c r="Y2230" s="267">
        <f>X2230*1.0692</f>
        <v>0</v>
      </c>
    </row>
    <row r="2231" spans="1:25" ht="188.25" customHeight="1" x14ac:dyDescent="0.25">
      <c r="A2231" s="71">
        <v>3237</v>
      </c>
      <c r="B2231" s="208" t="s">
        <v>11006</v>
      </c>
      <c r="C2231" s="208" t="s">
        <v>11071</v>
      </c>
      <c r="D2231" s="208" t="s">
        <v>11114</v>
      </c>
      <c r="E2231" s="17" t="s">
        <v>129</v>
      </c>
      <c r="F2231" s="208" t="s">
        <v>11115</v>
      </c>
      <c r="G2231" s="112">
        <v>38144</v>
      </c>
      <c r="H2231" s="112">
        <v>37987</v>
      </c>
      <c r="I2231" s="208" t="s">
        <v>113</v>
      </c>
      <c r="J2231" s="112" t="s">
        <v>114</v>
      </c>
      <c r="K2231" s="208" t="s">
        <v>11116</v>
      </c>
      <c r="L2231" s="115" t="s">
        <v>60</v>
      </c>
      <c r="M2231" s="208" t="s">
        <v>11117</v>
      </c>
      <c r="N2231" s="208" t="s">
        <v>64</v>
      </c>
      <c r="O2231" s="208" t="s">
        <v>468</v>
      </c>
      <c r="P2231" s="12" t="s">
        <v>115</v>
      </c>
      <c r="Q2231" s="13"/>
      <c r="R2231" s="113" t="s">
        <v>59</v>
      </c>
      <c r="S2231" s="116" t="s">
        <v>3052</v>
      </c>
      <c r="T2231" s="267">
        <v>25188</v>
      </c>
      <c r="U2231" s="267">
        <v>0</v>
      </c>
      <c r="V2231" s="267">
        <f>U2231*1.0477</f>
        <v>0</v>
      </c>
      <c r="W2231" s="267">
        <f>V2231*1.0875</f>
        <v>0</v>
      </c>
      <c r="X2231" s="267">
        <f>W2231*1.0799</f>
        <v>0</v>
      </c>
      <c r="Y2231" s="267">
        <f>X2231*1.0692</f>
        <v>0</v>
      </c>
    </row>
    <row r="2232" spans="1:25" ht="188.25" customHeight="1" x14ac:dyDescent="0.25">
      <c r="A2232" s="71">
        <v>3238</v>
      </c>
      <c r="B2232" s="208" t="s">
        <v>11006</v>
      </c>
      <c r="C2232" s="208" t="s">
        <v>11071</v>
      </c>
      <c r="D2232" s="208" t="s">
        <v>11118</v>
      </c>
      <c r="E2232" s="17" t="s">
        <v>129</v>
      </c>
      <c r="F2232" s="208" t="s">
        <v>11119</v>
      </c>
      <c r="G2232" s="112">
        <v>38144</v>
      </c>
      <c r="H2232" s="112">
        <v>37987</v>
      </c>
      <c r="I2232" s="208" t="s">
        <v>113</v>
      </c>
      <c r="J2232" s="112" t="s">
        <v>114</v>
      </c>
      <c r="K2232" s="208" t="s">
        <v>11120</v>
      </c>
      <c r="L2232" s="208" t="s">
        <v>60</v>
      </c>
      <c r="M2232" s="264" t="s">
        <v>11024</v>
      </c>
      <c r="N2232" s="208" t="s">
        <v>64</v>
      </c>
      <c r="O2232" s="208" t="s">
        <v>468</v>
      </c>
      <c r="P2232" s="12" t="s">
        <v>115</v>
      </c>
      <c r="Q2232" s="13"/>
      <c r="R2232" s="113" t="s">
        <v>23</v>
      </c>
      <c r="S2232" s="208" t="s">
        <v>1076</v>
      </c>
      <c r="T2232" s="267">
        <v>0</v>
      </c>
      <c r="U2232" s="267">
        <v>29151</v>
      </c>
      <c r="V2232" s="267">
        <v>0</v>
      </c>
      <c r="W2232" s="267">
        <v>0</v>
      </c>
      <c r="X2232" s="265">
        <v>0</v>
      </c>
      <c r="Y2232" s="265">
        <v>0</v>
      </c>
    </row>
    <row r="2233" spans="1:25" ht="188.25" customHeight="1" x14ac:dyDescent="0.25">
      <c r="A2233" s="71">
        <v>3239</v>
      </c>
      <c r="B2233" s="208" t="s">
        <v>11006</v>
      </c>
      <c r="C2233" s="208" t="s">
        <v>11071</v>
      </c>
      <c r="D2233" s="208" t="s">
        <v>11121</v>
      </c>
      <c r="E2233" s="17" t="s">
        <v>129</v>
      </c>
      <c r="F2233" s="208" t="s">
        <v>8198</v>
      </c>
      <c r="G2233" s="112">
        <v>38144</v>
      </c>
      <c r="H2233" s="112">
        <v>37987</v>
      </c>
      <c r="I2233" s="208" t="s">
        <v>113</v>
      </c>
      <c r="J2233" s="112" t="s">
        <v>114</v>
      </c>
      <c r="K2233" s="208" t="s">
        <v>11122</v>
      </c>
      <c r="L2233" s="208" t="s">
        <v>60</v>
      </c>
      <c r="M2233" s="264" t="s">
        <v>11109</v>
      </c>
      <c r="N2233" s="208" t="s">
        <v>64</v>
      </c>
      <c r="O2233" s="208" t="s">
        <v>468</v>
      </c>
      <c r="P2233" s="12" t="s">
        <v>115</v>
      </c>
      <c r="Q2233" s="13"/>
      <c r="R2233" s="113" t="s">
        <v>22</v>
      </c>
      <c r="S2233" s="208" t="s">
        <v>1082</v>
      </c>
      <c r="T2233" s="267">
        <v>21202</v>
      </c>
      <c r="U2233" s="267">
        <v>1937</v>
      </c>
      <c r="V2233" s="267">
        <f>U2233*1.0477</f>
        <v>2029.3949000000002</v>
      </c>
      <c r="W2233" s="267">
        <f>V2233*1.0875</f>
        <v>2206.9669537499999</v>
      </c>
      <c r="X2233" s="267">
        <f>W2233*1.0799</f>
        <v>2383.3036133546252</v>
      </c>
      <c r="Y2233" s="267">
        <f>X2233*1.0692</f>
        <v>2548.2282233987653</v>
      </c>
    </row>
    <row r="2234" spans="1:25" ht="188.25" customHeight="1" x14ac:dyDescent="0.25">
      <c r="A2234" s="71">
        <v>3240</v>
      </c>
      <c r="B2234" s="208" t="s">
        <v>11006</v>
      </c>
      <c r="C2234" s="208" t="s">
        <v>11071</v>
      </c>
      <c r="D2234" s="208" t="s">
        <v>11123</v>
      </c>
      <c r="E2234" s="17" t="s">
        <v>129</v>
      </c>
      <c r="F2234" s="208" t="s">
        <v>11124</v>
      </c>
      <c r="G2234" s="112">
        <v>38353</v>
      </c>
      <c r="H2234" s="112">
        <v>38353</v>
      </c>
      <c r="I2234" s="208" t="s">
        <v>113</v>
      </c>
      <c r="J2234" s="112" t="s">
        <v>114</v>
      </c>
      <c r="K2234" s="208" t="s">
        <v>11125</v>
      </c>
      <c r="L2234" s="208" t="s">
        <v>60</v>
      </c>
      <c r="M2234" s="264" t="s">
        <v>11024</v>
      </c>
      <c r="N2234" s="208" t="s">
        <v>64</v>
      </c>
      <c r="O2234" s="208" t="s">
        <v>468</v>
      </c>
      <c r="P2234" s="12" t="s">
        <v>115</v>
      </c>
      <c r="Q2234" s="13"/>
      <c r="R2234" s="113" t="s">
        <v>23</v>
      </c>
      <c r="S2234" s="208" t="s">
        <v>1076</v>
      </c>
      <c r="T2234" s="267">
        <v>1701</v>
      </c>
      <c r="U2234" s="267">
        <v>0</v>
      </c>
      <c r="V2234" s="267">
        <f>U2234*1.0477</f>
        <v>0</v>
      </c>
      <c r="W2234" s="267">
        <f>V2234*1.0875</f>
        <v>0</v>
      </c>
      <c r="X2234" s="267">
        <f>W2234*1.0799</f>
        <v>0</v>
      </c>
      <c r="Y2234" s="267">
        <f>X2234*1.0692</f>
        <v>0</v>
      </c>
    </row>
    <row r="2235" spans="1:25" ht="188.25" customHeight="1" x14ac:dyDescent="0.25">
      <c r="A2235" s="71">
        <v>3241</v>
      </c>
      <c r="B2235" s="208" t="s">
        <v>11006</v>
      </c>
      <c r="C2235" s="208" t="s">
        <v>11071</v>
      </c>
      <c r="D2235" s="208" t="s">
        <v>11126</v>
      </c>
      <c r="E2235" s="17" t="s">
        <v>129</v>
      </c>
      <c r="F2235" s="208" t="s">
        <v>11127</v>
      </c>
      <c r="G2235" s="112">
        <v>38349</v>
      </c>
      <c r="H2235" s="112">
        <v>37987</v>
      </c>
      <c r="I2235" s="208" t="s">
        <v>113</v>
      </c>
      <c r="J2235" s="112" t="s">
        <v>114</v>
      </c>
      <c r="K2235" s="208" t="s">
        <v>11128</v>
      </c>
      <c r="L2235" s="208" t="s">
        <v>99</v>
      </c>
      <c r="M2235" s="208" t="s">
        <v>11024</v>
      </c>
      <c r="N2235" s="208" t="s">
        <v>64</v>
      </c>
      <c r="O2235" s="208" t="s">
        <v>468</v>
      </c>
      <c r="P2235" s="12" t="s">
        <v>115</v>
      </c>
      <c r="Q2235" s="13"/>
      <c r="R2235" s="113" t="s">
        <v>59</v>
      </c>
      <c r="S2235" s="116" t="s">
        <v>3052</v>
      </c>
      <c r="T2235" s="267">
        <v>0</v>
      </c>
      <c r="U2235" s="267">
        <v>0</v>
      </c>
      <c r="V2235" s="267">
        <v>0</v>
      </c>
      <c r="W2235" s="267">
        <v>0</v>
      </c>
      <c r="X2235" s="265">
        <v>0</v>
      </c>
      <c r="Y2235" s="265">
        <v>0</v>
      </c>
    </row>
    <row r="2236" spans="1:25" ht="188.25" customHeight="1" x14ac:dyDescent="0.25">
      <c r="A2236" s="71">
        <v>3242</v>
      </c>
      <c r="B2236" s="208" t="s">
        <v>11006</v>
      </c>
      <c r="C2236" s="208" t="s">
        <v>11071</v>
      </c>
      <c r="D2236" s="208" t="s">
        <v>11129</v>
      </c>
      <c r="E2236" s="17" t="s">
        <v>11130</v>
      </c>
      <c r="F2236" s="208" t="s">
        <v>11131</v>
      </c>
      <c r="G2236" s="112">
        <v>38349</v>
      </c>
      <c r="H2236" s="112">
        <v>37987</v>
      </c>
      <c r="I2236" s="208" t="s">
        <v>113</v>
      </c>
      <c r="J2236" s="112" t="s">
        <v>114</v>
      </c>
      <c r="K2236" s="208" t="s">
        <v>11132</v>
      </c>
      <c r="L2236" s="208" t="s">
        <v>99</v>
      </c>
      <c r="M2236" s="208" t="s">
        <v>11133</v>
      </c>
      <c r="N2236" s="208" t="s">
        <v>64</v>
      </c>
      <c r="O2236" s="208" t="s">
        <v>468</v>
      </c>
      <c r="P2236" s="12" t="s">
        <v>115</v>
      </c>
      <c r="Q2236" s="13"/>
      <c r="R2236" s="113" t="s">
        <v>59</v>
      </c>
      <c r="S2236" s="116" t="s">
        <v>3052</v>
      </c>
      <c r="T2236" s="267">
        <v>172</v>
      </c>
      <c r="U2236" s="267">
        <v>0</v>
      </c>
      <c r="V2236" s="267">
        <f>U2236*1.0477</f>
        <v>0</v>
      </c>
      <c r="W2236" s="267">
        <f>V2236*1.0875</f>
        <v>0</v>
      </c>
      <c r="X2236" s="267">
        <f>W2236*1.0799</f>
        <v>0</v>
      </c>
      <c r="Y2236" s="267">
        <f>X2236*1.0692</f>
        <v>0</v>
      </c>
    </row>
    <row r="2237" spans="1:25" ht="188.25" customHeight="1" x14ac:dyDescent="0.25">
      <c r="A2237" s="71">
        <v>3243</v>
      </c>
      <c r="B2237" s="208" t="s">
        <v>11006</v>
      </c>
      <c r="C2237" s="208" t="s">
        <v>11071</v>
      </c>
      <c r="D2237" s="208" t="s">
        <v>11134</v>
      </c>
      <c r="E2237" s="17" t="s">
        <v>129</v>
      </c>
      <c r="F2237" s="208" t="s">
        <v>11135</v>
      </c>
      <c r="G2237" s="112">
        <v>39448</v>
      </c>
      <c r="H2237" s="112">
        <v>39448</v>
      </c>
      <c r="I2237" s="208" t="s">
        <v>113</v>
      </c>
      <c r="J2237" s="112" t="s">
        <v>114</v>
      </c>
      <c r="K2237" s="208" t="s">
        <v>11136</v>
      </c>
      <c r="L2237" s="208" t="s">
        <v>99</v>
      </c>
      <c r="M2237" s="208" t="s">
        <v>11137</v>
      </c>
      <c r="N2237" s="208" t="s">
        <v>64</v>
      </c>
      <c r="O2237" s="208" t="s">
        <v>468</v>
      </c>
      <c r="P2237" s="12" t="s">
        <v>115</v>
      </c>
      <c r="Q2237" s="13"/>
      <c r="R2237" s="113" t="s">
        <v>59</v>
      </c>
      <c r="S2237" s="116" t="s">
        <v>3052</v>
      </c>
      <c r="T2237" s="267">
        <v>17133</v>
      </c>
      <c r="U2237" s="267">
        <v>12185</v>
      </c>
      <c r="V2237" s="267">
        <f>U2237*1.0477</f>
        <v>12766.2245</v>
      </c>
      <c r="W2237" s="267">
        <f>V2237*1.0875</f>
        <v>13883.26914375</v>
      </c>
      <c r="X2237" s="267">
        <f>W2237*1.0799</f>
        <v>14992.542348335626</v>
      </c>
      <c r="Y2237" s="267">
        <f>X2237*1.0692</f>
        <v>16030.026278840451</v>
      </c>
    </row>
    <row r="2238" spans="1:25" ht="188.25" customHeight="1" x14ac:dyDescent="0.25">
      <c r="A2238" s="71">
        <v>3244</v>
      </c>
      <c r="B2238" s="208" t="s">
        <v>11006</v>
      </c>
      <c r="C2238" s="208" t="s">
        <v>11071</v>
      </c>
      <c r="D2238" s="208" t="s">
        <v>11138</v>
      </c>
      <c r="E2238" s="208" t="s">
        <v>15696</v>
      </c>
      <c r="F2238" s="208" t="s">
        <v>4374</v>
      </c>
      <c r="G2238" s="112">
        <v>42005</v>
      </c>
      <c r="H2238" s="112">
        <v>42466</v>
      </c>
      <c r="I2238" s="208" t="s">
        <v>15686</v>
      </c>
      <c r="J2238" s="112" t="s">
        <v>114</v>
      </c>
      <c r="K2238" s="208" t="s">
        <v>11139</v>
      </c>
      <c r="L2238" s="208" t="s">
        <v>60</v>
      </c>
      <c r="M2238" s="208" t="s">
        <v>11033</v>
      </c>
      <c r="N2238" s="208" t="s">
        <v>64</v>
      </c>
      <c r="O2238" s="208" t="s">
        <v>468</v>
      </c>
      <c r="P2238" s="12" t="s">
        <v>115</v>
      </c>
      <c r="Q2238" s="13"/>
      <c r="R2238" s="113" t="s">
        <v>59</v>
      </c>
      <c r="S2238" s="116" t="s">
        <v>3052</v>
      </c>
      <c r="T2238" s="267">
        <v>13296</v>
      </c>
      <c r="U2238" s="267">
        <v>0</v>
      </c>
      <c r="V2238" s="267">
        <f>U2238*1.0477</f>
        <v>0</v>
      </c>
      <c r="W2238" s="267">
        <f>V2238*1.0875</f>
        <v>0</v>
      </c>
      <c r="X2238" s="267">
        <f>W2238*1.0799</f>
        <v>0</v>
      </c>
      <c r="Y2238" s="267">
        <f>X2238*1.0692</f>
        <v>0</v>
      </c>
    </row>
    <row r="2239" spans="1:25" ht="188.25" customHeight="1" x14ac:dyDescent="0.25">
      <c r="A2239" s="71">
        <v>3245</v>
      </c>
      <c r="B2239" s="208" t="s">
        <v>11006</v>
      </c>
      <c r="C2239" s="208" t="s">
        <v>11071</v>
      </c>
      <c r="D2239" s="208" t="s">
        <v>11140</v>
      </c>
      <c r="E2239" s="17" t="s">
        <v>129</v>
      </c>
      <c r="F2239" s="208" t="s">
        <v>11141</v>
      </c>
      <c r="G2239" s="112">
        <v>40909</v>
      </c>
      <c r="H2239" s="112">
        <v>40909</v>
      </c>
      <c r="I2239" s="208" t="s">
        <v>113</v>
      </c>
      <c r="J2239" s="112" t="s">
        <v>114</v>
      </c>
      <c r="K2239" s="208" t="s">
        <v>11142</v>
      </c>
      <c r="L2239" s="208" t="s">
        <v>99</v>
      </c>
      <c r="M2239" s="208" t="s">
        <v>11143</v>
      </c>
      <c r="N2239" s="208" t="s">
        <v>64</v>
      </c>
      <c r="O2239" s="208" t="s">
        <v>468</v>
      </c>
      <c r="P2239" s="12" t="s">
        <v>115</v>
      </c>
      <c r="Q2239" s="13"/>
      <c r="R2239" s="113" t="s">
        <v>35</v>
      </c>
      <c r="S2239" s="208" t="s">
        <v>941</v>
      </c>
      <c r="T2239" s="267">
        <v>0</v>
      </c>
      <c r="U2239" s="267">
        <v>0</v>
      </c>
      <c r="V2239" s="267">
        <v>0</v>
      </c>
      <c r="W2239" s="267">
        <v>0</v>
      </c>
      <c r="X2239" s="267">
        <v>0</v>
      </c>
      <c r="Y2239" s="267">
        <v>0</v>
      </c>
    </row>
    <row r="2240" spans="1:25" ht="188.25" customHeight="1" x14ac:dyDescent="0.25">
      <c r="A2240" s="71">
        <v>3246</v>
      </c>
      <c r="B2240" s="208" t="s">
        <v>11006</v>
      </c>
      <c r="C2240" s="208" t="s">
        <v>11071</v>
      </c>
      <c r="D2240" s="208" t="s">
        <v>11144</v>
      </c>
      <c r="E2240" s="17" t="s">
        <v>129</v>
      </c>
      <c r="F2240" s="208" t="s">
        <v>11145</v>
      </c>
      <c r="G2240" s="112">
        <v>40909</v>
      </c>
      <c r="H2240" s="112">
        <v>40909</v>
      </c>
      <c r="I2240" s="208" t="s">
        <v>113</v>
      </c>
      <c r="J2240" s="112" t="s">
        <v>114</v>
      </c>
      <c r="K2240" s="208" t="s">
        <v>11146</v>
      </c>
      <c r="L2240" s="208" t="s">
        <v>99</v>
      </c>
      <c r="M2240" s="208" t="s">
        <v>11147</v>
      </c>
      <c r="N2240" s="208" t="s">
        <v>64</v>
      </c>
      <c r="O2240" s="208" t="s">
        <v>468</v>
      </c>
      <c r="P2240" s="12" t="s">
        <v>115</v>
      </c>
      <c r="Q2240" s="13"/>
      <c r="R2240" s="113" t="s">
        <v>35</v>
      </c>
      <c r="S2240" s="208" t="s">
        <v>941</v>
      </c>
      <c r="T2240" s="267">
        <v>0</v>
      </c>
      <c r="U2240" s="267">
        <v>0</v>
      </c>
      <c r="V2240" s="267">
        <v>0</v>
      </c>
      <c r="W2240" s="267">
        <v>0</v>
      </c>
      <c r="X2240" s="267">
        <v>0</v>
      </c>
      <c r="Y2240" s="267">
        <v>0</v>
      </c>
    </row>
    <row r="2241" spans="1:25" ht="188.25" customHeight="1" x14ac:dyDescent="0.25">
      <c r="A2241" s="71">
        <v>3247</v>
      </c>
      <c r="B2241" s="208" t="s">
        <v>11006</v>
      </c>
      <c r="C2241" s="208" t="s">
        <v>11071</v>
      </c>
      <c r="D2241" s="208" t="s">
        <v>11148</v>
      </c>
      <c r="E2241" s="17" t="s">
        <v>129</v>
      </c>
      <c r="F2241" s="208" t="s">
        <v>11149</v>
      </c>
      <c r="G2241" s="112">
        <v>40909</v>
      </c>
      <c r="H2241" s="112">
        <v>40909</v>
      </c>
      <c r="I2241" s="208" t="s">
        <v>113</v>
      </c>
      <c r="J2241" s="112" t="s">
        <v>114</v>
      </c>
      <c r="K2241" s="208" t="s">
        <v>15697</v>
      </c>
      <c r="L2241" s="208" t="s">
        <v>99</v>
      </c>
      <c r="M2241" s="208" t="s">
        <v>11150</v>
      </c>
      <c r="N2241" s="208" t="s">
        <v>64</v>
      </c>
      <c r="O2241" s="208" t="s">
        <v>468</v>
      </c>
      <c r="P2241" s="12" t="s">
        <v>115</v>
      </c>
      <c r="Q2241" s="13"/>
      <c r="R2241" s="113" t="s">
        <v>35</v>
      </c>
      <c r="S2241" s="208" t="s">
        <v>941</v>
      </c>
      <c r="T2241" s="267">
        <v>0</v>
      </c>
      <c r="U2241" s="267">
        <v>0</v>
      </c>
      <c r="V2241" s="267">
        <v>0</v>
      </c>
      <c r="W2241" s="267">
        <v>0</v>
      </c>
      <c r="X2241" s="267">
        <v>0</v>
      </c>
      <c r="Y2241" s="267">
        <v>0</v>
      </c>
    </row>
    <row r="2242" spans="1:25" ht="188.25" customHeight="1" x14ac:dyDescent="0.25">
      <c r="A2242" s="71">
        <v>3248</v>
      </c>
      <c r="B2242" s="208" t="s">
        <v>11006</v>
      </c>
      <c r="C2242" s="208" t="s">
        <v>11071</v>
      </c>
      <c r="D2242" s="208" t="s">
        <v>11151</v>
      </c>
      <c r="E2242" s="208" t="s">
        <v>11152</v>
      </c>
      <c r="F2242" s="208" t="s">
        <v>11153</v>
      </c>
      <c r="G2242" s="112">
        <v>42005</v>
      </c>
      <c r="H2242" s="112">
        <v>42005</v>
      </c>
      <c r="I2242" s="118" t="s">
        <v>15698</v>
      </c>
      <c r="J2242" s="112" t="s">
        <v>114</v>
      </c>
      <c r="K2242" s="208" t="s">
        <v>11154</v>
      </c>
      <c r="L2242" s="115" t="s">
        <v>60</v>
      </c>
      <c r="M2242" s="208" t="s">
        <v>11033</v>
      </c>
      <c r="N2242" s="208" t="s">
        <v>64</v>
      </c>
      <c r="O2242" s="208" t="s">
        <v>468</v>
      </c>
      <c r="P2242" s="12" t="s">
        <v>115</v>
      </c>
      <c r="Q2242" s="13"/>
      <c r="R2242" s="113" t="s">
        <v>17</v>
      </c>
      <c r="S2242" s="17" t="s">
        <v>1302</v>
      </c>
      <c r="T2242" s="267">
        <v>494</v>
      </c>
      <c r="U2242" s="267">
        <v>8473</v>
      </c>
      <c r="V2242" s="267">
        <f>U2242*1.0477</f>
        <v>8877.1621000000014</v>
      </c>
      <c r="W2242" s="267">
        <f>V2242*1.0875</f>
        <v>9653.9137837500002</v>
      </c>
      <c r="X2242" s="267">
        <f>W2242*1.0799</f>
        <v>10425.261495071625</v>
      </c>
      <c r="Y2242" s="267">
        <f>X2242*1.0692</f>
        <v>11146.689590530581</v>
      </c>
    </row>
    <row r="2243" spans="1:25" ht="188.25" customHeight="1" x14ac:dyDescent="0.25">
      <c r="A2243" s="71">
        <v>3249</v>
      </c>
      <c r="B2243" s="208" t="s">
        <v>11006</v>
      </c>
      <c r="C2243" s="208" t="s">
        <v>11071</v>
      </c>
      <c r="D2243" s="208" t="s">
        <v>11155</v>
      </c>
      <c r="E2243" s="17" t="s">
        <v>129</v>
      </c>
      <c r="F2243" s="208" t="s">
        <v>11156</v>
      </c>
      <c r="G2243" s="112">
        <v>38144</v>
      </c>
      <c r="H2243" s="112">
        <v>37987</v>
      </c>
      <c r="I2243" s="208" t="s">
        <v>113</v>
      </c>
      <c r="J2243" s="112" t="s">
        <v>114</v>
      </c>
      <c r="K2243" s="208" t="s">
        <v>11157</v>
      </c>
      <c r="L2243" s="208" t="s">
        <v>60</v>
      </c>
      <c r="M2243" s="208" t="s">
        <v>11024</v>
      </c>
      <c r="N2243" s="208" t="s">
        <v>64</v>
      </c>
      <c r="O2243" s="208" t="s">
        <v>100</v>
      </c>
      <c r="P2243" s="12" t="s">
        <v>1353</v>
      </c>
      <c r="Q2243" s="13"/>
      <c r="R2243" s="113" t="s">
        <v>52</v>
      </c>
      <c r="S2243" s="208" t="s">
        <v>497</v>
      </c>
      <c r="T2243" s="267">
        <v>8030</v>
      </c>
      <c r="U2243" s="267">
        <v>0</v>
      </c>
      <c r="V2243" s="267">
        <f>U2243*1.0477</f>
        <v>0</v>
      </c>
      <c r="W2243" s="267">
        <f>V2243*1.0875</f>
        <v>0</v>
      </c>
      <c r="X2243" s="267">
        <f>W2243*1.0799</f>
        <v>0</v>
      </c>
      <c r="Y2243" s="267">
        <f>X2243*1.0692</f>
        <v>0</v>
      </c>
    </row>
    <row r="2244" spans="1:25" ht="188.25" customHeight="1" x14ac:dyDescent="0.25">
      <c r="A2244" s="71">
        <v>3250</v>
      </c>
      <c r="B2244" s="208" t="s">
        <v>11006</v>
      </c>
      <c r="C2244" s="208" t="s">
        <v>11071</v>
      </c>
      <c r="D2244" s="208" t="s">
        <v>11158</v>
      </c>
      <c r="E2244" s="17" t="s">
        <v>11159</v>
      </c>
      <c r="F2244" s="208" t="s">
        <v>11160</v>
      </c>
      <c r="G2244" s="112">
        <v>38144</v>
      </c>
      <c r="H2244" s="112">
        <v>37987</v>
      </c>
      <c r="I2244" s="208" t="s">
        <v>113</v>
      </c>
      <c r="J2244" s="112" t="s">
        <v>114</v>
      </c>
      <c r="K2244" s="208" t="s">
        <v>11161</v>
      </c>
      <c r="L2244" s="208" t="s">
        <v>60</v>
      </c>
      <c r="M2244" s="208" t="s">
        <v>11162</v>
      </c>
      <c r="N2244" s="208" t="s">
        <v>64</v>
      </c>
      <c r="O2244" s="34" t="s">
        <v>100</v>
      </c>
      <c r="P2244" s="12" t="s">
        <v>1353</v>
      </c>
      <c r="Q2244" s="13"/>
      <c r="R2244" s="113" t="s">
        <v>2873</v>
      </c>
      <c r="S2244" s="264" t="s">
        <v>1368</v>
      </c>
      <c r="T2244" s="267">
        <v>0</v>
      </c>
      <c r="U2244" s="267">
        <v>5</v>
      </c>
      <c r="V2244" s="267">
        <v>0</v>
      </c>
      <c r="W2244" s="267">
        <v>0</v>
      </c>
      <c r="X2244" s="265">
        <v>0</v>
      </c>
      <c r="Y2244" s="265">
        <v>0</v>
      </c>
    </row>
    <row r="2245" spans="1:25" ht="188.25" customHeight="1" x14ac:dyDescent="0.25">
      <c r="A2245" s="71">
        <v>3251</v>
      </c>
      <c r="B2245" s="208" t="s">
        <v>11006</v>
      </c>
      <c r="C2245" s="208" t="s">
        <v>11071</v>
      </c>
      <c r="D2245" s="208" t="s">
        <v>11163</v>
      </c>
      <c r="E2245" s="208" t="s">
        <v>11164</v>
      </c>
      <c r="F2245" s="208" t="s">
        <v>11165</v>
      </c>
      <c r="G2245" s="112">
        <v>41971</v>
      </c>
      <c r="H2245" s="112">
        <v>41640</v>
      </c>
      <c r="I2245" s="208" t="s">
        <v>15699</v>
      </c>
      <c r="J2245" s="112" t="s">
        <v>15700</v>
      </c>
      <c r="K2245" s="208" t="s">
        <v>11166</v>
      </c>
      <c r="L2245" s="208" t="s">
        <v>60</v>
      </c>
      <c r="M2245" s="208" t="s">
        <v>11024</v>
      </c>
      <c r="N2245" s="208" t="s">
        <v>64</v>
      </c>
      <c r="O2245" s="34" t="s">
        <v>100</v>
      </c>
      <c r="P2245" s="12" t="s">
        <v>1353</v>
      </c>
      <c r="Q2245" s="113" t="s">
        <v>11167</v>
      </c>
      <c r="R2245" s="113" t="s">
        <v>59</v>
      </c>
      <c r="S2245" s="116" t="s">
        <v>3052</v>
      </c>
      <c r="T2245" s="267">
        <v>0</v>
      </c>
      <c r="U2245" s="267">
        <v>0</v>
      </c>
      <c r="V2245" s="267">
        <v>0</v>
      </c>
      <c r="W2245" s="267">
        <f>U2245*107.6%</f>
        <v>0</v>
      </c>
      <c r="X2245" s="267">
        <f>W2245*107.6%</f>
        <v>0</v>
      </c>
      <c r="Y2245" s="267">
        <f>X2245*107.6%</f>
        <v>0</v>
      </c>
    </row>
    <row r="2246" spans="1:25" ht="188.25" customHeight="1" x14ac:dyDescent="0.25">
      <c r="A2246" s="71">
        <v>3252</v>
      </c>
      <c r="B2246" s="208" t="s">
        <v>11006</v>
      </c>
      <c r="C2246" s="208" t="s">
        <v>11071</v>
      </c>
      <c r="D2246" s="208" t="s">
        <v>11168</v>
      </c>
      <c r="E2246" s="208" t="s">
        <v>11169</v>
      </c>
      <c r="F2246" s="208" t="s">
        <v>11170</v>
      </c>
      <c r="G2246" s="112">
        <v>42370</v>
      </c>
      <c r="H2246" s="112">
        <v>42370</v>
      </c>
      <c r="I2246" s="208" t="s">
        <v>396</v>
      </c>
      <c r="J2246" s="112">
        <v>44562</v>
      </c>
      <c r="K2246" s="208" t="s">
        <v>11171</v>
      </c>
      <c r="L2246" s="208" t="s">
        <v>60</v>
      </c>
      <c r="M2246" s="208" t="s">
        <v>11024</v>
      </c>
      <c r="N2246" s="208" t="s">
        <v>64</v>
      </c>
      <c r="O2246" s="34" t="s">
        <v>100</v>
      </c>
      <c r="P2246" s="12" t="s">
        <v>1353</v>
      </c>
      <c r="Q2246" s="113" t="s">
        <v>11172</v>
      </c>
      <c r="R2246" s="113" t="s">
        <v>23</v>
      </c>
      <c r="S2246" s="208" t="s">
        <v>1076</v>
      </c>
      <c r="T2246" s="267">
        <v>0</v>
      </c>
      <c r="U2246" s="267">
        <v>0</v>
      </c>
      <c r="V2246" s="267" t="s">
        <v>112</v>
      </c>
      <c r="W2246" s="267">
        <f>U2246</f>
        <v>0</v>
      </c>
      <c r="X2246" s="267">
        <f>W2246</f>
        <v>0</v>
      </c>
      <c r="Y2246" s="267">
        <f>X2246</f>
        <v>0</v>
      </c>
    </row>
    <row r="2247" spans="1:25" ht="188.25" customHeight="1" x14ac:dyDescent="0.25">
      <c r="A2247" s="71">
        <v>3253</v>
      </c>
      <c r="B2247" s="208" t="s">
        <v>11006</v>
      </c>
      <c r="C2247" s="208" t="s">
        <v>11071</v>
      </c>
      <c r="D2247" s="208" t="s">
        <v>11173</v>
      </c>
      <c r="E2247" s="208" t="s">
        <v>15701</v>
      </c>
      <c r="F2247" s="208" t="s">
        <v>15702</v>
      </c>
      <c r="G2247" s="112">
        <v>43937</v>
      </c>
      <c r="H2247" s="112">
        <v>43831</v>
      </c>
      <c r="I2247" s="118" t="s">
        <v>244</v>
      </c>
      <c r="J2247" s="112">
        <v>45658</v>
      </c>
      <c r="K2247" s="208" t="s">
        <v>11174</v>
      </c>
      <c r="L2247" s="208" t="s">
        <v>99</v>
      </c>
      <c r="M2247" s="208" t="s">
        <v>11175</v>
      </c>
      <c r="N2247" s="208" t="s">
        <v>64</v>
      </c>
      <c r="O2247" s="34" t="s">
        <v>105</v>
      </c>
      <c r="P2247" s="34" t="s">
        <v>11176</v>
      </c>
      <c r="Q2247" s="113" t="s">
        <v>1587</v>
      </c>
      <c r="R2247" s="113" t="s">
        <v>22</v>
      </c>
      <c r="S2247" s="208" t="s">
        <v>11177</v>
      </c>
      <c r="T2247" s="267">
        <v>147735</v>
      </c>
      <c r="U2247" s="267">
        <v>965120</v>
      </c>
      <c r="V2247" s="267">
        <f>U2247*1.0477</f>
        <v>1011156.224</v>
      </c>
      <c r="W2247" s="267">
        <f>V2247*1.0875</f>
        <v>1099632.3936000001</v>
      </c>
      <c r="X2247" s="265" t="s">
        <v>112</v>
      </c>
      <c r="Y2247" s="265" t="s">
        <v>112</v>
      </c>
    </row>
    <row r="2248" spans="1:25" ht="188.25" customHeight="1" x14ac:dyDescent="0.25">
      <c r="A2248" s="71">
        <v>3254</v>
      </c>
      <c r="B2248" s="208" t="s">
        <v>11006</v>
      </c>
      <c r="C2248" s="208" t="s">
        <v>11071</v>
      </c>
      <c r="D2248" s="208" t="s">
        <v>10303</v>
      </c>
      <c r="E2248" s="17" t="s">
        <v>129</v>
      </c>
      <c r="F2248" s="208" t="s">
        <v>11178</v>
      </c>
      <c r="G2248" s="112">
        <v>42370</v>
      </c>
      <c r="H2248" s="112">
        <v>42370</v>
      </c>
      <c r="I2248" s="118" t="s">
        <v>396</v>
      </c>
      <c r="J2248" s="112">
        <v>44562</v>
      </c>
      <c r="K2248" s="208" t="s">
        <v>11179</v>
      </c>
      <c r="L2248" s="208" t="s">
        <v>60</v>
      </c>
      <c r="M2248" s="208" t="s">
        <v>11117</v>
      </c>
      <c r="N2248" s="208" t="s">
        <v>64</v>
      </c>
      <c r="O2248" s="34" t="s">
        <v>100</v>
      </c>
      <c r="P2248" s="12" t="s">
        <v>11180</v>
      </c>
      <c r="Q2248" s="113"/>
      <c r="R2248" s="113" t="s">
        <v>59</v>
      </c>
      <c r="S2248" s="116" t="s">
        <v>3052</v>
      </c>
      <c r="T2248" s="267">
        <v>7995</v>
      </c>
      <c r="U2248" s="267">
        <v>0</v>
      </c>
      <c r="V2248" s="267" t="s">
        <v>112</v>
      </c>
      <c r="W2248" s="267" t="s">
        <v>112</v>
      </c>
      <c r="X2248" s="265" t="s">
        <v>112</v>
      </c>
      <c r="Y2248" s="265" t="s">
        <v>112</v>
      </c>
    </row>
    <row r="2249" spans="1:25" ht="188.25" customHeight="1" x14ac:dyDescent="0.25">
      <c r="A2249" s="71">
        <v>3255</v>
      </c>
      <c r="B2249" s="208" t="s">
        <v>11006</v>
      </c>
      <c r="C2249" s="208" t="s">
        <v>11071</v>
      </c>
      <c r="D2249" s="208" t="s">
        <v>11181</v>
      </c>
      <c r="E2249" s="208" t="s">
        <v>11182</v>
      </c>
      <c r="F2249" s="208" t="s">
        <v>738</v>
      </c>
      <c r="G2249" s="112">
        <v>43101</v>
      </c>
      <c r="H2249" s="112">
        <v>43101</v>
      </c>
      <c r="I2249" s="208" t="s">
        <v>268</v>
      </c>
      <c r="J2249" s="112" t="s">
        <v>114</v>
      </c>
      <c r="K2249" s="208" t="s">
        <v>15703</v>
      </c>
      <c r="L2249" s="208" t="s">
        <v>60</v>
      </c>
      <c r="M2249" s="208" t="s">
        <v>11033</v>
      </c>
      <c r="N2249" s="208" t="s">
        <v>64</v>
      </c>
      <c r="O2249" s="208" t="s">
        <v>100</v>
      </c>
      <c r="P2249" s="12" t="s">
        <v>11183</v>
      </c>
      <c r="Q2249" s="13"/>
      <c r="R2249" s="113" t="s">
        <v>23</v>
      </c>
      <c r="S2249" s="208" t="s">
        <v>1076</v>
      </c>
      <c r="T2249" s="267">
        <v>0</v>
      </c>
      <c r="U2249" s="267">
        <v>0</v>
      </c>
      <c r="V2249" s="267">
        <v>0</v>
      </c>
      <c r="W2249" s="267">
        <v>0</v>
      </c>
      <c r="X2249" s="265">
        <v>0</v>
      </c>
      <c r="Y2249" s="265">
        <v>0</v>
      </c>
    </row>
    <row r="2250" spans="1:25" ht="188.25" customHeight="1" x14ac:dyDescent="0.25">
      <c r="A2250" s="71">
        <v>3256</v>
      </c>
      <c r="B2250" s="208" t="s">
        <v>11006</v>
      </c>
      <c r="C2250" s="208" t="s">
        <v>11071</v>
      </c>
      <c r="D2250" s="208" t="s">
        <v>15704</v>
      </c>
      <c r="E2250" s="208" t="s">
        <v>15705</v>
      </c>
      <c r="F2250" s="208" t="s">
        <v>15706</v>
      </c>
      <c r="G2250" s="112">
        <v>44355</v>
      </c>
      <c r="H2250" s="112">
        <v>44197</v>
      </c>
      <c r="I2250" s="118" t="s">
        <v>396</v>
      </c>
      <c r="J2250" s="112">
        <v>44562</v>
      </c>
      <c r="K2250" s="208" t="s">
        <v>15707</v>
      </c>
      <c r="L2250" s="208" t="s">
        <v>60</v>
      </c>
      <c r="M2250" s="208" t="s">
        <v>11033</v>
      </c>
      <c r="N2250" s="208" t="s">
        <v>64</v>
      </c>
      <c r="O2250" s="34" t="s">
        <v>100</v>
      </c>
      <c r="P2250" s="12" t="s">
        <v>15708</v>
      </c>
      <c r="Q2250" s="13"/>
      <c r="R2250" s="113" t="s">
        <v>59</v>
      </c>
      <c r="S2250" s="116" t="s">
        <v>3052</v>
      </c>
      <c r="T2250" s="267">
        <v>1621112</v>
      </c>
      <c r="U2250" s="194">
        <v>0</v>
      </c>
      <c r="V2250" s="194" t="s">
        <v>112</v>
      </c>
      <c r="W2250" s="194" t="s">
        <v>112</v>
      </c>
      <c r="X2250" s="194" t="s">
        <v>112</v>
      </c>
      <c r="Y2250" s="194" t="s">
        <v>112</v>
      </c>
    </row>
    <row r="2251" spans="1:25" ht="188.25" customHeight="1" x14ac:dyDescent="0.25">
      <c r="A2251" s="71">
        <v>3257</v>
      </c>
      <c r="B2251" s="208" t="s">
        <v>11006</v>
      </c>
      <c r="C2251" s="208" t="s">
        <v>11184</v>
      </c>
      <c r="D2251" s="208" t="s">
        <v>7072</v>
      </c>
      <c r="E2251" s="208" t="s">
        <v>15709</v>
      </c>
      <c r="F2251" s="208" t="s">
        <v>11185</v>
      </c>
      <c r="G2251" s="112">
        <v>37622</v>
      </c>
      <c r="H2251" s="112">
        <v>37622</v>
      </c>
      <c r="I2251" s="208" t="s">
        <v>113</v>
      </c>
      <c r="J2251" s="112" t="s">
        <v>114</v>
      </c>
      <c r="K2251" s="208" t="s">
        <v>11186</v>
      </c>
      <c r="L2251" s="208" t="s">
        <v>99</v>
      </c>
      <c r="M2251" s="208" t="s">
        <v>11187</v>
      </c>
      <c r="N2251" s="114" t="s">
        <v>106</v>
      </c>
      <c r="O2251" s="208" t="s">
        <v>468</v>
      </c>
      <c r="P2251" s="109" t="s">
        <v>116</v>
      </c>
      <c r="Q2251" s="13"/>
      <c r="R2251" s="113" t="s">
        <v>42</v>
      </c>
      <c r="S2251" s="208" t="s">
        <v>588</v>
      </c>
      <c r="T2251" s="267">
        <v>21858</v>
      </c>
      <c r="U2251" s="194">
        <v>0</v>
      </c>
      <c r="V2251" s="194">
        <f>U2251*1.0477</f>
        <v>0</v>
      </c>
      <c r="W2251" s="194">
        <f>V2251*1.0875</f>
        <v>0</v>
      </c>
      <c r="X2251" s="194">
        <f>W2251*1.0799</f>
        <v>0</v>
      </c>
      <c r="Y2251" s="194">
        <f>X2251*1.0692</f>
        <v>0</v>
      </c>
    </row>
    <row r="2252" spans="1:25" ht="188.25" customHeight="1" x14ac:dyDescent="0.25">
      <c r="A2252" s="71">
        <v>3258</v>
      </c>
      <c r="B2252" s="208" t="s">
        <v>11006</v>
      </c>
      <c r="C2252" s="208" t="s">
        <v>11184</v>
      </c>
      <c r="D2252" s="208" t="s">
        <v>15710</v>
      </c>
      <c r="E2252" s="208" t="s">
        <v>11914</v>
      </c>
      <c r="F2252" s="208" t="s">
        <v>11188</v>
      </c>
      <c r="G2252" s="112">
        <v>40909</v>
      </c>
      <c r="H2252" s="112">
        <v>40909</v>
      </c>
      <c r="I2252" s="208" t="s">
        <v>113</v>
      </c>
      <c r="J2252" s="112" t="s">
        <v>114</v>
      </c>
      <c r="K2252" s="208" t="s">
        <v>11189</v>
      </c>
      <c r="L2252" s="208" t="s">
        <v>99</v>
      </c>
      <c r="M2252" s="208" t="s">
        <v>11187</v>
      </c>
      <c r="N2252" s="114" t="s">
        <v>106</v>
      </c>
      <c r="O2252" s="208" t="s">
        <v>468</v>
      </c>
      <c r="P2252" s="109" t="s">
        <v>116</v>
      </c>
      <c r="Q2252" s="13"/>
      <c r="R2252" s="113" t="s">
        <v>59</v>
      </c>
      <c r="S2252" s="116" t="s">
        <v>3052</v>
      </c>
      <c r="T2252" s="267">
        <v>20837</v>
      </c>
      <c r="U2252" s="194">
        <v>0</v>
      </c>
      <c r="V2252" s="194">
        <f t="shared" ref="V2252:V2258" si="5">U2252*1.0477</f>
        <v>0</v>
      </c>
      <c r="W2252" s="194">
        <f t="shared" ref="W2252:W2258" si="6">V2252*1.0875</f>
        <v>0</v>
      </c>
      <c r="X2252" s="194">
        <f t="shared" ref="X2252:X2258" si="7">W2252*1.0799</f>
        <v>0</v>
      </c>
      <c r="Y2252" s="194">
        <f t="shared" ref="Y2252:Y2258" si="8">X2252*1.0692</f>
        <v>0</v>
      </c>
    </row>
    <row r="2253" spans="1:25" ht="188.25" customHeight="1" x14ac:dyDescent="0.25">
      <c r="A2253" s="71">
        <v>3259</v>
      </c>
      <c r="B2253" s="208" t="s">
        <v>11006</v>
      </c>
      <c r="C2253" s="208" t="s">
        <v>11184</v>
      </c>
      <c r="D2253" s="208" t="s">
        <v>15711</v>
      </c>
      <c r="E2253" s="208" t="s">
        <v>11190</v>
      </c>
      <c r="F2253" s="208" t="s">
        <v>11191</v>
      </c>
      <c r="G2253" s="112">
        <v>37622</v>
      </c>
      <c r="H2253" s="112">
        <v>37622</v>
      </c>
      <c r="I2253" s="208" t="s">
        <v>113</v>
      </c>
      <c r="J2253" s="112" t="s">
        <v>114</v>
      </c>
      <c r="K2253" s="208" t="s">
        <v>11192</v>
      </c>
      <c r="L2253" s="115" t="s">
        <v>61</v>
      </c>
      <c r="M2253" s="208" t="s">
        <v>11150</v>
      </c>
      <c r="N2253" s="114" t="s">
        <v>106</v>
      </c>
      <c r="O2253" s="208" t="s">
        <v>468</v>
      </c>
      <c r="P2253" s="109" t="s">
        <v>116</v>
      </c>
      <c r="Q2253" s="13"/>
      <c r="R2253" s="113" t="s">
        <v>17</v>
      </c>
      <c r="S2253" s="17" t="s">
        <v>1302</v>
      </c>
      <c r="T2253" s="267">
        <v>672</v>
      </c>
      <c r="U2253" s="194">
        <v>0</v>
      </c>
      <c r="V2253" s="194">
        <f t="shared" si="5"/>
        <v>0</v>
      </c>
      <c r="W2253" s="194">
        <f t="shared" si="6"/>
        <v>0</v>
      </c>
      <c r="X2253" s="194">
        <f t="shared" si="7"/>
        <v>0</v>
      </c>
      <c r="Y2253" s="194">
        <f t="shared" si="8"/>
        <v>0</v>
      </c>
    </row>
    <row r="2254" spans="1:25" ht="188.25" customHeight="1" x14ac:dyDescent="0.25">
      <c r="A2254" s="71">
        <v>3260</v>
      </c>
      <c r="B2254" s="208" t="s">
        <v>11006</v>
      </c>
      <c r="C2254" s="208" t="s">
        <v>11193</v>
      </c>
      <c r="D2254" s="208" t="s">
        <v>11194</v>
      </c>
      <c r="E2254" s="208" t="s">
        <v>129</v>
      </c>
      <c r="F2254" s="208" t="s">
        <v>11195</v>
      </c>
      <c r="G2254" s="112">
        <v>37987</v>
      </c>
      <c r="H2254" s="112">
        <v>37622</v>
      </c>
      <c r="I2254" s="208" t="s">
        <v>113</v>
      </c>
      <c r="J2254" s="112" t="s">
        <v>114</v>
      </c>
      <c r="K2254" s="208" t="s">
        <v>11196</v>
      </c>
      <c r="L2254" s="208" t="s">
        <v>99</v>
      </c>
      <c r="M2254" s="208" t="s">
        <v>11197</v>
      </c>
      <c r="N2254" s="114" t="s">
        <v>106</v>
      </c>
      <c r="O2254" s="208" t="s">
        <v>468</v>
      </c>
      <c r="P2254" s="109" t="s">
        <v>116</v>
      </c>
      <c r="Q2254" s="13"/>
      <c r="R2254" s="113" t="s">
        <v>42</v>
      </c>
      <c r="S2254" s="208" t="s">
        <v>588</v>
      </c>
      <c r="T2254" s="267">
        <v>20</v>
      </c>
      <c r="U2254" s="194">
        <v>0</v>
      </c>
      <c r="V2254" s="194">
        <f t="shared" si="5"/>
        <v>0</v>
      </c>
      <c r="W2254" s="194">
        <f t="shared" si="6"/>
        <v>0</v>
      </c>
      <c r="X2254" s="194">
        <f t="shared" si="7"/>
        <v>0</v>
      </c>
      <c r="Y2254" s="194">
        <f t="shared" si="8"/>
        <v>0</v>
      </c>
    </row>
    <row r="2255" spans="1:25" ht="188.25" customHeight="1" x14ac:dyDescent="0.25">
      <c r="A2255" s="71">
        <v>3261</v>
      </c>
      <c r="B2255" s="208" t="s">
        <v>11006</v>
      </c>
      <c r="C2255" s="208" t="s">
        <v>11193</v>
      </c>
      <c r="D2255" s="208" t="s">
        <v>11198</v>
      </c>
      <c r="E2255" s="208" t="s">
        <v>129</v>
      </c>
      <c r="F2255" s="208" t="s">
        <v>11199</v>
      </c>
      <c r="G2255" s="112">
        <v>37987</v>
      </c>
      <c r="H2255" s="112">
        <v>37622</v>
      </c>
      <c r="I2255" s="208" t="s">
        <v>113</v>
      </c>
      <c r="J2255" s="112" t="s">
        <v>114</v>
      </c>
      <c r="K2255" s="208" t="s">
        <v>11200</v>
      </c>
      <c r="L2255" s="208" t="s">
        <v>60</v>
      </c>
      <c r="M2255" s="208" t="s">
        <v>11162</v>
      </c>
      <c r="N2255" s="114" t="s">
        <v>106</v>
      </c>
      <c r="O2255" s="208" t="s">
        <v>468</v>
      </c>
      <c r="P2255" s="109" t="s">
        <v>116</v>
      </c>
      <c r="Q2255" s="13"/>
      <c r="R2255" s="113" t="s">
        <v>2873</v>
      </c>
      <c r="S2255" s="264" t="s">
        <v>1368</v>
      </c>
      <c r="T2255" s="267">
        <v>743</v>
      </c>
      <c r="U2255" s="194">
        <v>0</v>
      </c>
      <c r="V2255" s="194">
        <f t="shared" si="5"/>
        <v>0</v>
      </c>
      <c r="W2255" s="194">
        <f t="shared" si="6"/>
        <v>0</v>
      </c>
      <c r="X2255" s="194">
        <f t="shared" si="7"/>
        <v>0</v>
      </c>
      <c r="Y2255" s="194">
        <f t="shared" si="8"/>
        <v>0</v>
      </c>
    </row>
    <row r="2256" spans="1:25" ht="188.25" customHeight="1" x14ac:dyDescent="0.25">
      <c r="A2256" s="71">
        <v>3262</v>
      </c>
      <c r="B2256" s="208" t="s">
        <v>11006</v>
      </c>
      <c r="C2256" s="208" t="s">
        <v>11184</v>
      </c>
      <c r="D2256" s="208" t="s">
        <v>11201</v>
      </c>
      <c r="E2256" s="208" t="s">
        <v>129</v>
      </c>
      <c r="F2256" s="208" t="s">
        <v>11202</v>
      </c>
      <c r="G2256" s="112">
        <v>38718</v>
      </c>
      <c r="H2256" s="112">
        <v>38718</v>
      </c>
      <c r="I2256" s="208" t="s">
        <v>113</v>
      </c>
      <c r="J2256" s="112" t="s">
        <v>114</v>
      </c>
      <c r="K2256" s="208" t="s">
        <v>11203</v>
      </c>
      <c r="L2256" s="208" t="s">
        <v>60</v>
      </c>
      <c r="M2256" s="208" t="s">
        <v>11024</v>
      </c>
      <c r="N2256" s="114" t="s">
        <v>106</v>
      </c>
      <c r="O2256" s="208" t="s">
        <v>468</v>
      </c>
      <c r="P2256" s="109" t="s">
        <v>116</v>
      </c>
      <c r="Q2256" s="13"/>
      <c r="R2256" s="113" t="s">
        <v>23</v>
      </c>
      <c r="S2256" s="208" t="s">
        <v>1076</v>
      </c>
      <c r="T2256" s="267">
        <v>0</v>
      </c>
      <c r="U2256" s="267">
        <v>0</v>
      </c>
      <c r="V2256" s="267">
        <v>0</v>
      </c>
      <c r="W2256" s="267">
        <f t="shared" ref="W2256:W2263" si="9">U2256</f>
        <v>0</v>
      </c>
      <c r="X2256" s="267">
        <f t="shared" ref="X2256:Y2263" si="10">W2256</f>
        <v>0</v>
      </c>
      <c r="Y2256" s="267">
        <f t="shared" si="10"/>
        <v>0</v>
      </c>
    </row>
    <row r="2257" spans="1:25" ht="188.25" customHeight="1" x14ac:dyDescent="0.25">
      <c r="A2257" s="71">
        <v>3263</v>
      </c>
      <c r="B2257" s="208" t="s">
        <v>11006</v>
      </c>
      <c r="C2257" s="208" t="s">
        <v>11204</v>
      </c>
      <c r="D2257" s="208" t="s">
        <v>11205</v>
      </c>
      <c r="E2257" s="208" t="s">
        <v>15709</v>
      </c>
      <c r="F2257" s="208" t="s">
        <v>11206</v>
      </c>
      <c r="G2257" s="112">
        <v>41723</v>
      </c>
      <c r="H2257" s="112">
        <v>42005</v>
      </c>
      <c r="I2257" s="208" t="s">
        <v>113</v>
      </c>
      <c r="J2257" s="112" t="s">
        <v>114</v>
      </c>
      <c r="K2257" s="208" t="s">
        <v>11207</v>
      </c>
      <c r="L2257" s="208" t="s">
        <v>99</v>
      </c>
      <c r="M2257" s="208" t="s">
        <v>11187</v>
      </c>
      <c r="N2257" s="114" t="s">
        <v>106</v>
      </c>
      <c r="O2257" s="208" t="s">
        <v>468</v>
      </c>
      <c r="P2257" s="109" t="s">
        <v>116</v>
      </c>
      <c r="Q2257" s="13"/>
      <c r="R2257" s="113" t="s">
        <v>59</v>
      </c>
      <c r="S2257" s="116" t="s">
        <v>3052</v>
      </c>
      <c r="T2257" s="267">
        <v>5343</v>
      </c>
      <c r="U2257" s="267">
        <v>0</v>
      </c>
      <c r="V2257" s="267">
        <f t="shared" si="5"/>
        <v>0</v>
      </c>
      <c r="W2257" s="267">
        <f t="shared" si="6"/>
        <v>0</v>
      </c>
      <c r="X2257" s="267">
        <f t="shared" si="7"/>
        <v>0</v>
      </c>
      <c r="Y2257" s="267">
        <f t="shared" si="8"/>
        <v>0</v>
      </c>
    </row>
    <row r="2258" spans="1:25" ht="188.25" customHeight="1" x14ac:dyDescent="0.25">
      <c r="A2258" s="71">
        <v>3264</v>
      </c>
      <c r="B2258" s="208" t="s">
        <v>11006</v>
      </c>
      <c r="C2258" s="208" t="s">
        <v>11204</v>
      </c>
      <c r="D2258" s="208" t="s">
        <v>11208</v>
      </c>
      <c r="E2258" s="208" t="s">
        <v>15709</v>
      </c>
      <c r="F2258" s="208" t="s">
        <v>11209</v>
      </c>
      <c r="G2258" s="112">
        <v>42370</v>
      </c>
      <c r="H2258" s="112">
        <v>42370</v>
      </c>
      <c r="I2258" s="208" t="s">
        <v>113</v>
      </c>
      <c r="J2258" s="112" t="s">
        <v>114</v>
      </c>
      <c r="K2258" s="208" t="s">
        <v>11210</v>
      </c>
      <c r="L2258" s="208" t="s">
        <v>99</v>
      </c>
      <c r="M2258" s="208" t="s">
        <v>11187</v>
      </c>
      <c r="N2258" s="114" t="s">
        <v>106</v>
      </c>
      <c r="O2258" s="208" t="s">
        <v>468</v>
      </c>
      <c r="P2258" s="109" t="s">
        <v>116</v>
      </c>
      <c r="Q2258" s="13"/>
      <c r="R2258" s="113" t="s">
        <v>42</v>
      </c>
      <c r="S2258" s="208" t="s">
        <v>588</v>
      </c>
      <c r="T2258" s="267">
        <v>36368</v>
      </c>
      <c r="U2258" s="267">
        <v>0</v>
      </c>
      <c r="V2258" s="267">
        <f t="shared" si="5"/>
        <v>0</v>
      </c>
      <c r="W2258" s="267">
        <f t="shared" si="6"/>
        <v>0</v>
      </c>
      <c r="X2258" s="267">
        <f t="shared" si="7"/>
        <v>0</v>
      </c>
      <c r="Y2258" s="267">
        <f t="shared" si="8"/>
        <v>0</v>
      </c>
    </row>
    <row r="2259" spans="1:25" ht="188.25" customHeight="1" x14ac:dyDescent="0.25">
      <c r="A2259" s="71">
        <v>3265</v>
      </c>
      <c r="B2259" s="208" t="s">
        <v>11006</v>
      </c>
      <c r="C2259" s="208" t="s">
        <v>11204</v>
      </c>
      <c r="D2259" s="208" t="s">
        <v>11211</v>
      </c>
      <c r="E2259" s="208" t="s">
        <v>129</v>
      </c>
      <c r="F2259" s="208" t="s">
        <v>243</v>
      </c>
      <c r="G2259" s="112">
        <v>43466</v>
      </c>
      <c r="H2259" s="112">
        <v>43466</v>
      </c>
      <c r="I2259" s="208" t="s">
        <v>113</v>
      </c>
      <c r="J2259" s="112" t="s">
        <v>114</v>
      </c>
      <c r="K2259" s="208" t="s">
        <v>2635</v>
      </c>
      <c r="L2259" s="208" t="s">
        <v>60</v>
      </c>
      <c r="M2259" s="208" t="s">
        <v>11109</v>
      </c>
      <c r="N2259" s="114" t="s">
        <v>106</v>
      </c>
      <c r="O2259" s="208" t="s">
        <v>468</v>
      </c>
      <c r="P2259" s="109" t="s">
        <v>116</v>
      </c>
      <c r="Q2259" s="13"/>
      <c r="R2259" s="113" t="s">
        <v>59</v>
      </c>
      <c r="S2259" s="116" t="s">
        <v>3052</v>
      </c>
      <c r="T2259" s="267">
        <v>0</v>
      </c>
      <c r="U2259" s="267">
        <v>0</v>
      </c>
      <c r="V2259" s="267">
        <v>0</v>
      </c>
      <c r="W2259" s="267">
        <f t="shared" si="9"/>
        <v>0</v>
      </c>
      <c r="X2259" s="267">
        <f t="shared" si="10"/>
        <v>0</v>
      </c>
      <c r="Y2259" s="267">
        <f t="shared" si="10"/>
        <v>0</v>
      </c>
    </row>
    <row r="2260" spans="1:25" ht="188.25" customHeight="1" x14ac:dyDescent="0.25">
      <c r="A2260" s="71">
        <v>3266</v>
      </c>
      <c r="B2260" s="208" t="s">
        <v>11006</v>
      </c>
      <c r="C2260" s="208" t="s">
        <v>11184</v>
      </c>
      <c r="D2260" s="208" t="s">
        <v>15712</v>
      </c>
      <c r="E2260" s="208" t="s">
        <v>15713</v>
      </c>
      <c r="F2260" s="208" t="s">
        <v>15714</v>
      </c>
      <c r="G2260" s="112">
        <v>44562</v>
      </c>
      <c r="H2260" s="112">
        <v>44562</v>
      </c>
      <c r="I2260" s="208" t="s">
        <v>113</v>
      </c>
      <c r="J2260" s="112" t="s">
        <v>114</v>
      </c>
      <c r="K2260" s="208" t="s">
        <v>15715</v>
      </c>
      <c r="L2260" s="208" t="s">
        <v>99</v>
      </c>
      <c r="M2260" s="208" t="s">
        <v>11187</v>
      </c>
      <c r="N2260" s="114" t="s">
        <v>106</v>
      </c>
      <c r="O2260" s="208" t="s">
        <v>468</v>
      </c>
      <c r="P2260" s="115" t="s">
        <v>116</v>
      </c>
      <c r="Q2260" s="13"/>
      <c r="R2260" s="113" t="s">
        <v>59</v>
      </c>
      <c r="S2260" s="116" t="s">
        <v>3052</v>
      </c>
      <c r="T2260" s="267" t="s">
        <v>112</v>
      </c>
      <c r="U2260" s="267">
        <v>0</v>
      </c>
      <c r="V2260" s="267">
        <v>0</v>
      </c>
      <c r="W2260" s="267">
        <f t="shared" si="9"/>
        <v>0</v>
      </c>
      <c r="X2260" s="267">
        <f t="shared" si="10"/>
        <v>0</v>
      </c>
      <c r="Y2260" s="267">
        <f t="shared" si="10"/>
        <v>0</v>
      </c>
    </row>
    <row r="2261" spans="1:25" ht="188.25" customHeight="1" x14ac:dyDescent="0.25">
      <c r="A2261" s="71">
        <v>3267</v>
      </c>
      <c r="B2261" s="208" t="s">
        <v>11006</v>
      </c>
      <c r="C2261" s="208" t="s">
        <v>11184</v>
      </c>
      <c r="D2261" s="208" t="s">
        <v>15716</v>
      </c>
      <c r="E2261" s="208" t="s">
        <v>15717</v>
      </c>
      <c r="F2261" s="208" t="s">
        <v>15718</v>
      </c>
      <c r="G2261" s="112">
        <v>44562</v>
      </c>
      <c r="H2261" s="112">
        <v>44562</v>
      </c>
      <c r="I2261" s="208" t="s">
        <v>113</v>
      </c>
      <c r="J2261" s="112" t="s">
        <v>114</v>
      </c>
      <c r="K2261" s="208" t="s">
        <v>15719</v>
      </c>
      <c r="L2261" s="208" t="s">
        <v>99</v>
      </c>
      <c r="M2261" s="208" t="s">
        <v>11187</v>
      </c>
      <c r="N2261" s="114" t="s">
        <v>106</v>
      </c>
      <c r="O2261" s="208" t="s">
        <v>468</v>
      </c>
      <c r="P2261" s="115" t="s">
        <v>116</v>
      </c>
      <c r="Q2261" s="13"/>
      <c r="R2261" s="113" t="s">
        <v>59</v>
      </c>
      <c r="S2261" s="116" t="s">
        <v>3052</v>
      </c>
      <c r="T2261" s="267" t="s">
        <v>112</v>
      </c>
      <c r="U2261" s="267">
        <v>0</v>
      </c>
      <c r="V2261" s="267">
        <v>0</v>
      </c>
      <c r="W2261" s="267">
        <f t="shared" si="9"/>
        <v>0</v>
      </c>
      <c r="X2261" s="267">
        <f t="shared" si="10"/>
        <v>0</v>
      </c>
      <c r="Y2261" s="267">
        <f t="shared" si="10"/>
        <v>0</v>
      </c>
    </row>
    <row r="2262" spans="1:25" ht="188.25" customHeight="1" x14ac:dyDescent="0.25">
      <c r="A2262" s="71">
        <v>3268</v>
      </c>
      <c r="B2262" s="208" t="s">
        <v>11006</v>
      </c>
      <c r="C2262" s="208" t="s">
        <v>11184</v>
      </c>
      <c r="D2262" s="208" t="s">
        <v>15720</v>
      </c>
      <c r="E2262" s="208" t="s">
        <v>11212</v>
      </c>
      <c r="F2262" s="208" t="s">
        <v>15718</v>
      </c>
      <c r="G2262" s="112">
        <v>44562</v>
      </c>
      <c r="H2262" s="112">
        <v>44562</v>
      </c>
      <c r="I2262" s="208" t="s">
        <v>113</v>
      </c>
      <c r="J2262" s="112" t="s">
        <v>114</v>
      </c>
      <c r="K2262" s="208" t="s">
        <v>15721</v>
      </c>
      <c r="L2262" s="208" t="s">
        <v>99</v>
      </c>
      <c r="M2262" s="208" t="s">
        <v>11187</v>
      </c>
      <c r="N2262" s="114" t="s">
        <v>106</v>
      </c>
      <c r="O2262" s="208" t="s">
        <v>468</v>
      </c>
      <c r="P2262" s="115" t="s">
        <v>116</v>
      </c>
      <c r="Q2262" s="13"/>
      <c r="R2262" s="113" t="s">
        <v>59</v>
      </c>
      <c r="S2262" s="116" t="s">
        <v>3052</v>
      </c>
      <c r="T2262" s="267" t="s">
        <v>112</v>
      </c>
      <c r="U2262" s="267">
        <v>0</v>
      </c>
      <c r="V2262" s="267">
        <v>0</v>
      </c>
      <c r="W2262" s="267">
        <f t="shared" si="9"/>
        <v>0</v>
      </c>
      <c r="X2262" s="267">
        <f t="shared" si="10"/>
        <v>0</v>
      </c>
      <c r="Y2262" s="267">
        <f t="shared" si="10"/>
        <v>0</v>
      </c>
    </row>
    <row r="2263" spans="1:25" ht="188.25" customHeight="1" x14ac:dyDescent="0.25">
      <c r="A2263" s="71">
        <v>3269</v>
      </c>
      <c r="B2263" s="208" t="s">
        <v>11006</v>
      </c>
      <c r="C2263" s="208" t="s">
        <v>11184</v>
      </c>
      <c r="D2263" s="208" t="s">
        <v>15722</v>
      </c>
      <c r="E2263" s="208" t="s">
        <v>15723</v>
      </c>
      <c r="F2263" s="208" t="s">
        <v>15724</v>
      </c>
      <c r="G2263" s="112">
        <v>44562</v>
      </c>
      <c r="H2263" s="112">
        <v>44562</v>
      </c>
      <c r="I2263" s="208" t="s">
        <v>113</v>
      </c>
      <c r="J2263" s="112" t="s">
        <v>114</v>
      </c>
      <c r="K2263" s="208" t="s">
        <v>15725</v>
      </c>
      <c r="L2263" s="208" t="s">
        <v>99</v>
      </c>
      <c r="M2263" s="208" t="s">
        <v>11187</v>
      </c>
      <c r="N2263" s="114" t="s">
        <v>106</v>
      </c>
      <c r="O2263" s="208" t="s">
        <v>468</v>
      </c>
      <c r="P2263" s="115" t="s">
        <v>116</v>
      </c>
      <c r="Q2263" s="13"/>
      <c r="R2263" s="113" t="s">
        <v>59</v>
      </c>
      <c r="S2263" s="116" t="s">
        <v>3052</v>
      </c>
      <c r="T2263" s="267" t="s">
        <v>112</v>
      </c>
      <c r="U2263" s="267">
        <v>0</v>
      </c>
      <c r="V2263" s="267">
        <v>0</v>
      </c>
      <c r="W2263" s="267">
        <f t="shared" si="9"/>
        <v>0</v>
      </c>
      <c r="X2263" s="267">
        <f t="shared" si="10"/>
        <v>0</v>
      </c>
      <c r="Y2263" s="267">
        <f t="shared" si="10"/>
        <v>0</v>
      </c>
    </row>
    <row r="2264" spans="1:25" ht="188.25" customHeight="1" x14ac:dyDescent="0.25">
      <c r="A2264" s="71">
        <v>3270</v>
      </c>
      <c r="B2264" s="208" t="s">
        <v>11006</v>
      </c>
      <c r="C2264" s="208" t="s">
        <v>11204</v>
      </c>
      <c r="D2264" s="208" t="s">
        <v>4657</v>
      </c>
      <c r="E2264" s="208" t="s">
        <v>15726</v>
      </c>
      <c r="F2264" s="208" t="s">
        <v>11213</v>
      </c>
      <c r="G2264" s="112">
        <v>38718</v>
      </c>
      <c r="H2264" s="112">
        <v>38718</v>
      </c>
      <c r="I2264" s="208" t="s">
        <v>113</v>
      </c>
      <c r="J2264" s="112" t="s">
        <v>114</v>
      </c>
      <c r="K2264" s="208" t="s">
        <v>15727</v>
      </c>
      <c r="L2264" s="208" t="s">
        <v>99</v>
      </c>
      <c r="M2264" s="208" t="s">
        <v>11187</v>
      </c>
      <c r="N2264" s="114" t="s">
        <v>106</v>
      </c>
      <c r="O2264" s="34" t="s">
        <v>100</v>
      </c>
      <c r="P2264" s="115" t="s">
        <v>157</v>
      </c>
      <c r="Q2264" s="13"/>
      <c r="R2264" s="113" t="s">
        <v>59</v>
      </c>
      <c r="S2264" s="116" t="s">
        <v>3052</v>
      </c>
      <c r="T2264" s="267">
        <v>93</v>
      </c>
      <c r="U2264" s="267">
        <v>0</v>
      </c>
      <c r="V2264" s="267">
        <v>93</v>
      </c>
      <c r="W2264" s="267">
        <v>93</v>
      </c>
      <c r="X2264" s="267">
        <v>93</v>
      </c>
      <c r="Y2264" s="267">
        <v>93</v>
      </c>
    </row>
    <row r="2265" spans="1:25" ht="188.25" customHeight="1" x14ac:dyDescent="0.25">
      <c r="A2265" s="71">
        <v>3271</v>
      </c>
      <c r="B2265" s="208" t="s">
        <v>11006</v>
      </c>
      <c r="C2265" s="208" t="s">
        <v>11204</v>
      </c>
      <c r="D2265" s="208" t="s">
        <v>11375</v>
      </c>
      <c r="E2265" s="112" t="s">
        <v>11214</v>
      </c>
      <c r="F2265" s="208" t="s">
        <v>11215</v>
      </c>
      <c r="G2265" s="112">
        <v>43466</v>
      </c>
      <c r="H2265" s="112">
        <v>43466</v>
      </c>
      <c r="I2265" s="115" t="s">
        <v>370</v>
      </c>
      <c r="J2265" s="112">
        <v>45292</v>
      </c>
      <c r="K2265" s="208" t="s">
        <v>11216</v>
      </c>
      <c r="L2265" s="208" t="s">
        <v>99</v>
      </c>
      <c r="M2265" s="208" t="s">
        <v>11217</v>
      </c>
      <c r="N2265" s="114" t="s">
        <v>106</v>
      </c>
      <c r="O2265" s="34" t="s">
        <v>100</v>
      </c>
      <c r="P2265" s="115" t="s">
        <v>157</v>
      </c>
      <c r="Q2265" s="13"/>
      <c r="R2265" s="113" t="s">
        <v>59</v>
      </c>
      <c r="S2265" s="116" t="s">
        <v>3052</v>
      </c>
      <c r="T2265" s="267">
        <v>3027</v>
      </c>
      <c r="U2265" s="267">
        <v>0</v>
      </c>
      <c r="V2265" s="267">
        <f t="shared" ref="V2265:V2271" si="11">U2265*1.0477</f>
        <v>0</v>
      </c>
      <c r="W2265" s="267" t="s">
        <v>112</v>
      </c>
      <c r="X2265" s="267" t="s">
        <v>112</v>
      </c>
      <c r="Y2265" s="267" t="s">
        <v>112</v>
      </c>
    </row>
    <row r="2266" spans="1:25" ht="188.25" customHeight="1" x14ac:dyDescent="0.25">
      <c r="A2266" s="71">
        <v>3272</v>
      </c>
      <c r="B2266" s="208" t="s">
        <v>11006</v>
      </c>
      <c r="C2266" s="208" t="s">
        <v>11204</v>
      </c>
      <c r="D2266" s="208" t="s">
        <v>4666</v>
      </c>
      <c r="E2266" s="112" t="s">
        <v>15728</v>
      </c>
      <c r="F2266" s="208" t="s">
        <v>15729</v>
      </c>
      <c r="G2266" s="112">
        <v>44197</v>
      </c>
      <c r="H2266" s="112">
        <v>44197</v>
      </c>
      <c r="I2266" s="115" t="s">
        <v>370</v>
      </c>
      <c r="J2266" s="112">
        <v>45292</v>
      </c>
      <c r="K2266" s="208" t="s">
        <v>15730</v>
      </c>
      <c r="L2266" s="208" t="s">
        <v>99</v>
      </c>
      <c r="M2266" s="208" t="s">
        <v>15731</v>
      </c>
      <c r="N2266" s="114" t="s">
        <v>106</v>
      </c>
      <c r="O2266" s="208" t="s">
        <v>468</v>
      </c>
      <c r="P2266" s="109" t="s">
        <v>116</v>
      </c>
      <c r="Q2266" s="13"/>
      <c r="R2266" s="113" t="s">
        <v>59</v>
      </c>
      <c r="S2266" s="116" t="s">
        <v>3052</v>
      </c>
      <c r="T2266" s="267">
        <v>78</v>
      </c>
      <c r="U2266" s="267">
        <v>0</v>
      </c>
      <c r="V2266" s="267">
        <f t="shared" si="11"/>
        <v>0</v>
      </c>
      <c r="W2266" s="267" t="s">
        <v>112</v>
      </c>
      <c r="X2266" s="267" t="s">
        <v>112</v>
      </c>
      <c r="Y2266" s="267" t="s">
        <v>112</v>
      </c>
    </row>
    <row r="2267" spans="1:25" ht="188.25" customHeight="1" x14ac:dyDescent="0.25">
      <c r="A2267" s="71">
        <v>3273</v>
      </c>
      <c r="B2267" s="208" t="s">
        <v>11006</v>
      </c>
      <c r="C2267" s="76" t="s">
        <v>11218</v>
      </c>
      <c r="D2267" s="95" t="s">
        <v>329</v>
      </c>
      <c r="E2267" s="78" t="s">
        <v>129</v>
      </c>
      <c r="F2267" s="78" t="s">
        <v>10953</v>
      </c>
      <c r="G2267" s="149">
        <v>40179</v>
      </c>
      <c r="H2267" s="149">
        <v>40179</v>
      </c>
      <c r="I2267" s="149" t="s">
        <v>113</v>
      </c>
      <c r="J2267" s="149" t="s">
        <v>114</v>
      </c>
      <c r="K2267" s="78" t="s">
        <v>11219</v>
      </c>
      <c r="L2267" s="208" t="s">
        <v>60</v>
      </c>
      <c r="M2267" s="78"/>
      <c r="N2267" s="78" t="s">
        <v>68</v>
      </c>
      <c r="O2267" s="34" t="s">
        <v>100</v>
      </c>
      <c r="P2267" s="78" t="s">
        <v>196</v>
      </c>
      <c r="Q2267" s="97"/>
      <c r="R2267" s="150" t="s">
        <v>18</v>
      </c>
      <c r="S2267" s="97" t="s">
        <v>1614</v>
      </c>
      <c r="T2267" s="267">
        <v>6435140</v>
      </c>
      <c r="U2267" s="267">
        <v>0</v>
      </c>
      <c r="V2267" s="267">
        <f t="shared" si="11"/>
        <v>0</v>
      </c>
      <c r="W2267" s="267">
        <f t="shared" ref="W2267:W2271" si="12">V2267*1.0875</f>
        <v>0</v>
      </c>
      <c r="X2267" s="267">
        <f t="shared" ref="X2267" si="13">W2267*1.0799</f>
        <v>0</v>
      </c>
      <c r="Y2267" s="267">
        <f t="shared" ref="Y2267" si="14">X2267*1.0692</f>
        <v>0</v>
      </c>
    </row>
    <row r="2268" spans="1:25" ht="188.25" customHeight="1" x14ac:dyDescent="0.25">
      <c r="A2268" s="71">
        <v>3274</v>
      </c>
      <c r="B2268" s="208" t="s">
        <v>11006</v>
      </c>
      <c r="C2268" s="76" t="s">
        <v>11218</v>
      </c>
      <c r="D2268" s="95" t="s">
        <v>6820</v>
      </c>
      <c r="E2268" s="78" t="s">
        <v>11220</v>
      </c>
      <c r="F2268" s="78" t="s">
        <v>11221</v>
      </c>
      <c r="G2268" s="149">
        <v>42212</v>
      </c>
      <c r="H2268" s="149">
        <v>42212</v>
      </c>
      <c r="I2268" s="208" t="s">
        <v>15732</v>
      </c>
      <c r="J2268" s="149">
        <v>45658</v>
      </c>
      <c r="K2268" s="78" t="s">
        <v>11222</v>
      </c>
      <c r="L2268" s="208" t="s">
        <v>60</v>
      </c>
      <c r="M2268" s="78"/>
      <c r="N2268" s="78" t="s">
        <v>68</v>
      </c>
      <c r="O2268" s="34" t="s">
        <v>104</v>
      </c>
      <c r="P2268" s="78" t="s">
        <v>578</v>
      </c>
      <c r="Q2268" s="97" t="s">
        <v>11223</v>
      </c>
      <c r="R2268" s="150" t="s">
        <v>18</v>
      </c>
      <c r="S2268" s="97" t="s">
        <v>1614</v>
      </c>
      <c r="T2268" s="34">
        <v>33728</v>
      </c>
      <c r="U2268" s="34">
        <v>0</v>
      </c>
      <c r="V2268" s="34">
        <f t="shared" si="11"/>
        <v>0</v>
      </c>
      <c r="W2268" s="34">
        <f t="shared" si="12"/>
        <v>0</v>
      </c>
      <c r="X2268" s="34" t="s">
        <v>112</v>
      </c>
      <c r="Y2268" s="34" t="s">
        <v>112</v>
      </c>
    </row>
    <row r="2269" spans="1:25" ht="188.25" customHeight="1" x14ac:dyDescent="0.25">
      <c r="A2269" s="71">
        <v>3275</v>
      </c>
      <c r="B2269" s="208" t="s">
        <v>11006</v>
      </c>
      <c r="C2269" s="76" t="s">
        <v>11218</v>
      </c>
      <c r="D2269" s="95" t="s">
        <v>11224</v>
      </c>
      <c r="E2269" s="78" t="s">
        <v>129</v>
      </c>
      <c r="F2269" s="78" t="s">
        <v>2505</v>
      </c>
      <c r="G2269" s="149">
        <v>43101</v>
      </c>
      <c r="H2269" s="149">
        <v>43101</v>
      </c>
      <c r="I2269" s="208" t="s">
        <v>113</v>
      </c>
      <c r="J2269" s="149">
        <v>45292</v>
      </c>
      <c r="K2269" s="78" t="s">
        <v>11225</v>
      </c>
      <c r="L2269" s="208" t="s">
        <v>60</v>
      </c>
      <c r="M2269" s="78"/>
      <c r="N2269" s="78" t="s">
        <v>68</v>
      </c>
      <c r="O2269" s="34" t="s">
        <v>100</v>
      </c>
      <c r="P2269" s="78" t="s">
        <v>398</v>
      </c>
      <c r="Q2269" s="97" t="s">
        <v>11226</v>
      </c>
      <c r="R2269" s="150" t="s">
        <v>18</v>
      </c>
      <c r="S2269" s="97" t="s">
        <v>1614</v>
      </c>
      <c r="T2269" s="34">
        <v>66910</v>
      </c>
      <c r="U2269" s="34">
        <v>0</v>
      </c>
      <c r="V2269" s="34">
        <f t="shared" si="11"/>
        <v>0</v>
      </c>
      <c r="W2269" s="34" t="s">
        <v>112</v>
      </c>
      <c r="X2269" s="34" t="s">
        <v>112</v>
      </c>
      <c r="Y2269" s="34" t="s">
        <v>112</v>
      </c>
    </row>
    <row r="2270" spans="1:25" ht="188.25" customHeight="1" x14ac:dyDescent="0.25">
      <c r="A2270" s="71">
        <v>3276</v>
      </c>
      <c r="B2270" s="208" t="s">
        <v>11006</v>
      </c>
      <c r="C2270" s="76" t="s">
        <v>11218</v>
      </c>
      <c r="D2270" s="95" t="s">
        <v>11227</v>
      </c>
      <c r="E2270" s="78" t="s">
        <v>129</v>
      </c>
      <c r="F2270" s="78" t="s">
        <v>2505</v>
      </c>
      <c r="G2270" s="149">
        <v>43101</v>
      </c>
      <c r="H2270" s="149">
        <v>43101</v>
      </c>
      <c r="I2270" s="149" t="s">
        <v>113</v>
      </c>
      <c r="J2270" s="149" t="s">
        <v>114</v>
      </c>
      <c r="K2270" s="78" t="s">
        <v>9402</v>
      </c>
      <c r="L2270" s="208" t="s">
        <v>60</v>
      </c>
      <c r="M2270" s="78"/>
      <c r="N2270" s="78" t="s">
        <v>68</v>
      </c>
      <c r="O2270" s="34" t="s">
        <v>100</v>
      </c>
      <c r="P2270" s="78" t="s">
        <v>439</v>
      </c>
      <c r="Q2270" s="97" t="s">
        <v>11228</v>
      </c>
      <c r="R2270" s="150" t="s">
        <v>18</v>
      </c>
      <c r="S2270" s="97" t="s">
        <v>1614</v>
      </c>
      <c r="T2270" s="34">
        <v>18153</v>
      </c>
      <c r="U2270" s="34">
        <v>0</v>
      </c>
      <c r="V2270" s="34">
        <f t="shared" si="11"/>
        <v>0</v>
      </c>
      <c r="W2270" s="34">
        <f t="shared" si="12"/>
        <v>0</v>
      </c>
      <c r="X2270" s="34">
        <f t="shared" ref="X2270:X2271" si="15">W2270*1.0799</f>
        <v>0</v>
      </c>
      <c r="Y2270" s="34">
        <f t="shared" ref="Y2270" si="16">X2270*1.0692</f>
        <v>0</v>
      </c>
    </row>
    <row r="2271" spans="1:25" ht="188.25" customHeight="1" x14ac:dyDescent="0.25">
      <c r="A2271" s="71">
        <v>3277</v>
      </c>
      <c r="B2271" s="208" t="s">
        <v>11006</v>
      </c>
      <c r="C2271" s="76" t="s">
        <v>11218</v>
      </c>
      <c r="D2271" s="95" t="s">
        <v>6996</v>
      </c>
      <c r="E2271" s="78" t="s">
        <v>129</v>
      </c>
      <c r="F2271" s="78" t="s">
        <v>15733</v>
      </c>
      <c r="G2271" s="149">
        <v>44197</v>
      </c>
      <c r="H2271" s="149">
        <v>44197</v>
      </c>
      <c r="I2271" s="149" t="s">
        <v>2548</v>
      </c>
      <c r="J2271" s="149">
        <v>46023</v>
      </c>
      <c r="K2271" s="78" t="s">
        <v>15734</v>
      </c>
      <c r="L2271" s="208" t="s">
        <v>60</v>
      </c>
      <c r="M2271" s="78" t="s">
        <v>15735</v>
      </c>
      <c r="N2271" s="78" t="s">
        <v>68</v>
      </c>
      <c r="O2271" s="34" t="s">
        <v>100</v>
      </c>
      <c r="P2271" s="78" t="s">
        <v>397</v>
      </c>
      <c r="Q2271" s="97"/>
      <c r="R2271" s="113" t="s">
        <v>22</v>
      </c>
      <c r="S2271" s="208" t="s">
        <v>1082</v>
      </c>
      <c r="T2271" s="264">
        <v>40537</v>
      </c>
      <c r="U2271" s="34">
        <v>0</v>
      </c>
      <c r="V2271" s="34">
        <f t="shared" si="11"/>
        <v>0</v>
      </c>
      <c r="W2271" s="34">
        <f t="shared" si="12"/>
        <v>0</v>
      </c>
      <c r="X2271" s="34">
        <f t="shared" si="15"/>
        <v>0</v>
      </c>
      <c r="Y2271" s="34" t="s">
        <v>112</v>
      </c>
    </row>
    <row r="2272" spans="1:25" ht="188.25" customHeight="1" x14ac:dyDescent="0.25">
      <c r="A2272" s="71">
        <v>3278</v>
      </c>
      <c r="B2272" s="208" t="s">
        <v>11006</v>
      </c>
      <c r="C2272" s="76" t="s">
        <v>11218</v>
      </c>
      <c r="D2272" s="95" t="s">
        <v>5065</v>
      </c>
      <c r="E2272" s="119" t="s">
        <v>129</v>
      </c>
      <c r="F2272" s="119" t="s">
        <v>15736</v>
      </c>
      <c r="G2272" s="149">
        <v>44562</v>
      </c>
      <c r="H2272" s="149">
        <v>44562</v>
      </c>
      <c r="I2272" s="149" t="s">
        <v>113</v>
      </c>
      <c r="J2272" s="149" t="s">
        <v>114</v>
      </c>
      <c r="K2272" s="119" t="s">
        <v>15737</v>
      </c>
      <c r="L2272" s="208" t="s">
        <v>60</v>
      </c>
      <c r="M2272" s="119" t="s">
        <v>15738</v>
      </c>
      <c r="N2272" s="119" t="s">
        <v>68</v>
      </c>
      <c r="O2272" s="34" t="s">
        <v>100</v>
      </c>
      <c r="P2272" s="119" t="s">
        <v>398</v>
      </c>
      <c r="Q2272" s="97"/>
      <c r="R2272" s="395" t="s">
        <v>18</v>
      </c>
      <c r="S2272" s="97" t="s">
        <v>1614</v>
      </c>
      <c r="T2272" s="76" t="s">
        <v>112</v>
      </c>
      <c r="U2272" s="34">
        <v>0</v>
      </c>
      <c r="V2272" s="34">
        <v>0</v>
      </c>
      <c r="W2272" s="34">
        <v>0</v>
      </c>
      <c r="X2272" s="34">
        <v>0</v>
      </c>
      <c r="Y2272" s="34">
        <v>0</v>
      </c>
    </row>
    <row r="2273" spans="1:25" ht="188.25" customHeight="1" x14ac:dyDescent="0.25">
      <c r="A2273" s="71">
        <v>3279</v>
      </c>
      <c r="B2273" s="208" t="s">
        <v>11006</v>
      </c>
      <c r="C2273" s="76" t="s">
        <v>11218</v>
      </c>
      <c r="D2273" s="95" t="s">
        <v>5066</v>
      </c>
      <c r="E2273" s="119" t="s">
        <v>129</v>
      </c>
      <c r="F2273" s="119" t="s">
        <v>15739</v>
      </c>
      <c r="G2273" s="149">
        <v>44562</v>
      </c>
      <c r="H2273" s="149">
        <v>44562</v>
      </c>
      <c r="I2273" s="149" t="s">
        <v>244</v>
      </c>
      <c r="J2273" s="149">
        <v>45658</v>
      </c>
      <c r="K2273" s="119" t="s">
        <v>15740</v>
      </c>
      <c r="L2273" s="208" t="s">
        <v>60</v>
      </c>
      <c r="M2273" s="119" t="s">
        <v>15738</v>
      </c>
      <c r="N2273" s="119" t="s">
        <v>68</v>
      </c>
      <c r="O2273" s="34" t="s">
        <v>100</v>
      </c>
      <c r="P2273" s="119" t="s">
        <v>398</v>
      </c>
      <c r="Q2273" s="97"/>
      <c r="R2273" s="395" t="s">
        <v>18</v>
      </c>
      <c r="S2273" s="97" t="s">
        <v>1614</v>
      </c>
      <c r="T2273" s="76" t="s">
        <v>112</v>
      </c>
      <c r="U2273" s="34">
        <v>0</v>
      </c>
      <c r="V2273" s="34">
        <v>0</v>
      </c>
      <c r="W2273" s="34">
        <v>0</v>
      </c>
      <c r="X2273" s="34">
        <v>0</v>
      </c>
      <c r="Y2273" s="34" t="s">
        <v>112</v>
      </c>
    </row>
    <row r="2274" spans="1:25" ht="188.25" customHeight="1" x14ac:dyDescent="0.25">
      <c r="A2274" s="71">
        <v>3280</v>
      </c>
      <c r="B2274" s="208" t="s">
        <v>11006</v>
      </c>
      <c r="C2274" s="76" t="s">
        <v>11229</v>
      </c>
      <c r="D2274" s="95" t="s">
        <v>5065</v>
      </c>
      <c r="E2274" s="78" t="s">
        <v>129</v>
      </c>
      <c r="F2274" s="78" t="s">
        <v>11230</v>
      </c>
      <c r="G2274" s="149">
        <v>42212</v>
      </c>
      <c r="H2274" s="149">
        <v>42212</v>
      </c>
      <c r="I2274" s="208" t="s">
        <v>15732</v>
      </c>
      <c r="J2274" s="149">
        <v>45658</v>
      </c>
      <c r="K2274" s="78" t="s">
        <v>11231</v>
      </c>
      <c r="L2274" s="208" t="s">
        <v>60</v>
      </c>
      <c r="M2274" s="78"/>
      <c r="N2274" s="78" t="s">
        <v>66</v>
      </c>
      <c r="O2274" s="34" t="s">
        <v>104</v>
      </c>
      <c r="P2274" s="78" t="s">
        <v>197</v>
      </c>
      <c r="Q2274" s="97"/>
      <c r="R2274" s="150" t="s">
        <v>18</v>
      </c>
      <c r="S2274" s="97" t="s">
        <v>1614</v>
      </c>
      <c r="T2274" s="34">
        <v>2232</v>
      </c>
      <c r="U2274" s="34">
        <v>0</v>
      </c>
      <c r="V2274" s="34">
        <f t="shared" ref="V2274:V2275" si="17">U2274*1.0477</f>
        <v>0</v>
      </c>
      <c r="W2274" s="34">
        <f t="shared" ref="W2274:W2275" si="18">V2274*1.0875</f>
        <v>0</v>
      </c>
      <c r="X2274" s="34" t="s">
        <v>112</v>
      </c>
      <c r="Y2274" s="34" t="s">
        <v>112</v>
      </c>
    </row>
    <row r="2275" spans="1:25" ht="188.25" customHeight="1" x14ac:dyDescent="0.25">
      <c r="A2275" s="71">
        <v>3281</v>
      </c>
      <c r="B2275" s="208" t="s">
        <v>11006</v>
      </c>
      <c r="C2275" s="76" t="s">
        <v>11232</v>
      </c>
      <c r="D2275" s="95" t="s">
        <v>6820</v>
      </c>
      <c r="E2275" s="78" t="s">
        <v>15741</v>
      </c>
      <c r="F2275" s="78" t="s">
        <v>11233</v>
      </c>
      <c r="G2275" s="149">
        <v>42005</v>
      </c>
      <c r="H2275" s="149">
        <v>42005</v>
      </c>
      <c r="I2275" s="149" t="s">
        <v>113</v>
      </c>
      <c r="J2275" s="149" t="s">
        <v>114</v>
      </c>
      <c r="K2275" s="78" t="s">
        <v>11234</v>
      </c>
      <c r="L2275" s="208" t="s">
        <v>60</v>
      </c>
      <c r="M2275" s="78"/>
      <c r="N2275" s="78" t="s">
        <v>66</v>
      </c>
      <c r="O2275" s="34" t="s">
        <v>100</v>
      </c>
      <c r="P2275" s="78" t="s">
        <v>11235</v>
      </c>
      <c r="Q2275" s="97"/>
      <c r="R2275" s="150" t="s">
        <v>18</v>
      </c>
      <c r="S2275" s="97" t="s">
        <v>1614</v>
      </c>
      <c r="T2275" s="34">
        <v>93332</v>
      </c>
      <c r="U2275" s="34">
        <v>0</v>
      </c>
      <c r="V2275" s="34">
        <f t="shared" si="17"/>
        <v>0</v>
      </c>
      <c r="W2275" s="34">
        <f t="shared" si="18"/>
        <v>0</v>
      </c>
      <c r="X2275" s="34">
        <f t="shared" ref="X2275" si="19">W2275*1.0799</f>
        <v>0</v>
      </c>
      <c r="Y2275" s="34">
        <f t="shared" ref="Y2275" si="20">X2275*1.0692</f>
        <v>0</v>
      </c>
    </row>
    <row r="2276" spans="1:25" ht="188.25" customHeight="1" x14ac:dyDescent="0.25">
      <c r="A2276" s="71">
        <v>3299</v>
      </c>
      <c r="B2276" s="208" t="s">
        <v>5671</v>
      </c>
      <c r="C2276" s="208" t="s">
        <v>15742</v>
      </c>
      <c r="D2276" s="208" t="s">
        <v>15743</v>
      </c>
      <c r="E2276" s="208" t="s">
        <v>5672</v>
      </c>
      <c r="F2276" s="208" t="s">
        <v>1609</v>
      </c>
      <c r="G2276" s="112">
        <v>41275</v>
      </c>
      <c r="H2276" s="112">
        <v>41275</v>
      </c>
      <c r="I2276" s="208" t="s">
        <v>113</v>
      </c>
      <c r="J2276" s="112" t="s">
        <v>114</v>
      </c>
      <c r="K2276" s="208" t="s">
        <v>15744</v>
      </c>
      <c r="L2276" s="208" t="s">
        <v>60</v>
      </c>
      <c r="M2276" s="208" t="s">
        <v>5673</v>
      </c>
      <c r="N2276" s="208" t="s">
        <v>64</v>
      </c>
      <c r="O2276" s="208" t="s">
        <v>15745</v>
      </c>
      <c r="P2276" s="208" t="s">
        <v>15746</v>
      </c>
      <c r="Q2276" s="113" t="s">
        <v>5674</v>
      </c>
      <c r="R2276" s="208">
        <v>2</v>
      </c>
      <c r="S2276" s="208" t="s">
        <v>199</v>
      </c>
      <c r="T2276" s="264">
        <v>53899</v>
      </c>
      <c r="U2276" s="264">
        <v>49292</v>
      </c>
      <c r="V2276" s="264">
        <v>43200</v>
      </c>
      <c r="W2276" s="264">
        <v>43200</v>
      </c>
      <c r="X2276" s="264">
        <v>43200</v>
      </c>
      <c r="Y2276" s="264">
        <v>43200</v>
      </c>
    </row>
    <row r="2277" spans="1:25" ht="188.25" customHeight="1" x14ac:dyDescent="0.25">
      <c r="A2277" s="71">
        <v>3300</v>
      </c>
      <c r="B2277" s="208" t="s">
        <v>5671</v>
      </c>
      <c r="C2277" s="208" t="s">
        <v>15747</v>
      </c>
      <c r="D2277" s="208" t="s">
        <v>7477</v>
      </c>
      <c r="E2277" s="12" t="s">
        <v>15748</v>
      </c>
      <c r="F2277" s="208" t="s">
        <v>15749</v>
      </c>
      <c r="G2277" s="112">
        <v>40909</v>
      </c>
      <c r="H2277" s="112">
        <v>40909</v>
      </c>
      <c r="I2277" s="208" t="s">
        <v>5675</v>
      </c>
      <c r="J2277" s="112" t="s">
        <v>114</v>
      </c>
      <c r="K2277" s="208" t="s">
        <v>15750</v>
      </c>
      <c r="L2277" s="208" t="s">
        <v>60</v>
      </c>
      <c r="M2277" s="208" t="s">
        <v>5676</v>
      </c>
      <c r="N2277" s="208" t="s">
        <v>64</v>
      </c>
      <c r="O2277" s="208" t="s">
        <v>15745</v>
      </c>
      <c r="P2277" s="208" t="s">
        <v>15751</v>
      </c>
      <c r="Q2277" s="208"/>
      <c r="R2277" s="208">
        <v>16</v>
      </c>
      <c r="S2277" s="208" t="s">
        <v>175</v>
      </c>
      <c r="T2277" s="264">
        <v>4967</v>
      </c>
      <c r="U2277" s="264">
        <v>5015</v>
      </c>
      <c r="V2277" s="264">
        <v>5000</v>
      </c>
      <c r="W2277" s="264">
        <v>5000</v>
      </c>
      <c r="X2277" s="264">
        <v>5000</v>
      </c>
      <c r="Y2277" s="264">
        <v>5000</v>
      </c>
    </row>
    <row r="2278" spans="1:25" ht="188.25" customHeight="1" x14ac:dyDescent="0.25">
      <c r="A2278" s="71">
        <v>3301</v>
      </c>
      <c r="B2278" s="208" t="s">
        <v>5671</v>
      </c>
      <c r="C2278" s="208" t="s">
        <v>15752</v>
      </c>
      <c r="D2278" s="208" t="s">
        <v>15753</v>
      </c>
      <c r="E2278" s="12" t="s">
        <v>129</v>
      </c>
      <c r="F2278" s="208" t="s">
        <v>5677</v>
      </c>
      <c r="G2278" s="112">
        <v>43831</v>
      </c>
      <c r="H2278" s="112">
        <v>43831</v>
      </c>
      <c r="I2278" s="208" t="s">
        <v>113</v>
      </c>
      <c r="J2278" s="112">
        <v>44562</v>
      </c>
      <c r="K2278" s="208" t="s">
        <v>15754</v>
      </c>
      <c r="L2278" s="208" t="s">
        <v>60</v>
      </c>
      <c r="M2278" s="208" t="s">
        <v>885</v>
      </c>
      <c r="N2278" s="208" t="s">
        <v>64</v>
      </c>
      <c r="O2278" s="208" t="s">
        <v>100</v>
      </c>
      <c r="P2278" s="208" t="s">
        <v>1316</v>
      </c>
      <c r="Q2278" s="208"/>
      <c r="R2278" s="208">
        <v>10</v>
      </c>
      <c r="S2278" s="208" t="s">
        <v>126</v>
      </c>
      <c r="T2278" s="264">
        <v>1616</v>
      </c>
      <c r="U2278" s="264" t="s">
        <v>112</v>
      </c>
      <c r="V2278" s="264" t="s">
        <v>112</v>
      </c>
      <c r="W2278" s="264" t="s">
        <v>112</v>
      </c>
      <c r="X2278" s="264" t="s">
        <v>112</v>
      </c>
      <c r="Y2278" s="264" t="s">
        <v>112</v>
      </c>
    </row>
    <row r="2279" spans="1:25" ht="188.25" customHeight="1" x14ac:dyDescent="0.25">
      <c r="A2279" s="71">
        <v>3302</v>
      </c>
      <c r="B2279" s="208" t="s">
        <v>5671</v>
      </c>
      <c r="C2279" s="208" t="s">
        <v>15755</v>
      </c>
      <c r="D2279" s="208" t="s">
        <v>143</v>
      </c>
      <c r="E2279" s="12" t="s">
        <v>129</v>
      </c>
      <c r="F2279" s="208" t="s">
        <v>3404</v>
      </c>
      <c r="G2279" s="112">
        <v>37987</v>
      </c>
      <c r="H2279" s="112">
        <v>37987</v>
      </c>
      <c r="I2279" s="208" t="s">
        <v>113</v>
      </c>
      <c r="J2279" s="112" t="s">
        <v>114</v>
      </c>
      <c r="K2279" s="208" t="s">
        <v>5678</v>
      </c>
      <c r="L2279" s="208" t="s">
        <v>5679</v>
      </c>
      <c r="M2279" s="208" t="s">
        <v>885</v>
      </c>
      <c r="N2279" s="208" t="s">
        <v>64</v>
      </c>
      <c r="O2279" s="208" t="s">
        <v>468</v>
      </c>
      <c r="P2279" s="208" t="s">
        <v>115</v>
      </c>
      <c r="Q2279" s="208"/>
      <c r="R2279" s="208">
        <v>10</v>
      </c>
      <c r="S2279" s="208" t="s">
        <v>126</v>
      </c>
      <c r="T2279" s="264">
        <v>0</v>
      </c>
      <c r="U2279" s="264">
        <v>0</v>
      </c>
      <c r="V2279" s="264">
        <v>0</v>
      </c>
      <c r="W2279" s="264">
        <v>0</v>
      </c>
      <c r="X2279" s="264">
        <v>0</v>
      </c>
      <c r="Y2279" s="264">
        <v>0</v>
      </c>
    </row>
    <row r="2280" spans="1:25" ht="188.25" customHeight="1" x14ac:dyDescent="0.25">
      <c r="A2280" s="71">
        <v>3303</v>
      </c>
      <c r="B2280" s="208" t="s">
        <v>5671</v>
      </c>
      <c r="C2280" s="208" t="s">
        <v>15756</v>
      </c>
      <c r="D2280" s="264" t="s">
        <v>146</v>
      </c>
      <c r="E2280" s="208" t="s">
        <v>5680</v>
      </c>
      <c r="F2280" s="208" t="s">
        <v>243</v>
      </c>
      <c r="G2280" s="112">
        <v>38121</v>
      </c>
      <c r="H2280" s="112">
        <v>37987</v>
      </c>
      <c r="I2280" s="208" t="s">
        <v>113</v>
      </c>
      <c r="J2280" s="112" t="s">
        <v>114</v>
      </c>
      <c r="K2280" s="208" t="s">
        <v>2635</v>
      </c>
      <c r="L2280" s="208" t="s">
        <v>5679</v>
      </c>
      <c r="M2280" s="208" t="s">
        <v>5681</v>
      </c>
      <c r="N2280" s="208" t="s">
        <v>64</v>
      </c>
      <c r="O2280" s="208" t="s">
        <v>468</v>
      </c>
      <c r="P2280" s="208" t="s">
        <v>115</v>
      </c>
      <c r="Q2280" s="208" t="s">
        <v>5247</v>
      </c>
      <c r="R2280" s="208">
        <v>7</v>
      </c>
      <c r="S2280" s="208" t="s">
        <v>953</v>
      </c>
      <c r="T2280" s="264">
        <v>0</v>
      </c>
      <c r="U2280" s="264">
        <v>0</v>
      </c>
      <c r="V2280" s="264">
        <v>0</v>
      </c>
      <c r="W2280" s="264">
        <v>0</v>
      </c>
      <c r="X2280" s="264">
        <v>0</v>
      </c>
      <c r="Y2280" s="264">
        <v>0</v>
      </c>
    </row>
    <row r="2281" spans="1:25" ht="188.25" customHeight="1" x14ac:dyDescent="0.25">
      <c r="A2281" s="71">
        <v>3304</v>
      </c>
      <c r="B2281" s="208" t="s">
        <v>5671</v>
      </c>
      <c r="C2281" s="208" t="s">
        <v>15757</v>
      </c>
      <c r="D2281" s="264" t="s">
        <v>148</v>
      </c>
      <c r="E2281" s="12" t="s">
        <v>5682</v>
      </c>
      <c r="F2281" s="208" t="s">
        <v>5683</v>
      </c>
      <c r="G2281" s="112">
        <v>38353</v>
      </c>
      <c r="H2281" s="112">
        <v>38353</v>
      </c>
      <c r="I2281" s="208" t="s">
        <v>15758</v>
      </c>
      <c r="J2281" s="112" t="s">
        <v>114</v>
      </c>
      <c r="K2281" s="208" t="s">
        <v>5684</v>
      </c>
      <c r="L2281" s="208" t="s">
        <v>60</v>
      </c>
      <c r="M2281" s="208" t="s">
        <v>2365</v>
      </c>
      <c r="N2281" s="208" t="s">
        <v>64</v>
      </c>
      <c r="O2281" s="208" t="s">
        <v>468</v>
      </c>
      <c r="P2281" s="208" t="s">
        <v>115</v>
      </c>
      <c r="Q2281" s="208"/>
      <c r="R2281" s="208">
        <v>16</v>
      </c>
      <c r="S2281" s="208" t="s">
        <v>175</v>
      </c>
      <c r="T2281" s="264">
        <v>289241</v>
      </c>
      <c r="U2281" s="264">
        <v>330539</v>
      </c>
      <c r="V2281" s="264">
        <v>340000</v>
      </c>
      <c r="W2281" s="264">
        <v>340000</v>
      </c>
      <c r="X2281" s="264">
        <v>340000</v>
      </c>
      <c r="Y2281" s="264">
        <v>340000</v>
      </c>
    </row>
    <row r="2282" spans="1:25" ht="188.25" customHeight="1" x14ac:dyDescent="0.25">
      <c r="A2282" s="71">
        <v>3305</v>
      </c>
      <c r="B2282" s="208" t="s">
        <v>5671</v>
      </c>
      <c r="C2282" s="208" t="s">
        <v>15759</v>
      </c>
      <c r="D2282" s="264" t="s">
        <v>150</v>
      </c>
      <c r="E2282" s="12" t="s">
        <v>5687</v>
      </c>
      <c r="F2282" s="208" t="s">
        <v>15760</v>
      </c>
      <c r="G2282" s="112">
        <v>39185</v>
      </c>
      <c r="H2282" s="112">
        <v>39083</v>
      </c>
      <c r="I2282" s="208" t="s">
        <v>5685</v>
      </c>
      <c r="J2282" s="112" t="s">
        <v>114</v>
      </c>
      <c r="K2282" s="208" t="s">
        <v>5688</v>
      </c>
      <c r="L2282" s="208" t="s">
        <v>60</v>
      </c>
      <c r="M2282" s="208" t="s">
        <v>5686</v>
      </c>
      <c r="N2282" s="208" t="s">
        <v>64</v>
      </c>
      <c r="O2282" s="208" t="s">
        <v>468</v>
      </c>
      <c r="P2282" s="208" t="s">
        <v>115</v>
      </c>
      <c r="Q2282" s="208"/>
      <c r="R2282" s="208">
        <v>16</v>
      </c>
      <c r="S2282" s="208" t="s">
        <v>175</v>
      </c>
      <c r="T2282" s="264">
        <v>183168</v>
      </c>
      <c r="U2282" s="264">
        <v>270633</v>
      </c>
      <c r="V2282" s="264">
        <v>270000</v>
      </c>
      <c r="W2282" s="264">
        <v>270000</v>
      </c>
      <c r="X2282" s="264">
        <v>270000</v>
      </c>
      <c r="Y2282" s="264">
        <v>270000</v>
      </c>
    </row>
    <row r="2283" spans="1:25" ht="188.25" customHeight="1" x14ac:dyDescent="0.25">
      <c r="A2283" s="71">
        <v>3306</v>
      </c>
      <c r="B2283" s="208" t="s">
        <v>5671</v>
      </c>
      <c r="C2283" s="208" t="s">
        <v>15761</v>
      </c>
      <c r="D2283" s="264" t="s">
        <v>151</v>
      </c>
      <c r="E2283" s="12" t="s">
        <v>129</v>
      </c>
      <c r="F2283" s="208" t="s">
        <v>5689</v>
      </c>
      <c r="G2283" s="112">
        <v>39904</v>
      </c>
      <c r="H2283" s="112">
        <v>39814</v>
      </c>
      <c r="I2283" s="208" t="s">
        <v>113</v>
      </c>
      <c r="J2283" s="112" t="s">
        <v>114</v>
      </c>
      <c r="K2283" s="208" t="s">
        <v>5690</v>
      </c>
      <c r="L2283" s="208" t="s">
        <v>61</v>
      </c>
      <c r="M2283" s="208" t="s">
        <v>5691</v>
      </c>
      <c r="N2283" s="208" t="s">
        <v>64</v>
      </c>
      <c r="O2283" s="208" t="s">
        <v>468</v>
      </c>
      <c r="P2283" s="208" t="s">
        <v>115</v>
      </c>
      <c r="Q2283" s="208"/>
      <c r="R2283" s="113" t="s">
        <v>27</v>
      </c>
      <c r="S2283" s="208" t="s">
        <v>671</v>
      </c>
      <c r="T2283" s="264">
        <v>962</v>
      </c>
      <c r="U2283" s="264">
        <v>1272</v>
      </c>
      <c r="V2283" s="264">
        <v>1000</v>
      </c>
      <c r="W2283" s="264">
        <v>1000</v>
      </c>
      <c r="X2283" s="264">
        <v>1000</v>
      </c>
      <c r="Y2283" s="264">
        <v>1000</v>
      </c>
    </row>
    <row r="2284" spans="1:25" ht="188.25" customHeight="1" x14ac:dyDescent="0.25">
      <c r="A2284" s="71">
        <v>3307</v>
      </c>
      <c r="B2284" s="208" t="s">
        <v>5671</v>
      </c>
      <c r="C2284" s="208" t="s">
        <v>15762</v>
      </c>
      <c r="D2284" s="208" t="s">
        <v>5693</v>
      </c>
      <c r="E2284" s="12" t="s">
        <v>129</v>
      </c>
      <c r="F2284" s="208" t="s">
        <v>5694</v>
      </c>
      <c r="G2284" s="112">
        <v>40544</v>
      </c>
      <c r="H2284" s="112">
        <v>40544</v>
      </c>
      <c r="I2284" s="208" t="s">
        <v>5685</v>
      </c>
      <c r="J2284" s="112">
        <v>44562</v>
      </c>
      <c r="K2284" s="208" t="s">
        <v>5695</v>
      </c>
      <c r="L2284" s="208" t="s">
        <v>60</v>
      </c>
      <c r="M2284" s="208" t="s">
        <v>5692</v>
      </c>
      <c r="N2284" s="208" t="s">
        <v>64</v>
      </c>
      <c r="O2284" s="208" t="s">
        <v>468</v>
      </c>
      <c r="P2284" s="208" t="s">
        <v>115</v>
      </c>
      <c r="Q2284" s="208"/>
      <c r="R2284" s="208">
        <v>16</v>
      </c>
      <c r="S2284" s="208" t="s">
        <v>175</v>
      </c>
      <c r="T2284" s="264">
        <v>0</v>
      </c>
      <c r="U2284" s="264" t="s">
        <v>112</v>
      </c>
      <c r="V2284" s="264" t="s">
        <v>112</v>
      </c>
      <c r="W2284" s="264" t="s">
        <v>112</v>
      </c>
      <c r="X2284" s="264" t="s">
        <v>112</v>
      </c>
      <c r="Y2284" s="264" t="s">
        <v>112</v>
      </c>
    </row>
    <row r="2285" spans="1:25" ht="188.25" customHeight="1" x14ac:dyDescent="0.25">
      <c r="A2285" s="71">
        <v>3308</v>
      </c>
      <c r="B2285" s="208" t="s">
        <v>5671</v>
      </c>
      <c r="C2285" s="208" t="s">
        <v>15763</v>
      </c>
      <c r="D2285" s="264" t="s">
        <v>156</v>
      </c>
      <c r="E2285" s="208" t="s">
        <v>5696</v>
      </c>
      <c r="F2285" s="208" t="s">
        <v>855</v>
      </c>
      <c r="G2285" s="112">
        <v>40909</v>
      </c>
      <c r="H2285" s="112">
        <v>40909</v>
      </c>
      <c r="I2285" s="208" t="s">
        <v>5697</v>
      </c>
      <c r="J2285" s="112" t="s">
        <v>114</v>
      </c>
      <c r="K2285" s="208" t="s">
        <v>15764</v>
      </c>
      <c r="L2285" s="208" t="s">
        <v>60</v>
      </c>
      <c r="M2285" s="208" t="s">
        <v>5698</v>
      </c>
      <c r="N2285" s="208" t="s">
        <v>64</v>
      </c>
      <c r="O2285" s="208" t="s">
        <v>468</v>
      </c>
      <c r="P2285" s="208" t="s">
        <v>115</v>
      </c>
      <c r="Q2285" s="208"/>
      <c r="R2285" s="208">
        <v>16</v>
      </c>
      <c r="S2285" s="208" t="s">
        <v>175</v>
      </c>
      <c r="T2285" s="264">
        <v>19862</v>
      </c>
      <c r="U2285" s="264">
        <v>21907</v>
      </c>
      <c r="V2285" s="264">
        <v>21900</v>
      </c>
      <c r="W2285" s="264">
        <v>21900</v>
      </c>
      <c r="X2285" s="264">
        <v>21900</v>
      </c>
      <c r="Y2285" s="264">
        <v>21900</v>
      </c>
    </row>
    <row r="2286" spans="1:25" ht="188.25" customHeight="1" x14ac:dyDescent="0.25">
      <c r="A2286" s="71">
        <v>3309</v>
      </c>
      <c r="B2286" s="208" t="s">
        <v>5671</v>
      </c>
      <c r="C2286" s="208" t="s">
        <v>15763</v>
      </c>
      <c r="D2286" s="264" t="s">
        <v>152</v>
      </c>
      <c r="E2286" s="12" t="s">
        <v>129</v>
      </c>
      <c r="F2286" s="208" t="s">
        <v>5699</v>
      </c>
      <c r="G2286" s="112">
        <v>40909</v>
      </c>
      <c r="H2286" s="112">
        <v>40909</v>
      </c>
      <c r="I2286" s="208" t="s">
        <v>5700</v>
      </c>
      <c r="J2286" s="112" t="s">
        <v>114</v>
      </c>
      <c r="K2286" s="208" t="s">
        <v>5701</v>
      </c>
      <c r="L2286" s="208" t="s">
        <v>60</v>
      </c>
      <c r="M2286" s="208" t="s">
        <v>5702</v>
      </c>
      <c r="N2286" s="208" t="s">
        <v>64</v>
      </c>
      <c r="O2286" s="208" t="s">
        <v>468</v>
      </c>
      <c r="P2286" s="208" t="s">
        <v>115</v>
      </c>
      <c r="Q2286" s="208"/>
      <c r="R2286" s="208">
        <v>16</v>
      </c>
      <c r="S2286" s="208" t="s">
        <v>175</v>
      </c>
      <c r="T2286" s="264">
        <v>14150</v>
      </c>
      <c r="U2286" s="264">
        <v>7345</v>
      </c>
      <c r="V2286" s="264">
        <v>7300</v>
      </c>
      <c r="W2286" s="264">
        <v>7300</v>
      </c>
      <c r="X2286" s="264">
        <v>7300</v>
      </c>
      <c r="Y2286" s="264">
        <v>7300</v>
      </c>
    </row>
    <row r="2287" spans="1:25" ht="188.25" customHeight="1" x14ac:dyDescent="0.25">
      <c r="A2287" s="71">
        <v>3310</v>
      </c>
      <c r="B2287" s="208" t="s">
        <v>5671</v>
      </c>
      <c r="C2287" s="208" t="s">
        <v>15742</v>
      </c>
      <c r="D2287" s="264" t="s">
        <v>154</v>
      </c>
      <c r="E2287" s="208" t="s">
        <v>5703</v>
      </c>
      <c r="F2287" s="208" t="s">
        <v>5704</v>
      </c>
      <c r="G2287" s="112">
        <v>41640</v>
      </c>
      <c r="H2287" s="112">
        <v>41640</v>
      </c>
      <c r="I2287" s="208" t="s">
        <v>113</v>
      </c>
      <c r="J2287" s="112" t="s">
        <v>114</v>
      </c>
      <c r="K2287" s="208" t="s">
        <v>5705</v>
      </c>
      <c r="L2287" s="208" t="s">
        <v>60</v>
      </c>
      <c r="M2287" s="208" t="s">
        <v>5706</v>
      </c>
      <c r="N2287" s="208" t="s">
        <v>64</v>
      </c>
      <c r="O2287" s="208" t="s">
        <v>468</v>
      </c>
      <c r="P2287" s="208" t="s">
        <v>115</v>
      </c>
      <c r="Q2287" s="208"/>
      <c r="R2287" s="208">
        <v>2</v>
      </c>
      <c r="S2287" s="208" t="s">
        <v>199</v>
      </c>
      <c r="T2287" s="264">
        <v>5681</v>
      </c>
      <c r="U2287" s="264">
        <v>5545</v>
      </c>
      <c r="V2287" s="264">
        <v>5500</v>
      </c>
      <c r="W2287" s="264">
        <v>5500</v>
      </c>
      <c r="X2287" s="264">
        <v>5500</v>
      </c>
      <c r="Y2287" s="264">
        <v>5500</v>
      </c>
    </row>
    <row r="2288" spans="1:25" ht="188.25" customHeight="1" x14ac:dyDescent="0.25">
      <c r="A2288" s="71">
        <v>3311</v>
      </c>
      <c r="B2288" s="208" t="s">
        <v>5671</v>
      </c>
      <c r="C2288" s="208" t="s">
        <v>15765</v>
      </c>
      <c r="D2288" s="264" t="s">
        <v>138</v>
      </c>
      <c r="E2288" s="208" t="s">
        <v>129</v>
      </c>
      <c r="F2288" s="208" t="s">
        <v>12061</v>
      </c>
      <c r="G2288" s="112">
        <v>43634</v>
      </c>
      <c r="H2288" s="112">
        <v>43466</v>
      </c>
      <c r="I2288" s="208" t="s">
        <v>5707</v>
      </c>
      <c r="J2288" s="112" t="s">
        <v>114</v>
      </c>
      <c r="K2288" s="208" t="s">
        <v>12062</v>
      </c>
      <c r="L2288" s="208" t="s">
        <v>60</v>
      </c>
      <c r="M2288" s="208" t="s">
        <v>5708</v>
      </c>
      <c r="N2288" s="208" t="s">
        <v>64</v>
      </c>
      <c r="O2288" s="208" t="s">
        <v>468</v>
      </c>
      <c r="P2288" s="208" t="s">
        <v>115</v>
      </c>
      <c r="Q2288" s="208"/>
      <c r="R2288" s="208">
        <v>16</v>
      </c>
      <c r="S2288" s="208" t="s">
        <v>175</v>
      </c>
      <c r="T2288" s="264">
        <v>0</v>
      </c>
      <c r="U2288" s="264">
        <v>0</v>
      </c>
      <c r="V2288" s="264">
        <v>500000</v>
      </c>
      <c r="W2288" s="264">
        <v>500000</v>
      </c>
      <c r="X2288" s="264">
        <v>500000</v>
      </c>
      <c r="Y2288" s="264">
        <v>500000</v>
      </c>
    </row>
    <row r="2289" spans="1:25" ht="188.25" customHeight="1" x14ac:dyDescent="0.25">
      <c r="A2289" s="71">
        <v>3312</v>
      </c>
      <c r="B2289" s="208" t="s">
        <v>5671</v>
      </c>
      <c r="C2289" s="208" t="s">
        <v>15766</v>
      </c>
      <c r="D2289" s="264" t="s">
        <v>7145</v>
      </c>
      <c r="E2289" s="208" t="s">
        <v>5709</v>
      </c>
      <c r="F2289" s="208" t="s">
        <v>3571</v>
      </c>
      <c r="G2289" s="112">
        <v>44560</v>
      </c>
      <c r="H2289" s="112">
        <v>44562</v>
      </c>
      <c r="I2289" s="208" t="s">
        <v>5685</v>
      </c>
      <c r="J2289" s="112" t="s">
        <v>114</v>
      </c>
      <c r="K2289" s="208" t="s">
        <v>5710</v>
      </c>
      <c r="L2289" s="208" t="s">
        <v>60</v>
      </c>
      <c r="M2289" s="208" t="s">
        <v>5711</v>
      </c>
      <c r="N2289" s="208" t="s">
        <v>64</v>
      </c>
      <c r="O2289" s="208" t="s">
        <v>468</v>
      </c>
      <c r="P2289" s="208" t="s">
        <v>115</v>
      </c>
      <c r="Q2289" s="113" t="s">
        <v>5712</v>
      </c>
      <c r="R2289" s="208">
        <v>16</v>
      </c>
      <c r="S2289" s="208" t="s">
        <v>175</v>
      </c>
      <c r="T2289" s="264" t="s">
        <v>112</v>
      </c>
      <c r="U2289" s="264">
        <v>7406</v>
      </c>
      <c r="V2289" s="264">
        <v>7400</v>
      </c>
      <c r="W2289" s="264">
        <v>7400</v>
      </c>
      <c r="X2289" s="264">
        <v>7400</v>
      </c>
      <c r="Y2289" s="264">
        <v>7400</v>
      </c>
    </row>
    <row r="2290" spans="1:25" ht="188.25" customHeight="1" x14ac:dyDescent="0.25">
      <c r="A2290" s="71">
        <v>3313</v>
      </c>
      <c r="B2290" s="208" t="s">
        <v>5671</v>
      </c>
      <c r="C2290" s="208" t="s">
        <v>15766</v>
      </c>
      <c r="D2290" s="264" t="s">
        <v>5713</v>
      </c>
      <c r="E2290" s="208" t="s">
        <v>5714</v>
      </c>
      <c r="F2290" s="208" t="s">
        <v>12063</v>
      </c>
      <c r="G2290" s="112">
        <v>44560</v>
      </c>
      <c r="H2290" s="112">
        <v>44562</v>
      </c>
      <c r="I2290" s="208" t="s">
        <v>113</v>
      </c>
      <c r="J2290" s="112" t="s">
        <v>114</v>
      </c>
      <c r="K2290" s="208" t="s">
        <v>15767</v>
      </c>
      <c r="L2290" s="208" t="s">
        <v>60</v>
      </c>
      <c r="M2290" s="208" t="s">
        <v>885</v>
      </c>
      <c r="N2290" s="208" t="s">
        <v>64</v>
      </c>
      <c r="O2290" s="208" t="s">
        <v>100</v>
      </c>
      <c r="P2290" s="208" t="s">
        <v>115</v>
      </c>
      <c r="Q2290" s="208"/>
      <c r="R2290" s="208">
        <v>10</v>
      </c>
      <c r="S2290" s="208" t="s">
        <v>126</v>
      </c>
      <c r="T2290" s="264" t="s">
        <v>112</v>
      </c>
      <c r="U2290" s="264">
        <v>6884</v>
      </c>
      <c r="V2290" s="264">
        <v>7000</v>
      </c>
      <c r="W2290" s="264">
        <v>7000</v>
      </c>
      <c r="X2290" s="264">
        <v>7000</v>
      </c>
      <c r="Y2290" s="264">
        <v>7000</v>
      </c>
    </row>
    <row r="2291" spans="1:25" ht="188.25" customHeight="1" x14ac:dyDescent="0.25">
      <c r="A2291" s="71">
        <v>3314</v>
      </c>
      <c r="B2291" s="208" t="s">
        <v>5671</v>
      </c>
      <c r="C2291" s="208" t="s">
        <v>15768</v>
      </c>
      <c r="D2291" s="264" t="s">
        <v>7497</v>
      </c>
      <c r="E2291" s="12" t="s">
        <v>129</v>
      </c>
      <c r="F2291" s="208" t="s">
        <v>15769</v>
      </c>
      <c r="G2291" s="112">
        <v>44779</v>
      </c>
      <c r="H2291" s="112">
        <v>44562</v>
      </c>
      <c r="I2291" s="208" t="s">
        <v>113</v>
      </c>
      <c r="J2291" s="112" t="s">
        <v>114</v>
      </c>
      <c r="K2291" s="208" t="s">
        <v>15770</v>
      </c>
      <c r="L2291" s="208" t="s">
        <v>60</v>
      </c>
      <c r="M2291" s="208" t="s">
        <v>15771</v>
      </c>
      <c r="N2291" s="208" t="s">
        <v>64</v>
      </c>
      <c r="O2291" s="208" t="s">
        <v>105</v>
      </c>
      <c r="P2291" s="208" t="s">
        <v>15772</v>
      </c>
      <c r="Q2291" s="208" t="s">
        <v>15773</v>
      </c>
      <c r="R2291" s="208">
        <v>16</v>
      </c>
      <c r="S2291" s="208" t="s">
        <v>175</v>
      </c>
      <c r="T2291" s="264" t="s">
        <v>112</v>
      </c>
      <c r="U2291" s="264">
        <v>1025</v>
      </c>
      <c r="V2291" s="264">
        <v>9500</v>
      </c>
      <c r="W2291" s="264">
        <v>9500</v>
      </c>
      <c r="X2291" s="264">
        <v>9500</v>
      </c>
      <c r="Y2291" s="264">
        <v>9500</v>
      </c>
    </row>
    <row r="2292" spans="1:25" ht="188.25" customHeight="1" x14ac:dyDescent="0.25">
      <c r="A2292" s="71">
        <v>3315</v>
      </c>
      <c r="B2292" s="208" t="s">
        <v>5671</v>
      </c>
      <c r="C2292" s="208" t="s">
        <v>15774</v>
      </c>
      <c r="D2292" s="208" t="s">
        <v>15775</v>
      </c>
      <c r="E2292" s="208" t="s">
        <v>5714</v>
      </c>
      <c r="F2292" s="208" t="s">
        <v>15776</v>
      </c>
      <c r="G2292" s="112">
        <v>43466</v>
      </c>
      <c r="H2292" s="112">
        <v>43466</v>
      </c>
      <c r="I2292" s="208" t="s">
        <v>113</v>
      </c>
      <c r="J2292" s="112" t="s">
        <v>114</v>
      </c>
      <c r="K2292" s="208" t="s">
        <v>15777</v>
      </c>
      <c r="L2292" s="208" t="s">
        <v>60</v>
      </c>
      <c r="M2292" s="208" t="s">
        <v>885</v>
      </c>
      <c r="N2292" s="208" t="s">
        <v>64</v>
      </c>
      <c r="O2292" s="208" t="s">
        <v>101</v>
      </c>
      <c r="P2292" s="208" t="s">
        <v>683</v>
      </c>
      <c r="Q2292" s="208"/>
      <c r="R2292" s="208">
        <v>10</v>
      </c>
      <c r="S2292" s="208" t="s">
        <v>126</v>
      </c>
      <c r="T2292" s="264">
        <v>0</v>
      </c>
      <c r="U2292" s="264">
        <v>0</v>
      </c>
      <c r="V2292" s="264">
        <v>0</v>
      </c>
      <c r="W2292" s="264">
        <v>0</v>
      </c>
      <c r="X2292" s="264">
        <v>0</v>
      </c>
      <c r="Y2292" s="264">
        <v>0</v>
      </c>
    </row>
    <row r="2293" spans="1:25" ht="188.25" customHeight="1" x14ac:dyDescent="0.25">
      <c r="A2293" s="71">
        <v>3316</v>
      </c>
      <c r="B2293" s="208" t="s">
        <v>5671</v>
      </c>
      <c r="C2293" s="208" t="s">
        <v>15778</v>
      </c>
      <c r="D2293" s="208" t="s">
        <v>400</v>
      </c>
      <c r="E2293" s="208" t="s">
        <v>5715</v>
      </c>
      <c r="F2293" s="208" t="s">
        <v>5683</v>
      </c>
      <c r="G2293" s="112">
        <v>39814</v>
      </c>
      <c r="H2293" s="112">
        <v>39814</v>
      </c>
      <c r="I2293" s="208" t="s">
        <v>15779</v>
      </c>
      <c r="J2293" s="112">
        <v>45292</v>
      </c>
      <c r="K2293" s="208" t="s">
        <v>5716</v>
      </c>
      <c r="L2293" s="208" t="s">
        <v>60</v>
      </c>
      <c r="M2293" s="208" t="s">
        <v>5717</v>
      </c>
      <c r="N2293" s="208" t="s">
        <v>107</v>
      </c>
      <c r="O2293" s="208" t="s">
        <v>120</v>
      </c>
      <c r="P2293" s="208" t="s">
        <v>237</v>
      </c>
      <c r="Q2293" s="208"/>
      <c r="R2293" s="208">
        <v>16</v>
      </c>
      <c r="S2293" s="208" t="s">
        <v>175</v>
      </c>
      <c r="T2293" s="264">
        <v>832</v>
      </c>
      <c r="U2293" s="264">
        <v>0</v>
      </c>
      <c r="V2293" s="264">
        <v>0</v>
      </c>
      <c r="W2293" s="264" t="s">
        <v>112</v>
      </c>
      <c r="X2293" s="264" t="s">
        <v>112</v>
      </c>
      <c r="Y2293" s="264" t="s">
        <v>112</v>
      </c>
    </row>
    <row r="2294" spans="1:25" ht="188.25" customHeight="1" x14ac:dyDescent="0.25">
      <c r="A2294" s="71">
        <v>3317</v>
      </c>
      <c r="B2294" s="208" t="s">
        <v>5671</v>
      </c>
      <c r="C2294" s="208" t="s">
        <v>15778</v>
      </c>
      <c r="D2294" s="208" t="s">
        <v>760</v>
      </c>
      <c r="E2294" s="12" t="s">
        <v>15780</v>
      </c>
      <c r="F2294" s="208" t="s">
        <v>15781</v>
      </c>
      <c r="G2294" s="112">
        <v>39814</v>
      </c>
      <c r="H2294" s="112">
        <v>39814</v>
      </c>
      <c r="I2294" s="208" t="s">
        <v>5718</v>
      </c>
      <c r="J2294" s="112" t="s">
        <v>1369</v>
      </c>
      <c r="K2294" s="208" t="s">
        <v>15782</v>
      </c>
      <c r="L2294" s="208" t="s">
        <v>60</v>
      </c>
      <c r="M2294" s="208" t="s">
        <v>5719</v>
      </c>
      <c r="N2294" s="208" t="s">
        <v>107</v>
      </c>
      <c r="O2294" s="208" t="s">
        <v>120</v>
      </c>
      <c r="P2294" s="208" t="s">
        <v>15783</v>
      </c>
      <c r="Q2294" s="208"/>
      <c r="R2294" s="208">
        <v>16</v>
      </c>
      <c r="S2294" s="208" t="s">
        <v>175</v>
      </c>
      <c r="T2294" s="264">
        <v>789579</v>
      </c>
      <c r="U2294" s="264">
        <v>1908494</v>
      </c>
      <c r="V2294" s="264">
        <v>1900000</v>
      </c>
      <c r="W2294" s="264">
        <v>1900000</v>
      </c>
      <c r="X2294" s="264">
        <v>1900000</v>
      </c>
      <c r="Y2294" s="264">
        <v>1900000</v>
      </c>
    </row>
    <row r="2295" spans="1:25" ht="188.25" customHeight="1" x14ac:dyDescent="0.25">
      <c r="A2295" s="71">
        <v>3318</v>
      </c>
      <c r="B2295" s="208" t="s">
        <v>5671</v>
      </c>
      <c r="C2295" s="208" t="s">
        <v>15784</v>
      </c>
      <c r="D2295" s="208" t="s">
        <v>410</v>
      </c>
      <c r="E2295" s="208" t="s">
        <v>15785</v>
      </c>
      <c r="F2295" s="208" t="s">
        <v>15786</v>
      </c>
      <c r="G2295" s="112">
        <v>39814</v>
      </c>
      <c r="H2295" s="112">
        <v>39814</v>
      </c>
      <c r="I2295" s="208" t="s">
        <v>15787</v>
      </c>
      <c r="J2295" s="112">
        <v>44927</v>
      </c>
      <c r="K2295" s="208" t="s">
        <v>5720</v>
      </c>
      <c r="L2295" s="208" t="s">
        <v>60</v>
      </c>
      <c r="M2295" s="208" t="s">
        <v>5692</v>
      </c>
      <c r="N2295" s="208" t="s">
        <v>107</v>
      </c>
      <c r="O2295" s="208" t="s">
        <v>120</v>
      </c>
      <c r="P2295" s="74" t="s">
        <v>237</v>
      </c>
      <c r="Q2295" s="208"/>
      <c r="R2295" s="208">
        <v>16</v>
      </c>
      <c r="S2295" s="208" t="s">
        <v>175</v>
      </c>
      <c r="T2295" s="264">
        <v>16504</v>
      </c>
      <c r="U2295" s="264">
        <v>47659</v>
      </c>
      <c r="V2295" s="264" t="s">
        <v>112</v>
      </c>
      <c r="W2295" s="264" t="s">
        <v>112</v>
      </c>
      <c r="X2295" s="264" t="s">
        <v>112</v>
      </c>
      <c r="Y2295" s="264" t="s">
        <v>112</v>
      </c>
    </row>
    <row r="2296" spans="1:25" ht="188.25" customHeight="1" x14ac:dyDescent="0.25">
      <c r="A2296" s="71">
        <v>3319</v>
      </c>
      <c r="B2296" s="208" t="s">
        <v>5671</v>
      </c>
      <c r="C2296" s="208" t="s">
        <v>15778</v>
      </c>
      <c r="D2296" s="208" t="s">
        <v>2093</v>
      </c>
      <c r="E2296" s="208" t="s">
        <v>5680</v>
      </c>
      <c r="F2296" s="208" t="s">
        <v>243</v>
      </c>
      <c r="G2296" s="112">
        <v>39814</v>
      </c>
      <c r="H2296" s="112">
        <v>39814</v>
      </c>
      <c r="I2296" s="208" t="s">
        <v>113</v>
      </c>
      <c r="J2296" s="112">
        <v>45292</v>
      </c>
      <c r="K2296" s="208" t="s">
        <v>5721</v>
      </c>
      <c r="L2296" s="208" t="s">
        <v>99</v>
      </c>
      <c r="M2296" s="208" t="s">
        <v>5681</v>
      </c>
      <c r="N2296" s="208" t="s">
        <v>107</v>
      </c>
      <c r="O2296" s="208" t="s">
        <v>120</v>
      </c>
      <c r="P2296" s="74" t="s">
        <v>237</v>
      </c>
      <c r="Q2296" s="208" t="s">
        <v>5247</v>
      </c>
      <c r="R2296" s="208">
        <v>7</v>
      </c>
      <c r="S2296" s="114" t="s">
        <v>953</v>
      </c>
      <c r="T2296" s="264">
        <v>0</v>
      </c>
      <c r="U2296" s="264">
        <v>0</v>
      </c>
      <c r="V2296" s="264">
        <v>0</v>
      </c>
      <c r="W2296" s="264" t="s">
        <v>112</v>
      </c>
      <c r="X2296" s="264" t="s">
        <v>112</v>
      </c>
      <c r="Y2296" s="264" t="s">
        <v>112</v>
      </c>
    </row>
    <row r="2297" spans="1:25" ht="188.25" customHeight="1" x14ac:dyDescent="0.25">
      <c r="A2297" s="71">
        <v>3320</v>
      </c>
      <c r="B2297" s="208" t="s">
        <v>5671</v>
      </c>
      <c r="C2297" s="208" t="s">
        <v>15788</v>
      </c>
      <c r="D2297" s="208" t="s">
        <v>2094</v>
      </c>
      <c r="E2297" s="208" t="s">
        <v>5722</v>
      </c>
      <c r="F2297" s="208" t="s">
        <v>5694</v>
      </c>
      <c r="G2297" s="112">
        <v>40544</v>
      </c>
      <c r="H2297" s="112">
        <v>40544</v>
      </c>
      <c r="I2297" s="208" t="s">
        <v>15789</v>
      </c>
      <c r="J2297" s="112">
        <v>44562</v>
      </c>
      <c r="K2297" s="208" t="s">
        <v>5723</v>
      </c>
      <c r="L2297" s="208" t="s">
        <v>60</v>
      </c>
      <c r="M2297" s="208" t="s">
        <v>5692</v>
      </c>
      <c r="N2297" s="208" t="s">
        <v>107</v>
      </c>
      <c r="O2297" s="208" t="s">
        <v>120</v>
      </c>
      <c r="P2297" s="74" t="s">
        <v>237</v>
      </c>
      <c r="Q2297" s="208"/>
      <c r="R2297" s="208">
        <v>16</v>
      </c>
      <c r="S2297" s="208" t="s">
        <v>175</v>
      </c>
      <c r="T2297" s="264">
        <v>0</v>
      </c>
      <c r="U2297" s="264" t="s">
        <v>112</v>
      </c>
      <c r="V2297" s="264" t="s">
        <v>112</v>
      </c>
      <c r="W2297" s="264" t="s">
        <v>112</v>
      </c>
      <c r="X2297" s="264" t="s">
        <v>112</v>
      </c>
      <c r="Y2297" s="264" t="s">
        <v>112</v>
      </c>
    </row>
    <row r="2298" spans="1:25" ht="188.25" customHeight="1" x14ac:dyDescent="0.25">
      <c r="A2298" s="71">
        <v>3321</v>
      </c>
      <c r="B2298" s="208" t="s">
        <v>5671</v>
      </c>
      <c r="C2298" s="208" t="s">
        <v>15788</v>
      </c>
      <c r="D2298" s="208" t="s">
        <v>2095</v>
      </c>
      <c r="E2298" s="208" t="s">
        <v>129</v>
      </c>
      <c r="F2298" s="208" t="s">
        <v>5689</v>
      </c>
      <c r="G2298" s="112">
        <v>40544</v>
      </c>
      <c r="H2298" s="112">
        <v>40544</v>
      </c>
      <c r="I2298" s="208" t="s">
        <v>113</v>
      </c>
      <c r="J2298" s="112">
        <v>45292</v>
      </c>
      <c r="K2298" s="208" t="s">
        <v>5724</v>
      </c>
      <c r="L2298" s="208" t="s">
        <v>61</v>
      </c>
      <c r="M2298" s="208" t="s">
        <v>885</v>
      </c>
      <c r="N2298" s="208" t="s">
        <v>107</v>
      </c>
      <c r="O2298" s="208" t="s">
        <v>120</v>
      </c>
      <c r="P2298" s="74" t="s">
        <v>237</v>
      </c>
      <c r="Q2298" s="208"/>
      <c r="R2298" s="208">
        <v>17</v>
      </c>
      <c r="S2298" s="208" t="s">
        <v>1052</v>
      </c>
      <c r="T2298" s="264">
        <v>39</v>
      </c>
      <c r="U2298" s="264" t="s">
        <v>112</v>
      </c>
      <c r="V2298" s="264" t="s">
        <v>112</v>
      </c>
      <c r="W2298" s="264" t="s">
        <v>112</v>
      </c>
      <c r="X2298" s="264" t="s">
        <v>112</v>
      </c>
      <c r="Y2298" s="264" t="s">
        <v>112</v>
      </c>
    </row>
    <row r="2299" spans="1:25" ht="188.25" customHeight="1" x14ac:dyDescent="0.25">
      <c r="A2299" s="71">
        <v>3322</v>
      </c>
      <c r="B2299" s="208" t="s">
        <v>5671</v>
      </c>
      <c r="C2299" s="208" t="s">
        <v>15790</v>
      </c>
      <c r="D2299" s="208" t="s">
        <v>2096</v>
      </c>
      <c r="E2299" s="208" t="s">
        <v>5725</v>
      </c>
      <c r="F2299" s="208" t="s">
        <v>5699</v>
      </c>
      <c r="G2299" s="112">
        <v>40909</v>
      </c>
      <c r="H2299" s="112">
        <v>40909</v>
      </c>
      <c r="I2299" s="208" t="s">
        <v>15791</v>
      </c>
      <c r="J2299" s="112">
        <v>45292</v>
      </c>
      <c r="K2299" s="208" t="s">
        <v>5726</v>
      </c>
      <c r="L2299" s="208" t="s">
        <v>60</v>
      </c>
      <c r="M2299" s="208" t="s">
        <v>5702</v>
      </c>
      <c r="N2299" s="208" t="s">
        <v>107</v>
      </c>
      <c r="O2299" s="208" t="s">
        <v>120</v>
      </c>
      <c r="P2299" s="74" t="s">
        <v>237</v>
      </c>
      <c r="Q2299" s="208"/>
      <c r="R2299" s="208">
        <v>16</v>
      </c>
      <c r="S2299" s="208" t="s">
        <v>175</v>
      </c>
      <c r="T2299" s="264">
        <v>131</v>
      </c>
      <c r="U2299" s="264">
        <v>152</v>
      </c>
      <c r="V2299" s="264">
        <v>150</v>
      </c>
      <c r="W2299" s="264" t="s">
        <v>112</v>
      </c>
      <c r="X2299" s="264" t="s">
        <v>112</v>
      </c>
      <c r="Y2299" s="264" t="s">
        <v>112</v>
      </c>
    </row>
    <row r="2300" spans="1:25" ht="188.25" customHeight="1" x14ac:dyDescent="0.25">
      <c r="A2300" s="71">
        <v>3323</v>
      </c>
      <c r="B2300" s="208" t="s">
        <v>5671</v>
      </c>
      <c r="C2300" s="208" t="s">
        <v>15792</v>
      </c>
      <c r="D2300" s="208" t="s">
        <v>2019</v>
      </c>
      <c r="E2300" s="208" t="s">
        <v>5727</v>
      </c>
      <c r="F2300" s="208" t="s">
        <v>855</v>
      </c>
      <c r="G2300" s="112">
        <v>40909</v>
      </c>
      <c r="H2300" s="112">
        <v>40909</v>
      </c>
      <c r="I2300" s="208" t="s">
        <v>5728</v>
      </c>
      <c r="J2300" s="112">
        <v>45292</v>
      </c>
      <c r="K2300" s="208" t="s">
        <v>5729</v>
      </c>
      <c r="L2300" s="208" t="s">
        <v>60</v>
      </c>
      <c r="M2300" s="208" t="s">
        <v>5730</v>
      </c>
      <c r="N2300" s="208" t="s">
        <v>107</v>
      </c>
      <c r="O2300" s="208" t="s">
        <v>120</v>
      </c>
      <c r="P2300" s="74" t="s">
        <v>237</v>
      </c>
      <c r="Q2300" s="208"/>
      <c r="R2300" s="208">
        <v>16</v>
      </c>
      <c r="S2300" s="208" t="s">
        <v>175</v>
      </c>
      <c r="T2300" s="264">
        <v>1</v>
      </c>
      <c r="U2300" s="264">
        <v>0</v>
      </c>
      <c r="V2300" s="264">
        <v>0</v>
      </c>
      <c r="W2300" s="264" t="s">
        <v>112</v>
      </c>
      <c r="X2300" s="264" t="s">
        <v>112</v>
      </c>
      <c r="Y2300" s="264" t="s">
        <v>112</v>
      </c>
    </row>
    <row r="2301" spans="1:25" ht="188.25" customHeight="1" x14ac:dyDescent="0.25">
      <c r="A2301" s="71">
        <v>3324</v>
      </c>
      <c r="B2301" s="208" t="s">
        <v>5671</v>
      </c>
      <c r="C2301" s="208" t="s">
        <v>15792</v>
      </c>
      <c r="D2301" s="208" t="s">
        <v>5731</v>
      </c>
      <c r="E2301" s="208" t="s">
        <v>5732</v>
      </c>
      <c r="F2301" s="208" t="s">
        <v>852</v>
      </c>
      <c r="G2301" s="112">
        <v>40909</v>
      </c>
      <c r="H2301" s="112">
        <v>40909</v>
      </c>
      <c r="I2301" s="208" t="s">
        <v>5728</v>
      </c>
      <c r="J2301" s="112">
        <v>45292</v>
      </c>
      <c r="K2301" s="208" t="s">
        <v>5733</v>
      </c>
      <c r="L2301" s="208" t="s">
        <v>60</v>
      </c>
      <c r="M2301" s="264" t="s">
        <v>5734</v>
      </c>
      <c r="N2301" s="208" t="s">
        <v>107</v>
      </c>
      <c r="O2301" s="208" t="s">
        <v>120</v>
      </c>
      <c r="P2301" s="74" t="s">
        <v>237</v>
      </c>
      <c r="Q2301" s="208"/>
      <c r="R2301" s="208">
        <v>16</v>
      </c>
      <c r="S2301" s="208" t="s">
        <v>175</v>
      </c>
      <c r="T2301" s="264">
        <v>0</v>
      </c>
      <c r="U2301" s="264">
        <v>0</v>
      </c>
      <c r="V2301" s="264" t="s">
        <v>112</v>
      </c>
      <c r="W2301" s="264" t="s">
        <v>112</v>
      </c>
      <c r="X2301" s="264" t="s">
        <v>112</v>
      </c>
      <c r="Y2301" s="264" t="s">
        <v>112</v>
      </c>
    </row>
    <row r="2302" spans="1:25" ht="188.25" customHeight="1" x14ac:dyDescent="0.25">
      <c r="A2302" s="71">
        <v>3325</v>
      </c>
      <c r="B2302" s="208" t="s">
        <v>5671</v>
      </c>
      <c r="C2302" s="208" t="s">
        <v>15793</v>
      </c>
      <c r="D2302" s="208" t="s">
        <v>2034</v>
      </c>
      <c r="E2302" s="208" t="s">
        <v>5735</v>
      </c>
      <c r="F2302" s="208" t="s">
        <v>3499</v>
      </c>
      <c r="G2302" s="112">
        <v>43466</v>
      </c>
      <c r="H2302" s="112">
        <v>43466</v>
      </c>
      <c r="I2302" s="208" t="s">
        <v>15794</v>
      </c>
      <c r="J2302" s="112" t="s">
        <v>114</v>
      </c>
      <c r="K2302" s="208" t="s">
        <v>3835</v>
      </c>
      <c r="L2302" s="208" t="s">
        <v>60</v>
      </c>
      <c r="M2302" s="264" t="s">
        <v>2365</v>
      </c>
      <c r="N2302" s="208" t="s">
        <v>107</v>
      </c>
      <c r="O2302" s="208" t="s">
        <v>120</v>
      </c>
      <c r="P2302" s="208" t="s">
        <v>694</v>
      </c>
      <c r="Q2302" s="208"/>
      <c r="R2302" s="208">
        <v>16</v>
      </c>
      <c r="S2302" s="208" t="s">
        <v>175</v>
      </c>
      <c r="T2302" s="264">
        <v>5148</v>
      </c>
      <c r="U2302" s="264">
        <v>27426</v>
      </c>
      <c r="V2302" s="264">
        <v>27400</v>
      </c>
      <c r="W2302" s="264">
        <v>27400</v>
      </c>
      <c r="X2302" s="264">
        <v>27400</v>
      </c>
      <c r="Y2302" s="264">
        <v>27400</v>
      </c>
    </row>
    <row r="2303" spans="1:25" ht="188.25" customHeight="1" x14ac:dyDescent="0.25">
      <c r="A2303" s="71">
        <v>3326</v>
      </c>
      <c r="B2303" s="208" t="s">
        <v>5671</v>
      </c>
      <c r="C2303" s="208" t="s">
        <v>15784</v>
      </c>
      <c r="D2303" s="208" t="s">
        <v>2478</v>
      </c>
      <c r="E2303" s="208" t="s">
        <v>5736</v>
      </c>
      <c r="F2303" s="208" t="s">
        <v>3571</v>
      </c>
      <c r="G2303" s="112">
        <v>44560</v>
      </c>
      <c r="H2303" s="112">
        <v>44562</v>
      </c>
      <c r="I2303" s="208" t="s">
        <v>15795</v>
      </c>
      <c r="J2303" s="112" t="s">
        <v>114</v>
      </c>
      <c r="K2303" s="208" t="s">
        <v>15796</v>
      </c>
      <c r="L2303" s="208" t="s">
        <v>60</v>
      </c>
      <c r="M2303" s="208" t="s">
        <v>5711</v>
      </c>
      <c r="N2303" s="208" t="s">
        <v>107</v>
      </c>
      <c r="O2303" s="208" t="s">
        <v>120</v>
      </c>
      <c r="P2303" s="208" t="s">
        <v>5737</v>
      </c>
      <c r="Q2303" s="208"/>
      <c r="R2303" s="208">
        <v>16</v>
      </c>
      <c r="S2303" s="208" t="s">
        <v>175</v>
      </c>
      <c r="T2303" s="264" t="s">
        <v>112</v>
      </c>
      <c r="U2303" s="264">
        <v>106</v>
      </c>
      <c r="V2303" s="264">
        <v>100</v>
      </c>
      <c r="W2303" s="264">
        <v>100</v>
      </c>
      <c r="X2303" s="264">
        <v>100</v>
      </c>
      <c r="Y2303" s="264">
        <v>100</v>
      </c>
    </row>
    <row r="2304" spans="1:25" ht="188.25" customHeight="1" x14ac:dyDescent="0.25">
      <c r="A2304" s="71">
        <v>3327</v>
      </c>
      <c r="B2304" s="208" t="s">
        <v>5671</v>
      </c>
      <c r="C2304" s="208" t="s">
        <v>15797</v>
      </c>
      <c r="D2304" s="208" t="s">
        <v>1922</v>
      </c>
      <c r="E2304" s="208" t="s">
        <v>11915</v>
      </c>
      <c r="F2304" s="208" t="s">
        <v>5738</v>
      </c>
      <c r="G2304" s="112">
        <v>43831</v>
      </c>
      <c r="H2304" s="112">
        <v>43831</v>
      </c>
      <c r="I2304" s="208" t="s">
        <v>403</v>
      </c>
      <c r="J2304" s="112">
        <v>46753</v>
      </c>
      <c r="K2304" s="208" t="s">
        <v>5739</v>
      </c>
      <c r="L2304" s="208" t="s">
        <v>60</v>
      </c>
      <c r="M2304" s="264" t="s">
        <v>5740</v>
      </c>
      <c r="N2304" s="208" t="s">
        <v>107</v>
      </c>
      <c r="O2304" s="208" t="s">
        <v>102</v>
      </c>
      <c r="P2304" s="208" t="s">
        <v>3375</v>
      </c>
      <c r="Q2304" s="208"/>
      <c r="R2304" s="208">
        <v>17</v>
      </c>
      <c r="S2304" s="208" t="s">
        <v>175</v>
      </c>
      <c r="T2304" s="264">
        <v>12311</v>
      </c>
      <c r="U2304" s="264">
        <v>45745</v>
      </c>
      <c r="V2304" s="264">
        <v>46000</v>
      </c>
      <c r="W2304" s="264">
        <v>46000</v>
      </c>
      <c r="X2304" s="264">
        <v>46000</v>
      </c>
      <c r="Y2304" s="264">
        <v>46000</v>
      </c>
    </row>
    <row r="2305" spans="1:25" ht="188.25" customHeight="1" x14ac:dyDescent="0.25">
      <c r="A2305" s="71">
        <v>3328</v>
      </c>
      <c r="B2305" s="208" t="s">
        <v>5671</v>
      </c>
      <c r="C2305" s="208" t="s">
        <v>15798</v>
      </c>
      <c r="D2305" s="208" t="s">
        <v>123</v>
      </c>
      <c r="E2305" s="208" t="s">
        <v>11915</v>
      </c>
      <c r="F2305" s="208" t="s">
        <v>15799</v>
      </c>
      <c r="G2305" s="112">
        <v>43831</v>
      </c>
      <c r="H2305" s="112">
        <v>43831</v>
      </c>
      <c r="I2305" s="208" t="s">
        <v>244</v>
      </c>
      <c r="J2305" s="112">
        <v>45658</v>
      </c>
      <c r="K2305" s="208" t="s">
        <v>15800</v>
      </c>
      <c r="L2305" s="208" t="s">
        <v>60</v>
      </c>
      <c r="M2305" s="264" t="s">
        <v>5740</v>
      </c>
      <c r="N2305" s="208" t="s">
        <v>107</v>
      </c>
      <c r="O2305" s="208" t="s">
        <v>102</v>
      </c>
      <c r="P2305" s="208" t="s">
        <v>3375</v>
      </c>
      <c r="Q2305" s="208"/>
      <c r="R2305" s="208">
        <v>17</v>
      </c>
      <c r="S2305" s="208" t="s">
        <v>175</v>
      </c>
      <c r="T2305" s="264">
        <v>3644</v>
      </c>
      <c r="U2305" s="264">
        <v>21631</v>
      </c>
      <c r="V2305" s="264">
        <v>21600</v>
      </c>
      <c r="W2305" s="264">
        <v>21600</v>
      </c>
      <c r="X2305" s="264" t="s">
        <v>112</v>
      </c>
      <c r="Y2305" s="264" t="s">
        <v>112</v>
      </c>
    </row>
    <row r="2306" spans="1:25" ht="188.25" customHeight="1" x14ac:dyDescent="0.25">
      <c r="A2306" s="71">
        <v>3329</v>
      </c>
      <c r="B2306" s="208" t="s">
        <v>5671</v>
      </c>
      <c r="C2306" s="208" t="s">
        <v>15801</v>
      </c>
      <c r="D2306" s="208" t="s">
        <v>15802</v>
      </c>
      <c r="E2306" s="208" t="s">
        <v>5741</v>
      </c>
      <c r="F2306" s="208" t="s">
        <v>15803</v>
      </c>
      <c r="G2306" s="112">
        <v>37622</v>
      </c>
      <c r="H2306" s="112">
        <v>37622</v>
      </c>
      <c r="I2306" s="208" t="s">
        <v>113</v>
      </c>
      <c r="J2306" s="112" t="s">
        <v>114</v>
      </c>
      <c r="K2306" s="208" t="s">
        <v>5742</v>
      </c>
      <c r="L2306" s="208" t="s">
        <v>838</v>
      </c>
      <c r="M2306" s="208" t="s">
        <v>885</v>
      </c>
      <c r="N2306" s="114" t="s">
        <v>106</v>
      </c>
      <c r="O2306" s="208" t="s">
        <v>468</v>
      </c>
      <c r="P2306" s="208" t="s">
        <v>116</v>
      </c>
      <c r="Q2306" s="208"/>
      <c r="R2306" s="208">
        <v>10</v>
      </c>
      <c r="S2306" s="114" t="s">
        <v>126</v>
      </c>
      <c r="T2306" s="264">
        <v>35908</v>
      </c>
      <c r="U2306" s="264">
        <v>37325</v>
      </c>
      <c r="V2306" s="264">
        <v>37500</v>
      </c>
      <c r="W2306" s="264">
        <v>37500</v>
      </c>
      <c r="X2306" s="264">
        <v>37500</v>
      </c>
      <c r="Y2306" s="264">
        <v>37500</v>
      </c>
    </row>
    <row r="2307" spans="1:25" ht="188.25" customHeight="1" x14ac:dyDescent="0.25">
      <c r="A2307" s="71">
        <v>3330</v>
      </c>
      <c r="B2307" s="208" t="s">
        <v>5671</v>
      </c>
      <c r="C2307" s="208" t="s">
        <v>15801</v>
      </c>
      <c r="D2307" s="208" t="s">
        <v>2244</v>
      </c>
      <c r="E2307" s="208" t="s">
        <v>5741</v>
      </c>
      <c r="F2307" s="208" t="s">
        <v>5743</v>
      </c>
      <c r="G2307" s="112">
        <v>37622</v>
      </c>
      <c r="H2307" s="112">
        <v>37622</v>
      </c>
      <c r="I2307" s="208" t="s">
        <v>113</v>
      </c>
      <c r="J2307" s="112" t="s">
        <v>114</v>
      </c>
      <c r="K2307" s="208" t="s">
        <v>5744</v>
      </c>
      <c r="L2307" s="208" t="s">
        <v>838</v>
      </c>
      <c r="M2307" s="208" t="s">
        <v>885</v>
      </c>
      <c r="N2307" s="114" t="s">
        <v>106</v>
      </c>
      <c r="O2307" s="208" t="s">
        <v>468</v>
      </c>
      <c r="P2307" s="208" t="s">
        <v>116</v>
      </c>
      <c r="Q2307" s="208"/>
      <c r="R2307" s="208">
        <v>10</v>
      </c>
      <c r="S2307" s="114" t="s">
        <v>126</v>
      </c>
      <c r="T2307" s="264">
        <v>118380</v>
      </c>
      <c r="U2307" s="264">
        <v>114682</v>
      </c>
      <c r="V2307" s="264">
        <v>114000</v>
      </c>
      <c r="W2307" s="264">
        <v>114000</v>
      </c>
      <c r="X2307" s="264">
        <v>114000</v>
      </c>
      <c r="Y2307" s="264">
        <v>114000</v>
      </c>
    </row>
    <row r="2308" spans="1:25" ht="188.25" customHeight="1" x14ac:dyDescent="0.25">
      <c r="A2308" s="71">
        <v>3331</v>
      </c>
      <c r="B2308" s="208" t="s">
        <v>5671</v>
      </c>
      <c r="C2308" s="208" t="s">
        <v>15801</v>
      </c>
      <c r="D2308" s="208" t="s">
        <v>2256</v>
      </c>
      <c r="E2308" s="208" t="s">
        <v>5741</v>
      </c>
      <c r="F2308" s="208" t="s">
        <v>768</v>
      </c>
      <c r="G2308" s="112">
        <v>37622</v>
      </c>
      <c r="H2308" s="112">
        <v>37622</v>
      </c>
      <c r="I2308" s="208" t="s">
        <v>113</v>
      </c>
      <c r="J2308" s="112" t="s">
        <v>114</v>
      </c>
      <c r="K2308" s="208" t="s">
        <v>5745</v>
      </c>
      <c r="L2308" s="208" t="s">
        <v>838</v>
      </c>
      <c r="M2308" s="208" t="s">
        <v>885</v>
      </c>
      <c r="N2308" s="114" t="s">
        <v>106</v>
      </c>
      <c r="O2308" s="208" t="s">
        <v>468</v>
      </c>
      <c r="P2308" s="208" t="s">
        <v>116</v>
      </c>
      <c r="Q2308" s="208"/>
      <c r="R2308" s="208">
        <v>10</v>
      </c>
      <c r="S2308" s="114" t="s">
        <v>126</v>
      </c>
      <c r="T2308" s="264">
        <v>59307</v>
      </c>
      <c r="U2308" s="264">
        <v>58903</v>
      </c>
      <c r="V2308" s="264">
        <v>58500</v>
      </c>
      <c r="W2308" s="264">
        <v>58500</v>
      </c>
      <c r="X2308" s="264">
        <v>58500</v>
      </c>
      <c r="Y2308" s="264">
        <v>58500</v>
      </c>
    </row>
    <row r="2309" spans="1:25" ht="188.25" customHeight="1" x14ac:dyDescent="0.25">
      <c r="A2309" s="71">
        <v>3332</v>
      </c>
      <c r="B2309" s="208" t="s">
        <v>5671</v>
      </c>
      <c r="C2309" s="208" t="s">
        <v>15804</v>
      </c>
      <c r="D2309" s="208" t="s">
        <v>2267</v>
      </c>
      <c r="E2309" s="208" t="s">
        <v>5741</v>
      </c>
      <c r="F2309" s="208" t="s">
        <v>1631</v>
      </c>
      <c r="G2309" s="112">
        <v>40544</v>
      </c>
      <c r="H2309" s="112">
        <v>40544</v>
      </c>
      <c r="I2309" s="208" t="s">
        <v>113</v>
      </c>
      <c r="J2309" s="112" t="s">
        <v>114</v>
      </c>
      <c r="K2309" s="208" t="s">
        <v>3539</v>
      </c>
      <c r="L2309" s="208" t="s">
        <v>838</v>
      </c>
      <c r="M2309" s="208" t="s">
        <v>885</v>
      </c>
      <c r="N2309" s="114" t="s">
        <v>106</v>
      </c>
      <c r="O2309" s="208" t="s">
        <v>468</v>
      </c>
      <c r="P2309" s="208" t="s">
        <v>116</v>
      </c>
      <c r="Q2309" s="208"/>
      <c r="R2309" s="208">
        <v>10</v>
      </c>
      <c r="S2309" s="114" t="s">
        <v>126</v>
      </c>
      <c r="T2309" s="264">
        <v>35799</v>
      </c>
      <c r="U2309" s="264">
        <v>3453</v>
      </c>
      <c r="V2309" s="264">
        <v>34000</v>
      </c>
      <c r="W2309" s="264">
        <v>34000</v>
      </c>
      <c r="X2309" s="264">
        <v>34000</v>
      </c>
      <c r="Y2309" s="264">
        <v>34000</v>
      </c>
    </row>
    <row r="2310" spans="1:25" ht="188.25" customHeight="1" x14ac:dyDescent="0.25">
      <c r="A2310" s="71">
        <v>3333</v>
      </c>
      <c r="B2310" s="208" t="s">
        <v>5671</v>
      </c>
      <c r="C2310" s="208" t="s">
        <v>15805</v>
      </c>
      <c r="D2310" s="208" t="s">
        <v>15806</v>
      </c>
      <c r="E2310" s="208" t="s">
        <v>5746</v>
      </c>
      <c r="F2310" s="208" t="s">
        <v>5747</v>
      </c>
      <c r="G2310" s="112">
        <v>37987</v>
      </c>
      <c r="H2310" s="112">
        <v>37987</v>
      </c>
      <c r="I2310" s="208" t="s">
        <v>113</v>
      </c>
      <c r="J2310" s="112" t="s">
        <v>114</v>
      </c>
      <c r="K2310" s="208" t="s">
        <v>15807</v>
      </c>
      <c r="L2310" s="208" t="s">
        <v>838</v>
      </c>
      <c r="M2310" s="208" t="s">
        <v>885</v>
      </c>
      <c r="N2310" s="114" t="s">
        <v>106</v>
      </c>
      <c r="O2310" s="208" t="s">
        <v>468</v>
      </c>
      <c r="P2310" s="208" t="s">
        <v>5748</v>
      </c>
      <c r="Q2310" s="208"/>
      <c r="R2310" s="208">
        <v>10</v>
      </c>
      <c r="S2310" s="114" t="s">
        <v>126</v>
      </c>
      <c r="T2310" s="264">
        <v>97733</v>
      </c>
      <c r="U2310" s="264">
        <v>103978</v>
      </c>
      <c r="V2310" s="264">
        <v>105000</v>
      </c>
      <c r="W2310" s="264">
        <v>100000</v>
      </c>
      <c r="X2310" s="264">
        <v>100000</v>
      </c>
      <c r="Y2310" s="264">
        <v>100000</v>
      </c>
    </row>
    <row r="2311" spans="1:25" ht="188.25" customHeight="1" x14ac:dyDescent="0.25">
      <c r="A2311" s="71">
        <v>3334</v>
      </c>
      <c r="B2311" s="208" t="s">
        <v>5671</v>
      </c>
      <c r="C2311" s="208" t="s">
        <v>15801</v>
      </c>
      <c r="D2311" s="208" t="s">
        <v>2278</v>
      </c>
      <c r="E2311" s="208" t="s">
        <v>129</v>
      </c>
      <c r="F2311" s="208" t="s">
        <v>1123</v>
      </c>
      <c r="G2311" s="112">
        <v>37622</v>
      </c>
      <c r="H2311" s="112">
        <v>37622</v>
      </c>
      <c r="I2311" s="208" t="s">
        <v>113</v>
      </c>
      <c r="J2311" s="112" t="s">
        <v>114</v>
      </c>
      <c r="K2311" s="208" t="s">
        <v>5749</v>
      </c>
      <c r="L2311" s="208" t="s">
        <v>838</v>
      </c>
      <c r="M2311" s="208" t="s">
        <v>885</v>
      </c>
      <c r="N2311" s="114" t="s">
        <v>106</v>
      </c>
      <c r="O2311" s="208" t="s">
        <v>468</v>
      </c>
      <c r="P2311" s="208" t="s">
        <v>116</v>
      </c>
      <c r="Q2311" s="208"/>
      <c r="R2311" s="208">
        <v>16</v>
      </c>
      <c r="S2311" s="208" t="s">
        <v>175</v>
      </c>
      <c r="T2311" s="264">
        <v>197</v>
      </c>
      <c r="U2311" s="264">
        <v>198</v>
      </c>
      <c r="V2311" s="264">
        <v>198</v>
      </c>
      <c r="W2311" s="264">
        <v>198</v>
      </c>
      <c r="X2311" s="264">
        <v>198</v>
      </c>
      <c r="Y2311" s="264">
        <v>198</v>
      </c>
    </row>
    <row r="2312" spans="1:25" ht="188.25" customHeight="1" x14ac:dyDescent="0.25">
      <c r="A2312" s="71">
        <v>3335</v>
      </c>
      <c r="B2312" s="208" t="s">
        <v>5671</v>
      </c>
      <c r="C2312" s="208" t="s">
        <v>15808</v>
      </c>
      <c r="D2312" s="208" t="s">
        <v>2286</v>
      </c>
      <c r="E2312" s="208" t="s">
        <v>5750</v>
      </c>
      <c r="F2312" s="208" t="s">
        <v>1744</v>
      </c>
      <c r="G2312" s="112">
        <v>38353</v>
      </c>
      <c r="H2312" s="112">
        <v>38353</v>
      </c>
      <c r="I2312" s="208" t="s">
        <v>113</v>
      </c>
      <c r="J2312" s="112" t="s">
        <v>114</v>
      </c>
      <c r="K2312" s="208" t="s">
        <v>3028</v>
      </c>
      <c r="L2312" s="208" t="s">
        <v>838</v>
      </c>
      <c r="M2312" s="208" t="s">
        <v>885</v>
      </c>
      <c r="N2312" s="114" t="s">
        <v>106</v>
      </c>
      <c r="O2312" s="208" t="s">
        <v>468</v>
      </c>
      <c r="P2312" s="208" t="s">
        <v>116</v>
      </c>
      <c r="Q2312" s="208"/>
      <c r="R2312" s="208">
        <v>14</v>
      </c>
      <c r="S2312" s="208" t="s">
        <v>497</v>
      </c>
      <c r="T2312" s="264">
        <v>69</v>
      </c>
      <c r="U2312" s="264">
        <v>64</v>
      </c>
      <c r="V2312" s="264">
        <v>64</v>
      </c>
      <c r="W2312" s="264">
        <v>64</v>
      </c>
      <c r="X2312" s="264">
        <v>64</v>
      </c>
      <c r="Y2312" s="264">
        <v>64</v>
      </c>
    </row>
    <row r="2313" spans="1:25" ht="188.25" customHeight="1" x14ac:dyDescent="0.25">
      <c r="A2313" s="71">
        <v>3336</v>
      </c>
      <c r="B2313" s="208" t="s">
        <v>5671</v>
      </c>
      <c r="C2313" s="208" t="s">
        <v>15809</v>
      </c>
      <c r="D2313" s="208" t="s">
        <v>2293</v>
      </c>
      <c r="E2313" s="208" t="s">
        <v>5680</v>
      </c>
      <c r="F2313" s="208" t="s">
        <v>243</v>
      </c>
      <c r="G2313" s="112">
        <v>38718</v>
      </c>
      <c r="H2313" s="112">
        <v>38718</v>
      </c>
      <c r="I2313" s="208" t="s">
        <v>113</v>
      </c>
      <c r="J2313" s="112" t="s">
        <v>114</v>
      </c>
      <c r="K2313" s="208" t="s">
        <v>2635</v>
      </c>
      <c r="L2313" s="208" t="s">
        <v>838</v>
      </c>
      <c r="M2313" s="208" t="s">
        <v>885</v>
      </c>
      <c r="N2313" s="114" t="s">
        <v>106</v>
      </c>
      <c r="O2313" s="208" t="s">
        <v>468</v>
      </c>
      <c r="P2313" s="208" t="s">
        <v>116</v>
      </c>
      <c r="Q2313" s="208" t="s">
        <v>5247</v>
      </c>
      <c r="R2313" s="208">
        <v>7</v>
      </c>
      <c r="S2313" s="114" t="s">
        <v>953</v>
      </c>
      <c r="T2313" s="264">
        <v>16</v>
      </c>
      <c r="U2313" s="264">
        <v>18</v>
      </c>
      <c r="V2313" s="264">
        <v>18</v>
      </c>
      <c r="W2313" s="264">
        <v>18</v>
      </c>
      <c r="X2313" s="264">
        <v>18</v>
      </c>
      <c r="Y2313" s="264">
        <v>18</v>
      </c>
    </row>
    <row r="2314" spans="1:25" ht="188.25" customHeight="1" x14ac:dyDescent="0.25">
      <c r="A2314" s="71">
        <v>3337</v>
      </c>
      <c r="B2314" s="208" t="s">
        <v>5671</v>
      </c>
      <c r="C2314" s="208" t="s">
        <v>15810</v>
      </c>
      <c r="D2314" s="208" t="s">
        <v>2296</v>
      </c>
      <c r="E2314" s="208" t="s">
        <v>129</v>
      </c>
      <c r="F2314" s="208" t="s">
        <v>15811</v>
      </c>
      <c r="G2314" s="112">
        <v>44523</v>
      </c>
      <c r="H2314" s="112">
        <v>44562</v>
      </c>
      <c r="I2314" s="208" t="s">
        <v>5751</v>
      </c>
      <c r="J2314" s="112" t="s">
        <v>114</v>
      </c>
      <c r="K2314" s="208" t="s">
        <v>15812</v>
      </c>
      <c r="L2314" s="208" t="s">
        <v>60</v>
      </c>
      <c r="M2314" s="208" t="s">
        <v>5692</v>
      </c>
      <c r="N2314" s="114" t="s">
        <v>106</v>
      </c>
      <c r="O2314" s="208" t="s">
        <v>468</v>
      </c>
      <c r="P2314" s="208" t="s">
        <v>116</v>
      </c>
      <c r="Q2314" s="208"/>
      <c r="R2314" s="208">
        <v>16</v>
      </c>
      <c r="S2314" s="208" t="s">
        <v>175</v>
      </c>
      <c r="T2314" s="264">
        <v>2249</v>
      </c>
      <c r="U2314" s="264">
        <v>2282</v>
      </c>
      <c r="V2314" s="264">
        <v>2280</v>
      </c>
      <c r="W2314" s="264">
        <v>2280</v>
      </c>
      <c r="X2314" s="264">
        <v>2280</v>
      </c>
      <c r="Y2314" s="264">
        <v>2280</v>
      </c>
    </row>
    <row r="2315" spans="1:25" ht="188.25" customHeight="1" x14ac:dyDescent="0.25">
      <c r="A2315" s="71">
        <v>3338</v>
      </c>
      <c r="B2315" s="208" t="s">
        <v>5671</v>
      </c>
      <c r="C2315" s="208" t="s">
        <v>15813</v>
      </c>
      <c r="D2315" s="208" t="s">
        <v>2310</v>
      </c>
      <c r="E2315" s="208" t="s">
        <v>5696</v>
      </c>
      <c r="F2315" s="208" t="s">
        <v>855</v>
      </c>
      <c r="G2315" s="112">
        <v>40909</v>
      </c>
      <c r="H2315" s="112">
        <v>40909</v>
      </c>
      <c r="I2315" s="208" t="s">
        <v>5752</v>
      </c>
      <c r="J2315" s="112" t="s">
        <v>114</v>
      </c>
      <c r="K2315" s="208" t="s">
        <v>5753</v>
      </c>
      <c r="L2315" s="208" t="s">
        <v>60</v>
      </c>
      <c r="M2315" s="208" t="s">
        <v>5698</v>
      </c>
      <c r="N2315" s="114" t="s">
        <v>106</v>
      </c>
      <c r="O2315" s="208" t="s">
        <v>468</v>
      </c>
      <c r="P2315" s="208" t="s">
        <v>116</v>
      </c>
      <c r="Q2315" s="208"/>
      <c r="R2315" s="208">
        <v>16</v>
      </c>
      <c r="S2315" s="208" t="s">
        <v>175</v>
      </c>
      <c r="T2315" s="264">
        <v>0</v>
      </c>
      <c r="U2315" s="264">
        <v>0</v>
      </c>
      <c r="V2315" s="264">
        <v>20</v>
      </c>
      <c r="W2315" s="264">
        <v>20</v>
      </c>
      <c r="X2315" s="264">
        <v>20</v>
      </c>
      <c r="Y2315" s="264">
        <v>20</v>
      </c>
    </row>
    <row r="2316" spans="1:25" ht="188.25" customHeight="1" x14ac:dyDescent="0.25">
      <c r="A2316" s="71">
        <v>3339</v>
      </c>
      <c r="B2316" s="208" t="s">
        <v>5671</v>
      </c>
      <c r="C2316" s="208" t="s">
        <v>15814</v>
      </c>
      <c r="D2316" s="208" t="s">
        <v>2313</v>
      </c>
      <c r="E2316" s="208" t="s">
        <v>129</v>
      </c>
      <c r="F2316" s="208" t="s">
        <v>5754</v>
      </c>
      <c r="G2316" s="112">
        <v>43627</v>
      </c>
      <c r="H2316" s="112">
        <v>43466</v>
      </c>
      <c r="I2316" s="208" t="s">
        <v>113</v>
      </c>
      <c r="J2316" s="112" t="s">
        <v>114</v>
      </c>
      <c r="K2316" s="208" t="s">
        <v>5755</v>
      </c>
      <c r="L2316" s="208" t="s">
        <v>99</v>
      </c>
      <c r="M2316" s="208" t="s">
        <v>5756</v>
      </c>
      <c r="N2316" s="114" t="s">
        <v>106</v>
      </c>
      <c r="O2316" s="208" t="s">
        <v>468</v>
      </c>
      <c r="P2316" s="208" t="s">
        <v>116</v>
      </c>
      <c r="Q2316" s="208"/>
      <c r="R2316" s="208">
        <v>14</v>
      </c>
      <c r="S2316" s="208" t="s">
        <v>497</v>
      </c>
      <c r="T2316" s="264">
        <v>176</v>
      </c>
      <c r="U2316" s="264">
        <v>150</v>
      </c>
      <c r="V2316" s="264">
        <v>150</v>
      </c>
      <c r="W2316" s="264">
        <v>150</v>
      </c>
      <c r="X2316" s="264">
        <v>150</v>
      </c>
      <c r="Y2316" s="264">
        <v>150</v>
      </c>
    </row>
    <row r="2317" spans="1:25" ht="188.25" customHeight="1" x14ac:dyDescent="0.25">
      <c r="A2317" s="71">
        <v>3340</v>
      </c>
      <c r="B2317" s="208" t="s">
        <v>5671</v>
      </c>
      <c r="C2317" s="208" t="s">
        <v>15815</v>
      </c>
      <c r="D2317" s="208" t="s">
        <v>1657</v>
      </c>
      <c r="E2317" s="208" t="s">
        <v>129</v>
      </c>
      <c r="F2317" s="208" t="s">
        <v>5754</v>
      </c>
      <c r="G2317" s="112">
        <v>44560</v>
      </c>
      <c r="H2317" s="112">
        <v>44562</v>
      </c>
      <c r="I2317" s="208" t="s">
        <v>113</v>
      </c>
      <c r="J2317" s="112" t="s">
        <v>114</v>
      </c>
      <c r="K2317" s="208" t="s">
        <v>5757</v>
      </c>
      <c r="L2317" s="208" t="s">
        <v>99</v>
      </c>
      <c r="M2317" s="208" t="s">
        <v>5758</v>
      </c>
      <c r="N2317" s="114" t="s">
        <v>106</v>
      </c>
      <c r="O2317" s="208" t="s">
        <v>120</v>
      </c>
      <c r="P2317" s="208" t="s">
        <v>157</v>
      </c>
      <c r="Q2317" s="208"/>
      <c r="R2317" s="208">
        <v>10</v>
      </c>
      <c r="S2317" s="114" t="s">
        <v>126</v>
      </c>
      <c r="T2317" s="264" t="s">
        <v>112</v>
      </c>
      <c r="U2317" s="264">
        <v>206</v>
      </c>
      <c r="V2317" s="264">
        <v>206</v>
      </c>
      <c r="W2317" s="264">
        <v>206</v>
      </c>
      <c r="X2317" s="264">
        <v>206</v>
      </c>
      <c r="Y2317" s="264">
        <v>206</v>
      </c>
    </row>
    <row r="2318" spans="1:25" ht="188.25" customHeight="1" x14ac:dyDescent="0.25">
      <c r="A2318" s="71">
        <v>3341</v>
      </c>
      <c r="B2318" s="208" t="s">
        <v>5671</v>
      </c>
      <c r="C2318" s="208" t="s">
        <v>15801</v>
      </c>
      <c r="D2318" s="208" t="s">
        <v>2273</v>
      </c>
      <c r="E2318" s="208" t="s">
        <v>5741</v>
      </c>
      <c r="F2318" s="208" t="s">
        <v>15816</v>
      </c>
      <c r="G2318" s="112">
        <v>44927</v>
      </c>
      <c r="H2318" s="112">
        <v>44562</v>
      </c>
      <c r="I2318" s="208" t="s">
        <v>113</v>
      </c>
      <c r="J2318" s="112" t="s">
        <v>114</v>
      </c>
      <c r="K2318" s="208" t="s">
        <v>15817</v>
      </c>
      <c r="L2318" s="208" t="s">
        <v>838</v>
      </c>
      <c r="M2318" s="208" t="s">
        <v>885</v>
      </c>
      <c r="N2318" s="114" t="s">
        <v>106</v>
      </c>
      <c r="O2318" s="208" t="s">
        <v>468</v>
      </c>
      <c r="P2318" s="208" t="s">
        <v>116</v>
      </c>
      <c r="Q2318" s="208"/>
      <c r="R2318" s="208">
        <v>10</v>
      </c>
      <c r="S2318" s="114" t="s">
        <v>126</v>
      </c>
      <c r="T2318" s="264"/>
      <c r="U2318" s="264"/>
      <c r="V2318" s="264"/>
      <c r="W2318" s="264"/>
      <c r="X2318" s="264"/>
      <c r="Y2318" s="264"/>
    </row>
    <row r="2319" spans="1:25" ht="188.25" customHeight="1" x14ac:dyDescent="0.25">
      <c r="A2319" s="71">
        <v>3342</v>
      </c>
      <c r="B2319" s="208" t="s">
        <v>5671</v>
      </c>
      <c r="C2319" s="208" t="s">
        <v>15818</v>
      </c>
      <c r="D2319" s="208" t="s">
        <v>121</v>
      </c>
      <c r="E2319" s="208" t="s">
        <v>5759</v>
      </c>
      <c r="F2319" s="208" t="s">
        <v>5760</v>
      </c>
      <c r="G2319" s="112">
        <v>39814</v>
      </c>
      <c r="H2319" s="112">
        <v>39814</v>
      </c>
      <c r="I2319" s="208" t="s">
        <v>113</v>
      </c>
      <c r="J2319" s="112" t="s">
        <v>114</v>
      </c>
      <c r="K2319" s="208" t="s">
        <v>5761</v>
      </c>
      <c r="L2319" s="208" t="s">
        <v>60</v>
      </c>
      <c r="M2319" s="208" t="s">
        <v>4809</v>
      </c>
      <c r="N2319" s="208" t="s">
        <v>68</v>
      </c>
      <c r="O2319" s="208" t="s">
        <v>120</v>
      </c>
      <c r="P2319" s="12" t="s">
        <v>5762</v>
      </c>
      <c r="Q2319" s="208"/>
      <c r="R2319" s="208">
        <v>14</v>
      </c>
      <c r="S2319" s="208" t="s">
        <v>497</v>
      </c>
      <c r="T2319" s="264">
        <v>174197</v>
      </c>
      <c r="U2319" s="264">
        <v>226193</v>
      </c>
      <c r="V2319" s="264">
        <v>230000</v>
      </c>
      <c r="W2319" s="264">
        <v>230000</v>
      </c>
      <c r="X2319" s="264">
        <v>230000</v>
      </c>
      <c r="Y2319" s="264">
        <v>230000</v>
      </c>
    </row>
    <row r="2320" spans="1:25" ht="188.25" customHeight="1" x14ac:dyDescent="0.25">
      <c r="A2320" s="71">
        <v>3343</v>
      </c>
      <c r="B2320" s="208" t="s">
        <v>5671</v>
      </c>
      <c r="C2320" s="208" t="s">
        <v>15819</v>
      </c>
      <c r="D2320" s="208" t="s">
        <v>413</v>
      </c>
      <c r="E2320" s="208" t="s">
        <v>5764</v>
      </c>
      <c r="F2320" s="208" t="s">
        <v>5765</v>
      </c>
      <c r="G2320" s="112">
        <v>42174</v>
      </c>
      <c r="H2320" s="112">
        <v>42174</v>
      </c>
      <c r="I2320" s="208" t="s">
        <v>331</v>
      </c>
      <c r="J2320" s="112">
        <v>45658</v>
      </c>
      <c r="K2320" s="208" t="s">
        <v>5766</v>
      </c>
      <c r="L2320" s="208" t="s">
        <v>60</v>
      </c>
      <c r="M2320" s="208" t="s">
        <v>4809</v>
      </c>
      <c r="N2320" s="208" t="s">
        <v>68</v>
      </c>
      <c r="O2320" s="208" t="s">
        <v>104</v>
      </c>
      <c r="P2320" s="12" t="s">
        <v>1260</v>
      </c>
      <c r="Q2320" s="208"/>
      <c r="R2320" s="208">
        <v>14</v>
      </c>
      <c r="S2320" s="208" t="s">
        <v>497</v>
      </c>
      <c r="T2320" s="264">
        <v>25797</v>
      </c>
      <c r="U2320" s="264">
        <v>32017</v>
      </c>
      <c r="V2320" s="264">
        <v>32000</v>
      </c>
      <c r="W2320" s="264">
        <v>32000</v>
      </c>
      <c r="X2320" s="264" t="s">
        <v>112</v>
      </c>
      <c r="Y2320" s="264" t="s">
        <v>112</v>
      </c>
    </row>
    <row r="2321" spans="1:25" ht="188.25" customHeight="1" x14ac:dyDescent="0.25">
      <c r="A2321" s="71">
        <v>3344</v>
      </c>
      <c r="B2321" s="208" t="s">
        <v>5671</v>
      </c>
      <c r="C2321" s="208" t="s">
        <v>15820</v>
      </c>
      <c r="D2321" s="208" t="s">
        <v>1732</v>
      </c>
      <c r="E2321" s="208" t="s">
        <v>129</v>
      </c>
      <c r="F2321" s="208" t="s">
        <v>15821</v>
      </c>
      <c r="G2321" s="112">
        <v>42370</v>
      </c>
      <c r="H2321" s="112">
        <v>42370</v>
      </c>
      <c r="I2321" s="208" t="s">
        <v>113</v>
      </c>
      <c r="J2321" s="112" t="s">
        <v>114</v>
      </c>
      <c r="K2321" s="208" t="s">
        <v>5763</v>
      </c>
      <c r="L2321" s="208" t="s">
        <v>60</v>
      </c>
      <c r="M2321" s="208" t="s">
        <v>4809</v>
      </c>
      <c r="N2321" s="208" t="s">
        <v>68</v>
      </c>
      <c r="O2321" s="208" t="s">
        <v>100</v>
      </c>
      <c r="P2321" s="12" t="s">
        <v>435</v>
      </c>
      <c r="Q2321" s="208"/>
      <c r="R2321" s="208">
        <v>14</v>
      </c>
      <c r="S2321" s="208" t="s">
        <v>497</v>
      </c>
      <c r="T2321" s="264">
        <v>1639</v>
      </c>
      <c r="U2321" s="264">
        <v>4189</v>
      </c>
      <c r="V2321" s="264">
        <v>4500</v>
      </c>
      <c r="W2321" s="264">
        <v>4500</v>
      </c>
      <c r="X2321" s="264">
        <v>4500</v>
      </c>
      <c r="Y2321" s="264">
        <v>4500</v>
      </c>
    </row>
    <row r="2322" spans="1:25" ht="188.25" customHeight="1" x14ac:dyDescent="0.25">
      <c r="A2322" s="71">
        <v>3345</v>
      </c>
      <c r="B2322" s="208" t="s">
        <v>5671</v>
      </c>
      <c r="C2322" s="208" t="s">
        <v>15822</v>
      </c>
      <c r="D2322" s="208" t="s">
        <v>344</v>
      </c>
      <c r="E2322" s="208" t="s">
        <v>129</v>
      </c>
      <c r="F2322" s="208" t="s">
        <v>5765</v>
      </c>
      <c r="G2322" s="112">
        <v>42174</v>
      </c>
      <c r="H2322" s="112">
        <v>42174</v>
      </c>
      <c r="I2322" s="208" t="s">
        <v>331</v>
      </c>
      <c r="J2322" s="112">
        <v>45658</v>
      </c>
      <c r="K2322" s="208" t="s">
        <v>5766</v>
      </c>
      <c r="L2322" s="208" t="s">
        <v>60</v>
      </c>
      <c r="M2322" s="208" t="s">
        <v>4809</v>
      </c>
      <c r="N2322" s="208" t="s">
        <v>66</v>
      </c>
      <c r="O2322" s="208" t="s">
        <v>104</v>
      </c>
      <c r="P2322" s="12" t="s">
        <v>197</v>
      </c>
      <c r="Q2322" s="208"/>
      <c r="R2322" s="208">
        <v>14</v>
      </c>
      <c r="S2322" s="208" t="s">
        <v>497</v>
      </c>
      <c r="T2322" s="264">
        <v>60</v>
      </c>
      <c r="U2322" s="264">
        <v>62</v>
      </c>
      <c r="V2322" s="264">
        <v>62</v>
      </c>
      <c r="W2322" s="264">
        <v>62</v>
      </c>
      <c r="X2322" s="264" t="s">
        <v>112</v>
      </c>
      <c r="Y2322" s="264" t="s">
        <v>112</v>
      </c>
    </row>
    <row r="2323" spans="1:25" ht="188.25" customHeight="1" x14ac:dyDescent="0.25">
      <c r="A2323" s="71">
        <v>3346</v>
      </c>
      <c r="B2323" s="208" t="s">
        <v>5671</v>
      </c>
      <c r="C2323" s="208" t="s">
        <v>15823</v>
      </c>
      <c r="D2323" s="208" t="s">
        <v>1922</v>
      </c>
      <c r="E2323" s="208" t="s">
        <v>129</v>
      </c>
      <c r="F2323" s="208" t="s">
        <v>5760</v>
      </c>
      <c r="G2323" s="112">
        <v>44278</v>
      </c>
      <c r="H2323" s="112">
        <v>44197</v>
      </c>
      <c r="I2323" s="208" t="s">
        <v>762</v>
      </c>
      <c r="J2323" s="112">
        <v>44927</v>
      </c>
      <c r="K2323" s="208" t="s">
        <v>5767</v>
      </c>
      <c r="L2323" s="208" t="s">
        <v>60</v>
      </c>
      <c r="M2323" s="208" t="s">
        <v>5768</v>
      </c>
      <c r="N2323" s="208" t="s">
        <v>68</v>
      </c>
      <c r="O2323" s="208" t="s">
        <v>100</v>
      </c>
      <c r="P2323" s="12" t="s">
        <v>196</v>
      </c>
      <c r="Q2323" s="208"/>
      <c r="R2323" s="208">
        <v>14</v>
      </c>
      <c r="S2323" s="208" t="s">
        <v>497</v>
      </c>
      <c r="T2323" s="264">
        <v>14293</v>
      </c>
      <c r="U2323" s="264" t="s">
        <v>112</v>
      </c>
      <c r="V2323" s="264" t="s">
        <v>112</v>
      </c>
      <c r="W2323" s="264" t="s">
        <v>112</v>
      </c>
      <c r="X2323" s="264" t="s">
        <v>112</v>
      </c>
      <c r="Y2323" s="264" t="s">
        <v>112</v>
      </c>
    </row>
    <row r="2324" spans="1:25" ht="188.25" customHeight="1" x14ac:dyDescent="0.25">
      <c r="A2324" s="71">
        <v>3347</v>
      </c>
      <c r="B2324" s="208" t="s">
        <v>5671</v>
      </c>
      <c r="C2324" s="208" t="s">
        <v>15823</v>
      </c>
      <c r="D2324" s="208" t="s">
        <v>760</v>
      </c>
      <c r="E2324" s="208" t="s">
        <v>129</v>
      </c>
      <c r="F2324" s="208" t="s">
        <v>5760</v>
      </c>
      <c r="G2324" s="112">
        <v>44278</v>
      </c>
      <c r="H2324" s="112">
        <v>44197</v>
      </c>
      <c r="I2324" s="208" t="s">
        <v>762</v>
      </c>
      <c r="J2324" s="112">
        <v>44927</v>
      </c>
      <c r="K2324" s="208" t="s">
        <v>5769</v>
      </c>
      <c r="L2324" s="208" t="s">
        <v>60</v>
      </c>
      <c r="M2324" s="208" t="s">
        <v>5768</v>
      </c>
      <c r="N2324" s="208" t="s">
        <v>68</v>
      </c>
      <c r="O2324" s="208" t="s">
        <v>100</v>
      </c>
      <c r="P2324" s="12" t="s">
        <v>397</v>
      </c>
      <c r="Q2324" s="208"/>
      <c r="R2324" s="208">
        <v>14</v>
      </c>
      <c r="S2324" s="208" t="s">
        <v>497</v>
      </c>
      <c r="T2324" s="264">
        <v>6723</v>
      </c>
      <c r="U2324" s="264">
        <v>5067</v>
      </c>
      <c r="V2324" s="264">
        <v>5000</v>
      </c>
      <c r="W2324" s="264">
        <v>5000</v>
      </c>
      <c r="X2324" s="264">
        <v>5000</v>
      </c>
      <c r="Y2324" s="264">
        <v>5000</v>
      </c>
    </row>
    <row r="2325" spans="1:25" ht="188.25" customHeight="1" x14ac:dyDescent="0.25">
      <c r="A2325" s="71">
        <v>3348</v>
      </c>
      <c r="B2325" s="208" t="s">
        <v>5671</v>
      </c>
      <c r="C2325" s="208" t="s">
        <v>15824</v>
      </c>
      <c r="D2325" s="208" t="s">
        <v>15825</v>
      </c>
      <c r="E2325" s="208" t="s">
        <v>129</v>
      </c>
      <c r="F2325" s="208" t="s">
        <v>15826</v>
      </c>
      <c r="G2325" s="112">
        <v>44779</v>
      </c>
      <c r="H2325" s="112">
        <v>44562</v>
      </c>
      <c r="I2325" s="208" t="s">
        <v>113</v>
      </c>
      <c r="J2325" s="112" t="s">
        <v>114</v>
      </c>
      <c r="K2325" s="208" t="s">
        <v>15827</v>
      </c>
      <c r="L2325" s="208" t="s">
        <v>60</v>
      </c>
      <c r="M2325" s="208" t="s">
        <v>15828</v>
      </c>
      <c r="N2325" s="208" t="s">
        <v>68</v>
      </c>
      <c r="O2325" s="208" t="s">
        <v>120</v>
      </c>
      <c r="P2325" s="12" t="s">
        <v>609</v>
      </c>
      <c r="Q2325" s="208"/>
      <c r="R2325" s="208">
        <v>2</v>
      </c>
      <c r="S2325" s="208" t="s">
        <v>15829</v>
      </c>
      <c r="T2325" s="264" t="s">
        <v>112</v>
      </c>
      <c r="U2325" s="264">
        <v>27026</v>
      </c>
      <c r="V2325" s="264">
        <v>30000</v>
      </c>
      <c r="W2325" s="264">
        <v>30000</v>
      </c>
      <c r="X2325" s="264">
        <v>30000</v>
      </c>
      <c r="Y2325" s="264">
        <v>30000</v>
      </c>
    </row>
    <row r="2326" spans="1:25" ht="188.25" customHeight="1" x14ac:dyDescent="0.25">
      <c r="A2326" s="71">
        <v>3349</v>
      </c>
      <c r="B2326" s="208" t="s">
        <v>5671</v>
      </c>
      <c r="C2326" s="208" t="s">
        <v>15824</v>
      </c>
      <c r="D2326" s="208" t="s">
        <v>15830</v>
      </c>
      <c r="E2326" s="208" t="s">
        <v>129</v>
      </c>
      <c r="F2326" s="208" t="s">
        <v>11388</v>
      </c>
      <c r="G2326" s="112">
        <v>44779</v>
      </c>
      <c r="H2326" s="112">
        <v>44562</v>
      </c>
      <c r="I2326" s="208" t="s">
        <v>113</v>
      </c>
      <c r="J2326" s="112" t="s">
        <v>114</v>
      </c>
      <c r="K2326" s="208" t="s">
        <v>15831</v>
      </c>
      <c r="L2326" s="208" t="s">
        <v>60</v>
      </c>
      <c r="M2326" s="208" t="s">
        <v>15832</v>
      </c>
      <c r="N2326" s="208" t="s">
        <v>68</v>
      </c>
      <c r="O2326" s="208" t="s">
        <v>120</v>
      </c>
      <c r="P2326" s="12" t="s">
        <v>609</v>
      </c>
      <c r="Q2326" s="208"/>
      <c r="R2326" s="208">
        <v>2</v>
      </c>
      <c r="S2326" s="208" t="s">
        <v>15829</v>
      </c>
      <c r="T2326" s="264" t="s">
        <v>112</v>
      </c>
      <c r="U2326" s="264">
        <v>0</v>
      </c>
      <c r="V2326" s="264">
        <v>800</v>
      </c>
      <c r="W2326" s="264">
        <v>800</v>
      </c>
      <c r="X2326" s="264">
        <v>800</v>
      </c>
      <c r="Y2326" s="264">
        <v>800</v>
      </c>
    </row>
    <row r="2327" spans="1:25" ht="188.25" customHeight="1" x14ac:dyDescent="0.25">
      <c r="A2327" s="71">
        <v>3363</v>
      </c>
      <c r="B2327" s="76" t="s">
        <v>5770</v>
      </c>
      <c r="C2327" s="208" t="s">
        <v>5771</v>
      </c>
      <c r="D2327" s="299" t="s">
        <v>3812</v>
      </c>
      <c r="E2327" s="208" t="s">
        <v>129</v>
      </c>
      <c r="F2327" s="208" t="s">
        <v>5772</v>
      </c>
      <c r="G2327" s="112">
        <v>42736</v>
      </c>
      <c r="H2327" s="112">
        <v>42736</v>
      </c>
      <c r="I2327" s="208" t="s">
        <v>268</v>
      </c>
      <c r="J2327" s="90" t="s">
        <v>114</v>
      </c>
      <c r="K2327" s="112" t="s">
        <v>5773</v>
      </c>
      <c r="L2327" s="211" t="s">
        <v>60</v>
      </c>
      <c r="M2327" s="264" t="s">
        <v>5774</v>
      </c>
      <c r="N2327" s="211" t="s">
        <v>107</v>
      </c>
      <c r="O2327" s="208" t="s">
        <v>120</v>
      </c>
      <c r="P2327" s="89" t="s">
        <v>5775</v>
      </c>
      <c r="Q2327" s="89"/>
      <c r="R2327" s="76">
        <v>16</v>
      </c>
      <c r="S2327" s="76" t="s">
        <v>175</v>
      </c>
      <c r="T2327" s="265">
        <v>5530569</v>
      </c>
      <c r="U2327" s="265">
        <v>3998000</v>
      </c>
      <c r="V2327" s="265">
        <v>3998000</v>
      </c>
      <c r="W2327" s="265">
        <v>1646000</v>
      </c>
      <c r="X2327" s="265">
        <v>1646000</v>
      </c>
      <c r="Y2327" s="265">
        <v>1646000</v>
      </c>
    </row>
    <row r="2328" spans="1:25" ht="188.25" customHeight="1" x14ac:dyDescent="0.25">
      <c r="A2328" s="71">
        <v>3364</v>
      </c>
      <c r="B2328" s="76" t="s">
        <v>5770</v>
      </c>
      <c r="C2328" s="208" t="s">
        <v>5771</v>
      </c>
      <c r="D2328" s="299" t="s">
        <v>3817</v>
      </c>
      <c r="E2328" s="208" t="s">
        <v>129</v>
      </c>
      <c r="F2328" s="208" t="s">
        <v>5776</v>
      </c>
      <c r="G2328" s="112">
        <v>44197</v>
      </c>
      <c r="H2328" s="112">
        <v>44197</v>
      </c>
      <c r="I2328" s="208" t="s">
        <v>268</v>
      </c>
      <c r="J2328" s="90" t="s">
        <v>114</v>
      </c>
      <c r="K2328" s="112" t="s">
        <v>5777</v>
      </c>
      <c r="L2328" s="211" t="s">
        <v>60</v>
      </c>
      <c r="M2328" s="264" t="s">
        <v>5774</v>
      </c>
      <c r="N2328" s="211" t="s">
        <v>107</v>
      </c>
      <c r="O2328" s="208" t="s">
        <v>120</v>
      </c>
      <c r="P2328" s="89" t="s">
        <v>5778</v>
      </c>
      <c r="Q2328" s="89"/>
      <c r="R2328" s="76">
        <v>16</v>
      </c>
      <c r="S2328" s="76" t="s">
        <v>175</v>
      </c>
      <c r="T2328" s="265">
        <v>0</v>
      </c>
      <c r="U2328" s="265">
        <v>0</v>
      </c>
      <c r="V2328" s="265">
        <v>0</v>
      </c>
      <c r="W2328" s="265">
        <v>0</v>
      </c>
      <c r="X2328" s="265">
        <v>0</v>
      </c>
      <c r="Y2328" s="265">
        <v>0</v>
      </c>
    </row>
    <row r="2329" spans="1:25" ht="188.25" customHeight="1" x14ac:dyDescent="0.25">
      <c r="A2329" s="71">
        <v>3365</v>
      </c>
      <c r="B2329" s="76" t="s">
        <v>5770</v>
      </c>
      <c r="C2329" s="208" t="s">
        <v>5771</v>
      </c>
      <c r="D2329" s="299" t="s">
        <v>5779</v>
      </c>
      <c r="E2329" s="208" t="s">
        <v>129</v>
      </c>
      <c r="F2329" s="208" t="s">
        <v>5780</v>
      </c>
      <c r="G2329" s="112">
        <v>44197</v>
      </c>
      <c r="H2329" s="112">
        <v>44197</v>
      </c>
      <c r="I2329" s="208" t="s">
        <v>268</v>
      </c>
      <c r="J2329" s="90" t="s">
        <v>114</v>
      </c>
      <c r="K2329" s="112" t="s">
        <v>15833</v>
      </c>
      <c r="L2329" s="211" t="s">
        <v>60</v>
      </c>
      <c r="M2329" s="264" t="s">
        <v>5774</v>
      </c>
      <c r="N2329" s="211" t="s">
        <v>107</v>
      </c>
      <c r="O2329" s="208" t="s">
        <v>120</v>
      </c>
      <c r="P2329" s="89" t="s">
        <v>5775</v>
      </c>
      <c r="Q2329" s="89"/>
      <c r="R2329" s="76">
        <v>16</v>
      </c>
      <c r="S2329" s="76" t="s">
        <v>175</v>
      </c>
      <c r="T2329" s="265">
        <v>0</v>
      </c>
      <c r="U2329" s="265">
        <v>0</v>
      </c>
      <c r="V2329" s="265">
        <v>0</v>
      </c>
      <c r="W2329" s="265">
        <v>0</v>
      </c>
      <c r="X2329" s="265">
        <v>0</v>
      </c>
      <c r="Y2329" s="265">
        <v>0</v>
      </c>
    </row>
    <row r="2330" spans="1:25" ht="188.25" customHeight="1" x14ac:dyDescent="0.25">
      <c r="A2330" s="71">
        <v>3366</v>
      </c>
      <c r="B2330" s="76" t="s">
        <v>5770</v>
      </c>
      <c r="C2330" s="208" t="s">
        <v>5771</v>
      </c>
      <c r="D2330" s="299" t="s">
        <v>5781</v>
      </c>
      <c r="E2330" s="208" t="s">
        <v>129</v>
      </c>
      <c r="F2330" s="208" t="s">
        <v>5782</v>
      </c>
      <c r="G2330" s="112">
        <v>44197</v>
      </c>
      <c r="H2330" s="112">
        <v>44197</v>
      </c>
      <c r="I2330" s="208" t="s">
        <v>268</v>
      </c>
      <c r="J2330" s="90" t="s">
        <v>114</v>
      </c>
      <c r="K2330" s="112" t="s">
        <v>5783</v>
      </c>
      <c r="L2330" s="211" t="s">
        <v>60</v>
      </c>
      <c r="M2330" s="264" t="s">
        <v>5774</v>
      </c>
      <c r="N2330" s="211" t="s">
        <v>107</v>
      </c>
      <c r="O2330" s="208" t="s">
        <v>120</v>
      </c>
      <c r="P2330" s="89" t="s">
        <v>5778</v>
      </c>
      <c r="Q2330" s="89"/>
      <c r="R2330" s="76">
        <v>16</v>
      </c>
      <c r="S2330" s="76" t="s">
        <v>175</v>
      </c>
      <c r="T2330" s="265">
        <v>0</v>
      </c>
      <c r="U2330" s="265">
        <v>0</v>
      </c>
      <c r="V2330" s="265">
        <v>0</v>
      </c>
      <c r="W2330" s="265">
        <v>0</v>
      </c>
      <c r="X2330" s="265">
        <v>0</v>
      </c>
      <c r="Y2330" s="265">
        <v>0</v>
      </c>
    </row>
    <row r="2331" spans="1:25" ht="188.25" customHeight="1" x14ac:dyDescent="0.25">
      <c r="A2331" s="71">
        <v>3367</v>
      </c>
      <c r="B2331" s="76" t="s">
        <v>5770</v>
      </c>
      <c r="C2331" s="208" t="s">
        <v>5784</v>
      </c>
      <c r="D2331" s="112" t="s">
        <v>5785</v>
      </c>
      <c r="E2331" s="208" t="s">
        <v>15834</v>
      </c>
      <c r="F2331" s="208" t="s">
        <v>5786</v>
      </c>
      <c r="G2331" s="112">
        <v>42736</v>
      </c>
      <c r="H2331" s="112">
        <v>42736</v>
      </c>
      <c r="I2331" s="208" t="s">
        <v>15835</v>
      </c>
      <c r="J2331" s="112">
        <v>44562</v>
      </c>
      <c r="K2331" s="112" t="s">
        <v>5787</v>
      </c>
      <c r="L2331" s="211" t="s">
        <v>60</v>
      </c>
      <c r="M2331" s="264" t="s">
        <v>5788</v>
      </c>
      <c r="N2331" s="211" t="s">
        <v>64</v>
      </c>
      <c r="O2331" s="211" t="s">
        <v>103</v>
      </c>
      <c r="P2331" s="89" t="s">
        <v>115</v>
      </c>
      <c r="Q2331" s="113" t="s">
        <v>280</v>
      </c>
      <c r="R2331" s="76">
        <v>16</v>
      </c>
      <c r="S2331" s="76" t="s">
        <v>175</v>
      </c>
      <c r="T2331" s="265">
        <v>0</v>
      </c>
      <c r="U2331" s="265" t="s">
        <v>112</v>
      </c>
      <c r="V2331" s="196" t="s">
        <v>112</v>
      </c>
      <c r="W2331" s="196" t="s">
        <v>112</v>
      </c>
      <c r="X2331" s="196" t="s">
        <v>112</v>
      </c>
      <c r="Y2331" s="265" t="s">
        <v>112</v>
      </c>
    </row>
    <row r="2332" spans="1:25" ht="188.25" customHeight="1" x14ac:dyDescent="0.25">
      <c r="A2332" s="71">
        <v>3368</v>
      </c>
      <c r="B2332" s="76" t="s">
        <v>5770</v>
      </c>
      <c r="C2332" s="208" t="s">
        <v>15836</v>
      </c>
      <c r="D2332" s="112" t="s">
        <v>413</v>
      </c>
      <c r="E2332" s="208" t="s">
        <v>15837</v>
      </c>
      <c r="F2332" s="208" t="s">
        <v>15838</v>
      </c>
      <c r="G2332" s="112">
        <v>44806</v>
      </c>
      <c r="H2332" s="112">
        <v>44806</v>
      </c>
      <c r="I2332" s="208" t="s">
        <v>113</v>
      </c>
      <c r="J2332" s="112" t="s">
        <v>114</v>
      </c>
      <c r="K2332" s="112" t="s">
        <v>15839</v>
      </c>
      <c r="L2332" s="211" t="s">
        <v>60</v>
      </c>
      <c r="M2332" s="264" t="s">
        <v>5788</v>
      </c>
      <c r="N2332" s="211" t="s">
        <v>64</v>
      </c>
      <c r="O2332" s="211" t="s">
        <v>103</v>
      </c>
      <c r="P2332" s="89" t="s">
        <v>706</v>
      </c>
      <c r="Q2332" s="113"/>
      <c r="R2332" s="76">
        <v>17</v>
      </c>
      <c r="S2332" s="76" t="s">
        <v>175</v>
      </c>
      <c r="T2332" s="265" t="s">
        <v>112</v>
      </c>
      <c r="U2332" s="265">
        <v>0</v>
      </c>
      <c r="V2332" s="196">
        <v>0</v>
      </c>
      <c r="W2332" s="196">
        <v>280780</v>
      </c>
      <c r="X2332" s="196">
        <v>758360</v>
      </c>
      <c r="Y2332" s="265">
        <v>1317340</v>
      </c>
    </row>
    <row r="2333" spans="1:25" ht="188.25" customHeight="1" x14ac:dyDescent="0.25">
      <c r="A2333" s="71">
        <v>3369</v>
      </c>
      <c r="B2333" s="76" t="s">
        <v>5770</v>
      </c>
      <c r="C2333" s="208" t="s">
        <v>5794</v>
      </c>
      <c r="D2333" s="112" t="s">
        <v>5795</v>
      </c>
      <c r="E2333" s="208" t="s">
        <v>129</v>
      </c>
      <c r="F2333" s="208" t="s">
        <v>5796</v>
      </c>
      <c r="G2333" s="112">
        <v>37622</v>
      </c>
      <c r="H2333" s="112">
        <v>37622</v>
      </c>
      <c r="I2333" s="208" t="s">
        <v>113</v>
      </c>
      <c r="J2333" s="112" t="s">
        <v>114</v>
      </c>
      <c r="K2333" s="112" t="s">
        <v>5797</v>
      </c>
      <c r="L2333" s="211" t="s">
        <v>99</v>
      </c>
      <c r="M2333" s="211" t="s">
        <v>5792</v>
      </c>
      <c r="N2333" s="211" t="s">
        <v>106</v>
      </c>
      <c r="O2333" s="211" t="s">
        <v>103</v>
      </c>
      <c r="P2333" s="96" t="s">
        <v>116</v>
      </c>
      <c r="Q2333" s="89"/>
      <c r="R2333" s="76" t="s">
        <v>42</v>
      </c>
      <c r="S2333" s="116" t="s">
        <v>588</v>
      </c>
      <c r="T2333" s="265">
        <v>171</v>
      </c>
      <c r="U2333" s="265">
        <v>171</v>
      </c>
      <c r="V2333" s="265">
        <v>171</v>
      </c>
      <c r="W2333" s="265">
        <v>171</v>
      </c>
      <c r="X2333" s="265">
        <v>171</v>
      </c>
      <c r="Y2333" s="265">
        <v>171</v>
      </c>
    </row>
    <row r="2334" spans="1:25" ht="188.25" customHeight="1" x14ac:dyDescent="0.25">
      <c r="A2334" s="71">
        <v>3370</v>
      </c>
      <c r="B2334" s="76" t="s">
        <v>5770</v>
      </c>
      <c r="C2334" s="208" t="s">
        <v>5794</v>
      </c>
      <c r="D2334" s="112" t="s">
        <v>5798</v>
      </c>
      <c r="E2334" s="208" t="s">
        <v>129</v>
      </c>
      <c r="F2334" s="208" t="s">
        <v>1722</v>
      </c>
      <c r="G2334" s="112">
        <v>37622</v>
      </c>
      <c r="H2334" s="112">
        <v>37622</v>
      </c>
      <c r="I2334" s="208" t="s">
        <v>113</v>
      </c>
      <c r="J2334" s="112" t="s">
        <v>114</v>
      </c>
      <c r="K2334" s="112" t="s">
        <v>2352</v>
      </c>
      <c r="L2334" s="211" t="s">
        <v>99</v>
      </c>
      <c r="M2334" s="211" t="s">
        <v>5792</v>
      </c>
      <c r="N2334" s="211" t="s">
        <v>106</v>
      </c>
      <c r="O2334" s="211" t="s">
        <v>103</v>
      </c>
      <c r="P2334" s="96" t="s">
        <v>116</v>
      </c>
      <c r="Q2334" s="89"/>
      <c r="R2334" s="76" t="s">
        <v>42</v>
      </c>
      <c r="S2334" s="116" t="s">
        <v>588</v>
      </c>
      <c r="T2334" s="265">
        <v>0</v>
      </c>
      <c r="U2334" s="265">
        <v>0</v>
      </c>
      <c r="V2334" s="265">
        <v>0</v>
      </c>
      <c r="W2334" s="265">
        <v>0</v>
      </c>
      <c r="X2334" s="265">
        <v>0</v>
      </c>
      <c r="Y2334" s="265">
        <v>0</v>
      </c>
    </row>
    <row r="2335" spans="1:25" ht="188.25" customHeight="1" x14ac:dyDescent="0.25">
      <c r="A2335" s="71">
        <v>3371</v>
      </c>
      <c r="B2335" s="76" t="s">
        <v>5770</v>
      </c>
      <c r="C2335" s="208" t="s">
        <v>5794</v>
      </c>
      <c r="D2335" s="112" t="s">
        <v>5799</v>
      </c>
      <c r="E2335" s="208" t="s">
        <v>5213</v>
      </c>
      <c r="F2335" s="208" t="s">
        <v>147</v>
      </c>
      <c r="G2335" s="112">
        <v>37622</v>
      </c>
      <c r="H2335" s="112">
        <v>37622</v>
      </c>
      <c r="I2335" s="208" t="s">
        <v>113</v>
      </c>
      <c r="J2335" s="112" t="s">
        <v>114</v>
      </c>
      <c r="K2335" s="112" t="s">
        <v>5800</v>
      </c>
      <c r="L2335" s="211" t="s">
        <v>99</v>
      </c>
      <c r="M2335" s="211" t="s">
        <v>5792</v>
      </c>
      <c r="N2335" s="211" t="s">
        <v>106</v>
      </c>
      <c r="O2335" s="211" t="s">
        <v>103</v>
      </c>
      <c r="P2335" s="96" t="s">
        <v>116</v>
      </c>
      <c r="Q2335" s="89"/>
      <c r="R2335" s="76" t="s">
        <v>42</v>
      </c>
      <c r="S2335" s="116" t="s">
        <v>588</v>
      </c>
      <c r="T2335" s="265">
        <v>1477</v>
      </c>
      <c r="U2335" s="265">
        <v>1477</v>
      </c>
      <c r="V2335" s="265">
        <v>1477</v>
      </c>
      <c r="W2335" s="265">
        <v>1477</v>
      </c>
      <c r="X2335" s="265">
        <v>1477</v>
      </c>
      <c r="Y2335" s="265">
        <v>1477</v>
      </c>
    </row>
    <row r="2336" spans="1:25" ht="188.25" customHeight="1" x14ac:dyDescent="0.25">
      <c r="A2336" s="71">
        <v>3372</v>
      </c>
      <c r="B2336" s="76" t="s">
        <v>5770</v>
      </c>
      <c r="C2336" s="208" t="s">
        <v>5794</v>
      </c>
      <c r="D2336" s="112" t="s">
        <v>839</v>
      </c>
      <c r="E2336" s="208" t="s">
        <v>129</v>
      </c>
      <c r="F2336" s="208" t="s">
        <v>284</v>
      </c>
      <c r="G2336" s="112">
        <v>37622</v>
      </c>
      <c r="H2336" s="112">
        <v>37622</v>
      </c>
      <c r="I2336" s="208" t="s">
        <v>113</v>
      </c>
      <c r="J2336" s="112" t="s">
        <v>114</v>
      </c>
      <c r="K2336" s="112" t="s">
        <v>900</v>
      </c>
      <c r="L2336" s="211" t="s">
        <v>99</v>
      </c>
      <c r="M2336" s="264" t="s">
        <v>5801</v>
      </c>
      <c r="N2336" s="211" t="s">
        <v>106</v>
      </c>
      <c r="O2336" s="211" t="s">
        <v>103</v>
      </c>
      <c r="P2336" s="96" t="s">
        <v>116</v>
      </c>
      <c r="Q2336" s="89"/>
      <c r="R2336" s="76" t="s">
        <v>29</v>
      </c>
      <c r="S2336" s="116" t="s">
        <v>1239</v>
      </c>
      <c r="T2336" s="265">
        <v>8</v>
      </c>
      <c r="U2336" s="265">
        <v>8</v>
      </c>
      <c r="V2336" s="265">
        <v>8</v>
      </c>
      <c r="W2336" s="265">
        <v>8</v>
      </c>
      <c r="X2336" s="265">
        <v>8</v>
      </c>
      <c r="Y2336" s="265">
        <v>8</v>
      </c>
    </row>
    <row r="2337" spans="1:25" ht="188.25" customHeight="1" x14ac:dyDescent="0.25">
      <c r="A2337" s="71">
        <v>3373</v>
      </c>
      <c r="B2337" s="76" t="s">
        <v>5770</v>
      </c>
      <c r="C2337" s="208" t="s">
        <v>5794</v>
      </c>
      <c r="D2337" s="112" t="s">
        <v>840</v>
      </c>
      <c r="E2337" s="208" t="s">
        <v>4495</v>
      </c>
      <c r="F2337" s="208" t="s">
        <v>5802</v>
      </c>
      <c r="G2337" s="112">
        <v>37622</v>
      </c>
      <c r="H2337" s="112">
        <v>37622</v>
      </c>
      <c r="I2337" s="208" t="s">
        <v>113</v>
      </c>
      <c r="J2337" s="112" t="s">
        <v>114</v>
      </c>
      <c r="K2337" s="112" t="s">
        <v>5803</v>
      </c>
      <c r="L2337" s="208" t="s">
        <v>61</v>
      </c>
      <c r="M2337" s="264" t="s">
        <v>5804</v>
      </c>
      <c r="N2337" s="211" t="s">
        <v>106</v>
      </c>
      <c r="O2337" s="211" t="s">
        <v>103</v>
      </c>
      <c r="P2337" s="96" t="s">
        <v>116</v>
      </c>
      <c r="Q2337" s="89"/>
      <c r="R2337" s="76" t="s">
        <v>25</v>
      </c>
      <c r="S2337" s="116" t="s">
        <v>715</v>
      </c>
      <c r="T2337" s="265">
        <v>1276</v>
      </c>
      <c r="U2337" s="265">
        <v>1276</v>
      </c>
      <c r="V2337" s="265">
        <v>1276</v>
      </c>
      <c r="W2337" s="265">
        <v>1276</v>
      </c>
      <c r="X2337" s="265">
        <v>1276</v>
      </c>
      <c r="Y2337" s="265">
        <v>1276</v>
      </c>
    </row>
    <row r="2338" spans="1:25" ht="188.25" customHeight="1" x14ac:dyDescent="0.25">
      <c r="A2338" s="71">
        <v>3374</v>
      </c>
      <c r="B2338" s="76" t="s">
        <v>5770</v>
      </c>
      <c r="C2338" s="208" t="s">
        <v>5794</v>
      </c>
      <c r="D2338" s="112" t="s">
        <v>5589</v>
      </c>
      <c r="E2338" s="208" t="s">
        <v>5805</v>
      </c>
      <c r="F2338" s="208" t="s">
        <v>5806</v>
      </c>
      <c r="G2338" s="112">
        <v>37622</v>
      </c>
      <c r="H2338" s="112">
        <v>37622</v>
      </c>
      <c r="I2338" s="208" t="s">
        <v>113</v>
      </c>
      <c r="J2338" s="112" t="s">
        <v>114</v>
      </c>
      <c r="K2338" s="112" t="s">
        <v>5807</v>
      </c>
      <c r="L2338" s="208" t="s">
        <v>61</v>
      </c>
      <c r="M2338" s="264" t="s">
        <v>5804</v>
      </c>
      <c r="N2338" s="211" t="s">
        <v>106</v>
      </c>
      <c r="O2338" s="211" t="s">
        <v>103</v>
      </c>
      <c r="P2338" s="96" t="s">
        <v>116</v>
      </c>
      <c r="Q2338" s="89"/>
      <c r="R2338" s="76" t="s">
        <v>25</v>
      </c>
      <c r="S2338" s="116" t="s">
        <v>715</v>
      </c>
      <c r="T2338" s="265">
        <v>674</v>
      </c>
      <c r="U2338" s="265">
        <v>674</v>
      </c>
      <c r="V2338" s="265">
        <v>674</v>
      </c>
      <c r="W2338" s="265">
        <v>674</v>
      </c>
      <c r="X2338" s="265">
        <v>674</v>
      </c>
      <c r="Y2338" s="265">
        <v>674</v>
      </c>
    </row>
    <row r="2339" spans="1:25" ht="188.25" customHeight="1" x14ac:dyDescent="0.25">
      <c r="A2339" s="71">
        <v>3375</v>
      </c>
      <c r="B2339" s="76" t="s">
        <v>5770</v>
      </c>
      <c r="C2339" s="208" t="s">
        <v>5794</v>
      </c>
      <c r="D2339" s="112" t="s">
        <v>4521</v>
      </c>
      <c r="E2339" s="208" t="s">
        <v>129</v>
      </c>
      <c r="F2339" s="208" t="s">
        <v>447</v>
      </c>
      <c r="G2339" s="112">
        <v>37622</v>
      </c>
      <c r="H2339" s="112">
        <v>37622</v>
      </c>
      <c r="I2339" s="208" t="s">
        <v>113</v>
      </c>
      <c r="J2339" s="112" t="s">
        <v>114</v>
      </c>
      <c r="K2339" s="112" t="s">
        <v>4499</v>
      </c>
      <c r="L2339" s="211" t="s">
        <v>61</v>
      </c>
      <c r="M2339" s="211" t="s">
        <v>5792</v>
      </c>
      <c r="N2339" s="211" t="s">
        <v>106</v>
      </c>
      <c r="O2339" s="211" t="s">
        <v>103</v>
      </c>
      <c r="P2339" s="96" t="s">
        <v>116</v>
      </c>
      <c r="Q2339" s="89"/>
      <c r="R2339" s="97" t="s">
        <v>50</v>
      </c>
      <c r="S2339" s="34" t="s">
        <v>5808</v>
      </c>
      <c r="T2339" s="265">
        <v>2126</v>
      </c>
      <c r="U2339" s="265">
        <v>2126</v>
      </c>
      <c r="V2339" s="265">
        <v>2126</v>
      </c>
      <c r="W2339" s="265">
        <v>2126</v>
      </c>
      <c r="X2339" s="265">
        <v>2126</v>
      </c>
      <c r="Y2339" s="265">
        <v>2126</v>
      </c>
    </row>
    <row r="2340" spans="1:25" ht="188.25" customHeight="1" x14ac:dyDescent="0.25">
      <c r="A2340" s="71">
        <v>3376</v>
      </c>
      <c r="B2340" s="76" t="s">
        <v>5770</v>
      </c>
      <c r="C2340" s="208" t="s">
        <v>12064</v>
      </c>
      <c r="D2340" s="112" t="s">
        <v>4543</v>
      </c>
      <c r="E2340" s="208" t="s">
        <v>5213</v>
      </c>
      <c r="F2340" s="208" t="s">
        <v>5809</v>
      </c>
      <c r="G2340" s="112">
        <v>37622</v>
      </c>
      <c r="H2340" s="112">
        <v>37622</v>
      </c>
      <c r="I2340" s="208" t="s">
        <v>113</v>
      </c>
      <c r="J2340" s="112" t="s">
        <v>114</v>
      </c>
      <c r="K2340" s="112" t="s">
        <v>5810</v>
      </c>
      <c r="L2340" s="211" t="s">
        <v>99</v>
      </c>
      <c r="M2340" s="211" t="s">
        <v>5792</v>
      </c>
      <c r="N2340" s="211" t="s">
        <v>106</v>
      </c>
      <c r="O2340" s="211" t="s">
        <v>103</v>
      </c>
      <c r="P2340" s="96" t="s">
        <v>116</v>
      </c>
      <c r="Q2340" s="89"/>
      <c r="R2340" s="76" t="s">
        <v>42</v>
      </c>
      <c r="S2340" s="116" t="s">
        <v>588</v>
      </c>
      <c r="T2340" s="265">
        <v>9081</v>
      </c>
      <c r="U2340" s="265">
        <v>9081</v>
      </c>
      <c r="V2340" s="265">
        <v>9081</v>
      </c>
      <c r="W2340" s="265">
        <v>9081</v>
      </c>
      <c r="X2340" s="265">
        <v>9081</v>
      </c>
      <c r="Y2340" s="265">
        <v>9081</v>
      </c>
    </row>
    <row r="2341" spans="1:25" ht="188.25" customHeight="1" x14ac:dyDescent="0.25">
      <c r="A2341" s="71">
        <v>3377</v>
      </c>
      <c r="B2341" s="76" t="s">
        <v>5770</v>
      </c>
      <c r="C2341" s="208" t="s">
        <v>5811</v>
      </c>
      <c r="D2341" s="112" t="s">
        <v>5812</v>
      </c>
      <c r="E2341" s="208" t="s">
        <v>5213</v>
      </c>
      <c r="F2341" s="208" t="s">
        <v>15840</v>
      </c>
      <c r="G2341" s="112">
        <v>43466</v>
      </c>
      <c r="H2341" s="112">
        <v>43466</v>
      </c>
      <c r="I2341" s="208" t="s">
        <v>113</v>
      </c>
      <c r="J2341" s="112" t="s">
        <v>114</v>
      </c>
      <c r="K2341" s="112" t="s">
        <v>5813</v>
      </c>
      <c r="L2341" s="211" t="s">
        <v>99</v>
      </c>
      <c r="M2341" s="211" t="s">
        <v>5792</v>
      </c>
      <c r="N2341" s="211" t="s">
        <v>106</v>
      </c>
      <c r="O2341" s="211" t="s">
        <v>103</v>
      </c>
      <c r="P2341" s="96" t="s">
        <v>116</v>
      </c>
      <c r="Q2341" s="89"/>
      <c r="R2341" s="76" t="s">
        <v>42</v>
      </c>
      <c r="S2341" s="116" t="s">
        <v>588</v>
      </c>
      <c r="T2341" s="265">
        <v>13</v>
      </c>
      <c r="U2341" s="265">
        <v>13</v>
      </c>
      <c r="V2341" s="265">
        <v>13</v>
      </c>
      <c r="W2341" s="265">
        <v>13</v>
      </c>
      <c r="X2341" s="265">
        <v>13</v>
      </c>
      <c r="Y2341" s="265">
        <v>13</v>
      </c>
    </row>
    <row r="2342" spans="1:25" ht="188.25" customHeight="1" x14ac:dyDescent="0.25">
      <c r="A2342" s="71">
        <v>3378</v>
      </c>
      <c r="B2342" s="76" t="s">
        <v>5770</v>
      </c>
      <c r="C2342" s="208" t="s">
        <v>5814</v>
      </c>
      <c r="D2342" s="112" t="s">
        <v>4544</v>
      </c>
      <c r="E2342" s="208" t="s">
        <v>5213</v>
      </c>
      <c r="F2342" s="208" t="s">
        <v>15841</v>
      </c>
      <c r="G2342" s="112">
        <v>43831</v>
      </c>
      <c r="H2342" s="112">
        <v>43831</v>
      </c>
      <c r="I2342" s="208" t="s">
        <v>113</v>
      </c>
      <c r="J2342" s="112" t="s">
        <v>114</v>
      </c>
      <c r="K2342" s="112" t="s">
        <v>5815</v>
      </c>
      <c r="L2342" s="211" t="s">
        <v>99</v>
      </c>
      <c r="M2342" s="211" t="s">
        <v>5792</v>
      </c>
      <c r="N2342" s="211" t="s">
        <v>106</v>
      </c>
      <c r="O2342" s="211" t="s">
        <v>103</v>
      </c>
      <c r="P2342" s="96" t="s">
        <v>116</v>
      </c>
      <c r="Q2342" s="89"/>
      <c r="R2342" s="76" t="s">
        <v>42</v>
      </c>
      <c r="S2342" s="116" t="s">
        <v>588</v>
      </c>
      <c r="T2342" s="265">
        <v>319</v>
      </c>
      <c r="U2342" s="265">
        <v>319</v>
      </c>
      <c r="V2342" s="265">
        <v>319</v>
      </c>
      <c r="W2342" s="265">
        <v>319</v>
      </c>
      <c r="X2342" s="265">
        <v>319</v>
      </c>
      <c r="Y2342" s="265">
        <v>319</v>
      </c>
    </row>
    <row r="2343" spans="1:25" ht="188.25" customHeight="1" x14ac:dyDescent="0.25">
      <c r="A2343" s="71">
        <v>3379</v>
      </c>
      <c r="B2343" s="76" t="s">
        <v>5770</v>
      </c>
      <c r="C2343" s="208" t="s">
        <v>5816</v>
      </c>
      <c r="D2343" s="112" t="s">
        <v>5625</v>
      </c>
      <c r="E2343" s="208" t="s">
        <v>5213</v>
      </c>
      <c r="F2343" s="112" t="s">
        <v>5817</v>
      </c>
      <c r="G2343" s="112">
        <v>44197</v>
      </c>
      <c r="H2343" s="112">
        <v>44197</v>
      </c>
      <c r="I2343" s="208" t="s">
        <v>113</v>
      </c>
      <c r="J2343" s="112" t="s">
        <v>114</v>
      </c>
      <c r="K2343" s="112" t="s">
        <v>5818</v>
      </c>
      <c r="L2343" s="211" t="s">
        <v>99</v>
      </c>
      <c r="M2343" s="211" t="s">
        <v>5792</v>
      </c>
      <c r="N2343" s="211" t="s">
        <v>106</v>
      </c>
      <c r="O2343" s="211" t="s">
        <v>103</v>
      </c>
      <c r="P2343" s="96" t="s">
        <v>116</v>
      </c>
      <c r="Q2343" s="113"/>
      <c r="R2343" s="76" t="s">
        <v>42</v>
      </c>
      <c r="S2343" s="116" t="s">
        <v>588</v>
      </c>
      <c r="T2343" s="46">
        <v>464</v>
      </c>
      <c r="U2343" s="46">
        <v>464</v>
      </c>
      <c r="V2343" s="46">
        <v>464</v>
      </c>
      <c r="W2343" s="46">
        <v>464</v>
      </c>
      <c r="X2343" s="46">
        <v>464</v>
      </c>
      <c r="Y2343" s="265">
        <v>464</v>
      </c>
    </row>
    <row r="2344" spans="1:25" ht="188.25" customHeight="1" x14ac:dyDescent="0.25">
      <c r="A2344" s="71">
        <v>3380</v>
      </c>
      <c r="B2344" s="208" t="s">
        <v>5770</v>
      </c>
      <c r="C2344" s="208" t="s">
        <v>5819</v>
      </c>
      <c r="D2344" s="112" t="s">
        <v>329</v>
      </c>
      <c r="E2344" s="208" t="s">
        <v>15842</v>
      </c>
      <c r="F2344" s="208" t="s">
        <v>12065</v>
      </c>
      <c r="G2344" s="112">
        <v>42179</v>
      </c>
      <c r="H2344" s="112">
        <v>42179</v>
      </c>
      <c r="I2344" s="112" t="s">
        <v>1658</v>
      </c>
      <c r="J2344" s="112">
        <v>45658</v>
      </c>
      <c r="K2344" s="112" t="s">
        <v>15843</v>
      </c>
      <c r="L2344" s="76" t="s">
        <v>60</v>
      </c>
      <c r="M2344" s="264" t="s">
        <v>5820</v>
      </c>
      <c r="N2344" s="76" t="s">
        <v>68</v>
      </c>
      <c r="O2344" s="76" t="s">
        <v>709</v>
      </c>
      <c r="P2344" s="89" t="s">
        <v>578</v>
      </c>
      <c r="Q2344" s="97" t="s">
        <v>5821</v>
      </c>
      <c r="R2344" s="76">
        <v>2</v>
      </c>
      <c r="S2344" s="76" t="s">
        <v>199</v>
      </c>
      <c r="T2344" s="46">
        <v>1189</v>
      </c>
      <c r="U2344" s="46">
        <v>1189</v>
      </c>
      <c r="V2344" s="46">
        <v>1189</v>
      </c>
      <c r="W2344" s="46">
        <v>1189</v>
      </c>
      <c r="X2344" s="46">
        <v>1189</v>
      </c>
      <c r="Y2344" s="265">
        <v>1189</v>
      </c>
    </row>
    <row r="2345" spans="1:25" ht="188.25" customHeight="1" x14ac:dyDescent="0.25">
      <c r="A2345" s="71">
        <v>3381</v>
      </c>
      <c r="B2345" s="208" t="s">
        <v>5770</v>
      </c>
      <c r="C2345" s="208" t="s">
        <v>5822</v>
      </c>
      <c r="D2345" s="112" t="s">
        <v>329</v>
      </c>
      <c r="E2345" s="208" t="s">
        <v>5823</v>
      </c>
      <c r="F2345" s="208" t="s">
        <v>5824</v>
      </c>
      <c r="G2345" s="112">
        <v>39814</v>
      </c>
      <c r="H2345" s="112">
        <v>40031</v>
      </c>
      <c r="I2345" s="208" t="s">
        <v>113</v>
      </c>
      <c r="J2345" s="112" t="s">
        <v>114</v>
      </c>
      <c r="K2345" s="112" t="s">
        <v>5825</v>
      </c>
      <c r="L2345" s="208" t="s">
        <v>60</v>
      </c>
      <c r="M2345" s="264" t="s">
        <v>4809</v>
      </c>
      <c r="N2345" s="208" t="s">
        <v>68</v>
      </c>
      <c r="O2345" s="208" t="s">
        <v>120</v>
      </c>
      <c r="P2345" s="113" t="s">
        <v>5826</v>
      </c>
      <c r="Q2345" s="113" t="s">
        <v>5827</v>
      </c>
      <c r="R2345" s="76" t="s">
        <v>18</v>
      </c>
      <c r="S2345" s="114" t="s">
        <v>199</v>
      </c>
      <c r="T2345" s="265">
        <v>18641</v>
      </c>
      <c r="U2345" s="265">
        <v>18641</v>
      </c>
      <c r="V2345" s="265">
        <v>18641</v>
      </c>
      <c r="W2345" s="265">
        <v>18641</v>
      </c>
      <c r="X2345" s="265">
        <v>18641</v>
      </c>
      <c r="Y2345" s="265">
        <v>18641</v>
      </c>
    </row>
    <row r="2346" spans="1:25" ht="188.25" customHeight="1" x14ac:dyDescent="0.25">
      <c r="A2346" s="71">
        <v>3382</v>
      </c>
      <c r="B2346" s="208" t="s">
        <v>5770</v>
      </c>
      <c r="C2346" s="208" t="s">
        <v>5828</v>
      </c>
      <c r="D2346" s="112" t="s">
        <v>329</v>
      </c>
      <c r="E2346" s="208" t="s">
        <v>5823</v>
      </c>
      <c r="F2346" s="208" t="s">
        <v>5829</v>
      </c>
      <c r="G2346" s="112">
        <v>42370</v>
      </c>
      <c r="H2346" s="112">
        <v>42367</v>
      </c>
      <c r="I2346" s="208" t="s">
        <v>113</v>
      </c>
      <c r="J2346" s="112" t="s">
        <v>114</v>
      </c>
      <c r="K2346" s="112" t="s">
        <v>5830</v>
      </c>
      <c r="L2346" s="208" t="s">
        <v>60</v>
      </c>
      <c r="M2346" s="264" t="s">
        <v>4809</v>
      </c>
      <c r="N2346" s="208" t="s">
        <v>68</v>
      </c>
      <c r="O2346" s="208" t="s">
        <v>120</v>
      </c>
      <c r="P2346" s="97" t="s">
        <v>439</v>
      </c>
      <c r="Q2346" s="113" t="s">
        <v>5831</v>
      </c>
      <c r="R2346" s="76" t="s">
        <v>18</v>
      </c>
      <c r="S2346" s="114" t="s">
        <v>199</v>
      </c>
      <c r="T2346" s="265">
        <v>13760</v>
      </c>
      <c r="U2346" s="265">
        <v>13760</v>
      </c>
      <c r="V2346" s="265">
        <v>13760</v>
      </c>
      <c r="W2346" s="265">
        <v>13760</v>
      </c>
      <c r="X2346" s="265">
        <v>13760</v>
      </c>
      <c r="Y2346" s="265">
        <v>13760</v>
      </c>
    </row>
    <row r="2347" spans="1:25" ht="188.25" customHeight="1" x14ac:dyDescent="0.25">
      <c r="A2347" s="71">
        <v>3383</v>
      </c>
      <c r="B2347" s="208" t="s">
        <v>5770</v>
      </c>
      <c r="C2347" s="208" t="s">
        <v>11351</v>
      </c>
      <c r="D2347" s="112" t="s">
        <v>3615</v>
      </c>
      <c r="E2347" s="208" t="s">
        <v>5832</v>
      </c>
      <c r="F2347" s="112" t="s">
        <v>5833</v>
      </c>
      <c r="G2347" s="112">
        <v>44314</v>
      </c>
      <c r="H2347" s="112">
        <v>44197</v>
      </c>
      <c r="I2347" s="208" t="s">
        <v>113</v>
      </c>
      <c r="J2347" s="112" t="s">
        <v>114</v>
      </c>
      <c r="K2347" s="112" t="s">
        <v>15844</v>
      </c>
      <c r="L2347" s="208" t="s">
        <v>60</v>
      </c>
      <c r="M2347" s="264" t="s">
        <v>4809</v>
      </c>
      <c r="N2347" s="208" t="s">
        <v>68</v>
      </c>
      <c r="O2347" s="208" t="s">
        <v>120</v>
      </c>
      <c r="P2347" s="97" t="s">
        <v>398</v>
      </c>
      <c r="Q2347" s="113"/>
      <c r="R2347" s="76" t="s">
        <v>18</v>
      </c>
      <c r="S2347" s="114" t="s">
        <v>199</v>
      </c>
      <c r="T2347" s="46">
        <v>350</v>
      </c>
      <c r="U2347" s="46">
        <v>489</v>
      </c>
      <c r="V2347" s="46">
        <v>489</v>
      </c>
      <c r="W2347" s="46">
        <v>489</v>
      </c>
      <c r="X2347" s="46">
        <v>489</v>
      </c>
      <c r="Y2347" s="265">
        <v>489</v>
      </c>
    </row>
    <row r="2348" spans="1:25" ht="188.25" customHeight="1" x14ac:dyDescent="0.25">
      <c r="A2348" s="71">
        <v>3384</v>
      </c>
      <c r="B2348" s="208" t="s">
        <v>5770</v>
      </c>
      <c r="C2348" s="71" t="s">
        <v>5834</v>
      </c>
      <c r="D2348" s="331" t="s">
        <v>329</v>
      </c>
      <c r="E2348" s="211" t="s">
        <v>129</v>
      </c>
      <c r="F2348" s="211" t="s">
        <v>5790</v>
      </c>
      <c r="G2348" s="303">
        <v>44554</v>
      </c>
      <c r="H2348" s="303">
        <v>44562</v>
      </c>
      <c r="I2348" s="208" t="s">
        <v>15845</v>
      </c>
      <c r="J2348" s="303">
        <v>44927</v>
      </c>
      <c r="K2348" s="211" t="s">
        <v>5791</v>
      </c>
      <c r="L2348" s="211" t="s">
        <v>61</v>
      </c>
      <c r="M2348" s="211" t="s">
        <v>5792</v>
      </c>
      <c r="N2348" s="211" t="s">
        <v>64</v>
      </c>
      <c r="O2348" s="208" t="s">
        <v>120</v>
      </c>
      <c r="P2348" s="98" t="s">
        <v>1224</v>
      </c>
      <c r="Q2348" s="89" t="s">
        <v>5793</v>
      </c>
      <c r="R2348" s="76">
        <v>5</v>
      </c>
      <c r="S2348" s="50" t="s">
        <v>3543</v>
      </c>
      <c r="T2348" s="46" t="s">
        <v>112</v>
      </c>
      <c r="U2348" s="46">
        <v>33000</v>
      </c>
      <c r="V2348" s="46" t="s">
        <v>112</v>
      </c>
      <c r="W2348" s="46" t="s">
        <v>112</v>
      </c>
      <c r="X2348" s="46" t="s">
        <v>112</v>
      </c>
      <c r="Y2348" s="265" t="s">
        <v>112</v>
      </c>
    </row>
    <row r="2349" spans="1:25" ht="188.25" customHeight="1" x14ac:dyDescent="0.25">
      <c r="A2349" s="71">
        <v>3385</v>
      </c>
      <c r="B2349" s="208" t="s">
        <v>5770</v>
      </c>
      <c r="C2349" s="208" t="s">
        <v>12066</v>
      </c>
      <c r="D2349" s="331" t="s">
        <v>193</v>
      </c>
      <c r="E2349" s="208" t="s">
        <v>5832</v>
      </c>
      <c r="F2349" s="112" t="s">
        <v>5833</v>
      </c>
      <c r="G2349" s="303">
        <v>44709</v>
      </c>
      <c r="H2349" s="303">
        <v>44562</v>
      </c>
      <c r="I2349" s="208" t="s">
        <v>113</v>
      </c>
      <c r="J2349" s="112" t="s">
        <v>114</v>
      </c>
      <c r="K2349" s="112" t="s">
        <v>15846</v>
      </c>
      <c r="L2349" s="208" t="s">
        <v>60</v>
      </c>
      <c r="M2349" s="264" t="s">
        <v>4809</v>
      </c>
      <c r="N2349" s="208" t="s">
        <v>68</v>
      </c>
      <c r="O2349" s="208" t="s">
        <v>120</v>
      </c>
      <c r="P2349" s="98" t="s">
        <v>196</v>
      </c>
      <c r="Q2349" s="89"/>
      <c r="R2349" s="76" t="s">
        <v>18</v>
      </c>
      <c r="S2349" s="114" t="s">
        <v>199</v>
      </c>
      <c r="T2349" s="46" t="s">
        <v>112</v>
      </c>
      <c r="U2349" s="46">
        <v>4512</v>
      </c>
      <c r="V2349" s="46">
        <v>4512</v>
      </c>
      <c r="W2349" s="46">
        <v>4512</v>
      </c>
      <c r="X2349" s="46">
        <v>4512</v>
      </c>
      <c r="Y2349" s="265">
        <v>4512</v>
      </c>
    </row>
    <row r="2350" spans="1:25" ht="188.25" customHeight="1" x14ac:dyDescent="0.25">
      <c r="A2350" s="71">
        <v>3386</v>
      </c>
      <c r="B2350" s="208" t="s">
        <v>5770</v>
      </c>
      <c r="C2350" s="208" t="s">
        <v>15847</v>
      </c>
      <c r="D2350" s="331" t="s">
        <v>329</v>
      </c>
      <c r="E2350" s="208" t="s">
        <v>15848</v>
      </c>
      <c r="F2350" s="112" t="s">
        <v>15849</v>
      </c>
      <c r="G2350" s="303">
        <v>44771</v>
      </c>
      <c r="H2350" s="303">
        <v>44562</v>
      </c>
      <c r="I2350" s="208" t="s">
        <v>15845</v>
      </c>
      <c r="J2350" s="303">
        <v>44927</v>
      </c>
      <c r="K2350" s="211" t="s">
        <v>15850</v>
      </c>
      <c r="L2350" s="208" t="s">
        <v>60</v>
      </c>
      <c r="M2350" s="264" t="s">
        <v>15851</v>
      </c>
      <c r="N2350" s="208" t="s">
        <v>64</v>
      </c>
      <c r="O2350" s="208" t="s">
        <v>120</v>
      </c>
      <c r="P2350" s="98" t="s">
        <v>1353</v>
      </c>
      <c r="Q2350" s="89" t="s">
        <v>15852</v>
      </c>
      <c r="R2350" s="76">
        <v>16</v>
      </c>
      <c r="S2350" s="34" t="s">
        <v>175</v>
      </c>
      <c r="T2350" s="46" t="s">
        <v>112</v>
      </c>
      <c r="U2350" s="46">
        <v>1541</v>
      </c>
      <c r="V2350" s="46" t="s">
        <v>112</v>
      </c>
      <c r="W2350" s="46" t="s">
        <v>112</v>
      </c>
      <c r="X2350" s="46" t="s">
        <v>112</v>
      </c>
      <c r="Y2350" s="265" t="s">
        <v>112</v>
      </c>
    </row>
    <row r="2351" spans="1:25" ht="188.25" customHeight="1" x14ac:dyDescent="0.25">
      <c r="A2351" s="71">
        <v>3387</v>
      </c>
      <c r="B2351" s="208" t="s">
        <v>5770</v>
      </c>
      <c r="C2351" s="208" t="s">
        <v>15853</v>
      </c>
      <c r="D2351" s="331" t="s">
        <v>329</v>
      </c>
      <c r="E2351" s="208" t="s">
        <v>15854</v>
      </c>
      <c r="F2351" s="112" t="s">
        <v>15855</v>
      </c>
      <c r="G2351" s="303">
        <v>44776</v>
      </c>
      <c r="H2351" s="303">
        <v>44776</v>
      </c>
      <c r="I2351" s="112" t="s">
        <v>10093</v>
      </c>
      <c r="J2351" s="303">
        <v>45658</v>
      </c>
      <c r="K2351" s="112" t="s">
        <v>15856</v>
      </c>
      <c r="L2351" s="76" t="s">
        <v>60</v>
      </c>
      <c r="M2351" s="264" t="s">
        <v>5820</v>
      </c>
      <c r="N2351" s="208" t="s">
        <v>66</v>
      </c>
      <c r="O2351" s="208" t="s">
        <v>709</v>
      </c>
      <c r="P2351" s="98" t="s">
        <v>197</v>
      </c>
      <c r="Q2351" s="89"/>
      <c r="R2351" s="76">
        <v>2</v>
      </c>
      <c r="S2351" s="76" t="s">
        <v>199</v>
      </c>
      <c r="T2351" s="46" t="s">
        <v>112</v>
      </c>
      <c r="U2351" s="46">
        <v>107</v>
      </c>
      <c r="V2351" s="46">
        <v>427</v>
      </c>
      <c r="W2351" s="46">
        <v>427</v>
      </c>
      <c r="X2351" s="46" t="s">
        <v>112</v>
      </c>
      <c r="Y2351" s="265" t="s">
        <v>112</v>
      </c>
    </row>
    <row r="2352" spans="1:25" ht="188.25" customHeight="1" x14ac:dyDescent="0.25">
      <c r="A2352" s="71">
        <v>3388</v>
      </c>
      <c r="B2352" s="208" t="s">
        <v>5770</v>
      </c>
      <c r="C2352" s="208" t="s">
        <v>15857</v>
      </c>
      <c r="D2352" s="331" t="s">
        <v>329</v>
      </c>
      <c r="E2352" s="208" t="s">
        <v>5213</v>
      </c>
      <c r="F2352" s="112" t="s">
        <v>15858</v>
      </c>
      <c r="G2352" s="303">
        <v>44890</v>
      </c>
      <c r="H2352" s="303">
        <v>44562</v>
      </c>
      <c r="I2352" s="112" t="s">
        <v>15859</v>
      </c>
      <c r="J2352" s="303">
        <v>44927</v>
      </c>
      <c r="K2352" s="112" t="s">
        <v>15860</v>
      </c>
      <c r="L2352" s="76" t="s">
        <v>99</v>
      </c>
      <c r="M2352" s="211" t="s">
        <v>5792</v>
      </c>
      <c r="N2352" s="211" t="s">
        <v>106</v>
      </c>
      <c r="O2352" s="211" t="s">
        <v>103</v>
      </c>
      <c r="P2352" s="96" t="s">
        <v>116</v>
      </c>
      <c r="Q2352" s="89"/>
      <c r="R2352" s="76" t="s">
        <v>42</v>
      </c>
      <c r="S2352" s="116" t="s">
        <v>588</v>
      </c>
      <c r="T2352" s="46" t="s">
        <v>112</v>
      </c>
      <c r="U2352" s="46">
        <v>2000</v>
      </c>
      <c r="V2352" s="46" t="s">
        <v>112</v>
      </c>
      <c r="W2352" s="46" t="s">
        <v>112</v>
      </c>
      <c r="X2352" s="46" t="s">
        <v>112</v>
      </c>
      <c r="Y2352" s="265" t="s">
        <v>112</v>
      </c>
    </row>
    <row r="2353" spans="1:25" ht="188.25" customHeight="1" x14ac:dyDescent="0.25">
      <c r="A2353" s="71">
        <v>3389</v>
      </c>
      <c r="B2353" s="208" t="s">
        <v>5770</v>
      </c>
      <c r="C2353" s="208" t="s">
        <v>15861</v>
      </c>
      <c r="D2353" s="331" t="s">
        <v>5990</v>
      </c>
      <c r="E2353" s="208" t="s">
        <v>15862</v>
      </c>
      <c r="F2353" s="208" t="s">
        <v>15863</v>
      </c>
      <c r="G2353" s="303">
        <v>44925</v>
      </c>
      <c r="H2353" s="303">
        <v>44562</v>
      </c>
      <c r="I2353" s="112" t="s">
        <v>1817</v>
      </c>
      <c r="J2353" s="303">
        <v>45292</v>
      </c>
      <c r="K2353" s="112" t="s">
        <v>15864</v>
      </c>
      <c r="L2353" s="208" t="s">
        <v>60</v>
      </c>
      <c r="M2353" s="264" t="s">
        <v>4809</v>
      </c>
      <c r="N2353" s="208" t="s">
        <v>68</v>
      </c>
      <c r="O2353" s="208" t="s">
        <v>120</v>
      </c>
      <c r="P2353" s="96" t="s">
        <v>398</v>
      </c>
      <c r="Q2353" s="89"/>
      <c r="R2353" s="76" t="s">
        <v>18</v>
      </c>
      <c r="S2353" s="114" t="s">
        <v>199</v>
      </c>
      <c r="T2353" s="46" t="s">
        <v>112</v>
      </c>
      <c r="U2353" s="46">
        <v>16690</v>
      </c>
      <c r="V2353" s="46">
        <v>16690</v>
      </c>
      <c r="W2353" s="46" t="s">
        <v>112</v>
      </c>
      <c r="X2353" s="46" t="s">
        <v>112</v>
      </c>
      <c r="Y2353" s="265" t="s">
        <v>112</v>
      </c>
    </row>
    <row r="2354" spans="1:25" ht="188.25" customHeight="1" x14ac:dyDescent="0.25">
      <c r="A2354" s="71">
        <v>3390</v>
      </c>
      <c r="B2354" s="208" t="s">
        <v>5770</v>
      </c>
      <c r="C2354" s="208" t="s">
        <v>15861</v>
      </c>
      <c r="D2354" s="331" t="s">
        <v>5993</v>
      </c>
      <c r="E2354" s="208" t="s">
        <v>15862</v>
      </c>
      <c r="F2354" s="208" t="s">
        <v>15863</v>
      </c>
      <c r="G2354" s="303">
        <v>44925</v>
      </c>
      <c r="H2354" s="303">
        <v>44562</v>
      </c>
      <c r="I2354" s="112" t="s">
        <v>1817</v>
      </c>
      <c r="J2354" s="303">
        <v>45292</v>
      </c>
      <c r="K2354" s="112" t="s">
        <v>15865</v>
      </c>
      <c r="L2354" s="208" t="s">
        <v>60</v>
      </c>
      <c r="M2354" s="264" t="s">
        <v>4809</v>
      </c>
      <c r="N2354" s="208" t="s">
        <v>68</v>
      </c>
      <c r="O2354" s="208" t="s">
        <v>120</v>
      </c>
      <c r="P2354" s="96" t="s">
        <v>196</v>
      </c>
      <c r="Q2354" s="89"/>
      <c r="R2354" s="76" t="s">
        <v>18</v>
      </c>
      <c r="S2354" s="114" t="s">
        <v>199</v>
      </c>
      <c r="T2354" s="46" t="s">
        <v>112</v>
      </c>
      <c r="U2354" s="46">
        <v>8440</v>
      </c>
      <c r="V2354" s="46">
        <v>8440</v>
      </c>
      <c r="W2354" s="46" t="s">
        <v>112</v>
      </c>
      <c r="X2354" s="46" t="s">
        <v>112</v>
      </c>
      <c r="Y2354" s="265" t="s">
        <v>112</v>
      </c>
    </row>
    <row r="2355" spans="1:25" ht="188.25" customHeight="1" x14ac:dyDescent="0.25">
      <c r="A2355" s="71">
        <v>3391</v>
      </c>
      <c r="B2355" s="208" t="s">
        <v>5770</v>
      </c>
      <c r="C2355" s="208" t="s">
        <v>15866</v>
      </c>
      <c r="D2355" s="331" t="s">
        <v>15867</v>
      </c>
      <c r="E2355" s="208" t="s">
        <v>15868</v>
      </c>
      <c r="F2355" s="208" t="s">
        <v>15869</v>
      </c>
      <c r="G2355" s="303">
        <v>45037</v>
      </c>
      <c r="H2355" s="303">
        <v>44927</v>
      </c>
      <c r="I2355" s="112" t="s">
        <v>13150</v>
      </c>
      <c r="J2355" s="303">
        <v>46753</v>
      </c>
      <c r="K2355" s="112" t="s">
        <v>15870</v>
      </c>
      <c r="L2355" s="208" t="s">
        <v>60</v>
      </c>
      <c r="M2355" s="264" t="s">
        <v>15871</v>
      </c>
      <c r="N2355" s="208" t="s">
        <v>107</v>
      </c>
      <c r="O2355" s="208" t="s">
        <v>102</v>
      </c>
      <c r="P2355" s="96" t="s">
        <v>1256</v>
      </c>
      <c r="Q2355" s="89"/>
      <c r="R2355" s="76">
        <v>16</v>
      </c>
      <c r="S2355" s="34" t="s">
        <v>175</v>
      </c>
      <c r="T2355" s="46" t="s">
        <v>112</v>
      </c>
      <c r="U2355" s="46" t="s">
        <v>112</v>
      </c>
      <c r="V2355" s="46">
        <v>22612</v>
      </c>
      <c r="W2355" s="46">
        <v>22612</v>
      </c>
      <c r="X2355" s="46">
        <v>22612</v>
      </c>
      <c r="Y2355" s="265">
        <v>22612</v>
      </c>
    </row>
    <row r="2356" spans="1:25" ht="188.25" customHeight="1" x14ac:dyDescent="0.25">
      <c r="A2356" s="71">
        <v>3392</v>
      </c>
      <c r="B2356" s="208" t="s">
        <v>5770</v>
      </c>
      <c r="C2356" s="208" t="s">
        <v>15866</v>
      </c>
      <c r="D2356" s="331" t="s">
        <v>1116</v>
      </c>
      <c r="E2356" s="208" t="s">
        <v>15872</v>
      </c>
      <c r="F2356" s="208" t="s">
        <v>5789</v>
      </c>
      <c r="G2356" s="303">
        <v>45037</v>
      </c>
      <c r="H2356" s="303">
        <v>44927</v>
      </c>
      <c r="I2356" s="112" t="s">
        <v>13150</v>
      </c>
      <c r="J2356" s="303">
        <v>46753</v>
      </c>
      <c r="K2356" s="112" t="s">
        <v>15870</v>
      </c>
      <c r="L2356" s="208" t="s">
        <v>60</v>
      </c>
      <c r="M2356" s="264" t="s">
        <v>15873</v>
      </c>
      <c r="N2356" s="208" t="s">
        <v>107</v>
      </c>
      <c r="O2356" s="208" t="s">
        <v>102</v>
      </c>
      <c r="P2356" s="96" t="s">
        <v>1256</v>
      </c>
      <c r="Q2356" s="89"/>
      <c r="R2356" s="76">
        <v>16</v>
      </c>
      <c r="S2356" s="34" t="s">
        <v>175</v>
      </c>
      <c r="T2356" s="46" t="s">
        <v>112</v>
      </c>
      <c r="U2356" s="46" t="s">
        <v>112</v>
      </c>
      <c r="V2356" s="46">
        <v>0</v>
      </c>
      <c r="W2356" s="46">
        <v>0</v>
      </c>
      <c r="X2356" s="46">
        <v>0</v>
      </c>
      <c r="Y2356" s="265">
        <v>0</v>
      </c>
    </row>
    <row r="2357" spans="1:25" ht="188.25" customHeight="1" x14ac:dyDescent="0.25">
      <c r="A2357" s="71">
        <v>3415</v>
      </c>
      <c r="B2357" s="194" t="s">
        <v>5835</v>
      </c>
      <c r="C2357" s="194" t="s">
        <v>5836</v>
      </c>
      <c r="D2357" s="333" t="s">
        <v>4101</v>
      </c>
      <c r="E2357" s="211" t="s">
        <v>15874</v>
      </c>
      <c r="F2357" s="211" t="s">
        <v>284</v>
      </c>
      <c r="G2357" s="112">
        <v>38353</v>
      </c>
      <c r="H2357" s="112">
        <v>38353</v>
      </c>
      <c r="I2357" s="208" t="s">
        <v>113</v>
      </c>
      <c r="J2357" s="112" t="s">
        <v>114</v>
      </c>
      <c r="K2357" s="211" t="s">
        <v>5837</v>
      </c>
      <c r="L2357" s="208" t="s">
        <v>99</v>
      </c>
      <c r="M2357" s="211" t="s">
        <v>5838</v>
      </c>
      <c r="N2357" s="211" t="s">
        <v>106</v>
      </c>
      <c r="O2357" s="211" t="s">
        <v>103</v>
      </c>
      <c r="P2357" s="211" t="s">
        <v>116</v>
      </c>
      <c r="Q2357" s="113"/>
      <c r="R2357" s="44" t="s">
        <v>40</v>
      </c>
      <c r="S2357" s="116" t="s">
        <v>126</v>
      </c>
      <c r="T2357" s="265">
        <v>9</v>
      </c>
      <c r="U2357" s="265">
        <v>8</v>
      </c>
      <c r="V2357" s="265">
        <v>8.24</v>
      </c>
      <c r="W2357" s="265">
        <v>8.4047999999999998</v>
      </c>
      <c r="X2357" s="265">
        <v>8.5728960000000001</v>
      </c>
      <c r="Y2357" s="265">
        <v>8.74435392</v>
      </c>
    </row>
    <row r="2358" spans="1:25" ht="188.25" customHeight="1" x14ac:dyDescent="0.25">
      <c r="A2358" s="71">
        <v>3416</v>
      </c>
      <c r="B2358" s="194" t="s">
        <v>5835</v>
      </c>
      <c r="C2358" s="194" t="s">
        <v>5836</v>
      </c>
      <c r="D2358" s="112" t="s">
        <v>5839</v>
      </c>
      <c r="E2358" s="211" t="s">
        <v>11916</v>
      </c>
      <c r="F2358" s="211" t="s">
        <v>5840</v>
      </c>
      <c r="G2358" s="112">
        <v>38353</v>
      </c>
      <c r="H2358" s="112">
        <v>38353</v>
      </c>
      <c r="I2358" s="208" t="s">
        <v>113</v>
      </c>
      <c r="J2358" s="112">
        <v>44927</v>
      </c>
      <c r="K2358" s="211" t="s">
        <v>5841</v>
      </c>
      <c r="L2358" s="208" t="s">
        <v>99</v>
      </c>
      <c r="M2358" s="211" t="s">
        <v>5838</v>
      </c>
      <c r="N2358" s="211" t="s">
        <v>107</v>
      </c>
      <c r="O2358" s="211" t="s">
        <v>100</v>
      </c>
      <c r="P2358" s="211" t="s">
        <v>397</v>
      </c>
      <c r="Q2358" s="113"/>
      <c r="R2358" s="44" t="s">
        <v>40</v>
      </c>
      <c r="S2358" s="116" t="s">
        <v>126</v>
      </c>
      <c r="T2358" s="265">
        <v>0</v>
      </c>
      <c r="U2358" s="265">
        <v>0</v>
      </c>
      <c r="V2358" s="265" t="s">
        <v>112</v>
      </c>
      <c r="W2358" s="265" t="s">
        <v>112</v>
      </c>
      <c r="X2358" s="265" t="s">
        <v>112</v>
      </c>
      <c r="Y2358" s="265" t="s">
        <v>112</v>
      </c>
    </row>
    <row r="2359" spans="1:25" ht="188.25" customHeight="1" x14ac:dyDescent="0.25">
      <c r="A2359" s="71">
        <v>3417</v>
      </c>
      <c r="B2359" s="194" t="s">
        <v>5835</v>
      </c>
      <c r="C2359" s="194" t="s">
        <v>5836</v>
      </c>
      <c r="D2359" s="112" t="s">
        <v>5842</v>
      </c>
      <c r="E2359" s="211" t="s">
        <v>15875</v>
      </c>
      <c r="F2359" s="211" t="s">
        <v>5840</v>
      </c>
      <c r="G2359" s="112">
        <v>38353</v>
      </c>
      <c r="H2359" s="112">
        <v>38353</v>
      </c>
      <c r="I2359" s="208" t="s">
        <v>113</v>
      </c>
      <c r="J2359" s="112">
        <v>44927</v>
      </c>
      <c r="K2359" s="211" t="s">
        <v>5843</v>
      </c>
      <c r="L2359" s="208" t="s">
        <v>99</v>
      </c>
      <c r="M2359" s="211" t="s">
        <v>5838</v>
      </c>
      <c r="N2359" s="211" t="s">
        <v>64</v>
      </c>
      <c r="O2359" s="211" t="s">
        <v>103</v>
      </c>
      <c r="P2359" s="211" t="s">
        <v>115</v>
      </c>
      <c r="Q2359" s="113"/>
      <c r="R2359" s="44" t="s">
        <v>40</v>
      </c>
      <c r="S2359" s="116" t="s">
        <v>126</v>
      </c>
      <c r="T2359" s="265">
        <v>0</v>
      </c>
      <c r="U2359" s="265">
        <v>0</v>
      </c>
      <c r="V2359" s="265" t="s">
        <v>112</v>
      </c>
      <c r="W2359" s="265" t="s">
        <v>112</v>
      </c>
      <c r="X2359" s="265" t="s">
        <v>112</v>
      </c>
      <c r="Y2359" s="265" t="s">
        <v>112</v>
      </c>
    </row>
    <row r="2360" spans="1:25" ht="188.25" customHeight="1" x14ac:dyDescent="0.25">
      <c r="A2360" s="71">
        <v>3418</v>
      </c>
      <c r="B2360" s="194" t="s">
        <v>5835</v>
      </c>
      <c r="C2360" s="194" t="s">
        <v>5836</v>
      </c>
      <c r="D2360" s="112" t="s">
        <v>5844</v>
      </c>
      <c r="E2360" s="211" t="s">
        <v>15875</v>
      </c>
      <c r="F2360" s="211" t="s">
        <v>5840</v>
      </c>
      <c r="G2360" s="112">
        <v>38353</v>
      </c>
      <c r="H2360" s="112">
        <v>38353</v>
      </c>
      <c r="I2360" s="208" t="s">
        <v>113</v>
      </c>
      <c r="J2360" s="112">
        <v>44927</v>
      </c>
      <c r="K2360" s="211" t="s">
        <v>5845</v>
      </c>
      <c r="L2360" s="208" t="s">
        <v>99</v>
      </c>
      <c r="M2360" s="211" t="s">
        <v>5838</v>
      </c>
      <c r="N2360" s="211" t="s">
        <v>106</v>
      </c>
      <c r="O2360" s="211" t="s">
        <v>103</v>
      </c>
      <c r="P2360" s="211" t="s">
        <v>116</v>
      </c>
      <c r="Q2360" s="113"/>
      <c r="R2360" s="44" t="s">
        <v>40</v>
      </c>
      <c r="S2360" s="116" t="s">
        <v>126</v>
      </c>
      <c r="T2360" s="265">
        <v>0</v>
      </c>
      <c r="U2360" s="265">
        <v>0</v>
      </c>
      <c r="V2360" s="265" t="s">
        <v>112</v>
      </c>
      <c r="W2360" s="265" t="s">
        <v>112</v>
      </c>
      <c r="X2360" s="265" t="s">
        <v>112</v>
      </c>
      <c r="Y2360" s="265" t="s">
        <v>112</v>
      </c>
    </row>
    <row r="2361" spans="1:25" ht="188.25" customHeight="1" x14ac:dyDescent="0.25">
      <c r="A2361" s="71">
        <v>3419</v>
      </c>
      <c r="B2361" s="194" t="s">
        <v>5835</v>
      </c>
      <c r="C2361" s="194" t="s">
        <v>5836</v>
      </c>
      <c r="D2361" s="333" t="s">
        <v>5846</v>
      </c>
      <c r="E2361" s="211" t="s">
        <v>129</v>
      </c>
      <c r="F2361" s="211" t="s">
        <v>1123</v>
      </c>
      <c r="G2361" s="112">
        <v>38353</v>
      </c>
      <c r="H2361" s="112">
        <v>38353</v>
      </c>
      <c r="I2361" s="208" t="s">
        <v>113</v>
      </c>
      <c r="J2361" s="112" t="s">
        <v>114</v>
      </c>
      <c r="K2361" s="211" t="s">
        <v>2275</v>
      </c>
      <c r="L2361" s="208" t="s">
        <v>99</v>
      </c>
      <c r="M2361" s="211" t="s">
        <v>5847</v>
      </c>
      <c r="N2361" s="211" t="s">
        <v>64</v>
      </c>
      <c r="O2361" s="211" t="s">
        <v>103</v>
      </c>
      <c r="P2361" s="211" t="s">
        <v>115</v>
      </c>
      <c r="Q2361" s="113"/>
      <c r="R2361" s="44" t="s">
        <v>40</v>
      </c>
      <c r="S2361" s="116" t="s">
        <v>126</v>
      </c>
      <c r="T2361" s="265">
        <v>58940</v>
      </c>
      <c r="U2361" s="265">
        <v>63715</v>
      </c>
      <c r="V2361" s="265">
        <v>66263.600000000006</v>
      </c>
      <c r="W2361" s="265">
        <v>68914.144000000015</v>
      </c>
      <c r="X2361" s="265">
        <v>71670.709760000012</v>
      </c>
      <c r="Y2361" s="265">
        <v>74537.538150400011</v>
      </c>
    </row>
    <row r="2362" spans="1:25" ht="188.25" customHeight="1" x14ac:dyDescent="0.25">
      <c r="A2362" s="71">
        <v>3420</v>
      </c>
      <c r="B2362" s="194" t="s">
        <v>5835</v>
      </c>
      <c r="C2362" s="194" t="s">
        <v>5836</v>
      </c>
      <c r="D2362" s="112" t="s">
        <v>5848</v>
      </c>
      <c r="E2362" s="211" t="s">
        <v>5849</v>
      </c>
      <c r="F2362" s="211" t="s">
        <v>243</v>
      </c>
      <c r="G2362" s="112">
        <v>38353</v>
      </c>
      <c r="H2362" s="112">
        <v>38353</v>
      </c>
      <c r="I2362" s="112" t="s">
        <v>5850</v>
      </c>
      <c r="J2362" s="112">
        <v>45658</v>
      </c>
      <c r="K2362" s="211" t="s">
        <v>5851</v>
      </c>
      <c r="L2362" s="208" t="s">
        <v>99</v>
      </c>
      <c r="M2362" s="211" t="s">
        <v>5852</v>
      </c>
      <c r="N2362" s="211" t="s">
        <v>107</v>
      </c>
      <c r="O2362" s="211" t="s">
        <v>100</v>
      </c>
      <c r="P2362" s="211" t="s">
        <v>397</v>
      </c>
      <c r="Q2362" s="113"/>
      <c r="R2362" s="44" t="s">
        <v>37</v>
      </c>
      <c r="S2362" s="116" t="s">
        <v>953</v>
      </c>
      <c r="T2362" s="265">
        <v>4336</v>
      </c>
      <c r="U2362" s="265">
        <v>4154</v>
      </c>
      <c r="V2362" s="265">
        <v>4523.7060000000001</v>
      </c>
      <c r="W2362" s="265">
        <v>5039.4084840000005</v>
      </c>
      <c r="X2362" s="265" t="s">
        <v>112</v>
      </c>
      <c r="Y2362" s="265" t="s">
        <v>112</v>
      </c>
    </row>
    <row r="2363" spans="1:25" ht="188.25" customHeight="1" x14ac:dyDescent="0.25">
      <c r="A2363" s="71">
        <v>3421</v>
      </c>
      <c r="B2363" s="194" t="s">
        <v>5835</v>
      </c>
      <c r="C2363" s="194" t="s">
        <v>5836</v>
      </c>
      <c r="D2363" s="112" t="s">
        <v>5853</v>
      </c>
      <c r="E2363" s="211" t="s">
        <v>5849</v>
      </c>
      <c r="F2363" s="211" t="s">
        <v>243</v>
      </c>
      <c r="G2363" s="112">
        <v>38353</v>
      </c>
      <c r="H2363" s="112">
        <v>38353</v>
      </c>
      <c r="I2363" s="208" t="s">
        <v>113</v>
      </c>
      <c r="J2363" s="112" t="s">
        <v>114</v>
      </c>
      <c r="K2363" s="211" t="s">
        <v>5854</v>
      </c>
      <c r="L2363" s="208" t="s">
        <v>99</v>
      </c>
      <c r="M2363" s="211" t="s">
        <v>5852</v>
      </c>
      <c r="N2363" s="211" t="s">
        <v>64</v>
      </c>
      <c r="O2363" s="211" t="s">
        <v>105</v>
      </c>
      <c r="P2363" s="211" t="s">
        <v>1353</v>
      </c>
      <c r="Q2363" s="113"/>
      <c r="R2363" s="208">
        <v>7</v>
      </c>
      <c r="S2363" s="208" t="s">
        <v>953</v>
      </c>
      <c r="T2363" s="265">
        <v>3323</v>
      </c>
      <c r="U2363" s="265">
        <v>2737</v>
      </c>
      <c r="V2363" s="265">
        <v>2254.339151369245</v>
      </c>
      <c r="W2363" s="265">
        <v>1856.7939383983219</v>
      </c>
      <c r="X2363" s="265">
        <v>1529.3545017743627</v>
      </c>
      <c r="Y2363" s="265">
        <v>1259.6579209619113</v>
      </c>
    </row>
    <row r="2364" spans="1:25" ht="188.25" customHeight="1" x14ac:dyDescent="0.25">
      <c r="A2364" s="71">
        <v>3422</v>
      </c>
      <c r="B2364" s="194" t="s">
        <v>5835</v>
      </c>
      <c r="C2364" s="194" t="s">
        <v>5836</v>
      </c>
      <c r="D2364" s="333" t="s">
        <v>5855</v>
      </c>
      <c r="E2364" s="211" t="s">
        <v>5856</v>
      </c>
      <c r="F2364" s="211" t="s">
        <v>15876</v>
      </c>
      <c r="G2364" s="112">
        <v>38353</v>
      </c>
      <c r="H2364" s="112">
        <v>38353</v>
      </c>
      <c r="I2364" s="208" t="s">
        <v>113</v>
      </c>
      <c r="J2364" s="112" t="s">
        <v>114</v>
      </c>
      <c r="K2364" s="211" t="s">
        <v>15877</v>
      </c>
      <c r="L2364" s="208" t="s">
        <v>99</v>
      </c>
      <c r="M2364" s="211" t="s">
        <v>5838</v>
      </c>
      <c r="N2364" s="211" t="s">
        <v>106</v>
      </c>
      <c r="O2364" s="208" t="s">
        <v>11875</v>
      </c>
      <c r="P2364" s="211" t="s">
        <v>5857</v>
      </c>
      <c r="Q2364" s="113"/>
      <c r="R2364" s="44" t="s">
        <v>40</v>
      </c>
      <c r="S2364" s="116" t="s">
        <v>126</v>
      </c>
      <c r="T2364" s="265">
        <v>560691</v>
      </c>
      <c r="U2364" s="265">
        <v>565151</v>
      </c>
      <c r="V2364" s="265">
        <v>582105.53</v>
      </c>
      <c r="W2364" s="265">
        <v>593747.64060000004</v>
      </c>
      <c r="X2364" s="265">
        <v>605622.5934120001</v>
      </c>
      <c r="Y2364" s="265">
        <v>617735.04528024013</v>
      </c>
    </row>
    <row r="2365" spans="1:25" ht="188.25" customHeight="1" x14ac:dyDescent="0.25">
      <c r="A2365" s="71">
        <v>3423</v>
      </c>
      <c r="B2365" s="194" t="s">
        <v>5835</v>
      </c>
      <c r="C2365" s="194" t="s">
        <v>5858</v>
      </c>
      <c r="D2365" s="112" t="s">
        <v>5859</v>
      </c>
      <c r="E2365" s="211" t="s">
        <v>15878</v>
      </c>
      <c r="F2365" s="211" t="s">
        <v>5860</v>
      </c>
      <c r="G2365" s="112">
        <v>40544</v>
      </c>
      <c r="H2365" s="112">
        <v>40544</v>
      </c>
      <c r="I2365" s="208" t="s">
        <v>113</v>
      </c>
      <c r="J2365" s="112" t="s">
        <v>114</v>
      </c>
      <c r="K2365" s="211" t="s">
        <v>5861</v>
      </c>
      <c r="L2365" s="208" t="s">
        <v>99</v>
      </c>
      <c r="M2365" s="211" t="s">
        <v>5862</v>
      </c>
      <c r="N2365" s="211" t="s">
        <v>64</v>
      </c>
      <c r="O2365" s="211" t="s">
        <v>103</v>
      </c>
      <c r="P2365" s="211" t="s">
        <v>115</v>
      </c>
      <c r="Q2365" s="113"/>
      <c r="R2365" s="44" t="s">
        <v>34</v>
      </c>
      <c r="S2365" s="194" t="s">
        <v>716</v>
      </c>
      <c r="T2365" s="265">
        <v>101299</v>
      </c>
      <c r="U2365" s="265">
        <v>100759</v>
      </c>
      <c r="V2365" s="265">
        <v>100221.87860689643</v>
      </c>
      <c r="W2365" s="265">
        <v>99687.620475545438</v>
      </c>
      <c r="X2365" s="265">
        <v>99156.210342604405</v>
      </c>
      <c r="Y2365" s="265">
        <v>98627.633026095791</v>
      </c>
    </row>
    <row r="2366" spans="1:25" ht="188.25" customHeight="1" x14ac:dyDescent="0.25">
      <c r="A2366" s="71">
        <v>3424</v>
      </c>
      <c r="B2366" s="194" t="s">
        <v>5835</v>
      </c>
      <c r="C2366" s="194" t="s">
        <v>5858</v>
      </c>
      <c r="D2366" s="112" t="s">
        <v>5863</v>
      </c>
      <c r="E2366" s="211" t="s">
        <v>15878</v>
      </c>
      <c r="F2366" s="211" t="s">
        <v>5860</v>
      </c>
      <c r="G2366" s="112">
        <v>40544</v>
      </c>
      <c r="H2366" s="112">
        <v>40544</v>
      </c>
      <c r="I2366" s="208" t="s">
        <v>113</v>
      </c>
      <c r="J2366" s="112" t="s">
        <v>114</v>
      </c>
      <c r="K2366" s="211" t="s">
        <v>5861</v>
      </c>
      <c r="L2366" s="208" t="s">
        <v>99</v>
      </c>
      <c r="M2366" s="211" t="s">
        <v>5862</v>
      </c>
      <c r="N2366" s="211" t="s">
        <v>106</v>
      </c>
      <c r="O2366" s="211" t="s">
        <v>103</v>
      </c>
      <c r="P2366" s="211" t="s">
        <v>116</v>
      </c>
      <c r="Q2366" s="113"/>
      <c r="R2366" s="44" t="s">
        <v>34</v>
      </c>
      <c r="S2366" s="194" t="s">
        <v>716</v>
      </c>
      <c r="T2366" s="265">
        <v>0</v>
      </c>
      <c r="U2366" s="265">
        <v>0</v>
      </c>
      <c r="V2366" s="265">
        <v>0</v>
      </c>
      <c r="W2366" s="265">
        <v>0</v>
      </c>
      <c r="X2366" s="265">
        <v>0</v>
      </c>
      <c r="Y2366" s="265">
        <v>0</v>
      </c>
    </row>
    <row r="2367" spans="1:25" ht="188.25" customHeight="1" x14ac:dyDescent="0.25">
      <c r="A2367" s="71">
        <v>3425</v>
      </c>
      <c r="B2367" s="194" t="s">
        <v>5835</v>
      </c>
      <c r="C2367" s="194" t="s">
        <v>5864</v>
      </c>
      <c r="D2367" s="333" t="s">
        <v>5865</v>
      </c>
      <c r="E2367" s="211" t="s">
        <v>15879</v>
      </c>
      <c r="F2367" s="211" t="s">
        <v>5866</v>
      </c>
      <c r="G2367" s="112">
        <v>40693</v>
      </c>
      <c r="H2367" s="112">
        <v>40544</v>
      </c>
      <c r="I2367" s="208" t="s">
        <v>113</v>
      </c>
      <c r="J2367" s="112" t="s">
        <v>114</v>
      </c>
      <c r="K2367" s="211" t="s">
        <v>5867</v>
      </c>
      <c r="L2367" s="208" t="s">
        <v>99</v>
      </c>
      <c r="M2367" s="211" t="s">
        <v>5838</v>
      </c>
      <c r="N2367" s="211" t="s">
        <v>106</v>
      </c>
      <c r="O2367" s="211" t="s">
        <v>103</v>
      </c>
      <c r="P2367" s="211" t="s">
        <v>116</v>
      </c>
      <c r="Q2367" s="113"/>
      <c r="R2367" s="44" t="s">
        <v>40</v>
      </c>
      <c r="S2367" s="116" t="s">
        <v>126</v>
      </c>
      <c r="T2367" s="265">
        <v>299965</v>
      </c>
      <c r="U2367" s="265">
        <v>286489</v>
      </c>
      <c r="V2367" s="265">
        <v>295083.67</v>
      </c>
      <c r="W2367" s="265">
        <v>300985.34340000001</v>
      </c>
      <c r="X2367" s="265">
        <v>307005.05026799999</v>
      </c>
      <c r="Y2367" s="265">
        <v>313145.15127336001</v>
      </c>
    </row>
    <row r="2368" spans="1:25" ht="188.25" customHeight="1" x14ac:dyDescent="0.25">
      <c r="A2368" s="71">
        <v>3426</v>
      </c>
      <c r="B2368" s="194" t="s">
        <v>5835</v>
      </c>
      <c r="C2368" s="194" t="s">
        <v>5864</v>
      </c>
      <c r="D2368" s="333" t="s">
        <v>5868</v>
      </c>
      <c r="E2368" s="211" t="s">
        <v>5869</v>
      </c>
      <c r="F2368" s="211" t="s">
        <v>5870</v>
      </c>
      <c r="G2368" s="112">
        <v>40693</v>
      </c>
      <c r="H2368" s="112">
        <v>40544</v>
      </c>
      <c r="I2368" s="208" t="s">
        <v>113</v>
      </c>
      <c r="J2368" s="112" t="s">
        <v>114</v>
      </c>
      <c r="K2368" s="211" t="s">
        <v>5871</v>
      </c>
      <c r="L2368" s="208" t="s">
        <v>99</v>
      </c>
      <c r="M2368" s="211" t="s">
        <v>5872</v>
      </c>
      <c r="N2368" s="211" t="s">
        <v>64</v>
      </c>
      <c r="O2368" s="211" t="s">
        <v>100</v>
      </c>
      <c r="P2368" s="211" t="s">
        <v>1353</v>
      </c>
      <c r="Q2368" s="113"/>
      <c r="R2368" s="44" t="s">
        <v>34</v>
      </c>
      <c r="S2368" s="194" t="s">
        <v>716</v>
      </c>
      <c r="T2368" s="265">
        <v>2317</v>
      </c>
      <c r="U2368" s="265">
        <v>2746</v>
      </c>
      <c r="V2368" s="265">
        <v>3254.4307293914544</v>
      </c>
      <c r="W2368" s="265">
        <v>3856.9990431199544</v>
      </c>
      <c r="X2368" s="265">
        <v>4571.1348176121692</v>
      </c>
      <c r="Y2368" s="265">
        <v>5417.4951269585745</v>
      </c>
    </row>
    <row r="2369" spans="1:25" ht="188.25" customHeight="1" x14ac:dyDescent="0.25">
      <c r="A2369" s="71">
        <v>3427</v>
      </c>
      <c r="B2369" s="194" t="s">
        <v>5835</v>
      </c>
      <c r="C2369" s="194" t="s">
        <v>5873</v>
      </c>
      <c r="D2369" s="112" t="s">
        <v>5874</v>
      </c>
      <c r="E2369" s="211" t="s">
        <v>5875</v>
      </c>
      <c r="F2369" s="211" t="s">
        <v>5876</v>
      </c>
      <c r="G2369" s="112">
        <v>40745</v>
      </c>
      <c r="H2369" s="112">
        <v>40544</v>
      </c>
      <c r="I2369" s="112" t="s">
        <v>5877</v>
      </c>
      <c r="J2369" s="112" t="s">
        <v>5878</v>
      </c>
      <c r="K2369" s="112" t="s">
        <v>5879</v>
      </c>
      <c r="L2369" s="208" t="s">
        <v>60</v>
      </c>
      <c r="M2369" s="211" t="s">
        <v>5880</v>
      </c>
      <c r="N2369" s="211" t="s">
        <v>107</v>
      </c>
      <c r="O2369" s="211" t="s">
        <v>100</v>
      </c>
      <c r="P2369" s="211" t="s">
        <v>5881</v>
      </c>
      <c r="Q2369" s="113"/>
      <c r="R2369" s="44" t="s">
        <v>18</v>
      </c>
      <c r="S2369" s="116" t="s">
        <v>199</v>
      </c>
      <c r="T2369" s="265">
        <v>1952832</v>
      </c>
      <c r="U2369" s="265">
        <v>2901897</v>
      </c>
      <c r="V2369" s="265">
        <v>3160165.8330000001</v>
      </c>
      <c r="W2369" s="265">
        <v>3520424.7379620005</v>
      </c>
      <c r="X2369" s="265">
        <v>3953436.9807313266</v>
      </c>
      <c r="Y2369" s="265">
        <v>4447616.6033227425</v>
      </c>
    </row>
    <row r="2370" spans="1:25" ht="188.25" customHeight="1" x14ac:dyDescent="0.25">
      <c r="A2370" s="71">
        <v>3428</v>
      </c>
      <c r="B2370" s="194" t="s">
        <v>5835</v>
      </c>
      <c r="C2370" s="194" t="s">
        <v>5873</v>
      </c>
      <c r="D2370" s="112" t="s">
        <v>5882</v>
      </c>
      <c r="E2370" s="211" t="s">
        <v>5875</v>
      </c>
      <c r="F2370" s="211" t="s">
        <v>5876</v>
      </c>
      <c r="G2370" s="112">
        <v>40745</v>
      </c>
      <c r="H2370" s="112">
        <v>40544</v>
      </c>
      <c r="I2370" s="112" t="s">
        <v>5883</v>
      </c>
      <c r="J2370" s="112" t="s">
        <v>5878</v>
      </c>
      <c r="K2370" s="112" t="s">
        <v>5884</v>
      </c>
      <c r="L2370" s="208" t="s">
        <v>60</v>
      </c>
      <c r="M2370" s="211" t="s">
        <v>5880</v>
      </c>
      <c r="N2370" s="211" t="s">
        <v>106</v>
      </c>
      <c r="O2370" s="211" t="s">
        <v>103</v>
      </c>
      <c r="P2370" s="211" t="s">
        <v>116</v>
      </c>
      <c r="Q2370" s="113"/>
      <c r="R2370" s="44" t="s">
        <v>18</v>
      </c>
      <c r="S2370" s="116" t="s">
        <v>199</v>
      </c>
      <c r="T2370" s="265">
        <v>145</v>
      </c>
      <c r="U2370" s="265">
        <v>173</v>
      </c>
      <c r="V2370" s="265">
        <v>178.19</v>
      </c>
      <c r="W2370" s="265">
        <v>181.75380000000001</v>
      </c>
      <c r="X2370" s="265">
        <v>185.38887600000001</v>
      </c>
      <c r="Y2370" s="265">
        <v>189.09665352000002</v>
      </c>
    </row>
    <row r="2371" spans="1:25" ht="188.25" customHeight="1" x14ac:dyDescent="0.25">
      <c r="A2371" s="71">
        <v>3429</v>
      </c>
      <c r="B2371" s="194" t="s">
        <v>5835</v>
      </c>
      <c r="C2371" s="194" t="s">
        <v>5885</v>
      </c>
      <c r="D2371" s="333" t="s">
        <v>5886</v>
      </c>
      <c r="E2371" s="211" t="s">
        <v>5887</v>
      </c>
      <c r="F2371" s="211" t="s">
        <v>938</v>
      </c>
      <c r="G2371" s="112">
        <v>41640</v>
      </c>
      <c r="H2371" s="112">
        <v>41640</v>
      </c>
      <c r="I2371" s="208" t="s">
        <v>113</v>
      </c>
      <c r="J2371" s="112" t="s">
        <v>114</v>
      </c>
      <c r="K2371" s="211" t="s">
        <v>5888</v>
      </c>
      <c r="L2371" s="208" t="s">
        <v>99</v>
      </c>
      <c r="M2371" s="211" t="s">
        <v>5889</v>
      </c>
      <c r="N2371" s="211" t="s">
        <v>64</v>
      </c>
      <c r="O2371" s="211" t="s">
        <v>100</v>
      </c>
      <c r="P2371" s="211" t="s">
        <v>1353</v>
      </c>
      <c r="Q2371" s="113"/>
      <c r="R2371" s="44" t="s">
        <v>34</v>
      </c>
      <c r="S2371" s="194" t="s">
        <v>716</v>
      </c>
      <c r="T2371" s="265">
        <v>13580</v>
      </c>
      <c r="U2371" s="265">
        <v>13009</v>
      </c>
      <c r="V2371" s="265">
        <v>13529.36</v>
      </c>
      <c r="W2371" s="265">
        <v>14070.5344</v>
      </c>
      <c r="X2371" s="265">
        <v>14633.355776</v>
      </c>
      <c r="Y2371" s="265">
        <v>15218.690007040001</v>
      </c>
    </row>
    <row r="2372" spans="1:25" ht="188.25" customHeight="1" x14ac:dyDescent="0.25">
      <c r="A2372" s="71">
        <v>3430</v>
      </c>
      <c r="B2372" s="194" t="s">
        <v>5835</v>
      </c>
      <c r="C2372" s="194" t="s">
        <v>5890</v>
      </c>
      <c r="D2372" s="112" t="s">
        <v>5891</v>
      </c>
      <c r="E2372" s="211" t="s">
        <v>5892</v>
      </c>
      <c r="F2372" s="211" t="s">
        <v>5893</v>
      </c>
      <c r="G2372" s="112">
        <v>41640</v>
      </c>
      <c r="H2372" s="112">
        <v>41640</v>
      </c>
      <c r="I2372" s="208" t="s">
        <v>15880</v>
      </c>
      <c r="J2372" s="112">
        <v>44927</v>
      </c>
      <c r="K2372" s="211" t="s">
        <v>5894</v>
      </c>
      <c r="L2372" s="208" t="s">
        <v>60</v>
      </c>
      <c r="M2372" s="211" t="s">
        <v>5895</v>
      </c>
      <c r="N2372" s="211" t="s">
        <v>107</v>
      </c>
      <c r="O2372" s="211" t="s">
        <v>100</v>
      </c>
      <c r="P2372" s="211" t="s">
        <v>5342</v>
      </c>
      <c r="Q2372" s="12" t="s">
        <v>5896</v>
      </c>
      <c r="R2372" s="396" t="s">
        <v>18</v>
      </c>
      <c r="S2372" s="116" t="s">
        <v>199</v>
      </c>
      <c r="T2372" s="265">
        <v>888239</v>
      </c>
      <c r="U2372" s="265">
        <v>904017</v>
      </c>
      <c r="V2372" s="265" t="s">
        <v>112</v>
      </c>
      <c r="W2372" s="265" t="s">
        <v>112</v>
      </c>
      <c r="X2372" s="265" t="s">
        <v>112</v>
      </c>
      <c r="Y2372" s="265" t="s">
        <v>112</v>
      </c>
    </row>
    <row r="2373" spans="1:25" ht="188.25" customHeight="1" x14ac:dyDescent="0.25">
      <c r="A2373" s="71">
        <v>3431</v>
      </c>
      <c r="B2373" s="194" t="s">
        <v>5835</v>
      </c>
      <c r="C2373" s="194" t="s">
        <v>5890</v>
      </c>
      <c r="D2373" s="112" t="s">
        <v>5897</v>
      </c>
      <c r="E2373" s="211" t="s">
        <v>5898</v>
      </c>
      <c r="F2373" s="211" t="s">
        <v>5899</v>
      </c>
      <c r="G2373" s="112">
        <v>41640</v>
      </c>
      <c r="H2373" s="112">
        <v>41640</v>
      </c>
      <c r="I2373" s="208" t="s">
        <v>15881</v>
      </c>
      <c r="J2373" s="112">
        <v>44927</v>
      </c>
      <c r="K2373" s="211" t="s">
        <v>15882</v>
      </c>
      <c r="L2373" s="208" t="s">
        <v>60</v>
      </c>
      <c r="M2373" s="211" t="s">
        <v>5895</v>
      </c>
      <c r="N2373" s="211" t="s">
        <v>64</v>
      </c>
      <c r="O2373" s="211" t="s">
        <v>100</v>
      </c>
      <c r="P2373" s="211" t="s">
        <v>5900</v>
      </c>
      <c r="Q2373" s="12" t="s">
        <v>5901</v>
      </c>
      <c r="R2373" s="396" t="s">
        <v>18</v>
      </c>
      <c r="S2373" s="116" t="s">
        <v>199</v>
      </c>
      <c r="T2373" s="265">
        <v>287342</v>
      </c>
      <c r="U2373" s="265">
        <v>244386</v>
      </c>
      <c r="V2373" s="265" t="s">
        <v>112</v>
      </c>
      <c r="W2373" s="265" t="s">
        <v>112</v>
      </c>
      <c r="X2373" s="265" t="s">
        <v>112</v>
      </c>
      <c r="Y2373" s="265" t="s">
        <v>112</v>
      </c>
    </row>
    <row r="2374" spans="1:25" ht="188.25" customHeight="1" x14ac:dyDescent="0.25">
      <c r="A2374" s="71">
        <v>3432</v>
      </c>
      <c r="B2374" s="194" t="s">
        <v>5835</v>
      </c>
      <c r="C2374" s="194" t="s">
        <v>5902</v>
      </c>
      <c r="D2374" s="333" t="s">
        <v>5903</v>
      </c>
      <c r="E2374" s="211" t="s">
        <v>15883</v>
      </c>
      <c r="F2374" s="211" t="s">
        <v>5904</v>
      </c>
      <c r="G2374" s="112">
        <v>42104</v>
      </c>
      <c r="H2374" s="112">
        <v>42005</v>
      </c>
      <c r="I2374" s="112" t="s">
        <v>370</v>
      </c>
      <c r="J2374" s="112">
        <v>45292</v>
      </c>
      <c r="K2374" s="211" t="s">
        <v>15884</v>
      </c>
      <c r="L2374" s="208" t="s">
        <v>60</v>
      </c>
      <c r="M2374" s="211" t="s">
        <v>5905</v>
      </c>
      <c r="N2374" s="211" t="s">
        <v>64</v>
      </c>
      <c r="O2374" s="211" t="s">
        <v>103</v>
      </c>
      <c r="P2374" s="211" t="s">
        <v>115</v>
      </c>
      <c r="Q2374" s="113"/>
      <c r="R2374" s="44" t="s">
        <v>18</v>
      </c>
      <c r="S2374" s="116" t="s">
        <v>199</v>
      </c>
      <c r="T2374" s="265">
        <v>48367</v>
      </c>
      <c r="U2374" s="265">
        <v>46021</v>
      </c>
      <c r="V2374" s="265">
        <v>87577.581450162295</v>
      </c>
      <c r="W2374" s="265" t="s">
        <v>112</v>
      </c>
      <c r="X2374" s="265" t="s">
        <v>112</v>
      </c>
      <c r="Y2374" s="265" t="s">
        <v>112</v>
      </c>
    </row>
    <row r="2375" spans="1:25" ht="188.25" customHeight="1" x14ac:dyDescent="0.25">
      <c r="A2375" s="71">
        <v>3433</v>
      </c>
      <c r="B2375" s="194" t="s">
        <v>5835</v>
      </c>
      <c r="C2375" s="194" t="s">
        <v>5906</v>
      </c>
      <c r="D2375" s="112" t="s">
        <v>5907</v>
      </c>
      <c r="E2375" s="211" t="s">
        <v>15885</v>
      </c>
      <c r="F2375" s="211" t="s">
        <v>5909</v>
      </c>
      <c r="G2375" s="112">
        <v>42208</v>
      </c>
      <c r="H2375" s="112">
        <v>42005</v>
      </c>
      <c r="I2375" s="112" t="s">
        <v>10950</v>
      </c>
      <c r="J2375" s="112">
        <v>44562</v>
      </c>
      <c r="K2375" s="211" t="s">
        <v>5910</v>
      </c>
      <c r="L2375" s="208" t="s">
        <v>60</v>
      </c>
      <c r="M2375" s="211" t="s">
        <v>5911</v>
      </c>
      <c r="N2375" s="211" t="s">
        <v>107</v>
      </c>
      <c r="O2375" s="211" t="s">
        <v>100</v>
      </c>
      <c r="P2375" s="211" t="s">
        <v>237</v>
      </c>
      <c r="Q2375" s="113"/>
      <c r="R2375" s="194" t="s">
        <v>18</v>
      </c>
      <c r="S2375" s="116" t="s">
        <v>199</v>
      </c>
      <c r="T2375" s="265">
        <v>4761010</v>
      </c>
      <c r="U2375" s="265" t="s">
        <v>112</v>
      </c>
      <c r="V2375" s="265" t="s">
        <v>112</v>
      </c>
      <c r="W2375" s="265" t="s">
        <v>112</v>
      </c>
      <c r="X2375" s="265" t="s">
        <v>112</v>
      </c>
      <c r="Y2375" s="265" t="s">
        <v>112</v>
      </c>
    </row>
    <row r="2376" spans="1:25" ht="188.25" customHeight="1" x14ac:dyDescent="0.25">
      <c r="A2376" s="71">
        <v>3434</v>
      </c>
      <c r="B2376" s="194" t="s">
        <v>5835</v>
      </c>
      <c r="C2376" s="194" t="s">
        <v>15886</v>
      </c>
      <c r="D2376" s="112" t="s">
        <v>15887</v>
      </c>
      <c r="E2376" s="211" t="s">
        <v>15885</v>
      </c>
      <c r="F2376" s="211" t="s">
        <v>5909</v>
      </c>
      <c r="G2376" s="112">
        <v>44678</v>
      </c>
      <c r="H2376" s="112">
        <v>44562</v>
      </c>
      <c r="I2376" s="112" t="s">
        <v>1658</v>
      </c>
      <c r="J2376" s="112">
        <v>45658</v>
      </c>
      <c r="K2376" s="211" t="s">
        <v>5910</v>
      </c>
      <c r="L2376" s="208" t="s">
        <v>60</v>
      </c>
      <c r="M2376" s="211" t="s">
        <v>5911</v>
      </c>
      <c r="N2376" s="211" t="s">
        <v>107</v>
      </c>
      <c r="O2376" s="211" t="s">
        <v>100</v>
      </c>
      <c r="P2376" s="211" t="s">
        <v>237</v>
      </c>
      <c r="Q2376" s="113"/>
      <c r="R2376" s="194" t="s">
        <v>18</v>
      </c>
      <c r="S2376" s="116" t="s">
        <v>199</v>
      </c>
      <c r="T2376" s="265" t="s">
        <v>112</v>
      </c>
      <c r="U2376" s="265">
        <v>3821518</v>
      </c>
      <c r="V2376" s="265">
        <v>5146107.6150000002</v>
      </c>
      <c r="W2376" s="265">
        <v>5732763.8831100008</v>
      </c>
      <c r="X2376" s="265" t="s">
        <v>112</v>
      </c>
      <c r="Y2376" s="265" t="s">
        <v>112</v>
      </c>
    </row>
    <row r="2377" spans="1:25" ht="188.25" customHeight="1" x14ac:dyDescent="0.25">
      <c r="A2377" s="71">
        <v>3435</v>
      </c>
      <c r="B2377" s="194" t="s">
        <v>5835</v>
      </c>
      <c r="C2377" s="194" t="s">
        <v>5906</v>
      </c>
      <c r="D2377" s="112" t="s">
        <v>5912</v>
      </c>
      <c r="E2377" s="211" t="s">
        <v>5908</v>
      </c>
      <c r="F2377" s="211" t="s">
        <v>5909</v>
      </c>
      <c r="G2377" s="112">
        <v>42208</v>
      </c>
      <c r="H2377" s="112">
        <v>42005</v>
      </c>
      <c r="I2377" s="112" t="s">
        <v>10950</v>
      </c>
      <c r="J2377" s="112">
        <v>44562</v>
      </c>
      <c r="K2377" s="211" t="s">
        <v>5913</v>
      </c>
      <c r="L2377" s="208" t="s">
        <v>60</v>
      </c>
      <c r="M2377" s="211" t="s">
        <v>5911</v>
      </c>
      <c r="N2377" s="211" t="s">
        <v>64</v>
      </c>
      <c r="O2377" s="211" t="s">
        <v>103</v>
      </c>
      <c r="P2377" s="211" t="s">
        <v>115</v>
      </c>
      <c r="Q2377" s="113"/>
      <c r="R2377" s="194" t="s">
        <v>18</v>
      </c>
      <c r="S2377" s="116" t="s">
        <v>199</v>
      </c>
      <c r="T2377" s="265">
        <v>1908034.7592500004</v>
      </c>
      <c r="U2377" s="265" t="s">
        <v>112</v>
      </c>
      <c r="V2377" s="265" t="s">
        <v>112</v>
      </c>
      <c r="W2377" s="265" t="s">
        <v>112</v>
      </c>
      <c r="X2377" s="265" t="s">
        <v>112</v>
      </c>
      <c r="Y2377" s="265" t="s">
        <v>112</v>
      </c>
    </row>
    <row r="2378" spans="1:25" ht="188.25" customHeight="1" x14ac:dyDescent="0.25">
      <c r="A2378" s="71">
        <v>3436</v>
      </c>
      <c r="B2378" s="194" t="s">
        <v>5835</v>
      </c>
      <c r="C2378" s="194" t="s">
        <v>15886</v>
      </c>
      <c r="D2378" s="112" t="s">
        <v>15888</v>
      </c>
      <c r="E2378" s="211" t="s">
        <v>5908</v>
      </c>
      <c r="F2378" s="211" t="s">
        <v>5909</v>
      </c>
      <c r="G2378" s="112">
        <v>44678</v>
      </c>
      <c r="H2378" s="112">
        <v>44562</v>
      </c>
      <c r="I2378" s="112" t="s">
        <v>15889</v>
      </c>
      <c r="J2378" s="112" t="s">
        <v>114</v>
      </c>
      <c r="K2378" s="211" t="s">
        <v>5913</v>
      </c>
      <c r="L2378" s="208" t="s">
        <v>60</v>
      </c>
      <c r="M2378" s="211" t="s">
        <v>5911</v>
      </c>
      <c r="N2378" s="211" t="s">
        <v>64</v>
      </c>
      <c r="O2378" s="211" t="s">
        <v>103</v>
      </c>
      <c r="P2378" s="211" t="s">
        <v>115</v>
      </c>
      <c r="Q2378" s="113"/>
      <c r="R2378" s="194" t="s">
        <v>18</v>
      </c>
      <c r="S2378" s="116" t="s">
        <v>199</v>
      </c>
      <c r="T2378" s="265" t="s">
        <v>112</v>
      </c>
      <c r="U2378" s="265">
        <v>2208378</v>
      </c>
      <c r="V2378" s="265">
        <v>2550874.56</v>
      </c>
      <c r="W2378" s="265">
        <v>2652909.5424000006</v>
      </c>
      <c r="X2378" s="265">
        <v>2759025.9240960004</v>
      </c>
      <c r="Y2378" s="265">
        <v>2869386.9610598409</v>
      </c>
    </row>
    <row r="2379" spans="1:25" ht="188.25" customHeight="1" x14ac:dyDescent="0.25">
      <c r="A2379" s="71">
        <v>3437</v>
      </c>
      <c r="B2379" s="194" t="s">
        <v>5835</v>
      </c>
      <c r="C2379" s="194" t="s">
        <v>15886</v>
      </c>
      <c r="D2379" s="112" t="s">
        <v>15890</v>
      </c>
      <c r="E2379" s="211" t="s">
        <v>15891</v>
      </c>
      <c r="F2379" s="211" t="s">
        <v>5909</v>
      </c>
      <c r="G2379" s="112">
        <v>44678</v>
      </c>
      <c r="H2379" s="112">
        <v>44562</v>
      </c>
      <c r="I2379" s="112" t="s">
        <v>7588</v>
      </c>
      <c r="J2379" s="112" t="s">
        <v>114</v>
      </c>
      <c r="K2379" s="211" t="s">
        <v>15892</v>
      </c>
      <c r="L2379" s="208" t="s">
        <v>60</v>
      </c>
      <c r="M2379" s="211" t="s">
        <v>5911</v>
      </c>
      <c r="N2379" s="211" t="s">
        <v>64</v>
      </c>
      <c r="O2379" s="211" t="s">
        <v>100</v>
      </c>
      <c r="P2379" s="211" t="s">
        <v>15893</v>
      </c>
      <c r="Q2379" s="12" t="s">
        <v>15894</v>
      </c>
      <c r="R2379" s="194" t="s">
        <v>18</v>
      </c>
      <c r="S2379" s="116" t="s">
        <v>199</v>
      </c>
      <c r="T2379" s="265" t="s">
        <v>112</v>
      </c>
      <c r="U2379" s="265">
        <v>94757</v>
      </c>
      <c r="V2379" s="265">
        <v>98547.28</v>
      </c>
      <c r="W2379" s="265">
        <v>102489.1712</v>
      </c>
      <c r="X2379" s="265">
        <v>106588.738048</v>
      </c>
      <c r="Y2379" s="265">
        <v>110852.28756992001</v>
      </c>
    </row>
    <row r="2380" spans="1:25" ht="188.25" customHeight="1" x14ac:dyDescent="0.25">
      <c r="A2380" s="71">
        <v>3438</v>
      </c>
      <c r="B2380" s="194" t="s">
        <v>5835</v>
      </c>
      <c r="C2380" s="194" t="s">
        <v>15886</v>
      </c>
      <c r="D2380" s="112" t="s">
        <v>15895</v>
      </c>
      <c r="E2380" s="211" t="s">
        <v>15896</v>
      </c>
      <c r="F2380" s="211" t="s">
        <v>5909</v>
      </c>
      <c r="G2380" s="112">
        <v>44678</v>
      </c>
      <c r="H2380" s="112">
        <v>44562</v>
      </c>
      <c r="I2380" s="112" t="s">
        <v>8276</v>
      </c>
      <c r="J2380" s="112" t="s">
        <v>114</v>
      </c>
      <c r="K2380" s="211" t="s">
        <v>15897</v>
      </c>
      <c r="L2380" s="208" t="s">
        <v>60</v>
      </c>
      <c r="M2380" s="211" t="s">
        <v>5911</v>
      </c>
      <c r="N2380" s="211" t="s">
        <v>64</v>
      </c>
      <c r="O2380" s="211" t="s">
        <v>100</v>
      </c>
      <c r="P2380" s="211" t="s">
        <v>15898</v>
      </c>
      <c r="Q2380" s="12" t="s">
        <v>15899</v>
      </c>
      <c r="R2380" s="194" t="s">
        <v>18</v>
      </c>
      <c r="S2380" s="116" t="s">
        <v>199</v>
      </c>
      <c r="T2380" s="265" t="s">
        <v>112</v>
      </c>
      <c r="U2380" s="265">
        <v>33166</v>
      </c>
      <c r="V2380" s="265">
        <v>34492.639999999999</v>
      </c>
      <c r="W2380" s="265">
        <v>35872.345600000001</v>
      </c>
      <c r="X2380" s="265">
        <v>37307.239423999999</v>
      </c>
      <c r="Y2380" s="265">
        <v>38799.529000959999</v>
      </c>
    </row>
    <row r="2381" spans="1:25" ht="188.25" customHeight="1" x14ac:dyDescent="0.25">
      <c r="A2381" s="71">
        <v>3439</v>
      </c>
      <c r="B2381" s="194" t="s">
        <v>5835</v>
      </c>
      <c r="C2381" s="194" t="s">
        <v>15886</v>
      </c>
      <c r="D2381" s="112" t="s">
        <v>15900</v>
      </c>
      <c r="E2381" s="211" t="s">
        <v>15901</v>
      </c>
      <c r="F2381" s="211" t="s">
        <v>5909</v>
      </c>
      <c r="G2381" s="112">
        <v>44678</v>
      </c>
      <c r="H2381" s="112">
        <v>44562</v>
      </c>
      <c r="I2381" s="112" t="s">
        <v>15902</v>
      </c>
      <c r="J2381" s="112" t="s">
        <v>114</v>
      </c>
      <c r="K2381" s="211" t="s">
        <v>15903</v>
      </c>
      <c r="L2381" s="208" t="s">
        <v>60</v>
      </c>
      <c r="M2381" s="211" t="s">
        <v>5911</v>
      </c>
      <c r="N2381" s="211" t="s">
        <v>64</v>
      </c>
      <c r="O2381" s="211" t="s">
        <v>100</v>
      </c>
      <c r="P2381" s="211" t="s">
        <v>15893</v>
      </c>
      <c r="Q2381" s="12" t="s">
        <v>15894</v>
      </c>
      <c r="R2381" s="194" t="s">
        <v>18</v>
      </c>
      <c r="S2381" s="116" t="s">
        <v>199</v>
      </c>
      <c r="T2381" s="265" t="s">
        <v>112</v>
      </c>
      <c r="U2381" s="265">
        <v>13868</v>
      </c>
      <c r="V2381" s="265">
        <v>14422.720000000001</v>
      </c>
      <c r="W2381" s="265">
        <v>14999.628800000002</v>
      </c>
      <c r="X2381" s="265">
        <v>15599.613952000003</v>
      </c>
      <c r="Y2381" s="265">
        <v>16223.598510080004</v>
      </c>
    </row>
    <row r="2382" spans="1:25" ht="188.25" customHeight="1" x14ac:dyDescent="0.25">
      <c r="A2382" s="71">
        <v>3440</v>
      </c>
      <c r="B2382" s="194" t="s">
        <v>5835</v>
      </c>
      <c r="C2382" s="194" t="s">
        <v>15886</v>
      </c>
      <c r="D2382" s="112" t="s">
        <v>15904</v>
      </c>
      <c r="E2382" s="211" t="s">
        <v>15891</v>
      </c>
      <c r="F2382" s="211" t="s">
        <v>5909</v>
      </c>
      <c r="G2382" s="112">
        <v>44678</v>
      </c>
      <c r="H2382" s="112">
        <v>44562</v>
      </c>
      <c r="I2382" s="112" t="s">
        <v>7588</v>
      </c>
      <c r="J2382" s="112" t="s">
        <v>114</v>
      </c>
      <c r="K2382" s="211" t="s">
        <v>15905</v>
      </c>
      <c r="L2382" s="208" t="s">
        <v>60</v>
      </c>
      <c r="M2382" s="211" t="s">
        <v>5911</v>
      </c>
      <c r="N2382" s="211" t="s">
        <v>64</v>
      </c>
      <c r="O2382" s="211" t="s">
        <v>100</v>
      </c>
      <c r="P2382" s="211" t="s">
        <v>15898</v>
      </c>
      <c r="Q2382" s="12" t="s">
        <v>15906</v>
      </c>
      <c r="R2382" s="194" t="s">
        <v>18</v>
      </c>
      <c r="S2382" s="116" t="s">
        <v>199</v>
      </c>
      <c r="T2382" s="265" t="s">
        <v>112</v>
      </c>
      <c r="U2382" s="265">
        <v>0</v>
      </c>
      <c r="V2382" s="265">
        <v>0</v>
      </c>
      <c r="W2382" s="265">
        <v>0</v>
      </c>
      <c r="X2382" s="265">
        <v>0</v>
      </c>
      <c r="Y2382" s="265">
        <v>0</v>
      </c>
    </row>
    <row r="2383" spans="1:25" ht="188.25" customHeight="1" x14ac:dyDescent="0.25">
      <c r="A2383" s="71">
        <v>3441</v>
      </c>
      <c r="B2383" s="194" t="s">
        <v>5835</v>
      </c>
      <c r="C2383" s="194" t="s">
        <v>15886</v>
      </c>
      <c r="D2383" s="112" t="s">
        <v>15907</v>
      </c>
      <c r="E2383" s="211" t="s">
        <v>15901</v>
      </c>
      <c r="F2383" s="211" t="s">
        <v>5909</v>
      </c>
      <c r="G2383" s="112">
        <v>44678</v>
      </c>
      <c r="H2383" s="112">
        <v>44562</v>
      </c>
      <c r="I2383" s="112" t="s">
        <v>15902</v>
      </c>
      <c r="J2383" s="112" t="s">
        <v>114</v>
      </c>
      <c r="K2383" s="211" t="s">
        <v>15908</v>
      </c>
      <c r="L2383" s="208" t="s">
        <v>60</v>
      </c>
      <c r="M2383" s="211" t="s">
        <v>5911</v>
      </c>
      <c r="N2383" s="211" t="s">
        <v>64</v>
      </c>
      <c r="O2383" s="211" t="s">
        <v>100</v>
      </c>
      <c r="P2383" s="211" t="s">
        <v>15909</v>
      </c>
      <c r="Q2383" s="12" t="s">
        <v>15906</v>
      </c>
      <c r="R2383" s="194" t="s">
        <v>18</v>
      </c>
      <c r="S2383" s="116" t="s">
        <v>199</v>
      </c>
      <c r="T2383" s="265" t="s">
        <v>112</v>
      </c>
      <c r="U2383" s="265">
        <v>0</v>
      </c>
      <c r="V2383" s="265">
        <v>0</v>
      </c>
      <c r="W2383" s="265">
        <v>0</v>
      </c>
      <c r="X2383" s="265">
        <v>0</v>
      </c>
      <c r="Y2383" s="265">
        <v>0</v>
      </c>
    </row>
    <row r="2384" spans="1:25" ht="188.25" customHeight="1" x14ac:dyDescent="0.25">
      <c r="A2384" s="71">
        <v>3442</v>
      </c>
      <c r="B2384" s="194" t="s">
        <v>5835</v>
      </c>
      <c r="C2384" s="194" t="s">
        <v>12196</v>
      </c>
      <c r="D2384" s="112" t="s">
        <v>15910</v>
      </c>
      <c r="E2384" s="211" t="s">
        <v>15911</v>
      </c>
      <c r="F2384" s="211" t="s">
        <v>5909</v>
      </c>
      <c r="G2384" s="112">
        <v>44678</v>
      </c>
      <c r="H2384" s="112">
        <v>44562</v>
      </c>
      <c r="I2384" s="112" t="s">
        <v>7588</v>
      </c>
      <c r="J2384" s="112" t="s">
        <v>114</v>
      </c>
      <c r="K2384" s="211" t="s">
        <v>5913</v>
      </c>
      <c r="L2384" s="208" t="s">
        <v>60</v>
      </c>
      <c r="M2384" s="211" t="s">
        <v>5911</v>
      </c>
      <c r="N2384" s="211" t="s">
        <v>64</v>
      </c>
      <c r="O2384" s="211" t="s">
        <v>103</v>
      </c>
      <c r="P2384" s="211" t="s">
        <v>115</v>
      </c>
      <c r="Q2384" s="12"/>
      <c r="R2384" s="194" t="s">
        <v>18</v>
      </c>
      <c r="S2384" s="116" t="s">
        <v>199</v>
      </c>
      <c r="T2384" s="265" t="s">
        <v>112</v>
      </c>
      <c r="U2384" s="265">
        <v>0</v>
      </c>
      <c r="V2384" s="265">
        <v>0</v>
      </c>
      <c r="W2384" s="265">
        <v>0</v>
      </c>
      <c r="X2384" s="265">
        <v>0</v>
      </c>
      <c r="Y2384" s="265">
        <v>0</v>
      </c>
    </row>
    <row r="2385" spans="1:25" ht="188.25" customHeight="1" x14ac:dyDescent="0.25">
      <c r="A2385" s="71">
        <v>3443</v>
      </c>
      <c r="B2385" s="194" t="s">
        <v>5835</v>
      </c>
      <c r="C2385" s="194" t="s">
        <v>15886</v>
      </c>
      <c r="D2385" s="112" t="s">
        <v>11775</v>
      </c>
      <c r="E2385" s="211" t="s">
        <v>5908</v>
      </c>
      <c r="F2385" s="211" t="s">
        <v>5914</v>
      </c>
      <c r="G2385" s="112">
        <v>44678</v>
      </c>
      <c r="H2385" s="112">
        <v>44562</v>
      </c>
      <c r="I2385" s="211" t="s">
        <v>12002</v>
      </c>
      <c r="J2385" s="112" t="s">
        <v>114</v>
      </c>
      <c r="K2385" s="211" t="s">
        <v>5915</v>
      </c>
      <c r="L2385" s="208" t="s">
        <v>60</v>
      </c>
      <c r="M2385" s="211" t="s">
        <v>5911</v>
      </c>
      <c r="N2385" s="211" t="s">
        <v>64</v>
      </c>
      <c r="O2385" s="211" t="s">
        <v>103</v>
      </c>
      <c r="P2385" s="211" t="s">
        <v>115</v>
      </c>
      <c r="Q2385" s="113"/>
      <c r="R2385" s="44" t="s">
        <v>18</v>
      </c>
      <c r="S2385" s="116" t="s">
        <v>199</v>
      </c>
      <c r="T2385" s="265" t="s">
        <v>112</v>
      </c>
      <c r="U2385" s="265">
        <v>7310</v>
      </c>
      <c r="V2385" s="265">
        <v>7602.4000000000005</v>
      </c>
      <c r="W2385" s="265">
        <v>7906.496000000001</v>
      </c>
      <c r="X2385" s="265">
        <v>8222.7558400000016</v>
      </c>
      <c r="Y2385" s="265">
        <v>8551.6660736000013</v>
      </c>
    </row>
    <row r="2386" spans="1:25" ht="188.25" customHeight="1" x14ac:dyDescent="0.25">
      <c r="A2386" s="71">
        <v>3444</v>
      </c>
      <c r="B2386" s="194" t="s">
        <v>5835</v>
      </c>
      <c r="C2386" s="194" t="s">
        <v>15886</v>
      </c>
      <c r="D2386" s="112" t="s">
        <v>11776</v>
      </c>
      <c r="E2386" s="211" t="s">
        <v>15912</v>
      </c>
      <c r="F2386" s="211" t="s">
        <v>5916</v>
      </c>
      <c r="G2386" s="112">
        <v>44678</v>
      </c>
      <c r="H2386" s="112">
        <v>44562</v>
      </c>
      <c r="I2386" s="112" t="s">
        <v>4282</v>
      </c>
      <c r="J2386" s="112" t="s">
        <v>114</v>
      </c>
      <c r="K2386" s="211" t="s">
        <v>5917</v>
      </c>
      <c r="L2386" s="208" t="s">
        <v>60</v>
      </c>
      <c r="M2386" s="211" t="s">
        <v>5911</v>
      </c>
      <c r="N2386" s="211" t="s">
        <v>64</v>
      </c>
      <c r="O2386" s="211" t="s">
        <v>103</v>
      </c>
      <c r="P2386" s="211" t="s">
        <v>115</v>
      </c>
      <c r="Q2386" s="113" t="s">
        <v>5918</v>
      </c>
      <c r="R2386" s="44" t="s">
        <v>18</v>
      </c>
      <c r="S2386" s="116" t="s">
        <v>199</v>
      </c>
      <c r="T2386" s="265" t="s">
        <v>112</v>
      </c>
      <c r="U2386" s="265">
        <v>0</v>
      </c>
      <c r="V2386" s="265">
        <v>0</v>
      </c>
      <c r="W2386" s="265">
        <v>0</v>
      </c>
      <c r="X2386" s="265">
        <v>0</v>
      </c>
      <c r="Y2386" s="265">
        <v>0</v>
      </c>
    </row>
    <row r="2387" spans="1:25" ht="188.25" customHeight="1" x14ac:dyDescent="0.25">
      <c r="A2387" s="71">
        <v>3445</v>
      </c>
      <c r="B2387" s="194" t="s">
        <v>5835</v>
      </c>
      <c r="C2387" s="194" t="s">
        <v>5919</v>
      </c>
      <c r="D2387" s="333" t="s">
        <v>5920</v>
      </c>
      <c r="E2387" s="211" t="s">
        <v>5921</v>
      </c>
      <c r="F2387" s="211" t="s">
        <v>5922</v>
      </c>
      <c r="G2387" s="112">
        <v>42298</v>
      </c>
      <c r="H2387" s="112">
        <v>42370</v>
      </c>
      <c r="I2387" s="112" t="s">
        <v>1044</v>
      </c>
      <c r="J2387" s="112">
        <v>46388</v>
      </c>
      <c r="K2387" s="211" t="s">
        <v>5923</v>
      </c>
      <c r="L2387" s="208" t="s">
        <v>60</v>
      </c>
      <c r="M2387" s="211" t="s">
        <v>5924</v>
      </c>
      <c r="N2387" s="211" t="s">
        <v>106</v>
      </c>
      <c r="O2387" s="211" t="s">
        <v>103</v>
      </c>
      <c r="P2387" s="211" t="s">
        <v>116</v>
      </c>
      <c r="Q2387" s="113"/>
      <c r="R2387" s="44" t="s">
        <v>53</v>
      </c>
      <c r="S2387" s="116" t="s">
        <v>175</v>
      </c>
      <c r="T2387" s="265">
        <v>7155</v>
      </c>
      <c r="U2387" s="265">
        <v>8674</v>
      </c>
      <c r="V2387" s="265">
        <v>8934.2199999999993</v>
      </c>
      <c r="W2387" s="265">
        <v>9112.9043999999994</v>
      </c>
      <c r="X2387" s="265">
        <v>9295.1624879999999</v>
      </c>
      <c r="Y2387" s="265">
        <v>9481.06573776</v>
      </c>
    </row>
    <row r="2388" spans="1:25" ht="188.25" customHeight="1" x14ac:dyDescent="0.25">
      <c r="A2388" s="71">
        <v>3446</v>
      </c>
      <c r="B2388" s="194" t="s">
        <v>5835</v>
      </c>
      <c r="C2388" s="194" t="s">
        <v>5925</v>
      </c>
      <c r="D2388" s="112" t="s">
        <v>5926</v>
      </c>
      <c r="E2388" s="211" t="s">
        <v>129</v>
      </c>
      <c r="F2388" s="211" t="s">
        <v>5927</v>
      </c>
      <c r="G2388" s="112">
        <v>42736</v>
      </c>
      <c r="H2388" s="112">
        <v>42736</v>
      </c>
      <c r="I2388" s="112" t="s">
        <v>15913</v>
      </c>
      <c r="J2388" s="112" t="s">
        <v>114</v>
      </c>
      <c r="K2388" s="211" t="s">
        <v>11805</v>
      </c>
      <c r="L2388" s="208" t="s">
        <v>60</v>
      </c>
      <c r="M2388" s="211" t="s">
        <v>1065</v>
      </c>
      <c r="N2388" s="211" t="s">
        <v>107</v>
      </c>
      <c r="O2388" s="211" t="s">
        <v>100</v>
      </c>
      <c r="P2388" s="211" t="s">
        <v>5928</v>
      </c>
      <c r="Q2388" s="113"/>
      <c r="R2388" s="44" t="s">
        <v>18</v>
      </c>
      <c r="S2388" s="116" t="s">
        <v>199</v>
      </c>
      <c r="T2388" s="265">
        <v>273886</v>
      </c>
      <c r="U2388" s="265">
        <v>55532</v>
      </c>
      <c r="V2388" s="265">
        <v>60474.347999999998</v>
      </c>
      <c r="W2388" s="265">
        <v>67368.423672000004</v>
      </c>
      <c r="X2388" s="265">
        <v>75654.739783655998</v>
      </c>
      <c r="Y2388" s="265">
        <v>85111.582256612994</v>
      </c>
    </row>
    <row r="2389" spans="1:25" ht="188.25" customHeight="1" x14ac:dyDescent="0.25">
      <c r="A2389" s="71">
        <v>3447</v>
      </c>
      <c r="B2389" s="194" t="s">
        <v>5835</v>
      </c>
      <c r="C2389" s="194" t="s">
        <v>5925</v>
      </c>
      <c r="D2389" s="112" t="s">
        <v>5929</v>
      </c>
      <c r="E2389" s="211" t="s">
        <v>15914</v>
      </c>
      <c r="F2389" s="211" t="s">
        <v>5927</v>
      </c>
      <c r="G2389" s="112">
        <v>42736</v>
      </c>
      <c r="H2389" s="112">
        <v>42736</v>
      </c>
      <c r="I2389" s="112" t="s">
        <v>15913</v>
      </c>
      <c r="J2389" s="112">
        <v>45658</v>
      </c>
      <c r="K2389" s="112" t="s">
        <v>5930</v>
      </c>
      <c r="L2389" s="208" t="s">
        <v>60</v>
      </c>
      <c r="M2389" s="211" t="s">
        <v>1065</v>
      </c>
      <c r="N2389" s="211" t="s">
        <v>107</v>
      </c>
      <c r="O2389" s="211" t="s">
        <v>100</v>
      </c>
      <c r="P2389" s="211" t="s">
        <v>237</v>
      </c>
      <c r="Q2389" s="113"/>
      <c r="R2389" s="100">
        <v>16</v>
      </c>
      <c r="S2389" s="208" t="s">
        <v>175</v>
      </c>
      <c r="T2389" s="265">
        <v>0</v>
      </c>
      <c r="U2389" s="265">
        <v>0</v>
      </c>
      <c r="V2389" s="265">
        <v>0</v>
      </c>
      <c r="W2389" s="265">
        <v>0</v>
      </c>
      <c r="X2389" s="265" t="s">
        <v>112</v>
      </c>
      <c r="Y2389" s="265" t="s">
        <v>112</v>
      </c>
    </row>
    <row r="2390" spans="1:25" ht="188.25" customHeight="1" x14ac:dyDescent="0.25">
      <c r="A2390" s="71">
        <v>3448</v>
      </c>
      <c r="B2390" s="194" t="s">
        <v>5835</v>
      </c>
      <c r="C2390" s="194" t="s">
        <v>5925</v>
      </c>
      <c r="D2390" s="112" t="s">
        <v>5931</v>
      </c>
      <c r="E2390" s="211" t="s">
        <v>129</v>
      </c>
      <c r="F2390" s="211" t="s">
        <v>5927</v>
      </c>
      <c r="G2390" s="112">
        <v>42736</v>
      </c>
      <c r="H2390" s="112">
        <v>42736</v>
      </c>
      <c r="I2390" s="112" t="s">
        <v>15913</v>
      </c>
      <c r="J2390" s="112" t="s">
        <v>114</v>
      </c>
      <c r="K2390" s="112" t="s">
        <v>5932</v>
      </c>
      <c r="L2390" s="208" t="s">
        <v>60</v>
      </c>
      <c r="M2390" s="211" t="s">
        <v>1065</v>
      </c>
      <c r="N2390" s="211" t="s">
        <v>64</v>
      </c>
      <c r="O2390" s="211" t="s">
        <v>103</v>
      </c>
      <c r="P2390" s="211" t="s">
        <v>115</v>
      </c>
      <c r="Q2390" s="113"/>
      <c r="R2390" s="100">
        <v>16</v>
      </c>
      <c r="S2390" s="208" t="s">
        <v>175</v>
      </c>
      <c r="T2390" s="265">
        <v>260810</v>
      </c>
      <c r="U2390" s="265">
        <v>254060</v>
      </c>
      <c r="V2390" s="265">
        <v>264222.40000000002</v>
      </c>
      <c r="W2390" s="265">
        <v>274791.29600000003</v>
      </c>
      <c r="X2390" s="265">
        <v>285782.94784000004</v>
      </c>
      <c r="Y2390" s="265">
        <v>297214.26575360005</v>
      </c>
    </row>
    <row r="2391" spans="1:25" ht="188.25" customHeight="1" x14ac:dyDescent="0.25">
      <c r="A2391" s="71">
        <v>3449</v>
      </c>
      <c r="B2391" s="194" t="s">
        <v>5835</v>
      </c>
      <c r="C2391" s="194" t="s">
        <v>5925</v>
      </c>
      <c r="D2391" s="112" t="s">
        <v>5933</v>
      </c>
      <c r="E2391" s="211" t="s">
        <v>15914</v>
      </c>
      <c r="F2391" s="211" t="s">
        <v>5934</v>
      </c>
      <c r="G2391" s="112">
        <v>42736</v>
      </c>
      <c r="H2391" s="112">
        <v>42736</v>
      </c>
      <c r="I2391" s="112" t="s">
        <v>15913</v>
      </c>
      <c r="J2391" s="112">
        <v>45658</v>
      </c>
      <c r="K2391" s="112" t="s">
        <v>5935</v>
      </c>
      <c r="L2391" s="208" t="s">
        <v>60</v>
      </c>
      <c r="M2391" s="211" t="s">
        <v>1065</v>
      </c>
      <c r="N2391" s="211" t="s">
        <v>107</v>
      </c>
      <c r="O2391" s="211" t="s">
        <v>100</v>
      </c>
      <c r="P2391" s="211" t="s">
        <v>237</v>
      </c>
      <c r="Q2391" s="113"/>
      <c r="R2391" s="100">
        <v>16</v>
      </c>
      <c r="S2391" s="208" t="s">
        <v>175</v>
      </c>
      <c r="T2391" s="265">
        <v>34095</v>
      </c>
      <c r="U2391" s="265">
        <v>0</v>
      </c>
      <c r="V2391" s="265">
        <v>0</v>
      </c>
      <c r="W2391" s="265">
        <v>0</v>
      </c>
      <c r="X2391" s="265" t="s">
        <v>112</v>
      </c>
      <c r="Y2391" s="265" t="s">
        <v>112</v>
      </c>
    </row>
    <row r="2392" spans="1:25" ht="188.25" customHeight="1" x14ac:dyDescent="0.25">
      <c r="A2392" s="71">
        <v>3450</v>
      </c>
      <c r="B2392" s="194" t="s">
        <v>5835</v>
      </c>
      <c r="C2392" s="194" t="s">
        <v>5925</v>
      </c>
      <c r="D2392" s="112" t="s">
        <v>5936</v>
      </c>
      <c r="E2392" s="211" t="s">
        <v>129</v>
      </c>
      <c r="F2392" s="211" t="s">
        <v>5934</v>
      </c>
      <c r="G2392" s="112">
        <v>42736</v>
      </c>
      <c r="H2392" s="112">
        <v>42736</v>
      </c>
      <c r="I2392" s="112" t="s">
        <v>5937</v>
      </c>
      <c r="J2392" s="112" t="s">
        <v>114</v>
      </c>
      <c r="K2392" s="112" t="s">
        <v>5938</v>
      </c>
      <c r="L2392" s="208" t="s">
        <v>60</v>
      </c>
      <c r="M2392" s="211" t="s">
        <v>1065</v>
      </c>
      <c r="N2392" s="211" t="s">
        <v>64</v>
      </c>
      <c r="O2392" s="211" t="s">
        <v>103</v>
      </c>
      <c r="P2392" s="211" t="s">
        <v>115</v>
      </c>
      <c r="Q2392" s="113"/>
      <c r="R2392" s="100">
        <v>16</v>
      </c>
      <c r="S2392" s="208" t="s">
        <v>175</v>
      </c>
      <c r="T2392" s="265">
        <v>0</v>
      </c>
      <c r="U2392" s="265">
        <v>0</v>
      </c>
      <c r="V2392" s="265">
        <v>0</v>
      </c>
      <c r="W2392" s="265">
        <v>0</v>
      </c>
      <c r="X2392" s="265">
        <v>0</v>
      </c>
      <c r="Y2392" s="265">
        <v>0</v>
      </c>
    </row>
    <row r="2393" spans="1:25" ht="188.25" customHeight="1" x14ac:dyDescent="0.25">
      <c r="A2393" s="71">
        <v>3451</v>
      </c>
      <c r="B2393" s="194" t="s">
        <v>5835</v>
      </c>
      <c r="C2393" s="194" t="s">
        <v>5925</v>
      </c>
      <c r="D2393" s="112" t="s">
        <v>5939</v>
      </c>
      <c r="E2393" s="211" t="s">
        <v>15915</v>
      </c>
      <c r="F2393" s="211" t="s">
        <v>5940</v>
      </c>
      <c r="G2393" s="112">
        <v>42736</v>
      </c>
      <c r="H2393" s="112">
        <v>42736</v>
      </c>
      <c r="I2393" s="208" t="s">
        <v>15916</v>
      </c>
      <c r="J2393" s="112" t="s">
        <v>114</v>
      </c>
      <c r="K2393" s="211" t="s">
        <v>3688</v>
      </c>
      <c r="L2393" s="208" t="s">
        <v>60</v>
      </c>
      <c r="M2393" s="211" t="s">
        <v>1065</v>
      </c>
      <c r="N2393" s="211" t="s">
        <v>107</v>
      </c>
      <c r="O2393" s="211" t="s">
        <v>120</v>
      </c>
      <c r="P2393" s="211" t="s">
        <v>349</v>
      </c>
      <c r="Q2393" s="113"/>
      <c r="R2393" s="44" t="s">
        <v>18</v>
      </c>
      <c r="S2393" s="116" t="s">
        <v>199</v>
      </c>
      <c r="T2393" s="265">
        <v>127753</v>
      </c>
      <c r="U2393" s="265">
        <v>354984</v>
      </c>
      <c r="V2393" s="265">
        <v>386577.576</v>
      </c>
      <c r="W2393" s="265">
        <v>430647.41966400004</v>
      </c>
      <c r="X2393" s="265">
        <v>483617.05228267203</v>
      </c>
      <c r="Y2393" s="265">
        <v>544069.18381800607</v>
      </c>
    </row>
    <row r="2394" spans="1:25" ht="188.25" customHeight="1" x14ac:dyDescent="0.25">
      <c r="A2394" s="71">
        <v>3452</v>
      </c>
      <c r="B2394" s="194" t="s">
        <v>5835</v>
      </c>
      <c r="C2394" s="194" t="s">
        <v>5925</v>
      </c>
      <c r="D2394" s="112" t="s">
        <v>5941</v>
      </c>
      <c r="E2394" s="211" t="s">
        <v>15915</v>
      </c>
      <c r="F2394" s="211" t="s">
        <v>5940</v>
      </c>
      <c r="G2394" s="112">
        <v>42736</v>
      </c>
      <c r="H2394" s="112">
        <v>42736</v>
      </c>
      <c r="I2394" s="112" t="s">
        <v>15917</v>
      </c>
      <c r="J2394" s="112" t="s">
        <v>114</v>
      </c>
      <c r="K2394" s="112" t="s">
        <v>5942</v>
      </c>
      <c r="L2394" s="208" t="s">
        <v>60</v>
      </c>
      <c r="M2394" s="211" t="s">
        <v>1065</v>
      </c>
      <c r="N2394" s="211" t="s">
        <v>64</v>
      </c>
      <c r="O2394" s="208" t="s">
        <v>103</v>
      </c>
      <c r="P2394" s="211" t="s">
        <v>5943</v>
      </c>
      <c r="Q2394" s="113"/>
      <c r="R2394" s="44" t="s">
        <v>18</v>
      </c>
      <c r="S2394" s="116" t="s">
        <v>199</v>
      </c>
      <c r="T2394" s="265">
        <v>134954</v>
      </c>
      <c r="U2394" s="265">
        <v>184916</v>
      </c>
      <c r="V2394" s="265">
        <v>192312.64</v>
      </c>
      <c r="W2394" s="265">
        <v>200005.14560000002</v>
      </c>
      <c r="X2394" s="265">
        <v>208005.35142400002</v>
      </c>
      <c r="Y2394" s="265">
        <v>216325.56548096004</v>
      </c>
    </row>
    <row r="2395" spans="1:25" ht="188.25" customHeight="1" x14ac:dyDescent="0.25">
      <c r="A2395" s="71">
        <v>3453</v>
      </c>
      <c r="B2395" s="194" t="s">
        <v>5835</v>
      </c>
      <c r="C2395" s="194" t="s">
        <v>5925</v>
      </c>
      <c r="D2395" s="112" t="s">
        <v>5944</v>
      </c>
      <c r="E2395" s="211" t="s">
        <v>15918</v>
      </c>
      <c r="F2395" s="211" t="s">
        <v>5940</v>
      </c>
      <c r="G2395" s="112">
        <v>42736</v>
      </c>
      <c r="H2395" s="112">
        <v>42736</v>
      </c>
      <c r="I2395" s="112" t="s">
        <v>15919</v>
      </c>
      <c r="J2395" s="112" t="s">
        <v>114</v>
      </c>
      <c r="K2395" s="112" t="s">
        <v>5945</v>
      </c>
      <c r="L2395" s="208" t="s">
        <v>60</v>
      </c>
      <c r="M2395" s="211" t="s">
        <v>1065</v>
      </c>
      <c r="N2395" s="211" t="s">
        <v>64</v>
      </c>
      <c r="O2395" s="208" t="s">
        <v>120</v>
      </c>
      <c r="P2395" s="211" t="s">
        <v>5946</v>
      </c>
      <c r="Q2395" s="113"/>
      <c r="R2395" s="44" t="s">
        <v>18</v>
      </c>
      <c r="S2395" s="116" t="s">
        <v>199</v>
      </c>
      <c r="T2395" s="265">
        <v>0</v>
      </c>
      <c r="U2395" s="265">
        <v>0</v>
      </c>
      <c r="V2395" s="265">
        <v>0</v>
      </c>
      <c r="W2395" s="265">
        <v>0</v>
      </c>
      <c r="X2395" s="265">
        <v>0</v>
      </c>
      <c r="Y2395" s="265">
        <v>0</v>
      </c>
    </row>
    <row r="2396" spans="1:25" ht="188.25" customHeight="1" x14ac:dyDescent="0.25">
      <c r="A2396" s="71">
        <v>3454</v>
      </c>
      <c r="B2396" s="194" t="s">
        <v>5835</v>
      </c>
      <c r="C2396" s="194" t="s">
        <v>5925</v>
      </c>
      <c r="D2396" s="333" t="s">
        <v>5947</v>
      </c>
      <c r="E2396" s="211" t="s">
        <v>5948</v>
      </c>
      <c r="F2396" s="211" t="s">
        <v>5949</v>
      </c>
      <c r="G2396" s="112">
        <v>42736</v>
      </c>
      <c r="H2396" s="112">
        <v>42736</v>
      </c>
      <c r="I2396" s="112" t="s">
        <v>15920</v>
      </c>
      <c r="J2396" s="112" t="s">
        <v>114</v>
      </c>
      <c r="K2396" s="211" t="s">
        <v>5950</v>
      </c>
      <c r="L2396" s="208" t="s">
        <v>60</v>
      </c>
      <c r="M2396" s="211" t="s">
        <v>1065</v>
      </c>
      <c r="N2396" s="211" t="s">
        <v>64</v>
      </c>
      <c r="O2396" s="211" t="s">
        <v>103</v>
      </c>
      <c r="P2396" s="211" t="s">
        <v>115</v>
      </c>
      <c r="Q2396" s="113"/>
      <c r="R2396" s="44" t="s">
        <v>27</v>
      </c>
      <c r="S2396" s="34" t="s">
        <v>671</v>
      </c>
      <c r="T2396" s="265">
        <v>1134390</v>
      </c>
      <c r="U2396" s="265">
        <v>1561600</v>
      </c>
      <c r="V2396" s="265">
        <v>1624064</v>
      </c>
      <c r="W2396" s="265">
        <v>1689026.5600000001</v>
      </c>
      <c r="X2396" s="265">
        <v>1756587.6224000002</v>
      </c>
      <c r="Y2396" s="265">
        <v>1826851.1272960003</v>
      </c>
    </row>
    <row r="2397" spans="1:25" ht="188.25" customHeight="1" x14ac:dyDescent="0.25">
      <c r="A2397" s="71">
        <v>3455</v>
      </c>
      <c r="B2397" s="194" t="s">
        <v>5835</v>
      </c>
      <c r="C2397" s="194" t="s">
        <v>5951</v>
      </c>
      <c r="D2397" s="333" t="s">
        <v>5952</v>
      </c>
      <c r="E2397" s="211" t="s">
        <v>15921</v>
      </c>
      <c r="F2397" s="211" t="s">
        <v>15922</v>
      </c>
      <c r="G2397" s="112">
        <v>42940</v>
      </c>
      <c r="H2397" s="112">
        <v>42736</v>
      </c>
      <c r="I2397" s="112" t="s">
        <v>2548</v>
      </c>
      <c r="J2397" s="112">
        <v>46023</v>
      </c>
      <c r="K2397" s="211" t="s">
        <v>5953</v>
      </c>
      <c r="L2397" s="208" t="s">
        <v>61</v>
      </c>
      <c r="M2397" s="211" t="s">
        <v>5954</v>
      </c>
      <c r="N2397" s="211" t="s">
        <v>64</v>
      </c>
      <c r="O2397" s="211" t="s">
        <v>103</v>
      </c>
      <c r="P2397" s="211" t="s">
        <v>115</v>
      </c>
      <c r="Q2397" s="113"/>
      <c r="R2397" s="44" t="s">
        <v>25</v>
      </c>
      <c r="S2397" s="116" t="s">
        <v>715</v>
      </c>
      <c r="T2397" s="265">
        <v>2622545</v>
      </c>
      <c r="U2397" s="265">
        <v>2769615</v>
      </c>
      <c r="V2397" s="265">
        <v>2880399.6</v>
      </c>
      <c r="W2397" s="265">
        <v>2995615.5840000003</v>
      </c>
      <c r="X2397" s="265">
        <v>3115440.2073600003</v>
      </c>
      <c r="Y2397" s="265" t="s">
        <v>112</v>
      </c>
    </row>
    <row r="2398" spans="1:25" ht="188.25" customHeight="1" x14ac:dyDescent="0.25">
      <c r="A2398" s="71">
        <v>3456</v>
      </c>
      <c r="B2398" s="194" t="s">
        <v>5835</v>
      </c>
      <c r="C2398" s="194" t="s">
        <v>5955</v>
      </c>
      <c r="D2398" s="333" t="s">
        <v>5956</v>
      </c>
      <c r="E2398" s="211" t="s">
        <v>15923</v>
      </c>
      <c r="F2398" s="211" t="s">
        <v>5957</v>
      </c>
      <c r="G2398" s="112">
        <v>43098</v>
      </c>
      <c r="H2398" s="112">
        <v>43101</v>
      </c>
      <c r="I2398" s="112" t="s">
        <v>9318</v>
      </c>
      <c r="J2398" s="112">
        <v>45658</v>
      </c>
      <c r="K2398" s="211" t="s">
        <v>5958</v>
      </c>
      <c r="L2398" s="208" t="s">
        <v>60</v>
      </c>
      <c r="M2398" s="211" t="s">
        <v>199</v>
      </c>
      <c r="N2398" s="211" t="s">
        <v>64</v>
      </c>
      <c r="O2398" s="211" t="s">
        <v>103</v>
      </c>
      <c r="P2398" s="211" t="s">
        <v>115</v>
      </c>
      <c r="Q2398" s="113"/>
      <c r="R2398" s="44" t="s">
        <v>18</v>
      </c>
      <c r="S2398" s="116" t="s">
        <v>199</v>
      </c>
      <c r="T2398" s="265">
        <v>13216</v>
      </c>
      <c r="U2398" s="265">
        <v>0</v>
      </c>
      <c r="V2398" s="265">
        <v>0</v>
      </c>
      <c r="W2398" s="265">
        <v>0</v>
      </c>
      <c r="X2398" s="265" t="s">
        <v>112</v>
      </c>
      <c r="Y2398" s="265" t="s">
        <v>112</v>
      </c>
    </row>
    <row r="2399" spans="1:25" ht="188.25" customHeight="1" x14ac:dyDescent="0.25">
      <c r="A2399" s="71">
        <v>3457</v>
      </c>
      <c r="B2399" s="194" t="s">
        <v>5835</v>
      </c>
      <c r="C2399" s="194" t="s">
        <v>5959</v>
      </c>
      <c r="D2399" s="333" t="s">
        <v>5960</v>
      </c>
      <c r="E2399" s="211" t="s">
        <v>15924</v>
      </c>
      <c r="F2399" s="211" t="s">
        <v>5961</v>
      </c>
      <c r="G2399" s="112">
        <v>43101</v>
      </c>
      <c r="H2399" s="112">
        <v>43101</v>
      </c>
      <c r="I2399" s="112" t="s">
        <v>370</v>
      </c>
      <c r="J2399" s="112">
        <v>45658</v>
      </c>
      <c r="K2399" s="211" t="s">
        <v>5962</v>
      </c>
      <c r="L2399" s="208" t="s">
        <v>60</v>
      </c>
      <c r="M2399" s="211" t="s">
        <v>676</v>
      </c>
      <c r="N2399" s="211" t="s">
        <v>107</v>
      </c>
      <c r="O2399" s="211" t="s">
        <v>120</v>
      </c>
      <c r="P2399" s="211" t="s">
        <v>237</v>
      </c>
      <c r="Q2399" s="113" t="s">
        <v>5963</v>
      </c>
      <c r="R2399" s="44" t="s">
        <v>30</v>
      </c>
      <c r="S2399" s="194" t="s">
        <v>676</v>
      </c>
      <c r="T2399" s="265">
        <v>961758</v>
      </c>
      <c r="U2399" s="265">
        <v>1782830</v>
      </c>
      <c r="V2399" s="265">
        <v>1941501.8699999999</v>
      </c>
      <c r="W2399" s="265">
        <v>2162833.0831800001</v>
      </c>
      <c r="X2399" s="265" t="s">
        <v>112</v>
      </c>
      <c r="Y2399" s="265" t="s">
        <v>112</v>
      </c>
    </row>
    <row r="2400" spans="1:25" ht="188.25" customHeight="1" x14ac:dyDescent="0.25">
      <c r="A2400" s="71">
        <v>3458</v>
      </c>
      <c r="B2400" s="194" t="s">
        <v>5835</v>
      </c>
      <c r="C2400" s="194" t="s">
        <v>5964</v>
      </c>
      <c r="D2400" s="115" t="s">
        <v>5965</v>
      </c>
      <c r="E2400" s="211" t="s">
        <v>15925</v>
      </c>
      <c r="F2400" s="211" t="s">
        <v>5966</v>
      </c>
      <c r="G2400" s="112">
        <v>43248</v>
      </c>
      <c r="H2400" s="112">
        <v>43101</v>
      </c>
      <c r="I2400" s="112" t="s">
        <v>15926</v>
      </c>
      <c r="J2400" s="112">
        <v>45658</v>
      </c>
      <c r="K2400" s="211" t="s">
        <v>5967</v>
      </c>
      <c r="L2400" s="208" t="s">
        <v>60</v>
      </c>
      <c r="M2400" s="211" t="s">
        <v>199</v>
      </c>
      <c r="N2400" s="211" t="s">
        <v>107</v>
      </c>
      <c r="O2400" s="211" t="s">
        <v>100</v>
      </c>
      <c r="P2400" s="211" t="s">
        <v>237</v>
      </c>
      <c r="Q2400" s="113"/>
      <c r="R2400" s="44" t="s">
        <v>18</v>
      </c>
      <c r="S2400" s="116" t="s">
        <v>199</v>
      </c>
      <c r="T2400" s="265">
        <v>0</v>
      </c>
      <c r="U2400" s="265">
        <v>0</v>
      </c>
      <c r="V2400" s="265">
        <v>0</v>
      </c>
      <c r="W2400" s="265">
        <v>0</v>
      </c>
      <c r="X2400" s="265" t="s">
        <v>112</v>
      </c>
      <c r="Y2400" s="265" t="s">
        <v>112</v>
      </c>
    </row>
    <row r="2401" spans="1:25" ht="188.25" customHeight="1" x14ac:dyDescent="0.25">
      <c r="A2401" s="71">
        <v>3459</v>
      </c>
      <c r="B2401" s="194" t="s">
        <v>5835</v>
      </c>
      <c r="C2401" s="194" t="s">
        <v>5964</v>
      </c>
      <c r="D2401" s="115" t="s">
        <v>5968</v>
      </c>
      <c r="E2401" s="211" t="s">
        <v>15927</v>
      </c>
      <c r="F2401" s="211" t="s">
        <v>5969</v>
      </c>
      <c r="G2401" s="112">
        <v>43248</v>
      </c>
      <c r="H2401" s="112">
        <v>43101</v>
      </c>
      <c r="I2401" s="208" t="s">
        <v>11857</v>
      </c>
      <c r="J2401" s="112" t="s">
        <v>114</v>
      </c>
      <c r="K2401" s="211" t="s">
        <v>5970</v>
      </c>
      <c r="L2401" s="208" t="s">
        <v>60</v>
      </c>
      <c r="M2401" s="211" t="s">
        <v>199</v>
      </c>
      <c r="N2401" s="211" t="s">
        <v>64</v>
      </c>
      <c r="O2401" s="211" t="s">
        <v>103</v>
      </c>
      <c r="P2401" s="211" t="s">
        <v>469</v>
      </c>
      <c r="Q2401" s="113"/>
      <c r="R2401" s="44" t="s">
        <v>18</v>
      </c>
      <c r="S2401" s="116" t="s">
        <v>199</v>
      </c>
      <c r="T2401" s="265">
        <v>0</v>
      </c>
      <c r="U2401" s="265">
        <v>0</v>
      </c>
      <c r="V2401" s="265">
        <v>0</v>
      </c>
      <c r="W2401" s="265">
        <v>0</v>
      </c>
      <c r="X2401" s="265">
        <v>0</v>
      </c>
      <c r="Y2401" s="265">
        <v>0</v>
      </c>
    </row>
    <row r="2402" spans="1:25" ht="188.25" customHeight="1" x14ac:dyDescent="0.25">
      <c r="A2402" s="71">
        <v>3460</v>
      </c>
      <c r="B2402" s="194" t="s">
        <v>5835</v>
      </c>
      <c r="C2402" s="194" t="s">
        <v>5971</v>
      </c>
      <c r="D2402" s="333" t="s">
        <v>5972</v>
      </c>
      <c r="E2402" s="211" t="s">
        <v>15928</v>
      </c>
      <c r="F2402" s="211" t="s">
        <v>5973</v>
      </c>
      <c r="G2402" s="112">
        <v>43670</v>
      </c>
      <c r="H2402" s="112">
        <v>43466</v>
      </c>
      <c r="I2402" s="112" t="s">
        <v>494</v>
      </c>
      <c r="J2402" s="112" t="s">
        <v>114</v>
      </c>
      <c r="K2402" s="211" t="s">
        <v>5974</v>
      </c>
      <c r="L2402" s="208" t="s">
        <v>60</v>
      </c>
      <c r="M2402" s="211" t="s">
        <v>5975</v>
      </c>
      <c r="N2402" s="211" t="s">
        <v>64</v>
      </c>
      <c r="O2402" s="211" t="s">
        <v>103</v>
      </c>
      <c r="P2402" s="211" t="s">
        <v>115</v>
      </c>
      <c r="Q2402" s="113"/>
      <c r="R2402" s="44" t="s">
        <v>18</v>
      </c>
      <c r="S2402" s="116" t="s">
        <v>199</v>
      </c>
      <c r="T2402" s="265">
        <v>70235</v>
      </c>
      <c r="U2402" s="265">
        <v>37601</v>
      </c>
      <c r="V2402" s="265">
        <v>39105.040000000001</v>
      </c>
      <c r="W2402" s="265">
        <v>40669.241600000001</v>
      </c>
      <c r="X2402" s="265">
        <v>42296.011264000001</v>
      </c>
      <c r="Y2402" s="265">
        <v>43987.851714560005</v>
      </c>
    </row>
    <row r="2403" spans="1:25" ht="188.25" customHeight="1" x14ac:dyDescent="0.25">
      <c r="A2403" s="71">
        <v>3461</v>
      </c>
      <c r="B2403" s="194" t="s">
        <v>5835</v>
      </c>
      <c r="C2403" s="194" t="s">
        <v>5976</v>
      </c>
      <c r="D2403" s="333" t="s">
        <v>5977</v>
      </c>
      <c r="E2403" s="211" t="s">
        <v>5978</v>
      </c>
      <c r="F2403" s="211" t="s">
        <v>1338</v>
      </c>
      <c r="G2403" s="112">
        <v>44039</v>
      </c>
      <c r="H2403" s="112">
        <v>43831</v>
      </c>
      <c r="I2403" s="112" t="s">
        <v>762</v>
      </c>
      <c r="J2403" s="112">
        <v>44927</v>
      </c>
      <c r="K2403" s="211" t="s">
        <v>5979</v>
      </c>
      <c r="L2403" s="208" t="s">
        <v>99</v>
      </c>
      <c r="M2403" s="211" t="s">
        <v>5980</v>
      </c>
      <c r="N2403" s="211" t="s">
        <v>64</v>
      </c>
      <c r="O2403" s="211" t="s">
        <v>103</v>
      </c>
      <c r="P2403" s="211" t="s">
        <v>115</v>
      </c>
      <c r="Q2403" s="113"/>
      <c r="R2403" s="100">
        <v>16</v>
      </c>
      <c r="S2403" s="208" t="s">
        <v>175</v>
      </c>
      <c r="T2403" s="265">
        <v>521</v>
      </c>
      <c r="U2403" s="265">
        <v>442</v>
      </c>
      <c r="V2403" s="265" t="s">
        <v>112</v>
      </c>
      <c r="W2403" s="265" t="s">
        <v>112</v>
      </c>
      <c r="X2403" s="265" t="s">
        <v>112</v>
      </c>
      <c r="Y2403" s="265" t="s">
        <v>112</v>
      </c>
    </row>
    <row r="2404" spans="1:25" ht="188.25" customHeight="1" x14ac:dyDescent="0.25">
      <c r="A2404" s="71">
        <v>3462</v>
      </c>
      <c r="B2404" s="194" t="s">
        <v>5835</v>
      </c>
      <c r="C2404" s="194" t="s">
        <v>5976</v>
      </c>
      <c r="D2404" s="333" t="s">
        <v>5977</v>
      </c>
      <c r="E2404" s="211" t="s">
        <v>5981</v>
      </c>
      <c r="F2404" s="211" t="s">
        <v>1338</v>
      </c>
      <c r="G2404" s="112">
        <v>44039</v>
      </c>
      <c r="H2404" s="112">
        <v>43831</v>
      </c>
      <c r="I2404" s="112" t="s">
        <v>762</v>
      </c>
      <c r="J2404" s="112">
        <v>44927</v>
      </c>
      <c r="K2404" s="211" t="s">
        <v>5979</v>
      </c>
      <c r="L2404" s="208" t="s">
        <v>99</v>
      </c>
      <c r="M2404" s="211" t="s">
        <v>5980</v>
      </c>
      <c r="N2404" s="211" t="s">
        <v>106</v>
      </c>
      <c r="O2404" s="211" t="s">
        <v>103</v>
      </c>
      <c r="P2404" s="211" t="s">
        <v>116</v>
      </c>
      <c r="Q2404" s="113"/>
      <c r="R2404" s="100">
        <v>16</v>
      </c>
      <c r="S2404" s="208" t="s">
        <v>175</v>
      </c>
      <c r="T2404" s="265">
        <v>31</v>
      </c>
      <c r="U2404" s="265">
        <v>114</v>
      </c>
      <c r="V2404" s="265" t="s">
        <v>112</v>
      </c>
      <c r="W2404" s="265" t="s">
        <v>112</v>
      </c>
      <c r="X2404" s="265" t="s">
        <v>112</v>
      </c>
      <c r="Y2404" s="265" t="s">
        <v>112</v>
      </c>
    </row>
    <row r="2405" spans="1:25" ht="188.25" customHeight="1" x14ac:dyDescent="0.25">
      <c r="A2405" s="71">
        <v>3463</v>
      </c>
      <c r="B2405" s="194" t="s">
        <v>5835</v>
      </c>
      <c r="C2405" s="194" t="s">
        <v>5982</v>
      </c>
      <c r="D2405" s="333" t="s">
        <v>5983</v>
      </c>
      <c r="E2405" s="211" t="s">
        <v>15929</v>
      </c>
      <c r="F2405" s="211" t="s">
        <v>12067</v>
      </c>
      <c r="G2405" s="112">
        <v>44039</v>
      </c>
      <c r="H2405" s="112">
        <v>43466</v>
      </c>
      <c r="I2405" s="208" t="s">
        <v>113</v>
      </c>
      <c r="J2405" s="112" t="s">
        <v>114</v>
      </c>
      <c r="K2405" s="211" t="s">
        <v>12068</v>
      </c>
      <c r="L2405" s="208" t="s">
        <v>99</v>
      </c>
      <c r="M2405" s="211" t="s">
        <v>5838</v>
      </c>
      <c r="N2405" s="211" t="s">
        <v>106</v>
      </c>
      <c r="O2405" s="208" t="s">
        <v>11875</v>
      </c>
      <c r="P2405" s="211" t="s">
        <v>5857</v>
      </c>
      <c r="Q2405" s="113"/>
      <c r="R2405" s="44" t="s">
        <v>40</v>
      </c>
      <c r="S2405" s="116" t="s">
        <v>126</v>
      </c>
      <c r="T2405" s="265">
        <v>873</v>
      </c>
      <c r="U2405" s="265">
        <v>504</v>
      </c>
      <c r="V2405" s="265">
        <v>519.12</v>
      </c>
      <c r="W2405" s="265">
        <v>529.50239999999997</v>
      </c>
      <c r="X2405" s="265">
        <v>540.09244799999999</v>
      </c>
      <c r="Y2405" s="265">
        <v>550.89429696000002</v>
      </c>
    </row>
    <row r="2406" spans="1:25" ht="188.25" customHeight="1" x14ac:dyDescent="0.25">
      <c r="A2406" s="71">
        <v>3464</v>
      </c>
      <c r="B2406" s="194" t="s">
        <v>5835</v>
      </c>
      <c r="C2406" s="194" t="s">
        <v>5984</v>
      </c>
      <c r="D2406" s="333" t="s">
        <v>5985</v>
      </c>
      <c r="E2406" s="211" t="s">
        <v>5986</v>
      </c>
      <c r="F2406" s="211" t="s">
        <v>5987</v>
      </c>
      <c r="G2406" s="112">
        <v>44189</v>
      </c>
      <c r="H2406" s="112">
        <v>44197</v>
      </c>
      <c r="I2406" s="112" t="s">
        <v>396</v>
      </c>
      <c r="J2406" s="112">
        <v>44562</v>
      </c>
      <c r="K2406" s="211" t="s">
        <v>5988</v>
      </c>
      <c r="L2406" s="208" t="s">
        <v>60</v>
      </c>
      <c r="M2406" s="211" t="s">
        <v>5924</v>
      </c>
      <c r="N2406" s="211" t="s">
        <v>106</v>
      </c>
      <c r="O2406" s="208" t="s">
        <v>120</v>
      </c>
      <c r="P2406" s="211" t="s">
        <v>157</v>
      </c>
      <c r="Q2406" s="113"/>
      <c r="R2406" s="44" t="s">
        <v>53</v>
      </c>
      <c r="S2406" s="116" t="s">
        <v>175</v>
      </c>
      <c r="T2406" s="265">
        <v>42361</v>
      </c>
      <c r="U2406" s="265" t="s">
        <v>112</v>
      </c>
      <c r="V2406" s="265" t="s">
        <v>112</v>
      </c>
      <c r="W2406" s="265" t="s">
        <v>112</v>
      </c>
      <c r="X2406" s="265" t="s">
        <v>112</v>
      </c>
      <c r="Y2406" s="265" t="s">
        <v>112</v>
      </c>
    </row>
    <row r="2407" spans="1:25" ht="188.25" customHeight="1" x14ac:dyDescent="0.25">
      <c r="A2407" s="71">
        <v>3465</v>
      </c>
      <c r="B2407" s="194" t="s">
        <v>5835</v>
      </c>
      <c r="C2407" s="194" t="s">
        <v>12196</v>
      </c>
      <c r="D2407" s="333" t="s">
        <v>15930</v>
      </c>
      <c r="E2407" s="211" t="s">
        <v>11777</v>
      </c>
      <c r="F2407" s="211" t="s">
        <v>5987</v>
      </c>
      <c r="G2407" s="112">
        <v>44746</v>
      </c>
      <c r="H2407" s="112">
        <v>44562</v>
      </c>
      <c r="I2407" s="112" t="s">
        <v>762</v>
      </c>
      <c r="J2407" s="112">
        <v>44927</v>
      </c>
      <c r="K2407" s="211" t="s">
        <v>5988</v>
      </c>
      <c r="L2407" s="208" t="s">
        <v>60</v>
      </c>
      <c r="M2407" s="211" t="s">
        <v>5924</v>
      </c>
      <c r="N2407" s="211" t="s">
        <v>106</v>
      </c>
      <c r="O2407" s="208" t="s">
        <v>120</v>
      </c>
      <c r="P2407" s="211" t="s">
        <v>157</v>
      </c>
      <c r="Q2407" s="113"/>
      <c r="R2407" s="44" t="s">
        <v>53</v>
      </c>
      <c r="S2407" s="116" t="s">
        <v>175</v>
      </c>
      <c r="T2407" s="265" t="s">
        <v>112</v>
      </c>
      <c r="U2407" s="265">
        <v>9379</v>
      </c>
      <c r="V2407" s="265">
        <v>9618.14</v>
      </c>
      <c r="W2407" s="265" t="s">
        <v>112</v>
      </c>
      <c r="X2407" s="265" t="s">
        <v>112</v>
      </c>
      <c r="Y2407" s="265" t="s">
        <v>112</v>
      </c>
    </row>
    <row r="2408" spans="1:25" ht="188.25" customHeight="1" x14ac:dyDescent="0.25">
      <c r="A2408" s="71">
        <v>3466</v>
      </c>
      <c r="B2408" s="194" t="s">
        <v>5835</v>
      </c>
      <c r="C2408" s="194" t="s">
        <v>12197</v>
      </c>
      <c r="D2408" s="333" t="s">
        <v>15931</v>
      </c>
      <c r="E2408" s="211" t="s">
        <v>11778</v>
      </c>
      <c r="F2408" s="211" t="s">
        <v>11779</v>
      </c>
      <c r="G2408" s="112">
        <v>44610</v>
      </c>
      <c r="H2408" s="112">
        <v>44927</v>
      </c>
      <c r="I2408" s="112" t="s">
        <v>11780</v>
      </c>
      <c r="J2408" s="112" t="s">
        <v>114</v>
      </c>
      <c r="K2408" s="211" t="s">
        <v>11781</v>
      </c>
      <c r="L2408" s="208" t="s">
        <v>60</v>
      </c>
      <c r="M2408" s="211" t="s">
        <v>5975</v>
      </c>
      <c r="N2408" s="211" t="s">
        <v>64</v>
      </c>
      <c r="O2408" s="211" t="s">
        <v>103</v>
      </c>
      <c r="P2408" s="211" t="s">
        <v>115</v>
      </c>
      <c r="Q2408" s="113"/>
      <c r="R2408" s="44" t="s">
        <v>55</v>
      </c>
      <c r="S2408" s="116" t="s">
        <v>11782</v>
      </c>
      <c r="T2408" s="265" t="s">
        <v>112</v>
      </c>
      <c r="U2408" s="265" t="s">
        <v>112</v>
      </c>
      <c r="V2408" s="265">
        <v>400970.96</v>
      </c>
      <c r="W2408" s="265">
        <v>417009.79840000003</v>
      </c>
      <c r="X2408" s="265">
        <v>433690.19033600006</v>
      </c>
      <c r="Y2408" s="265">
        <v>451037.79794944008</v>
      </c>
    </row>
    <row r="2409" spans="1:25" ht="188.25" customHeight="1" x14ac:dyDescent="0.25">
      <c r="A2409" s="71">
        <v>3467</v>
      </c>
      <c r="B2409" s="194" t="s">
        <v>5835</v>
      </c>
      <c r="C2409" s="194" t="s">
        <v>12197</v>
      </c>
      <c r="D2409" s="333" t="s">
        <v>15932</v>
      </c>
      <c r="E2409" s="211" t="s">
        <v>11783</v>
      </c>
      <c r="F2409" s="211" t="s">
        <v>11784</v>
      </c>
      <c r="G2409" s="112">
        <v>44610</v>
      </c>
      <c r="H2409" s="112">
        <v>44562</v>
      </c>
      <c r="I2409" s="112" t="s">
        <v>762</v>
      </c>
      <c r="J2409" s="112">
        <v>44927</v>
      </c>
      <c r="K2409" s="211" t="s">
        <v>11785</v>
      </c>
      <c r="L2409" s="208" t="s">
        <v>60</v>
      </c>
      <c r="M2409" s="211" t="s">
        <v>11786</v>
      </c>
      <c r="N2409" s="211" t="s">
        <v>64</v>
      </c>
      <c r="O2409" s="208" t="s">
        <v>120</v>
      </c>
      <c r="P2409" s="211" t="s">
        <v>11787</v>
      </c>
      <c r="Q2409" s="113"/>
      <c r="R2409" s="44" t="s">
        <v>56</v>
      </c>
      <c r="S2409" s="116" t="s">
        <v>96</v>
      </c>
      <c r="T2409" s="265" t="s">
        <v>112</v>
      </c>
      <c r="U2409" s="265">
        <v>320731</v>
      </c>
      <c r="V2409" s="265" t="s">
        <v>112</v>
      </c>
      <c r="W2409" s="265" t="s">
        <v>112</v>
      </c>
      <c r="X2409" s="265" t="s">
        <v>112</v>
      </c>
      <c r="Y2409" s="265" t="s">
        <v>112</v>
      </c>
    </row>
    <row r="2410" spans="1:25" ht="188.25" customHeight="1" x14ac:dyDescent="0.25">
      <c r="A2410" s="71">
        <v>3468</v>
      </c>
      <c r="B2410" s="194" t="s">
        <v>5835</v>
      </c>
      <c r="C2410" s="194" t="s">
        <v>15933</v>
      </c>
      <c r="D2410" s="333" t="s">
        <v>15934</v>
      </c>
      <c r="E2410" s="211" t="s">
        <v>11783</v>
      </c>
      <c r="F2410" s="211" t="s">
        <v>11784</v>
      </c>
      <c r="G2410" s="112">
        <v>45020</v>
      </c>
      <c r="H2410" s="112">
        <v>44927</v>
      </c>
      <c r="I2410" s="112" t="s">
        <v>370</v>
      </c>
      <c r="J2410" s="112">
        <v>45292</v>
      </c>
      <c r="K2410" s="211" t="s">
        <v>15935</v>
      </c>
      <c r="L2410" s="208" t="s">
        <v>60</v>
      </c>
      <c r="M2410" s="211" t="s">
        <v>11786</v>
      </c>
      <c r="N2410" s="211" t="s">
        <v>64</v>
      </c>
      <c r="O2410" s="208" t="s">
        <v>120</v>
      </c>
      <c r="P2410" s="211" t="s">
        <v>15936</v>
      </c>
      <c r="Q2410" s="113"/>
      <c r="R2410" s="44" t="s">
        <v>56</v>
      </c>
      <c r="S2410" s="116" t="s">
        <v>96</v>
      </c>
      <c r="T2410" s="265" t="s">
        <v>112</v>
      </c>
      <c r="U2410" s="265" t="s">
        <v>112</v>
      </c>
      <c r="V2410" s="265">
        <v>3000</v>
      </c>
      <c r="W2410" s="265" t="s">
        <v>112</v>
      </c>
      <c r="X2410" s="265" t="s">
        <v>112</v>
      </c>
      <c r="Y2410" s="265" t="s">
        <v>112</v>
      </c>
    </row>
    <row r="2411" spans="1:25" ht="188.25" customHeight="1" x14ac:dyDescent="0.25">
      <c r="A2411" s="71">
        <v>3469</v>
      </c>
      <c r="B2411" s="194" t="s">
        <v>5835</v>
      </c>
      <c r="C2411" s="194" t="s">
        <v>12198</v>
      </c>
      <c r="D2411" s="333" t="s">
        <v>15937</v>
      </c>
      <c r="E2411" s="211" t="s">
        <v>12069</v>
      </c>
      <c r="F2411" s="211" t="s">
        <v>11788</v>
      </c>
      <c r="G2411" s="112">
        <v>44636</v>
      </c>
      <c r="H2411" s="112">
        <v>44562</v>
      </c>
      <c r="I2411" s="112" t="s">
        <v>11789</v>
      </c>
      <c r="J2411" s="112" t="s">
        <v>114</v>
      </c>
      <c r="K2411" s="211" t="s">
        <v>15938</v>
      </c>
      <c r="L2411" s="208" t="s">
        <v>99</v>
      </c>
      <c r="M2411" s="211" t="s">
        <v>5838</v>
      </c>
      <c r="N2411" s="211" t="s">
        <v>106</v>
      </c>
      <c r="O2411" s="211" t="s">
        <v>103</v>
      </c>
      <c r="P2411" s="211" t="s">
        <v>116</v>
      </c>
      <c r="Q2411" s="113"/>
      <c r="R2411" s="44" t="s">
        <v>40</v>
      </c>
      <c r="S2411" s="116" t="s">
        <v>126</v>
      </c>
      <c r="T2411" s="265" t="s">
        <v>112</v>
      </c>
      <c r="U2411" s="265">
        <v>5766</v>
      </c>
      <c r="V2411" s="265">
        <v>48671</v>
      </c>
      <c r="W2411" s="265">
        <v>49644.42</v>
      </c>
      <c r="X2411" s="265">
        <v>50637.308400000002</v>
      </c>
      <c r="Y2411" s="265">
        <v>51650.054568</v>
      </c>
    </row>
    <row r="2412" spans="1:25" ht="188.25" customHeight="1" x14ac:dyDescent="0.25">
      <c r="A2412" s="71">
        <v>3470</v>
      </c>
      <c r="B2412" s="194" t="s">
        <v>5835</v>
      </c>
      <c r="C2412" s="194" t="s">
        <v>12199</v>
      </c>
      <c r="D2412" s="333" t="s">
        <v>15939</v>
      </c>
      <c r="E2412" s="211" t="s">
        <v>15940</v>
      </c>
      <c r="F2412" s="211" t="s">
        <v>11790</v>
      </c>
      <c r="G2412" s="112">
        <v>44651</v>
      </c>
      <c r="H2412" s="112">
        <v>44197</v>
      </c>
      <c r="I2412" s="112" t="s">
        <v>11791</v>
      </c>
      <c r="J2412" s="112" t="s">
        <v>11792</v>
      </c>
      <c r="K2412" s="211" t="s">
        <v>11793</v>
      </c>
      <c r="L2412" s="208" t="s">
        <v>60</v>
      </c>
      <c r="M2412" s="211" t="s">
        <v>11794</v>
      </c>
      <c r="N2412" s="211" t="s">
        <v>64</v>
      </c>
      <c r="O2412" s="211" t="s">
        <v>103</v>
      </c>
      <c r="P2412" s="211" t="s">
        <v>115</v>
      </c>
      <c r="Q2412" s="113"/>
      <c r="R2412" s="44" t="s">
        <v>18</v>
      </c>
      <c r="S2412" s="116" t="s">
        <v>199</v>
      </c>
      <c r="T2412" s="265">
        <v>34677</v>
      </c>
      <c r="U2412" s="265">
        <v>39972</v>
      </c>
      <c r="V2412" s="265">
        <v>41570.880000000005</v>
      </c>
      <c r="W2412" s="265">
        <v>43233.715200000006</v>
      </c>
      <c r="X2412" s="265">
        <v>44963.063808000006</v>
      </c>
      <c r="Y2412" s="265">
        <v>46761.586360320005</v>
      </c>
    </row>
    <row r="2413" spans="1:25" ht="188.25" customHeight="1" x14ac:dyDescent="0.25">
      <c r="A2413" s="71">
        <v>3471</v>
      </c>
      <c r="B2413" s="194" t="s">
        <v>5835</v>
      </c>
      <c r="C2413" s="194" t="s">
        <v>12200</v>
      </c>
      <c r="D2413" s="333" t="s">
        <v>15941</v>
      </c>
      <c r="E2413" s="211" t="s">
        <v>15942</v>
      </c>
      <c r="F2413" s="211" t="s">
        <v>15943</v>
      </c>
      <c r="G2413" s="112">
        <v>44669</v>
      </c>
      <c r="H2413" s="112">
        <v>44562</v>
      </c>
      <c r="I2413" s="112" t="s">
        <v>244</v>
      </c>
      <c r="J2413" s="112">
        <v>45658</v>
      </c>
      <c r="K2413" s="211" t="s">
        <v>15944</v>
      </c>
      <c r="L2413" s="208" t="s">
        <v>60</v>
      </c>
      <c r="M2413" s="211" t="s">
        <v>11795</v>
      </c>
      <c r="N2413" s="211" t="s">
        <v>64</v>
      </c>
      <c r="O2413" s="211" t="s">
        <v>100</v>
      </c>
      <c r="P2413" s="211" t="s">
        <v>1353</v>
      </c>
      <c r="Q2413" s="113" t="s">
        <v>11796</v>
      </c>
      <c r="R2413" s="44" t="s">
        <v>18</v>
      </c>
      <c r="S2413" s="116" t="s">
        <v>199</v>
      </c>
      <c r="T2413" s="265" t="s">
        <v>112</v>
      </c>
      <c r="U2413" s="265">
        <v>0</v>
      </c>
      <c r="V2413" s="265">
        <v>0</v>
      </c>
      <c r="W2413" s="265">
        <v>0</v>
      </c>
      <c r="X2413" s="265" t="s">
        <v>112</v>
      </c>
      <c r="Y2413" s="265" t="s">
        <v>112</v>
      </c>
    </row>
    <row r="2414" spans="1:25" ht="188.25" customHeight="1" x14ac:dyDescent="0.25">
      <c r="A2414" s="71">
        <v>3472</v>
      </c>
      <c r="B2414" s="194" t="s">
        <v>5835</v>
      </c>
      <c r="C2414" s="194" t="s">
        <v>12201</v>
      </c>
      <c r="D2414" s="333" t="s">
        <v>15945</v>
      </c>
      <c r="E2414" s="211" t="s">
        <v>11917</v>
      </c>
      <c r="F2414" s="211" t="s">
        <v>11797</v>
      </c>
      <c r="G2414" s="112">
        <v>44699</v>
      </c>
      <c r="H2414" s="112">
        <v>44197</v>
      </c>
      <c r="I2414" s="112" t="s">
        <v>15946</v>
      </c>
      <c r="J2414" s="112" t="s">
        <v>11798</v>
      </c>
      <c r="K2414" s="211" t="s">
        <v>11799</v>
      </c>
      <c r="L2414" s="208" t="s">
        <v>60</v>
      </c>
      <c r="M2414" s="211" t="s">
        <v>11800</v>
      </c>
      <c r="N2414" s="211" t="s">
        <v>64</v>
      </c>
      <c r="O2414" s="211" t="s">
        <v>103</v>
      </c>
      <c r="P2414" s="211" t="s">
        <v>115</v>
      </c>
      <c r="Q2414" s="113"/>
      <c r="R2414" s="44" t="s">
        <v>18</v>
      </c>
      <c r="S2414" s="116" t="s">
        <v>199</v>
      </c>
      <c r="T2414" s="265">
        <v>0</v>
      </c>
      <c r="U2414" s="265">
        <v>0</v>
      </c>
      <c r="V2414" s="265">
        <v>0</v>
      </c>
      <c r="W2414" s="265">
        <v>0</v>
      </c>
      <c r="X2414" s="265">
        <v>0</v>
      </c>
      <c r="Y2414" s="265">
        <v>0</v>
      </c>
    </row>
    <row r="2415" spans="1:25" ht="188.25" customHeight="1" x14ac:dyDescent="0.25">
      <c r="A2415" s="71">
        <v>3473</v>
      </c>
      <c r="B2415" s="194" t="s">
        <v>5835</v>
      </c>
      <c r="C2415" s="194" t="s">
        <v>12202</v>
      </c>
      <c r="D2415" s="333" t="s">
        <v>15947</v>
      </c>
      <c r="E2415" s="211" t="s">
        <v>11918</v>
      </c>
      <c r="F2415" s="211" t="s">
        <v>11801</v>
      </c>
      <c r="G2415" s="112">
        <v>44704</v>
      </c>
      <c r="H2415" s="112">
        <v>44562</v>
      </c>
      <c r="I2415" s="112" t="s">
        <v>15948</v>
      </c>
      <c r="J2415" s="112">
        <v>45292</v>
      </c>
      <c r="K2415" s="211" t="s">
        <v>11802</v>
      </c>
      <c r="L2415" s="208" t="s">
        <v>60</v>
      </c>
      <c r="M2415" s="211" t="s">
        <v>5975</v>
      </c>
      <c r="N2415" s="211" t="s">
        <v>64</v>
      </c>
      <c r="O2415" s="211" t="s">
        <v>103</v>
      </c>
      <c r="P2415" s="211" t="s">
        <v>115</v>
      </c>
      <c r="Q2415" s="113"/>
      <c r="R2415" s="54" t="s">
        <v>58</v>
      </c>
      <c r="S2415" s="361" t="s">
        <v>97</v>
      </c>
      <c r="T2415" s="265" t="s">
        <v>112</v>
      </c>
      <c r="U2415" s="265">
        <v>0</v>
      </c>
      <c r="V2415" s="265">
        <v>0</v>
      </c>
      <c r="W2415" s="265" t="s">
        <v>112</v>
      </c>
      <c r="X2415" s="265" t="s">
        <v>112</v>
      </c>
      <c r="Y2415" s="265" t="s">
        <v>112</v>
      </c>
    </row>
    <row r="2416" spans="1:25" ht="188.25" customHeight="1" x14ac:dyDescent="0.25">
      <c r="A2416" s="71">
        <v>3474</v>
      </c>
      <c r="B2416" s="194" t="s">
        <v>5835</v>
      </c>
      <c r="C2416" s="194" t="s">
        <v>15949</v>
      </c>
      <c r="D2416" s="333" t="s">
        <v>15950</v>
      </c>
      <c r="E2416" s="211" t="s">
        <v>15951</v>
      </c>
      <c r="F2416" s="211" t="s">
        <v>15952</v>
      </c>
      <c r="G2416" s="112">
        <v>45045</v>
      </c>
      <c r="H2416" s="112">
        <v>44562</v>
      </c>
      <c r="I2416" s="112" t="s">
        <v>370</v>
      </c>
      <c r="J2416" s="112">
        <v>45292</v>
      </c>
      <c r="K2416" s="211" t="s">
        <v>15953</v>
      </c>
      <c r="L2416" s="208" t="s">
        <v>99</v>
      </c>
      <c r="M2416" s="211" t="s">
        <v>5838</v>
      </c>
      <c r="N2416" s="211" t="s">
        <v>106</v>
      </c>
      <c r="O2416" s="211" t="s">
        <v>103</v>
      </c>
      <c r="P2416" s="211" t="s">
        <v>116</v>
      </c>
      <c r="Q2416" s="113"/>
      <c r="R2416" s="44" t="s">
        <v>40</v>
      </c>
      <c r="S2416" s="116" t="s">
        <v>126</v>
      </c>
      <c r="T2416" s="265" t="s">
        <v>112</v>
      </c>
      <c r="U2416" s="265">
        <v>1367</v>
      </c>
      <c r="V2416" s="265">
        <v>1408.01</v>
      </c>
      <c r="W2416" s="265">
        <v>1436.1702</v>
      </c>
      <c r="X2416" s="265" t="s">
        <v>112</v>
      </c>
      <c r="Y2416" s="265" t="s">
        <v>112</v>
      </c>
    </row>
    <row r="2417" spans="1:25" ht="188.25" customHeight="1" x14ac:dyDescent="0.25">
      <c r="A2417" s="71">
        <v>3475</v>
      </c>
      <c r="B2417" s="194" t="s">
        <v>5835</v>
      </c>
      <c r="C2417" s="194" t="s">
        <v>5989</v>
      </c>
      <c r="D2417" s="333" t="s">
        <v>5990</v>
      </c>
      <c r="E2417" s="211" t="s">
        <v>129</v>
      </c>
      <c r="F2417" s="211" t="s">
        <v>5991</v>
      </c>
      <c r="G2417" s="112">
        <v>43670</v>
      </c>
      <c r="H2417" s="112">
        <v>43466</v>
      </c>
      <c r="I2417" s="112" t="s">
        <v>403</v>
      </c>
      <c r="J2417" s="112">
        <v>46753</v>
      </c>
      <c r="K2417" s="211" t="s">
        <v>5992</v>
      </c>
      <c r="L2417" s="208" t="s">
        <v>60</v>
      </c>
      <c r="M2417" s="211" t="s">
        <v>1065</v>
      </c>
      <c r="N2417" s="211" t="s">
        <v>107</v>
      </c>
      <c r="O2417" s="211" t="s">
        <v>102</v>
      </c>
      <c r="P2417" s="208" t="s">
        <v>683</v>
      </c>
      <c r="Q2417" s="113" t="s">
        <v>15954</v>
      </c>
      <c r="R2417" s="44" t="s">
        <v>18</v>
      </c>
      <c r="S2417" s="116" t="s">
        <v>199</v>
      </c>
      <c r="T2417" s="265">
        <v>838473</v>
      </c>
      <c r="U2417" s="265">
        <v>1314399</v>
      </c>
      <c r="V2417" s="265">
        <v>1431380.5109999999</v>
      </c>
      <c r="W2417" s="265">
        <v>1594557.889254</v>
      </c>
      <c r="X2417" s="265">
        <v>1790688.5096322421</v>
      </c>
      <c r="Y2417" s="265">
        <v>2014524.5733362725</v>
      </c>
    </row>
    <row r="2418" spans="1:25" ht="188.25" customHeight="1" x14ac:dyDescent="0.25">
      <c r="A2418" s="71">
        <v>3476</v>
      </c>
      <c r="B2418" s="194" t="s">
        <v>5835</v>
      </c>
      <c r="C2418" s="194" t="s">
        <v>12070</v>
      </c>
      <c r="D2418" s="333" t="s">
        <v>5993</v>
      </c>
      <c r="E2418" s="211" t="s">
        <v>5994</v>
      </c>
      <c r="F2418" s="211" t="s">
        <v>15955</v>
      </c>
      <c r="G2418" s="112">
        <v>44197</v>
      </c>
      <c r="H2418" s="112">
        <v>44197</v>
      </c>
      <c r="I2418" s="112" t="s">
        <v>403</v>
      </c>
      <c r="J2418" s="112">
        <v>46753</v>
      </c>
      <c r="K2418" s="211" t="s">
        <v>11806</v>
      </c>
      <c r="L2418" s="208" t="s">
        <v>60</v>
      </c>
      <c r="M2418" s="211" t="s">
        <v>1065</v>
      </c>
      <c r="N2418" s="211" t="s">
        <v>107</v>
      </c>
      <c r="O2418" s="211" t="s">
        <v>102</v>
      </c>
      <c r="P2418" s="208" t="s">
        <v>683</v>
      </c>
      <c r="Q2418" s="113"/>
      <c r="R2418" s="44" t="s">
        <v>18</v>
      </c>
      <c r="S2418" s="116" t="s">
        <v>199</v>
      </c>
      <c r="T2418" s="265">
        <v>0</v>
      </c>
      <c r="U2418" s="265">
        <v>0</v>
      </c>
      <c r="V2418" s="265">
        <v>0</v>
      </c>
      <c r="W2418" s="265">
        <v>0</v>
      </c>
      <c r="X2418" s="265">
        <v>0</v>
      </c>
      <c r="Y2418" s="265">
        <v>0</v>
      </c>
    </row>
    <row r="2419" spans="1:25" ht="188.25" customHeight="1" x14ac:dyDescent="0.25">
      <c r="A2419" s="71">
        <v>3477</v>
      </c>
      <c r="B2419" s="194" t="s">
        <v>5835</v>
      </c>
      <c r="C2419" s="194" t="s">
        <v>12071</v>
      </c>
      <c r="D2419" s="333" t="s">
        <v>340</v>
      </c>
      <c r="E2419" s="211" t="s">
        <v>15956</v>
      </c>
      <c r="F2419" s="211" t="s">
        <v>12072</v>
      </c>
      <c r="G2419" s="112">
        <v>44530</v>
      </c>
      <c r="H2419" s="112">
        <v>44197</v>
      </c>
      <c r="I2419" s="112" t="s">
        <v>403</v>
      </c>
      <c r="J2419" s="112">
        <v>46753</v>
      </c>
      <c r="K2419" s="211" t="s">
        <v>5995</v>
      </c>
      <c r="L2419" s="208" t="s">
        <v>60</v>
      </c>
      <c r="M2419" s="211" t="s">
        <v>1065</v>
      </c>
      <c r="N2419" s="211" t="s">
        <v>107</v>
      </c>
      <c r="O2419" s="211" t="s">
        <v>102</v>
      </c>
      <c r="P2419" s="208" t="s">
        <v>683</v>
      </c>
      <c r="Q2419" s="113"/>
      <c r="R2419" s="44">
        <v>18</v>
      </c>
      <c r="S2419" s="116" t="s">
        <v>1187</v>
      </c>
      <c r="T2419" s="265">
        <v>0</v>
      </c>
      <c r="U2419" s="265">
        <v>0</v>
      </c>
      <c r="V2419" s="265">
        <v>0</v>
      </c>
      <c r="W2419" s="265">
        <v>0</v>
      </c>
      <c r="X2419" s="265">
        <v>0</v>
      </c>
      <c r="Y2419" s="265">
        <v>0</v>
      </c>
    </row>
    <row r="2420" spans="1:25" ht="188.25" customHeight="1" x14ac:dyDescent="0.25">
      <c r="A2420" s="71">
        <v>3478</v>
      </c>
      <c r="B2420" s="194" t="s">
        <v>5835</v>
      </c>
      <c r="C2420" s="194" t="s">
        <v>15957</v>
      </c>
      <c r="D2420" s="333" t="s">
        <v>344</v>
      </c>
      <c r="E2420" s="211" t="s">
        <v>15958</v>
      </c>
      <c r="F2420" s="211" t="s">
        <v>15959</v>
      </c>
      <c r="G2420" s="112">
        <v>45020</v>
      </c>
      <c r="H2420" s="112">
        <v>44927</v>
      </c>
      <c r="I2420" s="112" t="s">
        <v>2548</v>
      </c>
      <c r="J2420" s="112">
        <v>46023</v>
      </c>
      <c r="K2420" s="211" t="s">
        <v>15960</v>
      </c>
      <c r="L2420" s="208" t="s">
        <v>60</v>
      </c>
      <c r="M2420" s="211" t="s">
        <v>1065</v>
      </c>
      <c r="N2420" s="211" t="s">
        <v>107</v>
      </c>
      <c r="O2420" s="211" t="s">
        <v>102</v>
      </c>
      <c r="P2420" s="208" t="s">
        <v>683</v>
      </c>
      <c r="Q2420" s="113" t="s">
        <v>15961</v>
      </c>
      <c r="R2420" s="44" t="s">
        <v>18</v>
      </c>
      <c r="S2420" s="116" t="s">
        <v>199</v>
      </c>
      <c r="T2420" s="265" t="s">
        <v>112</v>
      </c>
      <c r="U2420" s="265" t="s">
        <v>112</v>
      </c>
      <c r="V2420" s="265">
        <v>200000</v>
      </c>
      <c r="W2420" s="265">
        <v>222800.00000000003</v>
      </c>
      <c r="X2420" s="265">
        <v>250204.40000000002</v>
      </c>
      <c r="Y2420" s="265" t="s">
        <v>112</v>
      </c>
    </row>
    <row r="2421" spans="1:25" ht="188.25" customHeight="1" x14ac:dyDescent="0.25">
      <c r="A2421" s="71">
        <v>3479</v>
      </c>
      <c r="B2421" s="194" t="s">
        <v>5835</v>
      </c>
      <c r="C2421" s="194" t="s">
        <v>5996</v>
      </c>
      <c r="D2421" s="333" t="s">
        <v>340</v>
      </c>
      <c r="E2421" s="211" t="s">
        <v>5997</v>
      </c>
      <c r="F2421" s="211" t="s">
        <v>5998</v>
      </c>
      <c r="G2421" s="112">
        <v>42107</v>
      </c>
      <c r="H2421" s="112">
        <v>42107</v>
      </c>
      <c r="I2421" s="112" t="s">
        <v>14727</v>
      </c>
      <c r="J2421" s="112">
        <v>45658</v>
      </c>
      <c r="K2421" s="211" t="s">
        <v>5999</v>
      </c>
      <c r="L2421" s="208" t="s">
        <v>60</v>
      </c>
      <c r="M2421" s="211" t="s">
        <v>906</v>
      </c>
      <c r="N2421" s="211" t="s">
        <v>66</v>
      </c>
      <c r="O2421" s="211" t="s">
        <v>104</v>
      </c>
      <c r="P2421" s="208" t="s">
        <v>197</v>
      </c>
      <c r="Q2421" s="113" t="s">
        <v>6000</v>
      </c>
      <c r="R2421" s="44" t="s">
        <v>18</v>
      </c>
      <c r="S2421" s="116" t="s">
        <v>199</v>
      </c>
      <c r="T2421" s="265">
        <v>39116</v>
      </c>
      <c r="U2421" s="265">
        <v>32221</v>
      </c>
      <c r="V2421" s="265">
        <v>33316.514000000003</v>
      </c>
      <c r="W2421" s="265">
        <v>36481.582829999999</v>
      </c>
      <c r="X2421" s="265" t="s">
        <v>112</v>
      </c>
      <c r="Y2421" s="265" t="s">
        <v>112</v>
      </c>
    </row>
    <row r="2422" spans="1:25" ht="188.25" customHeight="1" x14ac:dyDescent="0.25">
      <c r="A2422" s="71">
        <v>3480</v>
      </c>
      <c r="B2422" s="194" t="s">
        <v>5835</v>
      </c>
      <c r="C2422" s="194" t="s">
        <v>5996</v>
      </c>
      <c r="D2422" s="333" t="s">
        <v>344</v>
      </c>
      <c r="E2422" s="211" t="s">
        <v>6001</v>
      </c>
      <c r="F2422" s="211" t="s">
        <v>6002</v>
      </c>
      <c r="G2422" s="112">
        <v>42370</v>
      </c>
      <c r="H2422" s="112">
        <v>42370</v>
      </c>
      <c r="I2422" s="112" t="s">
        <v>14727</v>
      </c>
      <c r="J2422" s="112">
        <v>45658</v>
      </c>
      <c r="K2422" s="211" t="s">
        <v>6003</v>
      </c>
      <c r="L2422" s="208" t="s">
        <v>60</v>
      </c>
      <c r="M2422" s="211" t="s">
        <v>906</v>
      </c>
      <c r="N2422" s="211" t="s">
        <v>66</v>
      </c>
      <c r="O2422" s="211" t="s">
        <v>104</v>
      </c>
      <c r="P2422" s="208" t="s">
        <v>197</v>
      </c>
      <c r="Q2422" s="12" t="s">
        <v>6004</v>
      </c>
      <c r="R2422" s="44" t="s">
        <v>18</v>
      </c>
      <c r="S2422" s="116" t="s">
        <v>199</v>
      </c>
      <c r="T2422" s="265">
        <v>39624</v>
      </c>
      <c r="U2422" s="265">
        <v>38075</v>
      </c>
      <c r="V2422" s="265">
        <v>39369.550000000003</v>
      </c>
      <c r="W2422" s="265">
        <v>43109.657250000004</v>
      </c>
      <c r="X2422" s="265" t="s">
        <v>112</v>
      </c>
      <c r="Y2422" s="265" t="s">
        <v>112</v>
      </c>
    </row>
    <row r="2423" spans="1:25" ht="188.25" customHeight="1" x14ac:dyDescent="0.25">
      <c r="A2423" s="71">
        <v>3481</v>
      </c>
      <c r="B2423" s="194" t="s">
        <v>5835</v>
      </c>
      <c r="C2423" s="194" t="s">
        <v>6005</v>
      </c>
      <c r="D2423" s="333" t="s">
        <v>121</v>
      </c>
      <c r="E2423" s="211" t="s">
        <v>6006</v>
      </c>
      <c r="F2423" s="211" t="s">
        <v>6007</v>
      </c>
      <c r="G2423" s="112">
        <v>39814</v>
      </c>
      <c r="H2423" s="112">
        <v>39814</v>
      </c>
      <c r="I2423" s="211" t="s">
        <v>113</v>
      </c>
      <c r="J2423" s="112">
        <v>45658</v>
      </c>
      <c r="K2423" s="211" t="s">
        <v>15962</v>
      </c>
      <c r="L2423" s="211" t="s">
        <v>60</v>
      </c>
      <c r="M2423" s="211" t="s">
        <v>906</v>
      </c>
      <c r="N2423" s="211" t="s">
        <v>68</v>
      </c>
      <c r="O2423" s="211" t="s">
        <v>120</v>
      </c>
      <c r="P2423" s="211" t="s">
        <v>398</v>
      </c>
      <c r="Q2423" s="211" t="s">
        <v>6008</v>
      </c>
      <c r="R2423" s="211" t="s">
        <v>18</v>
      </c>
      <c r="S2423" s="211" t="s">
        <v>199</v>
      </c>
      <c r="T2423" s="265">
        <v>59656.692250000044</v>
      </c>
      <c r="U2423" s="265">
        <v>56688.511399999988</v>
      </c>
      <c r="V2423" s="265">
        <v>69956</v>
      </c>
      <c r="W2423" s="265">
        <v>86536</v>
      </c>
      <c r="X2423" s="265" t="s">
        <v>112</v>
      </c>
      <c r="Y2423" s="265" t="s">
        <v>112</v>
      </c>
    </row>
    <row r="2424" spans="1:25" ht="188.25" customHeight="1" x14ac:dyDescent="0.25">
      <c r="A2424" s="71">
        <v>3482</v>
      </c>
      <c r="B2424" s="194" t="s">
        <v>5835</v>
      </c>
      <c r="C2424" s="194" t="s">
        <v>6005</v>
      </c>
      <c r="D2424" s="333" t="s">
        <v>121</v>
      </c>
      <c r="E2424" s="211" t="s">
        <v>6006</v>
      </c>
      <c r="F2424" s="211" t="s">
        <v>6007</v>
      </c>
      <c r="G2424" s="112">
        <v>39814</v>
      </c>
      <c r="H2424" s="112">
        <v>39814</v>
      </c>
      <c r="I2424" s="211" t="s">
        <v>113</v>
      </c>
      <c r="J2424" s="112">
        <v>45658</v>
      </c>
      <c r="K2424" s="211" t="s">
        <v>15962</v>
      </c>
      <c r="L2424" s="211" t="s">
        <v>60</v>
      </c>
      <c r="M2424" s="211" t="s">
        <v>906</v>
      </c>
      <c r="N2424" s="211" t="s">
        <v>68</v>
      </c>
      <c r="O2424" s="211" t="s">
        <v>120</v>
      </c>
      <c r="P2424" s="211" t="s">
        <v>398</v>
      </c>
      <c r="Q2424" s="211" t="s">
        <v>6008</v>
      </c>
      <c r="R2424" s="211" t="s">
        <v>18</v>
      </c>
      <c r="S2424" s="211" t="s">
        <v>199</v>
      </c>
      <c r="T2424" s="265">
        <v>18320</v>
      </c>
      <c r="U2424" s="265">
        <v>18870</v>
      </c>
      <c r="V2424" s="265">
        <v>23286</v>
      </c>
      <c r="W2424" s="265">
        <v>28806</v>
      </c>
      <c r="X2424" s="265" t="s">
        <v>112</v>
      </c>
      <c r="Y2424" s="265" t="s">
        <v>112</v>
      </c>
    </row>
    <row r="2425" spans="1:25" ht="188.25" customHeight="1" x14ac:dyDescent="0.25">
      <c r="A2425" s="71">
        <v>3483</v>
      </c>
      <c r="B2425" s="194" t="s">
        <v>5835</v>
      </c>
      <c r="C2425" s="194" t="s">
        <v>15963</v>
      </c>
      <c r="D2425" s="333" t="s">
        <v>344</v>
      </c>
      <c r="E2425" s="211" t="s">
        <v>6009</v>
      </c>
      <c r="F2425" s="211" t="s">
        <v>6010</v>
      </c>
      <c r="G2425" s="112">
        <v>42107</v>
      </c>
      <c r="H2425" s="112">
        <v>42107</v>
      </c>
      <c r="I2425" s="112" t="s">
        <v>14727</v>
      </c>
      <c r="J2425" s="112">
        <v>45658</v>
      </c>
      <c r="K2425" s="211" t="s">
        <v>6011</v>
      </c>
      <c r="L2425" s="208" t="s">
        <v>60</v>
      </c>
      <c r="M2425" s="211" t="s">
        <v>906</v>
      </c>
      <c r="N2425" s="211" t="s">
        <v>68</v>
      </c>
      <c r="O2425" s="211" t="s">
        <v>104</v>
      </c>
      <c r="P2425" s="208" t="s">
        <v>578</v>
      </c>
      <c r="Q2425" s="12" t="s">
        <v>6012</v>
      </c>
      <c r="R2425" s="44" t="s">
        <v>18</v>
      </c>
      <c r="S2425" s="116" t="s">
        <v>199</v>
      </c>
      <c r="T2425" s="265">
        <v>128254</v>
      </c>
      <c r="U2425" s="265">
        <v>206528</v>
      </c>
      <c r="V2425" s="265">
        <v>254856</v>
      </c>
      <c r="W2425" s="265">
        <v>315258</v>
      </c>
      <c r="X2425" s="265" t="s">
        <v>112</v>
      </c>
      <c r="Y2425" s="265" t="s">
        <v>112</v>
      </c>
    </row>
    <row r="2426" spans="1:25" ht="188.25" customHeight="1" x14ac:dyDescent="0.25">
      <c r="A2426" s="71">
        <v>3484</v>
      </c>
      <c r="B2426" s="194" t="s">
        <v>5835</v>
      </c>
      <c r="C2426" s="194" t="s">
        <v>15963</v>
      </c>
      <c r="D2426" s="333" t="s">
        <v>379</v>
      </c>
      <c r="E2426" s="211" t="s">
        <v>6013</v>
      </c>
      <c r="F2426" s="211" t="s">
        <v>6014</v>
      </c>
      <c r="G2426" s="112">
        <v>42370</v>
      </c>
      <c r="H2426" s="112">
        <v>42370</v>
      </c>
      <c r="I2426" s="112" t="s">
        <v>14727</v>
      </c>
      <c r="J2426" s="112">
        <v>45658</v>
      </c>
      <c r="K2426" s="211" t="s">
        <v>6015</v>
      </c>
      <c r="L2426" s="208" t="s">
        <v>60</v>
      </c>
      <c r="M2426" s="211" t="s">
        <v>906</v>
      </c>
      <c r="N2426" s="211" t="s">
        <v>68</v>
      </c>
      <c r="O2426" s="211" t="s">
        <v>104</v>
      </c>
      <c r="P2426" s="208" t="s">
        <v>578</v>
      </c>
      <c r="Q2426" s="12" t="s">
        <v>6016</v>
      </c>
      <c r="R2426" s="44" t="s">
        <v>18</v>
      </c>
      <c r="S2426" s="116" t="s">
        <v>199</v>
      </c>
      <c r="T2426" s="265">
        <v>20484</v>
      </c>
      <c r="U2426" s="265">
        <v>25037</v>
      </c>
      <c r="V2426" s="265">
        <v>30896</v>
      </c>
      <c r="W2426" s="265">
        <v>38220</v>
      </c>
      <c r="X2426" s="265" t="s">
        <v>112</v>
      </c>
      <c r="Y2426" s="265" t="s">
        <v>112</v>
      </c>
    </row>
    <row r="2427" spans="1:25" ht="188.25" customHeight="1" x14ac:dyDescent="0.25">
      <c r="A2427" s="71">
        <v>3485</v>
      </c>
      <c r="B2427" s="194" t="s">
        <v>5835</v>
      </c>
      <c r="C2427" s="194" t="s">
        <v>15964</v>
      </c>
      <c r="D2427" s="333" t="s">
        <v>4743</v>
      </c>
      <c r="E2427" s="211" t="s">
        <v>15965</v>
      </c>
      <c r="F2427" s="211" t="s">
        <v>15943</v>
      </c>
      <c r="G2427" s="112">
        <v>44669</v>
      </c>
      <c r="H2427" s="112">
        <v>44562</v>
      </c>
      <c r="I2427" s="112" t="s">
        <v>244</v>
      </c>
      <c r="J2427" s="112">
        <v>45658</v>
      </c>
      <c r="K2427" s="211" t="s">
        <v>11803</v>
      </c>
      <c r="L2427" s="208" t="s">
        <v>60</v>
      </c>
      <c r="M2427" s="211" t="s">
        <v>11795</v>
      </c>
      <c r="N2427" s="211" t="s">
        <v>68</v>
      </c>
      <c r="O2427" s="211" t="s">
        <v>120</v>
      </c>
      <c r="P2427" s="208" t="s">
        <v>11804</v>
      </c>
      <c r="Q2427" s="113" t="s">
        <v>11796</v>
      </c>
      <c r="R2427" s="44" t="s">
        <v>18</v>
      </c>
      <c r="S2427" s="116" t="s">
        <v>199</v>
      </c>
      <c r="T2427" s="265" t="s">
        <v>112</v>
      </c>
      <c r="U2427" s="265">
        <v>203252.53360999998</v>
      </c>
      <c r="V2427" s="265">
        <v>250816</v>
      </c>
      <c r="W2427" s="265">
        <v>310260</v>
      </c>
      <c r="X2427" s="265" t="s">
        <v>112</v>
      </c>
      <c r="Y2427" s="265" t="s">
        <v>112</v>
      </c>
    </row>
    <row r="2428" spans="1:25" ht="188.25" customHeight="1" x14ac:dyDescent="0.25">
      <c r="A2428" s="71">
        <v>3486</v>
      </c>
      <c r="B2428" s="194" t="s">
        <v>5835</v>
      </c>
      <c r="C2428" s="194" t="s">
        <v>6017</v>
      </c>
      <c r="D2428" s="333" t="s">
        <v>121</v>
      </c>
      <c r="E2428" s="211" t="s">
        <v>129</v>
      </c>
      <c r="F2428" s="211" t="s">
        <v>11919</v>
      </c>
      <c r="G2428" s="112">
        <v>43466</v>
      </c>
      <c r="H2428" s="112">
        <v>43466</v>
      </c>
      <c r="I2428" s="211" t="s">
        <v>113</v>
      </c>
      <c r="J2428" s="112">
        <v>46388</v>
      </c>
      <c r="K2428" s="211" t="s">
        <v>6018</v>
      </c>
      <c r="L2428" s="211" t="s">
        <v>60</v>
      </c>
      <c r="M2428" s="211" t="s">
        <v>906</v>
      </c>
      <c r="N2428" s="5" t="s">
        <v>62</v>
      </c>
      <c r="O2428" s="211" t="s">
        <v>104</v>
      </c>
      <c r="P2428" s="211" t="s">
        <v>197</v>
      </c>
      <c r="Q2428" s="211"/>
      <c r="R2428" s="211" t="s">
        <v>18</v>
      </c>
      <c r="S2428" s="211" t="s">
        <v>199</v>
      </c>
      <c r="T2428" s="265">
        <v>195298.83744000006</v>
      </c>
      <c r="U2428" s="265">
        <v>192089.35878000001</v>
      </c>
      <c r="V2428" s="265">
        <v>213353.34816068408</v>
      </c>
      <c r="W2428" s="265">
        <v>236971.22766445248</v>
      </c>
      <c r="X2428" s="265">
        <v>263203.56921938318</v>
      </c>
      <c r="Y2428" s="265">
        <v>292339.78965546197</v>
      </c>
    </row>
    <row r="2429" spans="1:25" ht="188.25" customHeight="1" x14ac:dyDescent="0.25">
      <c r="A2429" s="71">
        <v>3487</v>
      </c>
      <c r="B2429" s="194" t="s">
        <v>5835</v>
      </c>
      <c r="C2429" s="194" t="s">
        <v>6017</v>
      </c>
      <c r="D2429" s="333" t="s">
        <v>121</v>
      </c>
      <c r="E2429" s="211" t="s">
        <v>129</v>
      </c>
      <c r="F2429" s="211" t="s">
        <v>11919</v>
      </c>
      <c r="G2429" s="112">
        <v>43466</v>
      </c>
      <c r="H2429" s="112">
        <v>43466</v>
      </c>
      <c r="I2429" s="211" t="s">
        <v>113</v>
      </c>
      <c r="J2429" s="112">
        <v>46388</v>
      </c>
      <c r="K2429" s="211" t="s">
        <v>6018</v>
      </c>
      <c r="L2429" s="211" t="s">
        <v>60</v>
      </c>
      <c r="M2429" s="211" t="s">
        <v>906</v>
      </c>
      <c r="N2429" s="5" t="s">
        <v>62</v>
      </c>
      <c r="O2429" s="211" t="s">
        <v>104</v>
      </c>
      <c r="P2429" s="211" t="s">
        <v>197</v>
      </c>
      <c r="Q2429" s="211"/>
      <c r="R2429" s="211" t="s">
        <v>18</v>
      </c>
      <c r="S2429" s="211" t="s">
        <v>199</v>
      </c>
      <c r="T2429" s="265">
        <v>44054</v>
      </c>
      <c r="U2429" s="265">
        <v>73760</v>
      </c>
      <c r="V2429" s="265">
        <v>81925.115791320757</v>
      </c>
      <c r="W2429" s="265">
        <v>90994.097036623018</v>
      </c>
      <c r="X2429" s="265">
        <v>101067.00021762497</v>
      </c>
      <c r="Y2429" s="265">
        <v>112254.95791093229</v>
      </c>
    </row>
    <row r="2430" spans="1:25" ht="188.25" customHeight="1" x14ac:dyDescent="0.25">
      <c r="A2430" s="71">
        <v>3488</v>
      </c>
      <c r="B2430" s="194" t="s">
        <v>5835</v>
      </c>
      <c r="C2430" s="194" t="s">
        <v>15966</v>
      </c>
      <c r="D2430" s="333" t="s">
        <v>1119</v>
      </c>
      <c r="E2430" s="211" t="s">
        <v>15967</v>
      </c>
      <c r="F2430" s="211" t="s">
        <v>6019</v>
      </c>
      <c r="G2430" s="112">
        <v>44530</v>
      </c>
      <c r="H2430" s="112">
        <v>44562</v>
      </c>
      <c r="I2430" s="112" t="s">
        <v>1185</v>
      </c>
      <c r="J2430" s="112">
        <v>44927</v>
      </c>
      <c r="K2430" s="211" t="s">
        <v>6020</v>
      </c>
      <c r="L2430" s="208" t="s">
        <v>60</v>
      </c>
      <c r="M2430" s="211" t="s">
        <v>906</v>
      </c>
      <c r="N2430" s="211" t="s">
        <v>64</v>
      </c>
      <c r="O2430" s="211" t="s">
        <v>104</v>
      </c>
      <c r="P2430" s="208" t="s">
        <v>706</v>
      </c>
      <c r="Q2430" s="113"/>
      <c r="R2430" s="44" t="s">
        <v>55</v>
      </c>
      <c r="S2430" s="116" t="s">
        <v>1187</v>
      </c>
      <c r="T2430" s="265" t="s">
        <v>112</v>
      </c>
      <c r="U2430" s="265">
        <v>385549</v>
      </c>
      <c r="V2430" s="265" t="s">
        <v>112</v>
      </c>
      <c r="W2430" s="265" t="s">
        <v>112</v>
      </c>
      <c r="X2430" s="265" t="s">
        <v>112</v>
      </c>
      <c r="Y2430" s="265" t="s">
        <v>112</v>
      </c>
    </row>
    <row r="2431" spans="1:25" ht="188.25" customHeight="1" x14ac:dyDescent="0.25">
      <c r="A2431" s="71">
        <v>3528</v>
      </c>
      <c r="B2431" s="208" t="s">
        <v>6024</v>
      </c>
      <c r="C2431" s="208" t="s">
        <v>6025</v>
      </c>
      <c r="D2431" s="208" t="s">
        <v>3670</v>
      </c>
      <c r="E2431" s="208" t="s">
        <v>15968</v>
      </c>
      <c r="F2431" s="208" t="s">
        <v>6026</v>
      </c>
      <c r="G2431" s="112">
        <v>37257</v>
      </c>
      <c r="H2431" s="112">
        <v>37257</v>
      </c>
      <c r="I2431" s="208" t="s">
        <v>113</v>
      </c>
      <c r="J2431" s="112">
        <v>45292</v>
      </c>
      <c r="K2431" s="208" t="s">
        <v>6027</v>
      </c>
      <c r="L2431" s="208" t="s">
        <v>99</v>
      </c>
      <c r="M2431" s="208" t="s">
        <v>6028</v>
      </c>
      <c r="N2431" s="208" t="s">
        <v>107</v>
      </c>
      <c r="O2431" s="34" t="s">
        <v>100</v>
      </c>
      <c r="P2431" s="12" t="s">
        <v>237</v>
      </c>
      <c r="Q2431" s="113"/>
      <c r="R2431" s="113" t="s">
        <v>40</v>
      </c>
      <c r="S2431" s="208" t="s">
        <v>126</v>
      </c>
      <c r="T2431" s="264">
        <v>0</v>
      </c>
      <c r="U2431" s="264">
        <v>0</v>
      </c>
      <c r="V2431" s="265">
        <v>13</v>
      </c>
      <c r="W2431" s="265" t="s">
        <v>112</v>
      </c>
      <c r="X2431" s="265" t="s">
        <v>112</v>
      </c>
      <c r="Y2431" s="265" t="s">
        <v>112</v>
      </c>
    </row>
    <row r="2432" spans="1:25" ht="188.25" customHeight="1" x14ac:dyDescent="0.25">
      <c r="A2432" s="71">
        <v>3529</v>
      </c>
      <c r="B2432" s="208" t="s">
        <v>6024</v>
      </c>
      <c r="C2432" s="208" t="s">
        <v>6025</v>
      </c>
      <c r="D2432" s="208" t="s">
        <v>1428</v>
      </c>
      <c r="E2432" s="208" t="s">
        <v>15969</v>
      </c>
      <c r="F2432" s="208" t="s">
        <v>3021</v>
      </c>
      <c r="G2432" s="112">
        <v>37257</v>
      </c>
      <c r="H2432" s="112">
        <v>37257</v>
      </c>
      <c r="I2432" s="208" t="s">
        <v>113</v>
      </c>
      <c r="J2432" s="112">
        <v>45292</v>
      </c>
      <c r="K2432" s="208" t="s">
        <v>6029</v>
      </c>
      <c r="L2432" s="208" t="s">
        <v>99</v>
      </c>
      <c r="M2432" s="208" t="s">
        <v>6028</v>
      </c>
      <c r="N2432" s="208" t="s">
        <v>107</v>
      </c>
      <c r="O2432" s="34" t="s">
        <v>100</v>
      </c>
      <c r="P2432" s="12" t="s">
        <v>237</v>
      </c>
      <c r="Q2432" s="113"/>
      <c r="R2432" s="113" t="s">
        <v>40</v>
      </c>
      <c r="S2432" s="208" t="s">
        <v>126</v>
      </c>
      <c r="T2432" s="264">
        <v>72</v>
      </c>
      <c r="U2432" s="264">
        <v>75</v>
      </c>
      <c r="V2432" s="265">
        <v>200</v>
      </c>
      <c r="W2432" s="265" t="s">
        <v>112</v>
      </c>
      <c r="X2432" s="265" t="s">
        <v>112</v>
      </c>
      <c r="Y2432" s="265" t="s">
        <v>112</v>
      </c>
    </row>
    <row r="2433" spans="1:25" ht="188.25" customHeight="1" x14ac:dyDescent="0.25">
      <c r="A2433" s="71">
        <v>3530</v>
      </c>
      <c r="B2433" s="208" t="s">
        <v>6024</v>
      </c>
      <c r="C2433" s="208" t="s">
        <v>6030</v>
      </c>
      <c r="D2433" s="208" t="s">
        <v>1441</v>
      </c>
      <c r="E2433" s="12" t="s">
        <v>15970</v>
      </c>
      <c r="F2433" s="208" t="s">
        <v>6031</v>
      </c>
      <c r="G2433" s="112">
        <v>41453</v>
      </c>
      <c r="H2433" s="112">
        <v>41640</v>
      </c>
      <c r="I2433" s="208" t="s">
        <v>1128</v>
      </c>
      <c r="J2433" s="112">
        <v>45292</v>
      </c>
      <c r="K2433" s="208" t="s">
        <v>15971</v>
      </c>
      <c r="L2433" s="208" t="s">
        <v>60</v>
      </c>
      <c r="M2433" s="208" t="s">
        <v>6032</v>
      </c>
      <c r="N2433" s="208" t="s">
        <v>107</v>
      </c>
      <c r="O2433" s="34" t="s">
        <v>100</v>
      </c>
      <c r="P2433" s="12" t="s">
        <v>237</v>
      </c>
      <c r="Q2433" s="113"/>
      <c r="R2433" s="113" t="s">
        <v>52</v>
      </c>
      <c r="S2433" s="208" t="s">
        <v>497</v>
      </c>
      <c r="T2433" s="264">
        <v>116210</v>
      </c>
      <c r="U2433" s="264">
        <v>0</v>
      </c>
      <c r="V2433" s="265">
        <v>0</v>
      </c>
      <c r="W2433" s="265" t="s">
        <v>112</v>
      </c>
      <c r="X2433" s="265" t="s">
        <v>112</v>
      </c>
      <c r="Y2433" s="265" t="s">
        <v>112</v>
      </c>
    </row>
    <row r="2434" spans="1:25" ht="188.25" customHeight="1" x14ac:dyDescent="0.25">
      <c r="A2434" s="71">
        <v>3531</v>
      </c>
      <c r="B2434" s="208" t="s">
        <v>6024</v>
      </c>
      <c r="C2434" s="208" t="s">
        <v>6030</v>
      </c>
      <c r="D2434" s="208" t="s">
        <v>6033</v>
      </c>
      <c r="E2434" s="12" t="s">
        <v>15972</v>
      </c>
      <c r="F2434" s="208" t="s">
        <v>6034</v>
      </c>
      <c r="G2434" s="112">
        <v>41453</v>
      </c>
      <c r="H2434" s="112">
        <v>41640</v>
      </c>
      <c r="I2434" s="208" t="s">
        <v>1325</v>
      </c>
      <c r="J2434" s="112">
        <v>45292</v>
      </c>
      <c r="K2434" s="208" t="s">
        <v>15973</v>
      </c>
      <c r="L2434" s="208" t="s">
        <v>60</v>
      </c>
      <c r="M2434" s="208" t="s">
        <v>6032</v>
      </c>
      <c r="N2434" s="208" t="s">
        <v>107</v>
      </c>
      <c r="O2434" s="34" t="s">
        <v>100</v>
      </c>
      <c r="P2434" s="12" t="s">
        <v>237</v>
      </c>
      <c r="Q2434" s="113"/>
      <c r="R2434" s="113" t="s">
        <v>52</v>
      </c>
      <c r="S2434" s="208" t="s">
        <v>497</v>
      </c>
      <c r="T2434" s="264">
        <v>183</v>
      </c>
      <c r="U2434" s="264">
        <v>662</v>
      </c>
      <c r="V2434" s="265">
        <v>0</v>
      </c>
      <c r="W2434" s="265" t="s">
        <v>112</v>
      </c>
      <c r="X2434" s="265" t="s">
        <v>112</v>
      </c>
      <c r="Y2434" s="265" t="s">
        <v>112</v>
      </c>
    </row>
    <row r="2435" spans="1:25" ht="188.25" customHeight="1" x14ac:dyDescent="0.25">
      <c r="A2435" s="71">
        <v>3532</v>
      </c>
      <c r="B2435" s="208" t="s">
        <v>6024</v>
      </c>
      <c r="C2435" s="208" t="s">
        <v>6030</v>
      </c>
      <c r="D2435" s="208" t="s">
        <v>962</v>
      </c>
      <c r="E2435" s="12" t="s">
        <v>15974</v>
      </c>
      <c r="F2435" s="208" t="s">
        <v>6035</v>
      </c>
      <c r="G2435" s="112">
        <v>41640</v>
      </c>
      <c r="H2435" s="112">
        <v>41640</v>
      </c>
      <c r="I2435" s="208" t="s">
        <v>1128</v>
      </c>
      <c r="J2435" s="112">
        <v>45292</v>
      </c>
      <c r="K2435" s="208" t="s">
        <v>15975</v>
      </c>
      <c r="L2435" s="208" t="s">
        <v>60</v>
      </c>
      <c r="M2435" s="208" t="s">
        <v>6032</v>
      </c>
      <c r="N2435" s="208" t="s">
        <v>107</v>
      </c>
      <c r="O2435" s="34" t="s">
        <v>100</v>
      </c>
      <c r="P2435" s="12" t="s">
        <v>435</v>
      </c>
      <c r="Q2435" s="113"/>
      <c r="R2435" s="113" t="s">
        <v>52</v>
      </c>
      <c r="S2435" s="208" t="s">
        <v>497</v>
      </c>
      <c r="T2435" s="264">
        <v>946884</v>
      </c>
      <c r="U2435" s="264">
        <v>679860</v>
      </c>
      <c r="V2435" s="265">
        <v>0</v>
      </c>
      <c r="W2435" s="265" t="s">
        <v>112</v>
      </c>
      <c r="X2435" s="265" t="s">
        <v>112</v>
      </c>
      <c r="Y2435" s="265"/>
    </row>
    <row r="2436" spans="1:25" ht="188.25" customHeight="1" x14ac:dyDescent="0.25">
      <c r="A2436" s="71">
        <v>3533</v>
      </c>
      <c r="B2436" s="208" t="s">
        <v>6024</v>
      </c>
      <c r="C2436" s="208" t="s">
        <v>6030</v>
      </c>
      <c r="D2436" s="208" t="s">
        <v>965</v>
      </c>
      <c r="E2436" s="12" t="s">
        <v>15974</v>
      </c>
      <c r="F2436" s="208" t="s">
        <v>6036</v>
      </c>
      <c r="G2436" s="112">
        <v>41640</v>
      </c>
      <c r="H2436" s="112">
        <v>41640</v>
      </c>
      <c r="I2436" s="208" t="s">
        <v>1325</v>
      </c>
      <c r="J2436" s="112">
        <v>45292</v>
      </c>
      <c r="K2436" s="208" t="s">
        <v>15976</v>
      </c>
      <c r="L2436" s="208" t="s">
        <v>60</v>
      </c>
      <c r="M2436" s="208" t="s">
        <v>6032</v>
      </c>
      <c r="N2436" s="208" t="s">
        <v>107</v>
      </c>
      <c r="O2436" s="34" t="s">
        <v>100</v>
      </c>
      <c r="P2436" s="12" t="s">
        <v>435</v>
      </c>
      <c r="Q2436" s="113"/>
      <c r="R2436" s="113" t="s">
        <v>52</v>
      </c>
      <c r="S2436" s="208" t="s">
        <v>497</v>
      </c>
      <c r="T2436" s="264">
        <v>128033</v>
      </c>
      <c r="U2436" s="264">
        <v>0</v>
      </c>
      <c r="V2436" s="265">
        <v>0</v>
      </c>
      <c r="W2436" s="265" t="s">
        <v>112</v>
      </c>
      <c r="X2436" s="265" t="s">
        <v>112</v>
      </c>
      <c r="Y2436" s="265"/>
    </row>
    <row r="2437" spans="1:25" ht="188.25" customHeight="1" x14ac:dyDescent="0.25">
      <c r="A2437" s="71">
        <v>3534</v>
      </c>
      <c r="B2437" s="208" t="s">
        <v>6024</v>
      </c>
      <c r="C2437" s="208" t="s">
        <v>6037</v>
      </c>
      <c r="D2437" s="208" t="s">
        <v>6038</v>
      </c>
      <c r="E2437" s="208" t="s">
        <v>15977</v>
      </c>
      <c r="F2437" s="208" t="s">
        <v>6039</v>
      </c>
      <c r="G2437" s="112">
        <v>42803</v>
      </c>
      <c r="H2437" s="112">
        <v>42736</v>
      </c>
      <c r="I2437" s="208" t="s">
        <v>11856</v>
      </c>
      <c r="J2437" s="112">
        <v>46388</v>
      </c>
      <c r="K2437" s="208" t="s">
        <v>6040</v>
      </c>
      <c r="L2437" s="113" t="s">
        <v>60</v>
      </c>
      <c r="M2437" s="208" t="s">
        <v>6032</v>
      </c>
      <c r="N2437" s="208" t="s">
        <v>107</v>
      </c>
      <c r="O2437" s="208" t="s">
        <v>120</v>
      </c>
      <c r="P2437" s="12" t="s">
        <v>349</v>
      </c>
      <c r="Q2437" s="113"/>
      <c r="R2437" s="113" t="s">
        <v>52</v>
      </c>
      <c r="S2437" s="208" t="s">
        <v>497</v>
      </c>
      <c r="T2437" s="264">
        <v>1116</v>
      </c>
      <c r="U2437" s="264">
        <v>0</v>
      </c>
      <c r="V2437" s="265">
        <v>19494</v>
      </c>
      <c r="W2437" s="265">
        <v>19518</v>
      </c>
      <c r="X2437" s="265">
        <v>0</v>
      </c>
      <c r="Y2437" s="265">
        <v>0</v>
      </c>
    </row>
    <row r="2438" spans="1:25" ht="188.25" customHeight="1" x14ac:dyDescent="0.25">
      <c r="A2438" s="71">
        <v>3535</v>
      </c>
      <c r="B2438" s="208" t="s">
        <v>6024</v>
      </c>
      <c r="C2438" s="208" t="s">
        <v>6037</v>
      </c>
      <c r="D2438" s="208" t="s">
        <v>6041</v>
      </c>
      <c r="E2438" s="208" t="s">
        <v>129</v>
      </c>
      <c r="F2438" s="208" t="s">
        <v>3571</v>
      </c>
      <c r="G2438" s="112">
        <v>42803</v>
      </c>
      <c r="H2438" s="112">
        <v>42736</v>
      </c>
      <c r="I2438" s="208" t="s">
        <v>15978</v>
      </c>
      <c r="J2438" s="112">
        <v>46023</v>
      </c>
      <c r="K2438" s="208" t="s">
        <v>6042</v>
      </c>
      <c r="L2438" s="113" t="s">
        <v>60</v>
      </c>
      <c r="M2438" s="208" t="s">
        <v>6032</v>
      </c>
      <c r="N2438" s="208" t="s">
        <v>107</v>
      </c>
      <c r="O2438" s="208" t="s">
        <v>120</v>
      </c>
      <c r="P2438" s="12" t="s">
        <v>349</v>
      </c>
      <c r="Q2438" s="113"/>
      <c r="R2438" s="113" t="s">
        <v>52</v>
      </c>
      <c r="S2438" s="208" t="s">
        <v>497</v>
      </c>
      <c r="T2438" s="264">
        <v>0</v>
      </c>
      <c r="U2438" s="264">
        <v>0</v>
      </c>
      <c r="V2438" s="265">
        <v>0</v>
      </c>
      <c r="W2438" s="265">
        <v>0</v>
      </c>
      <c r="X2438" s="265">
        <v>0</v>
      </c>
      <c r="Y2438" s="265">
        <v>0</v>
      </c>
    </row>
    <row r="2439" spans="1:25" ht="188.25" customHeight="1" x14ac:dyDescent="0.25">
      <c r="A2439" s="71">
        <v>3536</v>
      </c>
      <c r="B2439" s="208" t="s">
        <v>6024</v>
      </c>
      <c r="C2439" s="208" t="s">
        <v>6043</v>
      </c>
      <c r="D2439" s="208" t="s">
        <v>866</v>
      </c>
      <c r="E2439" s="115" t="s">
        <v>3586</v>
      </c>
      <c r="F2439" s="208" t="s">
        <v>6044</v>
      </c>
      <c r="G2439" s="112">
        <v>42736</v>
      </c>
      <c r="H2439" s="112">
        <v>42736</v>
      </c>
      <c r="I2439" s="208" t="s">
        <v>494</v>
      </c>
      <c r="J2439" s="112" t="s">
        <v>2383</v>
      </c>
      <c r="K2439" s="208" t="s">
        <v>6045</v>
      </c>
      <c r="L2439" s="208" t="s">
        <v>60</v>
      </c>
      <c r="M2439" s="208" t="s">
        <v>6032</v>
      </c>
      <c r="N2439" s="208" t="s">
        <v>107</v>
      </c>
      <c r="O2439" s="208" t="s">
        <v>120</v>
      </c>
      <c r="P2439" s="12" t="s">
        <v>777</v>
      </c>
      <c r="Q2439" s="113" t="s">
        <v>280</v>
      </c>
      <c r="R2439" s="113" t="s">
        <v>52</v>
      </c>
      <c r="S2439" s="208" t="s">
        <v>497</v>
      </c>
      <c r="T2439" s="264">
        <v>20128</v>
      </c>
      <c r="U2439" s="264">
        <v>27201</v>
      </c>
      <c r="V2439" s="264">
        <v>5695</v>
      </c>
      <c r="W2439" s="264">
        <v>10307</v>
      </c>
      <c r="X2439" s="264">
        <v>8890</v>
      </c>
      <c r="Y2439" s="264">
        <v>8890</v>
      </c>
    </row>
    <row r="2440" spans="1:25" ht="188.25" customHeight="1" x14ac:dyDescent="0.25">
      <c r="A2440" s="71">
        <v>3537</v>
      </c>
      <c r="B2440" s="208" t="s">
        <v>6024</v>
      </c>
      <c r="C2440" s="208" t="s">
        <v>6046</v>
      </c>
      <c r="D2440" s="208" t="s">
        <v>1067</v>
      </c>
      <c r="E2440" s="115" t="s">
        <v>3586</v>
      </c>
      <c r="F2440" s="208" t="s">
        <v>6047</v>
      </c>
      <c r="G2440" s="112">
        <v>43986</v>
      </c>
      <c r="H2440" s="112">
        <v>43831</v>
      </c>
      <c r="I2440" s="208" t="s">
        <v>494</v>
      </c>
      <c r="J2440" s="112" t="s">
        <v>2383</v>
      </c>
      <c r="K2440" s="208" t="s">
        <v>6045</v>
      </c>
      <c r="L2440" s="208" t="s">
        <v>60</v>
      </c>
      <c r="M2440" s="208" t="s">
        <v>6032</v>
      </c>
      <c r="N2440" s="208" t="s">
        <v>107</v>
      </c>
      <c r="O2440" s="208" t="s">
        <v>120</v>
      </c>
      <c r="P2440" s="12" t="s">
        <v>777</v>
      </c>
      <c r="Q2440" s="113" t="s">
        <v>280</v>
      </c>
      <c r="R2440" s="113" t="s">
        <v>52</v>
      </c>
      <c r="S2440" s="208" t="s">
        <v>497</v>
      </c>
      <c r="T2440" s="264">
        <v>5041</v>
      </c>
      <c r="U2440" s="264">
        <v>55733</v>
      </c>
      <c r="V2440" s="265">
        <v>5695</v>
      </c>
      <c r="W2440" s="265">
        <v>10307</v>
      </c>
      <c r="X2440" s="265">
        <v>8890</v>
      </c>
      <c r="Y2440" s="265">
        <v>8890</v>
      </c>
    </row>
    <row r="2441" spans="1:25" ht="188.25" customHeight="1" x14ac:dyDescent="0.25">
      <c r="A2441" s="71">
        <v>3538</v>
      </c>
      <c r="B2441" s="208" t="s">
        <v>6024</v>
      </c>
      <c r="C2441" s="208" t="s">
        <v>6048</v>
      </c>
      <c r="D2441" s="208" t="s">
        <v>1125</v>
      </c>
      <c r="E2441" s="115" t="s">
        <v>6049</v>
      </c>
      <c r="F2441" s="208" t="s">
        <v>12073</v>
      </c>
      <c r="G2441" s="112">
        <v>44106</v>
      </c>
      <c r="H2441" s="112">
        <v>44197</v>
      </c>
      <c r="I2441" s="208" t="s">
        <v>494</v>
      </c>
      <c r="J2441" s="112" t="s">
        <v>15979</v>
      </c>
      <c r="K2441" s="208" t="s">
        <v>6050</v>
      </c>
      <c r="L2441" s="208" t="s">
        <v>60</v>
      </c>
      <c r="M2441" s="208" t="s">
        <v>6032</v>
      </c>
      <c r="N2441" s="208" t="s">
        <v>107</v>
      </c>
      <c r="O2441" s="208" t="s">
        <v>120</v>
      </c>
      <c r="P2441" s="12" t="s">
        <v>777</v>
      </c>
      <c r="Q2441" s="113"/>
      <c r="R2441" s="113" t="s">
        <v>52</v>
      </c>
      <c r="S2441" s="208" t="s">
        <v>497</v>
      </c>
      <c r="T2441" s="264">
        <v>78458</v>
      </c>
      <c r="U2441" s="264">
        <v>38494</v>
      </c>
      <c r="V2441" s="264">
        <v>78458</v>
      </c>
      <c r="W2441" s="264">
        <v>78458</v>
      </c>
      <c r="X2441" s="264">
        <v>78458</v>
      </c>
      <c r="Y2441" s="264">
        <v>78458</v>
      </c>
    </row>
    <row r="2442" spans="1:25" ht="188.25" customHeight="1" x14ac:dyDescent="0.25">
      <c r="A2442" s="71">
        <v>3539</v>
      </c>
      <c r="B2442" s="208" t="s">
        <v>6024</v>
      </c>
      <c r="C2442" s="208" t="s">
        <v>6051</v>
      </c>
      <c r="D2442" s="208" t="s">
        <v>979</v>
      </c>
      <c r="E2442" s="115" t="s">
        <v>6052</v>
      </c>
      <c r="F2442" s="208" t="s">
        <v>6053</v>
      </c>
      <c r="G2442" s="112">
        <v>44649</v>
      </c>
      <c r="H2442" s="112">
        <v>44562</v>
      </c>
      <c r="I2442" s="208" t="s">
        <v>3047</v>
      </c>
      <c r="J2442" s="112">
        <v>46753</v>
      </c>
      <c r="K2442" s="208" t="s">
        <v>15980</v>
      </c>
      <c r="L2442" s="208" t="s">
        <v>60</v>
      </c>
      <c r="M2442" s="208" t="s">
        <v>6032</v>
      </c>
      <c r="N2442" s="208" t="s">
        <v>107</v>
      </c>
      <c r="O2442" s="208" t="s">
        <v>102</v>
      </c>
      <c r="P2442" s="12" t="s">
        <v>3375</v>
      </c>
      <c r="Q2442" s="113" t="s">
        <v>6054</v>
      </c>
      <c r="R2442" s="113" t="s">
        <v>52</v>
      </c>
      <c r="S2442" s="208" t="s">
        <v>497</v>
      </c>
      <c r="T2442" s="264" t="s">
        <v>112</v>
      </c>
      <c r="U2442" s="264">
        <v>1805945</v>
      </c>
      <c r="V2442" s="265">
        <v>256342</v>
      </c>
      <c r="W2442" s="265">
        <v>0</v>
      </c>
      <c r="X2442" s="265">
        <v>0</v>
      </c>
      <c r="Y2442" s="265">
        <v>0</v>
      </c>
    </row>
    <row r="2443" spans="1:25" ht="188.25" customHeight="1" x14ac:dyDescent="0.25">
      <c r="A2443" s="71">
        <v>3540</v>
      </c>
      <c r="B2443" s="208" t="s">
        <v>6024</v>
      </c>
      <c r="C2443" s="208" t="s">
        <v>6051</v>
      </c>
      <c r="D2443" s="208" t="s">
        <v>983</v>
      </c>
      <c r="E2443" s="115" t="s">
        <v>6055</v>
      </c>
      <c r="F2443" s="208" t="s">
        <v>6056</v>
      </c>
      <c r="G2443" s="112">
        <v>44649</v>
      </c>
      <c r="H2443" s="112">
        <v>44562</v>
      </c>
      <c r="I2443" s="208" t="s">
        <v>3047</v>
      </c>
      <c r="J2443" s="112">
        <v>46753</v>
      </c>
      <c r="K2443" s="208" t="s">
        <v>15981</v>
      </c>
      <c r="L2443" s="208" t="s">
        <v>60</v>
      </c>
      <c r="M2443" s="208" t="s">
        <v>6057</v>
      </c>
      <c r="N2443" s="208" t="s">
        <v>107</v>
      </c>
      <c r="O2443" s="208" t="s">
        <v>102</v>
      </c>
      <c r="P2443" s="12" t="s">
        <v>3375</v>
      </c>
      <c r="Q2443" s="113"/>
      <c r="R2443" s="113" t="s">
        <v>52</v>
      </c>
      <c r="S2443" s="208" t="s">
        <v>497</v>
      </c>
      <c r="T2443" s="264" t="s">
        <v>112</v>
      </c>
      <c r="U2443" s="264">
        <v>2807</v>
      </c>
      <c r="V2443" s="265">
        <v>25000</v>
      </c>
      <c r="W2443" s="265">
        <v>25000</v>
      </c>
      <c r="X2443" s="265">
        <v>25000</v>
      </c>
      <c r="Y2443" s="265">
        <v>25000</v>
      </c>
    </row>
    <row r="2444" spans="1:25" ht="188.25" customHeight="1" x14ac:dyDescent="0.25">
      <c r="A2444" s="71">
        <v>3541</v>
      </c>
      <c r="B2444" s="208" t="s">
        <v>6024</v>
      </c>
      <c r="C2444" s="208" t="s">
        <v>6058</v>
      </c>
      <c r="D2444" s="208" t="s">
        <v>962</v>
      </c>
      <c r="E2444" s="208" t="s">
        <v>6059</v>
      </c>
      <c r="F2444" s="208" t="s">
        <v>6060</v>
      </c>
      <c r="G2444" s="112">
        <v>38353</v>
      </c>
      <c r="H2444" s="112">
        <v>38353</v>
      </c>
      <c r="I2444" s="208" t="s">
        <v>113</v>
      </c>
      <c r="J2444" s="112" t="s">
        <v>114</v>
      </c>
      <c r="K2444" s="208" t="s">
        <v>6061</v>
      </c>
      <c r="L2444" s="208" t="s">
        <v>60</v>
      </c>
      <c r="M2444" s="113" t="s">
        <v>15982</v>
      </c>
      <c r="N2444" s="208" t="s">
        <v>64</v>
      </c>
      <c r="O2444" s="208" t="s">
        <v>120</v>
      </c>
      <c r="P2444" s="12" t="s">
        <v>1316</v>
      </c>
      <c r="Q2444" s="113" t="s">
        <v>2793</v>
      </c>
      <c r="R2444" s="113" t="s">
        <v>18</v>
      </c>
      <c r="S2444" s="208" t="s">
        <v>199</v>
      </c>
      <c r="T2444" s="264">
        <v>18185</v>
      </c>
      <c r="U2444" s="264">
        <v>17247</v>
      </c>
      <c r="V2444" s="264">
        <v>13400</v>
      </c>
      <c r="W2444" s="264">
        <v>13200</v>
      </c>
      <c r="X2444" s="264">
        <v>13000</v>
      </c>
      <c r="Y2444" s="264">
        <v>13000</v>
      </c>
    </row>
    <row r="2445" spans="1:25" ht="188.25" customHeight="1" x14ac:dyDescent="0.25">
      <c r="A2445" s="71">
        <v>3542</v>
      </c>
      <c r="B2445" s="208" t="s">
        <v>6024</v>
      </c>
      <c r="C2445" s="208" t="s">
        <v>6062</v>
      </c>
      <c r="D2445" s="208" t="s">
        <v>3828</v>
      </c>
      <c r="E2445" s="208" t="s">
        <v>129</v>
      </c>
      <c r="F2445" s="208" t="s">
        <v>3545</v>
      </c>
      <c r="G2445" s="112">
        <v>39083</v>
      </c>
      <c r="H2445" s="112">
        <v>39083</v>
      </c>
      <c r="I2445" s="208" t="s">
        <v>113</v>
      </c>
      <c r="J2445" s="112">
        <v>44562</v>
      </c>
      <c r="K2445" s="208" t="s">
        <v>6063</v>
      </c>
      <c r="L2445" s="208" t="s">
        <v>99</v>
      </c>
      <c r="M2445" s="113" t="s">
        <v>6064</v>
      </c>
      <c r="N2445" s="208" t="s">
        <v>64</v>
      </c>
      <c r="O2445" s="208" t="s">
        <v>120</v>
      </c>
      <c r="P2445" s="12" t="s">
        <v>1231</v>
      </c>
      <c r="Q2445" s="113"/>
      <c r="R2445" s="113" t="s">
        <v>36</v>
      </c>
      <c r="S2445" s="208" t="s">
        <v>1245</v>
      </c>
      <c r="T2445" s="264">
        <v>0</v>
      </c>
      <c r="U2445" s="264" t="s">
        <v>112</v>
      </c>
      <c r="V2445" s="194" t="s">
        <v>112</v>
      </c>
      <c r="W2445" s="194" t="s">
        <v>112</v>
      </c>
      <c r="X2445" s="194" t="s">
        <v>112</v>
      </c>
      <c r="Y2445" s="194"/>
    </row>
    <row r="2446" spans="1:25" ht="188.25" customHeight="1" x14ac:dyDescent="0.25">
      <c r="A2446" s="71">
        <v>3543</v>
      </c>
      <c r="B2446" s="208" t="s">
        <v>6024</v>
      </c>
      <c r="C2446" s="208" t="s">
        <v>6065</v>
      </c>
      <c r="D2446" s="115" t="s">
        <v>6066</v>
      </c>
      <c r="E2446" s="115" t="s">
        <v>6067</v>
      </c>
      <c r="F2446" s="115" t="s">
        <v>6044</v>
      </c>
      <c r="G2446" s="112">
        <v>42736</v>
      </c>
      <c r="H2446" s="112">
        <v>42736</v>
      </c>
      <c r="I2446" s="208" t="s">
        <v>494</v>
      </c>
      <c r="J2446" s="112" t="s">
        <v>2383</v>
      </c>
      <c r="K2446" s="115" t="s">
        <v>6068</v>
      </c>
      <c r="L2446" s="115" t="s">
        <v>60</v>
      </c>
      <c r="M2446" s="113" t="s">
        <v>6032</v>
      </c>
      <c r="N2446" s="115" t="s">
        <v>64</v>
      </c>
      <c r="O2446" s="208" t="s">
        <v>120</v>
      </c>
      <c r="P2446" s="208" t="s">
        <v>6069</v>
      </c>
      <c r="Q2446" s="113" t="s">
        <v>280</v>
      </c>
      <c r="R2446" s="113" t="s">
        <v>52</v>
      </c>
      <c r="S2446" s="208" t="s">
        <v>497</v>
      </c>
      <c r="T2446" s="264">
        <v>1361</v>
      </c>
      <c r="U2446" s="264">
        <v>726</v>
      </c>
      <c r="V2446" s="194">
        <v>610</v>
      </c>
      <c r="W2446" s="194">
        <v>567</v>
      </c>
      <c r="X2446" s="194">
        <v>524</v>
      </c>
      <c r="Y2446" s="194">
        <v>524</v>
      </c>
    </row>
    <row r="2447" spans="1:25" ht="188.25" customHeight="1" x14ac:dyDescent="0.25">
      <c r="A2447" s="71">
        <v>3544</v>
      </c>
      <c r="B2447" s="208" t="s">
        <v>6024</v>
      </c>
      <c r="C2447" s="208" t="s">
        <v>6070</v>
      </c>
      <c r="D2447" s="115" t="s">
        <v>6071</v>
      </c>
      <c r="E2447" s="115" t="s">
        <v>6067</v>
      </c>
      <c r="F2447" s="115" t="s">
        <v>6047</v>
      </c>
      <c r="G2447" s="112">
        <v>43986</v>
      </c>
      <c r="H2447" s="112">
        <v>43831</v>
      </c>
      <c r="I2447" s="208" t="s">
        <v>535</v>
      </c>
      <c r="J2447" s="112" t="s">
        <v>2383</v>
      </c>
      <c r="K2447" s="115" t="s">
        <v>6072</v>
      </c>
      <c r="L2447" s="115" t="s">
        <v>60</v>
      </c>
      <c r="M2447" s="113" t="s">
        <v>6032</v>
      </c>
      <c r="N2447" s="115" t="s">
        <v>64</v>
      </c>
      <c r="O2447" s="208" t="s">
        <v>120</v>
      </c>
      <c r="P2447" s="208" t="s">
        <v>115</v>
      </c>
      <c r="Q2447" s="113" t="s">
        <v>280</v>
      </c>
      <c r="R2447" s="113" t="s">
        <v>52</v>
      </c>
      <c r="S2447" s="208" t="s">
        <v>497</v>
      </c>
      <c r="T2447" s="264">
        <v>0</v>
      </c>
      <c r="U2447" s="264">
        <v>1495</v>
      </c>
      <c r="V2447" s="194">
        <v>0</v>
      </c>
      <c r="W2447" s="194">
        <v>0</v>
      </c>
      <c r="X2447" s="194">
        <v>0</v>
      </c>
      <c r="Y2447" s="194">
        <v>0</v>
      </c>
    </row>
    <row r="2448" spans="1:25" ht="188.25" customHeight="1" x14ac:dyDescent="0.25">
      <c r="A2448" s="71">
        <v>3545</v>
      </c>
      <c r="B2448" s="208" t="s">
        <v>6024</v>
      </c>
      <c r="C2448" s="208" t="s">
        <v>6073</v>
      </c>
      <c r="D2448" s="115" t="s">
        <v>15983</v>
      </c>
      <c r="E2448" s="115" t="s">
        <v>6049</v>
      </c>
      <c r="F2448" s="115" t="s">
        <v>12073</v>
      </c>
      <c r="G2448" s="112">
        <v>44106</v>
      </c>
      <c r="H2448" s="112">
        <v>44197</v>
      </c>
      <c r="I2448" s="208" t="s">
        <v>494</v>
      </c>
      <c r="J2448" s="112" t="s">
        <v>15979</v>
      </c>
      <c r="K2448" s="115" t="s">
        <v>6074</v>
      </c>
      <c r="L2448" s="115" t="s">
        <v>60</v>
      </c>
      <c r="M2448" s="208" t="s">
        <v>6032</v>
      </c>
      <c r="N2448" s="115" t="s">
        <v>64</v>
      </c>
      <c r="O2448" s="208" t="s">
        <v>120</v>
      </c>
      <c r="P2448" s="208" t="s">
        <v>6069</v>
      </c>
      <c r="Q2448" s="113"/>
      <c r="R2448" s="113" t="s">
        <v>52</v>
      </c>
      <c r="S2448" s="208" t="s">
        <v>497</v>
      </c>
      <c r="T2448" s="264">
        <v>1514</v>
      </c>
      <c r="U2448" s="264">
        <v>10103</v>
      </c>
      <c r="V2448" s="264">
        <v>1514</v>
      </c>
      <c r="W2448" s="264">
        <v>1514</v>
      </c>
      <c r="X2448" s="264">
        <v>1514</v>
      </c>
      <c r="Y2448" s="264">
        <v>1514</v>
      </c>
    </row>
    <row r="2449" spans="1:25" ht="188.25" customHeight="1" x14ac:dyDescent="0.25">
      <c r="A2449" s="71">
        <v>3546</v>
      </c>
      <c r="B2449" s="208" t="s">
        <v>6024</v>
      </c>
      <c r="C2449" s="208" t="s">
        <v>6075</v>
      </c>
      <c r="D2449" s="208" t="s">
        <v>1067</v>
      </c>
      <c r="E2449" s="12" t="s">
        <v>15984</v>
      </c>
      <c r="F2449" s="208" t="s">
        <v>6076</v>
      </c>
      <c r="G2449" s="112">
        <v>41640</v>
      </c>
      <c r="H2449" s="112">
        <v>41640</v>
      </c>
      <c r="I2449" s="208" t="s">
        <v>11855</v>
      </c>
      <c r="J2449" s="112" t="s">
        <v>114</v>
      </c>
      <c r="K2449" s="208" t="s">
        <v>6077</v>
      </c>
      <c r="L2449" s="208" t="s">
        <v>60</v>
      </c>
      <c r="M2449" s="208" t="s">
        <v>6032</v>
      </c>
      <c r="N2449" s="115" t="s">
        <v>64</v>
      </c>
      <c r="O2449" s="208" t="s">
        <v>120</v>
      </c>
      <c r="P2449" s="12" t="s">
        <v>6078</v>
      </c>
      <c r="Q2449" s="113"/>
      <c r="R2449" s="113" t="s">
        <v>52</v>
      </c>
      <c r="S2449" s="208" t="s">
        <v>497</v>
      </c>
      <c r="T2449" s="46">
        <v>0</v>
      </c>
      <c r="U2449" s="46">
        <v>0</v>
      </c>
      <c r="V2449" s="46">
        <v>0</v>
      </c>
      <c r="W2449" s="46">
        <v>0</v>
      </c>
      <c r="X2449" s="46">
        <v>0</v>
      </c>
      <c r="Y2449" s="46">
        <v>0</v>
      </c>
    </row>
    <row r="2450" spans="1:25" ht="188.25" customHeight="1" x14ac:dyDescent="0.25">
      <c r="A2450" s="71">
        <v>3547</v>
      </c>
      <c r="B2450" s="208" t="s">
        <v>6024</v>
      </c>
      <c r="C2450" s="208" t="s">
        <v>6075</v>
      </c>
      <c r="D2450" s="208" t="s">
        <v>6079</v>
      </c>
      <c r="E2450" s="12" t="s">
        <v>15985</v>
      </c>
      <c r="F2450" s="208" t="s">
        <v>6076</v>
      </c>
      <c r="G2450" s="112">
        <v>41640</v>
      </c>
      <c r="H2450" s="112">
        <v>41640</v>
      </c>
      <c r="I2450" s="208" t="s">
        <v>11855</v>
      </c>
      <c r="J2450" s="112" t="s">
        <v>114</v>
      </c>
      <c r="K2450" s="208" t="s">
        <v>6080</v>
      </c>
      <c r="L2450" s="208" t="s">
        <v>60</v>
      </c>
      <c r="M2450" s="208" t="s">
        <v>6032</v>
      </c>
      <c r="N2450" s="115" t="s">
        <v>64</v>
      </c>
      <c r="O2450" s="208" t="s">
        <v>120</v>
      </c>
      <c r="P2450" s="12" t="s">
        <v>1353</v>
      </c>
      <c r="Q2450" s="113"/>
      <c r="R2450" s="113" t="s">
        <v>52</v>
      </c>
      <c r="S2450" s="208" t="s">
        <v>497</v>
      </c>
      <c r="T2450" s="264">
        <v>78</v>
      </c>
      <c r="U2450" s="264">
        <v>0</v>
      </c>
      <c r="V2450" s="264">
        <v>0</v>
      </c>
      <c r="W2450" s="264">
        <v>0</v>
      </c>
      <c r="X2450" s="264">
        <v>0</v>
      </c>
      <c r="Y2450" s="264">
        <v>0</v>
      </c>
    </row>
    <row r="2451" spans="1:25" ht="188.25" customHeight="1" x14ac:dyDescent="0.25">
      <c r="A2451" s="71">
        <v>3548</v>
      </c>
      <c r="B2451" s="208" t="s">
        <v>6024</v>
      </c>
      <c r="C2451" s="208" t="s">
        <v>6081</v>
      </c>
      <c r="D2451" s="208" t="s">
        <v>6082</v>
      </c>
      <c r="E2451" s="12" t="s">
        <v>6083</v>
      </c>
      <c r="F2451" s="208" t="s">
        <v>6084</v>
      </c>
      <c r="G2451" s="112">
        <v>43101</v>
      </c>
      <c r="H2451" s="112">
        <v>43101</v>
      </c>
      <c r="I2451" s="208" t="s">
        <v>11855</v>
      </c>
      <c r="J2451" s="112" t="s">
        <v>114</v>
      </c>
      <c r="K2451" s="208" t="s">
        <v>6085</v>
      </c>
      <c r="L2451" s="208" t="s">
        <v>60</v>
      </c>
      <c r="M2451" s="208" t="s">
        <v>6032</v>
      </c>
      <c r="N2451" s="208" t="s">
        <v>64</v>
      </c>
      <c r="O2451" s="208" t="s">
        <v>120</v>
      </c>
      <c r="P2451" s="12" t="s">
        <v>1353</v>
      </c>
      <c r="Q2451" s="113"/>
      <c r="R2451" s="113" t="s">
        <v>52</v>
      </c>
      <c r="S2451" s="208" t="s">
        <v>497</v>
      </c>
      <c r="T2451" s="264">
        <v>98641</v>
      </c>
      <c r="U2451" s="264">
        <v>68652</v>
      </c>
      <c r="V2451" s="264">
        <v>575117</v>
      </c>
      <c r="W2451" s="264">
        <v>443070</v>
      </c>
      <c r="X2451" s="264">
        <v>442500</v>
      </c>
      <c r="Y2451" s="264">
        <v>0</v>
      </c>
    </row>
    <row r="2452" spans="1:25" ht="188.25" customHeight="1" x14ac:dyDescent="0.25">
      <c r="A2452" s="71">
        <v>3549</v>
      </c>
      <c r="B2452" s="208" t="s">
        <v>6024</v>
      </c>
      <c r="C2452" s="208" t="s">
        <v>6075</v>
      </c>
      <c r="D2452" s="208" t="s">
        <v>2601</v>
      </c>
      <c r="E2452" s="12" t="s">
        <v>15986</v>
      </c>
      <c r="F2452" s="208" t="s">
        <v>6076</v>
      </c>
      <c r="G2452" s="112">
        <v>37987</v>
      </c>
      <c r="H2452" s="112">
        <v>41640</v>
      </c>
      <c r="I2452" s="208" t="s">
        <v>11855</v>
      </c>
      <c r="J2452" s="112" t="s">
        <v>114</v>
      </c>
      <c r="K2452" s="208" t="s">
        <v>6086</v>
      </c>
      <c r="L2452" s="208" t="s">
        <v>60</v>
      </c>
      <c r="M2452" s="208" t="s">
        <v>6032</v>
      </c>
      <c r="N2452" s="208" t="s">
        <v>64</v>
      </c>
      <c r="O2452" s="208" t="s">
        <v>120</v>
      </c>
      <c r="P2452" s="12" t="s">
        <v>1096</v>
      </c>
      <c r="Q2452" s="113"/>
      <c r="R2452" s="113" t="s">
        <v>52</v>
      </c>
      <c r="S2452" s="208" t="s">
        <v>497</v>
      </c>
      <c r="T2452" s="264">
        <v>1457</v>
      </c>
      <c r="U2452" s="264">
        <v>1265</v>
      </c>
      <c r="V2452" s="264">
        <v>0</v>
      </c>
      <c r="W2452" s="264">
        <v>0</v>
      </c>
      <c r="X2452" s="264">
        <v>0</v>
      </c>
      <c r="Y2452" s="264">
        <v>0</v>
      </c>
    </row>
    <row r="2453" spans="1:25" ht="188.25" customHeight="1" x14ac:dyDescent="0.25">
      <c r="A2453" s="71">
        <v>3550</v>
      </c>
      <c r="B2453" s="208" t="s">
        <v>6024</v>
      </c>
      <c r="C2453" s="208" t="s">
        <v>6062</v>
      </c>
      <c r="D2453" s="115" t="s">
        <v>2524</v>
      </c>
      <c r="E2453" s="115" t="s">
        <v>6087</v>
      </c>
      <c r="F2453" s="115" t="s">
        <v>6088</v>
      </c>
      <c r="G2453" s="112">
        <v>42736</v>
      </c>
      <c r="H2453" s="112">
        <v>42736</v>
      </c>
      <c r="I2453" s="115" t="s">
        <v>762</v>
      </c>
      <c r="J2453" s="112">
        <v>44927</v>
      </c>
      <c r="K2453" s="115" t="s">
        <v>6089</v>
      </c>
      <c r="L2453" s="208" t="s">
        <v>60</v>
      </c>
      <c r="M2453" s="113" t="s">
        <v>6090</v>
      </c>
      <c r="N2453" s="208" t="s">
        <v>64</v>
      </c>
      <c r="O2453" s="208" t="s">
        <v>120</v>
      </c>
      <c r="P2453" s="9" t="s">
        <v>6091</v>
      </c>
      <c r="Q2453" s="113"/>
      <c r="R2453" s="113" t="s">
        <v>52</v>
      </c>
      <c r="S2453" s="208" t="s">
        <v>497</v>
      </c>
      <c r="T2453" s="46">
        <v>26695</v>
      </c>
      <c r="U2453" s="46">
        <v>31842</v>
      </c>
      <c r="V2453" s="46">
        <v>30000</v>
      </c>
      <c r="W2453" s="46" t="s">
        <v>112</v>
      </c>
      <c r="X2453" s="46" t="s">
        <v>112</v>
      </c>
      <c r="Y2453" s="46" t="s">
        <v>112</v>
      </c>
    </row>
    <row r="2454" spans="1:25" ht="188.25" customHeight="1" x14ac:dyDescent="0.25">
      <c r="A2454" s="71">
        <v>3552</v>
      </c>
      <c r="B2454" s="208" t="s">
        <v>6024</v>
      </c>
      <c r="C2454" s="208" t="s">
        <v>6092</v>
      </c>
      <c r="D2454" s="208" t="s">
        <v>6093</v>
      </c>
      <c r="E2454" s="208" t="s">
        <v>129</v>
      </c>
      <c r="F2454" s="12" t="s">
        <v>6094</v>
      </c>
      <c r="G2454" s="112">
        <v>37987</v>
      </c>
      <c r="H2454" s="112">
        <v>37987</v>
      </c>
      <c r="I2454" s="208" t="s">
        <v>113</v>
      </c>
      <c r="J2454" s="112" t="s">
        <v>114</v>
      </c>
      <c r="K2454" s="208" t="s">
        <v>6095</v>
      </c>
      <c r="L2454" s="208" t="s">
        <v>61</v>
      </c>
      <c r="M2454" s="113" t="s">
        <v>6096</v>
      </c>
      <c r="N2454" s="208" t="s">
        <v>64</v>
      </c>
      <c r="O2454" s="360" t="s">
        <v>103</v>
      </c>
      <c r="P2454" s="118" t="s">
        <v>115</v>
      </c>
      <c r="Q2454" s="113"/>
      <c r="R2454" s="113" t="s">
        <v>15</v>
      </c>
      <c r="S2454" s="208" t="s">
        <v>1904</v>
      </c>
      <c r="T2454" s="264">
        <v>56</v>
      </c>
      <c r="U2454" s="264">
        <v>133</v>
      </c>
      <c r="V2454" s="194">
        <v>2</v>
      </c>
      <c r="W2454" s="194">
        <v>2</v>
      </c>
      <c r="X2454" s="194">
        <v>2</v>
      </c>
      <c r="Y2454" s="194">
        <v>2</v>
      </c>
    </row>
    <row r="2455" spans="1:25" ht="188.25" customHeight="1" x14ac:dyDescent="0.25">
      <c r="A2455" s="71">
        <v>3553</v>
      </c>
      <c r="B2455" s="208" t="s">
        <v>6024</v>
      </c>
      <c r="C2455" s="208" t="s">
        <v>6092</v>
      </c>
      <c r="D2455" s="208" t="s">
        <v>6097</v>
      </c>
      <c r="E2455" s="208" t="s">
        <v>129</v>
      </c>
      <c r="F2455" s="12" t="s">
        <v>6098</v>
      </c>
      <c r="G2455" s="112">
        <v>37987</v>
      </c>
      <c r="H2455" s="112">
        <v>37987</v>
      </c>
      <c r="I2455" s="208" t="s">
        <v>113</v>
      </c>
      <c r="J2455" s="112" t="s">
        <v>114</v>
      </c>
      <c r="K2455" s="208" t="s">
        <v>6099</v>
      </c>
      <c r="L2455" s="208" t="s">
        <v>61</v>
      </c>
      <c r="M2455" s="113" t="s">
        <v>6100</v>
      </c>
      <c r="N2455" s="208" t="s">
        <v>64</v>
      </c>
      <c r="O2455" s="360" t="s">
        <v>103</v>
      </c>
      <c r="P2455" s="118" t="s">
        <v>115</v>
      </c>
      <c r="Q2455" s="113"/>
      <c r="R2455" s="113" t="s">
        <v>15</v>
      </c>
      <c r="S2455" s="208" t="s">
        <v>1904</v>
      </c>
      <c r="T2455" s="264">
        <v>35870</v>
      </c>
      <c r="U2455" s="264">
        <v>56884</v>
      </c>
      <c r="V2455" s="264">
        <v>11198</v>
      </c>
      <c r="W2455" s="264">
        <v>11198</v>
      </c>
      <c r="X2455" s="264">
        <v>11198</v>
      </c>
      <c r="Y2455" s="264">
        <v>11198</v>
      </c>
    </row>
    <row r="2456" spans="1:25" ht="188.25" customHeight="1" x14ac:dyDescent="0.25">
      <c r="A2456" s="71">
        <v>3556</v>
      </c>
      <c r="B2456" s="208" t="s">
        <v>6024</v>
      </c>
      <c r="C2456" s="208" t="s">
        <v>6101</v>
      </c>
      <c r="D2456" s="208" t="s">
        <v>6102</v>
      </c>
      <c r="E2456" s="208" t="s">
        <v>129</v>
      </c>
      <c r="F2456" s="12" t="s">
        <v>6103</v>
      </c>
      <c r="G2456" s="112">
        <v>38842</v>
      </c>
      <c r="H2456" s="112">
        <v>38718</v>
      </c>
      <c r="I2456" s="208" t="s">
        <v>113</v>
      </c>
      <c r="J2456" s="112" t="s">
        <v>114</v>
      </c>
      <c r="K2456" s="208" t="s">
        <v>6104</v>
      </c>
      <c r="L2456" s="208" t="s">
        <v>99</v>
      </c>
      <c r="M2456" s="113" t="s">
        <v>6105</v>
      </c>
      <c r="N2456" s="208" t="s">
        <v>64</v>
      </c>
      <c r="O2456" s="360" t="s">
        <v>103</v>
      </c>
      <c r="P2456" s="118" t="s">
        <v>115</v>
      </c>
      <c r="Q2456" s="113"/>
      <c r="R2456" s="113" t="s">
        <v>40</v>
      </c>
      <c r="S2456" s="208" t="s">
        <v>126</v>
      </c>
      <c r="T2456" s="264">
        <v>1530</v>
      </c>
      <c r="U2456" s="264">
        <v>1704</v>
      </c>
      <c r="V2456" s="264">
        <v>1700</v>
      </c>
      <c r="W2456" s="264">
        <v>1700</v>
      </c>
      <c r="X2456" s="264">
        <v>1700</v>
      </c>
      <c r="Y2456" s="264"/>
    </row>
    <row r="2457" spans="1:25" ht="188.25" customHeight="1" x14ac:dyDescent="0.25">
      <c r="A2457" s="71">
        <v>3557</v>
      </c>
      <c r="B2457" s="208" t="s">
        <v>6024</v>
      </c>
      <c r="C2457" s="208" t="s">
        <v>11352</v>
      </c>
      <c r="D2457" s="208" t="s">
        <v>6106</v>
      </c>
      <c r="E2457" s="208" t="s">
        <v>129</v>
      </c>
      <c r="F2457" s="208" t="s">
        <v>6107</v>
      </c>
      <c r="G2457" s="112">
        <v>38718</v>
      </c>
      <c r="H2457" s="112">
        <v>38718</v>
      </c>
      <c r="I2457" s="208" t="s">
        <v>113</v>
      </c>
      <c r="J2457" s="112" t="s">
        <v>114</v>
      </c>
      <c r="K2457" s="208" t="s">
        <v>6108</v>
      </c>
      <c r="L2457" s="208" t="s">
        <v>60</v>
      </c>
      <c r="M2457" s="113"/>
      <c r="N2457" s="208" t="s">
        <v>64</v>
      </c>
      <c r="O2457" s="360" t="s">
        <v>103</v>
      </c>
      <c r="P2457" s="118" t="s">
        <v>115</v>
      </c>
      <c r="Q2457" s="113"/>
      <c r="R2457" s="113" t="s">
        <v>52</v>
      </c>
      <c r="S2457" s="208" t="s">
        <v>497</v>
      </c>
      <c r="T2457" s="264">
        <v>15455</v>
      </c>
      <c r="U2457" s="264">
        <v>14402</v>
      </c>
      <c r="V2457" s="194">
        <v>41000</v>
      </c>
      <c r="W2457" s="194">
        <v>41000</v>
      </c>
      <c r="X2457" s="194">
        <v>41000</v>
      </c>
      <c r="Y2457" s="194">
        <v>41000</v>
      </c>
    </row>
    <row r="2458" spans="1:25" ht="188.25" customHeight="1" x14ac:dyDescent="0.25">
      <c r="A2458" s="71">
        <v>3558</v>
      </c>
      <c r="B2458" s="208" t="s">
        <v>6024</v>
      </c>
      <c r="C2458" s="208" t="s">
        <v>6075</v>
      </c>
      <c r="D2458" s="208" t="s">
        <v>6109</v>
      </c>
      <c r="E2458" s="12" t="s">
        <v>6110</v>
      </c>
      <c r="F2458" s="208" t="s">
        <v>6111</v>
      </c>
      <c r="G2458" s="112">
        <v>41640</v>
      </c>
      <c r="H2458" s="112">
        <v>41640</v>
      </c>
      <c r="I2458" s="208" t="s">
        <v>535</v>
      </c>
      <c r="J2458" s="112" t="s">
        <v>114</v>
      </c>
      <c r="K2458" s="208" t="s">
        <v>6112</v>
      </c>
      <c r="L2458" s="208" t="s">
        <v>60</v>
      </c>
      <c r="M2458" s="208" t="s">
        <v>6032</v>
      </c>
      <c r="N2458" s="208" t="s">
        <v>64</v>
      </c>
      <c r="O2458" s="360" t="s">
        <v>103</v>
      </c>
      <c r="P2458" s="118" t="s">
        <v>115</v>
      </c>
      <c r="Q2458" s="113"/>
      <c r="R2458" s="113" t="s">
        <v>52</v>
      </c>
      <c r="S2458" s="208" t="s">
        <v>497</v>
      </c>
      <c r="T2458" s="264">
        <v>210231</v>
      </c>
      <c r="U2458" s="264">
        <v>179087</v>
      </c>
      <c r="V2458" s="194">
        <v>170739</v>
      </c>
      <c r="W2458" s="194">
        <v>153723</v>
      </c>
      <c r="X2458" s="194">
        <v>104073</v>
      </c>
      <c r="Y2458" s="194">
        <v>117220</v>
      </c>
    </row>
    <row r="2459" spans="1:25" ht="188.25" customHeight="1" x14ac:dyDescent="0.25">
      <c r="A2459" s="71">
        <v>3559</v>
      </c>
      <c r="B2459" s="208" t="s">
        <v>6024</v>
      </c>
      <c r="C2459" s="208" t="s">
        <v>6075</v>
      </c>
      <c r="D2459" s="208" t="s">
        <v>6113</v>
      </c>
      <c r="E2459" s="12" t="s">
        <v>6110</v>
      </c>
      <c r="F2459" s="208" t="s">
        <v>15987</v>
      </c>
      <c r="G2459" s="112">
        <v>41640</v>
      </c>
      <c r="H2459" s="112">
        <v>41640</v>
      </c>
      <c r="I2459" s="208" t="s">
        <v>1295</v>
      </c>
      <c r="J2459" s="112" t="s">
        <v>114</v>
      </c>
      <c r="K2459" s="208" t="s">
        <v>6114</v>
      </c>
      <c r="L2459" s="208" t="s">
        <v>60</v>
      </c>
      <c r="M2459" s="208" t="s">
        <v>6032</v>
      </c>
      <c r="N2459" s="208" t="s">
        <v>64</v>
      </c>
      <c r="O2459" s="360" t="s">
        <v>103</v>
      </c>
      <c r="P2459" s="118" t="s">
        <v>115</v>
      </c>
      <c r="Q2459" s="113"/>
      <c r="R2459" s="113" t="s">
        <v>52</v>
      </c>
      <c r="S2459" s="208" t="s">
        <v>497</v>
      </c>
      <c r="T2459" s="264">
        <v>16186</v>
      </c>
      <c r="U2459" s="264">
        <v>6719</v>
      </c>
      <c r="V2459" s="194">
        <v>0</v>
      </c>
      <c r="W2459" s="194">
        <v>0</v>
      </c>
      <c r="X2459" s="194">
        <v>0</v>
      </c>
      <c r="Y2459" s="194"/>
    </row>
    <row r="2460" spans="1:25" ht="188.25" customHeight="1" x14ac:dyDescent="0.25">
      <c r="A2460" s="71">
        <v>3560</v>
      </c>
      <c r="B2460" s="208" t="s">
        <v>6024</v>
      </c>
      <c r="C2460" s="208" t="s">
        <v>6081</v>
      </c>
      <c r="D2460" s="208" t="s">
        <v>6115</v>
      </c>
      <c r="E2460" s="12" t="s">
        <v>6116</v>
      </c>
      <c r="F2460" s="208" t="s">
        <v>6117</v>
      </c>
      <c r="G2460" s="112">
        <v>43101</v>
      </c>
      <c r="H2460" s="112">
        <v>43101</v>
      </c>
      <c r="I2460" s="208" t="s">
        <v>535</v>
      </c>
      <c r="J2460" s="112" t="s">
        <v>114</v>
      </c>
      <c r="K2460" s="208" t="s">
        <v>6118</v>
      </c>
      <c r="L2460" s="208" t="s">
        <v>60</v>
      </c>
      <c r="M2460" s="208" t="s">
        <v>6032</v>
      </c>
      <c r="N2460" s="208" t="s">
        <v>64</v>
      </c>
      <c r="O2460" s="360" t="s">
        <v>103</v>
      </c>
      <c r="P2460" s="118" t="s">
        <v>115</v>
      </c>
      <c r="Q2460" s="113"/>
      <c r="R2460" s="113" t="s">
        <v>52</v>
      </c>
      <c r="S2460" s="208" t="s">
        <v>497</v>
      </c>
      <c r="T2460" s="264">
        <v>1333567</v>
      </c>
      <c r="U2460" s="264">
        <v>3259460</v>
      </c>
      <c r="V2460" s="194">
        <v>2048602</v>
      </c>
      <c r="W2460" s="194">
        <v>1608971</v>
      </c>
      <c r="X2460" s="194">
        <v>607339</v>
      </c>
      <c r="Y2460" s="194">
        <v>176708</v>
      </c>
    </row>
    <row r="2461" spans="1:25" ht="188.25" customHeight="1" x14ac:dyDescent="0.25">
      <c r="A2461" s="71">
        <v>3561</v>
      </c>
      <c r="B2461" s="208" t="s">
        <v>6024</v>
      </c>
      <c r="C2461" s="208" t="s">
        <v>6081</v>
      </c>
      <c r="D2461" s="208" t="s">
        <v>6119</v>
      </c>
      <c r="E2461" s="12" t="s">
        <v>6116</v>
      </c>
      <c r="F2461" s="208" t="s">
        <v>6120</v>
      </c>
      <c r="G2461" s="112">
        <v>43101</v>
      </c>
      <c r="H2461" s="112">
        <v>43101</v>
      </c>
      <c r="I2461" s="208" t="s">
        <v>1295</v>
      </c>
      <c r="J2461" s="112" t="s">
        <v>114</v>
      </c>
      <c r="K2461" s="208" t="s">
        <v>6121</v>
      </c>
      <c r="L2461" s="208" t="s">
        <v>60</v>
      </c>
      <c r="M2461" s="208" t="s">
        <v>6032</v>
      </c>
      <c r="N2461" s="208" t="s">
        <v>64</v>
      </c>
      <c r="O2461" s="360" t="s">
        <v>103</v>
      </c>
      <c r="P2461" s="118" t="s">
        <v>115</v>
      </c>
      <c r="Q2461" s="113"/>
      <c r="R2461" s="113" t="s">
        <v>52</v>
      </c>
      <c r="S2461" s="208" t="s">
        <v>497</v>
      </c>
      <c r="T2461" s="264">
        <v>2214</v>
      </c>
      <c r="U2461" s="264">
        <v>0</v>
      </c>
      <c r="V2461" s="194">
        <v>0</v>
      </c>
      <c r="W2461" s="194">
        <v>0</v>
      </c>
      <c r="X2461" s="194">
        <v>0</v>
      </c>
      <c r="Y2461" s="194">
        <v>0</v>
      </c>
    </row>
    <row r="2462" spans="1:25" ht="188.25" customHeight="1" x14ac:dyDescent="0.25">
      <c r="A2462" s="71">
        <v>3562</v>
      </c>
      <c r="B2462" s="208" t="s">
        <v>6024</v>
      </c>
      <c r="C2462" s="208" t="s">
        <v>6122</v>
      </c>
      <c r="D2462" s="208" t="s">
        <v>6123</v>
      </c>
      <c r="E2462" s="12" t="s">
        <v>6124</v>
      </c>
      <c r="F2462" s="208" t="s">
        <v>6125</v>
      </c>
      <c r="G2462" s="112">
        <v>43986</v>
      </c>
      <c r="H2462" s="112">
        <v>43831</v>
      </c>
      <c r="I2462" s="208" t="s">
        <v>494</v>
      </c>
      <c r="J2462" s="112" t="s">
        <v>114</v>
      </c>
      <c r="K2462" s="12" t="s">
        <v>6126</v>
      </c>
      <c r="L2462" s="208" t="s">
        <v>60</v>
      </c>
      <c r="M2462" s="208" t="s">
        <v>6032</v>
      </c>
      <c r="N2462" s="208" t="s">
        <v>64</v>
      </c>
      <c r="O2462" s="360" t="s">
        <v>103</v>
      </c>
      <c r="P2462" s="118" t="s">
        <v>115</v>
      </c>
      <c r="Q2462" s="113"/>
      <c r="R2462" s="113" t="s">
        <v>52</v>
      </c>
      <c r="S2462" s="208" t="s">
        <v>497</v>
      </c>
      <c r="T2462" s="264">
        <v>0</v>
      </c>
      <c r="U2462" s="264">
        <v>0</v>
      </c>
      <c r="V2462" s="194">
        <v>0</v>
      </c>
      <c r="W2462" s="194">
        <v>0</v>
      </c>
      <c r="X2462" s="194"/>
      <c r="Y2462" s="194"/>
    </row>
    <row r="2463" spans="1:25" ht="188.25" customHeight="1" x14ac:dyDescent="0.25">
      <c r="A2463" s="71">
        <v>3563</v>
      </c>
      <c r="B2463" s="208" t="s">
        <v>6024</v>
      </c>
      <c r="C2463" s="208" t="s">
        <v>6127</v>
      </c>
      <c r="D2463" s="208" t="s">
        <v>6128</v>
      </c>
      <c r="E2463" s="12" t="s">
        <v>6129</v>
      </c>
      <c r="F2463" s="12" t="s">
        <v>6130</v>
      </c>
      <c r="G2463" s="112">
        <v>44019</v>
      </c>
      <c r="H2463" s="112">
        <v>43831</v>
      </c>
      <c r="I2463" s="208" t="s">
        <v>535</v>
      </c>
      <c r="J2463" s="112" t="s">
        <v>114</v>
      </c>
      <c r="K2463" s="12" t="s">
        <v>6131</v>
      </c>
      <c r="L2463" s="208" t="s">
        <v>60</v>
      </c>
      <c r="M2463" s="208" t="s">
        <v>6032</v>
      </c>
      <c r="N2463" s="208" t="s">
        <v>64</v>
      </c>
      <c r="O2463" s="360" t="s">
        <v>103</v>
      </c>
      <c r="P2463" s="118" t="s">
        <v>115</v>
      </c>
      <c r="Q2463" s="113"/>
      <c r="R2463" s="113" t="s">
        <v>52</v>
      </c>
      <c r="S2463" s="208" t="s">
        <v>497</v>
      </c>
      <c r="T2463" s="264">
        <v>0</v>
      </c>
      <c r="U2463" s="264">
        <v>0</v>
      </c>
      <c r="V2463" s="194">
        <v>0</v>
      </c>
      <c r="W2463" s="194">
        <v>0</v>
      </c>
      <c r="X2463" s="194"/>
      <c r="Y2463" s="194"/>
    </row>
    <row r="2464" spans="1:25" ht="188.25" customHeight="1" x14ac:dyDescent="0.25">
      <c r="A2464" s="71">
        <v>3564</v>
      </c>
      <c r="B2464" s="208" t="s">
        <v>6024</v>
      </c>
      <c r="C2464" s="208" t="s">
        <v>15988</v>
      </c>
      <c r="D2464" s="208" t="s">
        <v>6132</v>
      </c>
      <c r="E2464" s="12" t="s">
        <v>15989</v>
      </c>
      <c r="F2464" s="12" t="s">
        <v>15990</v>
      </c>
      <c r="G2464" s="112">
        <v>43986</v>
      </c>
      <c r="H2464" s="112">
        <v>43831</v>
      </c>
      <c r="I2464" s="208" t="s">
        <v>11022</v>
      </c>
      <c r="J2464" s="112">
        <v>44562</v>
      </c>
      <c r="K2464" s="12" t="s">
        <v>15991</v>
      </c>
      <c r="L2464" s="208" t="s">
        <v>60</v>
      </c>
      <c r="M2464" s="113" t="s">
        <v>6090</v>
      </c>
      <c r="N2464" s="208" t="s">
        <v>64</v>
      </c>
      <c r="O2464" s="208" t="s">
        <v>105</v>
      </c>
      <c r="P2464" s="9" t="s">
        <v>1236</v>
      </c>
      <c r="Q2464" s="113"/>
      <c r="R2464" s="113" t="s">
        <v>52</v>
      </c>
      <c r="S2464" s="208" t="s">
        <v>497</v>
      </c>
      <c r="T2464" s="264">
        <v>28043</v>
      </c>
      <c r="U2464" s="264" t="s">
        <v>112</v>
      </c>
      <c r="V2464" s="194" t="s">
        <v>112</v>
      </c>
      <c r="W2464" s="194" t="s">
        <v>112</v>
      </c>
      <c r="X2464" s="194" t="s">
        <v>112</v>
      </c>
      <c r="Y2464" s="194" t="s">
        <v>112</v>
      </c>
    </row>
    <row r="2465" spans="1:25" ht="188.25" customHeight="1" x14ac:dyDescent="0.25">
      <c r="A2465" s="71">
        <v>3565</v>
      </c>
      <c r="B2465" s="208" t="s">
        <v>6024</v>
      </c>
      <c r="C2465" s="208" t="s">
        <v>6133</v>
      </c>
      <c r="D2465" s="208" t="s">
        <v>6134</v>
      </c>
      <c r="E2465" s="12" t="s">
        <v>6135</v>
      </c>
      <c r="F2465" s="12" t="s">
        <v>6136</v>
      </c>
      <c r="G2465" s="112">
        <v>37622</v>
      </c>
      <c r="H2465" s="112">
        <v>37622</v>
      </c>
      <c r="I2465" s="208" t="s">
        <v>113</v>
      </c>
      <c r="J2465" s="112" t="s">
        <v>114</v>
      </c>
      <c r="K2465" s="208" t="s">
        <v>6137</v>
      </c>
      <c r="L2465" s="208" t="s">
        <v>99</v>
      </c>
      <c r="M2465" s="113" t="s">
        <v>6138</v>
      </c>
      <c r="N2465" s="208" t="s">
        <v>106</v>
      </c>
      <c r="O2465" s="360" t="s">
        <v>103</v>
      </c>
      <c r="P2465" s="118" t="s">
        <v>116</v>
      </c>
      <c r="Q2465" s="113"/>
      <c r="R2465" s="113" t="s">
        <v>40</v>
      </c>
      <c r="S2465" s="208" t="s">
        <v>126</v>
      </c>
      <c r="T2465" s="264">
        <v>4</v>
      </c>
      <c r="U2465" s="264">
        <v>5</v>
      </c>
      <c r="V2465" s="194">
        <v>50</v>
      </c>
      <c r="W2465" s="194">
        <v>50</v>
      </c>
      <c r="X2465" s="194">
        <v>50</v>
      </c>
      <c r="Y2465" s="194"/>
    </row>
    <row r="2466" spans="1:25" ht="188.25" customHeight="1" x14ac:dyDescent="0.25">
      <c r="A2466" s="71">
        <v>3566</v>
      </c>
      <c r="B2466" s="208" t="s">
        <v>6024</v>
      </c>
      <c r="C2466" s="208" t="s">
        <v>6133</v>
      </c>
      <c r="D2466" s="208" t="s">
        <v>6139</v>
      </c>
      <c r="E2466" s="12" t="s">
        <v>6135</v>
      </c>
      <c r="F2466" s="12" t="s">
        <v>6140</v>
      </c>
      <c r="G2466" s="112">
        <v>37622</v>
      </c>
      <c r="H2466" s="112">
        <v>37622</v>
      </c>
      <c r="I2466" s="208" t="s">
        <v>113</v>
      </c>
      <c r="J2466" s="112" t="s">
        <v>114</v>
      </c>
      <c r="K2466" s="208" t="s">
        <v>6141</v>
      </c>
      <c r="L2466" s="208" t="s">
        <v>99</v>
      </c>
      <c r="M2466" s="113" t="s">
        <v>6138</v>
      </c>
      <c r="N2466" s="208" t="s">
        <v>106</v>
      </c>
      <c r="O2466" s="360" t="s">
        <v>103</v>
      </c>
      <c r="P2466" s="118" t="s">
        <v>116</v>
      </c>
      <c r="Q2466" s="113"/>
      <c r="R2466" s="113" t="s">
        <v>40</v>
      </c>
      <c r="S2466" s="208" t="s">
        <v>126</v>
      </c>
      <c r="T2466" s="264">
        <v>1600</v>
      </c>
      <c r="U2466" s="264">
        <v>2770</v>
      </c>
      <c r="V2466" s="194">
        <v>1100</v>
      </c>
      <c r="W2466" s="194">
        <v>1100</v>
      </c>
      <c r="X2466" s="194">
        <v>1100</v>
      </c>
      <c r="Y2466" s="194">
        <v>1300</v>
      </c>
    </row>
    <row r="2467" spans="1:25" ht="188.25" customHeight="1" x14ac:dyDescent="0.25">
      <c r="A2467" s="71">
        <v>3567</v>
      </c>
      <c r="B2467" s="208" t="s">
        <v>6024</v>
      </c>
      <c r="C2467" s="208" t="s">
        <v>6142</v>
      </c>
      <c r="D2467" s="208" t="s">
        <v>6143</v>
      </c>
      <c r="E2467" s="12" t="s">
        <v>6135</v>
      </c>
      <c r="F2467" s="12" t="s">
        <v>6144</v>
      </c>
      <c r="G2467" s="112">
        <v>38352</v>
      </c>
      <c r="H2467" s="112">
        <v>38353</v>
      </c>
      <c r="I2467" s="208" t="s">
        <v>113</v>
      </c>
      <c r="J2467" s="112" t="s">
        <v>114</v>
      </c>
      <c r="K2467" s="208" t="s">
        <v>6145</v>
      </c>
      <c r="L2467" s="208" t="s">
        <v>99</v>
      </c>
      <c r="M2467" s="113" t="s">
        <v>6138</v>
      </c>
      <c r="N2467" s="208" t="s">
        <v>106</v>
      </c>
      <c r="O2467" s="360" t="s">
        <v>103</v>
      </c>
      <c r="P2467" s="118" t="s">
        <v>116</v>
      </c>
      <c r="Q2467" s="113"/>
      <c r="R2467" s="113" t="s">
        <v>40</v>
      </c>
      <c r="S2467" s="208" t="s">
        <v>126</v>
      </c>
      <c r="T2467" s="264">
        <v>39549</v>
      </c>
      <c r="U2467" s="264">
        <v>68238</v>
      </c>
      <c r="V2467" s="194">
        <v>34000</v>
      </c>
      <c r="W2467" s="194">
        <v>34000</v>
      </c>
      <c r="X2467" s="194">
        <v>34000</v>
      </c>
      <c r="Y2467" s="194">
        <v>34000</v>
      </c>
    </row>
    <row r="2468" spans="1:25" ht="188.25" customHeight="1" x14ac:dyDescent="0.25">
      <c r="A2468" s="71">
        <v>3568</v>
      </c>
      <c r="B2468" s="208" t="s">
        <v>6024</v>
      </c>
      <c r="C2468" s="208" t="s">
        <v>6146</v>
      </c>
      <c r="D2468" s="208" t="s">
        <v>6147</v>
      </c>
      <c r="E2468" s="12" t="s">
        <v>6148</v>
      </c>
      <c r="F2468" s="12" t="s">
        <v>6149</v>
      </c>
      <c r="G2468" s="112">
        <v>40544</v>
      </c>
      <c r="H2468" s="112">
        <v>40544</v>
      </c>
      <c r="I2468" s="208" t="s">
        <v>113</v>
      </c>
      <c r="J2468" s="112" t="s">
        <v>114</v>
      </c>
      <c r="K2468" s="208" t="s">
        <v>6150</v>
      </c>
      <c r="L2468" s="208" t="s">
        <v>99</v>
      </c>
      <c r="M2468" s="113" t="s">
        <v>6151</v>
      </c>
      <c r="N2468" s="208" t="s">
        <v>106</v>
      </c>
      <c r="O2468" s="360" t="s">
        <v>103</v>
      </c>
      <c r="P2468" s="118" t="s">
        <v>116</v>
      </c>
      <c r="Q2468" s="113"/>
      <c r="R2468" s="113" t="s">
        <v>40</v>
      </c>
      <c r="S2468" s="208" t="s">
        <v>126</v>
      </c>
      <c r="T2468" s="264">
        <v>628</v>
      </c>
      <c r="U2468" s="264">
        <v>588</v>
      </c>
      <c r="V2468" s="264">
        <v>500</v>
      </c>
      <c r="W2468" s="264">
        <v>500</v>
      </c>
      <c r="X2468" s="264">
        <v>500</v>
      </c>
      <c r="Y2468" s="264">
        <v>500</v>
      </c>
    </row>
    <row r="2469" spans="1:25" ht="188.25" customHeight="1" x14ac:dyDescent="0.25">
      <c r="A2469" s="71">
        <v>3569</v>
      </c>
      <c r="B2469" s="208" t="s">
        <v>6024</v>
      </c>
      <c r="C2469" s="208" t="s">
        <v>6152</v>
      </c>
      <c r="D2469" s="208" t="s">
        <v>6153</v>
      </c>
      <c r="E2469" s="12" t="s">
        <v>129</v>
      </c>
      <c r="F2469" s="12" t="s">
        <v>15992</v>
      </c>
      <c r="G2469" s="112">
        <v>44562</v>
      </c>
      <c r="H2469" s="112">
        <v>44562</v>
      </c>
      <c r="I2469" s="208" t="s">
        <v>113</v>
      </c>
      <c r="J2469" s="112" t="s">
        <v>114</v>
      </c>
      <c r="K2469" s="12" t="s">
        <v>6154</v>
      </c>
      <c r="L2469" s="208" t="s">
        <v>99</v>
      </c>
      <c r="M2469" s="113" t="s">
        <v>6151</v>
      </c>
      <c r="N2469" s="208" t="s">
        <v>106</v>
      </c>
      <c r="O2469" s="360" t="s">
        <v>103</v>
      </c>
      <c r="P2469" s="118" t="s">
        <v>116</v>
      </c>
      <c r="Q2469" s="113"/>
      <c r="R2469" s="113" t="s">
        <v>40</v>
      </c>
      <c r="S2469" s="208" t="s">
        <v>126</v>
      </c>
      <c r="T2469" s="264" t="s">
        <v>112</v>
      </c>
      <c r="U2469" s="264">
        <v>13100</v>
      </c>
      <c r="V2469" s="264">
        <v>3900</v>
      </c>
      <c r="W2469" s="264">
        <v>3900</v>
      </c>
      <c r="X2469" s="264">
        <v>3900</v>
      </c>
      <c r="Y2469" s="264">
        <v>3900</v>
      </c>
    </row>
    <row r="2470" spans="1:25" ht="188.25" customHeight="1" x14ac:dyDescent="0.25">
      <c r="A2470" s="71">
        <v>3570</v>
      </c>
      <c r="B2470" s="208" t="s">
        <v>6024</v>
      </c>
      <c r="C2470" s="208" t="s">
        <v>6152</v>
      </c>
      <c r="D2470" s="208" t="s">
        <v>6155</v>
      </c>
      <c r="E2470" s="12" t="s">
        <v>129</v>
      </c>
      <c r="F2470" s="12" t="s">
        <v>6156</v>
      </c>
      <c r="G2470" s="112">
        <v>44562</v>
      </c>
      <c r="H2470" s="112">
        <v>44562</v>
      </c>
      <c r="I2470" s="208" t="s">
        <v>113</v>
      </c>
      <c r="J2470" s="112" t="s">
        <v>114</v>
      </c>
      <c r="K2470" s="208" t="s">
        <v>6157</v>
      </c>
      <c r="L2470" s="208" t="s">
        <v>99</v>
      </c>
      <c r="M2470" s="113" t="s">
        <v>6158</v>
      </c>
      <c r="N2470" s="208" t="s">
        <v>106</v>
      </c>
      <c r="O2470" s="360" t="s">
        <v>103</v>
      </c>
      <c r="P2470" s="118" t="s">
        <v>116</v>
      </c>
      <c r="Q2470" s="113"/>
      <c r="R2470" s="113" t="s">
        <v>40</v>
      </c>
      <c r="S2470" s="208" t="s">
        <v>126</v>
      </c>
      <c r="T2470" s="264" t="s">
        <v>112</v>
      </c>
      <c r="U2470" s="264">
        <v>14</v>
      </c>
      <c r="V2470" s="264">
        <v>1535</v>
      </c>
      <c r="W2470" s="264">
        <v>1535</v>
      </c>
      <c r="X2470" s="264">
        <v>1535</v>
      </c>
      <c r="Y2470" s="264">
        <v>1535</v>
      </c>
    </row>
    <row r="2471" spans="1:25" ht="188.25" customHeight="1" x14ac:dyDescent="0.25">
      <c r="A2471" s="71">
        <v>3571</v>
      </c>
      <c r="B2471" s="208" t="s">
        <v>6024</v>
      </c>
      <c r="C2471" s="208" t="s">
        <v>6152</v>
      </c>
      <c r="D2471" s="208" t="s">
        <v>6159</v>
      </c>
      <c r="E2471" s="12" t="s">
        <v>129</v>
      </c>
      <c r="F2471" s="12" t="s">
        <v>6160</v>
      </c>
      <c r="G2471" s="112">
        <v>44562</v>
      </c>
      <c r="H2471" s="112">
        <v>44562</v>
      </c>
      <c r="I2471" s="208" t="s">
        <v>113</v>
      </c>
      <c r="J2471" s="112" t="s">
        <v>114</v>
      </c>
      <c r="K2471" s="12" t="s">
        <v>6161</v>
      </c>
      <c r="L2471" s="208" t="s">
        <v>99</v>
      </c>
      <c r="M2471" s="113" t="s">
        <v>6158</v>
      </c>
      <c r="N2471" s="208" t="s">
        <v>106</v>
      </c>
      <c r="O2471" s="360" t="s">
        <v>103</v>
      </c>
      <c r="P2471" s="118" t="s">
        <v>116</v>
      </c>
      <c r="Q2471" s="113"/>
      <c r="R2471" s="113" t="s">
        <v>40</v>
      </c>
      <c r="S2471" s="208" t="s">
        <v>126</v>
      </c>
      <c r="T2471" s="264" t="s">
        <v>112</v>
      </c>
      <c r="U2471" s="264">
        <v>0</v>
      </c>
      <c r="V2471" s="264">
        <v>25</v>
      </c>
      <c r="W2471" s="264">
        <v>25</v>
      </c>
      <c r="X2471" s="264">
        <v>25</v>
      </c>
      <c r="Y2471" s="264">
        <v>25</v>
      </c>
    </row>
    <row r="2472" spans="1:25" ht="188.25" customHeight="1" x14ac:dyDescent="0.25">
      <c r="A2472" s="71">
        <v>3572</v>
      </c>
      <c r="B2472" s="208" t="s">
        <v>6024</v>
      </c>
      <c r="C2472" s="208" t="s">
        <v>6162</v>
      </c>
      <c r="D2472" s="208" t="s">
        <v>15993</v>
      </c>
      <c r="E2472" s="208" t="s">
        <v>129</v>
      </c>
      <c r="F2472" s="208" t="s">
        <v>6163</v>
      </c>
      <c r="G2472" s="112">
        <v>42736</v>
      </c>
      <c r="H2472" s="112">
        <v>42736</v>
      </c>
      <c r="I2472" s="208" t="s">
        <v>113</v>
      </c>
      <c r="J2472" s="112" t="s">
        <v>114</v>
      </c>
      <c r="K2472" s="208" t="s">
        <v>6164</v>
      </c>
      <c r="L2472" s="208" t="s">
        <v>99</v>
      </c>
      <c r="M2472" s="113" t="s">
        <v>6105</v>
      </c>
      <c r="N2472" s="208" t="s">
        <v>106</v>
      </c>
      <c r="O2472" s="360" t="s">
        <v>103</v>
      </c>
      <c r="P2472" s="118" t="s">
        <v>116</v>
      </c>
      <c r="Q2472" s="113"/>
      <c r="R2472" s="113" t="s">
        <v>40</v>
      </c>
      <c r="S2472" s="208" t="s">
        <v>126</v>
      </c>
      <c r="T2472" s="264">
        <v>5</v>
      </c>
      <c r="U2472" s="264">
        <v>6</v>
      </c>
      <c r="V2472" s="194">
        <v>7</v>
      </c>
      <c r="W2472" s="194">
        <v>7</v>
      </c>
      <c r="X2472" s="194">
        <v>7</v>
      </c>
      <c r="Y2472" s="194">
        <v>7</v>
      </c>
    </row>
    <row r="2473" spans="1:25" ht="188.25" customHeight="1" x14ac:dyDescent="0.25">
      <c r="A2473" s="71">
        <v>3573</v>
      </c>
      <c r="B2473" s="208" t="s">
        <v>6024</v>
      </c>
      <c r="C2473" s="208" t="s">
        <v>6133</v>
      </c>
      <c r="D2473" s="208" t="s">
        <v>15994</v>
      </c>
      <c r="E2473" s="208" t="s">
        <v>6165</v>
      </c>
      <c r="F2473" s="208" t="s">
        <v>6026</v>
      </c>
      <c r="G2473" s="112">
        <v>37622</v>
      </c>
      <c r="H2473" s="112">
        <v>37622</v>
      </c>
      <c r="I2473" s="208" t="s">
        <v>113</v>
      </c>
      <c r="J2473" s="112" t="s">
        <v>114</v>
      </c>
      <c r="K2473" s="208" t="s">
        <v>6166</v>
      </c>
      <c r="L2473" s="208" t="s">
        <v>99</v>
      </c>
      <c r="M2473" s="113" t="s">
        <v>6028</v>
      </c>
      <c r="N2473" s="208" t="s">
        <v>106</v>
      </c>
      <c r="O2473" s="360" t="s">
        <v>103</v>
      </c>
      <c r="P2473" s="118" t="s">
        <v>116</v>
      </c>
      <c r="Q2473" s="113"/>
      <c r="R2473" s="113" t="s">
        <v>40</v>
      </c>
      <c r="S2473" s="208" t="s">
        <v>126</v>
      </c>
      <c r="T2473" s="264">
        <v>2</v>
      </c>
      <c r="U2473" s="264">
        <v>2</v>
      </c>
      <c r="V2473" s="194">
        <v>2</v>
      </c>
      <c r="W2473" s="194">
        <v>2</v>
      </c>
      <c r="X2473" s="194">
        <v>2</v>
      </c>
      <c r="Y2473" s="194">
        <v>2</v>
      </c>
    </row>
    <row r="2474" spans="1:25" ht="188.25" customHeight="1" x14ac:dyDescent="0.25">
      <c r="A2474" s="71">
        <v>3574</v>
      </c>
      <c r="B2474" s="208" t="s">
        <v>6024</v>
      </c>
      <c r="C2474" s="208" t="s">
        <v>6133</v>
      </c>
      <c r="D2474" s="208" t="s">
        <v>15995</v>
      </c>
      <c r="E2474" s="208" t="s">
        <v>6167</v>
      </c>
      <c r="F2474" s="208" t="s">
        <v>3021</v>
      </c>
      <c r="G2474" s="112">
        <v>37622</v>
      </c>
      <c r="H2474" s="112">
        <v>37622</v>
      </c>
      <c r="I2474" s="208" t="s">
        <v>113</v>
      </c>
      <c r="J2474" s="112" t="s">
        <v>114</v>
      </c>
      <c r="K2474" s="208" t="s">
        <v>2735</v>
      </c>
      <c r="L2474" s="208" t="s">
        <v>99</v>
      </c>
      <c r="M2474" s="113" t="s">
        <v>6028</v>
      </c>
      <c r="N2474" s="208" t="s">
        <v>106</v>
      </c>
      <c r="O2474" s="360" t="s">
        <v>103</v>
      </c>
      <c r="P2474" s="118" t="s">
        <v>116</v>
      </c>
      <c r="Q2474" s="113"/>
      <c r="R2474" s="113" t="s">
        <v>40</v>
      </c>
      <c r="S2474" s="208" t="s">
        <v>126</v>
      </c>
      <c r="T2474" s="264">
        <v>0</v>
      </c>
      <c r="U2474" s="264">
        <v>0</v>
      </c>
      <c r="V2474" s="194">
        <v>1</v>
      </c>
      <c r="W2474" s="194">
        <v>1</v>
      </c>
      <c r="X2474" s="194">
        <v>1</v>
      </c>
      <c r="Y2474" s="194"/>
    </row>
    <row r="2475" spans="1:25" ht="188.25" customHeight="1" x14ac:dyDescent="0.25">
      <c r="A2475" s="71">
        <v>3575</v>
      </c>
      <c r="B2475" s="208" t="s">
        <v>6024</v>
      </c>
      <c r="C2475" s="208" t="s">
        <v>6168</v>
      </c>
      <c r="D2475" s="208" t="s">
        <v>6169</v>
      </c>
      <c r="E2475" s="208" t="s">
        <v>129</v>
      </c>
      <c r="F2475" s="208" t="s">
        <v>11807</v>
      </c>
      <c r="G2475" s="112">
        <v>44144</v>
      </c>
      <c r="H2475" s="112">
        <v>44197</v>
      </c>
      <c r="I2475" s="208" t="s">
        <v>113</v>
      </c>
      <c r="J2475" s="112" t="s">
        <v>114</v>
      </c>
      <c r="K2475" s="12" t="s">
        <v>6170</v>
      </c>
      <c r="L2475" s="208" t="s">
        <v>60</v>
      </c>
      <c r="M2475" s="113" t="s">
        <v>6171</v>
      </c>
      <c r="N2475" s="114" t="s">
        <v>106</v>
      </c>
      <c r="O2475" s="360" t="s">
        <v>103</v>
      </c>
      <c r="P2475" s="114" t="s">
        <v>116</v>
      </c>
      <c r="Q2475" s="113"/>
      <c r="R2475" s="113" t="s">
        <v>52</v>
      </c>
      <c r="S2475" s="208" t="s">
        <v>497</v>
      </c>
      <c r="T2475" s="267">
        <v>7</v>
      </c>
      <c r="U2475" s="267">
        <v>11</v>
      </c>
      <c r="V2475" s="267">
        <v>5</v>
      </c>
      <c r="W2475" s="267">
        <v>5</v>
      </c>
      <c r="X2475" s="267">
        <v>5</v>
      </c>
      <c r="Y2475" s="267"/>
    </row>
    <row r="2476" spans="1:25" ht="188.25" customHeight="1" x14ac:dyDescent="0.25">
      <c r="A2476" s="71">
        <v>3577</v>
      </c>
      <c r="B2476" s="208" t="s">
        <v>6024</v>
      </c>
      <c r="C2476" s="208" t="s">
        <v>15996</v>
      </c>
      <c r="D2476" s="208" t="s">
        <v>15997</v>
      </c>
      <c r="E2476" s="208" t="s">
        <v>129</v>
      </c>
      <c r="F2476" s="208" t="s">
        <v>15998</v>
      </c>
      <c r="G2476" s="112">
        <v>44197</v>
      </c>
      <c r="H2476" s="112">
        <v>44197</v>
      </c>
      <c r="I2476" s="208" t="s">
        <v>11022</v>
      </c>
      <c r="J2476" s="112">
        <v>44562</v>
      </c>
      <c r="K2476" s="208" t="s">
        <v>15999</v>
      </c>
      <c r="L2476" s="208" t="s">
        <v>60</v>
      </c>
      <c r="M2476" s="208" t="s">
        <v>6138</v>
      </c>
      <c r="N2476" s="114" t="s">
        <v>106</v>
      </c>
      <c r="O2476" s="101" t="s">
        <v>103</v>
      </c>
      <c r="P2476" s="114" t="s">
        <v>116</v>
      </c>
      <c r="Q2476" s="113"/>
      <c r="R2476" s="113" t="s">
        <v>40</v>
      </c>
      <c r="S2476" s="208" t="s">
        <v>126</v>
      </c>
      <c r="T2476" s="267">
        <v>1044</v>
      </c>
      <c r="U2476" s="267">
        <v>1709</v>
      </c>
      <c r="V2476" s="267" t="s">
        <v>112</v>
      </c>
      <c r="W2476" s="267" t="s">
        <v>112</v>
      </c>
      <c r="X2476" s="267" t="s">
        <v>112</v>
      </c>
      <c r="Y2476" s="267" t="s">
        <v>112</v>
      </c>
    </row>
    <row r="2477" spans="1:25" ht="188.25" customHeight="1" x14ac:dyDescent="0.25">
      <c r="A2477" s="71">
        <v>3578</v>
      </c>
      <c r="B2477" s="208" t="s">
        <v>6024</v>
      </c>
      <c r="C2477" s="208" t="s">
        <v>6142</v>
      </c>
      <c r="D2477" s="208" t="s">
        <v>1839</v>
      </c>
      <c r="E2477" s="12" t="s">
        <v>6172</v>
      </c>
      <c r="F2477" s="12" t="s">
        <v>16000</v>
      </c>
      <c r="G2477" s="112">
        <v>38352</v>
      </c>
      <c r="H2477" s="112">
        <v>38353</v>
      </c>
      <c r="I2477" s="208" t="s">
        <v>113</v>
      </c>
      <c r="J2477" s="112" t="s">
        <v>114</v>
      </c>
      <c r="K2477" s="208" t="s">
        <v>16001</v>
      </c>
      <c r="L2477" s="208" t="s">
        <v>99</v>
      </c>
      <c r="M2477" s="208" t="s">
        <v>6173</v>
      </c>
      <c r="N2477" s="114" t="s">
        <v>106</v>
      </c>
      <c r="O2477" s="208" t="s">
        <v>120</v>
      </c>
      <c r="P2477" s="113" t="s">
        <v>6174</v>
      </c>
      <c r="Q2477" s="113"/>
      <c r="R2477" s="113" t="s">
        <v>40</v>
      </c>
      <c r="S2477" s="208" t="s">
        <v>126</v>
      </c>
      <c r="T2477" s="264">
        <v>66034</v>
      </c>
      <c r="U2477" s="264">
        <v>100256</v>
      </c>
      <c r="V2477" s="194">
        <v>60000</v>
      </c>
      <c r="W2477" s="44">
        <v>60000</v>
      </c>
      <c r="X2477" s="44">
        <v>60000</v>
      </c>
      <c r="Y2477" s="44">
        <v>60000</v>
      </c>
    </row>
    <row r="2478" spans="1:25" ht="188.25" customHeight="1" x14ac:dyDescent="0.25">
      <c r="A2478" s="71">
        <v>3579</v>
      </c>
      <c r="B2478" s="208" t="s">
        <v>6024</v>
      </c>
      <c r="C2478" s="208" t="s">
        <v>6152</v>
      </c>
      <c r="D2478" s="208" t="s">
        <v>6175</v>
      </c>
      <c r="E2478" s="12" t="s">
        <v>6172</v>
      </c>
      <c r="F2478" s="12" t="s">
        <v>6176</v>
      </c>
      <c r="G2478" s="112">
        <v>40674</v>
      </c>
      <c r="H2478" s="112">
        <v>40544</v>
      </c>
      <c r="I2478" s="208" t="s">
        <v>113</v>
      </c>
      <c r="J2478" s="112" t="s">
        <v>114</v>
      </c>
      <c r="K2478" s="208" t="s">
        <v>16002</v>
      </c>
      <c r="L2478" s="208" t="s">
        <v>99</v>
      </c>
      <c r="M2478" s="208" t="s">
        <v>2470</v>
      </c>
      <c r="N2478" s="114" t="s">
        <v>106</v>
      </c>
      <c r="O2478" s="208" t="s">
        <v>120</v>
      </c>
      <c r="P2478" s="113" t="s">
        <v>6177</v>
      </c>
      <c r="Q2478" s="113"/>
      <c r="R2478" s="113" t="s">
        <v>40</v>
      </c>
      <c r="S2478" s="208" t="s">
        <v>126</v>
      </c>
      <c r="T2478" s="264">
        <v>3962</v>
      </c>
      <c r="U2478" s="264">
        <v>34</v>
      </c>
      <c r="V2478" s="34">
        <v>2500</v>
      </c>
      <c r="W2478" s="34">
        <v>500</v>
      </c>
      <c r="X2478" s="34">
        <v>2500</v>
      </c>
      <c r="Y2478" s="34">
        <v>2500</v>
      </c>
    </row>
    <row r="2479" spans="1:25" ht="188.25" customHeight="1" x14ac:dyDescent="0.25">
      <c r="A2479" s="71">
        <v>3580</v>
      </c>
      <c r="B2479" s="208" t="s">
        <v>6024</v>
      </c>
      <c r="C2479" s="208" t="s">
        <v>6178</v>
      </c>
      <c r="D2479" s="208" t="s">
        <v>6179</v>
      </c>
      <c r="E2479" s="208" t="s">
        <v>129</v>
      </c>
      <c r="F2479" s="208" t="s">
        <v>6180</v>
      </c>
      <c r="G2479" s="112">
        <v>40314</v>
      </c>
      <c r="H2479" s="112">
        <v>40179</v>
      </c>
      <c r="I2479" s="208" t="s">
        <v>113</v>
      </c>
      <c r="J2479" s="112" t="s">
        <v>114</v>
      </c>
      <c r="K2479" s="208" t="s">
        <v>16003</v>
      </c>
      <c r="L2479" s="208" t="s">
        <v>60</v>
      </c>
      <c r="M2479" s="208" t="s">
        <v>16004</v>
      </c>
      <c r="N2479" s="114" t="s">
        <v>106</v>
      </c>
      <c r="O2479" s="208" t="s">
        <v>120</v>
      </c>
      <c r="P2479" s="12" t="s">
        <v>6181</v>
      </c>
      <c r="Q2479" s="113" t="s">
        <v>6182</v>
      </c>
      <c r="R2479" s="113" t="s">
        <v>26</v>
      </c>
      <c r="S2479" s="208" t="s">
        <v>141</v>
      </c>
      <c r="T2479" s="264">
        <v>2730</v>
      </c>
      <c r="U2479" s="264">
        <v>4486</v>
      </c>
      <c r="V2479" s="34">
        <v>2200</v>
      </c>
      <c r="W2479" s="34">
        <v>2200</v>
      </c>
      <c r="X2479" s="34">
        <v>2200</v>
      </c>
      <c r="Y2479" s="34"/>
    </row>
    <row r="2480" spans="1:25" ht="188.25" customHeight="1" x14ac:dyDescent="0.25">
      <c r="A2480" s="71">
        <v>3581</v>
      </c>
      <c r="B2480" s="208" t="s">
        <v>6024</v>
      </c>
      <c r="C2480" s="208" t="s">
        <v>6183</v>
      </c>
      <c r="D2480" s="208" t="s">
        <v>201</v>
      </c>
      <c r="E2480" s="208" t="s">
        <v>129</v>
      </c>
      <c r="F2480" s="208" t="s">
        <v>6184</v>
      </c>
      <c r="G2480" s="112">
        <v>39878</v>
      </c>
      <c r="H2480" s="112">
        <v>39814</v>
      </c>
      <c r="I2480" s="208" t="s">
        <v>113</v>
      </c>
      <c r="J2480" s="112" t="s">
        <v>114</v>
      </c>
      <c r="K2480" s="208" t="s">
        <v>6185</v>
      </c>
      <c r="L2480" s="115" t="s">
        <v>60</v>
      </c>
      <c r="M2480" s="208" t="s">
        <v>16005</v>
      </c>
      <c r="N2480" s="208" t="s">
        <v>68</v>
      </c>
      <c r="O2480" s="208" t="s">
        <v>120</v>
      </c>
      <c r="P2480" s="12" t="s">
        <v>196</v>
      </c>
      <c r="Q2480" s="114" t="s">
        <v>6186</v>
      </c>
      <c r="R2480" s="113" t="s">
        <v>52</v>
      </c>
      <c r="S2480" s="208" t="s">
        <v>497</v>
      </c>
      <c r="T2480" s="264">
        <v>8704</v>
      </c>
      <c r="U2480" s="264">
        <v>0</v>
      </c>
      <c r="V2480" s="34">
        <v>0</v>
      </c>
      <c r="W2480" s="34">
        <v>0</v>
      </c>
      <c r="X2480" s="34">
        <v>0</v>
      </c>
      <c r="Y2480" s="34">
        <v>71900</v>
      </c>
    </row>
    <row r="2481" spans="1:25" ht="188.25" customHeight="1" x14ac:dyDescent="0.25">
      <c r="A2481" s="71">
        <v>3582</v>
      </c>
      <c r="B2481" s="208" t="s">
        <v>6024</v>
      </c>
      <c r="C2481" s="208" t="s">
        <v>16006</v>
      </c>
      <c r="D2481" s="208" t="s">
        <v>202</v>
      </c>
      <c r="E2481" s="208" t="s">
        <v>129</v>
      </c>
      <c r="F2481" s="208" t="s">
        <v>6184</v>
      </c>
      <c r="G2481" s="112">
        <v>39878</v>
      </c>
      <c r="H2481" s="112">
        <v>39814</v>
      </c>
      <c r="I2481" s="208" t="s">
        <v>113</v>
      </c>
      <c r="J2481" s="112" t="s">
        <v>114</v>
      </c>
      <c r="K2481" s="208" t="s">
        <v>16007</v>
      </c>
      <c r="L2481" s="115" t="s">
        <v>60</v>
      </c>
      <c r="M2481" s="208" t="s">
        <v>16005</v>
      </c>
      <c r="N2481" s="208" t="s">
        <v>68</v>
      </c>
      <c r="O2481" s="208" t="s">
        <v>120</v>
      </c>
      <c r="P2481" s="12" t="s">
        <v>6187</v>
      </c>
      <c r="Q2481" s="114" t="s">
        <v>6188</v>
      </c>
      <c r="R2481" s="113" t="s">
        <v>52</v>
      </c>
      <c r="S2481" s="208" t="s">
        <v>497</v>
      </c>
      <c r="T2481" s="264">
        <v>0</v>
      </c>
      <c r="U2481" s="264">
        <v>0</v>
      </c>
      <c r="V2481" s="34">
        <v>15500</v>
      </c>
      <c r="W2481" s="34">
        <v>15500</v>
      </c>
      <c r="X2481" s="34">
        <v>15500</v>
      </c>
      <c r="Y2481" s="34">
        <v>15500</v>
      </c>
    </row>
    <row r="2482" spans="1:25" ht="188.25" customHeight="1" x14ac:dyDescent="0.25">
      <c r="A2482" s="71">
        <v>3583</v>
      </c>
      <c r="B2482" s="208" t="s">
        <v>6024</v>
      </c>
      <c r="C2482" s="208" t="s">
        <v>6183</v>
      </c>
      <c r="D2482" s="208" t="s">
        <v>6038</v>
      </c>
      <c r="E2482" s="208" t="s">
        <v>6049</v>
      </c>
      <c r="F2482" s="208" t="s">
        <v>6189</v>
      </c>
      <c r="G2482" s="112">
        <v>44106</v>
      </c>
      <c r="H2482" s="112">
        <v>44197</v>
      </c>
      <c r="I2482" s="208" t="s">
        <v>5194</v>
      </c>
      <c r="J2482" s="112" t="s">
        <v>15979</v>
      </c>
      <c r="K2482" s="12" t="s">
        <v>16008</v>
      </c>
      <c r="L2482" s="115" t="s">
        <v>60</v>
      </c>
      <c r="M2482" s="208" t="s">
        <v>16005</v>
      </c>
      <c r="N2482" s="208" t="s">
        <v>68</v>
      </c>
      <c r="O2482" s="208" t="s">
        <v>120</v>
      </c>
      <c r="P2482" s="12" t="s">
        <v>6190</v>
      </c>
      <c r="Q2482" s="114"/>
      <c r="R2482" s="113" t="s">
        <v>52</v>
      </c>
      <c r="S2482" s="208" t="s">
        <v>497</v>
      </c>
      <c r="T2482" s="264">
        <v>0</v>
      </c>
      <c r="U2482" s="264">
        <v>0</v>
      </c>
      <c r="V2482" s="34">
        <v>0</v>
      </c>
      <c r="W2482" s="34">
        <v>0</v>
      </c>
      <c r="X2482" s="34">
        <v>0</v>
      </c>
      <c r="Y2482" s="34">
        <v>0</v>
      </c>
    </row>
    <row r="2483" spans="1:25" ht="188.25" customHeight="1" x14ac:dyDescent="0.25">
      <c r="A2483" s="71">
        <v>3584</v>
      </c>
      <c r="B2483" s="208" t="s">
        <v>6024</v>
      </c>
      <c r="C2483" s="208" t="s">
        <v>11353</v>
      </c>
      <c r="D2483" s="208" t="s">
        <v>203</v>
      </c>
      <c r="E2483" s="208" t="s">
        <v>129</v>
      </c>
      <c r="F2483" s="208" t="s">
        <v>16009</v>
      </c>
      <c r="G2483" s="112">
        <v>43938</v>
      </c>
      <c r="H2483" s="112">
        <v>43831</v>
      </c>
      <c r="I2483" s="115" t="s">
        <v>2548</v>
      </c>
      <c r="J2483" s="112">
        <v>46023</v>
      </c>
      <c r="K2483" s="208" t="s">
        <v>16010</v>
      </c>
      <c r="L2483" s="115" t="s">
        <v>60</v>
      </c>
      <c r="M2483" s="208" t="s">
        <v>16005</v>
      </c>
      <c r="N2483" s="208" t="s">
        <v>68</v>
      </c>
      <c r="O2483" s="208" t="s">
        <v>120</v>
      </c>
      <c r="P2483" s="12" t="s">
        <v>196</v>
      </c>
      <c r="Q2483" s="113"/>
      <c r="R2483" s="113" t="s">
        <v>52</v>
      </c>
      <c r="S2483" s="208" t="s">
        <v>497</v>
      </c>
      <c r="T2483" s="264">
        <v>504155</v>
      </c>
      <c r="U2483" s="264">
        <v>500409</v>
      </c>
      <c r="V2483" s="34">
        <v>450000</v>
      </c>
      <c r="W2483" s="34">
        <v>450000</v>
      </c>
      <c r="X2483" s="34">
        <v>450000</v>
      </c>
      <c r="Y2483" s="34" t="s">
        <v>112</v>
      </c>
    </row>
    <row r="2484" spans="1:25" ht="188.25" customHeight="1" x14ac:dyDescent="0.25">
      <c r="A2484" s="71">
        <v>3585</v>
      </c>
      <c r="B2484" s="208" t="s">
        <v>6024</v>
      </c>
      <c r="C2484" s="208" t="s">
        <v>6191</v>
      </c>
      <c r="D2484" s="115" t="s">
        <v>6192</v>
      </c>
      <c r="E2484" s="115" t="s">
        <v>6193</v>
      </c>
      <c r="F2484" s="115" t="s">
        <v>6184</v>
      </c>
      <c r="G2484" s="112">
        <v>42736</v>
      </c>
      <c r="H2484" s="112">
        <v>42736</v>
      </c>
      <c r="I2484" s="208" t="s">
        <v>113</v>
      </c>
      <c r="J2484" s="112" t="s">
        <v>114</v>
      </c>
      <c r="K2484" s="115" t="s">
        <v>6194</v>
      </c>
      <c r="L2484" s="115" t="s">
        <v>60</v>
      </c>
      <c r="M2484" s="208" t="s">
        <v>16005</v>
      </c>
      <c r="N2484" s="208" t="s">
        <v>68</v>
      </c>
      <c r="O2484" s="208" t="s">
        <v>120</v>
      </c>
      <c r="P2484" s="12" t="s">
        <v>398</v>
      </c>
      <c r="Q2484" s="113" t="s">
        <v>6195</v>
      </c>
      <c r="R2484" s="113" t="s">
        <v>52</v>
      </c>
      <c r="S2484" s="208" t="s">
        <v>497</v>
      </c>
      <c r="T2484" s="264">
        <v>0</v>
      </c>
      <c r="U2484" s="264">
        <v>0</v>
      </c>
      <c r="V2484" s="34">
        <v>0</v>
      </c>
      <c r="W2484" s="34">
        <v>0</v>
      </c>
      <c r="X2484" s="34">
        <v>0</v>
      </c>
      <c r="Y2484" s="34">
        <v>5305</v>
      </c>
    </row>
    <row r="2485" spans="1:25" ht="188.25" customHeight="1" x14ac:dyDescent="0.25">
      <c r="A2485" s="71">
        <v>3586</v>
      </c>
      <c r="B2485" s="208" t="s">
        <v>6024</v>
      </c>
      <c r="C2485" s="208" t="s">
        <v>6191</v>
      </c>
      <c r="D2485" s="115" t="s">
        <v>6196</v>
      </c>
      <c r="E2485" s="115" t="s">
        <v>6193</v>
      </c>
      <c r="F2485" s="115" t="s">
        <v>6184</v>
      </c>
      <c r="G2485" s="112">
        <v>42736</v>
      </c>
      <c r="H2485" s="112">
        <v>42736</v>
      </c>
      <c r="I2485" s="208" t="s">
        <v>113</v>
      </c>
      <c r="J2485" s="112" t="s">
        <v>114</v>
      </c>
      <c r="K2485" s="115" t="s">
        <v>6197</v>
      </c>
      <c r="L2485" s="115" t="s">
        <v>60</v>
      </c>
      <c r="M2485" s="208" t="s">
        <v>16005</v>
      </c>
      <c r="N2485" s="208" t="s">
        <v>68</v>
      </c>
      <c r="O2485" s="208" t="s">
        <v>120</v>
      </c>
      <c r="P2485" s="115" t="s">
        <v>6198</v>
      </c>
      <c r="Q2485" s="115" t="s">
        <v>6199</v>
      </c>
      <c r="R2485" s="113" t="s">
        <v>52</v>
      </c>
      <c r="S2485" s="208" t="s">
        <v>497</v>
      </c>
      <c r="T2485" s="264">
        <v>0</v>
      </c>
      <c r="U2485" s="264">
        <v>0</v>
      </c>
      <c r="V2485" s="34">
        <v>8900</v>
      </c>
      <c r="W2485" s="34">
        <v>8900</v>
      </c>
      <c r="X2485" s="34">
        <v>8900</v>
      </c>
      <c r="Y2485" s="34">
        <v>8900</v>
      </c>
    </row>
    <row r="2486" spans="1:25" ht="188.25" customHeight="1" x14ac:dyDescent="0.25">
      <c r="A2486" s="71">
        <v>3587</v>
      </c>
      <c r="B2486" s="208" t="s">
        <v>6024</v>
      </c>
      <c r="C2486" s="208" t="s">
        <v>6183</v>
      </c>
      <c r="D2486" s="115" t="s">
        <v>6200</v>
      </c>
      <c r="E2486" s="208" t="s">
        <v>6049</v>
      </c>
      <c r="F2486" s="208" t="s">
        <v>6189</v>
      </c>
      <c r="G2486" s="112">
        <v>44106</v>
      </c>
      <c r="H2486" s="112">
        <v>44197</v>
      </c>
      <c r="I2486" s="208" t="s">
        <v>5194</v>
      </c>
      <c r="J2486" s="112" t="s">
        <v>15979</v>
      </c>
      <c r="K2486" s="12" t="s">
        <v>16011</v>
      </c>
      <c r="L2486" s="115" t="s">
        <v>60</v>
      </c>
      <c r="M2486" s="208" t="s">
        <v>16005</v>
      </c>
      <c r="N2486" s="208" t="s">
        <v>68</v>
      </c>
      <c r="O2486" s="208" t="s">
        <v>120</v>
      </c>
      <c r="P2486" s="115" t="s">
        <v>6201</v>
      </c>
      <c r="Q2486" s="115"/>
      <c r="R2486" s="113" t="s">
        <v>52</v>
      </c>
      <c r="S2486" s="208" t="s">
        <v>497</v>
      </c>
      <c r="T2486" s="264">
        <v>0</v>
      </c>
      <c r="U2486" s="264">
        <v>0</v>
      </c>
      <c r="V2486" s="34">
        <v>0</v>
      </c>
      <c r="W2486" s="34">
        <v>0</v>
      </c>
      <c r="X2486" s="34">
        <v>0</v>
      </c>
      <c r="Y2486" s="34">
        <v>0</v>
      </c>
    </row>
    <row r="2487" spans="1:25" ht="188.25" customHeight="1" x14ac:dyDescent="0.25">
      <c r="A2487" s="71">
        <v>3588</v>
      </c>
      <c r="B2487" s="208" t="s">
        <v>6024</v>
      </c>
      <c r="C2487" s="208" t="s">
        <v>11353</v>
      </c>
      <c r="D2487" s="208" t="s">
        <v>6202</v>
      </c>
      <c r="E2487" s="208" t="s">
        <v>129</v>
      </c>
      <c r="F2487" s="208" t="s">
        <v>16012</v>
      </c>
      <c r="G2487" s="112">
        <v>43938</v>
      </c>
      <c r="H2487" s="112">
        <v>43831</v>
      </c>
      <c r="I2487" s="115" t="s">
        <v>244</v>
      </c>
      <c r="J2487" s="112">
        <v>45658</v>
      </c>
      <c r="K2487" s="208" t="s">
        <v>16013</v>
      </c>
      <c r="L2487" s="115" t="s">
        <v>60</v>
      </c>
      <c r="M2487" s="208" t="s">
        <v>16005</v>
      </c>
      <c r="N2487" s="208" t="s">
        <v>68</v>
      </c>
      <c r="O2487" s="208" t="s">
        <v>120</v>
      </c>
      <c r="P2487" s="12" t="s">
        <v>397</v>
      </c>
      <c r="Q2487" s="113"/>
      <c r="R2487" s="113" t="s">
        <v>52</v>
      </c>
      <c r="S2487" s="208" t="s">
        <v>497</v>
      </c>
      <c r="T2487" s="264">
        <v>7126819</v>
      </c>
      <c r="U2487" s="264">
        <v>10399604</v>
      </c>
      <c r="V2487" s="264">
        <v>7200000</v>
      </c>
      <c r="W2487" s="264">
        <v>7200000</v>
      </c>
      <c r="X2487" s="264" t="s">
        <v>112</v>
      </c>
      <c r="Y2487" s="264" t="s">
        <v>112</v>
      </c>
    </row>
    <row r="2488" spans="1:25" ht="188.25" customHeight="1" x14ac:dyDescent="0.25">
      <c r="A2488" s="71">
        <v>3589</v>
      </c>
      <c r="B2488" s="208" t="s">
        <v>6024</v>
      </c>
      <c r="C2488" s="12" t="s">
        <v>6203</v>
      </c>
      <c r="D2488" s="208" t="s">
        <v>201</v>
      </c>
      <c r="E2488" s="208" t="s">
        <v>6204</v>
      </c>
      <c r="F2488" s="208" t="s">
        <v>908</v>
      </c>
      <c r="G2488" s="112">
        <v>42285</v>
      </c>
      <c r="H2488" s="112">
        <v>42370</v>
      </c>
      <c r="I2488" s="115" t="s">
        <v>336</v>
      </c>
      <c r="J2488" s="112">
        <v>45292</v>
      </c>
      <c r="K2488" s="208" t="s">
        <v>16014</v>
      </c>
      <c r="L2488" s="115" t="s">
        <v>60</v>
      </c>
      <c r="M2488" s="208" t="s">
        <v>16005</v>
      </c>
      <c r="N2488" s="208" t="s">
        <v>68</v>
      </c>
      <c r="O2488" s="208" t="s">
        <v>709</v>
      </c>
      <c r="P2488" s="113" t="s">
        <v>578</v>
      </c>
      <c r="Q2488" s="113"/>
      <c r="R2488" s="113" t="s">
        <v>52</v>
      </c>
      <c r="S2488" s="208" t="s">
        <v>497</v>
      </c>
      <c r="T2488" s="46">
        <v>2545</v>
      </c>
      <c r="U2488" s="46">
        <v>33076</v>
      </c>
      <c r="V2488" s="46">
        <v>2900</v>
      </c>
      <c r="W2488" s="46" t="s">
        <v>112</v>
      </c>
      <c r="X2488" s="46" t="s">
        <v>112</v>
      </c>
      <c r="Y2488" s="46" t="s">
        <v>112</v>
      </c>
    </row>
    <row r="2489" spans="1:25" ht="188.25" customHeight="1" x14ac:dyDescent="0.25">
      <c r="A2489" s="71">
        <v>3590</v>
      </c>
      <c r="B2489" s="208" t="s">
        <v>6024</v>
      </c>
      <c r="C2489" s="12" t="s">
        <v>6203</v>
      </c>
      <c r="D2489" s="208" t="s">
        <v>807</v>
      </c>
      <c r="E2489" s="208" t="s">
        <v>129</v>
      </c>
      <c r="F2489" s="208" t="s">
        <v>6205</v>
      </c>
      <c r="G2489" s="112">
        <v>42285</v>
      </c>
      <c r="H2489" s="112">
        <v>42370</v>
      </c>
      <c r="I2489" s="115" t="s">
        <v>331</v>
      </c>
      <c r="J2489" s="112">
        <v>45292</v>
      </c>
      <c r="K2489" s="208" t="s">
        <v>16015</v>
      </c>
      <c r="L2489" s="115" t="s">
        <v>60</v>
      </c>
      <c r="M2489" s="208" t="s">
        <v>16005</v>
      </c>
      <c r="N2489" s="208" t="s">
        <v>66</v>
      </c>
      <c r="O2489" s="208" t="s">
        <v>709</v>
      </c>
      <c r="P2489" s="113" t="s">
        <v>197</v>
      </c>
      <c r="Q2489" s="113"/>
      <c r="R2489" s="113" t="s">
        <v>52</v>
      </c>
      <c r="S2489" s="208" t="s">
        <v>497</v>
      </c>
      <c r="T2489" s="264">
        <v>296</v>
      </c>
      <c r="U2489" s="264">
        <v>199</v>
      </c>
      <c r="V2489" s="264">
        <v>500</v>
      </c>
      <c r="W2489" s="46" t="s">
        <v>112</v>
      </c>
      <c r="X2489" s="46" t="s">
        <v>112</v>
      </c>
      <c r="Y2489" s="46"/>
    </row>
    <row r="2490" spans="1:25" ht="188.25" customHeight="1" x14ac:dyDescent="0.25">
      <c r="A2490" s="71">
        <v>3620</v>
      </c>
      <c r="B2490" s="47" t="s">
        <v>6207</v>
      </c>
      <c r="C2490" s="47" t="s">
        <v>6208</v>
      </c>
      <c r="D2490" s="47" t="s">
        <v>201</v>
      </c>
      <c r="E2490" s="89" t="s">
        <v>6209</v>
      </c>
      <c r="F2490" s="89" t="s">
        <v>6210</v>
      </c>
      <c r="G2490" s="90">
        <v>38790</v>
      </c>
      <c r="H2490" s="90">
        <v>38718</v>
      </c>
      <c r="I2490" s="211" t="s">
        <v>113</v>
      </c>
      <c r="J2490" s="90">
        <v>44927</v>
      </c>
      <c r="K2490" s="89" t="s">
        <v>6211</v>
      </c>
      <c r="L2490" s="89" t="s">
        <v>99</v>
      </c>
      <c r="M2490" s="89" t="s">
        <v>6212</v>
      </c>
      <c r="N2490" s="89" t="s">
        <v>107</v>
      </c>
      <c r="O2490" s="89" t="s">
        <v>100</v>
      </c>
      <c r="P2490" s="89" t="s">
        <v>397</v>
      </c>
      <c r="Q2490" s="89" t="s">
        <v>6213</v>
      </c>
      <c r="R2490" s="266">
        <v>16</v>
      </c>
      <c r="S2490" s="116" t="s">
        <v>175</v>
      </c>
      <c r="T2490" s="265">
        <v>6075</v>
      </c>
      <c r="U2490" s="265">
        <v>75</v>
      </c>
      <c r="V2490" s="265">
        <v>76</v>
      </c>
      <c r="W2490" s="265">
        <v>81</v>
      </c>
      <c r="X2490" s="265" t="s">
        <v>112</v>
      </c>
      <c r="Y2490" s="265" t="s">
        <v>112</v>
      </c>
    </row>
    <row r="2491" spans="1:25" ht="188.25" customHeight="1" x14ac:dyDescent="0.25">
      <c r="A2491" s="71">
        <v>3621</v>
      </c>
      <c r="B2491" s="47" t="s">
        <v>6207</v>
      </c>
      <c r="C2491" s="47" t="s">
        <v>6214</v>
      </c>
      <c r="D2491" s="47" t="s">
        <v>202</v>
      </c>
      <c r="E2491" s="89" t="s">
        <v>6215</v>
      </c>
      <c r="F2491" s="89" t="s">
        <v>6216</v>
      </c>
      <c r="G2491" s="90">
        <v>38790</v>
      </c>
      <c r="H2491" s="90">
        <v>38718</v>
      </c>
      <c r="I2491" s="211" t="s">
        <v>113</v>
      </c>
      <c r="J2491" s="90">
        <v>44927</v>
      </c>
      <c r="K2491" s="89" t="s">
        <v>6217</v>
      </c>
      <c r="L2491" s="89" t="s">
        <v>99</v>
      </c>
      <c r="M2491" s="89" t="s">
        <v>6218</v>
      </c>
      <c r="N2491" s="89" t="s">
        <v>107</v>
      </c>
      <c r="O2491" s="89" t="s">
        <v>100</v>
      </c>
      <c r="P2491" s="89" t="s">
        <v>237</v>
      </c>
      <c r="Q2491" s="89"/>
      <c r="R2491" s="266" t="s">
        <v>40</v>
      </c>
      <c r="S2491" s="116" t="s">
        <v>126</v>
      </c>
      <c r="T2491" s="265">
        <v>2403</v>
      </c>
      <c r="U2491" s="265">
        <v>24</v>
      </c>
      <c r="V2491" s="265">
        <v>25</v>
      </c>
      <c r="W2491" s="265">
        <v>26</v>
      </c>
      <c r="X2491" s="265" t="s">
        <v>112</v>
      </c>
      <c r="Y2491" s="265" t="s">
        <v>112</v>
      </c>
    </row>
    <row r="2492" spans="1:25" ht="188.25" customHeight="1" x14ac:dyDescent="0.25">
      <c r="A2492" s="71">
        <v>3622</v>
      </c>
      <c r="B2492" s="47" t="s">
        <v>6207</v>
      </c>
      <c r="C2492" s="47" t="s">
        <v>6214</v>
      </c>
      <c r="D2492" s="47" t="s">
        <v>203</v>
      </c>
      <c r="E2492" s="89" t="s">
        <v>6219</v>
      </c>
      <c r="F2492" s="89" t="s">
        <v>6220</v>
      </c>
      <c r="G2492" s="90">
        <v>40484</v>
      </c>
      <c r="H2492" s="90">
        <v>40179</v>
      </c>
      <c r="I2492" s="211" t="s">
        <v>113</v>
      </c>
      <c r="J2492" s="90">
        <v>44927</v>
      </c>
      <c r="K2492" s="89" t="s">
        <v>6221</v>
      </c>
      <c r="L2492" s="89" t="s">
        <v>99</v>
      </c>
      <c r="M2492" s="89" t="s">
        <v>6222</v>
      </c>
      <c r="N2492" s="89" t="s">
        <v>107</v>
      </c>
      <c r="O2492" s="89" t="s">
        <v>100</v>
      </c>
      <c r="P2492" s="89" t="s">
        <v>237</v>
      </c>
      <c r="Q2492" s="89" t="s">
        <v>248</v>
      </c>
      <c r="R2492" s="266" t="s">
        <v>52</v>
      </c>
      <c r="S2492" s="34" t="s">
        <v>497</v>
      </c>
      <c r="T2492" s="265">
        <v>2655</v>
      </c>
      <c r="U2492" s="265">
        <v>2724</v>
      </c>
      <c r="V2492" s="265">
        <v>2765</v>
      </c>
      <c r="W2492" s="265">
        <v>2931</v>
      </c>
      <c r="X2492" s="265" t="s">
        <v>112</v>
      </c>
      <c r="Y2492" s="265" t="s">
        <v>112</v>
      </c>
    </row>
    <row r="2493" spans="1:25" ht="188.25" customHeight="1" x14ac:dyDescent="0.25">
      <c r="A2493" s="71">
        <v>3623</v>
      </c>
      <c r="B2493" s="47" t="s">
        <v>6207</v>
      </c>
      <c r="C2493" s="47" t="s">
        <v>6223</v>
      </c>
      <c r="D2493" s="47" t="s">
        <v>6224</v>
      </c>
      <c r="E2493" s="89" t="s">
        <v>6225</v>
      </c>
      <c r="F2493" s="89" t="s">
        <v>1948</v>
      </c>
      <c r="G2493" s="90">
        <v>42767</v>
      </c>
      <c r="H2493" s="90">
        <v>42736</v>
      </c>
      <c r="I2493" s="211" t="s">
        <v>5466</v>
      </c>
      <c r="J2493" s="90">
        <v>46023</v>
      </c>
      <c r="K2493" s="89" t="s">
        <v>6226</v>
      </c>
      <c r="L2493" s="89" t="s">
        <v>60</v>
      </c>
      <c r="M2493" s="89" t="s">
        <v>6227</v>
      </c>
      <c r="N2493" s="89" t="s">
        <v>107</v>
      </c>
      <c r="O2493" s="89" t="s">
        <v>104</v>
      </c>
      <c r="P2493" s="89" t="s">
        <v>1135</v>
      </c>
      <c r="Q2493" s="89"/>
      <c r="R2493" s="266" t="s">
        <v>18</v>
      </c>
      <c r="S2493" s="116" t="s">
        <v>199</v>
      </c>
      <c r="T2493" s="265">
        <v>0</v>
      </c>
      <c r="U2493" s="265">
        <v>0</v>
      </c>
      <c r="V2493" s="265">
        <v>0</v>
      </c>
      <c r="W2493" s="265">
        <v>0</v>
      </c>
      <c r="X2493" s="265">
        <v>0</v>
      </c>
      <c r="Y2493" s="265">
        <v>0</v>
      </c>
    </row>
    <row r="2494" spans="1:25" ht="188.25" customHeight="1" x14ac:dyDescent="0.25">
      <c r="A2494" s="71">
        <v>3624</v>
      </c>
      <c r="B2494" s="47" t="s">
        <v>6207</v>
      </c>
      <c r="C2494" s="47" t="s">
        <v>16016</v>
      </c>
      <c r="D2494" s="47" t="s">
        <v>193</v>
      </c>
      <c r="E2494" s="89" t="s">
        <v>16017</v>
      </c>
      <c r="F2494" s="89" t="s">
        <v>6228</v>
      </c>
      <c r="G2494" s="90">
        <v>43013</v>
      </c>
      <c r="H2494" s="90">
        <v>42736</v>
      </c>
      <c r="I2494" s="211" t="s">
        <v>268</v>
      </c>
      <c r="J2494" s="90" t="s">
        <v>1924</v>
      </c>
      <c r="K2494" s="89" t="s">
        <v>6229</v>
      </c>
      <c r="L2494" s="89" t="s">
        <v>60</v>
      </c>
      <c r="M2494" s="89" t="s">
        <v>6230</v>
      </c>
      <c r="N2494" s="89" t="s">
        <v>107</v>
      </c>
      <c r="O2494" s="89" t="s">
        <v>100</v>
      </c>
      <c r="P2494" s="89" t="s">
        <v>6231</v>
      </c>
      <c r="Q2494" s="89" t="s">
        <v>6232</v>
      </c>
      <c r="R2494" s="266" t="s">
        <v>18</v>
      </c>
      <c r="S2494" s="116" t="s">
        <v>199</v>
      </c>
      <c r="T2494" s="265">
        <v>1086</v>
      </c>
      <c r="U2494" s="265">
        <v>3046</v>
      </c>
      <c r="V2494" s="265">
        <v>43450</v>
      </c>
      <c r="W2494" s="265">
        <v>19937</v>
      </c>
      <c r="X2494" s="265">
        <v>30797</v>
      </c>
      <c r="Y2494" s="265">
        <v>49727</v>
      </c>
    </row>
    <row r="2495" spans="1:25" ht="188.25" customHeight="1" x14ac:dyDescent="0.25">
      <c r="A2495" s="71">
        <v>3625</v>
      </c>
      <c r="B2495" s="47" t="s">
        <v>6207</v>
      </c>
      <c r="C2495" s="47" t="s">
        <v>12074</v>
      </c>
      <c r="D2495" s="47" t="s">
        <v>3615</v>
      </c>
      <c r="E2495" s="89" t="s">
        <v>6233</v>
      </c>
      <c r="F2495" s="89" t="s">
        <v>6234</v>
      </c>
      <c r="G2495" s="90">
        <v>44084</v>
      </c>
      <c r="H2495" s="90">
        <v>44084</v>
      </c>
      <c r="I2495" s="211" t="s">
        <v>6235</v>
      </c>
      <c r="J2495" s="90" t="s">
        <v>1924</v>
      </c>
      <c r="K2495" s="89" t="s">
        <v>16018</v>
      </c>
      <c r="L2495" s="89" t="s">
        <v>60</v>
      </c>
      <c r="M2495" s="89" t="s">
        <v>6236</v>
      </c>
      <c r="N2495" s="89" t="s">
        <v>107</v>
      </c>
      <c r="O2495" s="89" t="s">
        <v>100</v>
      </c>
      <c r="P2495" s="89" t="s">
        <v>16019</v>
      </c>
      <c r="Q2495" s="89"/>
      <c r="R2495" s="266" t="s">
        <v>18</v>
      </c>
      <c r="S2495" s="116" t="s">
        <v>199</v>
      </c>
      <c r="T2495" s="265">
        <v>169</v>
      </c>
      <c r="U2495" s="265">
        <v>993</v>
      </c>
      <c r="V2495" s="265">
        <v>18559</v>
      </c>
      <c r="W2495" s="265">
        <v>227142</v>
      </c>
      <c r="X2495" s="265">
        <v>386246</v>
      </c>
      <c r="Y2495" s="265">
        <v>444750</v>
      </c>
    </row>
    <row r="2496" spans="1:25" ht="188.25" customHeight="1" x14ac:dyDescent="0.25">
      <c r="A2496" s="71">
        <v>3626</v>
      </c>
      <c r="B2496" s="47" t="s">
        <v>6207</v>
      </c>
      <c r="C2496" s="47" t="s">
        <v>12075</v>
      </c>
      <c r="D2496" s="47" t="s">
        <v>3579</v>
      </c>
      <c r="E2496" s="89" t="s">
        <v>6225</v>
      </c>
      <c r="F2496" s="89" t="s">
        <v>6237</v>
      </c>
      <c r="G2496" s="90">
        <v>44106</v>
      </c>
      <c r="H2496" s="90">
        <v>44197</v>
      </c>
      <c r="I2496" s="211" t="s">
        <v>5466</v>
      </c>
      <c r="J2496" s="90" t="s">
        <v>114</v>
      </c>
      <c r="K2496" s="89" t="s">
        <v>16020</v>
      </c>
      <c r="L2496" s="89" t="s">
        <v>60</v>
      </c>
      <c r="M2496" s="89" t="s">
        <v>6227</v>
      </c>
      <c r="N2496" s="89" t="s">
        <v>107</v>
      </c>
      <c r="O2496" s="89" t="s">
        <v>100</v>
      </c>
      <c r="P2496" s="89" t="s">
        <v>16021</v>
      </c>
      <c r="Q2496" s="89"/>
      <c r="R2496" s="266" t="s">
        <v>25</v>
      </c>
      <c r="S2496" s="116" t="s">
        <v>199</v>
      </c>
      <c r="T2496" s="265">
        <v>0</v>
      </c>
      <c r="U2496" s="265">
        <v>0</v>
      </c>
      <c r="V2496" s="265">
        <v>4450</v>
      </c>
      <c r="W2496" s="265">
        <v>112222</v>
      </c>
      <c r="X2496" s="265">
        <v>172724</v>
      </c>
      <c r="Y2496" s="265">
        <v>217289</v>
      </c>
    </row>
    <row r="2497" spans="1:25" ht="188.25" customHeight="1" x14ac:dyDescent="0.25">
      <c r="A2497" s="71">
        <v>3627</v>
      </c>
      <c r="B2497" s="47" t="s">
        <v>6207</v>
      </c>
      <c r="C2497" s="47" t="s">
        <v>6238</v>
      </c>
      <c r="D2497" s="47" t="s">
        <v>6239</v>
      </c>
      <c r="E2497" s="89" t="s">
        <v>6240</v>
      </c>
      <c r="F2497" s="89" t="s">
        <v>6241</v>
      </c>
      <c r="G2497" s="90">
        <v>38352</v>
      </c>
      <c r="H2497" s="90">
        <v>38353</v>
      </c>
      <c r="I2497" s="211" t="s">
        <v>6242</v>
      </c>
      <c r="J2497" s="90">
        <v>44927</v>
      </c>
      <c r="K2497" s="89" t="s">
        <v>6243</v>
      </c>
      <c r="L2497" s="89" t="s">
        <v>60</v>
      </c>
      <c r="M2497" s="89" t="s">
        <v>6244</v>
      </c>
      <c r="N2497" s="89" t="s">
        <v>107</v>
      </c>
      <c r="O2497" s="89" t="s">
        <v>100</v>
      </c>
      <c r="P2497" s="89" t="s">
        <v>16022</v>
      </c>
      <c r="Q2497" s="89"/>
      <c r="R2497" s="266" t="s">
        <v>18</v>
      </c>
      <c r="S2497" s="116" t="s">
        <v>199</v>
      </c>
      <c r="T2497" s="265">
        <v>2766147</v>
      </c>
      <c r="U2497" s="265">
        <v>6249449</v>
      </c>
      <c r="V2497" s="265">
        <v>1068106</v>
      </c>
      <c r="W2497" s="265">
        <v>1689952</v>
      </c>
      <c r="X2497" s="265" t="s">
        <v>112</v>
      </c>
      <c r="Y2497" s="265" t="s">
        <v>112</v>
      </c>
    </row>
    <row r="2498" spans="1:25" ht="188.25" customHeight="1" x14ac:dyDescent="0.25">
      <c r="A2498" s="71">
        <v>3628</v>
      </c>
      <c r="B2498" s="47" t="s">
        <v>6207</v>
      </c>
      <c r="C2498" s="47" t="s">
        <v>6245</v>
      </c>
      <c r="D2498" s="47" t="s">
        <v>6246</v>
      </c>
      <c r="E2498" s="89" t="s">
        <v>6247</v>
      </c>
      <c r="F2498" s="89" t="s">
        <v>6248</v>
      </c>
      <c r="G2498" s="90">
        <v>38762</v>
      </c>
      <c r="H2498" s="90">
        <v>38718</v>
      </c>
      <c r="I2498" s="211" t="s">
        <v>6249</v>
      </c>
      <c r="J2498" s="90">
        <v>44927</v>
      </c>
      <c r="K2498" s="89" t="s">
        <v>6250</v>
      </c>
      <c r="L2498" s="89" t="s">
        <v>60</v>
      </c>
      <c r="M2498" s="89" t="s">
        <v>6251</v>
      </c>
      <c r="N2498" s="89" t="s">
        <v>107</v>
      </c>
      <c r="O2498" s="89" t="s">
        <v>100</v>
      </c>
      <c r="P2498" s="89" t="s">
        <v>16023</v>
      </c>
      <c r="Q2498" s="89"/>
      <c r="R2498" s="266" t="s">
        <v>18</v>
      </c>
      <c r="S2498" s="116" t="s">
        <v>199</v>
      </c>
      <c r="T2498" s="265">
        <v>0</v>
      </c>
      <c r="U2498" s="265">
        <v>0</v>
      </c>
      <c r="V2498" s="265">
        <v>0</v>
      </c>
      <c r="W2498" s="265">
        <v>0</v>
      </c>
      <c r="X2498" s="265">
        <v>0</v>
      </c>
      <c r="Y2498" s="265">
        <v>0</v>
      </c>
    </row>
    <row r="2499" spans="1:25" ht="188.25" customHeight="1" x14ac:dyDescent="0.25">
      <c r="A2499" s="71">
        <v>3629</v>
      </c>
      <c r="B2499" s="47" t="s">
        <v>6207</v>
      </c>
      <c r="C2499" s="47" t="s">
        <v>6252</v>
      </c>
      <c r="D2499" s="47" t="s">
        <v>4829</v>
      </c>
      <c r="E2499" s="89" t="s">
        <v>6253</v>
      </c>
      <c r="F2499" s="89" t="s">
        <v>6254</v>
      </c>
      <c r="G2499" s="90">
        <v>38149</v>
      </c>
      <c r="H2499" s="90">
        <v>37987</v>
      </c>
      <c r="I2499" s="211" t="s">
        <v>113</v>
      </c>
      <c r="J2499" s="90" t="s">
        <v>114</v>
      </c>
      <c r="K2499" s="89" t="s">
        <v>6255</v>
      </c>
      <c r="L2499" s="89" t="s">
        <v>61</v>
      </c>
      <c r="M2499" s="89" t="s">
        <v>3708</v>
      </c>
      <c r="N2499" s="89" t="s">
        <v>64</v>
      </c>
      <c r="O2499" s="89" t="s">
        <v>103</v>
      </c>
      <c r="P2499" s="89" t="s">
        <v>115</v>
      </c>
      <c r="Q2499" s="89" t="s">
        <v>6256</v>
      </c>
      <c r="R2499" s="266" t="s">
        <v>15</v>
      </c>
      <c r="S2499" s="34" t="s">
        <v>1904</v>
      </c>
      <c r="T2499" s="265">
        <v>281494</v>
      </c>
      <c r="U2499" s="265">
        <v>272845</v>
      </c>
      <c r="V2499" s="265">
        <v>275573.5</v>
      </c>
      <c r="W2499" s="265">
        <v>284391.90000000002</v>
      </c>
      <c r="X2499" s="265">
        <v>294914.40000000002</v>
      </c>
      <c r="Y2499" s="265">
        <v>308185.5</v>
      </c>
    </row>
    <row r="2500" spans="1:25" ht="188.25" customHeight="1" x14ac:dyDescent="0.25">
      <c r="A2500" s="71">
        <v>3630</v>
      </c>
      <c r="B2500" s="47" t="s">
        <v>6207</v>
      </c>
      <c r="C2500" s="47" t="s">
        <v>6252</v>
      </c>
      <c r="D2500" s="47" t="s">
        <v>6257</v>
      </c>
      <c r="E2500" s="89" t="s">
        <v>6258</v>
      </c>
      <c r="F2500" s="89" t="s">
        <v>6259</v>
      </c>
      <c r="G2500" s="90">
        <v>38149</v>
      </c>
      <c r="H2500" s="90">
        <v>37987</v>
      </c>
      <c r="I2500" s="211" t="s">
        <v>113</v>
      </c>
      <c r="J2500" s="90" t="s">
        <v>114</v>
      </c>
      <c r="K2500" s="89" t="s">
        <v>6260</v>
      </c>
      <c r="L2500" s="89" t="s">
        <v>99</v>
      </c>
      <c r="M2500" s="89" t="s">
        <v>6261</v>
      </c>
      <c r="N2500" s="89" t="s">
        <v>64</v>
      </c>
      <c r="O2500" s="89" t="s">
        <v>103</v>
      </c>
      <c r="P2500" s="89" t="s">
        <v>115</v>
      </c>
      <c r="Q2500" s="89">
        <v>94.2</v>
      </c>
      <c r="R2500" s="266" t="s">
        <v>40</v>
      </c>
      <c r="S2500" s="116" t="s">
        <v>126</v>
      </c>
      <c r="T2500" s="265">
        <v>286</v>
      </c>
      <c r="U2500" s="265">
        <v>277</v>
      </c>
      <c r="V2500" s="265">
        <v>280</v>
      </c>
      <c r="W2500" s="265">
        <v>288</v>
      </c>
      <c r="X2500" s="265">
        <v>299</v>
      </c>
      <c r="Y2500" s="265">
        <v>313</v>
      </c>
    </row>
    <row r="2501" spans="1:25" ht="188.25" customHeight="1" x14ac:dyDescent="0.25">
      <c r="A2501" s="71">
        <v>3631</v>
      </c>
      <c r="B2501" s="47" t="s">
        <v>6207</v>
      </c>
      <c r="C2501" s="47" t="s">
        <v>16024</v>
      </c>
      <c r="D2501" s="47" t="s">
        <v>6262</v>
      </c>
      <c r="E2501" s="89" t="s">
        <v>6253</v>
      </c>
      <c r="F2501" s="89" t="s">
        <v>6263</v>
      </c>
      <c r="G2501" s="90">
        <v>38149</v>
      </c>
      <c r="H2501" s="90">
        <v>37987</v>
      </c>
      <c r="I2501" s="211" t="s">
        <v>113</v>
      </c>
      <c r="J2501" s="90" t="s">
        <v>114</v>
      </c>
      <c r="K2501" s="89" t="s">
        <v>6264</v>
      </c>
      <c r="L2501" s="89" t="s">
        <v>60</v>
      </c>
      <c r="M2501" s="89" t="s">
        <v>3708</v>
      </c>
      <c r="N2501" s="89" t="s">
        <v>64</v>
      </c>
      <c r="O2501" s="89" t="s">
        <v>103</v>
      </c>
      <c r="P2501" s="89" t="s">
        <v>115</v>
      </c>
      <c r="Q2501" s="89" t="s">
        <v>2599</v>
      </c>
      <c r="R2501" s="266" t="s">
        <v>26</v>
      </c>
      <c r="S2501" s="34" t="s">
        <v>141</v>
      </c>
      <c r="T2501" s="265">
        <v>198613</v>
      </c>
      <c r="U2501" s="265">
        <v>378839</v>
      </c>
      <c r="V2501" s="265">
        <v>382628</v>
      </c>
      <c r="W2501" s="265">
        <v>394872</v>
      </c>
      <c r="X2501" s="265">
        <v>409482</v>
      </c>
      <c r="Y2501" s="265">
        <v>427909</v>
      </c>
    </row>
    <row r="2502" spans="1:25" ht="188.25" customHeight="1" x14ac:dyDescent="0.25">
      <c r="A2502" s="71">
        <v>3632</v>
      </c>
      <c r="B2502" s="47" t="s">
        <v>6207</v>
      </c>
      <c r="C2502" s="47" t="s">
        <v>16025</v>
      </c>
      <c r="D2502" s="47" t="s">
        <v>6265</v>
      </c>
      <c r="E2502" s="89" t="s">
        <v>6266</v>
      </c>
      <c r="F2502" s="89" t="s">
        <v>6267</v>
      </c>
      <c r="G2502" s="90">
        <v>38149</v>
      </c>
      <c r="H2502" s="90">
        <v>37987</v>
      </c>
      <c r="I2502" s="211" t="s">
        <v>6242</v>
      </c>
      <c r="J2502" s="90" t="s">
        <v>114</v>
      </c>
      <c r="K2502" s="89" t="s">
        <v>6268</v>
      </c>
      <c r="L2502" s="89" t="s">
        <v>60</v>
      </c>
      <c r="M2502" s="89" t="s">
        <v>6244</v>
      </c>
      <c r="N2502" s="89" t="s">
        <v>64</v>
      </c>
      <c r="O2502" s="89" t="s">
        <v>103</v>
      </c>
      <c r="P2502" s="89" t="s">
        <v>115</v>
      </c>
      <c r="Q2502" s="89"/>
      <c r="R2502" s="266" t="s">
        <v>18</v>
      </c>
      <c r="S2502" s="116" t="s">
        <v>199</v>
      </c>
      <c r="T2502" s="265">
        <v>434011</v>
      </c>
      <c r="U2502" s="265">
        <v>1144622</v>
      </c>
      <c r="V2502" s="265">
        <v>1370004</v>
      </c>
      <c r="W2502" s="265">
        <v>1779550</v>
      </c>
      <c r="X2502" s="265">
        <v>909792</v>
      </c>
      <c r="Y2502" s="265">
        <v>829535</v>
      </c>
    </row>
    <row r="2503" spans="1:25" ht="188.25" customHeight="1" x14ac:dyDescent="0.25">
      <c r="A2503" s="71">
        <v>3633</v>
      </c>
      <c r="B2503" s="47" t="s">
        <v>6207</v>
      </c>
      <c r="C2503" s="47" t="s">
        <v>16025</v>
      </c>
      <c r="D2503" s="47" t="s">
        <v>6269</v>
      </c>
      <c r="E2503" s="89" t="s">
        <v>6270</v>
      </c>
      <c r="F2503" s="89" t="s">
        <v>6271</v>
      </c>
      <c r="G2503" s="90">
        <v>38149</v>
      </c>
      <c r="H2503" s="90">
        <v>37987</v>
      </c>
      <c r="I2503" s="211" t="s">
        <v>6249</v>
      </c>
      <c r="J2503" s="90" t="s">
        <v>114</v>
      </c>
      <c r="K2503" s="89" t="s">
        <v>6272</v>
      </c>
      <c r="L2503" s="89" t="s">
        <v>60</v>
      </c>
      <c r="M2503" s="89" t="s">
        <v>6251</v>
      </c>
      <c r="N2503" s="89" t="s">
        <v>64</v>
      </c>
      <c r="O2503" s="89" t="s">
        <v>103</v>
      </c>
      <c r="P2503" s="89" t="s">
        <v>115</v>
      </c>
      <c r="Q2503" s="89"/>
      <c r="R2503" s="266" t="s">
        <v>18</v>
      </c>
      <c r="S2503" s="116" t="s">
        <v>199</v>
      </c>
      <c r="T2503" s="265">
        <v>0</v>
      </c>
      <c r="U2503" s="265">
        <v>0</v>
      </c>
      <c r="V2503" s="265">
        <v>0</v>
      </c>
      <c r="W2503" s="265">
        <v>0</v>
      </c>
      <c r="X2503" s="265">
        <v>0</v>
      </c>
      <c r="Y2503" s="265">
        <v>0</v>
      </c>
    </row>
    <row r="2504" spans="1:25" ht="188.25" customHeight="1" x14ac:dyDescent="0.25">
      <c r="A2504" s="71">
        <v>3634</v>
      </c>
      <c r="B2504" s="47" t="s">
        <v>6207</v>
      </c>
      <c r="C2504" s="47" t="s">
        <v>16026</v>
      </c>
      <c r="D2504" s="47" t="s">
        <v>6273</v>
      </c>
      <c r="E2504" s="89" t="s">
        <v>6274</v>
      </c>
      <c r="F2504" s="89" t="s">
        <v>6275</v>
      </c>
      <c r="G2504" s="90">
        <v>38149</v>
      </c>
      <c r="H2504" s="90">
        <v>37987</v>
      </c>
      <c r="I2504" s="211" t="s">
        <v>113</v>
      </c>
      <c r="J2504" s="90" t="s">
        <v>114</v>
      </c>
      <c r="K2504" s="89" t="s">
        <v>6276</v>
      </c>
      <c r="L2504" s="89" t="s">
        <v>61</v>
      </c>
      <c r="M2504" s="89" t="s">
        <v>6277</v>
      </c>
      <c r="N2504" s="89" t="s">
        <v>64</v>
      </c>
      <c r="O2504" s="89" t="s">
        <v>103</v>
      </c>
      <c r="P2504" s="89" t="s">
        <v>115</v>
      </c>
      <c r="Q2504" s="89"/>
      <c r="R2504" s="266" t="s">
        <v>37</v>
      </c>
      <c r="S2504" s="116" t="s">
        <v>953</v>
      </c>
      <c r="T2504" s="265">
        <v>46183</v>
      </c>
      <c r="U2504" s="265">
        <v>39595</v>
      </c>
      <c r="V2504" s="265">
        <v>39991</v>
      </c>
      <c r="W2504" s="265">
        <v>41271</v>
      </c>
      <c r="X2504" s="265">
        <v>42798</v>
      </c>
      <c r="Y2504" s="265">
        <v>44724</v>
      </c>
    </row>
    <row r="2505" spans="1:25" ht="188.25" customHeight="1" x14ac:dyDescent="0.25">
      <c r="A2505" s="71">
        <v>3635</v>
      </c>
      <c r="B2505" s="47" t="s">
        <v>6207</v>
      </c>
      <c r="C2505" s="47" t="s">
        <v>16027</v>
      </c>
      <c r="D2505" s="47" t="s">
        <v>6278</v>
      </c>
      <c r="E2505" s="89" t="s">
        <v>6279</v>
      </c>
      <c r="F2505" s="89" t="s">
        <v>6280</v>
      </c>
      <c r="G2505" s="90">
        <v>38149</v>
      </c>
      <c r="H2505" s="90">
        <v>37987</v>
      </c>
      <c r="I2505" s="211" t="s">
        <v>113</v>
      </c>
      <c r="J2505" s="90" t="s">
        <v>114</v>
      </c>
      <c r="K2505" s="89" t="s">
        <v>6281</v>
      </c>
      <c r="L2505" s="89" t="s">
        <v>99</v>
      </c>
      <c r="M2505" s="89" t="s">
        <v>6212</v>
      </c>
      <c r="N2505" s="89" t="s">
        <v>64</v>
      </c>
      <c r="O2505" s="89" t="s">
        <v>103</v>
      </c>
      <c r="P2505" s="89" t="s">
        <v>115</v>
      </c>
      <c r="Q2505" s="89" t="s">
        <v>6213</v>
      </c>
      <c r="R2505" s="266" t="s">
        <v>53</v>
      </c>
      <c r="S2505" s="116" t="s">
        <v>175</v>
      </c>
      <c r="T2505" s="265">
        <v>10535</v>
      </c>
      <c r="U2505" s="265">
        <v>15481</v>
      </c>
      <c r="V2505" s="265">
        <v>15636</v>
      </c>
      <c r="W2505" s="265">
        <v>16136</v>
      </c>
      <c r="X2505" s="265">
        <v>16733</v>
      </c>
      <c r="Y2505" s="265">
        <v>17486</v>
      </c>
    </row>
    <row r="2506" spans="1:25" ht="188.25" customHeight="1" x14ac:dyDescent="0.25">
      <c r="A2506" s="71">
        <v>3636</v>
      </c>
      <c r="B2506" s="47" t="s">
        <v>6207</v>
      </c>
      <c r="C2506" s="47" t="s">
        <v>6252</v>
      </c>
      <c r="D2506" s="47" t="s">
        <v>6282</v>
      </c>
      <c r="E2506" s="89" t="s">
        <v>129</v>
      </c>
      <c r="F2506" s="89" t="s">
        <v>6220</v>
      </c>
      <c r="G2506" s="90">
        <v>38149</v>
      </c>
      <c r="H2506" s="90">
        <v>37987</v>
      </c>
      <c r="I2506" s="211" t="s">
        <v>113</v>
      </c>
      <c r="J2506" s="90" t="s">
        <v>114</v>
      </c>
      <c r="K2506" s="89" t="s">
        <v>6283</v>
      </c>
      <c r="L2506" s="89" t="s">
        <v>99</v>
      </c>
      <c r="M2506" s="89" t="s">
        <v>6222</v>
      </c>
      <c r="N2506" s="89" t="s">
        <v>64</v>
      </c>
      <c r="O2506" s="89" t="s">
        <v>103</v>
      </c>
      <c r="P2506" s="89" t="s">
        <v>115</v>
      </c>
      <c r="Q2506" s="89" t="s">
        <v>248</v>
      </c>
      <c r="R2506" s="266" t="s">
        <v>52</v>
      </c>
      <c r="S2506" s="34" t="s">
        <v>497</v>
      </c>
      <c r="T2506" s="265">
        <v>1206</v>
      </c>
      <c r="U2506" s="265">
        <v>1795</v>
      </c>
      <c r="V2506" s="265">
        <v>1813</v>
      </c>
      <c r="W2506" s="265">
        <v>1871</v>
      </c>
      <c r="X2506" s="265">
        <v>1940</v>
      </c>
      <c r="Y2506" s="265">
        <v>2028</v>
      </c>
    </row>
    <row r="2507" spans="1:25" ht="188.25" customHeight="1" x14ac:dyDescent="0.25">
      <c r="A2507" s="71">
        <v>3637</v>
      </c>
      <c r="B2507" s="47" t="s">
        <v>6207</v>
      </c>
      <c r="C2507" s="47" t="s">
        <v>16028</v>
      </c>
      <c r="D2507" s="47" t="s">
        <v>6284</v>
      </c>
      <c r="E2507" s="89" t="s">
        <v>6285</v>
      </c>
      <c r="F2507" s="89" t="s">
        <v>6286</v>
      </c>
      <c r="G2507" s="90">
        <v>38700</v>
      </c>
      <c r="H2507" s="90">
        <v>38718</v>
      </c>
      <c r="I2507" s="211" t="s">
        <v>113</v>
      </c>
      <c r="J2507" s="90" t="s">
        <v>114</v>
      </c>
      <c r="K2507" s="89" t="s">
        <v>6287</v>
      </c>
      <c r="L2507" s="89" t="s">
        <v>61</v>
      </c>
      <c r="M2507" s="89" t="s">
        <v>6288</v>
      </c>
      <c r="N2507" s="89" t="s">
        <v>64</v>
      </c>
      <c r="O2507" s="89" t="s">
        <v>103</v>
      </c>
      <c r="P2507" s="89" t="s">
        <v>115</v>
      </c>
      <c r="Q2507" s="89" t="s">
        <v>6289</v>
      </c>
      <c r="R2507" s="266" t="s">
        <v>18</v>
      </c>
      <c r="S2507" s="116" t="s">
        <v>199</v>
      </c>
      <c r="T2507" s="265">
        <v>47085</v>
      </c>
      <c r="U2507" s="265">
        <v>29023</v>
      </c>
      <c r="V2507" s="265">
        <v>29313</v>
      </c>
      <c r="W2507" s="265">
        <v>30251</v>
      </c>
      <c r="X2507" s="265">
        <v>31371</v>
      </c>
      <c r="Y2507" s="265">
        <v>32782</v>
      </c>
    </row>
    <row r="2508" spans="1:25" ht="188.25" customHeight="1" x14ac:dyDescent="0.25">
      <c r="A2508" s="71">
        <v>3638</v>
      </c>
      <c r="B2508" s="47" t="s">
        <v>6207</v>
      </c>
      <c r="C2508" s="47" t="s">
        <v>6290</v>
      </c>
      <c r="D2508" s="47" t="s">
        <v>6291</v>
      </c>
      <c r="E2508" s="89" t="s">
        <v>129</v>
      </c>
      <c r="F2508" s="89" t="s">
        <v>170</v>
      </c>
      <c r="G2508" s="90">
        <v>39668</v>
      </c>
      <c r="H2508" s="90">
        <v>39448</v>
      </c>
      <c r="I2508" s="211" t="s">
        <v>113</v>
      </c>
      <c r="J2508" s="90" t="s">
        <v>114</v>
      </c>
      <c r="K2508" s="89" t="s">
        <v>6292</v>
      </c>
      <c r="L2508" s="89" t="s">
        <v>99</v>
      </c>
      <c r="M2508" s="89" t="s">
        <v>6293</v>
      </c>
      <c r="N2508" s="89" t="s">
        <v>64</v>
      </c>
      <c r="O2508" s="89" t="s">
        <v>103</v>
      </c>
      <c r="P2508" s="89" t="s">
        <v>115</v>
      </c>
      <c r="Q2508" s="89"/>
      <c r="R2508" s="266" t="s">
        <v>56</v>
      </c>
      <c r="S2508" s="34" t="s">
        <v>1665</v>
      </c>
      <c r="T2508" s="265">
        <v>53</v>
      </c>
      <c r="U2508" s="265">
        <v>1069</v>
      </c>
      <c r="V2508" s="265">
        <v>1079</v>
      </c>
      <c r="W2508" s="265">
        <v>1114</v>
      </c>
      <c r="X2508" s="265">
        <v>1155</v>
      </c>
      <c r="Y2508" s="265">
        <v>1207</v>
      </c>
    </row>
    <row r="2509" spans="1:25" ht="188.25" customHeight="1" x14ac:dyDescent="0.25">
      <c r="A2509" s="71">
        <v>3639</v>
      </c>
      <c r="B2509" s="47" t="s">
        <v>6207</v>
      </c>
      <c r="C2509" s="47" t="s">
        <v>6295</v>
      </c>
      <c r="D2509" s="47" t="s">
        <v>6296</v>
      </c>
      <c r="E2509" s="89" t="s">
        <v>129</v>
      </c>
      <c r="F2509" s="89" t="s">
        <v>6297</v>
      </c>
      <c r="G2509" s="90">
        <v>39969</v>
      </c>
      <c r="H2509" s="90">
        <v>39814</v>
      </c>
      <c r="I2509" s="211" t="s">
        <v>113</v>
      </c>
      <c r="J2509" s="90" t="s">
        <v>114</v>
      </c>
      <c r="K2509" s="89" t="s">
        <v>6298</v>
      </c>
      <c r="L2509" s="89" t="s">
        <v>60</v>
      </c>
      <c r="M2509" s="89" t="s">
        <v>6299</v>
      </c>
      <c r="N2509" s="89" t="s">
        <v>64</v>
      </c>
      <c r="O2509" s="89" t="s">
        <v>103</v>
      </c>
      <c r="P2509" s="89" t="s">
        <v>115</v>
      </c>
      <c r="Q2509" s="89" t="s">
        <v>1315</v>
      </c>
      <c r="R2509" s="266" t="s">
        <v>26</v>
      </c>
      <c r="S2509" s="34" t="s">
        <v>141</v>
      </c>
      <c r="T2509" s="265">
        <v>17106</v>
      </c>
      <c r="U2509" s="265">
        <v>17242</v>
      </c>
      <c r="V2509" s="265">
        <v>17414</v>
      </c>
      <c r="W2509" s="265">
        <v>17972</v>
      </c>
      <c r="X2509" s="265">
        <v>18637</v>
      </c>
      <c r="Y2509" s="265">
        <v>19475</v>
      </c>
    </row>
    <row r="2510" spans="1:25" ht="188.25" customHeight="1" x14ac:dyDescent="0.25">
      <c r="A2510" s="71">
        <v>3640</v>
      </c>
      <c r="B2510" s="47" t="s">
        <v>6207</v>
      </c>
      <c r="C2510" s="47" t="s">
        <v>16029</v>
      </c>
      <c r="D2510" s="47" t="s">
        <v>6300</v>
      </c>
      <c r="E2510" s="89" t="s">
        <v>6301</v>
      </c>
      <c r="F2510" s="89" t="s">
        <v>6302</v>
      </c>
      <c r="G2510" s="90">
        <v>42275</v>
      </c>
      <c r="H2510" s="90">
        <v>41640</v>
      </c>
      <c r="I2510" s="211" t="s">
        <v>16030</v>
      </c>
      <c r="J2510" s="90" t="s">
        <v>114</v>
      </c>
      <c r="K2510" s="89" t="s">
        <v>6303</v>
      </c>
      <c r="L2510" s="89" t="s">
        <v>60</v>
      </c>
      <c r="M2510" s="89" t="s">
        <v>3708</v>
      </c>
      <c r="N2510" s="89" t="s">
        <v>64</v>
      </c>
      <c r="O2510" s="89" t="s">
        <v>103</v>
      </c>
      <c r="P2510" s="89" t="s">
        <v>115</v>
      </c>
      <c r="Q2510" s="89"/>
      <c r="R2510" s="266" t="s">
        <v>52</v>
      </c>
      <c r="S2510" s="34" t="s">
        <v>497</v>
      </c>
      <c r="T2510" s="265">
        <v>42390</v>
      </c>
      <c r="U2510" s="265">
        <v>50108</v>
      </c>
      <c r="V2510" s="265">
        <v>48605</v>
      </c>
      <c r="W2510" s="265">
        <v>47147</v>
      </c>
      <c r="X2510" s="265">
        <v>45732</v>
      </c>
      <c r="Y2510" s="265">
        <v>44360</v>
      </c>
    </row>
    <row r="2511" spans="1:25" ht="188.25" customHeight="1" x14ac:dyDescent="0.25">
      <c r="A2511" s="71">
        <v>3641</v>
      </c>
      <c r="B2511" s="47" t="s">
        <v>6207</v>
      </c>
      <c r="C2511" s="47" t="s">
        <v>16031</v>
      </c>
      <c r="D2511" s="47" t="s">
        <v>6304</v>
      </c>
      <c r="E2511" s="89" t="s">
        <v>16032</v>
      </c>
      <c r="F2511" s="89" t="s">
        <v>6305</v>
      </c>
      <c r="G2511" s="90">
        <v>42402</v>
      </c>
      <c r="H2511" s="90">
        <v>42370</v>
      </c>
      <c r="I2511" s="211" t="s">
        <v>244</v>
      </c>
      <c r="J2511" s="90">
        <v>45658</v>
      </c>
      <c r="K2511" s="89" t="s">
        <v>6306</v>
      </c>
      <c r="L2511" s="89" t="s">
        <v>60</v>
      </c>
      <c r="M2511" s="89" t="s">
        <v>6307</v>
      </c>
      <c r="N2511" s="89" t="s">
        <v>64</v>
      </c>
      <c r="O2511" s="89" t="s">
        <v>103</v>
      </c>
      <c r="P2511" s="89" t="s">
        <v>115</v>
      </c>
      <c r="Q2511" s="89" t="s">
        <v>6308</v>
      </c>
      <c r="R2511" s="266" t="s">
        <v>18</v>
      </c>
      <c r="S2511" s="116" t="s">
        <v>199</v>
      </c>
      <c r="T2511" s="265">
        <v>39519</v>
      </c>
      <c r="U2511" s="265">
        <v>0</v>
      </c>
      <c r="V2511" s="265">
        <v>36041</v>
      </c>
      <c r="W2511" s="265">
        <v>34239</v>
      </c>
      <c r="X2511" s="194" t="s">
        <v>112</v>
      </c>
      <c r="Y2511" s="194"/>
    </row>
    <row r="2512" spans="1:25" ht="188.25" customHeight="1" x14ac:dyDescent="0.25">
      <c r="A2512" s="71">
        <v>3642</v>
      </c>
      <c r="B2512" s="47" t="s">
        <v>6207</v>
      </c>
      <c r="C2512" s="47" t="s">
        <v>6309</v>
      </c>
      <c r="D2512" s="47" t="s">
        <v>6310</v>
      </c>
      <c r="E2512" s="89" t="s">
        <v>129</v>
      </c>
      <c r="F2512" s="89" t="s">
        <v>4610</v>
      </c>
      <c r="G2512" s="90">
        <v>42736</v>
      </c>
      <c r="H2512" s="90">
        <v>42736</v>
      </c>
      <c r="I2512" s="211" t="s">
        <v>113</v>
      </c>
      <c r="J2512" s="90" t="s">
        <v>114</v>
      </c>
      <c r="K2512" s="89" t="s">
        <v>6311</v>
      </c>
      <c r="L2512" s="89" t="s">
        <v>61</v>
      </c>
      <c r="M2512" s="89" t="s">
        <v>3708</v>
      </c>
      <c r="N2512" s="89" t="s">
        <v>64</v>
      </c>
      <c r="O2512" s="89" t="s">
        <v>103</v>
      </c>
      <c r="P2512" s="89" t="s">
        <v>115</v>
      </c>
      <c r="Q2512" s="89" t="s">
        <v>1309</v>
      </c>
      <c r="R2512" s="266" t="s">
        <v>25</v>
      </c>
      <c r="S2512" s="116" t="s">
        <v>715</v>
      </c>
      <c r="T2512" s="265">
        <v>729130</v>
      </c>
      <c r="U2512" s="265">
        <v>851328</v>
      </c>
      <c r="V2512" s="265">
        <v>808762</v>
      </c>
      <c r="W2512" s="265">
        <v>768324</v>
      </c>
      <c r="X2512" s="265">
        <v>729908</v>
      </c>
      <c r="Y2512" s="265">
        <v>693412</v>
      </c>
    </row>
    <row r="2513" spans="1:25" ht="188.25" customHeight="1" x14ac:dyDescent="0.25">
      <c r="A2513" s="71">
        <v>3643</v>
      </c>
      <c r="B2513" s="47" t="s">
        <v>6207</v>
      </c>
      <c r="C2513" s="47" t="s">
        <v>16033</v>
      </c>
      <c r="D2513" s="47" t="s">
        <v>6312</v>
      </c>
      <c r="E2513" s="89" t="s">
        <v>6313</v>
      </c>
      <c r="F2513" s="89" t="s">
        <v>1948</v>
      </c>
      <c r="G2513" s="90">
        <v>42767</v>
      </c>
      <c r="H2513" s="90">
        <v>42736</v>
      </c>
      <c r="I2513" s="211" t="s">
        <v>5466</v>
      </c>
      <c r="J2513" s="90" t="s">
        <v>114</v>
      </c>
      <c r="K2513" s="89" t="s">
        <v>6314</v>
      </c>
      <c r="L2513" s="89" t="s">
        <v>60</v>
      </c>
      <c r="M2513" s="89" t="s">
        <v>6227</v>
      </c>
      <c r="N2513" s="89" t="s">
        <v>64</v>
      </c>
      <c r="O2513" s="89" t="s">
        <v>103</v>
      </c>
      <c r="P2513" s="89" t="s">
        <v>115</v>
      </c>
      <c r="Q2513" s="89"/>
      <c r="R2513" s="266" t="s">
        <v>18</v>
      </c>
      <c r="S2513" s="116" t="s">
        <v>199</v>
      </c>
      <c r="T2513" s="265">
        <v>0</v>
      </c>
      <c r="U2513" s="265">
        <v>0</v>
      </c>
      <c r="V2513" s="265">
        <v>0</v>
      </c>
      <c r="W2513" s="265">
        <v>0</v>
      </c>
      <c r="X2513" s="265">
        <v>0</v>
      </c>
      <c r="Y2513" s="265">
        <v>0</v>
      </c>
    </row>
    <row r="2514" spans="1:25" ht="188.25" customHeight="1" x14ac:dyDescent="0.25">
      <c r="A2514" s="71">
        <v>3644</v>
      </c>
      <c r="B2514" s="47" t="s">
        <v>6207</v>
      </c>
      <c r="C2514" s="47" t="s">
        <v>16034</v>
      </c>
      <c r="D2514" s="47" t="s">
        <v>6315</v>
      </c>
      <c r="E2514" s="89" t="s">
        <v>3586</v>
      </c>
      <c r="F2514" s="89" t="s">
        <v>6228</v>
      </c>
      <c r="G2514" s="90">
        <v>43013</v>
      </c>
      <c r="H2514" s="90">
        <v>42736</v>
      </c>
      <c r="I2514" s="211" t="s">
        <v>268</v>
      </c>
      <c r="J2514" s="90" t="s">
        <v>114</v>
      </c>
      <c r="K2514" s="89" t="s">
        <v>6316</v>
      </c>
      <c r="L2514" s="89" t="s">
        <v>60</v>
      </c>
      <c r="M2514" s="89" t="s">
        <v>6230</v>
      </c>
      <c r="N2514" s="89" t="s">
        <v>64</v>
      </c>
      <c r="O2514" s="89" t="s">
        <v>103</v>
      </c>
      <c r="P2514" s="89" t="s">
        <v>115</v>
      </c>
      <c r="Q2514" s="89" t="s">
        <v>6232</v>
      </c>
      <c r="R2514" s="266" t="s">
        <v>18</v>
      </c>
      <c r="S2514" s="116" t="s">
        <v>199</v>
      </c>
      <c r="T2514" s="265">
        <v>139</v>
      </c>
      <c r="U2514" s="265">
        <v>858</v>
      </c>
      <c r="V2514" s="265">
        <v>26174</v>
      </c>
      <c r="W2514" s="265">
        <v>22510</v>
      </c>
      <c r="X2514" s="265">
        <v>20705</v>
      </c>
      <c r="Y2514" s="265">
        <v>18883</v>
      </c>
    </row>
    <row r="2515" spans="1:25" ht="188.25" customHeight="1" x14ac:dyDescent="0.25">
      <c r="A2515" s="71">
        <v>3645</v>
      </c>
      <c r="B2515" s="47" t="s">
        <v>6207</v>
      </c>
      <c r="C2515" s="47" t="s">
        <v>6317</v>
      </c>
      <c r="D2515" s="47" t="s">
        <v>6318</v>
      </c>
      <c r="E2515" s="89" t="s">
        <v>16035</v>
      </c>
      <c r="F2515" s="89" t="s">
        <v>6319</v>
      </c>
      <c r="G2515" s="90">
        <v>43132</v>
      </c>
      <c r="H2515" s="90">
        <v>43101</v>
      </c>
      <c r="I2515" s="211" t="s">
        <v>244</v>
      </c>
      <c r="J2515" s="90">
        <v>45658</v>
      </c>
      <c r="K2515" s="89" t="s">
        <v>6320</v>
      </c>
      <c r="L2515" s="89" t="s">
        <v>60</v>
      </c>
      <c r="M2515" s="89" t="s">
        <v>6321</v>
      </c>
      <c r="N2515" s="89" t="s">
        <v>64</v>
      </c>
      <c r="O2515" s="89" t="s">
        <v>103</v>
      </c>
      <c r="P2515" s="89" t="s">
        <v>115</v>
      </c>
      <c r="Q2515" s="89" t="s">
        <v>675</v>
      </c>
      <c r="R2515" s="266" t="s">
        <v>26</v>
      </c>
      <c r="S2515" s="34" t="s">
        <v>141</v>
      </c>
      <c r="T2515" s="265">
        <v>0</v>
      </c>
      <c r="U2515" s="265">
        <v>0</v>
      </c>
      <c r="V2515" s="265">
        <v>0</v>
      </c>
      <c r="W2515" s="265" t="s">
        <v>12206</v>
      </c>
      <c r="X2515" s="265" t="s">
        <v>12206</v>
      </c>
      <c r="Y2515" s="265" t="s">
        <v>12206</v>
      </c>
    </row>
    <row r="2516" spans="1:25" ht="188.25" customHeight="1" x14ac:dyDescent="0.25">
      <c r="A2516" s="71">
        <v>3646</v>
      </c>
      <c r="B2516" s="47" t="s">
        <v>6207</v>
      </c>
      <c r="C2516" s="47" t="s">
        <v>6322</v>
      </c>
      <c r="D2516" s="47" t="s">
        <v>6323</v>
      </c>
      <c r="E2516" s="89" t="s">
        <v>129</v>
      </c>
      <c r="F2516" s="89" t="s">
        <v>6324</v>
      </c>
      <c r="G2516" s="90">
        <v>43466</v>
      </c>
      <c r="H2516" s="90">
        <v>43466</v>
      </c>
      <c r="I2516" s="211" t="s">
        <v>370</v>
      </c>
      <c r="J2516" s="90">
        <v>45292</v>
      </c>
      <c r="K2516" s="89" t="s">
        <v>6325</v>
      </c>
      <c r="L2516" s="89" t="s">
        <v>61</v>
      </c>
      <c r="M2516" s="89" t="s">
        <v>6326</v>
      </c>
      <c r="N2516" s="89" t="s">
        <v>64</v>
      </c>
      <c r="O2516" s="89" t="s">
        <v>103</v>
      </c>
      <c r="P2516" s="89" t="s">
        <v>115</v>
      </c>
      <c r="Q2516" s="89" t="s">
        <v>459</v>
      </c>
      <c r="R2516" s="266" t="s">
        <v>47</v>
      </c>
      <c r="S2516" s="34" t="s">
        <v>731</v>
      </c>
      <c r="T2516" s="265">
        <v>337515</v>
      </c>
      <c r="U2516" s="265">
        <v>330556</v>
      </c>
      <c r="V2516" s="265">
        <v>314028</v>
      </c>
      <c r="W2516" s="265">
        <v>298327</v>
      </c>
      <c r="X2516" s="265">
        <v>283411</v>
      </c>
      <c r="Y2516" s="265">
        <v>269240</v>
      </c>
    </row>
    <row r="2517" spans="1:25" ht="188.25" customHeight="1" x14ac:dyDescent="0.25">
      <c r="A2517" s="71">
        <v>3647</v>
      </c>
      <c r="B2517" s="47" t="s">
        <v>6207</v>
      </c>
      <c r="C2517" s="47" t="s">
        <v>6327</v>
      </c>
      <c r="D2517" s="47" t="s">
        <v>6328</v>
      </c>
      <c r="E2517" s="89" t="s">
        <v>6329</v>
      </c>
      <c r="F2517" s="89" t="s">
        <v>6330</v>
      </c>
      <c r="G2517" s="90">
        <v>44286</v>
      </c>
      <c r="H2517" s="90">
        <v>44197</v>
      </c>
      <c r="I2517" s="211" t="s">
        <v>6331</v>
      </c>
      <c r="J2517" s="90">
        <v>47849</v>
      </c>
      <c r="K2517" s="89" t="s">
        <v>6332</v>
      </c>
      <c r="L2517" s="89" t="s">
        <v>60</v>
      </c>
      <c r="M2517" s="89" t="s">
        <v>6244</v>
      </c>
      <c r="N2517" s="89" t="s">
        <v>64</v>
      </c>
      <c r="O2517" s="89" t="s">
        <v>103</v>
      </c>
      <c r="P2517" s="89" t="s">
        <v>115</v>
      </c>
      <c r="Q2517" s="89"/>
      <c r="R2517" s="266">
        <v>18</v>
      </c>
      <c r="S2517" s="34" t="s">
        <v>2663</v>
      </c>
      <c r="T2517" s="265">
        <v>0</v>
      </c>
      <c r="U2517" s="265">
        <v>0</v>
      </c>
      <c r="V2517" s="265">
        <v>0</v>
      </c>
      <c r="W2517" s="265" t="s">
        <v>12206</v>
      </c>
      <c r="X2517" s="265" t="s">
        <v>12206</v>
      </c>
      <c r="Y2517" s="265" t="s">
        <v>12206</v>
      </c>
    </row>
    <row r="2518" spans="1:25" ht="188.25" customHeight="1" x14ac:dyDescent="0.25">
      <c r="A2518" s="71">
        <v>3648</v>
      </c>
      <c r="B2518" s="47" t="s">
        <v>6207</v>
      </c>
      <c r="C2518" s="47" t="s">
        <v>16036</v>
      </c>
      <c r="D2518" s="47" t="s">
        <v>6333</v>
      </c>
      <c r="E2518" s="89" t="s">
        <v>6334</v>
      </c>
      <c r="F2518" s="89" t="s">
        <v>6335</v>
      </c>
      <c r="G2518" s="90">
        <v>40675</v>
      </c>
      <c r="H2518" s="90">
        <v>40675</v>
      </c>
      <c r="I2518" s="211" t="s">
        <v>16037</v>
      </c>
      <c r="J2518" s="90" t="s">
        <v>114</v>
      </c>
      <c r="K2518" s="89" t="s">
        <v>6336</v>
      </c>
      <c r="L2518" s="89" t="s">
        <v>60</v>
      </c>
      <c r="M2518" s="89" t="s">
        <v>6244</v>
      </c>
      <c r="N2518" s="89" t="s">
        <v>64</v>
      </c>
      <c r="O2518" s="89" t="s">
        <v>100</v>
      </c>
      <c r="P2518" s="89" t="s">
        <v>6337</v>
      </c>
      <c r="Q2518" s="89"/>
      <c r="R2518" s="266" t="s">
        <v>18</v>
      </c>
      <c r="S2518" s="116" t="s">
        <v>199</v>
      </c>
      <c r="T2518" s="265">
        <v>46630</v>
      </c>
      <c r="U2518" s="265">
        <v>74534</v>
      </c>
      <c r="V2518" s="265">
        <v>52174</v>
      </c>
      <c r="W2518" s="265" t="s">
        <v>470</v>
      </c>
      <c r="X2518" s="265" t="s">
        <v>470</v>
      </c>
      <c r="Y2518" s="265" t="s">
        <v>470</v>
      </c>
    </row>
    <row r="2519" spans="1:25" ht="188.25" customHeight="1" x14ac:dyDescent="0.25">
      <c r="A2519" s="71">
        <v>3649</v>
      </c>
      <c r="B2519" s="47" t="s">
        <v>6207</v>
      </c>
      <c r="C2519" s="47" t="s">
        <v>6338</v>
      </c>
      <c r="D2519" s="47" t="s">
        <v>6339</v>
      </c>
      <c r="E2519" s="89" t="s">
        <v>16038</v>
      </c>
      <c r="F2519" s="89" t="s">
        <v>6237</v>
      </c>
      <c r="G2519" s="90">
        <v>44106</v>
      </c>
      <c r="H2519" s="90">
        <v>44197</v>
      </c>
      <c r="I2519" s="211" t="s">
        <v>5466</v>
      </c>
      <c r="J2519" s="90" t="s">
        <v>114</v>
      </c>
      <c r="K2519" s="89" t="s">
        <v>16039</v>
      </c>
      <c r="L2519" s="89" t="s">
        <v>60</v>
      </c>
      <c r="M2519" s="89" t="s">
        <v>6340</v>
      </c>
      <c r="N2519" s="89" t="s">
        <v>64</v>
      </c>
      <c r="O2519" s="89" t="s">
        <v>120</v>
      </c>
      <c r="P2519" s="89" t="s">
        <v>6341</v>
      </c>
      <c r="Q2519" s="89"/>
      <c r="R2519" s="266" t="s">
        <v>18</v>
      </c>
      <c r="S2519" s="116" t="s">
        <v>199</v>
      </c>
      <c r="T2519" s="265">
        <v>0</v>
      </c>
      <c r="U2519" s="265">
        <v>0</v>
      </c>
      <c r="V2519" s="265">
        <v>4020</v>
      </c>
      <c r="W2519" s="265">
        <v>24754</v>
      </c>
      <c r="X2519" s="265">
        <v>23191</v>
      </c>
      <c r="Y2519" s="265">
        <v>548273</v>
      </c>
    </row>
    <row r="2520" spans="1:25" ht="188.25" customHeight="1" x14ac:dyDescent="0.25">
      <c r="A2520" s="71">
        <v>3650</v>
      </c>
      <c r="B2520" s="47" t="s">
        <v>6207</v>
      </c>
      <c r="C2520" s="47" t="s">
        <v>6338</v>
      </c>
      <c r="D2520" s="47" t="s">
        <v>6342</v>
      </c>
      <c r="E2520" s="89" t="s">
        <v>16040</v>
      </c>
      <c r="F2520" s="89" t="s">
        <v>6237</v>
      </c>
      <c r="G2520" s="90">
        <v>44106</v>
      </c>
      <c r="H2520" s="90">
        <v>44197</v>
      </c>
      <c r="I2520" s="211" t="s">
        <v>5466</v>
      </c>
      <c r="J2520" s="90" t="s">
        <v>114</v>
      </c>
      <c r="K2520" s="89" t="s">
        <v>16041</v>
      </c>
      <c r="L2520" s="89" t="s">
        <v>60</v>
      </c>
      <c r="M2520" s="89" t="s">
        <v>6340</v>
      </c>
      <c r="N2520" s="89" t="s">
        <v>64</v>
      </c>
      <c r="O2520" s="89" t="s">
        <v>120</v>
      </c>
      <c r="P2520" s="89" t="s">
        <v>16042</v>
      </c>
      <c r="Q2520" s="89"/>
      <c r="R2520" s="266" t="s">
        <v>18</v>
      </c>
      <c r="S2520" s="116" t="s">
        <v>199</v>
      </c>
      <c r="T2520" s="265">
        <v>0</v>
      </c>
      <c r="U2520" s="265">
        <v>0</v>
      </c>
      <c r="V2520" s="265" t="s">
        <v>470</v>
      </c>
      <c r="W2520" s="265" t="s">
        <v>470</v>
      </c>
      <c r="X2520" s="265" t="s">
        <v>470</v>
      </c>
      <c r="Y2520" s="265" t="s">
        <v>470</v>
      </c>
    </row>
    <row r="2521" spans="1:25" ht="188.25" customHeight="1" x14ac:dyDescent="0.25">
      <c r="A2521" s="71">
        <v>3651</v>
      </c>
      <c r="B2521" s="47" t="s">
        <v>6207</v>
      </c>
      <c r="C2521" s="47" t="s">
        <v>6343</v>
      </c>
      <c r="D2521" s="47" t="s">
        <v>6344</v>
      </c>
      <c r="E2521" s="89" t="s">
        <v>16043</v>
      </c>
      <c r="F2521" s="89" t="s">
        <v>6345</v>
      </c>
      <c r="G2521" s="90">
        <v>44224</v>
      </c>
      <c r="H2521" s="90">
        <v>43831</v>
      </c>
      <c r="I2521" s="211" t="s">
        <v>396</v>
      </c>
      <c r="J2521" s="90">
        <v>44562</v>
      </c>
      <c r="K2521" s="89" t="s">
        <v>16044</v>
      </c>
      <c r="L2521" s="89" t="s">
        <v>60</v>
      </c>
      <c r="M2521" s="89" t="s">
        <v>6346</v>
      </c>
      <c r="N2521" s="89" t="s">
        <v>64</v>
      </c>
      <c r="O2521" s="89" t="s">
        <v>120</v>
      </c>
      <c r="P2521" s="89" t="s">
        <v>16045</v>
      </c>
      <c r="Q2521" s="89"/>
      <c r="R2521" s="266" t="s">
        <v>18</v>
      </c>
      <c r="S2521" s="116" t="s">
        <v>199</v>
      </c>
      <c r="T2521" s="265">
        <v>36739</v>
      </c>
      <c r="U2521" s="265" t="s">
        <v>112</v>
      </c>
      <c r="V2521" s="265" t="s">
        <v>112</v>
      </c>
      <c r="W2521" s="265" t="s">
        <v>112</v>
      </c>
      <c r="X2521" s="265" t="s">
        <v>112</v>
      </c>
      <c r="Y2521" s="265" t="s">
        <v>112</v>
      </c>
    </row>
    <row r="2522" spans="1:25" ht="188.25" customHeight="1" x14ac:dyDescent="0.25">
      <c r="A2522" s="71">
        <v>3652</v>
      </c>
      <c r="B2522" s="47" t="s">
        <v>6207</v>
      </c>
      <c r="C2522" s="47" t="s">
        <v>6347</v>
      </c>
      <c r="D2522" s="47" t="s">
        <v>6348</v>
      </c>
      <c r="E2522" s="89" t="s">
        <v>6349</v>
      </c>
      <c r="F2522" s="89" t="s">
        <v>11920</v>
      </c>
      <c r="G2522" s="90">
        <v>44217</v>
      </c>
      <c r="H2522" s="90">
        <v>44197</v>
      </c>
      <c r="I2522" s="211" t="s">
        <v>396</v>
      </c>
      <c r="J2522" s="90">
        <v>44562</v>
      </c>
      <c r="K2522" s="89" t="s">
        <v>6350</v>
      </c>
      <c r="L2522" s="89" t="s">
        <v>60</v>
      </c>
      <c r="M2522" s="89" t="s">
        <v>6346</v>
      </c>
      <c r="N2522" s="89" t="s">
        <v>64</v>
      </c>
      <c r="O2522" s="89" t="s">
        <v>105</v>
      </c>
      <c r="P2522" s="89"/>
      <c r="Q2522" s="89"/>
      <c r="R2522" s="266" t="s">
        <v>18</v>
      </c>
      <c r="S2522" s="116" t="s">
        <v>199</v>
      </c>
      <c r="T2522" s="265">
        <v>634342</v>
      </c>
      <c r="U2522" s="265" t="s">
        <v>112</v>
      </c>
      <c r="V2522" s="265" t="s">
        <v>112</v>
      </c>
      <c r="W2522" s="265" t="s">
        <v>112</v>
      </c>
      <c r="X2522" s="265" t="s">
        <v>112</v>
      </c>
      <c r="Y2522" s="265" t="s">
        <v>112</v>
      </c>
    </row>
    <row r="2523" spans="1:25" ht="188.25" customHeight="1" x14ac:dyDescent="0.25">
      <c r="A2523" s="71">
        <v>3653</v>
      </c>
      <c r="B2523" s="47" t="s">
        <v>6207</v>
      </c>
      <c r="C2523" s="47" t="s">
        <v>6351</v>
      </c>
      <c r="D2523" s="47" t="s">
        <v>6352</v>
      </c>
      <c r="E2523" s="89" t="s">
        <v>6353</v>
      </c>
      <c r="F2523" s="89" t="s">
        <v>6354</v>
      </c>
      <c r="G2523" s="90">
        <v>37588</v>
      </c>
      <c r="H2523" s="90">
        <v>37622</v>
      </c>
      <c r="I2523" s="211" t="s">
        <v>113</v>
      </c>
      <c r="J2523" s="90" t="s">
        <v>114</v>
      </c>
      <c r="K2523" s="89" t="s">
        <v>6355</v>
      </c>
      <c r="L2523" s="89" t="s">
        <v>99</v>
      </c>
      <c r="M2523" s="89" t="s">
        <v>6356</v>
      </c>
      <c r="N2523" s="89" t="s">
        <v>106</v>
      </c>
      <c r="O2523" s="89" t="s">
        <v>100</v>
      </c>
      <c r="P2523" s="89" t="s">
        <v>157</v>
      </c>
      <c r="Q2523" s="89"/>
      <c r="R2523" s="266" t="s">
        <v>42</v>
      </c>
      <c r="S2523" s="116" t="s">
        <v>588</v>
      </c>
      <c r="T2523" s="265">
        <v>282959</v>
      </c>
      <c r="U2523" s="265">
        <v>292914</v>
      </c>
      <c r="V2523" s="265">
        <v>300530</v>
      </c>
      <c r="W2523" s="265">
        <v>307743</v>
      </c>
      <c r="X2523" s="265">
        <v>313897</v>
      </c>
      <c r="Y2523" s="265">
        <v>320175</v>
      </c>
    </row>
    <row r="2524" spans="1:25" ht="188.25" customHeight="1" x14ac:dyDescent="0.25">
      <c r="A2524" s="71">
        <v>3654</v>
      </c>
      <c r="B2524" s="47" t="s">
        <v>6207</v>
      </c>
      <c r="C2524" s="47" t="s">
        <v>16046</v>
      </c>
      <c r="D2524" s="47" t="s">
        <v>4493</v>
      </c>
      <c r="E2524" s="89" t="s">
        <v>16047</v>
      </c>
      <c r="F2524" s="89" t="s">
        <v>6357</v>
      </c>
      <c r="G2524" s="90">
        <v>39024</v>
      </c>
      <c r="H2524" s="90">
        <v>39083</v>
      </c>
      <c r="I2524" s="211" t="s">
        <v>113</v>
      </c>
      <c r="J2524" s="90" t="s">
        <v>114</v>
      </c>
      <c r="K2524" s="89" t="s">
        <v>6358</v>
      </c>
      <c r="L2524" s="89" t="s">
        <v>60</v>
      </c>
      <c r="M2524" s="89" t="s">
        <v>6359</v>
      </c>
      <c r="N2524" s="89" t="s">
        <v>106</v>
      </c>
      <c r="O2524" s="89" t="s">
        <v>100</v>
      </c>
      <c r="P2524" s="89" t="s">
        <v>157</v>
      </c>
      <c r="Q2524" s="89"/>
      <c r="R2524" s="266" t="s">
        <v>18</v>
      </c>
      <c r="S2524" s="116" t="s">
        <v>199</v>
      </c>
      <c r="T2524" s="265">
        <v>19927</v>
      </c>
      <c r="U2524" s="265">
        <v>18224</v>
      </c>
      <c r="V2524" s="265">
        <v>18698</v>
      </c>
      <c r="W2524" s="265">
        <v>19147</v>
      </c>
      <c r="X2524" s="265">
        <v>19529</v>
      </c>
      <c r="Y2524" s="265">
        <v>19920</v>
      </c>
    </row>
    <row r="2525" spans="1:25" ht="188.25" customHeight="1" x14ac:dyDescent="0.25">
      <c r="A2525" s="71">
        <v>3655</v>
      </c>
      <c r="B2525" s="47" t="s">
        <v>6207</v>
      </c>
      <c r="C2525" s="47" t="s">
        <v>6360</v>
      </c>
      <c r="D2525" s="47" t="s">
        <v>4494</v>
      </c>
      <c r="E2525" s="89" t="s">
        <v>6361</v>
      </c>
      <c r="F2525" s="89" t="s">
        <v>6362</v>
      </c>
      <c r="G2525" s="90">
        <v>41948</v>
      </c>
      <c r="H2525" s="90">
        <v>42005</v>
      </c>
      <c r="I2525" s="211" t="s">
        <v>113</v>
      </c>
      <c r="J2525" s="90" t="s">
        <v>114</v>
      </c>
      <c r="K2525" s="89" t="s">
        <v>6363</v>
      </c>
      <c r="L2525" s="89" t="s">
        <v>60</v>
      </c>
      <c r="M2525" s="89" t="s">
        <v>1080</v>
      </c>
      <c r="N2525" s="89" t="s">
        <v>106</v>
      </c>
      <c r="O2525" s="89" t="s">
        <v>100</v>
      </c>
      <c r="P2525" s="89" t="s">
        <v>157</v>
      </c>
      <c r="Q2525" s="89"/>
      <c r="R2525" s="266" t="s">
        <v>18</v>
      </c>
      <c r="S2525" s="116" t="s">
        <v>199</v>
      </c>
      <c r="T2525" s="265">
        <v>1044</v>
      </c>
      <c r="U2525" s="265">
        <v>905</v>
      </c>
      <c r="V2525" s="265">
        <v>929</v>
      </c>
      <c r="W2525" s="265">
        <v>951</v>
      </c>
      <c r="X2525" s="265">
        <v>970</v>
      </c>
      <c r="Y2525" s="265">
        <v>989</v>
      </c>
    </row>
    <row r="2526" spans="1:25" ht="188.25" customHeight="1" x14ac:dyDescent="0.25">
      <c r="A2526" s="71">
        <v>3656</v>
      </c>
      <c r="B2526" s="47" t="s">
        <v>6207</v>
      </c>
      <c r="C2526" s="47" t="s">
        <v>6364</v>
      </c>
      <c r="D2526" s="47" t="s">
        <v>6365</v>
      </c>
      <c r="E2526" s="89" t="s">
        <v>6366</v>
      </c>
      <c r="F2526" s="89" t="s">
        <v>6367</v>
      </c>
      <c r="G2526" s="90">
        <v>37588</v>
      </c>
      <c r="H2526" s="90">
        <v>37622</v>
      </c>
      <c r="I2526" s="211" t="s">
        <v>113</v>
      </c>
      <c r="J2526" s="90" t="s">
        <v>114</v>
      </c>
      <c r="K2526" s="89" t="s">
        <v>6368</v>
      </c>
      <c r="L2526" s="89" t="s">
        <v>99</v>
      </c>
      <c r="M2526" s="89" t="s">
        <v>6356</v>
      </c>
      <c r="N2526" s="89" t="s">
        <v>106</v>
      </c>
      <c r="O2526" s="89" t="s">
        <v>103</v>
      </c>
      <c r="P2526" s="89" t="s">
        <v>116</v>
      </c>
      <c r="Q2526" s="89"/>
      <c r="R2526" s="266" t="s">
        <v>40</v>
      </c>
      <c r="S2526" s="116" t="s">
        <v>126</v>
      </c>
      <c r="T2526" s="265">
        <v>21</v>
      </c>
      <c r="U2526" s="265">
        <v>15</v>
      </c>
      <c r="V2526" s="265">
        <v>15</v>
      </c>
      <c r="W2526" s="265">
        <v>16</v>
      </c>
      <c r="X2526" s="265">
        <v>16</v>
      </c>
      <c r="Y2526" s="265">
        <v>16</v>
      </c>
    </row>
    <row r="2527" spans="1:25" ht="188.25" customHeight="1" x14ac:dyDescent="0.25">
      <c r="A2527" s="71">
        <v>3657</v>
      </c>
      <c r="B2527" s="47" t="s">
        <v>6207</v>
      </c>
      <c r="C2527" s="47" t="s">
        <v>6364</v>
      </c>
      <c r="D2527" s="47" t="s">
        <v>4540</v>
      </c>
      <c r="E2527" s="89" t="s">
        <v>6369</v>
      </c>
      <c r="F2527" s="89" t="s">
        <v>6370</v>
      </c>
      <c r="G2527" s="90">
        <v>37588</v>
      </c>
      <c r="H2527" s="90">
        <v>37622</v>
      </c>
      <c r="I2527" s="211" t="s">
        <v>113</v>
      </c>
      <c r="J2527" s="90" t="s">
        <v>114</v>
      </c>
      <c r="K2527" s="89" t="s">
        <v>6371</v>
      </c>
      <c r="L2527" s="89" t="s">
        <v>60</v>
      </c>
      <c r="M2527" s="89" t="s">
        <v>6372</v>
      </c>
      <c r="N2527" s="89" t="s">
        <v>106</v>
      </c>
      <c r="O2527" s="89" t="s">
        <v>103</v>
      </c>
      <c r="P2527" s="89" t="s">
        <v>116</v>
      </c>
      <c r="Q2527" s="89"/>
      <c r="R2527" s="266" t="s">
        <v>18</v>
      </c>
      <c r="S2527" s="116" t="s">
        <v>199</v>
      </c>
      <c r="T2527" s="265">
        <v>132</v>
      </c>
      <c r="U2527" s="265">
        <v>247</v>
      </c>
      <c r="V2527" s="265">
        <v>253</v>
      </c>
      <c r="W2527" s="265">
        <v>260</v>
      </c>
      <c r="X2527" s="265">
        <v>265</v>
      </c>
      <c r="Y2527" s="265">
        <v>270</v>
      </c>
    </row>
    <row r="2528" spans="1:25" ht="188.25" customHeight="1" x14ac:dyDescent="0.25">
      <c r="A2528" s="71">
        <v>3658</v>
      </c>
      <c r="B2528" s="47" t="s">
        <v>6207</v>
      </c>
      <c r="C2528" s="47" t="s">
        <v>6364</v>
      </c>
      <c r="D2528" s="47" t="s">
        <v>6373</v>
      </c>
      <c r="E2528" s="89" t="s">
        <v>6374</v>
      </c>
      <c r="F2528" s="89" t="s">
        <v>6375</v>
      </c>
      <c r="G2528" s="90">
        <v>37588</v>
      </c>
      <c r="H2528" s="90">
        <v>37622</v>
      </c>
      <c r="I2528" s="211" t="s">
        <v>113</v>
      </c>
      <c r="J2528" s="90" t="s">
        <v>114</v>
      </c>
      <c r="K2528" s="89" t="s">
        <v>6376</v>
      </c>
      <c r="L2528" s="89" t="s">
        <v>60</v>
      </c>
      <c r="M2528" s="89" t="s">
        <v>6377</v>
      </c>
      <c r="N2528" s="89" t="s">
        <v>106</v>
      </c>
      <c r="O2528" s="89" t="s">
        <v>103</v>
      </c>
      <c r="P2528" s="89" t="s">
        <v>116</v>
      </c>
      <c r="Q2528" s="89"/>
      <c r="R2528" s="266" t="s">
        <v>18</v>
      </c>
      <c r="S2528" s="116" t="s">
        <v>199</v>
      </c>
      <c r="T2528" s="265">
        <v>50377</v>
      </c>
      <c r="U2528" s="265">
        <v>43270</v>
      </c>
      <c r="V2528" s="265">
        <v>44395</v>
      </c>
      <c r="W2528" s="265">
        <v>45461</v>
      </c>
      <c r="X2528" s="265">
        <v>46370</v>
      </c>
      <c r="Y2528" s="265">
        <v>47297</v>
      </c>
    </row>
    <row r="2529" spans="1:25" ht="188.25" customHeight="1" x14ac:dyDescent="0.25">
      <c r="A2529" s="71">
        <v>3659</v>
      </c>
      <c r="B2529" s="47" t="s">
        <v>6207</v>
      </c>
      <c r="C2529" s="47" t="s">
        <v>6364</v>
      </c>
      <c r="D2529" s="47" t="s">
        <v>6378</v>
      </c>
      <c r="E2529" s="89" t="s">
        <v>6379</v>
      </c>
      <c r="F2529" s="89" t="s">
        <v>6380</v>
      </c>
      <c r="G2529" s="90">
        <v>37588</v>
      </c>
      <c r="H2529" s="90">
        <v>37622</v>
      </c>
      <c r="I2529" s="211" t="s">
        <v>113</v>
      </c>
      <c r="J2529" s="90" t="s">
        <v>114</v>
      </c>
      <c r="K2529" s="89" t="s">
        <v>6381</v>
      </c>
      <c r="L2529" s="89" t="s">
        <v>61</v>
      </c>
      <c r="M2529" s="89" t="s">
        <v>3708</v>
      </c>
      <c r="N2529" s="89" t="s">
        <v>106</v>
      </c>
      <c r="O2529" s="89" t="s">
        <v>103</v>
      </c>
      <c r="P2529" s="89" t="s">
        <v>116</v>
      </c>
      <c r="Q2529" s="89"/>
      <c r="R2529" s="266" t="s">
        <v>52</v>
      </c>
      <c r="S2529" s="34" t="s">
        <v>497</v>
      </c>
      <c r="T2529" s="265">
        <v>32018</v>
      </c>
      <c r="U2529" s="265">
        <v>29868</v>
      </c>
      <c r="V2529" s="265">
        <v>30645</v>
      </c>
      <c r="W2529" s="265">
        <v>31380</v>
      </c>
      <c r="X2529" s="265">
        <v>32008</v>
      </c>
      <c r="Y2529" s="265">
        <v>32648</v>
      </c>
    </row>
    <row r="2530" spans="1:25" ht="188.25" customHeight="1" x14ac:dyDescent="0.25">
      <c r="A2530" s="71">
        <v>3660</v>
      </c>
      <c r="B2530" s="47" t="s">
        <v>6207</v>
      </c>
      <c r="C2530" s="47" t="s">
        <v>6382</v>
      </c>
      <c r="D2530" s="47" t="s">
        <v>6383</v>
      </c>
      <c r="E2530" s="89" t="s">
        <v>6384</v>
      </c>
      <c r="F2530" s="89" t="s">
        <v>6385</v>
      </c>
      <c r="G2530" s="90">
        <v>37793</v>
      </c>
      <c r="H2530" s="90">
        <v>37622</v>
      </c>
      <c r="I2530" s="211" t="s">
        <v>113</v>
      </c>
      <c r="J2530" s="90" t="s">
        <v>114</v>
      </c>
      <c r="K2530" s="89" t="s">
        <v>6386</v>
      </c>
      <c r="L2530" s="89" t="s">
        <v>99</v>
      </c>
      <c r="M2530" s="89" t="s">
        <v>6356</v>
      </c>
      <c r="N2530" s="89" t="s">
        <v>106</v>
      </c>
      <c r="O2530" s="89" t="s">
        <v>103</v>
      </c>
      <c r="P2530" s="89" t="s">
        <v>116</v>
      </c>
      <c r="Q2530" s="89"/>
      <c r="R2530" s="266" t="s">
        <v>40</v>
      </c>
      <c r="S2530" s="116" t="s">
        <v>126</v>
      </c>
      <c r="T2530" s="265">
        <v>381</v>
      </c>
      <c r="U2530" s="265">
        <v>187</v>
      </c>
      <c r="V2530" s="265">
        <v>192</v>
      </c>
      <c r="W2530" s="265">
        <v>197</v>
      </c>
      <c r="X2530" s="265">
        <v>200</v>
      </c>
      <c r="Y2530" s="265">
        <v>204</v>
      </c>
    </row>
    <row r="2531" spans="1:25" ht="188.25" customHeight="1" x14ac:dyDescent="0.25">
      <c r="A2531" s="71">
        <v>3661</v>
      </c>
      <c r="B2531" s="47" t="s">
        <v>6207</v>
      </c>
      <c r="C2531" s="47" t="s">
        <v>16048</v>
      </c>
      <c r="D2531" s="47" t="s">
        <v>6387</v>
      </c>
      <c r="E2531" s="89" t="s">
        <v>6366</v>
      </c>
      <c r="F2531" s="89" t="s">
        <v>6388</v>
      </c>
      <c r="G2531" s="90">
        <v>38275</v>
      </c>
      <c r="H2531" s="90">
        <v>37987</v>
      </c>
      <c r="I2531" s="211" t="s">
        <v>113</v>
      </c>
      <c r="J2531" s="90" t="s">
        <v>114</v>
      </c>
      <c r="K2531" s="89" t="s">
        <v>6389</v>
      </c>
      <c r="L2531" s="89" t="s">
        <v>99</v>
      </c>
      <c r="M2531" s="89" t="s">
        <v>6356</v>
      </c>
      <c r="N2531" s="89" t="s">
        <v>106</v>
      </c>
      <c r="O2531" s="89" t="s">
        <v>103</v>
      </c>
      <c r="P2531" s="89" t="s">
        <v>116</v>
      </c>
      <c r="Q2531" s="89"/>
      <c r="R2531" s="266" t="s">
        <v>42</v>
      </c>
      <c r="S2531" s="116" t="s">
        <v>588</v>
      </c>
      <c r="T2531" s="265">
        <v>1680</v>
      </c>
      <c r="U2531" s="265">
        <v>2026</v>
      </c>
      <c r="V2531" s="265">
        <v>2079</v>
      </c>
      <c r="W2531" s="265">
        <v>2129</v>
      </c>
      <c r="X2531" s="265">
        <v>2171</v>
      </c>
      <c r="Y2531" s="265">
        <v>2215</v>
      </c>
    </row>
    <row r="2532" spans="1:25" ht="188.25" customHeight="1" x14ac:dyDescent="0.25">
      <c r="A2532" s="71">
        <v>3662</v>
      </c>
      <c r="B2532" s="47" t="s">
        <v>6207</v>
      </c>
      <c r="C2532" s="47" t="s">
        <v>16049</v>
      </c>
      <c r="D2532" s="47" t="s">
        <v>6390</v>
      </c>
      <c r="E2532" s="89" t="s">
        <v>6391</v>
      </c>
      <c r="F2532" s="89" t="s">
        <v>4865</v>
      </c>
      <c r="G2532" s="90">
        <v>38502</v>
      </c>
      <c r="H2532" s="90">
        <v>37622</v>
      </c>
      <c r="I2532" s="211" t="s">
        <v>113</v>
      </c>
      <c r="J2532" s="90" t="s">
        <v>114</v>
      </c>
      <c r="K2532" s="89" t="s">
        <v>6392</v>
      </c>
      <c r="L2532" s="89" t="s">
        <v>61</v>
      </c>
      <c r="M2532" s="89" t="s">
        <v>6393</v>
      </c>
      <c r="N2532" s="89" t="s">
        <v>106</v>
      </c>
      <c r="O2532" s="89" t="s">
        <v>103</v>
      </c>
      <c r="P2532" s="89" t="s">
        <v>116</v>
      </c>
      <c r="Q2532" s="89">
        <v>86</v>
      </c>
      <c r="R2532" s="266" t="s">
        <v>38</v>
      </c>
      <c r="S2532" s="34" t="s">
        <v>127</v>
      </c>
      <c r="T2532" s="265">
        <v>6534</v>
      </c>
      <c r="U2532" s="265">
        <v>6614</v>
      </c>
      <c r="V2532" s="265">
        <v>6786</v>
      </c>
      <c r="W2532" s="265">
        <v>6949</v>
      </c>
      <c r="X2532" s="265">
        <v>7088</v>
      </c>
      <c r="Y2532" s="265">
        <v>7230</v>
      </c>
    </row>
    <row r="2533" spans="1:25" ht="188.25" customHeight="1" x14ac:dyDescent="0.25">
      <c r="A2533" s="71">
        <v>3663</v>
      </c>
      <c r="B2533" s="47" t="s">
        <v>6207</v>
      </c>
      <c r="C2533" s="47" t="s">
        <v>16050</v>
      </c>
      <c r="D2533" s="47" t="s">
        <v>6394</v>
      </c>
      <c r="E2533" s="89" t="s">
        <v>6366</v>
      </c>
      <c r="F2533" s="89" t="s">
        <v>3795</v>
      </c>
      <c r="G2533" s="90">
        <v>40360</v>
      </c>
      <c r="H2533" s="90">
        <v>40544</v>
      </c>
      <c r="I2533" s="211" t="s">
        <v>113</v>
      </c>
      <c r="J2533" s="90" t="s">
        <v>114</v>
      </c>
      <c r="K2533" s="89" t="s">
        <v>6368</v>
      </c>
      <c r="L2533" s="89" t="s">
        <v>99</v>
      </c>
      <c r="M2533" s="89" t="s">
        <v>6356</v>
      </c>
      <c r="N2533" s="89" t="s">
        <v>106</v>
      </c>
      <c r="O2533" s="89" t="s">
        <v>103</v>
      </c>
      <c r="P2533" s="89" t="s">
        <v>116</v>
      </c>
      <c r="Q2533" s="89"/>
      <c r="R2533" s="266" t="s">
        <v>42</v>
      </c>
      <c r="S2533" s="116" t="s">
        <v>588</v>
      </c>
      <c r="T2533" s="265">
        <v>11689</v>
      </c>
      <c r="U2533" s="265">
        <v>10341</v>
      </c>
      <c r="V2533" s="265">
        <v>10610</v>
      </c>
      <c r="W2533" s="265">
        <v>10865</v>
      </c>
      <c r="X2533" s="265">
        <v>11082</v>
      </c>
      <c r="Y2533" s="265">
        <v>11303</v>
      </c>
    </row>
    <row r="2534" spans="1:25" ht="188.25" customHeight="1" x14ac:dyDescent="0.25">
      <c r="A2534" s="71">
        <v>3664</v>
      </c>
      <c r="B2534" s="47" t="s">
        <v>6207</v>
      </c>
      <c r="C2534" s="47" t="s">
        <v>16051</v>
      </c>
      <c r="D2534" s="47" t="s">
        <v>6395</v>
      </c>
      <c r="E2534" s="89" t="s">
        <v>6366</v>
      </c>
      <c r="F2534" s="89" t="s">
        <v>6396</v>
      </c>
      <c r="G2534" s="90">
        <v>40360</v>
      </c>
      <c r="H2534" s="90">
        <v>40544</v>
      </c>
      <c r="I2534" s="211" t="s">
        <v>113</v>
      </c>
      <c r="J2534" s="90" t="s">
        <v>114</v>
      </c>
      <c r="K2534" s="89" t="s">
        <v>6397</v>
      </c>
      <c r="L2534" s="89" t="s">
        <v>99</v>
      </c>
      <c r="M2534" s="89" t="s">
        <v>6356</v>
      </c>
      <c r="N2534" s="89" t="s">
        <v>106</v>
      </c>
      <c r="O2534" s="89" t="s">
        <v>103</v>
      </c>
      <c r="P2534" s="89" t="s">
        <v>116</v>
      </c>
      <c r="Q2534" s="89"/>
      <c r="R2534" s="266" t="s">
        <v>42</v>
      </c>
      <c r="S2534" s="116" t="s">
        <v>588</v>
      </c>
      <c r="T2534" s="265">
        <v>42925</v>
      </c>
      <c r="U2534" s="265">
        <v>41815</v>
      </c>
      <c r="V2534" s="265">
        <v>42902</v>
      </c>
      <c r="W2534" s="265">
        <v>43932</v>
      </c>
      <c r="X2534" s="265">
        <v>44810</v>
      </c>
      <c r="Y2534" s="265">
        <v>45707</v>
      </c>
    </row>
    <row r="2535" spans="1:25" ht="188.25" customHeight="1" x14ac:dyDescent="0.25">
      <c r="A2535" s="71">
        <v>3665</v>
      </c>
      <c r="B2535" s="47" t="s">
        <v>6207</v>
      </c>
      <c r="C2535" s="47" t="s">
        <v>6398</v>
      </c>
      <c r="D2535" s="47" t="s">
        <v>6399</v>
      </c>
      <c r="E2535" s="89" t="s">
        <v>6366</v>
      </c>
      <c r="F2535" s="89" t="s">
        <v>6400</v>
      </c>
      <c r="G2535" s="90">
        <v>43711</v>
      </c>
      <c r="H2535" s="90">
        <v>43466</v>
      </c>
      <c r="I2535" s="211" t="s">
        <v>113</v>
      </c>
      <c r="J2535" s="90" t="s">
        <v>114</v>
      </c>
      <c r="K2535" s="89" t="s">
        <v>6368</v>
      </c>
      <c r="L2535" s="89" t="s">
        <v>99</v>
      </c>
      <c r="M2535" s="89" t="s">
        <v>6356</v>
      </c>
      <c r="N2535" s="89" t="s">
        <v>106</v>
      </c>
      <c r="O2535" s="89" t="s">
        <v>103</v>
      </c>
      <c r="P2535" s="89" t="s">
        <v>116</v>
      </c>
      <c r="Q2535" s="89"/>
      <c r="R2535" s="266" t="s">
        <v>42</v>
      </c>
      <c r="S2535" s="116" t="s">
        <v>588</v>
      </c>
      <c r="T2535" s="265">
        <v>163</v>
      </c>
      <c r="U2535" s="265">
        <v>272</v>
      </c>
      <c r="V2535" s="265">
        <v>279</v>
      </c>
      <c r="W2535" s="265">
        <v>286</v>
      </c>
      <c r="X2535" s="265">
        <v>291</v>
      </c>
      <c r="Y2535" s="265">
        <v>297</v>
      </c>
    </row>
    <row r="2536" spans="1:25" ht="188.25" customHeight="1" x14ac:dyDescent="0.25">
      <c r="A2536" s="71">
        <v>3666</v>
      </c>
      <c r="B2536" s="47" t="s">
        <v>6207</v>
      </c>
      <c r="C2536" s="47" t="s">
        <v>6401</v>
      </c>
      <c r="D2536" s="47" t="s">
        <v>6402</v>
      </c>
      <c r="E2536" s="89" t="s">
        <v>129</v>
      </c>
      <c r="F2536" s="89" t="s">
        <v>2246</v>
      </c>
      <c r="G2536" s="90">
        <v>40785</v>
      </c>
      <c r="H2536" s="90">
        <v>40909</v>
      </c>
      <c r="I2536" s="211" t="s">
        <v>113</v>
      </c>
      <c r="J2536" s="90" t="s">
        <v>114</v>
      </c>
      <c r="K2536" s="89" t="s">
        <v>6403</v>
      </c>
      <c r="L2536" s="89" t="s">
        <v>99</v>
      </c>
      <c r="M2536" s="89" t="s">
        <v>6294</v>
      </c>
      <c r="N2536" s="89" t="s">
        <v>106</v>
      </c>
      <c r="O2536" s="89" t="s">
        <v>103</v>
      </c>
      <c r="P2536" s="89" t="s">
        <v>116</v>
      </c>
      <c r="Q2536" s="89"/>
      <c r="R2536" s="266" t="s">
        <v>49</v>
      </c>
      <c r="S2536" s="34" t="s">
        <v>4264</v>
      </c>
      <c r="T2536" s="265">
        <v>944</v>
      </c>
      <c r="U2536" s="265">
        <v>241</v>
      </c>
      <c r="V2536" s="265">
        <v>247</v>
      </c>
      <c r="W2536" s="265">
        <v>253</v>
      </c>
      <c r="X2536" s="265">
        <v>258</v>
      </c>
      <c r="Y2536" s="265">
        <v>264</v>
      </c>
    </row>
    <row r="2537" spans="1:25" ht="188.25" customHeight="1" x14ac:dyDescent="0.25">
      <c r="A2537" s="71">
        <v>3667</v>
      </c>
      <c r="B2537" s="47" t="s">
        <v>6207</v>
      </c>
      <c r="C2537" s="47" t="s">
        <v>6404</v>
      </c>
      <c r="D2537" s="47" t="s">
        <v>4498</v>
      </c>
      <c r="E2537" s="89" t="s">
        <v>16052</v>
      </c>
      <c r="F2537" s="89" t="s">
        <v>16053</v>
      </c>
      <c r="G2537" s="90">
        <v>44106</v>
      </c>
      <c r="H2537" s="90">
        <v>43831</v>
      </c>
      <c r="I2537" s="211" t="s">
        <v>396</v>
      </c>
      <c r="J2537" s="90">
        <v>44562</v>
      </c>
      <c r="K2537" s="89" t="s">
        <v>6405</v>
      </c>
      <c r="L2537" s="89" t="s">
        <v>60</v>
      </c>
      <c r="M2537" s="89" t="s">
        <v>1080</v>
      </c>
      <c r="N2537" s="89" t="s">
        <v>106</v>
      </c>
      <c r="O2537" s="89" t="s">
        <v>100</v>
      </c>
      <c r="P2537" s="89" t="s">
        <v>6021</v>
      </c>
      <c r="Q2537" s="89" t="s">
        <v>6406</v>
      </c>
      <c r="R2537" s="266" t="s">
        <v>18</v>
      </c>
      <c r="S2537" s="34" t="s">
        <v>76</v>
      </c>
      <c r="T2537" s="265">
        <v>16516</v>
      </c>
      <c r="U2537" s="265" t="s">
        <v>112</v>
      </c>
      <c r="V2537" s="265" t="s">
        <v>112</v>
      </c>
      <c r="W2537" s="265" t="s">
        <v>112</v>
      </c>
      <c r="X2537" s="265" t="s">
        <v>112</v>
      </c>
      <c r="Y2537" s="265" t="s">
        <v>112</v>
      </c>
    </row>
    <row r="2538" spans="1:25" ht="188.25" customHeight="1" x14ac:dyDescent="0.25">
      <c r="A2538" s="71">
        <v>3668</v>
      </c>
      <c r="B2538" s="47" t="s">
        <v>6207</v>
      </c>
      <c r="C2538" s="47" t="s">
        <v>6407</v>
      </c>
      <c r="D2538" s="47" t="s">
        <v>4545</v>
      </c>
      <c r="E2538" s="89" t="s">
        <v>6408</v>
      </c>
      <c r="F2538" s="89" t="s">
        <v>117</v>
      </c>
      <c r="G2538" s="90">
        <v>44197</v>
      </c>
      <c r="H2538" s="90">
        <v>44197</v>
      </c>
      <c r="I2538" s="211" t="s">
        <v>370</v>
      </c>
      <c r="J2538" s="90">
        <v>45292</v>
      </c>
      <c r="K2538" s="89" t="s">
        <v>6409</v>
      </c>
      <c r="L2538" s="89" t="s">
        <v>60</v>
      </c>
      <c r="M2538" s="89" t="s">
        <v>6359</v>
      </c>
      <c r="N2538" s="89" t="s">
        <v>106</v>
      </c>
      <c r="O2538" s="89" t="s">
        <v>100</v>
      </c>
      <c r="P2538" s="89" t="s">
        <v>157</v>
      </c>
      <c r="Q2538" s="89"/>
      <c r="R2538" s="266" t="s">
        <v>40</v>
      </c>
      <c r="S2538" s="34" t="s">
        <v>87</v>
      </c>
      <c r="T2538" s="265">
        <v>700</v>
      </c>
      <c r="U2538" s="265">
        <v>567</v>
      </c>
      <c r="V2538" s="265">
        <v>582</v>
      </c>
      <c r="W2538" s="265" t="s">
        <v>112</v>
      </c>
      <c r="X2538" s="265" t="s">
        <v>112</v>
      </c>
      <c r="Y2538" s="265" t="s">
        <v>112</v>
      </c>
    </row>
    <row r="2539" spans="1:25" ht="188.25" customHeight="1" x14ac:dyDescent="0.25">
      <c r="A2539" s="71">
        <v>3669</v>
      </c>
      <c r="B2539" s="47" t="s">
        <v>6207</v>
      </c>
      <c r="C2539" s="47" t="s">
        <v>6410</v>
      </c>
      <c r="D2539" s="47" t="s">
        <v>6411</v>
      </c>
      <c r="E2539" s="89" t="s">
        <v>129</v>
      </c>
      <c r="F2539" s="89" t="s">
        <v>16054</v>
      </c>
      <c r="G2539" s="90">
        <v>43827</v>
      </c>
      <c r="H2539" s="90">
        <v>43831</v>
      </c>
      <c r="I2539" s="211" t="s">
        <v>113</v>
      </c>
      <c r="J2539" s="90" t="s">
        <v>114</v>
      </c>
      <c r="K2539" s="89" t="s">
        <v>16055</v>
      </c>
      <c r="L2539" s="89" t="s">
        <v>60</v>
      </c>
      <c r="M2539" s="89" t="s">
        <v>1080</v>
      </c>
      <c r="N2539" s="89" t="s">
        <v>106</v>
      </c>
      <c r="O2539" s="89" t="s">
        <v>105</v>
      </c>
      <c r="P2539" s="89" t="s">
        <v>6412</v>
      </c>
      <c r="Q2539" s="89"/>
      <c r="R2539" s="266" t="s">
        <v>18</v>
      </c>
      <c r="S2539" s="34" t="s">
        <v>199</v>
      </c>
      <c r="T2539" s="265">
        <v>178069</v>
      </c>
      <c r="U2539" s="265">
        <v>231082</v>
      </c>
      <c r="V2539" s="265">
        <v>237090</v>
      </c>
      <c r="W2539" s="265">
        <v>242780</v>
      </c>
      <c r="X2539" s="265">
        <v>247636</v>
      </c>
      <c r="Y2539" s="265">
        <v>252589</v>
      </c>
    </row>
    <row r="2540" spans="1:25" ht="188.25" customHeight="1" x14ac:dyDescent="0.25">
      <c r="A2540" s="71">
        <v>3670</v>
      </c>
      <c r="B2540" s="47" t="s">
        <v>6207</v>
      </c>
      <c r="C2540" s="47" t="s">
        <v>6413</v>
      </c>
      <c r="D2540" s="47" t="s">
        <v>6414</v>
      </c>
      <c r="E2540" s="89" t="s">
        <v>6415</v>
      </c>
      <c r="F2540" s="89" t="s">
        <v>6416</v>
      </c>
      <c r="G2540" s="90">
        <v>44084</v>
      </c>
      <c r="H2540" s="90">
        <v>44084</v>
      </c>
      <c r="I2540" s="211" t="s">
        <v>6417</v>
      </c>
      <c r="J2540" s="90" t="s">
        <v>114</v>
      </c>
      <c r="K2540" s="89" t="s">
        <v>6418</v>
      </c>
      <c r="L2540" s="89" t="s">
        <v>60</v>
      </c>
      <c r="M2540" s="89" t="s">
        <v>6236</v>
      </c>
      <c r="N2540" s="89" t="s">
        <v>106</v>
      </c>
      <c r="O2540" s="89" t="s">
        <v>103</v>
      </c>
      <c r="P2540" s="89" t="s">
        <v>116</v>
      </c>
      <c r="Q2540" s="89"/>
      <c r="R2540" s="266" t="s">
        <v>18</v>
      </c>
      <c r="S2540" s="34" t="s">
        <v>199</v>
      </c>
      <c r="T2540" s="265">
        <v>0</v>
      </c>
      <c r="U2540" s="265">
        <v>4</v>
      </c>
      <c r="V2540" s="265">
        <v>20</v>
      </c>
      <c r="W2540" s="265">
        <v>22</v>
      </c>
      <c r="X2540" s="265">
        <v>33</v>
      </c>
      <c r="Y2540" s="265">
        <v>53</v>
      </c>
    </row>
    <row r="2541" spans="1:25" ht="188.25" customHeight="1" x14ac:dyDescent="0.25">
      <c r="A2541" s="71">
        <v>3671</v>
      </c>
      <c r="B2541" s="47" t="s">
        <v>6207</v>
      </c>
      <c r="C2541" s="47" t="s">
        <v>16056</v>
      </c>
      <c r="D2541" s="47" t="s">
        <v>121</v>
      </c>
      <c r="E2541" s="89" t="s">
        <v>16057</v>
      </c>
      <c r="F2541" s="89" t="s">
        <v>16058</v>
      </c>
      <c r="G2541" s="90">
        <v>44378</v>
      </c>
      <c r="H2541" s="90">
        <v>44378</v>
      </c>
      <c r="I2541" s="211" t="s">
        <v>6419</v>
      </c>
      <c r="J2541" s="90">
        <v>48030</v>
      </c>
      <c r="K2541" s="89" t="s">
        <v>16059</v>
      </c>
      <c r="L2541" s="89" t="s">
        <v>60</v>
      </c>
      <c r="M2541" s="89" t="s">
        <v>1080</v>
      </c>
      <c r="N2541" s="89" t="s">
        <v>68</v>
      </c>
      <c r="O2541" s="89" t="s">
        <v>100</v>
      </c>
      <c r="P2541" s="89" t="s">
        <v>652</v>
      </c>
      <c r="Q2541" s="89" t="s">
        <v>6420</v>
      </c>
      <c r="R2541" s="266">
        <v>2</v>
      </c>
      <c r="S2541" s="116" t="s">
        <v>199</v>
      </c>
      <c r="T2541" s="265">
        <v>55535</v>
      </c>
      <c r="U2541" s="265">
        <v>155034</v>
      </c>
      <c r="V2541" s="265">
        <v>163096</v>
      </c>
      <c r="W2541" s="265">
        <v>171088</v>
      </c>
      <c r="X2541" s="265">
        <v>177931</v>
      </c>
      <c r="Y2541" s="265">
        <v>185048</v>
      </c>
    </row>
    <row r="2542" spans="1:25" ht="188.25" customHeight="1" x14ac:dyDescent="0.25">
      <c r="A2542" s="71">
        <v>3672</v>
      </c>
      <c r="B2542" s="47" t="s">
        <v>6207</v>
      </c>
      <c r="C2542" s="47" t="s">
        <v>11670</v>
      </c>
      <c r="D2542" s="47" t="s">
        <v>4547</v>
      </c>
      <c r="E2542" s="89" t="s">
        <v>11671</v>
      </c>
      <c r="F2542" s="89" t="s">
        <v>11672</v>
      </c>
      <c r="G2542" s="90">
        <v>44698</v>
      </c>
      <c r="H2542" s="90">
        <v>44562</v>
      </c>
      <c r="I2542" s="211" t="s">
        <v>762</v>
      </c>
      <c r="J2542" s="90">
        <v>44927</v>
      </c>
      <c r="K2542" s="89" t="s">
        <v>16060</v>
      </c>
      <c r="L2542" s="89" t="s">
        <v>60</v>
      </c>
      <c r="M2542" s="89" t="s">
        <v>1080</v>
      </c>
      <c r="N2542" s="89" t="s">
        <v>106</v>
      </c>
      <c r="O2542" s="89" t="s">
        <v>100</v>
      </c>
      <c r="P2542" s="89" t="s">
        <v>6021</v>
      </c>
      <c r="Q2542" s="89"/>
      <c r="R2542" s="266">
        <v>2</v>
      </c>
      <c r="S2542" s="116" t="s">
        <v>199</v>
      </c>
      <c r="T2542" s="265" t="s">
        <v>112</v>
      </c>
      <c r="U2542" s="265">
        <v>38274</v>
      </c>
      <c r="V2542" s="265" t="s">
        <v>112</v>
      </c>
      <c r="W2542" s="265" t="s">
        <v>112</v>
      </c>
      <c r="X2542" s="265" t="s">
        <v>112</v>
      </c>
      <c r="Y2542" s="265" t="s">
        <v>112</v>
      </c>
    </row>
    <row r="2543" spans="1:25" ht="188.25" customHeight="1" x14ac:dyDescent="0.25">
      <c r="A2543" s="71">
        <v>3673</v>
      </c>
      <c r="B2543" s="47" t="s">
        <v>6207</v>
      </c>
      <c r="C2543" s="47" t="s">
        <v>16061</v>
      </c>
      <c r="D2543" s="47" t="s">
        <v>340</v>
      </c>
      <c r="E2543" s="89" t="s">
        <v>129</v>
      </c>
      <c r="F2543" s="89" t="s">
        <v>11673</v>
      </c>
      <c r="G2543" s="90">
        <v>44757</v>
      </c>
      <c r="H2543" s="90">
        <v>44562</v>
      </c>
      <c r="I2543" s="211" t="s">
        <v>244</v>
      </c>
      <c r="J2543" s="90">
        <v>45658</v>
      </c>
      <c r="K2543" s="89" t="s">
        <v>11674</v>
      </c>
      <c r="L2543" s="89" t="s">
        <v>99</v>
      </c>
      <c r="M2543" s="89" t="s">
        <v>11675</v>
      </c>
      <c r="N2543" s="89" t="s">
        <v>68</v>
      </c>
      <c r="O2543" s="89" t="s">
        <v>100</v>
      </c>
      <c r="P2543" s="89" t="s">
        <v>652</v>
      </c>
      <c r="Q2543" s="89"/>
      <c r="R2543" s="266">
        <v>2</v>
      </c>
      <c r="S2543" s="116" t="s">
        <v>199</v>
      </c>
      <c r="T2543" s="265" t="s">
        <v>112</v>
      </c>
      <c r="U2543" s="265">
        <v>43213</v>
      </c>
      <c r="V2543" s="265">
        <v>45460</v>
      </c>
      <c r="W2543" s="265">
        <v>47688</v>
      </c>
      <c r="X2543" s="265" t="s">
        <v>112</v>
      </c>
      <c r="Y2543" s="265" t="s">
        <v>112</v>
      </c>
    </row>
    <row r="2544" spans="1:25" ht="188.25" customHeight="1" x14ac:dyDescent="0.25">
      <c r="A2544" s="71">
        <v>3674</v>
      </c>
      <c r="B2544" s="47" t="s">
        <v>6207</v>
      </c>
      <c r="C2544" s="47" t="s">
        <v>16062</v>
      </c>
      <c r="D2544" s="47" t="s">
        <v>11676</v>
      </c>
      <c r="E2544" s="89" t="s">
        <v>16057</v>
      </c>
      <c r="F2544" s="89" t="s">
        <v>11677</v>
      </c>
      <c r="G2544" s="90">
        <v>44781</v>
      </c>
      <c r="H2544" s="90">
        <v>44562</v>
      </c>
      <c r="I2544" s="211" t="s">
        <v>762</v>
      </c>
      <c r="J2544" s="90">
        <v>44927</v>
      </c>
      <c r="K2544" s="89" t="s">
        <v>11678</v>
      </c>
      <c r="L2544" s="89" t="s">
        <v>60</v>
      </c>
      <c r="M2544" s="89" t="s">
        <v>6422</v>
      </c>
      <c r="N2544" s="89" t="s">
        <v>68</v>
      </c>
      <c r="O2544" s="89" t="s">
        <v>100</v>
      </c>
      <c r="P2544" s="89" t="s">
        <v>652</v>
      </c>
      <c r="Q2544" s="89" t="s">
        <v>11413</v>
      </c>
      <c r="R2544" s="266">
        <v>2</v>
      </c>
      <c r="S2544" s="116" t="s">
        <v>199</v>
      </c>
      <c r="T2544" s="265" t="s">
        <v>112</v>
      </c>
      <c r="U2544" s="265">
        <v>8182</v>
      </c>
      <c r="V2544" s="265" t="s">
        <v>112</v>
      </c>
      <c r="W2544" s="265" t="s">
        <v>112</v>
      </c>
      <c r="X2544" s="265" t="s">
        <v>112</v>
      </c>
      <c r="Y2544" s="265" t="s">
        <v>112</v>
      </c>
    </row>
    <row r="2545" spans="1:25" ht="188.25" customHeight="1" x14ac:dyDescent="0.25">
      <c r="A2545" s="71">
        <v>3675</v>
      </c>
      <c r="B2545" s="47" t="s">
        <v>6207</v>
      </c>
      <c r="C2545" s="47" t="s">
        <v>16062</v>
      </c>
      <c r="D2545" s="47" t="s">
        <v>11679</v>
      </c>
      <c r="E2545" s="89" t="s">
        <v>16063</v>
      </c>
      <c r="F2545" s="89" t="s">
        <v>12076</v>
      </c>
      <c r="G2545" s="90">
        <v>44781</v>
      </c>
      <c r="H2545" s="90">
        <v>44562</v>
      </c>
      <c r="I2545" s="211" t="s">
        <v>762</v>
      </c>
      <c r="J2545" s="90">
        <v>44927</v>
      </c>
      <c r="K2545" s="89" t="s">
        <v>11681</v>
      </c>
      <c r="L2545" s="89" t="s">
        <v>60</v>
      </c>
      <c r="M2545" s="89" t="s">
        <v>1254</v>
      </c>
      <c r="N2545" s="89" t="s">
        <v>68</v>
      </c>
      <c r="O2545" s="89" t="s">
        <v>100</v>
      </c>
      <c r="P2545" s="89" t="s">
        <v>11682</v>
      </c>
      <c r="Q2545" s="89" t="s">
        <v>16064</v>
      </c>
      <c r="R2545" s="266">
        <v>2</v>
      </c>
      <c r="S2545" s="116" t="s">
        <v>199</v>
      </c>
      <c r="T2545" s="265" t="s">
        <v>112</v>
      </c>
      <c r="U2545" s="265">
        <v>208</v>
      </c>
      <c r="V2545" s="265" t="s">
        <v>112</v>
      </c>
      <c r="W2545" s="265" t="s">
        <v>112</v>
      </c>
      <c r="X2545" s="265" t="s">
        <v>112</v>
      </c>
      <c r="Y2545" s="265" t="s">
        <v>112</v>
      </c>
    </row>
    <row r="2546" spans="1:25" ht="188.25" customHeight="1" x14ac:dyDescent="0.25">
      <c r="A2546" s="71">
        <v>3676</v>
      </c>
      <c r="B2546" s="47" t="s">
        <v>6207</v>
      </c>
      <c r="C2546" s="47" t="s">
        <v>11683</v>
      </c>
      <c r="D2546" s="47" t="s">
        <v>11684</v>
      </c>
      <c r="E2546" s="89" t="s">
        <v>11680</v>
      </c>
      <c r="F2546" s="89" t="s">
        <v>11685</v>
      </c>
      <c r="G2546" s="90">
        <v>44781</v>
      </c>
      <c r="H2546" s="90">
        <v>44562</v>
      </c>
      <c r="I2546" s="211" t="s">
        <v>762</v>
      </c>
      <c r="J2546" s="90">
        <v>44927</v>
      </c>
      <c r="K2546" s="89" t="s">
        <v>11686</v>
      </c>
      <c r="L2546" s="89" t="s">
        <v>60</v>
      </c>
      <c r="M2546" s="89" t="s">
        <v>1254</v>
      </c>
      <c r="N2546" s="89" t="s">
        <v>64</v>
      </c>
      <c r="O2546" s="89" t="s">
        <v>100</v>
      </c>
      <c r="P2546" s="89" t="s">
        <v>435</v>
      </c>
      <c r="Q2546" s="89" t="s">
        <v>11687</v>
      </c>
      <c r="R2546" s="266">
        <v>2</v>
      </c>
      <c r="S2546" s="116" t="s">
        <v>199</v>
      </c>
      <c r="T2546" s="265" t="s">
        <v>112</v>
      </c>
      <c r="U2546" s="265">
        <v>143875</v>
      </c>
      <c r="V2546" s="265" t="s">
        <v>112</v>
      </c>
      <c r="W2546" s="265" t="s">
        <v>112</v>
      </c>
      <c r="X2546" s="265" t="s">
        <v>112</v>
      </c>
      <c r="Y2546" s="265" t="s">
        <v>112</v>
      </c>
    </row>
    <row r="2547" spans="1:25" ht="188.25" customHeight="1" x14ac:dyDescent="0.25">
      <c r="A2547" s="71">
        <v>3677</v>
      </c>
      <c r="B2547" s="47" t="s">
        <v>6207</v>
      </c>
      <c r="C2547" s="47" t="s">
        <v>11688</v>
      </c>
      <c r="D2547" s="47" t="s">
        <v>11689</v>
      </c>
      <c r="E2547" s="89" t="s">
        <v>16065</v>
      </c>
      <c r="F2547" s="89" t="s">
        <v>11690</v>
      </c>
      <c r="G2547" s="90">
        <v>44781</v>
      </c>
      <c r="H2547" s="90">
        <v>44562</v>
      </c>
      <c r="I2547" s="211" t="s">
        <v>762</v>
      </c>
      <c r="J2547" s="90">
        <v>44927</v>
      </c>
      <c r="K2547" s="89" t="s">
        <v>11691</v>
      </c>
      <c r="L2547" s="89" t="s">
        <v>60</v>
      </c>
      <c r="M2547" s="89" t="s">
        <v>6422</v>
      </c>
      <c r="N2547" s="89" t="s">
        <v>64</v>
      </c>
      <c r="O2547" s="89" t="s">
        <v>100</v>
      </c>
      <c r="P2547" s="89" t="s">
        <v>435</v>
      </c>
      <c r="Q2547" s="89" t="s">
        <v>11692</v>
      </c>
      <c r="R2547" s="266">
        <v>2</v>
      </c>
      <c r="S2547" s="116" t="s">
        <v>199</v>
      </c>
      <c r="T2547" s="265" t="s">
        <v>112</v>
      </c>
      <c r="U2547" s="265">
        <v>196</v>
      </c>
      <c r="V2547" s="265" t="s">
        <v>112</v>
      </c>
      <c r="W2547" s="265" t="s">
        <v>112</v>
      </c>
      <c r="X2547" s="265" t="s">
        <v>112</v>
      </c>
      <c r="Y2547" s="265" t="s">
        <v>112</v>
      </c>
    </row>
    <row r="2548" spans="1:25" ht="188.25" customHeight="1" x14ac:dyDescent="0.25">
      <c r="A2548" s="71">
        <v>3678</v>
      </c>
      <c r="B2548" s="47" t="s">
        <v>6207</v>
      </c>
      <c r="C2548" s="47" t="s">
        <v>16066</v>
      </c>
      <c r="D2548" s="47" t="s">
        <v>16067</v>
      </c>
      <c r="E2548" s="89" t="s">
        <v>6366</v>
      </c>
      <c r="F2548" s="89" t="s">
        <v>16068</v>
      </c>
      <c r="G2548" s="90">
        <v>44873</v>
      </c>
      <c r="H2548" s="90">
        <v>44562</v>
      </c>
      <c r="I2548" s="211" t="s">
        <v>762</v>
      </c>
      <c r="J2548" s="90">
        <v>44927</v>
      </c>
      <c r="K2548" s="89" t="s">
        <v>16069</v>
      </c>
      <c r="L2548" s="89" t="s">
        <v>99</v>
      </c>
      <c r="M2548" s="89" t="s">
        <v>6356</v>
      </c>
      <c r="N2548" s="89" t="s">
        <v>106</v>
      </c>
      <c r="O2548" s="89" t="s">
        <v>103</v>
      </c>
      <c r="P2548" s="89" t="s">
        <v>116</v>
      </c>
      <c r="Q2548" s="89"/>
      <c r="R2548" s="266" t="s">
        <v>40</v>
      </c>
      <c r="S2548" s="116" t="s">
        <v>126</v>
      </c>
      <c r="T2548" s="265" t="s">
        <v>112</v>
      </c>
      <c r="U2548" s="265">
        <v>1429</v>
      </c>
      <c r="V2548" s="194" t="s">
        <v>112</v>
      </c>
      <c r="W2548" s="194" t="s">
        <v>112</v>
      </c>
      <c r="X2548" s="194" t="s">
        <v>112</v>
      </c>
      <c r="Y2548" s="194" t="s">
        <v>112</v>
      </c>
    </row>
    <row r="2549" spans="1:25" ht="188.25" customHeight="1" x14ac:dyDescent="0.25">
      <c r="A2549" s="71">
        <v>3679</v>
      </c>
      <c r="B2549" s="47" t="s">
        <v>6207</v>
      </c>
      <c r="C2549" s="47" t="s">
        <v>16070</v>
      </c>
      <c r="D2549" s="47" t="s">
        <v>1528</v>
      </c>
      <c r="E2549" s="89" t="s">
        <v>16071</v>
      </c>
      <c r="F2549" s="89" t="s">
        <v>16072</v>
      </c>
      <c r="G2549" s="90">
        <v>44421</v>
      </c>
      <c r="H2549" s="90">
        <v>44562</v>
      </c>
      <c r="I2549" s="211" t="s">
        <v>403</v>
      </c>
      <c r="J2549" s="90">
        <v>46753</v>
      </c>
      <c r="K2549" s="89" t="s">
        <v>16073</v>
      </c>
      <c r="L2549" s="89" t="s">
        <v>60</v>
      </c>
      <c r="M2549" s="89" t="s">
        <v>6340</v>
      </c>
      <c r="N2549" s="89" t="s">
        <v>107</v>
      </c>
      <c r="O2549" s="89" t="s">
        <v>102</v>
      </c>
      <c r="P2549" s="89" t="s">
        <v>1256</v>
      </c>
      <c r="Q2549" s="89" t="s">
        <v>16074</v>
      </c>
      <c r="R2549" s="266">
        <v>2.5</v>
      </c>
      <c r="S2549" s="116" t="s">
        <v>199</v>
      </c>
      <c r="T2549" s="265" t="s">
        <v>112</v>
      </c>
      <c r="U2549" s="265">
        <v>129215</v>
      </c>
      <c r="V2549" s="265">
        <v>131153</v>
      </c>
      <c r="W2549" s="265">
        <v>139022</v>
      </c>
      <c r="X2549" s="265">
        <v>147364</v>
      </c>
      <c r="Y2549" s="265">
        <v>156353</v>
      </c>
    </row>
    <row r="2550" spans="1:25" ht="188.25" customHeight="1" x14ac:dyDescent="0.25">
      <c r="A2550" s="71">
        <v>3680</v>
      </c>
      <c r="B2550" s="47" t="s">
        <v>6207</v>
      </c>
      <c r="C2550" s="47" t="s">
        <v>16075</v>
      </c>
      <c r="D2550" s="47" t="s">
        <v>839</v>
      </c>
      <c r="E2550" s="89" t="s">
        <v>16076</v>
      </c>
      <c r="F2550" s="89" t="s">
        <v>16077</v>
      </c>
      <c r="G2550" s="90">
        <v>44927</v>
      </c>
      <c r="H2550" s="90">
        <v>44927</v>
      </c>
      <c r="I2550" s="211" t="s">
        <v>403</v>
      </c>
      <c r="J2550" s="90">
        <v>46753</v>
      </c>
      <c r="K2550" s="89" t="s">
        <v>16078</v>
      </c>
      <c r="L2550" s="89" t="s">
        <v>99</v>
      </c>
      <c r="M2550" s="89" t="s">
        <v>16079</v>
      </c>
      <c r="N2550" s="89" t="s">
        <v>107</v>
      </c>
      <c r="O2550" s="89" t="s">
        <v>102</v>
      </c>
      <c r="P2550" s="89" t="s">
        <v>1256</v>
      </c>
      <c r="Q2550" s="89"/>
      <c r="R2550" s="266">
        <v>6</v>
      </c>
      <c r="S2550" s="116" t="s">
        <v>716</v>
      </c>
      <c r="T2550" s="265" t="s">
        <v>112</v>
      </c>
      <c r="U2550" s="265" t="s">
        <v>112</v>
      </c>
      <c r="V2550" s="265" t="s">
        <v>470</v>
      </c>
      <c r="W2550" s="265" t="s">
        <v>470</v>
      </c>
      <c r="X2550" s="265" t="s">
        <v>470</v>
      </c>
      <c r="Y2550" s="265" t="s">
        <v>470</v>
      </c>
    </row>
    <row r="2551" spans="1:25" ht="188.25" customHeight="1" x14ac:dyDescent="0.25">
      <c r="A2551" s="71">
        <v>3681</v>
      </c>
      <c r="B2551" s="47" t="s">
        <v>6207</v>
      </c>
      <c r="C2551" s="47" t="s">
        <v>16075</v>
      </c>
      <c r="D2551" s="47" t="s">
        <v>840</v>
      </c>
      <c r="E2551" s="89" t="s">
        <v>16076</v>
      </c>
      <c r="F2551" s="89" t="s">
        <v>16080</v>
      </c>
      <c r="G2551" s="90">
        <v>44927</v>
      </c>
      <c r="H2551" s="90">
        <v>44927</v>
      </c>
      <c r="I2551" s="211" t="s">
        <v>403</v>
      </c>
      <c r="J2551" s="90">
        <v>46753</v>
      </c>
      <c r="K2551" s="89" t="s">
        <v>16081</v>
      </c>
      <c r="L2551" s="89" t="s">
        <v>99</v>
      </c>
      <c r="M2551" s="89" t="s">
        <v>16082</v>
      </c>
      <c r="N2551" s="89" t="s">
        <v>107</v>
      </c>
      <c r="O2551" s="89" t="s">
        <v>102</v>
      </c>
      <c r="P2551" s="89" t="s">
        <v>1256</v>
      </c>
      <c r="Q2551" s="89"/>
      <c r="R2551" s="266">
        <v>7</v>
      </c>
      <c r="S2551" s="116" t="s">
        <v>953</v>
      </c>
      <c r="T2551" s="265" t="s">
        <v>112</v>
      </c>
      <c r="U2551" s="265" t="s">
        <v>112</v>
      </c>
      <c r="V2551" s="265" t="s">
        <v>470</v>
      </c>
      <c r="W2551" s="265" t="s">
        <v>470</v>
      </c>
      <c r="X2551" s="265" t="s">
        <v>470</v>
      </c>
      <c r="Y2551" s="265" t="s">
        <v>470</v>
      </c>
    </row>
    <row r="2552" spans="1:25" ht="188.25" customHeight="1" x14ac:dyDescent="0.25">
      <c r="A2552" s="71">
        <v>3682</v>
      </c>
      <c r="B2552" s="47" t="s">
        <v>6207</v>
      </c>
      <c r="C2552" s="47" t="s">
        <v>16075</v>
      </c>
      <c r="D2552" s="47" t="s">
        <v>5589</v>
      </c>
      <c r="E2552" s="89" t="s">
        <v>16083</v>
      </c>
      <c r="F2552" s="89" t="s">
        <v>16084</v>
      </c>
      <c r="G2552" s="90">
        <v>44927</v>
      </c>
      <c r="H2552" s="90">
        <v>44927</v>
      </c>
      <c r="I2552" s="211" t="s">
        <v>403</v>
      </c>
      <c r="J2552" s="90">
        <v>46753</v>
      </c>
      <c r="K2552" s="89" t="s">
        <v>16085</v>
      </c>
      <c r="L2552" s="89" t="s">
        <v>99</v>
      </c>
      <c r="M2552" s="89" t="s">
        <v>6340</v>
      </c>
      <c r="N2552" s="89" t="s">
        <v>107</v>
      </c>
      <c r="O2552" s="89" t="s">
        <v>102</v>
      </c>
      <c r="P2552" s="89" t="s">
        <v>1256</v>
      </c>
      <c r="Q2552" s="89"/>
      <c r="R2552" s="266">
        <v>2</v>
      </c>
      <c r="S2552" s="116" t="s">
        <v>199</v>
      </c>
      <c r="T2552" s="265" t="s">
        <v>112</v>
      </c>
      <c r="U2552" s="265" t="s">
        <v>112</v>
      </c>
      <c r="V2552" s="265">
        <v>900000</v>
      </c>
      <c r="W2552" s="265" t="s">
        <v>470</v>
      </c>
      <c r="X2552" s="265" t="s">
        <v>470</v>
      </c>
      <c r="Y2552" s="265" t="s">
        <v>470</v>
      </c>
    </row>
    <row r="2553" spans="1:25" ht="188.25" customHeight="1" x14ac:dyDescent="0.25">
      <c r="A2553" s="71">
        <v>3683</v>
      </c>
      <c r="B2553" s="47" t="s">
        <v>6207</v>
      </c>
      <c r="C2553" s="47" t="s">
        <v>16086</v>
      </c>
      <c r="D2553" s="47" t="s">
        <v>16087</v>
      </c>
      <c r="E2553" s="89" t="s">
        <v>16088</v>
      </c>
      <c r="F2553" s="89" t="s">
        <v>16089</v>
      </c>
      <c r="G2553" s="90">
        <v>45057</v>
      </c>
      <c r="H2553" s="90">
        <v>44927</v>
      </c>
      <c r="I2553" s="211" t="s">
        <v>113</v>
      </c>
      <c r="J2553" s="90" t="s">
        <v>114</v>
      </c>
      <c r="K2553" s="89" t="s">
        <v>16090</v>
      </c>
      <c r="L2553" s="89" t="s">
        <v>99</v>
      </c>
      <c r="M2553" s="89" t="s">
        <v>16091</v>
      </c>
      <c r="N2553" s="89" t="s">
        <v>106</v>
      </c>
      <c r="O2553" s="89" t="s">
        <v>103</v>
      </c>
      <c r="P2553" s="89" t="s">
        <v>116</v>
      </c>
      <c r="Q2553" s="89"/>
      <c r="R2553" s="266" t="s">
        <v>50</v>
      </c>
      <c r="S2553" s="116" t="s">
        <v>16092</v>
      </c>
      <c r="T2553" s="265" t="s">
        <v>112</v>
      </c>
      <c r="U2553" s="265" t="s">
        <v>112</v>
      </c>
      <c r="V2553" s="265">
        <v>510</v>
      </c>
      <c r="W2553" s="265">
        <v>680</v>
      </c>
      <c r="X2553" s="265">
        <v>694</v>
      </c>
      <c r="Y2553" s="265">
        <v>707</v>
      </c>
    </row>
    <row r="2554" spans="1:25" ht="188.25" customHeight="1" x14ac:dyDescent="0.25">
      <c r="A2554" s="71">
        <v>3684</v>
      </c>
      <c r="B2554" s="47" t="s">
        <v>6207</v>
      </c>
      <c r="C2554" s="47" t="s">
        <v>16093</v>
      </c>
      <c r="D2554" s="47" t="s">
        <v>16094</v>
      </c>
      <c r="E2554" s="89" t="s">
        <v>129</v>
      </c>
      <c r="F2554" s="89" t="s">
        <v>16095</v>
      </c>
      <c r="G2554" s="90">
        <v>44927</v>
      </c>
      <c r="H2554" s="90">
        <v>44927</v>
      </c>
      <c r="I2554" s="211" t="s">
        <v>403</v>
      </c>
      <c r="J2554" s="90">
        <v>46753</v>
      </c>
      <c r="K2554" s="89" t="s">
        <v>16096</v>
      </c>
      <c r="L2554" s="89" t="s">
        <v>60</v>
      </c>
      <c r="M2554" s="89" t="s">
        <v>6307</v>
      </c>
      <c r="N2554" s="89" t="s">
        <v>64</v>
      </c>
      <c r="O2554" s="89" t="s">
        <v>103</v>
      </c>
      <c r="P2554" s="89" t="s">
        <v>16097</v>
      </c>
      <c r="Q2554" s="89" t="s">
        <v>1197</v>
      </c>
      <c r="R2554" s="266">
        <v>2</v>
      </c>
      <c r="S2554" s="116" t="s">
        <v>199</v>
      </c>
      <c r="T2554" s="265" t="s">
        <v>112</v>
      </c>
      <c r="U2554" s="265" t="s">
        <v>112</v>
      </c>
      <c r="V2554" s="265" t="s">
        <v>470</v>
      </c>
      <c r="W2554" s="265" t="s">
        <v>470</v>
      </c>
      <c r="X2554" s="265" t="s">
        <v>470</v>
      </c>
      <c r="Y2554" s="265" t="s">
        <v>470</v>
      </c>
    </row>
    <row r="2555" spans="1:25" ht="188.25" customHeight="1" x14ac:dyDescent="0.25">
      <c r="A2555" s="71">
        <v>3685</v>
      </c>
      <c r="B2555" s="47" t="s">
        <v>6207</v>
      </c>
      <c r="C2555" s="47" t="s">
        <v>16098</v>
      </c>
      <c r="D2555" s="47" t="s">
        <v>16099</v>
      </c>
      <c r="E2555" s="89" t="s">
        <v>129</v>
      </c>
      <c r="F2555" s="89" t="s">
        <v>16100</v>
      </c>
      <c r="G2555" s="90">
        <v>45083</v>
      </c>
      <c r="H2555" s="90">
        <v>44927</v>
      </c>
      <c r="I2555" s="211" t="s">
        <v>403</v>
      </c>
      <c r="J2555" s="90">
        <v>46753</v>
      </c>
      <c r="K2555" s="89" t="s">
        <v>16101</v>
      </c>
      <c r="L2555" s="89" t="s">
        <v>99</v>
      </c>
      <c r="M2555" s="89" t="s">
        <v>6294</v>
      </c>
      <c r="N2555" s="89" t="s">
        <v>64</v>
      </c>
      <c r="O2555" s="89" t="s">
        <v>103</v>
      </c>
      <c r="P2555" s="89" t="s">
        <v>16102</v>
      </c>
      <c r="Q2555" s="89"/>
      <c r="R2555" s="266" t="s">
        <v>52</v>
      </c>
      <c r="S2555" s="116" t="s">
        <v>497</v>
      </c>
      <c r="T2555" s="265" t="s">
        <v>112</v>
      </c>
      <c r="U2555" s="265" t="s">
        <v>112</v>
      </c>
      <c r="V2555" s="265">
        <v>639</v>
      </c>
      <c r="W2555" s="265">
        <v>659</v>
      </c>
      <c r="X2555" s="265">
        <v>683</v>
      </c>
      <c r="Y2555" s="265">
        <v>714</v>
      </c>
    </row>
    <row r="2556" spans="1:25" ht="188.25" customHeight="1" x14ac:dyDescent="0.25">
      <c r="A2556" s="71">
        <v>3686</v>
      </c>
      <c r="B2556" s="47" t="s">
        <v>6207</v>
      </c>
      <c r="C2556" s="47" t="s">
        <v>16103</v>
      </c>
      <c r="D2556" s="47" t="s">
        <v>16104</v>
      </c>
      <c r="E2556" s="89" t="s">
        <v>16105</v>
      </c>
      <c r="F2556" s="89" t="s">
        <v>16106</v>
      </c>
      <c r="G2556" s="90">
        <v>45022</v>
      </c>
      <c r="H2556" s="90">
        <v>44927</v>
      </c>
      <c r="I2556" s="211" t="s">
        <v>1044</v>
      </c>
      <c r="J2556" s="90">
        <v>46388</v>
      </c>
      <c r="K2556" s="89" t="s">
        <v>16107</v>
      </c>
      <c r="L2556" s="89" t="s">
        <v>60</v>
      </c>
      <c r="M2556" s="89" t="s">
        <v>16108</v>
      </c>
      <c r="N2556" s="89" t="s">
        <v>64</v>
      </c>
      <c r="O2556" s="89" t="s">
        <v>100</v>
      </c>
      <c r="P2556" s="89" t="s">
        <v>960</v>
      </c>
      <c r="Q2556" s="89" t="s">
        <v>16109</v>
      </c>
      <c r="R2556" s="266">
        <v>2</v>
      </c>
      <c r="S2556" s="116" t="s">
        <v>199</v>
      </c>
      <c r="T2556" s="265" t="s">
        <v>112</v>
      </c>
      <c r="U2556" s="265" t="s">
        <v>112</v>
      </c>
      <c r="V2556" s="265">
        <v>1114</v>
      </c>
      <c r="W2556" s="265">
        <v>1149</v>
      </c>
      <c r="X2556" s="265">
        <v>1192</v>
      </c>
      <c r="Y2556" s="265">
        <v>1245</v>
      </c>
    </row>
    <row r="2557" spans="1:25" ht="188.25" customHeight="1" x14ac:dyDescent="0.25">
      <c r="A2557" s="71">
        <v>3687</v>
      </c>
      <c r="B2557" s="47" t="s">
        <v>6207</v>
      </c>
      <c r="C2557" s="47" t="s">
        <v>16110</v>
      </c>
      <c r="D2557" s="47" t="s">
        <v>379</v>
      </c>
      <c r="E2557" s="89" t="s">
        <v>16111</v>
      </c>
      <c r="F2557" s="89" t="s">
        <v>16112</v>
      </c>
      <c r="G2557" s="90">
        <v>45022</v>
      </c>
      <c r="H2557" s="90">
        <v>44927</v>
      </c>
      <c r="I2557" s="211" t="s">
        <v>1044</v>
      </c>
      <c r="J2557" s="90">
        <v>46388</v>
      </c>
      <c r="K2557" s="89" t="s">
        <v>16113</v>
      </c>
      <c r="L2557" s="89" t="s">
        <v>60</v>
      </c>
      <c r="M2557" s="89" t="s">
        <v>16114</v>
      </c>
      <c r="N2557" s="89" t="s">
        <v>68</v>
      </c>
      <c r="O2557" s="89" t="s">
        <v>100</v>
      </c>
      <c r="P2557" s="89" t="s">
        <v>652</v>
      </c>
      <c r="Q2557" s="89" t="s">
        <v>16109</v>
      </c>
      <c r="R2557" s="266">
        <v>3</v>
      </c>
      <c r="S2557" s="116" t="s">
        <v>199</v>
      </c>
      <c r="T2557" s="265" t="s">
        <v>112</v>
      </c>
      <c r="U2557" s="265" t="s">
        <v>112</v>
      </c>
      <c r="V2557" s="265">
        <v>13962</v>
      </c>
      <c r="W2557" s="265">
        <v>14646</v>
      </c>
      <c r="X2557" s="265">
        <v>15232</v>
      </c>
      <c r="Y2557" s="265">
        <v>15841</v>
      </c>
    </row>
    <row r="2558" spans="1:25" ht="188.25" customHeight="1" x14ac:dyDescent="0.25">
      <c r="A2558" s="71">
        <v>3706</v>
      </c>
      <c r="B2558" s="208" t="s">
        <v>7431</v>
      </c>
      <c r="C2558" s="208" t="s">
        <v>16115</v>
      </c>
      <c r="D2558" s="208" t="s">
        <v>2041</v>
      </c>
      <c r="E2558" s="208" t="s">
        <v>7432</v>
      </c>
      <c r="F2558" s="208" t="s">
        <v>7433</v>
      </c>
      <c r="G2558" s="112">
        <v>41640</v>
      </c>
      <c r="H2558" s="112">
        <v>41640</v>
      </c>
      <c r="I2558" s="208" t="s">
        <v>16116</v>
      </c>
      <c r="J2558" s="397">
        <v>45292</v>
      </c>
      <c r="K2558" s="208" t="s">
        <v>7434</v>
      </c>
      <c r="L2558" s="208" t="s">
        <v>60</v>
      </c>
      <c r="M2558" s="208" t="s">
        <v>7435</v>
      </c>
      <c r="N2558" s="208" t="s">
        <v>107</v>
      </c>
      <c r="O2558" s="208" t="s">
        <v>120</v>
      </c>
      <c r="P2558" s="208" t="s">
        <v>812</v>
      </c>
      <c r="Q2558" s="208"/>
      <c r="R2558" s="113" t="s">
        <v>18</v>
      </c>
      <c r="S2558" s="208" t="s">
        <v>199</v>
      </c>
      <c r="T2558" s="264">
        <v>969927</v>
      </c>
      <c r="U2558" s="264">
        <v>1124495</v>
      </c>
      <c r="V2558" s="264">
        <v>1396694.9</v>
      </c>
      <c r="W2558" s="122" t="s">
        <v>112</v>
      </c>
      <c r="X2558" s="122" t="s">
        <v>112</v>
      </c>
      <c r="Y2558" s="122" t="s">
        <v>112</v>
      </c>
    </row>
    <row r="2559" spans="1:25" ht="188.25" customHeight="1" x14ac:dyDescent="0.25">
      <c r="A2559" s="71">
        <v>3707</v>
      </c>
      <c r="B2559" s="208" t="s">
        <v>7431</v>
      </c>
      <c r="C2559" s="208" t="s">
        <v>16115</v>
      </c>
      <c r="D2559" s="208" t="s">
        <v>2863</v>
      </c>
      <c r="E2559" s="208" t="s">
        <v>7436</v>
      </c>
      <c r="F2559" s="208" t="s">
        <v>7437</v>
      </c>
      <c r="G2559" s="112">
        <v>43101</v>
      </c>
      <c r="H2559" s="112">
        <v>43101</v>
      </c>
      <c r="I2559" s="208" t="s">
        <v>7438</v>
      </c>
      <c r="J2559" s="397">
        <v>45292</v>
      </c>
      <c r="K2559" s="208" t="s">
        <v>7439</v>
      </c>
      <c r="L2559" s="208" t="s">
        <v>60</v>
      </c>
      <c r="M2559" s="208" t="s">
        <v>7435</v>
      </c>
      <c r="N2559" s="208" t="s">
        <v>107</v>
      </c>
      <c r="O2559" s="208" t="s">
        <v>120</v>
      </c>
      <c r="P2559" s="208" t="s">
        <v>812</v>
      </c>
      <c r="Q2559" s="208"/>
      <c r="R2559" s="113" t="s">
        <v>18</v>
      </c>
      <c r="S2559" s="208" t="s">
        <v>199</v>
      </c>
      <c r="T2559" s="264">
        <v>2138.6</v>
      </c>
      <c r="U2559" s="264">
        <v>2066</v>
      </c>
      <c r="V2559" s="264">
        <v>3080.2</v>
      </c>
      <c r="W2559" s="122" t="s">
        <v>112</v>
      </c>
      <c r="X2559" s="122" t="s">
        <v>112</v>
      </c>
      <c r="Y2559" s="122" t="s">
        <v>112</v>
      </c>
    </row>
    <row r="2560" spans="1:25" ht="188.25" customHeight="1" x14ac:dyDescent="0.25">
      <c r="A2560" s="71">
        <v>3708</v>
      </c>
      <c r="B2560" s="208" t="s">
        <v>7431</v>
      </c>
      <c r="C2560" s="208" t="s">
        <v>16115</v>
      </c>
      <c r="D2560" s="208" t="s">
        <v>2867</v>
      </c>
      <c r="E2560" s="208" t="s">
        <v>129</v>
      </c>
      <c r="F2560" s="208" t="s">
        <v>2043</v>
      </c>
      <c r="G2560" s="112">
        <v>43101</v>
      </c>
      <c r="H2560" s="112">
        <v>43101</v>
      </c>
      <c r="I2560" s="208" t="s">
        <v>16117</v>
      </c>
      <c r="J2560" s="397">
        <v>45292</v>
      </c>
      <c r="K2560" s="208" t="s">
        <v>7440</v>
      </c>
      <c r="L2560" s="208" t="s">
        <v>60</v>
      </c>
      <c r="M2560" s="208" t="s">
        <v>7435</v>
      </c>
      <c r="N2560" s="208" t="s">
        <v>107</v>
      </c>
      <c r="O2560" s="208" t="s">
        <v>120</v>
      </c>
      <c r="P2560" s="208" t="s">
        <v>812</v>
      </c>
      <c r="Q2560" s="208"/>
      <c r="R2560" s="113" t="s">
        <v>18</v>
      </c>
      <c r="S2560" s="208" t="s">
        <v>199</v>
      </c>
      <c r="T2560" s="264">
        <v>0</v>
      </c>
      <c r="U2560" s="264">
        <v>0</v>
      </c>
      <c r="V2560" s="264">
        <v>0</v>
      </c>
      <c r="W2560" s="122" t="s">
        <v>112</v>
      </c>
      <c r="X2560" s="122" t="s">
        <v>112</v>
      </c>
      <c r="Y2560" s="122" t="s">
        <v>112</v>
      </c>
    </row>
    <row r="2561" spans="1:25" ht="188.25" customHeight="1" x14ac:dyDescent="0.25">
      <c r="A2561" s="71">
        <v>3709</v>
      </c>
      <c r="B2561" s="208" t="s">
        <v>7431</v>
      </c>
      <c r="C2561" s="208" t="s">
        <v>16115</v>
      </c>
      <c r="D2561" s="208" t="s">
        <v>1668</v>
      </c>
      <c r="E2561" s="208" t="s">
        <v>129</v>
      </c>
      <c r="F2561" s="208" t="s">
        <v>753</v>
      </c>
      <c r="G2561" s="112">
        <v>43101</v>
      </c>
      <c r="H2561" s="112">
        <v>43101</v>
      </c>
      <c r="I2561" s="208" t="s">
        <v>7441</v>
      </c>
      <c r="J2561" s="397">
        <v>45292</v>
      </c>
      <c r="K2561" s="208" t="s">
        <v>7442</v>
      </c>
      <c r="L2561" s="208" t="s">
        <v>60</v>
      </c>
      <c r="M2561" s="208" t="s">
        <v>7435</v>
      </c>
      <c r="N2561" s="208" t="s">
        <v>107</v>
      </c>
      <c r="O2561" s="208" t="s">
        <v>120</v>
      </c>
      <c r="P2561" s="208" t="s">
        <v>812</v>
      </c>
      <c r="Q2561" s="208"/>
      <c r="R2561" s="113" t="s">
        <v>18</v>
      </c>
      <c r="S2561" s="208" t="s">
        <v>199</v>
      </c>
      <c r="T2561" s="264">
        <v>0</v>
      </c>
      <c r="U2561" s="264">
        <v>22</v>
      </c>
      <c r="V2561" s="264">
        <v>0</v>
      </c>
      <c r="W2561" s="122" t="s">
        <v>112</v>
      </c>
      <c r="X2561" s="122" t="s">
        <v>112</v>
      </c>
      <c r="Y2561" s="122" t="s">
        <v>112</v>
      </c>
    </row>
    <row r="2562" spans="1:25" ht="188.25" customHeight="1" x14ac:dyDescent="0.25">
      <c r="A2562" s="71">
        <v>3710</v>
      </c>
      <c r="B2562" s="208" t="s">
        <v>7431</v>
      </c>
      <c r="C2562" s="208" t="s">
        <v>16115</v>
      </c>
      <c r="D2562" s="208" t="s">
        <v>3337</v>
      </c>
      <c r="E2562" s="208" t="s">
        <v>7443</v>
      </c>
      <c r="F2562" s="208" t="s">
        <v>7444</v>
      </c>
      <c r="G2562" s="112">
        <v>43225</v>
      </c>
      <c r="H2562" s="112">
        <v>43101</v>
      </c>
      <c r="I2562" s="208" t="s">
        <v>7445</v>
      </c>
      <c r="J2562" s="397">
        <v>44927</v>
      </c>
      <c r="K2562" s="208" t="s">
        <v>4579</v>
      </c>
      <c r="L2562" s="208" t="s">
        <v>60</v>
      </c>
      <c r="M2562" s="208" t="s">
        <v>7435</v>
      </c>
      <c r="N2562" s="208" t="s">
        <v>107</v>
      </c>
      <c r="O2562" s="208" t="s">
        <v>120</v>
      </c>
      <c r="P2562" s="208" t="s">
        <v>812</v>
      </c>
      <c r="Q2562" s="208"/>
      <c r="R2562" s="113" t="s">
        <v>18</v>
      </c>
      <c r="S2562" s="208" t="s">
        <v>199</v>
      </c>
      <c r="T2562" s="264">
        <v>0</v>
      </c>
      <c r="U2562" s="264">
        <v>0</v>
      </c>
      <c r="V2562" s="264">
        <v>0</v>
      </c>
      <c r="W2562" s="122" t="s">
        <v>112</v>
      </c>
      <c r="X2562" s="122" t="s">
        <v>112</v>
      </c>
      <c r="Y2562" s="122" t="s">
        <v>112</v>
      </c>
    </row>
    <row r="2563" spans="1:25" ht="188.25" customHeight="1" x14ac:dyDescent="0.25">
      <c r="A2563" s="71">
        <v>3711</v>
      </c>
      <c r="B2563" s="208" t="s">
        <v>7431</v>
      </c>
      <c r="C2563" s="208" t="s">
        <v>16115</v>
      </c>
      <c r="D2563" s="208" t="s">
        <v>688</v>
      </c>
      <c r="E2563" s="208" t="s">
        <v>16118</v>
      </c>
      <c r="F2563" s="208" t="s">
        <v>16119</v>
      </c>
      <c r="G2563" s="112">
        <v>43101</v>
      </c>
      <c r="H2563" s="112">
        <v>43101</v>
      </c>
      <c r="I2563" s="115" t="s">
        <v>7441</v>
      </c>
      <c r="J2563" s="397" t="s">
        <v>16120</v>
      </c>
      <c r="K2563" s="208" t="s">
        <v>7446</v>
      </c>
      <c r="L2563" s="208" t="s">
        <v>60</v>
      </c>
      <c r="M2563" s="208" t="s">
        <v>7435</v>
      </c>
      <c r="N2563" s="208" t="s">
        <v>107</v>
      </c>
      <c r="O2563" s="208" t="s">
        <v>120</v>
      </c>
      <c r="P2563" s="208" t="s">
        <v>7447</v>
      </c>
      <c r="Q2563" s="113" t="s">
        <v>280</v>
      </c>
      <c r="R2563" s="113" t="s">
        <v>18</v>
      </c>
      <c r="S2563" s="208" t="s">
        <v>199</v>
      </c>
      <c r="T2563" s="264">
        <v>22551.599999999999</v>
      </c>
      <c r="U2563" s="264">
        <v>29133</v>
      </c>
      <c r="V2563" s="264">
        <v>32474.9</v>
      </c>
      <c r="W2563" s="122" t="s">
        <v>112</v>
      </c>
      <c r="X2563" s="122" t="s">
        <v>112</v>
      </c>
      <c r="Y2563" s="122" t="s">
        <v>112</v>
      </c>
    </row>
    <row r="2564" spans="1:25" ht="188.25" customHeight="1" x14ac:dyDescent="0.25">
      <c r="A2564" s="71">
        <v>3712</v>
      </c>
      <c r="B2564" s="208" t="s">
        <v>7431</v>
      </c>
      <c r="C2564" s="208" t="s">
        <v>7448</v>
      </c>
      <c r="D2564" s="208" t="s">
        <v>735</v>
      </c>
      <c r="E2564" s="208" t="s">
        <v>16121</v>
      </c>
      <c r="F2564" s="208" t="s">
        <v>7449</v>
      </c>
      <c r="G2564" s="112">
        <v>44197</v>
      </c>
      <c r="H2564" s="112">
        <v>44197</v>
      </c>
      <c r="I2564" s="115" t="s">
        <v>16122</v>
      </c>
      <c r="J2564" s="397" t="s">
        <v>16123</v>
      </c>
      <c r="K2564" s="208" t="s">
        <v>7450</v>
      </c>
      <c r="L2564" s="208" t="s">
        <v>60</v>
      </c>
      <c r="M2564" s="208" t="s">
        <v>7435</v>
      </c>
      <c r="N2564" s="208" t="s">
        <v>107</v>
      </c>
      <c r="O2564" s="208" t="s">
        <v>120</v>
      </c>
      <c r="P2564" s="208" t="s">
        <v>7451</v>
      </c>
      <c r="Q2564" s="113"/>
      <c r="R2564" s="113" t="s">
        <v>18</v>
      </c>
      <c r="S2564" s="208" t="s">
        <v>199</v>
      </c>
      <c r="T2564" s="264">
        <v>0</v>
      </c>
      <c r="U2564" s="264">
        <v>0</v>
      </c>
      <c r="V2564" s="264">
        <v>0</v>
      </c>
      <c r="W2564" s="264">
        <v>0</v>
      </c>
      <c r="X2564" s="264">
        <v>0</v>
      </c>
      <c r="Y2564" s="264">
        <v>0</v>
      </c>
    </row>
    <row r="2565" spans="1:25" ht="188.25" customHeight="1" x14ac:dyDescent="0.25">
      <c r="A2565" s="71">
        <v>3713</v>
      </c>
      <c r="B2565" s="208" t="s">
        <v>7431</v>
      </c>
      <c r="C2565" s="208" t="s">
        <v>7452</v>
      </c>
      <c r="D2565" s="208" t="s">
        <v>1997</v>
      </c>
      <c r="E2565" s="208" t="s">
        <v>129</v>
      </c>
      <c r="F2565" s="208" t="s">
        <v>7453</v>
      </c>
      <c r="G2565" s="112">
        <v>44680</v>
      </c>
      <c r="H2565" s="112">
        <v>44562</v>
      </c>
      <c r="I2565" s="208" t="s">
        <v>7454</v>
      </c>
      <c r="J2565" s="397" t="s">
        <v>16124</v>
      </c>
      <c r="K2565" s="208" t="s">
        <v>16125</v>
      </c>
      <c r="L2565" s="208" t="s">
        <v>60</v>
      </c>
      <c r="M2565" s="208" t="s">
        <v>7435</v>
      </c>
      <c r="N2565" s="208" t="s">
        <v>107</v>
      </c>
      <c r="O2565" s="208" t="s">
        <v>120</v>
      </c>
      <c r="P2565" s="208" t="s">
        <v>1747</v>
      </c>
      <c r="Q2565" s="113"/>
      <c r="R2565" s="113" t="s">
        <v>18</v>
      </c>
      <c r="S2565" s="208" t="s">
        <v>199</v>
      </c>
      <c r="T2565" s="264" t="s">
        <v>112</v>
      </c>
      <c r="U2565" s="264" t="s">
        <v>112</v>
      </c>
      <c r="V2565" s="264" t="s">
        <v>112</v>
      </c>
      <c r="W2565" s="264" t="s">
        <v>112</v>
      </c>
      <c r="X2565" s="264" t="s">
        <v>112</v>
      </c>
      <c r="Y2565" s="264" t="s">
        <v>112</v>
      </c>
    </row>
    <row r="2566" spans="1:25" ht="188.25" customHeight="1" x14ac:dyDescent="0.25">
      <c r="A2566" s="71">
        <v>3714</v>
      </c>
      <c r="B2566" s="208" t="s">
        <v>7431</v>
      </c>
      <c r="C2566" s="115" t="s">
        <v>16126</v>
      </c>
      <c r="D2566" s="115" t="s">
        <v>16127</v>
      </c>
      <c r="E2566" s="208" t="s">
        <v>7455</v>
      </c>
      <c r="F2566" s="208" t="s">
        <v>7433</v>
      </c>
      <c r="G2566" s="112">
        <v>39814</v>
      </c>
      <c r="H2566" s="112">
        <v>39814</v>
      </c>
      <c r="I2566" s="208" t="s">
        <v>16128</v>
      </c>
      <c r="J2566" s="112" t="s">
        <v>114</v>
      </c>
      <c r="K2566" s="208" t="s">
        <v>16129</v>
      </c>
      <c r="L2566" s="208" t="s">
        <v>60</v>
      </c>
      <c r="M2566" s="208" t="s">
        <v>7435</v>
      </c>
      <c r="N2566" s="208" t="s">
        <v>64</v>
      </c>
      <c r="O2566" s="208" t="s">
        <v>103</v>
      </c>
      <c r="P2566" s="115" t="s">
        <v>16130</v>
      </c>
      <c r="Q2566" s="208"/>
      <c r="R2566" s="113" t="s">
        <v>18</v>
      </c>
      <c r="S2566" s="208" t="s">
        <v>199</v>
      </c>
      <c r="T2566" s="264">
        <v>331592</v>
      </c>
      <c r="U2566" s="264">
        <v>403943</v>
      </c>
      <c r="V2566" s="264">
        <v>477492.47999999998</v>
      </c>
      <c r="W2566" s="264">
        <v>525241</v>
      </c>
      <c r="X2566" s="264">
        <v>577765</v>
      </c>
      <c r="Y2566" s="264">
        <v>577765</v>
      </c>
    </row>
    <row r="2567" spans="1:25" ht="188.25" customHeight="1" x14ac:dyDescent="0.25">
      <c r="A2567" s="71">
        <v>3715</v>
      </c>
      <c r="B2567" s="208" t="s">
        <v>7431</v>
      </c>
      <c r="C2567" s="115" t="s">
        <v>16126</v>
      </c>
      <c r="D2567" s="115" t="s">
        <v>16131</v>
      </c>
      <c r="E2567" s="208" t="s">
        <v>7456</v>
      </c>
      <c r="F2567" s="208" t="s">
        <v>3225</v>
      </c>
      <c r="G2567" s="112">
        <v>43101</v>
      </c>
      <c r="H2567" s="112">
        <v>43101</v>
      </c>
      <c r="I2567" s="208" t="s">
        <v>7457</v>
      </c>
      <c r="J2567" s="181" t="s">
        <v>526</v>
      </c>
      <c r="K2567" s="115" t="s">
        <v>16132</v>
      </c>
      <c r="L2567" s="208" t="s">
        <v>60</v>
      </c>
      <c r="M2567" s="208" t="s">
        <v>7435</v>
      </c>
      <c r="N2567" s="115" t="s">
        <v>64</v>
      </c>
      <c r="O2567" s="208" t="s">
        <v>103</v>
      </c>
      <c r="P2567" s="115" t="s">
        <v>4966</v>
      </c>
      <c r="Q2567" s="113" t="s">
        <v>280</v>
      </c>
      <c r="R2567" s="113" t="s">
        <v>18</v>
      </c>
      <c r="S2567" s="208" t="s">
        <v>199</v>
      </c>
      <c r="T2567" s="264">
        <v>2258</v>
      </c>
      <c r="U2567" s="264">
        <v>2172</v>
      </c>
      <c r="V2567" s="264">
        <v>3251.52</v>
      </c>
      <c r="W2567" s="264">
        <v>3577</v>
      </c>
      <c r="X2567" s="264">
        <v>3935</v>
      </c>
      <c r="Y2567" s="264">
        <v>3935</v>
      </c>
    </row>
    <row r="2568" spans="1:25" ht="188.25" customHeight="1" x14ac:dyDescent="0.25">
      <c r="A2568" s="71">
        <v>3716</v>
      </c>
      <c r="B2568" s="208" t="s">
        <v>7431</v>
      </c>
      <c r="C2568" s="115" t="s">
        <v>16126</v>
      </c>
      <c r="D2568" s="115" t="s">
        <v>16133</v>
      </c>
      <c r="E2568" s="115" t="s">
        <v>129</v>
      </c>
      <c r="F2568" s="208" t="s">
        <v>7437</v>
      </c>
      <c r="G2568" s="112">
        <v>43101</v>
      </c>
      <c r="H2568" s="112">
        <v>43101</v>
      </c>
      <c r="I2568" s="115" t="s">
        <v>16134</v>
      </c>
      <c r="J2568" s="112" t="s">
        <v>114</v>
      </c>
      <c r="K2568" s="115" t="s">
        <v>16135</v>
      </c>
      <c r="L2568" s="208" t="s">
        <v>60</v>
      </c>
      <c r="M2568" s="208" t="s">
        <v>7435</v>
      </c>
      <c r="N2568" s="115" t="s">
        <v>64</v>
      </c>
      <c r="O2568" s="208" t="s">
        <v>103</v>
      </c>
      <c r="P2568" s="115" t="s">
        <v>115</v>
      </c>
      <c r="Q2568" s="208"/>
      <c r="R2568" s="113" t="s">
        <v>18</v>
      </c>
      <c r="S2568" s="208" t="s">
        <v>199</v>
      </c>
      <c r="T2568" s="264">
        <v>626</v>
      </c>
      <c r="U2568" s="264">
        <v>580</v>
      </c>
      <c r="V2568" s="264">
        <v>901.44</v>
      </c>
      <c r="W2568" s="264">
        <v>991</v>
      </c>
      <c r="X2568" s="264">
        <v>1090</v>
      </c>
      <c r="Y2568" s="264">
        <v>1090</v>
      </c>
    </row>
    <row r="2569" spans="1:25" ht="188.25" customHeight="1" x14ac:dyDescent="0.25">
      <c r="A2569" s="71">
        <v>3717</v>
      </c>
      <c r="B2569" s="208" t="s">
        <v>7431</v>
      </c>
      <c r="C2569" s="115" t="s">
        <v>16136</v>
      </c>
      <c r="D2569" s="115" t="s">
        <v>16137</v>
      </c>
      <c r="E2569" s="115" t="s">
        <v>129</v>
      </c>
      <c r="F2569" s="115" t="s">
        <v>2043</v>
      </c>
      <c r="G2569" s="112">
        <v>43101</v>
      </c>
      <c r="H2569" s="112">
        <v>43101</v>
      </c>
      <c r="I2569" s="115" t="s">
        <v>16138</v>
      </c>
      <c r="J2569" s="112" t="s">
        <v>114</v>
      </c>
      <c r="K2569" s="115" t="s">
        <v>16139</v>
      </c>
      <c r="L2569" s="208" t="s">
        <v>60</v>
      </c>
      <c r="M2569" s="208" t="s">
        <v>7435</v>
      </c>
      <c r="N2569" s="115" t="s">
        <v>64</v>
      </c>
      <c r="O2569" s="208" t="s">
        <v>103</v>
      </c>
      <c r="P2569" s="115" t="s">
        <v>115</v>
      </c>
      <c r="Q2569" s="208"/>
      <c r="R2569" s="113" t="s">
        <v>18</v>
      </c>
      <c r="S2569" s="208" t="s">
        <v>199</v>
      </c>
      <c r="T2569" s="264">
        <v>0</v>
      </c>
      <c r="U2569" s="264">
        <v>0</v>
      </c>
      <c r="V2569" s="264">
        <v>0</v>
      </c>
      <c r="W2569" s="264" t="s">
        <v>112</v>
      </c>
      <c r="X2569" s="264" t="s">
        <v>112</v>
      </c>
      <c r="Y2569" s="264" t="s">
        <v>112</v>
      </c>
    </row>
    <row r="2570" spans="1:25" ht="188.25" customHeight="1" x14ac:dyDescent="0.25">
      <c r="A2570" s="71">
        <v>3718</v>
      </c>
      <c r="B2570" s="208" t="s">
        <v>7431</v>
      </c>
      <c r="C2570" s="115" t="s">
        <v>16126</v>
      </c>
      <c r="D2570" s="115" t="s">
        <v>16140</v>
      </c>
      <c r="E2570" s="115" t="s">
        <v>129</v>
      </c>
      <c r="F2570" s="115" t="s">
        <v>7459</v>
      </c>
      <c r="G2570" s="112">
        <v>43101</v>
      </c>
      <c r="H2570" s="112">
        <v>43101</v>
      </c>
      <c r="I2570" s="115" t="s">
        <v>16141</v>
      </c>
      <c r="J2570" s="112" t="s">
        <v>114</v>
      </c>
      <c r="K2570" s="115" t="s">
        <v>16142</v>
      </c>
      <c r="L2570" s="208" t="s">
        <v>60</v>
      </c>
      <c r="M2570" s="208" t="s">
        <v>7435</v>
      </c>
      <c r="N2570" s="115" t="s">
        <v>64</v>
      </c>
      <c r="O2570" s="208" t="s">
        <v>103</v>
      </c>
      <c r="P2570" s="115" t="s">
        <v>115</v>
      </c>
      <c r="Q2570" s="208"/>
      <c r="R2570" s="113" t="s">
        <v>18</v>
      </c>
      <c r="S2570" s="208" t="s">
        <v>199</v>
      </c>
      <c r="T2570" s="264">
        <v>0</v>
      </c>
      <c r="U2570" s="264">
        <v>4</v>
      </c>
      <c r="V2570" s="264">
        <v>4.8</v>
      </c>
      <c r="W2570" s="264">
        <v>5.76</v>
      </c>
      <c r="X2570" s="264">
        <v>6.9119999999999999</v>
      </c>
      <c r="Y2570" s="264">
        <v>6.9119999999999999</v>
      </c>
    </row>
    <row r="2571" spans="1:25" ht="188.25" customHeight="1" x14ac:dyDescent="0.25">
      <c r="A2571" s="71">
        <v>3719</v>
      </c>
      <c r="B2571" s="208" t="s">
        <v>7431</v>
      </c>
      <c r="C2571" s="115" t="s">
        <v>16126</v>
      </c>
      <c r="D2571" s="115" t="s">
        <v>16143</v>
      </c>
      <c r="E2571" s="115" t="s">
        <v>129</v>
      </c>
      <c r="F2571" s="115" t="s">
        <v>855</v>
      </c>
      <c r="G2571" s="112">
        <v>43101</v>
      </c>
      <c r="H2571" s="112">
        <v>43101</v>
      </c>
      <c r="I2571" s="115" t="s">
        <v>16144</v>
      </c>
      <c r="J2571" s="112" t="s">
        <v>114</v>
      </c>
      <c r="K2571" s="115" t="s">
        <v>16145</v>
      </c>
      <c r="L2571" s="208" t="s">
        <v>60</v>
      </c>
      <c r="M2571" s="208" t="s">
        <v>7435</v>
      </c>
      <c r="N2571" s="115" t="s">
        <v>64</v>
      </c>
      <c r="O2571" s="208" t="s">
        <v>103</v>
      </c>
      <c r="P2571" s="115" t="s">
        <v>115</v>
      </c>
      <c r="Q2571" s="208"/>
      <c r="R2571" s="113" t="s">
        <v>18</v>
      </c>
      <c r="S2571" s="208" t="s">
        <v>199</v>
      </c>
      <c r="T2571" s="264">
        <v>0</v>
      </c>
      <c r="U2571" s="264">
        <v>0</v>
      </c>
      <c r="V2571" s="264">
        <v>0</v>
      </c>
      <c r="W2571" s="264" t="s">
        <v>112</v>
      </c>
      <c r="X2571" s="264" t="s">
        <v>112</v>
      </c>
      <c r="Y2571" s="264" t="s">
        <v>112</v>
      </c>
    </row>
    <row r="2572" spans="1:25" ht="188.25" customHeight="1" x14ac:dyDescent="0.25">
      <c r="A2572" s="71">
        <v>3720</v>
      </c>
      <c r="B2572" s="208" t="s">
        <v>7431</v>
      </c>
      <c r="C2572" s="115" t="s">
        <v>16126</v>
      </c>
      <c r="D2572" s="115" t="s">
        <v>16146</v>
      </c>
      <c r="E2572" s="115" t="s">
        <v>7461</v>
      </c>
      <c r="F2572" s="115" t="s">
        <v>7462</v>
      </c>
      <c r="G2572" s="112">
        <v>43225</v>
      </c>
      <c r="H2572" s="112">
        <v>43101</v>
      </c>
      <c r="I2572" s="115" t="s">
        <v>16147</v>
      </c>
      <c r="J2572" s="112" t="s">
        <v>114</v>
      </c>
      <c r="K2572" s="208" t="s">
        <v>16148</v>
      </c>
      <c r="L2572" s="208" t="s">
        <v>60</v>
      </c>
      <c r="M2572" s="208" t="s">
        <v>7435</v>
      </c>
      <c r="N2572" s="115" t="s">
        <v>64</v>
      </c>
      <c r="O2572" s="208" t="s">
        <v>103</v>
      </c>
      <c r="P2572" s="115" t="s">
        <v>115</v>
      </c>
      <c r="Q2572" s="208"/>
      <c r="R2572" s="113" t="s">
        <v>18</v>
      </c>
      <c r="S2572" s="208" t="s">
        <v>199</v>
      </c>
      <c r="T2572" s="264">
        <v>0</v>
      </c>
      <c r="U2572" s="264">
        <v>0</v>
      </c>
      <c r="V2572" s="264">
        <v>0</v>
      </c>
      <c r="W2572" s="264" t="s">
        <v>112</v>
      </c>
      <c r="X2572" s="264" t="s">
        <v>112</v>
      </c>
      <c r="Y2572" s="264" t="s">
        <v>112</v>
      </c>
    </row>
    <row r="2573" spans="1:25" ht="188.25" customHeight="1" x14ac:dyDescent="0.25">
      <c r="A2573" s="71">
        <v>3721</v>
      </c>
      <c r="B2573" s="208" t="s">
        <v>7431</v>
      </c>
      <c r="C2573" s="115" t="s">
        <v>7460</v>
      </c>
      <c r="D2573" s="115" t="s">
        <v>7463</v>
      </c>
      <c r="E2573" s="115" t="s">
        <v>7464</v>
      </c>
      <c r="F2573" s="115" t="s">
        <v>7462</v>
      </c>
      <c r="G2573" s="112">
        <v>43225</v>
      </c>
      <c r="H2573" s="112">
        <v>43101</v>
      </c>
      <c r="I2573" s="115" t="s">
        <v>16147</v>
      </c>
      <c r="J2573" s="112">
        <v>44562</v>
      </c>
      <c r="K2573" s="208" t="s">
        <v>16149</v>
      </c>
      <c r="L2573" s="208" t="s">
        <v>60</v>
      </c>
      <c r="M2573" s="208" t="s">
        <v>7435</v>
      </c>
      <c r="N2573" s="115" t="s">
        <v>64</v>
      </c>
      <c r="O2573" s="208" t="s">
        <v>104</v>
      </c>
      <c r="P2573" s="115" t="s">
        <v>115</v>
      </c>
      <c r="Q2573" s="113"/>
      <c r="R2573" s="113" t="s">
        <v>18</v>
      </c>
      <c r="S2573" s="208" t="s">
        <v>199</v>
      </c>
      <c r="T2573" s="264">
        <v>0</v>
      </c>
      <c r="U2573" s="264">
        <v>0</v>
      </c>
      <c r="V2573" s="264">
        <v>0</v>
      </c>
      <c r="W2573" s="264" t="s">
        <v>112</v>
      </c>
      <c r="X2573" s="264" t="s">
        <v>112</v>
      </c>
      <c r="Y2573" s="264" t="s">
        <v>112</v>
      </c>
    </row>
    <row r="2574" spans="1:25" ht="188.25" customHeight="1" x14ac:dyDescent="0.25">
      <c r="A2574" s="71">
        <v>3722</v>
      </c>
      <c r="B2574" s="208" t="s">
        <v>7431</v>
      </c>
      <c r="C2574" s="115" t="s">
        <v>16150</v>
      </c>
      <c r="D2574" s="115" t="s">
        <v>16151</v>
      </c>
      <c r="E2574" s="208" t="s">
        <v>7465</v>
      </c>
      <c r="F2574" s="115" t="s">
        <v>7466</v>
      </c>
      <c r="G2574" s="112">
        <v>43831</v>
      </c>
      <c r="H2574" s="112">
        <v>43831</v>
      </c>
      <c r="I2574" s="208" t="s">
        <v>113</v>
      </c>
      <c r="J2574" s="112" t="s">
        <v>114</v>
      </c>
      <c r="K2574" s="208" t="s">
        <v>16152</v>
      </c>
      <c r="L2574" s="208" t="s">
        <v>60</v>
      </c>
      <c r="M2574" s="208" t="s">
        <v>7435</v>
      </c>
      <c r="N2574" s="115" t="s">
        <v>64</v>
      </c>
      <c r="O2574" s="208" t="s">
        <v>120</v>
      </c>
      <c r="P2574" s="115" t="s">
        <v>727</v>
      </c>
      <c r="Q2574" s="113"/>
      <c r="R2574" s="113" t="s">
        <v>18</v>
      </c>
      <c r="S2574" s="208" t="s">
        <v>199</v>
      </c>
      <c r="T2574" s="264">
        <v>15079</v>
      </c>
      <c r="U2574" s="264">
        <v>24165</v>
      </c>
      <c r="V2574" s="264">
        <v>25000</v>
      </c>
      <c r="W2574" s="264">
        <v>25500</v>
      </c>
      <c r="X2574" s="264">
        <v>26069</v>
      </c>
      <c r="Y2574" s="264">
        <v>26069</v>
      </c>
    </row>
    <row r="2575" spans="1:25" ht="188.25" customHeight="1" x14ac:dyDescent="0.25">
      <c r="A2575" s="71">
        <v>3723</v>
      </c>
      <c r="B2575" s="208" t="s">
        <v>7431</v>
      </c>
      <c r="C2575" s="115" t="s">
        <v>16126</v>
      </c>
      <c r="D2575" s="115" t="s">
        <v>16153</v>
      </c>
      <c r="E2575" s="115" t="s">
        <v>16154</v>
      </c>
      <c r="F2575" s="115" t="s">
        <v>16155</v>
      </c>
      <c r="G2575" s="112">
        <v>44562</v>
      </c>
      <c r="H2575" s="112">
        <v>44562</v>
      </c>
      <c r="I2575" s="112" t="s">
        <v>11858</v>
      </c>
      <c r="J2575" s="112" t="s">
        <v>114</v>
      </c>
      <c r="K2575" s="208" t="s">
        <v>16156</v>
      </c>
      <c r="L2575" s="208" t="s">
        <v>60</v>
      </c>
      <c r="M2575" s="208" t="s">
        <v>7435</v>
      </c>
      <c r="N2575" s="115" t="s">
        <v>64</v>
      </c>
      <c r="O2575" s="208" t="s">
        <v>103</v>
      </c>
      <c r="P2575" s="115" t="s">
        <v>115</v>
      </c>
      <c r="Q2575" s="208" t="s">
        <v>16157</v>
      </c>
      <c r="R2575" s="113" t="s">
        <v>18</v>
      </c>
      <c r="S2575" s="208" t="s">
        <v>199</v>
      </c>
      <c r="T2575" s="264" t="s">
        <v>112</v>
      </c>
      <c r="U2575" s="264">
        <v>4012</v>
      </c>
      <c r="V2575" s="264">
        <v>4814.3999999999996</v>
      </c>
      <c r="W2575" s="264">
        <v>5777.28</v>
      </c>
      <c r="X2575" s="264">
        <v>6932.36</v>
      </c>
      <c r="Y2575" s="264">
        <v>6932.36</v>
      </c>
    </row>
    <row r="2576" spans="1:25" ht="188.25" customHeight="1" x14ac:dyDescent="0.25">
      <c r="A2576" s="71">
        <v>3724</v>
      </c>
      <c r="B2576" s="208" t="s">
        <v>7431</v>
      </c>
      <c r="C2576" s="115" t="s">
        <v>16126</v>
      </c>
      <c r="D2576" s="115" t="s">
        <v>16158</v>
      </c>
      <c r="E2576" s="115" t="s">
        <v>16159</v>
      </c>
      <c r="F2576" s="115" t="s">
        <v>16160</v>
      </c>
      <c r="G2576" s="112">
        <v>44562</v>
      </c>
      <c r="H2576" s="112">
        <v>44562</v>
      </c>
      <c r="I2576" s="112" t="s">
        <v>244</v>
      </c>
      <c r="J2576" s="112">
        <v>45658</v>
      </c>
      <c r="K2576" s="208" t="s">
        <v>16161</v>
      </c>
      <c r="L2576" s="208" t="s">
        <v>60</v>
      </c>
      <c r="M2576" s="208" t="s">
        <v>16162</v>
      </c>
      <c r="N2576" s="115" t="s">
        <v>64</v>
      </c>
      <c r="O2576" s="208" t="s">
        <v>103</v>
      </c>
      <c r="P2576" s="115" t="s">
        <v>115</v>
      </c>
      <c r="Q2576" s="208"/>
      <c r="R2576" s="113">
        <v>16</v>
      </c>
      <c r="S2576" s="208" t="s">
        <v>1415</v>
      </c>
      <c r="T2576" s="264" t="s">
        <v>112</v>
      </c>
      <c r="U2576" s="264">
        <v>1887</v>
      </c>
      <c r="V2576" s="264">
        <v>2264.4</v>
      </c>
      <c r="W2576" s="264">
        <v>2716.8</v>
      </c>
      <c r="X2576" s="264">
        <v>3260.16</v>
      </c>
      <c r="Y2576" s="264">
        <v>3260.16</v>
      </c>
    </row>
    <row r="2577" spans="1:25" ht="188.25" customHeight="1" x14ac:dyDescent="0.25">
      <c r="A2577" s="71">
        <v>3725</v>
      </c>
      <c r="B2577" s="208" t="s">
        <v>7431</v>
      </c>
      <c r="C2577" s="208" t="s">
        <v>7467</v>
      </c>
      <c r="D2577" s="208" t="s">
        <v>125</v>
      </c>
      <c r="E2577" s="208" t="s">
        <v>7468</v>
      </c>
      <c r="F2577" s="208" t="s">
        <v>7433</v>
      </c>
      <c r="G2577" s="112">
        <v>39814</v>
      </c>
      <c r="H2577" s="112">
        <v>39814</v>
      </c>
      <c r="I2577" s="208" t="s">
        <v>16128</v>
      </c>
      <c r="J2577" s="112" t="s">
        <v>114</v>
      </c>
      <c r="K2577" s="208" t="s">
        <v>7469</v>
      </c>
      <c r="L2577" s="208" t="s">
        <v>60</v>
      </c>
      <c r="M2577" s="208" t="s">
        <v>7435</v>
      </c>
      <c r="N2577" s="114" t="s">
        <v>106</v>
      </c>
      <c r="O2577" s="208" t="s">
        <v>120</v>
      </c>
      <c r="P2577" s="208" t="s">
        <v>157</v>
      </c>
      <c r="Q2577" s="208"/>
      <c r="R2577" s="113" t="s">
        <v>18</v>
      </c>
      <c r="S2577" s="208" t="s">
        <v>199</v>
      </c>
      <c r="T2577" s="264">
        <v>186</v>
      </c>
      <c r="U2577" s="264">
        <v>0</v>
      </c>
      <c r="V2577" s="264">
        <v>267.83999999999997</v>
      </c>
      <c r="W2577" s="264">
        <v>321.60000000000002</v>
      </c>
      <c r="X2577" s="264">
        <v>353.7</v>
      </c>
      <c r="Y2577" s="264">
        <v>354</v>
      </c>
    </row>
    <row r="2578" spans="1:25" ht="188.25" customHeight="1" x14ac:dyDescent="0.25">
      <c r="A2578" s="71">
        <v>3726</v>
      </c>
      <c r="B2578" s="208" t="s">
        <v>7431</v>
      </c>
      <c r="C2578" s="208" t="s">
        <v>7470</v>
      </c>
      <c r="D2578" s="208" t="s">
        <v>7471</v>
      </c>
      <c r="E2578" s="208" t="s">
        <v>7472</v>
      </c>
      <c r="F2578" s="208" t="s">
        <v>7444</v>
      </c>
      <c r="G2578" s="112">
        <v>43225</v>
      </c>
      <c r="H2578" s="112">
        <v>43101</v>
      </c>
      <c r="I2578" s="208" t="s">
        <v>16147</v>
      </c>
      <c r="J2578" s="112" t="s">
        <v>114</v>
      </c>
      <c r="K2578" s="208" t="s">
        <v>7473</v>
      </c>
      <c r="L2578" s="208" t="s">
        <v>60</v>
      </c>
      <c r="M2578" s="208" t="s">
        <v>7435</v>
      </c>
      <c r="N2578" s="114" t="s">
        <v>106</v>
      </c>
      <c r="O2578" s="208" t="s">
        <v>120</v>
      </c>
      <c r="P2578" s="208" t="s">
        <v>157</v>
      </c>
      <c r="Q2578" s="208"/>
      <c r="R2578" s="113" t="s">
        <v>18</v>
      </c>
      <c r="S2578" s="208" t="s">
        <v>199</v>
      </c>
      <c r="T2578" s="264">
        <v>0</v>
      </c>
      <c r="U2578" s="264">
        <v>0</v>
      </c>
      <c r="V2578" s="264">
        <v>0</v>
      </c>
      <c r="W2578" s="264" t="s">
        <v>112</v>
      </c>
      <c r="X2578" s="264" t="s">
        <v>112</v>
      </c>
      <c r="Y2578" s="264" t="s">
        <v>112</v>
      </c>
    </row>
    <row r="2579" spans="1:25" ht="188.25" customHeight="1" x14ac:dyDescent="0.25">
      <c r="A2579" s="71">
        <v>3727</v>
      </c>
      <c r="B2579" s="208" t="s">
        <v>7431</v>
      </c>
      <c r="C2579" s="208" t="s">
        <v>7467</v>
      </c>
      <c r="D2579" s="208" t="s">
        <v>152</v>
      </c>
      <c r="E2579" s="208" t="s">
        <v>129</v>
      </c>
      <c r="F2579" s="208" t="s">
        <v>989</v>
      </c>
      <c r="G2579" s="112">
        <v>39814</v>
      </c>
      <c r="H2579" s="112">
        <v>39814</v>
      </c>
      <c r="I2579" s="208" t="s">
        <v>113</v>
      </c>
      <c r="J2579" s="112" t="s">
        <v>114</v>
      </c>
      <c r="K2579" s="208" t="s">
        <v>16163</v>
      </c>
      <c r="L2579" s="264" t="s">
        <v>99</v>
      </c>
      <c r="M2579" s="208" t="s">
        <v>7475</v>
      </c>
      <c r="N2579" s="114" t="s">
        <v>106</v>
      </c>
      <c r="O2579" s="370" t="s">
        <v>103</v>
      </c>
      <c r="P2579" s="115" t="s">
        <v>116</v>
      </c>
      <c r="Q2579" s="208"/>
      <c r="R2579" s="113" t="s">
        <v>42</v>
      </c>
      <c r="S2579" s="36" t="s">
        <v>588</v>
      </c>
      <c r="T2579" s="264">
        <v>1</v>
      </c>
      <c r="U2579" s="264">
        <v>19</v>
      </c>
      <c r="V2579" s="264">
        <v>1.44</v>
      </c>
      <c r="W2579" s="264">
        <v>1.44</v>
      </c>
      <c r="X2579" s="264">
        <v>1.44</v>
      </c>
      <c r="Y2579" s="264">
        <v>1.44</v>
      </c>
    </row>
    <row r="2580" spans="1:25" ht="188.25" customHeight="1" x14ac:dyDescent="0.25">
      <c r="A2580" s="71">
        <v>3728</v>
      </c>
      <c r="B2580" s="208" t="s">
        <v>7431</v>
      </c>
      <c r="C2580" s="208" t="s">
        <v>7467</v>
      </c>
      <c r="D2580" s="208" t="s">
        <v>154</v>
      </c>
      <c r="E2580" s="208" t="s">
        <v>7476</v>
      </c>
      <c r="F2580" s="208" t="s">
        <v>3021</v>
      </c>
      <c r="G2580" s="112">
        <v>39814</v>
      </c>
      <c r="H2580" s="112">
        <v>39814</v>
      </c>
      <c r="I2580" s="208" t="s">
        <v>113</v>
      </c>
      <c r="J2580" s="112" t="s">
        <v>114</v>
      </c>
      <c r="K2580" s="208" t="s">
        <v>2735</v>
      </c>
      <c r="L2580" s="264" t="s">
        <v>99</v>
      </c>
      <c r="M2580" s="208" t="s">
        <v>7475</v>
      </c>
      <c r="N2580" s="114" t="s">
        <v>106</v>
      </c>
      <c r="O2580" s="370" t="s">
        <v>103</v>
      </c>
      <c r="P2580" s="115" t="s">
        <v>116</v>
      </c>
      <c r="Q2580" s="208"/>
      <c r="R2580" s="113" t="s">
        <v>42</v>
      </c>
      <c r="S2580" s="36" t="s">
        <v>588</v>
      </c>
      <c r="T2580" s="264">
        <v>7</v>
      </c>
      <c r="U2580" s="264">
        <v>7</v>
      </c>
      <c r="V2580" s="264">
        <v>10.08</v>
      </c>
      <c r="W2580" s="264">
        <v>12.5</v>
      </c>
      <c r="X2580" s="264">
        <v>13.7</v>
      </c>
      <c r="Y2580" s="264">
        <v>14</v>
      </c>
    </row>
    <row r="2581" spans="1:25" ht="188.25" customHeight="1" x14ac:dyDescent="0.25">
      <c r="A2581" s="71">
        <v>3729</v>
      </c>
      <c r="B2581" s="208" t="s">
        <v>7431</v>
      </c>
      <c r="C2581" s="208" t="s">
        <v>7467</v>
      </c>
      <c r="D2581" s="208" t="s">
        <v>156</v>
      </c>
      <c r="E2581" s="208" t="s">
        <v>129</v>
      </c>
      <c r="F2581" s="208" t="s">
        <v>1123</v>
      </c>
      <c r="G2581" s="112">
        <v>39814</v>
      </c>
      <c r="H2581" s="112">
        <v>39814</v>
      </c>
      <c r="I2581" s="208" t="s">
        <v>113</v>
      </c>
      <c r="J2581" s="112" t="s">
        <v>114</v>
      </c>
      <c r="K2581" s="208" t="s">
        <v>5309</v>
      </c>
      <c r="L2581" s="264" t="s">
        <v>99</v>
      </c>
      <c r="M2581" s="208" t="s">
        <v>7475</v>
      </c>
      <c r="N2581" s="114" t="s">
        <v>106</v>
      </c>
      <c r="O2581" s="370" t="s">
        <v>103</v>
      </c>
      <c r="P2581" s="115" t="s">
        <v>116</v>
      </c>
      <c r="Q2581" s="208"/>
      <c r="R2581" s="113" t="s">
        <v>42</v>
      </c>
      <c r="S2581" s="36" t="s">
        <v>588</v>
      </c>
      <c r="T2581" s="264">
        <v>359</v>
      </c>
      <c r="U2581" s="264">
        <v>346</v>
      </c>
      <c r="V2581" s="264">
        <v>516.96</v>
      </c>
      <c r="W2581" s="264">
        <v>568</v>
      </c>
      <c r="X2581" s="264">
        <v>625</v>
      </c>
      <c r="Y2581" s="264">
        <v>625</v>
      </c>
    </row>
    <row r="2582" spans="1:25" ht="188.25" customHeight="1" x14ac:dyDescent="0.25">
      <c r="A2582" s="71">
        <v>3730</v>
      </c>
      <c r="B2582" s="208" t="s">
        <v>7431</v>
      </c>
      <c r="C2582" s="208" t="s">
        <v>16164</v>
      </c>
      <c r="D2582" s="208" t="s">
        <v>7477</v>
      </c>
      <c r="E2582" s="115" t="s">
        <v>3589</v>
      </c>
      <c r="F2582" s="208" t="s">
        <v>7478</v>
      </c>
      <c r="G2582" s="112">
        <v>39814</v>
      </c>
      <c r="H2582" s="112">
        <v>39814</v>
      </c>
      <c r="I2582" s="208" t="s">
        <v>113</v>
      </c>
      <c r="J2582" s="112" t="s">
        <v>114</v>
      </c>
      <c r="K2582" s="208" t="s">
        <v>7479</v>
      </c>
      <c r="L2582" s="264" t="s">
        <v>99</v>
      </c>
      <c r="M2582" s="208" t="s">
        <v>7475</v>
      </c>
      <c r="N2582" s="114" t="s">
        <v>106</v>
      </c>
      <c r="O2582" s="208" t="s">
        <v>120</v>
      </c>
      <c r="P2582" s="208" t="s">
        <v>157</v>
      </c>
      <c r="Q2582" s="208"/>
      <c r="R2582" s="113" t="s">
        <v>42</v>
      </c>
      <c r="S2582" s="36" t="s">
        <v>588</v>
      </c>
      <c r="T2582" s="264">
        <v>288</v>
      </c>
      <c r="U2582" s="264">
        <v>315</v>
      </c>
      <c r="V2582" s="264">
        <v>350</v>
      </c>
      <c r="W2582" s="264">
        <v>350</v>
      </c>
      <c r="X2582" s="264">
        <v>350</v>
      </c>
      <c r="Y2582" s="264">
        <v>350</v>
      </c>
    </row>
    <row r="2583" spans="1:25" ht="188.25" customHeight="1" x14ac:dyDescent="0.25">
      <c r="A2583" s="71">
        <v>3731</v>
      </c>
      <c r="B2583" s="208" t="s">
        <v>7431</v>
      </c>
      <c r="C2583" s="208" t="s">
        <v>7467</v>
      </c>
      <c r="D2583" s="208" t="s">
        <v>143</v>
      </c>
      <c r="E2583" s="115" t="s">
        <v>3589</v>
      </c>
      <c r="F2583" s="208" t="s">
        <v>7429</v>
      </c>
      <c r="G2583" s="112">
        <v>39814</v>
      </c>
      <c r="H2583" s="112">
        <v>39814</v>
      </c>
      <c r="I2583" s="208" t="s">
        <v>113</v>
      </c>
      <c r="J2583" s="112" t="s">
        <v>114</v>
      </c>
      <c r="K2583" s="208" t="s">
        <v>7480</v>
      </c>
      <c r="L2583" s="264" t="s">
        <v>99</v>
      </c>
      <c r="M2583" s="208" t="s">
        <v>7475</v>
      </c>
      <c r="N2583" s="114" t="s">
        <v>106</v>
      </c>
      <c r="O2583" s="370" t="s">
        <v>103</v>
      </c>
      <c r="P2583" s="398" t="s">
        <v>116</v>
      </c>
      <c r="Q2583" s="208"/>
      <c r="R2583" s="113" t="s">
        <v>42</v>
      </c>
      <c r="S2583" s="36" t="s">
        <v>588</v>
      </c>
      <c r="T2583" s="264">
        <v>6553</v>
      </c>
      <c r="U2583" s="264">
        <v>6339</v>
      </c>
      <c r="V2583" s="264">
        <v>7844.4</v>
      </c>
      <c r="W2583" s="264">
        <v>7844.4</v>
      </c>
      <c r="X2583" s="264">
        <v>7844.4</v>
      </c>
      <c r="Y2583" s="264">
        <v>7844.4</v>
      </c>
    </row>
    <row r="2584" spans="1:25" ht="188.25" customHeight="1" x14ac:dyDescent="0.25">
      <c r="A2584" s="71">
        <v>3732</v>
      </c>
      <c r="B2584" s="208" t="s">
        <v>7431</v>
      </c>
      <c r="C2584" s="208" t="s">
        <v>7467</v>
      </c>
      <c r="D2584" s="208" t="s">
        <v>146</v>
      </c>
      <c r="E2584" s="115" t="s">
        <v>3589</v>
      </c>
      <c r="F2584" s="208" t="s">
        <v>7429</v>
      </c>
      <c r="G2584" s="112">
        <v>39814</v>
      </c>
      <c r="H2584" s="112">
        <v>39814</v>
      </c>
      <c r="I2584" s="208" t="s">
        <v>113</v>
      </c>
      <c r="J2584" s="112" t="s">
        <v>114</v>
      </c>
      <c r="K2584" s="208" t="s">
        <v>7481</v>
      </c>
      <c r="L2584" s="264" t="s">
        <v>99</v>
      </c>
      <c r="M2584" s="208" t="s">
        <v>7475</v>
      </c>
      <c r="N2584" s="114" t="s">
        <v>106</v>
      </c>
      <c r="O2584" s="370" t="s">
        <v>103</v>
      </c>
      <c r="P2584" s="398" t="s">
        <v>116</v>
      </c>
      <c r="Q2584" s="208"/>
      <c r="R2584" s="113" t="s">
        <v>42</v>
      </c>
      <c r="S2584" s="36" t="s">
        <v>588</v>
      </c>
      <c r="T2584" s="264">
        <v>98</v>
      </c>
      <c r="U2584" s="264">
        <v>90</v>
      </c>
      <c r="V2584" s="264">
        <v>122.4</v>
      </c>
      <c r="W2584" s="264">
        <v>122.4</v>
      </c>
      <c r="X2584" s="264">
        <v>122.4</v>
      </c>
      <c r="Y2584" s="264">
        <v>122.4</v>
      </c>
    </row>
    <row r="2585" spans="1:25" ht="188.25" customHeight="1" x14ac:dyDescent="0.25">
      <c r="A2585" s="71">
        <v>3733</v>
      </c>
      <c r="B2585" s="208" t="s">
        <v>7431</v>
      </c>
      <c r="C2585" s="208" t="s">
        <v>7467</v>
      </c>
      <c r="D2585" s="208" t="s">
        <v>148</v>
      </c>
      <c r="E2585" s="115" t="s">
        <v>3589</v>
      </c>
      <c r="F2585" s="208" t="s">
        <v>7482</v>
      </c>
      <c r="G2585" s="112">
        <v>39814</v>
      </c>
      <c r="H2585" s="112">
        <v>39814</v>
      </c>
      <c r="I2585" s="208" t="s">
        <v>113</v>
      </c>
      <c r="J2585" s="112" t="s">
        <v>114</v>
      </c>
      <c r="K2585" s="208" t="s">
        <v>7483</v>
      </c>
      <c r="L2585" s="264" t="s">
        <v>99</v>
      </c>
      <c r="M2585" s="208" t="s">
        <v>7475</v>
      </c>
      <c r="N2585" s="114" t="s">
        <v>106</v>
      </c>
      <c r="O2585" s="370" t="s">
        <v>103</v>
      </c>
      <c r="P2585" s="398" t="s">
        <v>116</v>
      </c>
      <c r="Q2585" s="208"/>
      <c r="R2585" s="113" t="s">
        <v>42</v>
      </c>
      <c r="S2585" s="36" t="s">
        <v>588</v>
      </c>
      <c r="T2585" s="264">
        <v>1.4</v>
      </c>
      <c r="U2585" s="264">
        <v>0</v>
      </c>
      <c r="V2585" s="264">
        <v>1.68</v>
      </c>
      <c r="W2585" s="264">
        <v>2</v>
      </c>
      <c r="X2585" s="264">
        <v>2</v>
      </c>
      <c r="Y2585" s="264">
        <v>2</v>
      </c>
    </row>
    <row r="2586" spans="1:25" ht="188.25" customHeight="1" x14ac:dyDescent="0.25">
      <c r="A2586" s="71">
        <v>3734</v>
      </c>
      <c r="B2586" s="208" t="s">
        <v>7431</v>
      </c>
      <c r="C2586" s="208" t="s">
        <v>7467</v>
      </c>
      <c r="D2586" s="208" t="s">
        <v>150</v>
      </c>
      <c r="E2586" s="115" t="s">
        <v>3589</v>
      </c>
      <c r="F2586" s="115" t="s">
        <v>7484</v>
      </c>
      <c r="G2586" s="112">
        <v>39814</v>
      </c>
      <c r="H2586" s="112">
        <v>39814</v>
      </c>
      <c r="I2586" s="208" t="s">
        <v>113</v>
      </c>
      <c r="J2586" s="112" t="s">
        <v>114</v>
      </c>
      <c r="K2586" s="208" t="s">
        <v>7485</v>
      </c>
      <c r="L2586" s="264" t="s">
        <v>99</v>
      </c>
      <c r="M2586" s="208" t="s">
        <v>7475</v>
      </c>
      <c r="N2586" s="114" t="s">
        <v>106</v>
      </c>
      <c r="O2586" s="370" t="s">
        <v>103</v>
      </c>
      <c r="P2586" s="398" t="s">
        <v>116</v>
      </c>
      <c r="Q2586" s="208"/>
      <c r="R2586" s="113" t="s">
        <v>42</v>
      </c>
      <c r="S2586" s="36" t="s">
        <v>588</v>
      </c>
      <c r="T2586" s="264">
        <v>2101</v>
      </c>
      <c r="U2586" s="264">
        <v>2118</v>
      </c>
      <c r="V2586" s="264">
        <v>2500.8000000000002</v>
      </c>
      <c r="W2586" s="264">
        <v>2500.8000000000002</v>
      </c>
      <c r="X2586" s="264">
        <v>2500.8000000000002</v>
      </c>
      <c r="Y2586" s="264">
        <v>2500.8000000000002</v>
      </c>
    </row>
    <row r="2587" spans="1:25" ht="188.25" customHeight="1" x14ac:dyDescent="0.25">
      <c r="A2587" s="71">
        <v>3735</v>
      </c>
      <c r="B2587" s="208" t="s">
        <v>7431</v>
      </c>
      <c r="C2587" s="208" t="s">
        <v>7467</v>
      </c>
      <c r="D2587" s="208" t="s">
        <v>7486</v>
      </c>
      <c r="E2587" s="115" t="s">
        <v>129</v>
      </c>
      <c r="F2587" s="208" t="s">
        <v>7487</v>
      </c>
      <c r="G2587" s="112">
        <v>39814</v>
      </c>
      <c r="H2587" s="112">
        <v>39814</v>
      </c>
      <c r="I2587" s="208" t="s">
        <v>113</v>
      </c>
      <c r="J2587" s="112" t="s">
        <v>114</v>
      </c>
      <c r="K2587" s="208" t="s">
        <v>7488</v>
      </c>
      <c r="L2587" s="264" t="s">
        <v>99</v>
      </c>
      <c r="M2587" s="208" t="s">
        <v>7475</v>
      </c>
      <c r="N2587" s="114" t="s">
        <v>106</v>
      </c>
      <c r="O2587" s="208" t="s">
        <v>120</v>
      </c>
      <c r="P2587" s="208" t="s">
        <v>157</v>
      </c>
      <c r="Q2587" s="208"/>
      <c r="R2587" s="113" t="s">
        <v>40</v>
      </c>
      <c r="S2587" s="208" t="s">
        <v>126</v>
      </c>
      <c r="T2587" s="264">
        <v>10389</v>
      </c>
      <c r="U2587" s="264">
        <v>10710</v>
      </c>
      <c r="V2587" s="264">
        <v>12407.16</v>
      </c>
      <c r="W2587" s="264">
        <v>12407.16</v>
      </c>
      <c r="X2587" s="264">
        <v>12407.16</v>
      </c>
      <c r="Y2587" s="264">
        <v>12407.16</v>
      </c>
    </row>
    <row r="2588" spans="1:25" ht="188.25" customHeight="1" x14ac:dyDescent="0.25">
      <c r="A2588" s="71">
        <v>3736</v>
      </c>
      <c r="B2588" s="208" t="s">
        <v>7431</v>
      </c>
      <c r="C2588" s="208" t="s">
        <v>7467</v>
      </c>
      <c r="D2588" s="208" t="s">
        <v>7489</v>
      </c>
      <c r="E2588" s="115" t="s">
        <v>3589</v>
      </c>
      <c r="F2588" s="208" t="s">
        <v>7487</v>
      </c>
      <c r="G2588" s="112">
        <v>39814</v>
      </c>
      <c r="H2588" s="112">
        <v>39814</v>
      </c>
      <c r="I2588" s="208" t="s">
        <v>113</v>
      </c>
      <c r="J2588" s="112" t="s">
        <v>114</v>
      </c>
      <c r="K2588" s="208" t="s">
        <v>7490</v>
      </c>
      <c r="L2588" s="264" t="s">
        <v>99</v>
      </c>
      <c r="M2588" s="208" t="s">
        <v>7475</v>
      </c>
      <c r="N2588" s="114" t="s">
        <v>106</v>
      </c>
      <c r="O2588" s="208" t="s">
        <v>120</v>
      </c>
      <c r="P2588" s="208" t="s">
        <v>157</v>
      </c>
      <c r="Q2588" s="208"/>
      <c r="R2588" s="113" t="s">
        <v>42</v>
      </c>
      <c r="S2588" s="36" t="s">
        <v>588</v>
      </c>
      <c r="T2588" s="264">
        <v>228</v>
      </c>
      <c r="U2588" s="264">
        <v>238</v>
      </c>
      <c r="V2588" s="264">
        <v>269.27999999999997</v>
      </c>
      <c r="W2588" s="264">
        <v>269.27999999999997</v>
      </c>
      <c r="X2588" s="264">
        <v>269.27999999999997</v>
      </c>
      <c r="Y2588" s="264">
        <v>269.27999999999997</v>
      </c>
    </row>
    <row r="2589" spans="1:25" ht="188.25" customHeight="1" x14ac:dyDescent="0.25">
      <c r="A2589" s="71">
        <v>3737</v>
      </c>
      <c r="B2589" s="208" t="s">
        <v>7431</v>
      </c>
      <c r="C2589" s="208" t="s">
        <v>16165</v>
      </c>
      <c r="D2589" s="208" t="s">
        <v>7491</v>
      </c>
      <c r="E2589" s="115" t="s">
        <v>3589</v>
      </c>
      <c r="F2589" s="208" t="s">
        <v>7487</v>
      </c>
      <c r="G2589" s="112">
        <v>39814</v>
      </c>
      <c r="H2589" s="112">
        <v>39814</v>
      </c>
      <c r="I2589" s="208" t="s">
        <v>113</v>
      </c>
      <c r="J2589" s="112" t="s">
        <v>114</v>
      </c>
      <c r="K2589" s="208" t="s">
        <v>7492</v>
      </c>
      <c r="L2589" s="264" t="s">
        <v>99</v>
      </c>
      <c r="M2589" s="208" t="s">
        <v>7475</v>
      </c>
      <c r="N2589" s="114" t="s">
        <v>106</v>
      </c>
      <c r="O2589" s="208" t="s">
        <v>120</v>
      </c>
      <c r="P2589" s="115" t="s">
        <v>3676</v>
      </c>
      <c r="Q2589" s="208"/>
      <c r="R2589" s="113" t="s">
        <v>40</v>
      </c>
      <c r="S2589" s="208" t="s">
        <v>126</v>
      </c>
      <c r="T2589" s="264">
        <v>2962</v>
      </c>
      <c r="U2589" s="264">
        <v>3163</v>
      </c>
      <c r="V2589" s="264">
        <v>3501.24</v>
      </c>
      <c r="W2589" s="264">
        <v>3501.24</v>
      </c>
      <c r="X2589" s="264">
        <v>3501.24</v>
      </c>
      <c r="Y2589" s="264">
        <v>3501.24</v>
      </c>
    </row>
    <row r="2590" spans="1:25" ht="188.25" customHeight="1" x14ac:dyDescent="0.25">
      <c r="A2590" s="71">
        <v>3738</v>
      </c>
      <c r="B2590" s="208" t="s">
        <v>7431</v>
      </c>
      <c r="C2590" s="208" t="s">
        <v>7493</v>
      </c>
      <c r="D2590" s="208" t="s">
        <v>151</v>
      </c>
      <c r="E2590" s="115" t="s">
        <v>7494</v>
      </c>
      <c r="F2590" s="208" t="s">
        <v>7495</v>
      </c>
      <c r="G2590" s="112">
        <v>43101</v>
      </c>
      <c r="H2590" s="112">
        <v>42370</v>
      </c>
      <c r="I2590" s="208" t="s">
        <v>113</v>
      </c>
      <c r="J2590" s="112" t="s">
        <v>114</v>
      </c>
      <c r="K2590" s="208" t="s">
        <v>7496</v>
      </c>
      <c r="L2590" s="264" t="s">
        <v>99</v>
      </c>
      <c r="M2590" s="208" t="s">
        <v>7475</v>
      </c>
      <c r="N2590" s="114" t="s">
        <v>106</v>
      </c>
      <c r="O2590" s="370" t="s">
        <v>103</v>
      </c>
      <c r="P2590" s="398" t="s">
        <v>116</v>
      </c>
      <c r="Q2590" s="208"/>
      <c r="R2590" s="113" t="s">
        <v>42</v>
      </c>
      <c r="S2590" s="36" t="s">
        <v>588</v>
      </c>
      <c r="T2590" s="264">
        <v>2502</v>
      </c>
      <c r="U2590" s="264">
        <v>2221</v>
      </c>
      <c r="V2590" s="264">
        <v>2979</v>
      </c>
      <c r="W2590" s="264">
        <v>2979</v>
      </c>
      <c r="X2590" s="264">
        <v>2979</v>
      </c>
      <c r="Y2590" s="264">
        <v>2979</v>
      </c>
    </row>
    <row r="2591" spans="1:25" ht="188.25" customHeight="1" x14ac:dyDescent="0.25">
      <c r="A2591" s="71">
        <v>3739</v>
      </c>
      <c r="B2591" s="208" t="s">
        <v>7431</v>
      </c>
      <c r="C2591" s="208" t="s">
        <v>7493</v>
      </c>
      <c r="D2591" s="208" t="s">
        <v>7497</v>
      </c>
      <c r="E2591" s="115" t="s">
        <v>7494</v>
      </c>
      <c r="F2591" s="115" t="s">
        <v>7498</v>
      </c>
      <c r="G2591" s="112">
        <v>43101</v>
      </c>
      <c r="H2591" s="112">
        <v>42370</v>
      </c>
      <c r="I2591" s="208" t="s">
        <v>113</v>
      </c>
      <c r="J2591" s="112" t="s">
        <v>114</v>
      </c>
      <c r="K2591" s="208" t="s">
        <v>7499</v>
      </c>
      <c r="L2591" s="264" t="s">
        <v>99</v>
      </c>
      <c r="M2591" s="208" t="s">
        <v>7475</v>
      </c>
      <c r="N2591" s="114" t="s">
        <v>106</v>
      </c>
      <c r="O2591" s="208" t="s">
        <v>120</v>
      </c>
      <c r="P2591" s="208" t="s">
        <v>157</v>
      </c>
      <c r="Q2591" s="208"/>
      <c r="R2591" s="113" t="s">
        <v>42</v>
      </c>
      <c r="S2591" s="36" t="s">
        <v>588</v>
      </c>
      <c r="T2591" s="264">
        <v>4585</v>
      </c>
      <c r="U2591" s="264">
        <v>4624</v>
      </c>
      <c r="V2591" s="264">
        <v>5560.56</v>
      </c>
      <c r="W2591" s="264">
        <v>5560.56</v>
      </c>
      <c r="X2591" s="264">
        <v>5560.56</v>
      </c>
      <c r="Y2591" s="264">
        <v>5560.56</v>
      </c>
    </row>
    <row r="2592" spans="1:25" ht="188.25" customHeight="1" x14ac:dyDescent="0.25">
      <c r="A2592" s="71">
        <v>3740</v>
      </c>
      <c r="B2592" s="208" t="s">
        <v>7431</v>
      </c>
      <c r="C2592" s="208" t="s">
        <v>7500</v>
      </c>
      <c r="D2592" s="208" t="s">
        <v>7474</v>
      </c>
      <c r="E2592" s="115" t="s">
        <v>7501</v>
      </c>
      <c r="F2592" s="115" t="s">
        <v>7449</v>
      </c>
      <c r="G2592" s="112">
        <v>44197</v>
      </c>
      <c r="H2592" s="112">
        <v>44197</v>
      </c>
      <c r="I2592" s="208" t="s">
        <v>7502</v>
      </c>
      <c r="J2592" s="112" t="s">
        <v>114</v>
      </c>
      <c r="K2592" s="208" t="s">
        <v>16166</v>
      </c>
      <c r="L2592" s="208" t="s">
        <v>60</v>
      </c>
      <c r="M2592" s="208" t="s">
        <v>7435</v>
      </c>
      <c r="N2592" s="114" t="s">
        <v>106</v>
      </c>
      <c r="O2592" s="370" t="s">
        <v>103</v>
      </c>
      <c r="P2592" s="370" t="s">
        <v>116</v>
      </c>
      <c r="Q2592" s="208"/>
      <c r="R2592" s="113" t="s">
        <v>18</v>
      </c>
      <c r="S2592" s="208" t="s">
        <v>199</v>
      </c>
      <c r="T2592" s="264" t="s">
        <v>470</v>
      </c>
      <c r="U2592" s="264" t="s">
        <v>112</v>
      </c>
      <c r="V2592" s="264" t="s">
        <v>112</v>
      </c>
      <c r="W2592" s="264" t="s">
        <v>112</v>
      </c>
      <c r="X2592" s="264" t="s">
        <v>112</v>
      </c>
      <c r="Y2592" s="264" t="s">
        <v>112</v>
      </c>
    </row>
    <row r="2593" spans="1:25" ht="188.25" customHeight="1" x14ac:dyDescent="0.25">
      <c r="A2593" s="71">
        <v>3741</v>
      </c>
      <c r="B2593" s="208" t="s">
        <v>7431</v>
      </c>
      <c r="C2593" s="208" t="s">
        <v>7503</v>
      </c>
      <c r="D2593" s="208" t="s">
        <v>138</v>
      </c>
      <c r="E2593" s="115" t="s">
        <v>12077</v>
      </c>
      <c r="F2593" s="115" t="s">
        <v>7504</v>
      </c>
      <c r="G2593" s="112">
        <v>44622</v>
      </c>
      <c r="H2593" s="112">
        <v>44562</v>
      </c>
      <c r="I2593" s="208" t="s">
        <v>113</v>
      </c>
      <c r="J2593" s="112" t="s">
        <v>114</v>
      </c>
      <c r="K2593" s="208" t="s">
        <v>7505</v>
      </c>
      <c r="L2593" s="208" t="s">
        <v>60</v>
      </c>
      <c r="M2593" s="208" t="s">
        <v>7435</v>
      </c>
      <c r="N2593" s="114" t="s">
        <v>106</v>
      </c>
      <c r="O2593" s="370" t="s">
        <v>103</v>
      </c>
      <c r="P2593" s="398" t="s">
        <v>116</v>
      </c>
      <c r="Q2593" s="208"/>
      <c r="R2593" s="113" t="s">
        <v>18</v>
      </c>
      <c r="S2593" s="113" t="s">
        <v>199</v>
      </c>
      <c r="T2593" s="264" t="s">
        <v>112</v>
      </c>
      <c r="U2593" s="264" t="s">
        <v>112</v>
      </c>
      <c r="V2593" s="264" t="s">
        <v>112</v>
      </c>
      <c r="W2593" s="264" t="s">
        <v>112</v>
      </c>
      <c r="X2593" s="264" t="s">
        <v>112</v>
      </c>
      <c r="Y2593" s="264" t="s">
        <v>112</v>
      </c>
    </row>
    <row r="2594" spans="1:25" ht="188.25" customHeight="1" x14ac:dyDescent="0.25">
      <c r="A2594" s="71">
        <v>3742</v>
      </c>
      <c r="B2594" s="208" t="s">
        <v>7431</v>
      </c>
      <c r="C2594" s="208" t="s">
        <v>16167</v>
      </c>
      <c r="D2594" s="208" t="s">
        <v>16168</v>
      </c>
      <c r="E2594" s="115" t="s">
        <v>3589</v>
      </c>
      <c r="F2594" s="115" t="s">
        <v>153</v>
      </c>
      <c r="G2594" s="112">
        <v>44622</v>
      </c>
      <c r="H2594" s="112">
        <v>44562</v>
      </c>
      <c r="I2594" s="208" t="s">
        <v>113</v>
      </c>
      <c r="J2594" s="112" t="s">
        <v>114</v>
      </c>
      <c r="K2594" s="208" t="s">
        <v>16169</v>
      </c>
      <c r="L2594" s="264" t="s">
        <v>99</v>
      </c>
      <c r="M2594" s="208" t="s">
        <v>7475</v>
      </c>
      <c r="N2594" s="114" t="s">
        <v>106</v>
      </c>
      <c r="O2594" s="208" t="s">
        <v>120</v>
      </c>
      <c r="P2594" s="208" t="s">
        <v>157</v>
      </c>
      <c r="Q2594" s="208"/>
      <c r="R2594" s="113" t="s">
        <v>42</v>
      </c>
      <c r="S2594" s="113" t="s">
        <v>588</v>
      </c>
      <c r="T2594" s="264" t="s">
        <v>112</v>
      </c>
      <c r="U2594" s="264">
        <v>5195</v>
      </c>
      <c r="V2594" s="264" t="s">
        <v>112</v>
      </c>
      <c r="W2594" s="264" t="s">
        <v>112</v>
      </c>
      <c r="X2594" s="264" t="s">
        <v>112</v>
      </c>
      <c r="Y2594" s="264" t="s">
        <v>112</v>
      </c>
    </row>
    <row r="2595" spans="1:25" ht="188.25" customHeight="1" x14ac:dyDescent="0.25">
      <c r="A2595" s="71">
        <v>3743</v>
      </c>
      <c r="B2595" s="208" t="s">
        <v>7431</v>
      </c>
      <c r="C2595" s="208" t="s">
        <v>7506</v>
      </c>
      <c r="D2595" s="208" t="s">
        <v>7507</v>
      </c>
      <c r="E2595" s="115" t="s">
        <v>7508</v>
      </c>
      <c r="F2595" s="208" t="s">
        <v>7509</v>
      </c>
      <c r="G2595" s="112">
        <v>39814</v>
      </c>
      <c r="H2595" s="112">
        <v>39814</v>
      </c>
      <c r="I2595" s="208" t="s">
        <v>113</v>
      </c>
      <c r="J2595" s="112" t="s">
        <v>114</v>
      </c>
      <c r="K2595" s="208" t="s">
        <v>7510</v>
      </c>
      <c r="L2595" s="208" t="s">
        <v>60</v>
      </c>
      <c r="M2595" s="208" t="s">
        <v>996</v>
      </c>
      <c r="N2595" s="208" t="s">
        <v>68</v>
      </c>
      <c r="O2595" s="208" t="s">
        <v>120</v>
      </c>
      <c r="P2595" s="208" t="s">
        <v>398</v>
      </c>
      <c r="Q2595" s="113" t="s">
        <v>7511</v>
      </c>
      <c r="R2595" s="113" t="s">
        <v>18</v>
      </c>
      <c r="S2595" s="208" t="s">
        <v>199</v>
      </c>
      <c r="T2595" s="264">
        <v>9291</v>
      </c>
      <c r="U2595" s="264">
        <v>7984</v>
      </c>
      <c r="V2595" s="264">
        <v>12264</v>
      </c>
      <c r="W2595" s="264">
        <v>13490</v>
      </c>
      <c r="X2595" s="264">
        <v>14800</v>
      </c>
      <c r="Y2595" s="264">
        <v>15000</v>
      </c>
    </row>
    <row r="2596" spans="1:25" ht="188.25" customHeight="1" x14ac:dyDescent="0.25">
      <c r="A2596" s="71">
        <v>3744</v>
      </c>
      <c r="B2596" s="208" t="s">
        <v>7431</v>
      </c>
      <c r="C2596" s="208" t="s">
        <v>7512</v>
      </c>
      <c r="D2596" s="208" t="s">
        <v>7513</v>
      </c>
      <c r="E2596" s="208" t="s">
        <v>7508</v>
      </c>
      <c r="F2596" s="115" t="s">
        <v>7509</v>
      </c>
      <c r="G2596" s="112">
        <v>43070</v>
      </c>
      <c r="H2596" s="112">
        <v>42736</v>
      </c>
      <c r="I2596" s="115" t="s">
        <v>396</v>
      </c>
      <c r="J2596" s="112">
        <v>44562</v>
      </c>
      <c r="K2596" s="115" t="s">
        <v>7514</v>
      </c>
      <c r="L2596" s="208" t="s">
        <v>60</v>
      </c>
      <c r="M2596" s="264" t="s">
        <v>996</v>
      </c>
      <c r="N2596" s="115" t="s">
        <v>68</v>
      </c>
      <c r="O2596" s="208" t="s">
        <v>120</v>
      </c>
      <c r="P2596" s="115" t="s">
        <v>706</v>
      </c>
      <c r="Q2596" s="115" t="s">
        <v>7515</v>
      </c>
      <c r="R2596" s="113" t="s">
        <v>18</v>
      </c>
      <c r="S2596" s="208" t="s">
        <v>199</v>
      </c>
      <c r="T2596" s="264">
        <v>7579</v>
      </c>
      <c r="U2596" s="264">
        <v>0</v>
      </c>
      <c r="V2596" s="264" t="s">
        <v>112</v>
      </c>
      <c r="W2596" s="264" t="s">
        <v>112</v>
      </c>
      <c r="X2596" s="264" t="s">
        <v>112</v>
      </c>
      <c r="Y2596" s="264" t="s">
        <v>112</v>
      </c>
    </row>
    <row r="2597" spans="1:25" ht="188.25" customHeight="1" x14ac:dyDescent="0.25">
      <c r="A2597" s="71">
        <v>3745</v>
      </c>
      <c r="B2597" s="208" t="s">
        <v>7431</v>
      </c>
      <c r="C2597" s="208" t="s">
        <v>7512</v>
      </c>
      <c r="D2597" s="208" t="s">
        <v>7516</v>
      </c>
      <c r="E2597" s="208" t="s">
        <v>7508</v>
      </c>
      <c r="F2597" s="115" t="s">
        <v>7509</v>
      </c>
      <c r="G2597" s="112">
        <v>43070</v>
      </c>
      <c r="H2597" s="112">
        <v>42736</v>
      </c>
      <c r="I2597" s="115" t="s">
        <v>396</v>
      </c>
      <c r="J2597" s="112">
        <v>44562</v>
      </c>
      <c r="K2597" s="115" t="s">
        <v>7517</v>
      </c>
      <c r="L2597" s="208" t="s">
        <v>60</v>
      </c>
      <c r="M2597" s="264" t="s">
        <v>996</v>
      </c>
      <c r="N2597" s="115" t="s">
        <v>68</v>
      </c>
      <c r="O2597" s="208" t="s">
        <v>120</v>
      </c>
      <c r="P2597" s="115" t="s">
        <v>397</v>
      </c>
      <c r="Q2597" s="115" t="s">
        <v>7518</v>
      </c>
      <c r="R2597" s="113" t="s">
        <v>18</v>
      </c>
      <c r="S2597" s="208" t="s">
        <v>199</v>
      </c>
      <c r="T2597" s="264">
        <v>0</v>
      </c>
      <c r="U2597" s="264">
        <v>0</v>
      </c>
      <c r="V2597" s="264" t="s">
        <v>112</v>
      </c>
      <c r="W2597" s="264" t="s">
        <v>112</v>
      </c>
      <c r="X2597" s="264" t="s">
        <v>112</v>
      </c>
      <c r="Y2597" s="264" t="s">
        <v>112</v>
      </c>
    </row>
    <row r="2598" spans="1:25" ht="188.25" customHeight="1" x14ac:dyDescent="0.25">
      <c r="A2598" s="71">
        <v>3746</v>
      </c>
      <c r="B2598" s="208" t="s">
        <v>7431</v>
      </c>
      <c r="C2598" s="208" t="s">
        <v>7512</v>
      </c>
      <c r="D2598" s="115" t="s">
        <v>1119</v>
      </c>
      <c r="E2598" s="115" t="s">
        <v>7519</v>
      </c>
      <c r="F2598" s="115" t="s">
        <v>516</v>
      </c>
      <c r="G2598" s="112">
        <v>43070</v>
      </c>
      <c r="H2598" s="112">
        <v>42736</v>
      </c>
      <c r="I2598" s="115" t="s">
        <v>16170</v>
      </c>
      <c r="J2598" s="112" t="s">
        <v>114</v>
      </c>
      <c r="K2598" s="208" t="s">
        <v>7520</v>
      </c>
      <c r="L2598" s="208" t="s">
        <v>60</v>
      </c>
      <c r="M2598" s="208" t="s">
        <v>996</v>
      </c>
      <c r="N2598" s="115" t="s">
        <v>68</v>
      </c>
      <c r="O2598" s="208" t="s">
        <v>120</v>
      </c>
      <c r="P2598" s="115" t="s">
        <v>397</v>
      </c>
      <c r="Q2598" s="113"/>
      <c r="R2598" s="113" t="s">
        <v>18</v>
      </c>
      <c r="S2598" s="208" t="s">
        <v>199</v>
      </c>
      <c r="T2598" s="264">
        <v>13821</v>
      </c>
      <c r="U2598" s="264">
        <v>21899</v>
      </c>
      <c r="V2598" s="264">
        <v>18243</v>
      </c>
      <c r="W2598" s="264">
        <v>20067</v>
      </c>
      <c r="X2598" s="264">
        <v>22075</v>
      </c>
      <c r="Y2598" s="264">
        <v>24200</v>
      </c>
    </row>
    <row r="2599" spans="1:25" ht="188.25" customHeight="1" x14ac:dyDescent="0.25">
      <c r="A2599" s="71">
        <v>3747</v>
      </c>
      <c r="B2599" s="208" t="s">
        <v>7431</v>
      </c>
      <c r="C2599" s="208" t="s">
        <v>7512</v>
      </c>
      <c r="D2599" s="115" t="s">
        <v>677</v>
      </c>
      <c r="E2599" s="115" t="s">
        <v>7519</v>
      </c>
      <c r="F2599" s="115" t="s">
        <v>2043</v>
      </c>
      <c r="G2599" s="112">
        <v>43070</v>
      </c>
      <c r="H2599" s="112">
        <v>42736</v>
      </c>
      <c r="I2599" s="115" t="s">
        <v>16138</v>
      </c>
      <c r="J2599" s="112" t="s">
        <v>114</v>
      </c>
      <c r="K2599" s="208" t="s">
        <v>7521</v>
      </c>
      <c r="L2599" s="208" t="s">
        <v>60</v>
      </c>
      <c r="M2599" s="208" t="s">
        <v>996</v>
      </c>
      <c r="N2599" s="115" t="s">
        <v>68</v>
      </c>
      <c r="O2599" s="208" t="s">
        <v>120</v>
      </c>
      <c r="P2599" s="115" t="s">
        <v>397</v>
      </c>
      <c r="Q2599" s="113"/>
      <c r="R2599" s="113" t="s">
        <v>18</v>
      </c>
      <c r="S2599" s="208" t="s">
        <v>199</v>
      </c>
      <c r="T2599" s="264">
        <v>412</v>
      </c>
      <c r="U2599" s="264">
        <v>142</v>
      </c>
      <c r="V2599" s="264">
        <v>500</v>
      </c>
      <c r="W2599" s="264">
        <v>512</v>
      </c>
      <c r="X2599" s="264">
        <v>520</v>
      </c>
      <c r="Y2599" s="264">
        <v>520</v>
      </c>
    </row>
    <row r="2600" spans="1:25" ht="188.25" customHeight="1" x14ac:dyDescent="0.25">
      <c r="A2600" s="71">
        <v>3748</v>
      </c>
      <c r="B2600" s="208" t="s">
        <v>7431</v>
      </c>
      <c r="C2600" s="208" t="s">
        <v>7522</v>
      </c>
      <c r="D2600" s="115" t="s">
        <v>679</v>
      </c>
      <c r="E2600" s="208" t="s">
        <v>7523</v>
      </c>
      <c r="F2600" s="115" t="s">
        <v>7509</v>
      </c>
      <c r="G2600" s="112">
        <v>43831</v>
      </c>
      <c r="H2600" s="112">
        <v>43831</v>
      </c>
      <c r="I2600" s="208" t="s">
        <v>113</v>
      </c>
      <c r="J2600" s="112" t="s">
        <v>114</v>
      </c>
      <c r="K2600" s="208" t="s">
        <v>7524</v>
      </c>
      <c r="L2600" s="208" t="s">
        <v>60</v>
      </c>
      <c r="M2600" s="208" t="s">
        <v>996</v>
      </c>
      <c r="N2600" s="115" t="s">
        <v>68</v>
      </c>
      <c r="O2600" s="208" t="s">
        <v>120</v>
      </c>
      <c r="P2600" s="208" t="s">
        <v>398</v>
      </c>
      <c r="Q2600" s="113" t="s">
        <v>7525</v>
      </c>
      <c r="R2600" s="113" t="s">
        <v>18</v>
      </c>
      <c r="S2600" s="208" t="s">
        <v>199</v>
      </c>
      <c r="T2600" s="264">
        <v>47</v>
      </c>
      <c r="U2600" s="264">
        <v>507</v>
      </c>
      <c r="V2600" s="264">
        <v>157</v>
      </c>
      <c r="W2600" s="264">
        <v>173</v>
      </c>
      <c r="X2600" s="264">
        <v>181</v>
      </c>
      <c r="Y2600" s="264">
        <v>190</v>
      </c>
    </row>
    <row r="2601" spans="1:25" ht="188.25" customHeight="1" x14ac:dyDescent="0.25">
      <c r="A2601" s="71">
        <v>3749</v>
      </c>
      <c r="B2601" s="208" t="s">
        <v>7431</v>
      </c>
      <c r="C2601" s="208" t="s">
        <v>7522</v>
      </c>
      <c r="D2601" s="115" t="s">
        <v>16171</v>
      </c>
      <c r="E2601" s="208" t="s">
        <v>7523</v>
      </c>
      <c r="F2601" s="115" t="s">
        <v>7509</v>
      </c>
      <c r="G2601" s="112">
        <v>43831</v>
      </c>
      <c r="H2601" s="112">
        <v>43831</v>
      </c>
      <c r="I2601" s="208" t="s">
        <v>113</v>
      </c>
      <c r="J2601" s="112" t="s">
        <v>114</v>
      </c>
      <c r="K2601" s="208" t="s">
        <v>7526</v>
      </c>
      <c r="L2601" s="208" t="s">
        <v>60</v>
      </c>
      <c r="M2601" s="208" t="s">
        <v>996</v>
      </c>
      <c r="N2601" s="115" t="s">
        <v>68</v>
      </c>
      <c r="O2601" s="208" t="s">
        <v>120</v>
      </c>
      <c r="P2601" s="208" t="s">
        <v>196</v>
      </c>
      <c r="Q2601" s="113" t="s">
        <v>7525</v>
      </c>
      <c r="R2601" s="113" t="s">
        <v>18</v>
      </c>
      <c r="S2601" s="208" t="s">
        <v>199</v>
      </c>
      <c r="T2601" s="264">
        <v>475</v>
      </c>
      <c r="U2601" s="264">
        <v>20</v>
      </c>
      <c r="V2601" s="264">
        <v>743</v>
      </c>
      <c r="W2601" s="264">
        <v>790</v>
      </c>
      <c r="X2601" s="264">
        <v>817</v>
      </c>
      <c r="Y2601" s="264">
        <v>825</v>
      </c>
    </row>
    <row r="2602" spans="1:25" ht="188.25" customHeight="1" x14ac:dyDescent="0.25">
      <c r="A2602" s="71">
        <v>3750</v>
      </c>
      <c r="B2602" s="208" t="s">
        <v>7431</v>
      </c>
      <c r="C2602" s="208" t="s">
        <v>7527</v>
      </c>
      <c r="D2602" s="115" t="s">
        <v>16172</v>
      </c>
      <c r="E2602" s="115" t="s">
        <v>7508</v>
      </c>
      <c r="F2602" s="115" t="s">
        <v>7509</v>
      </c>
      <c r="G2602" s="112">
        <v>43831</v>
      </c>
      <c r="H2602" s="112">
        <v>43831</v>
      </c>
      <c r="I2602" s="208" t="s">
        <v>113</v>
      </c>
      <c r="J2602" s="112" t="s">
        <v>114</v>
      </c>
      <c r="K2602" s="208" t="s">
        <v>7528</v>
      </c>
      <c r="L2602" s="208" t="s">
        <v>60</v>
      </c>
      <c r="M2602" s="208" t="s">
        <v>996</v>
      </c>
      <c r="N2602" s="115" t="s">
        <v>68</v>
      </c>
      <c r="O2602" s="208" t="s">
        <v>120</v>
      </c>
      <c r="P2602" s="208" t="s">
        <v>439</v>
      </c>
      <c r="Q2602" s="113" t="s">
        <v>7530</v>
      </c>
      <c r="R2602" s="113" t="s">
        <v>18</v>
      </c>
      <c r="S2602" s="208" t="s">
        <v>199</v>
      </c>
      <c r="T2602" s="264">
        <v>529</v>
      </c>
      <c r="U2602" s="264">
        <v>504</v>
      </c>
      <c r="V2602" s="264">
        <v>698</v>
      </c>
      <c r="W2602" s="264">
        <v>768</v>
      </c>
      <c r="X2602" s="264">
        <v>845</v>
      </c>
      <c r="Y2602" s="264">
        <v>929</v>
      </c>
    </row>
    <row r="2603" spans="1:25" ht="188.25" customHeight="1" x14ac:dyDescent="0.25">
      <c r="A2603" s="71">
        <v>3751</v>
      </c>
      <c r="B2603" s="208" t="s">
        <v>7431</v>
      </c>
      <c r="C2603" s="208" t="s">
        <v>7527</v>
      </c>
      <c r="D2603" s="115" t="s">
        <v>682</v>
      </c>
      <c r="E2603" s="115" t="s">
        <v>7508</v>
      </c>
      <c r="F2603" s="115" t="s">
        <v>7509</v>
      </c>
      <c r="G2603" s="112">
        <v>43831</v>
      </c>
      <c r="H2603" s="112">
        <v>43831</v>
      </c>
      <c r="I2603" s="208" t="s">
        <v>113</v>
      </c>
      <c r="J2603" s="112" t="s">
        <v>114</v>
      </c>
      <c r="K2603" s="208" t="s">
        <v>7529</v>
      </c>
      <c r="L2603" s="208" t="s">
        <v>60</v>
      </c>
      <c r="M2603" s="208" t="s">
        <v>996</v>
      </c>
      <c r="N2603" s="115" t="s">
        <v>68</v>
      </c>
      <c r="O2603" s="208" t="s">
        <v>120</v>
      </c>
      <c r="P2603" s="208" t="s">
        <v>3697</v>
      </c>
      <c r="Q2603" s="113" t="s">
        <v>7530</v>
      </c>
      <c r="R2603" s="113" t="s">
        <v>18</v>
      </c>
      <c r="S2603" s="208" t="s">
        <v>199</v>
      </c>
      <c r="T2603" s="264">
        <v>414</v>
      </c>
      <c r="U2603" s="264">
        <v>164</v>
      </c>
      <c r="V2603" s="264">
        <v>862</v>
      </c>
      <c r="W2603" s="264">
        <v>948</v>
      </c>
      <c r="X2603" s="264">
        <v>1043</v>
      </c>
      <c r="Y2603" s="264">
        <v>1147</v>
      </c>
    </row>
    <row r="2604" spans="1:25" ht="188.25" customHeight="1" x14ac:dyDescent="0.25">
      <c r="A2604" s="71">
        <v>3752</v>
      </c>
      <c r="B2604" s="208" t="s">
        <v>7431</v>
      </c>
      <c r="C2604" s="208" t="s">
        <v>7533</v>
      </c>
      <c r="D2604" s="208" t="s">
        <v>7534</v>
      </c>
      <c r="E2604" s="208" t="s">
        <v>129</v>
      </c>
      <c r="F2604" s="115" t="s">
        <v>7535</v>
      </c>
      <c r="G2604" s="112">
        <v>44197</v>
      </c>
      <c r="H2604" s="112">
        <v>44197</v>
      </c>
      <c r="I2604" s="115" t="s">
        <v>396</v>
      </c>
      <c r="J2604" s="112">
        <v>44562</v>
      </c>
      <c r="K2604" s="115" t="s">
        <v>7536</v>
      </c>
      <c r="L2604" s="208" t="s">
        <v>60</v>
      </c>
      <c r="M2604" s="264" t="s">
        <v>996</v>
      </c>
      <c r="N2604" s="115" t="s">
        <v>68</v>
      </c>
      <c r="O2604" s="208" t="s">
        <v>120</v>
      </c>
      <c r="P2604" s="115" t="s">
        <v>439</v>
      </c>
      <c r="Q2604" s="115"/>
      <c r="R2604" s="113" t="s">
        <v>18</v>
      </c>
      <c r="S2604" s="208" t="s">
        <v>199</v>
      </c>
      <c r="T2604" s="264">
        <v>89270</v>
      </c>
      <c r="U2604" s="264" t="s">
        <v>112</v>
      </c>
      <c r="V2604" s="264" t="s">
        <v>112</v>
      </c>
      <c r="W2604" s="264" t="s">
        <v>112</v>
      </c>
      <c r="X2604" s="264" t="s">
        <v>112</v>
      </c>
      <c r="Y2604" s="264" t="s">
        <v>112</v>
      </c>
    </row>
    <row r="2605" spans="1:25" ht="188.25" customHeight="1" x14ac:dyDescent="0.25">
      <c r="A2605" s="71">
        <v>3753</v>
      </c>
      <c r="B2605" s="208" t="s">
        <v>7431</v>
      </c>
      <c r="C2605" s="208" t="s">
        <v>7533</v>
      </c>
      <c r="D2605" s="208" t="s">
        <v>7531</v>
      </c>
      <c r="E2605" s="208" t="s">
        <v>129</v>
      </c>
      <c r="F2605" s="115" t="s">
        <v>7535</v>
      </c>
      <c r="G2605" s="112">
        <v>44197</v>
      </c>
      <c r="H2605" s="112">
        <v>44197</v>
      </c>
      <c r="I2605" s="115" t="s">
        <v>396</v>
      </c>
      <c r="J2605" s="112">
        <v>44562</v>
      </c>
      <c r="K2605" s="115" t="s">
        <v>7537</v>
      </c>
      <c r="L2605" s="208" t="s">
        <v>60</v>
      </c>
      <c r="M2605" s="264" t="s">
        <v>996</v>
      </c>
      <c r="N2605" s="115" t="s">
        <v>68</v>
      </c>
      <c r="O2605" s="208" t="s">
        <v>120</v>
      </c>
      <c r="P2605" s="115" t="s">
        <v>1329</v>
      </c>
      <c r="Q2605" s="115"/>
      <c r="R2605" s="113" t="s">
        <v>18</v>
      </c>
      <c r="S2605" s="208" t="s">
        <v>199</v>
      </c>
      <c r="T2605" s="264">
        <v>11277</v>
      </c>
      <c r="U2605" s="264" t="s">
        <v>112</v>
      </c>
      <c r="V2605" s="264" t="s">
        <v>112</v>
      </c>
      <c r="W2605" s="264" t="s">
        <v>112</v>
      </c>
      <c r="X2605" s="264" t="s">
        <v>112</v>
      </c>
      <c r="Y2605" s="264" t="s">
        <v>112</v>
      </c>
    </row>
    <row r="2606" spans="1:25" ht="188.25" customHeight="1" x14ac:dyDescent="0.25">
      <c r="A2606" s="71">
        <v>3754</v>
      </c>
      <c r="B2606" s="208" t="s">
        <v>7431</v>
      </c>
      <c r="C2606" s="208" t="s">
        <v>7538</v>
      </c>
      <c r="D2606" s="399" t="s">
        <v>6206</v>
      </c>
      <c r="E2606" s="115" t="s">
        <v>7539</v>
      </c>
      <c r="F2606" s="115" t="s">
        <v>16173</v>
      </c>
      <c r="G2606" s="112">
        <v>44562</v>
      </c>
      <c r="H2606" s="112">
        <v>44562</v>
      </c>
      <c r="I2606" s="112" t="s">
        <v>370</v>
      </c>
      <c r="J2606" s="112">
        <v>45292</v>
      </c>
      <c r="K2606" s="208" t="s">
        <v>7528</v>
      </c>
      <c r="L2606" s="208" t="s">
        <v>60</v>
      </c>
      <c r="M2606" s="208" t="s">
        <v>996</v>
      </c>
      <c r="N2606" s="115" t="s">
        <v>68</v>
      </c>
      <c r="O2606" s="208" t="s">
        <v>120</v>
      </c>
      <c r="P2606" s="208" t="s">
        <v>439</v>
      </c>
      <c r="Q2606" s="113"/>
      <c r="R2606" s="113" t="s">
        <v>18</v>
      </c>
      <c r="S2606" s="208" t="s">
        <v>199</v>
      </c>
      <c r="T2606" s="264">
        <v>1894</v>
      </c>
      <c r="U2606" s="265" t="s">
        <v>112</v>
      </c>
      <c r="V2606" s="265" t="s">
        <v>112</v>
      </c>
      <c r="W2606" s="265" t="s">
        <v>112</v>
      </c>
      <c r="X2606" s="265" t="s">
        <v>112</v>
      </c>
      <c r="Y2606" s="265" t="s">
        <v>112</v>
      </c>
    </row>
    <row r="2607" spans="1:25" ht="188.25" customHeight="1" x14ac:dyDescent="0.25">
      <c r="A2607" s="71">
        <v>3755</v>
      </c>
      <c r="B2607" s="208" t="s">
        <v>7431</v>
      </c>
      <c r="C2607" s="208" t="s">
        <v>7538</v>
      </c>
      <c r="D2607" s="399" t="s">
        <v>7540</v>
      </c>
      <c r="E2607" s="115" t="s">
        <v>7539</v>
      </c>
      <c r="F2607" s="115" t="s">
        <v>16173</v>
      </c>
      <c r="G2607" s="112">
        <v>44562</v>
      </c>
      <c r="H2607" s="112">
        <v>44562</v>
      </c>
      <c r="I2607" s="112" t="s">
        <v>370</v>
      </c>
      <c r="J2607" s="112">
        <v>45292</v>
      </c>
      <c r="K2607" s="208" t="s">
        <v>7529</v>
      </c>
      <c r="L2607" s="208" t="s">
        <v>60</v>
      </c>
      <c r="M2607" s="208" t="s">
        <v>996</v>
      </c>
      <c r="N2607" s="115" t="s">
        <v>68</v>
      </c>
      <c r="O2607" s="208" t="s">
        <v>120</v>
      </c>
      <c r="P2607" s="208" t="s">
        <v>3697</v>
      </c>
      <c r="Q2607" s="113"/>
      <c r="R2607" s="113" t="s">
        <v>18</v>
      </c>
      <c r="S2607" s="208" t="s">
        <v>199</v>
      </c>
      <c r="T2607" s="265" t="s">
        <v>112</v>
      </c>
      <c r="U2607" s="264">
        <v>1481</v>
      </c>
      <c r="V2607" s="265" t="s">
        <v>112</v>
      </c>
      <c r="W2607" s="265" t="s">
        <v>112</v>
      </c>
      <c r="X2607" s="265" t="s">
        <v>112</v>
      </c>
      <c r="Y2607" s="265" t="s">
        <v>112</v>
      </c>
    </row>
    <row r="2608" spans="1:25" ht="188.25" customHeight="1" x14ac:dyDescent="0.25">
      <c r="A2608" s="71">
        <v>3756</v>
      </c>
      <c r="B2608" s="208" t="s">
        <v>7431</v>
      </c>
      <c r="C2608" s="208" t="s">
        <v>7538</v>
      </c>
      <c r="D2608" s="208" t="s">
        <v>7534</v>
      </c>
      <c r="E2608" s="208" t="s">
        <v>129</v>
      </c>
      <c r="F2608" s="115" t="s">
        <v>7509</v>
      </c>
      <c r="G2608" s="112">
        <v>44197</v>
      </c>
      <c r="H2608" s="112">
        <v>44197</v>
      </c>
      <c r="I2608" s="115" t="s">
        <v>396</v>
      </c>
      <c r="J2608" s="112">
        <v>44562</v>
      </c>
      <c r="K2608" s="115" t="s">
        <v>7541</v>
      </c>
      <c r="L2608" s="208" t="s">
        <v>60</v>
      </c>
      <c r="M2608" s="264" t="s">
        <v>996</v>
      </c>
      <c r="N2608" s="115" t="s">
        <v>68</v>
      </c>
      <c r="O2608" s="208" t="s">
        <v>120</v>
      </c>
      <c r="P2608" s="115" t="s">
        <v>435</v>
      </c>
      <c r="Q2608" s="115" t="s">
        <v>7542</v>
      </c>
      <c r="R2608" s="113" t="s">
        <v>18</v>
      </c>
      <c r="S2608" s="208" t="s">
        <v>199</v>
      </c>
      <c r="T2608" s="264">
        <v>18662</v>
      </c>
      <c r="U2608" s="264" t="s">
        <v>112</v>
      </c>
      <c r="V2608" s="264" t="s">
        <v>112</v>
      </c>
      <c r="W2608" s="264" t="s">
        <v>112</v>
      </c>
      <c r="X2608" s="264" t="s">
        <v>112</v>
      </c>
      <c r="Y2608" s="264" t="s">
        <v>112</v>
      </c>
    </row>
    <row r="2609" spans="1:25" ht="188.25" customHeight="1" x14ac:dyDescent="0.25">
      <c r="A2609" s="71">
        <v>3757</v>
      </c>
      <c r="B2609" s="208" t="s">
        <v>7431</v>
      </c>
      <c r="C2609" s="208" t="s">
        <v>7538</v>
      </c>
      <c r="D2609" s="208" t="s">
        <v>7531</v>
      </c>
      <c r="E2609" s="208" t="s">
        <v>129</v>
      </c>
      <c r="F2609" s="115" t="s">
        <v>7509</v>
      </c>
      <c r="G2609" s="112">
        <v>44197</v>
      </c>
      <c r="H2609" s="112">
        <v>44197</v>
      </c>
      <c r="I2609" s="115" t="s">
        <v>396</v>
      </c>
      <c r="J2609" s="112">
        <v>44562</v>
      </c>
      <c r="K2609" s="115" t="s">
        <v>7543</v>
      </c>
      <c r="L2609" s="208" t="s">
        <v>60</v>
      </c>
      <c r="M2609" s="264" t="s">
        <v>996</v>
      </c>
      <c r="N2609" s="115" t="s">
        <v>68</v>
      </c>
      <c r="O2609" s="208" t="s">
        <v>120</v>
      </c>
      <c r="P2609" s="115" t="s">
        <v>439</v>
      </c>
      <c r="Q2609" s="115" t="s">
        <v>7542</v>
      </c>
      <c r="R2609" s="113" t="s">
        <v>18</v>
      </c>
      <c r="S2609" s="208" t="s">
        <v>199</v>
      </c>
      <c r="T2609" s="264">
        <v>5283</v>
      </c>
      <c r="U2609" s="264" t="s">
        <v>112</v>
      </c>
      <c r="V2609" s="264" t="s">
        <v>112</v>
      </c>
      <c r="W2609" s="264" t="s">
        <v>112</v>
      </c>
      <c r="X2609" s="264" t="s">
        <v>112</v>
      </c>
      <c r="Y2609" s="264" t="s">
        <v>112</v>
      </c>
    </row>
    <row r="2610" spans="1:25" ht="188.25" customHeight="1" x14ac:dyDescent="0.25">
      <c r="A2610" s="71">
        <v>3758</v>
      </c>
      <c r="B2610" s="208" t="s">
        <v>7431</v>
      </c>
      <c r="C2610" s="208" t="s">
        <v>7544</v>
      </c>
      <c r="D2610" s="208" t="s">
        <v>121</v>
      </c>
      <c r="E2610" s="115" t="s">
        <v>5764</v>
      </c>
      <c r="F2610" s="208" t="s">
        <v>7545</v>
      </c>
      <c r="G2610" s="112">
        <v>42123</v>
      </c>
      <c r="H2610" s="112">
        <v>42122</v>
      </c>
      <c r="I2610" s="115" t="s">
        <v>15589</v>
      </c>
      <c r="J2610" s="112">
        <v>45658</v>
      </c>
      <c r="K2610" s="208" t="s">
        <v>7546</v>
      </c>
      <c r="L2610" s="208" t="s">
        <v>60</v>
      </c>
      <c r="M2610" s="208" t="s">
        <v>996</v>
      </c>
      <c r="N2610" s="208" t="s">
        <v>68</v>
      </c>
      <c r="O2610" s="211" t="s">
        <v>104</v>
      </c>
      <c r="P2610" s="211" t="s">
        <v>578</v>
      </c>
      <c r="Q2610" s="113" t="s">
        <v>7547</v>
      </c>
      <c r="R2610" s="113" t="s">
        <v>18</v>
      </c>
      <c r="S2610" s="208" t="s">
        <v>199</v>
      </c>
      <c r="T2610" s="264">
        <v>14223</v>
      </c>
      <c r="U2610" s="264">
        <v>26280</v>
      </c>
      <c r="V2610" s="264">
        <v>21606</v>
      </c>
      <c r="W2610" s="265">
        <v>23567</v>
      </c>
      <c r="X2610" s="265" t="s">
        <v>112</v>
      </c>
      <c r="Y2610" s="265" t="s">
        <v>112</v>
      </c>
    </row>
    <row r="2611" spans="1:25" ht="188.25" customHeight="1" x14ac:dyDescent="0.25">
      <c r="A2611" s="71">
        <v>3759</v>
      </c>
      <c r="B2611" s="208" t="s">
        <v>7431</v>
      </c>
      <c r="C2611" s="208" t="s">
        <v>16174</v>
      </c>
      <c r="D2611" s="115" t="s">
        <v>7532</v>
      </c>
      <c r="E2611" s="115" t="s">
        <v>16175</v>
      </c>
      <c r="F2611" s="115" t="s">
        <v>7509</v>
      </c>
      <c r="G2611" s="112">
        <v>44562</v>
      </c>
      <c r="H2611" s="112">
        <v>44562</v>
      </c>
      <c r="I2611" s="208" t="s">
        <v>244</v>
      </c>
      <c r="J2611" s="112">
        <v>45658</v>
      </c>
      <c r="K2611" s="208" t="s">
        <v>7524</v>
      </c>
      <c r="L2611" s="208" t="s">
        <v>60</v>
      </c>
      <c r="M2611" s="208" t="s">
        <v>996</v>
      </c>
      <c r="N2611" s="115" t="s">
        <v>68</v>
      </c>
      <c r="O2611" s="208" t="s">
        <v>120</v>
      </c>
      <c r="P2611" s="208" t="s">
        <v>398</v>
      </c>
      <c r="Q2611" s="114" t="s">
        <v>16176</v>
      </c>
      <c r="R2611" s="113" t="s">
        <v>18</v>
      </c>
      <c r="S2611" s="208" t="s">
        <v>199</v>
      </c>
      <c r="T2611" s="265" t="s">
        <v>112</v>
      </c>
      <c r="U2611" s="264">
        <v>11125</v>
      </c>
      <c r="V2611" s="125"/>
      <c r="W2611" s="265" t="s">
        <v>112</v>
      </c>
      <c r="X2611" s="265" t="s">
        <v>112</v>
      </c>
      <c r="Y2611" s="265" t="s">
        <v>112</v>
      </c>
    </row>
    <row r="2612" spans="1:25" ht="188.25" customHeight="1" x14ac:dyDescent="0.25">
      <c r="A2612" s="71">
        <v>3760</v>
      </c>
      <c r="B2612" s="208" t="s">
        <v>7431</v>
      </c>
      <c r="C2612" s="208" t="s">
        <v>16174</v>
      </c>
      <c r="D2612" s="115" t="s">
        <v>16177</v>
      </c>
      <c r="E2612" s="115" t="s">
        <v>16175</v>
      </c>
      <c r="F2612" s="115" t="s">
        <v>7509</v>
      </c>
      <c r="G2612" s="112">
        <v>44562</v>
      </c>
      <c r="H2612" s="112">
        <v>44562</v>
      </c>
      <c r="I2612" s="208" t="s">
        <v>244</v>
      </c>
      <c r="J2612" s="112">
        <v>45658</v>
      </c>
      <c r="K2612" s="208" t="s">
        <v>7526</v>
      </c>
      <c r="L2612" s="208" t="s">
        <v>60</v>
      </c>
      <c r="M2612" s="208" t="s">
        <v>996</v>
      </c>
      <c r="N2612" s="115" t="s">
        <v>68</v>
      </c>
      <c r="O2612" s="208" t="s">
        <v>120</v>
      </c>
      <c r="P2612" s="208" t="s">
        <v>196</v>
      </c>
      <c r="Q2612" s="114" t="s">
        <v>16176</v>
      </c>
      <c r="R2612" s="113" t="s">
        <v>18</v>
      </c>
      <c r="S2612" s="208" t="s">
        <v>199</v>
      </c>
      <c r="T2612" s="265" t="s">
        <v>112</v>
      </c>
      <c r="U2612" s="264">
        <v>1423</v>
      </c>
      <c r="V2612" s="125"/>
      <c r="W2612" s="265" t="s">
        <v>112</v>
      </c>
      <c r="X2612" s="265" t="s">
        <v>112</v>
      </c>
      <c r="Y2612" s="265" t="s">
        <v>112</v>
      </c>
    </row>
    <row r="2613" spans="1:25" ht="188.25" customHeight="1" x14ac:dyDescent="0.25">
      <c r="A2613" s="71">
        <v>3761</v>
      </c>
      <c r="B2613" s="208" t="s">
        <v>7431</v>
      </c>
      <c r="C2613" s="208" t="s">
        <v>7544</v>
      </c>
      <c r="D2613" s="115" t="s">
        <v>121</v>
      </c>
      <c r="E2613" s="115" t="s">
        <v>5764</v>
      </c>
      <c r="F2613" s="208" t="s">
        <v>7545</v>
      </c>
      <c r="G2613" s="112">
        <v>42123</v>
      </c>
      <c r="H2613" s="112">
        <v>42123</v>
      </c>
      <c r="I2613" s="115" t="s">
        <v>15590</v>
      </c>
      <c r="J2613" s="112">
        <v>45658</v>
      </c>
      <c r="K2613" s="115" t="s">
        <v>7548</v>
      </c>
      <c r="L2613" s="208" t="s">
        <v>60</v>
      </c>
      <c r="M2613" s="208" t="s">
        <v>996</v>
      </c>
      <c r="N2613" s="115" t="s">
        <v>66</v>
      </c>
      <c r="O2613" s="211" t="s">
        <v>104</v>
      </c>
      <c r="P2613" s="115" t="s">
        <v>197</v>
      </c>
      <c r="Q2613" s="113" t="s">
        <v>7549</v>
      </c>
      <c r="R2613" s="113" t="s">
        <v>18</v>
      </c>
      <c r="S2613" s="208" t="s">
        <v>199</v>
      </c>
      <c r="T2613" s="264">
        <v>129</v>
      </c>
      <c r="U2613" s="125">
        <v>378</v>
      </c>
      <c r="V2613" s="125">
        <v>312</v>
      </c>
      <c r="W2613" s="125">
        <v>312</v>
      </c>
      <c r="X2613" s="125" t="s">
        <v>112</v>
      </c>
      <c r="Y2613" s="125" t="s">
        <v>112</v>
      </c>
    </row>
    <row r="2614" spans="1:25" ht="188.25" customHeight="1" x14ac:dyDescent="0.25">
      <c r="A2614" s="71">
        <v>3805</v>
      </c>
      <c r="B2614" s="194" t="s">
        <v>6423</v>
      </c>
      <c r="C2614" s="194" t="s">
        <v>16178</v>
      </c>
      <c r="D2614" s="333" t="s">
        <v>6424</v>
      </c>
      <c r="E2614" s="211" t="s">
        <v>6425</v>
      </c>
      <c r="F2614" s="211" t="s">
        <v>3731</v>
      </c>
      <c r="G2614" s="112">
        <v>37987</v>
      </c>
      <c r="H2614" s="112">
        <v>37987</v>
      </c>
      <c r="I2614" s="12" t="s">
        <v>6426</v>
      </c>
      <c r="J2614" s="90" t="s">
        <v>114</v>
      </c>
      <c r="K2614" s="12" t="s">
        <v>6427</v>
      </c>
      <c r="L2614" s="102" t="s">
        <v>99</v>
      </c>
      <c r="M2614" s="264" t="s">
        <v>6428</v>
      </c>
      <c r="N2614" s="211" t="s">
        <v>106</v>
      </c>
      <c r="O2614" s="102" t="s">
        <v>468</v>
      </c>
      <c r="P2614" s="103" t="s">
        <v>116</v>
      </c>
      <c r="Q2614" s="89"/>
      <c r="R2614" s="400" t="s">
        <v>42</v>
      </c>
      <c r="S2614" s="116" t="s">
        <v>588</v>
      </c>
      <c r="T2614" s="265">
        <v>156</v>
      </c>
      <c r="U2614" s="265">
        <v>80</v>
      </c>
      <c r="V2614" s="265">
        <v>79</v>
      </c>
      <c r="W2614" s="265">
        <v>79</v>
      </c>
      <c r="X2614" s="265">
        <v>79</v>
      </c>
      <c r="Y2614" s="265">
        <v>79</v>
      </c>
    </row>
    <row r="2615" spans="1:25" ht="188.25" customHeight="1" x14ac:dyDescent="0.25">
      <c r="A2615" s="71">
        <v>3806</v>
      </c>
      <c r="B2615" s="194" t="s">
        <v>6423</v>
      </c>
      <c r="C2615" s="194" t="s">
        <v>16178</v>
      </c>
      <c r="D2615" s="333" t="s">
        <v>6429</v>
      </c>
      <c r="E2615" s="211" t="s">
        <v>6425</v>
      </c>
      <c r="F2615" s="211" t="s">
        <v>3731</v>
      </c>
      <c r="G2615" s="112">
        <v>37987</v>
      </c>
      <c r="H2615" s="112">
        <v>37987</v>
      </c>
      <c r="I2615" s="12" t="s">
        <v>6426</v>
      </c>
      <c r="J2615" s="90" t="s">
        <v>114</v>
      </c>
      <c r="K2615" s="12" t="s">
        <v>6430</v>
      </c>
      <c r="L2615" s="102" t="s">
        <v>99</v>
      </c>
      <c r="M2615" s="264" t="s">
        <v>6428</v>
      </c>
      <c r="N2615" s="211" t="s">
        <v>106</v>
      </c>
      <c r="O2615" s="102" t="s">
        <v>100</v>
      </c>
      <c r="P2615" s="103" t="s">
        <v>4445</v>
      </c>
      <c r="Q2615" s="89"/>
      <c r="R2615" s="400" t="s">
        <v>42</v>
      </c>
      <c r="S2615" s="116" t="s">
        <v>588</v>
      </c>
      <c r="T2615" s="265">
        <v>52</v>
      </c>
      <c r="U2615" s="265">
        <v>138</v>
      </c>
      <c r="V2615" s="265">
        <v>134</v>
      </c>
      <c r="W2615" s="265">
        <v>134</v>
      </c>
      <c r="X2615" s="265">
        <v>134</v>
      </c>
      <c r="Y2615" s="265">
        <v>134</v>
      </c>
    </row>
    <row r="2616" spans="1:25" ht="188.25" customHeight="1" x14ac:dyDescent="0.25">
      <c r="A2616" s="71">
        <v>3807</v>
      </c>
      <c r="B2616" s="194" t="s">
        <v>6423</v>
      </c>
      <c r="C2616" s="194" t="s">
        <v>16179</v>
      </c>
      <c r="D2616" s="333" t="s">
        <v>6424</v>
      </c>
      <c r="E2616" s="211" t="s">
        <v>6425</v>
      </c>
      <c r="F2616" s="211" t="s">
        <v>14473</v>
      </c>
      <c r="G2616" s="112">
        <v>38523</v>
      </c>
      <c r="H2616" s="112">
        <v>38353</v>
      </c>
      <c r="I2616" s="12" t="s">
        <v>6426</v>
      </c>
      <c r="J2616" s="90" t="s">
        <v>114</v>
      </c>
      <c r="K2616" s="12" t="s">
        <v>6431</v>
      </c>
      <c r="L2616" s="102" t="s">
        <v>99</v>
      </c>
      <c r="M2616" s="264" t="s">
        <v>6428</v>
      </c>
      <c r="N2616" s="211" t="s">
        <v>106</v>
      </c>
      <c r="O2616" s="102" t="s">
        <v>103</v>
      </c>
      <c r="P2616" s="103" t="s">
        <v>116</v>
      </c>
      <c r="Q2616" s="89"/>
      <c r="R2616" s="400" t="s">
        <v>42</v>
      </c>
      <c r="S2616" s="194" t="s">
        <v>588</v>
      </c>
      <c r="T2616" s="265">
        <v>12</v>
      </c>
      <c r="U2616" s="265">
        <v>23</v>
      </c>
      <c r="V2616" s="265">
        <v>18</v>
      </c>
      <c r="W2616" s="265">
        <v>18</v>
      </c>
      <c r="X2616" s="265">
        <v>18</v>
      </c>
      <c r="Y2616" s="265">
        <v>18</v>
      </c>
    </row>
    <row r="2617" spans="1:25" ht="188.25" customHeight="1" x14ac:dyDescent="0.25">
      <c r="A2617" s="71">
        <v>3808</v>
      </c>
      <c r="B2617" s="194" t="s">
        <v>6423</v>
      </c>
      <c r="C2617" s="194" t="s">
        <v>16179</v>
      </c>
      <c r="D2617" s="333" t="s">
        <v>6429</v>
      </c>
      <c r="E2617" s="211" t="s">
        <v>6425</v>
      </c>
      <c r="F2617" s="211" t="s">
        <v>14473</v>
      </c>
      <c r="G2617" s="112">
        <v>38523</v>
      </c>
      <c r="H2617" s="112">
        <v>38353</v>
      </c>
      <c r="I2617" s="12" t="s">
        <v>6426</v>
      </c>
      <c r="J2617" s="90" t="s">
        <v>114</v>
      </c>
      <c r="K2617" s="12" t="s">
        <v>16180</v>
      </c>
      <c r="L2617" s="102" t="s">
        <v>99</v>
      </c>
      <c r="M2617" s="264" t="s">
        <v>6428</v>
      </c>
      <c r="N2617" s="211" t="s">
        <v>106</v>
      </c>
      <c r="O2617" s="102" t="s">
        <v>100</v>
      </c>
      <c r="P2617" s="103" t="s">
        <v>4445</v>
      </c>
      <c r="Q2617" s="89"/>
      <c r="R2617" s="400" t="s">
        <v>42</v>
      </c>
      <c r="S2617" s="194" t="s">
        <v>6432</v>
      </c>
      <c r="T2617" s="265">
        <v>0</v>
      </c>
      <c r="U2617" s="265"/>
      <c r="V2617" s="265"/>
      <c r="W2617" s="265"/>
      <c r="X2617" s="265"/>
      <c r="Y2617" s="265"/>
    </row>
    <row r="2618" spans="1:25" ht="188.25" customHeight="1" x14ac:dyDescent="0.25">
      <c r="A2618" s="71">
        <v>3809</v>
      </c>
      <c r="B2618" s="194" t="s">
        <v>6423</v>
      </c>
      <c r="C2618" s="194" t="s">
        <v>16179</v>
      </c>
      <c r="D2618" s="333" t="s">
        <v>6424</v>
      </c>
      <c r="E2618" s="211" t="s">
        <v>6425</v>
      </c>
      <c r="F2618" s="211" t="s">
        <v>6433</v>
      </c>
      <c r="G2618" s="112">
        <v>38523</v>
      </c>
      <c r="H2618" s="112">
        <v>38353</v>
      </c>
      <c r="I2618" s="12" t="s">
        <v>6426</v>
      </c>
      <c r="J2618" s="90" t="s">
        <v>114</v>
      </c>
      <c r="K2618" s="12" t="s">
        <v>6434</v>
      </c>
      <c r="L2618" s="102" t="s">
        <v>99</v>
      </c>
      <c r="M2618" s="264" t="s">
        <v>6428</v>
      </c>
      <c r="N2618" s="211" t="s">
        <v>106</v>
      </c>
      <c r="O2618" s="102" t="s">
        <v>103</v>
      </c>
      <c r="P2618" s="103" t="s">
        <v>116</v>
      </c>
      <c r="Q2618" s="89"/>
      <c r="R2618" s="400" t="s">
        <v>42</v>
      </c>
      <c r="S2618" s="194" t="s">
        <v>588</v>
      </c>
      <c r="T2618" s="265">
        <v>199</v>
      </c>
      <c r="U2618" s="265">
        <v>540</v>
      </c>
      <c r="V2618" s="265">
        <v>372</v>
      </c>
      <c r="W2618" s="265">
        <v>372</v>
      </c>
      <c r="X2618" s="265">
        <v>372</v>
      </c>
      <c r="Y2618" s="265">
        <v>372</v>
      </c>
    </row>
    <row r="2619" spans="1:25" ht="188.25" customHeight="1" x14ac:dyDescent="0.25">
      <c r="A2619" s="71">
        <v>3810</v>
      </c>
      <c r="B2619" s="194" t="s">
        <v>6423</v>
      </c>
      <c r="C2619" s="194" t="s">
        <v>16179</v>
      </c>
      <c r="D2619" s="333" t="s">
        <v>6429</v>
      </c>
      <c r="E2619" s="211" t="s">
        <v>6425</v>
      </c>
      <c r="F2619" s="211" t="s">
        <v>6433</v>
      </c>
      <c r="G2619" s="112">
        <v>38523</v>
      </c>
      <c r="H2619" s="112">
        <v>38353</v>
      </c>
      <c r="I2619" s="12" t="s">
        <v>6426</v>
      </c>
      <c r="J2619" s="90" t="s">
        <v>114</v>
      </c>
      <c r="K2619" s="12" t="s">
        <v>6435</v>
      </c>
      <c r="L2619" s="102" t="s">
        <v>99</v>
      </c>
      <c r="M2619" s="264" t="s">
        <v>6428</v>
      </c>
      <c r="N2619" s="211" t="s">
        <v>106</v>
      </c>
      <c r="O2619" s="102" t="s">
        <v>100</v>
      </c>
      <c r="P2619" s="103" t="s">
        <v>4445</v>
      </c>
      <c r="Q2619" s="89"/>
      <c r="R2619" s="400" t="s">
        <v>42</v>
      </c>
      <c r="S2619" s="194" t="s">
        <v>588</v>
      </c>
      <c r="T2619" s="265">
        <v>16</v>
      </c>
      <c r="U2619" s="265">
        <v>20</v>
      </c>
      <c r="V2619" s="265">
        <v>16</v>
      </c>
      <c r="W2619" s="265">
        <v>16</v>
      </c>
      <c r="X2619" s="265">
        <v>16</v>
      </c>
      <c r="Y2619" s="265">
        <v>16</v>
      </c>
    </row>
    <row r="2620" spans="1:25" ht="188.25" customHeight="1" x14ac:dyDescent="0.25">
      <c r="A2620" s="71">
        <v>3811</v>
      </c>
      <c r="B2620" s="194" t="s">
        <v>6423</v>
      </c>
      <c r="C2620" s="194" t="s">
        <v>16181</v>
      </c>
      <c r="D2620" s="333" t="s">
        <v>6424</v>
      </c>
      <c r="E2620" s="211" t="s">
        <v>6425</v>
      </c>
      <c r="F2620" s="211" t="s">
        <v>153</v>
      </c>
      <c r="G2620" s="112">
        <v>41101</v>
      </c>
      <c r="H2620" s="112">
        <v>40909</v>
      </c>
      <c r="I2620" s="12" t="s">
        <v>6426</v>
      </c>
      <c r="J2620" s="90" t="s">
        <v>114</v>
      </c>
      <c r="K2620" s="12" t="s">
        <v>6436</v>
      </c>
      <c r="L2620" s="102" t="s">
        <v>99</v>
      </c>
      <c r="M2620" s="264" t="s">
        <v>6428</v>
      </c>
      <c r="N2620" s="211" t="s">
        <v>106</v>
      </c>
      <c r="O2620" s="102" t="s">
        <v>468</v>
      </c>
      <c r="P2620" s="103" t="s">
        <v>116</v>
      </c>
      <c r="Q2620" s="89"/>
      <c r="R2620" s="400" t="s">
        <v>42</v>
      </c>
      <c r="S2620" s="194" t="s">
        <v>588</v>
      </c>
      <c r="T2620" s="265">
        <v>11291</v>
      </c>
      <c r="U2620" s="265">
        <v>19394</v>
      </c>
      <c r="V2620" s="265">
        <v>15658</v>
      </c>
      <c r="W2620" s="265">
        <v>15658</v>
      </c>
      <c r="X2620" s="265">
        <v>15658</v>
      </c>
      <c r="Y2620" s="265">
        <v>15658</v>
      </c>
    </row>
    <row r="2621" spans="1:25" ht="188.25" customHeight="1" x14ac:dyDescent="0.25">
      <c r="A2621" s="71">
        <v>3812</v>
      </c>
      <c r="B2621" s="194" t="s">
        <v>6423</v>
      </c>
      <c r="C2621" s="194" t="s">
        <v>16181</v>
      </c>
      <c r="D2621" s="333" t="s">
        <v>6429</v>
      </c>
      <c r="E2621" s="211" t="s">
        <v>6425</v>
      </c>
      <c r="F2621" s="211" t="s">
        <v>153</v>
      </c>
      <c r="G2621" s="112">
        <v>41101</v>
      </c>
      <c r="H2621" s="112">
        <v>40909</v>
      </c>
      <c r="I2621" s="12" t="s">
        <v>6426</v>
      </c>
      <c r="J2621" s="90" t="s">
        <v>114</v>
      </c>
      <c r="K2621" s="12" t="s">
        <v>6437</v>
      </c>
      <c r="L2621" s="102" t="s">
        <v>99</v>
      </c>
      <c r="M2621" s="264" t="s">
        <v>6428</v>
      </c>
      <c r="N2621" s="211" t="s">
        <v>106</v>
      </c>
      <c r="O2621" s="102" t="s">
        <v>100</v>
      </c>
      <c r="P2621" s="103" t="s">
        <v>4445</v>
      </c>
      <c r="Q2621" s="89"/>
      <c r="R2621" s="400" t="s">
        <v>42</v>
      </c>
      <c r="S2621" s="194" t="s">
        <v>588</v>
      </c>
      <c r="T2621" s="265">
        <v>2155</v>
      </c>
      <c r="U2621" s="265">
        <v>2745</v>
      </c>
      <c r="V2621" s="265">
        <v>2135</v>
      </c>
      <c r="W2621" s="265">
        <v>2135</v>
      </c>
      <c r="X2621" s="265">
        <v>2135</v>
      </c>
      <c r="Y2621" s="265">
        <v>2135</v>
      </c>
    </row>
    <row r="2622" spans="1:25" ht="188.25" customHeight="1" x14ac:dyDescent="0.25">
      <c r="A2622" s="71">
        <v>3813</v>
      </c>
      <c r="B2622" s="194" t="s">
        <v>6423</v>
      </c>
      <c r="C2622" s="194" t="s">
        <v>16181</v>
      </c>
      <c r="D2622" s="333" t="s">
        <v>6424</v>
      </c>
      <c r="E2622" s="211" t="s">
        <v>6425</v>
      </c>
      <c r="F2622" s="211" t="s">
        <v>4700</v>
      </c>
      <c r="G2622" s="112">
        <v>41101</v>
      </c>
      <c r="H2622" s="112">
        <v>40909</v>
      </c>
      <c r="I2622" s="12" t="s">
        <v>6426</v>
      </c>
      <c r="J2622" s="90" t="s">
        <v>114</v>
      </c>
      <c r="K2622" s="12" t="s">
        <v>6438</v>
      </c>
      <c r="L2622" s="102" t="s">
        <v>99</v>
      </c>
      <c r="M2622" s="264" t="s">
        <v>6428</v>
      </c>
      <c r="N2622" s="211" t="s">
        <v>106</v>
      </c>
      <c r="O2622" s="102" t="s">
        <v>468</v>
      </c>
      <c r="P2622" s="103" t="s">
        <v>116</v>
      </c>
      <c r="Q2622" s="89"/>
      <c r="R2622" s="400" t="s">
        <v>42</v>
      </c>
      <c r="S2622" s="194" t="s">
        <v>588</v>
      </c>
      <c r="T2622" s="265">
        <v>718</v>
      </c>
      <c r="U2622" s="265">
        <v>1250</v>
      </c>
      <c r="V2622" s="265">
        <v>990</v>
      </c>
      <c r="W2622" s="265">
        <v>990</v>
      </c>
      <c r="X2622" s="265">
        <v>990</v>
      </c>
      <c r="Y2622" s="265">
        <v>990</v>
      </c>
    </row>
    <row r="2623" spans="1:25" ht="188.25" customHeight="1" x14ac:dyDescent="0.25">
      <c r="A2623" s="71">
        <v>3814</v>
      </c>
      <c r="B2623" s="194" t="s">
        <v>6423</v>
      </c>
      <c r="C2623" s="194" t="s">
        <v>16181</v>
      </c>
      <c r="D2623" s="333" t="s">
        <v>6429</v>
      </c>
      <c r="E2623" s="211" t="s">
        <v>6425</v>
      </c>
      <c r="F2623" s="211" t="s">
        <v>4700</v>
      </c>
      <c r="G2623" s="112">
        <v>41101</v>
      </c>
      <c r="H2623" s="112">
        <v>40909</v>
      </c>
      <c r="I2623" s="12" t="s">
        <v>6426</v>
      </c>
      <c r="J2623" s="90" t="s">
        <v>114</v>
      </c>
      <c r="K2623" s="12" t="s">
        <v>6439</v>
      </c>
      <c r="L2623" s="102" t="s">
        <v>99</v>
      </c>
      <c r="M2623" s="264" t="s">
        <v>6428</v>
      </c>
      <c r="N2623" s="211" t="s">
        <v>106</v>
      </c>
      <c r="O2623" s="102" t="s">
        <v>100</v>
      </c>
      <c r="P2623" s="103" t="s">
        <v>4445</v>
      </c>
      <c r="Q2623" s="89"/>
      <c r="R2623" s="400" t="s">
        <v>42</v>
      </c>
      <c r="S2623" s="194" t="s">
        <v>588</v>
      </c>
      <c r="T2623" s="265">
        <v>62</v>
      </c>
      <c r="U2623" s="265">
        <v>99</v>
      </c>
      <c r="V2623" s="265">
        <v>75</v>
      </c>
      <c r="W2623" s="265">
        <v>75</v>
      </c>
      <c r="X2623" s="265">
        <v>75</v>
      </c>
      <c r="Y2623" s="265">
        <v>75</v>
      </c>
    </row>
    <row r="2624" spans="1:25" ht="188.25" customHeight="1" x14ac:dyDescent="0.25">
      <c r="A2624" s="71">
        <v>3815</v>
      </c>
      <c r="B2624" s="194" t="s">
        <v>6423</v>
      </c>
      <c r="C2624" s="194" t="s">
        <v>16181</v>
      </c>
      <c r="D2624" s="333" t="s">
        <v>6424</v>
      </c>
      <c r="E2624" s="211" t="s">
        <v>6425</v>
      </c>
      <c r="F2624" s="211" t="s">
        <v>5541</v>
      </c>
      <c r="G2624" s="112">
        <v>41101</v>
      </c>
      <c r="H2624" s="112">
        <v>40909</v>
      </c>
      <c r="I2624" s="12" t="s">
        <v>6426</v>
      </c>
      <c r="J2624" s="90" t="s">
        <v>114</v>
      </c>
      <c r="K2624" s="12" t="s">
        <v>6440</v>
      </c>
      <c r="L2624" s="102" t="s">
        <v>99</v>
      </c>
      <c r="M2624" s="264" t="s">
        <v>6428</v>
      </c>
      <c r="N2624" s="211" t="s">
        <v>106</v>
      </c>
      <c r="O2624" s="102" t="s">
        <v>468</v>
      </c>
      <c r="P2624" s="103" t="s">
        <v>116</v>
      </c>
      <c r="Q2624" s="89"/>
      <c r="R2624" s="400" t="s">
        <v>42</v>
      </c>
      <c r="S2624" s="194" t="s">
        <v>588</v>
      </c>
      <c r="T2624" s="265">
        <v>63</v>
      </c>
      <c r="U2624" s="265">
        <v>80</v>
      </c>
      <c r="V2624" s="265">
        <v>75</v>
      </c>
      <c r="W2624" s="265">
        <v>75</v>
      </c>
      <c r="X2624" s="265">
        <v>75</v>
      </c>
      <c r="Y2624" s="265">
        <v>75</v>
      </c>
    </row>
    <row r="2625" spans="1:25" ht="188.25" customHeight="1" x14ac:dyDescent="0.25">
      <c r="A2625" s="71">
        <v>3816</v>
      </c>
      <c r="B2625" s="194" t="s">
        <v>6423</v>
      </c>
      <c r="C2625" s="194" t="s">
        <v>16181</v>
      </c>
      <c r="D2625" s="333" t="s">
        <v>6429</v>
      </c>
      <c r="E2625" s="211" t="s">
        <v>6425</v>
      </c>
      <c r="F2625" s="211" t="s">
        <v>5541</v>
      </c>
      <c r="G2625" s="112">
        <v>41101</v>
      </c>
      <c r="H2625" s="112">
        <v>40909</v>
      </c>
      <c r="I2625" s="12" t="s">
        <v>6426</v>
      </c>
      <c r="J2625" s="90" t="s">
        <v>114</v>
      </c>
      <c r="K2625" s="12" t="s">
        <v>6441</v>
      </c>
      <c r="L2625" s="102" t="s">
        <v>99</v>
      </c>
      <c r="M2625" s="264" t="s">
        <v>6428</v>
      </c>
      <c r="N2625" s="211" t="s">
        <v>106</v>
      </c>
      <c r="O2625" s="102" t="s">
        <v>100</v>
      </c>
      <c r="P2625" s="103" t="s">
        <v>4445</v>
      </c>
      <c r="Q2625" s="89"/>
      <c r="R2625" s="400" t="s">
        <v>42</v>
      </c>
      <c r="S2625" s="194" t="s">
        <v>588</v>
      </c>
      <c r="T2625" s="265">
        <v>18</v>
      </c>
      <c r="U2625" s="265">
        <v>13</v>
      </c>
      <c r="V2625" s="265">
        <v>12</v>
      </c>
      <c r="W2625" s="265">
        <v>12</v>
      </c>
      <c r="X2625" s="265">
        <v>12</v>
      </c>
      <c r="Y2625" s="265">
        <v>12</v>
      </c>
    </row>
    <row r="2626" spans="1:25" ht="188.25" customHeight="1" x14ac:dyDescent="0.25">
      <c r="A2626" s="71">
        <v>3817</v>
      </c>
      <c r="B2626" s="194" t="s">
        <v>6423</v>
      </c>
      <c r="C2626" s="194" t="s">
        <v>16181</v>
      </c>
      <c r="D2626" s="333" t="s">
        <v>6424</v>
      </c>
      <c r="E2626" s="211" t="s">
        <v>6425</v>
      </c>
      <c r="F2626" s="211" t="s">
        <v>3005</v>
      </c>
      <c r="G2626" s="112">
        <v>41101</v>
      </c>
      <c r="H2626" s="112">
        <v>40909</v>
      </c>
      <c r="I2626" s="12" t="s">
        <v>6426</v>
      </c>
      <c r="J2626" s="90" t="s">
        <v>114</v>
      </c>
      <c r="K2626" s="12" t="s">
        <v>6442</v>
      </c>
      <c r="L2626" s="102" t="s">
        <v>99</v>
      </c>
      <c r="M2626" s="264" t="s">
        <v>6428</v>
      </c>
      <c r="N2626" s="211" t="s">
        <v>106</v>
      </c>
      <c r="O2626" s="102" t="s">
        <v>103</v>
      </c>
      <c r="P2626" s="103" t="s">
        <v>116</v>
      </c>
      <c r="Q2626" s="89"/>
      <c r="R2626" s="400" t="s">
        <v>42</v>
      </c>
      <c r="S2626" s="194" t="s">
        <v>588</v>
      </c>
      <c r="T2626" s="265">
        <v>148</v>
      </c>
      <c r="U2626" s="265">
        <v>292</v>
      </c>
      <c r="V2626" s="265">
        <v>222</v>
      </c>
      <c r="W2626" s="265">
        <v>222</v>
      </c>
      <c r="X2626" s="265">
        <v>222</v>
      </c>
      <c r="Y2626" s="265">
        <v>222</v>
      </c>
    </row>
    <row r="2627" spans="1:25" ht="188.25" customHeight="1" x14ac:dyDescent="0.25">
      <c r="A2627" s="71">
        <v>3818</v>
      </c>
      <c r="B2627" s="194" t="s">
        <v>6423</v>
      </c>
      <c r="C2627" s="194" t="s">
        <v>16181</v>
      </c>
      <c r="D2627" s="333" t="s">
        <v>6429</v>
      </c>
      <c r="E2627" s="211" t="s">
        <v>6425</v>
      </c>
      <c r="F2627" s="211" t="s">
        <v>3005</v>
      </c>
      <c r="G2627" s="112">
        <v>41101</v>
      </c>
      <c r="H2627" s="112">
        <v>40909</v>
      </c>
      <c r="I2627" s="12" t="s">
        <v>6426</v>
      </c>
      <c r="J2627" s="90" t="s">
        <v>114</v>
      </c>
      <c r="K2627" s="12" t="s">
        <v>16182</v>
      </c>
      <c r="L2627" s="102" t="s">
        <v>99</v>
      </c>
      <c r="M2627" s="264" t="s">
        <v>6428</v>
      </c>
      <c r="N2627" s="211" t="s">
        <v>106</v>
      </c>
      <c r="O2627" s="102" t="s">
        <v>100</v>
      </c>
      <c r="P2627" s="103" t="s">
        <v>4445</v>
      </c>
      <c r="Q2627" s="89"/>
      <c r="R2627" s="400" t="s">
        <v>42</v>
      </c>
      <c r="S2627" s="194" t="s">
        <v>588</v>
      </c>
      <c r="T2627" s="265">
        <v>15</v>
      </c>
      <c r="U2627" s="265">
        <v>22</v>
      </c>
      <c r="V2627" s="265">
        <v>17</v>
      </c>
      <c r="W2627" s="265">
        <v>17</v>
      </c>
      <c r="X2627" s="265">
        <v>17</v>
      </c>
      <c r="Y2627" s="265">
        <v>17</v>
      </c>
    </row>
    <row r="2628" spans="1:25" ht="188.25" customHeight="1" x14ac:dyDescent="0.25">
      <c r="A2628" s="71">
        <v>3819</v>
      </c>
      <c r="B2628" s="194" t="s">
        <v>6423</v>
      </c>
      <c r="C2628" s="194" t="s">
        <v>16181</v>
      </c>
      <c r="D2628" s="333" t="s">
        <v>6424</v>
      </c>
      <c r="E2628" s="211" t="s">
        <v>6425</v>
      </c>
      <c r="F2628" s="211" t="s">
        <v>3785</v>
      </c>
      <c r="G2628" s="112">
        <v>41101</v>
      </c>
      <c r="H2628" s="112">
        <v>40909</v>
      </c>
      <c r="I2628" s="12" t="s">
        <v>6426</v>
      </c>
      <c r="J2628" s="90" t="s">
        <v>114</v>
      </c>
      <c r="K2628" s="12" t="s">
        <v>16183</v>
      </c>
      <c r="L2628" s="102" t="s">
        <v>99</v>
      </c>
      <c r="M2628" s="264" t="s">
        <v>6428</v>
      </c>
      <c r="N2628" s="211" t="s">
        <v>106</v>
      </c>
      <c r="O2628" s="102" t="s">
        <v>103</v>
      </c>
      <c r="P2628" s="103" t="s">
        <v>116</v>
      </c>
      <c r="Q2628" s="89"/>
      <c r="R2628" s="400" t="s">
        <v>42</v>
      </c>
      <c r="S2628" s="194" t="s">
        <v>588</v>
      </c>
      <c r="T2628" s="265">
        <v>34</v>
      </c>
      <c r="U2628" s="265">
        <v>57</v>
      </c>
      <c r="V2628" s="265">
        <v>45</v>
      </c>
      <c r="W2628" s="265">
        <v>45</v>
      </c>
      <c r="X2628" s="265">
        <v>45</v>
      </c>
      <c r="Y2628" s="265">
        <v>45</v>
      </c>
    </row>
    <row r="2629" spans="1:25" ht="188.25" customHeight="1" x14ac:dyDescent="0.25">
      <c r="A2629" s="71">
        <v>3820</v>
      </c>
      <c r="B2629" s="194" t="s">
        <v>6423</v>
      </c>
      <c r="C2629" s="194" t="s">
        <v>16181</v>
      </c>
      <c r="D2629" s="333" t="s">
        <v>6429</v>
      </c>
      <c r="E2629" s="211" t="s">
        <v>6425</v>
      </c>
      <c r="F2629" s="211" t="s">
        <v>3785</v>
      </c>
      <c r="G2629" s="112">
        <v>41101</v>
      </c>
      <c r="H2629" s="112">
        <v>40909</v>
      </c>
      <c r="I2629" s="12" t="s">
        <v>6426</v>
      </c>
      <c r="J2629" s="90" t="s">
        <v>114</v>
      </c>
      <c r="K2629" s="12" t="s">
        <v>16184</v>
      </c>
      <c r="L2629" s="102" t="s">
        <v>99</v>
      </c>
      <c r="M2629" s="264" t="s">
        <v>6428</v>
      </c>
      <c r="N2629" s="211" t="s">
        <v>106</v>
      </c>
      <c r="O2629" s="102" t="s">
        <v>100</v>
      </c>
      <c r="P2629" s="103" t="s">
        <v>4445</v>
      </c>
      <c r="Q2629" s="89"/>
      <c r="R2629" s="400" t="s">
        <v>42</v>
      </c>
      <c r="S2629" s="194" t="s">
        <v>588</v>
      </c>
      <c r="T2629" s="265">
        <v>4</v>
      </c>
      <c r="U2629" s="265">
        <v>7</v>
      </c>
      <c r="V2629" s="265">
        <v>6</v>
      </c>
      <c r="W2629" s="265">
        <v>6</v>
      </c>
      <c r="X2629" s="265">
        <v>6</v>
      </c>
      <c r="Y2629" s="265">
        <v>6</v>
      </c>
    </row>
    <row r="2630" spans="1:25" ht="188.25" customHeight="1" x14ac:dyDescent="0.25">
      <c r="A2630" s="71">
        <v>3821</v>
      </c>
      <c r="B2630" s="194" t="s">
        <v>6423</v>
      </c>
      <c r="C2630" s="194" t="s">
        <v>16185</v>
      </c>
      <c r="D2630" s="333" t="s">
        <v>6424</v>
      </c>
      <c r="E2630" s="211" t="s">
        <v>6425</v>
      </c>
      <c r="F2630" s="211" t="s">
        <v>6443</v>
      </c>
      <c r="G2630" s="112">
        <v>41376</v>
      </c>
      <c r="H2630" s="112">
        <v>41275</v>
      </c>
      <c r="I2630" s="12" t="s">
        <v>6426</v>
      </c>
      <c r="J2630" s="90" t="s">
        <v>114</v>
      </c>
      <c r="K2630" s="12" t="s">
        <v>16186</v>
      </c>
      <c r="L2630" s="102" t="s">
        <v>99</v>
      </c>
      <c r="M2630" s="264" t="s">
        <v>6428</v>
      </c>
      <c r="N2630" s="211" t="s">
        <v>106</v>
      </c>
      <c r="O2630" s="102" t="s">
        <v>468</v>
      </c>
      <c r="P2630" s="103" t="s">
        <v>116</v>
      </c>
      <c r="Q2630" s="89"/>
      <c r="R2630" s="400" t="s">
        <v>42</v>
      </c>
      <c r="S2630" s="194" t="s">
        <v>588</v>
      </c>
      <c r="T2630" s="265">
        <v>9339</v>
      </c>
      <c r="U2630" s="265">
        <v>11558</v>
      </c>
      <c r="V2630" s="265">
        <v>10849</v>
      </c>
      <c r="W2630" s="265">
        <v>10849</v>
      </c>
      <c r="X2630" s="265">
        <v>10849</v>
      </c>
      <c r="Y2630" s="265">
        <v>10849</v>
      </c>
    </row>
    <row r="2631" spans="1:25" ht="188.25" customHeight="1" x14ac:dyDescent="0.25">
      <c r="A2631" s="71">
        <v>3822</v>
      </c>
      <c r="B2631" s="194" t="s">
        <v>6423</v>
      </c>
      <c r="C2631" s="194" t="s">
        <v>16185</v>
      </c>
      <c r="D2631" s="333" t="s">
        <v>6429</v>
      </c>
      <c r="E2631" s="211" t="s">
        <v>6425</v>
      </c>
      <c r="F2631" s="211" t="s">
        <v>6443</v>
      </c>
      <c r="G2631" s="112">
        <v>41376</v>
      </c>
      <c r="H2631" s="112">
        <v>41275</v>
      </c>
      <c r="I2631" s="12" t="s">
        <v>6426</v>
      </c>
      <c r="J2631" s="90" t="s">
        <v>114</v>
      </c>
      <c r="K2631" s="12" t="s">
        <v>6444</v>
      </c>
      <c r="L2631" s="102" t="s">
        <v>99</v>
      </c>
      <c r="M2631" s="264" t="s">
        <v>6428</v>
      </c>
      <c r="N2631" s="211" t="s">
        <v>106</v>
      </c>
      <c r="O2631" s="102" t="s">
        <v>100</v>
      </c>
      <c r="P2631" s="103" t="s">
        <v>4445</v>
      </c>
      <c r="Q2631" s="89"/>
      <c r="R2631" s="400" t="s">
        <v>42</v>
      </c>
      <c r="S2631" s="194" t="s">
        <v>588</v>
      </c>
      <c r="T2631" s="265">
        <v>2512</v>
      </c>
      <c r="U2631" s="265">
        <v>2116</v>
      </c>
      <c r="V2631" s="265">
        <v>1914</v>
      </c>
      <c r="W2631" s="265">
        <v>1914</v>
      </c>
      <c r="X2631" s="265">
        <v>1914</v>
      </c>
      <c r="Y2631" s="265">
        <v>1914</v>
      </c>
    </row>
    <row r="2632" spans="1:25" ht="188.25" customHeight="1" x14ac:dyDescent="0.25">
      <c r="A2632" s="71">
        <v>3823</v>
      </c>
      <c r="B2632" s="194" t="s">
        <v>6423</v>
      </c>
      <c r="C2632" s="194" t="s">
        <v>16178</v>
      </c>
      <c r="D2632" s="333" t="s">
        <v>6445</v>
      </c>
      <c r="E2632" s="211" t="s">
        <v>6425</v>
      </c>
      <c r="F2632" s="211" t="s">
        <v>6446</v>
      </c>
      <c r="G2632" s="112">
        <v>37987</v>
      </c>
      <c r="H2632" s="112">
        <v>37987</v>
      </c>
      <c r="I2632" s="12" t="s">
        <v>6426</v>
      </c>
      <c r="J2632" s="90" t="s">
        <v>114</v>
      </c>
      <c r="K2632" s="12" t="s">
        <v>16187</v>
      </c>
      <c r="L2632" s="102" t="s">
        <v>99</v>
      </c>
      <c r="M2632" s="264" t="s">
        <v>6428</v>
      </c>
      <c r="N2632" s="211" t="s">
        <v>106</v>
      </c>
      <c r="O2632" s="102" t="s">
        <v>103</v>
      </c>
      <c r="P2632" s="103" t="s">
        <v>116</v>
      </c>
      <c r="Q2632" s="89"/>
      <c r="R2632" s="400" t="s">
        <v>42</v>
      </c>
      <c r="S2632" s="116" t="s">
        <v>588</v>
      </c>
      <c r="T2632" s="265">
        <v>414</v>
      </c>
      <c r="U2632" s="265">
        <v>2124</v>
      </c>
      <c r="V2632" s="265">
        <v>1615</v>
      </c>
      <c r="W2632" s="265">
        <v>1615</v>
      </c>
      <c r="X2632" s="265">
        <v>1615</v>
      </c>
      <c r="Y2632" s="265">
        <v>1615</v>
      </c>
    </row>
    <row r="2633" spans="1:25" ht="188.25" customHeight="1" x14ac:dyDescent="0.25">
      <c r="A2633" s="71">
        <v>3824</v>
      </c>
      <c r="B2633" s="194" t="s">
        <v>6423</v>
      </c>
      <c r="C2633" s="194" t="s">
        <v>16178</v>
      </c>
      <c r="D2633" s="333" t="s">
        <v>6447</v>
      </c>
      <c r="E2633" s="211" t="s">
        <v>6425</v>
      </c>
      <c r="F2633" s="211" t="s">
        <v>6446</v>
      </c>
      <c r="G2633" s="112">
        <v>37987</v>
      </c>
      <c r="H2633" s="112">
        <v>37987</v>
      </c>
      <c r="I2633" s="12" t="s">
        <v>6426</v>
      </c>
      <c r="J2633" s="90" t="s">
        <v>114</v>
      </c>
      <c r="K2633" s="12" t="s">
        <v>6448</v>
      </c>
      <c r="L2633" s="102" t="s">
        <v>99</v>
      </c>
      <c r="M2633" s="264" t="s">
        <v>6428</v>
      </c>
      <c r="N2633" s="211" t="s">
        <v>106</v>
      </c>
      <c r="O2633" s="102" t="s">
        <v>100</v>
      </c>
      <c r="P2633" s="103" t="s">
        <v>6449</v>
      </c>
      <c r="Q2633" s="89"/>
      <c r="R2633" s="400" t="s">
        <v>42</v>
      </c>
      <c r="S2633" s="116" t="s">
        <v>588</v>
      </c>
      <c r="T2633" s="265">
        <v>4934</v>
      </c>
      <c r="U2633" s="265">
        <v>7179</v>
      </c>
      <c r="V2633" s="265">
        <v>6461</v>
      </c>
      <c r="W2633" s="265">
        <v>6461</v>
      </c>
      <c r="X2633" s="265">
        <v>6461</v>
      </c>
      <c r="Y2633" s="265">
        <v>6461</v>
      </c>
    </row>
    <row r="2634" spans="1:25" ht="188.25" customHeight="1" x14ac:dyDescent="0.25">
      <c r="A2634" s="71">
        <v>3825</v>
      </c>
      <c r="B2634" s="194" t="s">
        <v>6423</v>
      </c>
      <c r="C2634" s="194" t="s">
        <v>16178</v>
      </c>
      <c r="D2634" s="333" t="s">
        <v>6450</v>
      </c>
      <c r="E2634" s="211" t="s">
        <v>6425</v>
      </c>
      <c r="F2634" s="211" t="s">
        <v>6446</v>
      </c>
      <c r="G2634" s="112">
        <v>37987</v>
      </c>
      <c r="H2634" s="112">
        <v>37987</v>
      </c>
      <c r="I2634" s="12" t="s">
        <v>6426</v>
      </c>
      <c r="J2634" s="90" t="s">
        <v>114</v>
      </c>
      <c r="K2634" s="12" t="s">
        <v>6451</v>
      </c>
      <c r="L2634" s="102" t="s">
        <v>99</v>
      </c>
      <c r="M2634" s="264" t="s">
        <v>6428</v>
      </c>
      <c r="N2634" s="211" t="s">
        <v>106</v>
      </c>
      <c r="O2634" s="102" t="s">
        <v>100</v>
      </c>
      <c r="P2634" s="103" t="s">
        <v>4445</v>
      </c>
      <c r="Q2634" s="89"/>
      <c r="R2634" s="400" t="s">
        <v>42</v>
      </c>
      <c r="S2634" s="116" t="s">
        <v>588</v>
      </c>
      <c r="T2634" s="265">
        <v>95248</v>
      </c>
      <c r="U2634" s="265">
        <v>163076</v>
      </c>
      <c r="V2634" s="265">
        <v>134059</v>
      </c>
      <c r="W2634" s="265">
        <v>134059</v>
      </c>
      <c r="X2634" s="265">
        <v>134059</v>
      </c>
      <c r="Y2634" s="265">
        <v>134059</v>
      </c>
    </row>
    <row r="2635" spans="1:25" ht="188.25" customHeight="1" x14ac:dyDescent="0.25">
      <c r="A2635" s="71">
        <v>3826</v>
      </c>
      <c r="B2635" s="194" t="s">
        <v>6423</v>
      </c>
      <c r="C2635" s="194" t="s">
        <v>16178</v>
      </c>
      <c r="D2635" s="333" t="s">
        <v>6429</v>
      </c>
      <c r="E2635" s="211" t="s">
        <v>6425</v>
      </c>
      <c r="F2635" s="211" t="s">
        <v>6446</v>
      </c>
      <c r="G2635" s="112">
        <v>37987</v>
      </c>
      <c r="H2635" s="112">
        <v>37987</v>
      </c>
      <c r="I2635" s="12" t="s">
        <v>6426</v>
      </c>
      <c r="J2635" s="90" t="s">
        <v>114</v>
      </c>
      <c r="K2635" s="12" t="s">
        <v>6452</v>
      </c>
      <c r="L2635" s="102" t="s">
        <v>99</v>
      </c>
      <c r="M2635" s="264" t="s">
        <v>6428</v>
      </c>
      <c r="N2635" s="211" t="s">
        <v>106</v>
      </c>
      <c r="O2635" s="102" t="s">
        <v>100</v>
      </c>
      <c r="P2635" s="103" t="s">
        <v>4445</v>
      </c>
      <c r="Q2635" s="89"/>
      <c r="R2635" s="400" t="s">
        <v>42</v>
      </c>
      <c r="S2635" s="116" t="s">
        <v>588</v>
      </c>
      <c r="T2635" s="265">
        <v>26751</v>
      </c>
      <c r="U2635" s="265">
        <v>23308</v>
      </c>
      <c r="V2635" s="265">
        <v>19382</v>
      </c>
      <c r="W2635" s="265">
        <v>19382</v>
      </c>
      <c r="X2635" s="265">
        <v>19382</v>
      </c>
      <c r="Y2635" s="265">
        <v>19382</v>
      </c>
    </row>
    <row r="2636" spans="1:25" ht="188.25" customHeight="1" x14ac:dyDescent="0.25">
      <c r="A2636" s="71">
        <v>3827</v>
      </c>
      <c r="B2636" s="194" t="s">
        <v>6423</v>
      </c>
      <c r="C2636" s="194" t="s">
        <v>16178</v>
      </c>
      <c r="D2636" s="333" t="s">
        <v>6445</v>
      </c>
      <c r="E2636" s="211" t="s">
        <v>6425</v>
      </c>
      <c r="F2636" s="211" t="s">
        <v>6453</v>
      </c>
      <c r="G2636" s="112">
        <v>37987</v>
      </c>
      <c r="H2636" s="112">
        <v>37987</v>
      </c>
      <c r="I2636" s="12" t="s">
        <v>6426</v>
      </c>
      <c r="J2636" s="90" t="s">
        <v>114</v>
      </c>
      <c r="K2636" s="12" t="s">
        <v>16188</v>
      </c>
      <c r="L2636" s="102" t="s">
        <v>99</v>
      </c>
      <c r="M2636" s="264" t="s">
        <v>6428</v>
      </c>
      <c r="N2636" s="211" t="s">
        <v>106</v>
      </c>
      <c r="O2636" s="102" t="s">
        <v>468</v>
      </c>
      <c r="P2636" s="103" t="s">
        <v>116</v>
      </c>
      <c r="Q2636" s="89"/>
      <c r="R2636" s="400" t="s">
        <v>42</v>
      </c>
      <c r="S2636" s="116" t="s">
        <v>588</v>
      </c>
      <c r="T2636" s="265">
        <v>9</v>
      </c>
      <c r="U2636" s="265">
        <v>31</v>
      </c>
      <c r="V2636" s="265">
        <v>20</v>
      </c>
      <c r="W2636" s="265">
        <v>20</v>
      </c>
      <c r="X2636" s="265">
        <v>20</v>
      </c>
      <c r="Y2636" s="265">
        <v>20</v>
      </c>
    </row>
    <row r="2637" spans="1:25" ht="188.25" customHeight="1" x14ac:dyDescent="0.25">
      <c r="A2637" s="71">
        <v>3828</v>
      </c>
      <c r="B2637" s="194" t="s">
        <v>6423</v>
      </c>
      <c r="C2637" s="194" t="s">
        <v>16178</v>
      </c>
      <c r="D2637" s="333" t="s">
        <v>6454</v>
      </c>
      <c r="E2637" s="211" t="s">
        <v>6425</v>
      </c>
      <c r="F2637" s="211" t="s">
        <v>6453</v>
      </c>
      <c r="G2637" s="112">
        <v>37987</v>
      </c>
      <c r="H2637" s="112">
        <v>37987</v>
      </c>
      <c r="I2637" s="12" t="s">
        <v>6426</v>
      </c>
      <c r="J2637" s="90" t="s">
        <v>114</v>
      </c>
      <c r="K2637" s="12" t="s">
        <v>16189</v>
      </c>
      <c r="L2637" s="102" t="s">
        <v>99</v>
      </c>
      <c r="M2637" s="264" t="s">
        <v>6428</v>
      </c>
      <c r="N2637" s="211" t="s">
        <v>106</v>
      </c>
      <c r="O2637" s="102" t="s">
        <v>100</v>
      </c>
      <c r="P2637" s="103" t="s">
        <v>6449</v>
      </c>
      <c r="Q2637" s="89"/>
      <c r="R2637" s="400" t="s">
        <v>42</v>
      </c>
      <c r="S2637" s="116" t="s">
        <v>588</v>
      </c>
      <c r="T2637" s="265">
        <v>164</v>
      </c>
      <c r="U2637" s="265">
        <v>453</v>
      </c>
      <c r="V2637" s="265">
        <v>315</v>
      </c>
      <c r="W2637" s="265">
        <v>315</v>
      </c>
      <c r="X2637" s="265">
        <v>315</v>
      </c>
      <c r="Y2637" s="265">
        <v>315</v>
      </c>
    </row>
    <row r="2638" spans="1:25" ht="188.25" customHeight="1" x14ac:dyDescent="0.25">
      <c r="A2638" s="71">
        <v>3829</v>
      </c>
      <c r="B2638" s="194" t="s">
        <v>6423</v>
      </c>
      <c r="C2638" s="194" t="s">
        <v>16178</v>
      </c>
      <c r="D2638" s="333" t="s">
        <v>6450</v>
      </c>
      <c r="E2638" s="211" t="s">
        <v>6425</v>
      </c>
      <c r="F2638" s="211" t="s">
        <v>6453</v>
      </c>
      <c r="G2638" s="112">
        <v>37987</v>
      </c>
      <c r="H2638" s="112">
        <v>37987</v>
      </c>
      <c r="I2638" s="12" t="s">
        <v>6426</v>
      </c>
      <c r="J2638" s="90" t="s">
        <v>114</v>
      </c>
      <c r="K2638" s="12" t="s">
        <v>16190</v>
      </c>
      <c r="L2638" s="102" t="s">
        <v>99</v>
      </c>
      <c r="M2638" s="264" t="s">
        <v>6428</v>
      </c>
      <c r="N2638" s="211" t="s">
        <v>106</v>
      </c>
      <c r="O2638" s="102" t="s">
        <v>100</v>
      </c>
      <c r="P2638" s="103" t="s">
        <v>4445</v>
      </c>
      <c r="Q2638" s="89"/>
      <c r="R2638" s="400" t="s">
        <v>42</v>
      </c>
      <c r="S2638" s="116" t="s">
        <v>588</v>
      </c>
      <c r="T2638" s="265">
        <v>4176</v>
      </c>
      <c r="U2638" s="265">
        <v>11351</v>
      </c>
      <c r="V2638" s="265">
        <v>7921</v>
      </c>
      <c r="W2638" s="265">
        <v>7921</v>
      </c>
      <c r="X2638" s="265">
        <v>7921</v>
      </c>
      <c r="Y2638" s="265">
        <v>7921</v>
      </c>
    </row>
    <row r="2639" spans="1:25" ht="188.25" customHeight="1" x14ac:dyDescent="0.25">
      <c r="A2639" s="71">
        <v>3830</v>
      </c>
      <c r="B2639" s="194" t="s">
        <v>6423</v>
      </c>
      <c r="C2639" s="194" t="s">
        <v>16178</v>
      </c>
      <c r="D2639" s="333" t="s">
        <v>6429</v>
      </c>
      <c r="E2639" s="211" t="s">
        <v>6425</v>
      </c>
      <c r="F2639" s="211" t="s">
        <v>6453</v>
      </c>
      <c r="G2639" s="112">
        <v>37987</v>
      </c>
      <c r="H2639" s="112">
        <v>37987</v>
      </c>
      <c r="I2639" s="12" t="s">
        <v>6426</v>
      </c>
      <c r="J2639" s="90" t="s">
        <v>114</v>
      </c>
      <c r="K2639" s="12" t="s">
        <v>16191</v>
      </c>
      <c r="L2639" s="102" t="s">
        <v>99</v>
      </c>
      <c r="M2639" s="264" t="s">
        <v>6428</v>
      </c>
      <c r="N2639" s="211" t="s">
        <v>106</v>
      </c>
      <c r="O2639" s="102" t="s">
        <v>100</v>
      </c>
      <c r="P2639" s="103" t="s">
        <v>4445</v>
      </c>
      <c r="Q2639" s="89"/>
      <c r="R2639" s="400" t="s">
        <v>42</v>
      </c>
      <c r="S2639" s="116" t="s">
        <v>588</v>
      </c>
      <c r="T2639" s="265">
        <v>1233</v>
      </c>
      <c r="U2639" s="265">
        <v>2287</v>
      </c>
      <c r="V2639" s="265">
        <v>1596</v>
      </c>
      <c r="W2639" s="265">
        <v>1596</v>
      </c>
      <c r="X2639" s="265">
        <v>1596</v>
      </c>
      <c r="Y2639" s="265">
        <v>1596</v>
      </c>
    </row>
    <row r="2640" spans="1:25" ht="188.25" customHeight="1" x14ac:dyDescent="0.25">
      <c r="A2640" s="71">
        <v>3831</v>
      </c>
      <c r="B2640" s="194" t="s">
        <v>6423</v>
      </c>
      <c r="C2640" s="194" t="s">
        <v>16181</v>
      </c>
      <c r="D2640" s="333" t="s">
        <v>6445</v>
      </c>
      <c r="E2640" s="211" t="s">
        <v>6425</v>
      </c>
      <c r="F2640" s="41" t="s">
        <v>6455</v>
      </c>
      <c r="G2640" s="112">
        <v>41101</v>
      </c>
      <c r="H2640" s="112">
        <v>40909</v>
      </c>
      <c r="I2640" s="12" t="s">
        <v>6426</v>
      </c>
      <c r="J2640" s="90" t="s">
        <v>114</v>
      </c>
      <c r="K2640" s="12" t="s">
        <v>6456</v>
      </c>
      <c r="L2640" s="102" t="s">
        <v>99</v>
      </c>
      <c r="M2640" s="264" t="s">
        <v>6428</v>
      </c>
      <c r="N2640" s="211" t="s">
        <v>106</v>
      </c>
      <c r="O2640" s="102" t="s">
        <v>468</v>
      </c>
      <c r="P2640" s="103" t="s">
        <v>116</v>
      </c>
      <c r="Q2640" s="89"/>
      <c r="R2640" s="400" t="s">
        <v>42</v>
      </c>
      <c r="S2640" s="116" t="s">
        <v>588</v>
      </c>
      <c r="T2640" s="194">
        <v>0</v>
      </c>
      <c r="U2640" s="194">
        <v>0</v>
      </c>
      <c r="V2640" s="194">
        <v>0</v>
      </c>
      <c r="W2640" s="194">
        <v>0</v>
      </c>
      <c r="X2640" s="194">
        <v>0</v>
      </c>
      <c r="Y2640" s="194">
        <v>0</v>
      </c>
    </row>
    <row r="2641" spans="1:25" ht="188.25" customHeight="1" x14ac:dyDescent="0.25">
      <c r="A2641" s="71">
        <v>3832</v>
      </c>
      <c r="B2641" s="194" t="s">
        <v>6423</v>
      </c>
      <c r="C2641" s="194" t="s">
        <v>16181</v>
      </c>
      <c r="D2641" s="333" t="s">
        <v>6457</v>
      </c>
      <c r="E2641" s="211" t="s">
        <v>6425</v>
      </c>
      <c r="F2641" s="41" t="s">
        <v>6455</v>
      </c>
      <c r="G2641" s="112">
        <v>41101</v>
      </c>
      <c r="H2641" s="112">
        <v>40909</v>
      </c>
      <c r="I2641" s="12" t="s">
        <v>6426</v>
      </c>
      <c r="J2641" s="90" t="s">
        <v>114</v>
      </c>
      <c r="K2641" s="12" t="s">
        <v>6458</v>
      </c>
      <c r="L2641" s="102" t="s">
        <v>99</v>
      </c>
      <c r="M2641" s="264" t="s">
        <v>6428</v>
      </c>
      <c r="N2641" s="211" t="s">
        <v>106</v>
      </c>
      <c r="O2641" s="102" t="s">
        <v>100</v>
      </c>
      <c r="P2641" s="103" t="s">
        <v>6449</v>
      </c>
      <c r="Q2641" s="89"/>
      <c r="R2641" s="400" t="s">
        <v>42</v>
      </c>
      <c r="S2641" s="116" t="s">
        <v>588</v>
      </c>
      <c r="T2641" s="194">
        <v>6</v>
      </c>
      <c r="U2641" s="194">
        <v>16</v>
      </c>
      <c r="V2641" s="194">
        <v>14</v>
      </c>
      <c r="W2641" s="194">
        <v>14</v>
      </c>
      <c r="X2641" s="194">
        <v>14</v>
      </c>
      <c r="Y2641" s="194">
        <v>14</v>
      </c>
    </row>
    <row r="2642" spans="1:25" ht="188.25" customHeight="1" x14ac:dyDescent="0.25">
      <c r="A2642" s="71">
        <v>3833</v>
      </c>
      <c r="B2642" s="194" t="s">
        <v>6423</v>
      </c>
      <c r="C2642" s="194" t="s">
        <v>16181</v>
      </c>
      <c r="D2642" s="333" t="s">
        <v>6450</v>
      </c>
      <c r="E2642" s="211" t="s">
        <v>6425</v>
      </c>
      <c r="F2642" s="41" t="s">
        <v>6455</v>
      </c>
      <c r="G2642" s="112">
        <v>41101</v>
      </c>
      <c r="H2642" s="112">
        <v>40909</v>
      </c>
      <c r="I2642" s="12" t="s">
        <v>6426</v>
      </c>
      <c r="J2642" s="90" t="s">
        <v>114</v>
      </c>
      <c r="K2642" s="12" t="s">
        <v>6459</v>
      </c>
      <c r="L2642" s="102" t="s">
        <v>99</v>
      </c>
      <c r="M2642" s="264" t="s">
        <v>6428</v>
      </c>
      <c r="N2642" s="211" t="s">
        <v>106</v>
      </c>
      <c r="O2642" s="102" t="s">
        <v>100</v>
      </c>
      <c r="P2642" s="103" t="s">
        <v>4445</v>
      </c>
      <c r="Q2642" s="89"/>
      <c r="R2642" s="400" t="s">
        <v>42</v>
      </c>
      <c r="S2642" s="116" t="s">
        <v>588</v>
      </c>
      <c r="T2642" s="194">
        <v>94</v>
      </c>
      <c r="U2642" s="194">
        <v>157</v>
      </c>
      <c r="V2642" s="194">
        <v>123</v>
      </c>
      <c r="W2642" s="194">
        <v>123</v>
      </c>
      <c r="X2642" s="194">
        <v>123</v>
      </c>
      <c r="Y2642" s="194">
        <v>123</v>
      </c>
    </row>
    <row r="2643" spans="1:25" ht="188.25" customHeight="1" x14ac:dyDescent="0.25">
      <c r="A2643" s="71">
        <v>3834</v>
      </c>
      <c r="B2643" s="194" t="s">
        <v>6423</v>
      </c>
      <c r="C2643" s="194" t="s">
        <v>16181</v>
      </c>
      <c r="D2643" s="333" t="s">
        <v>6429</v>
      </c>
      <c r="E2643" s="211" t="s">
        <v>6425</v>
      </c>
      <c r="F2643" s="41" t="s">
        <v>6455</v>
      </c>
      <c r="G2643" s="112">
        <v>41101</v>
      </c>
      <c r="H2643" s="112">
        <v>40909</v>
      </c>
      <c r="I2643" s="12" t="s">
        <v>6426</v>
      </c>
      <c r="J2643" s="90" t="s">
        <v>114</v>
      </c>
      <c r="K2643" s="12" t="s">
        <v>6460</v>
      </c>
      <c r="L2643" s="102" t="s">
        <v>99</v>
      </c>
      <c r="M2643" s="264" t="s">
        <v>6428</v>
      </c>
      <c r="N2643" s="211" t="s">
        <v>106</v>
      </c>
      <c r="O2643" s="102" t="s">
        <v>100</v>
      </c>
      <c r="P2643" s="103" t="s">
        <v>4445</v>
      </c>
      <c r="Q2643" s="89"/>
      <c r="R2643" s="400" t="s">
        <v>42</v>
      </c>
      <c r="S2643" s="116" t="s">
        <v>588</v>
      </c>
      <c r="T2643" s="194">
        <v>25</v>
      </c>
      <c r="U2643" s="194">
        <v>44</v>
      </c>
      <c r="V2643" s="194">
        <v>34</v>
      </c>
      <c r="W2643" s="194">
        <v>34</v>
      </c>
      <c r="X2643" s="194">
        <v>34</v>
      </c>
      <c r="Y2643" s="194">
        <v>34</v>
      </c>
    </row>
    <row r="2644" spans="1:25" ht="188.25" customHeight="1" x14ac:dyDescent="0.25">
      <c r="A2644" s="71">
        <v>3835</v>
      </c>
      <c r="B2644" s="194" t="s">
        <v>6423</v>
      </c>
      <c r="C2644" s="194" t="s">
        <v>16192</v>
      </c>
      <c r="D2644" s="333" t="s">
        <v>6445</v>
      </c>
      <c r="E2644" s="211" t="s">
        <v>6425</v>
      </c>
      <c r="F2644" s="41" t="s">
        <v>6461</v>
      </c>
      <c r="G2644" s="112">
        <v>43497</v>
      </c>
      <c r="H2644" s="112">
        <v>43466</v>
      </c>
      <c r="I2644" s="12" t="s">
        <v>6426</v>
      </c>
      <c r="J2644" s="90" t="s">
        <v>114</v>
      </c>
      <c r="K2644" s="12" t="s">
        <v>16193</v>
      </c>
      <c r="L2644" s="102" t="s">
        <v>99</v>
      </c>
      <c r="M2644" s="264" t="s">
        <v>6428</v>
      </c>
      <c r="N2644" s="211" t="s">
        <v>106</v>
      </c>
      <c r="O2644" s="102" t="s">
        <v>468</v>
      </c>
      <c r="P2644" s="103" t="s">
        <v>116</v>
      </c>
      <c r="Q2644" s="89"/>
      <c r="R2644" s="400" t="s">
        <v>42</v>
      </c>
      <c r="S2644" s="116" t="s">
        <v>588</v>
      </c>
      <c r="T2644" s="194">
        <v>4</v>
      </c>
      <c r="U2644" s="194">
        <v>10</v>
      </c>
      <c r="V2644" s="194">
        <v>9</v>
      </c>
      <c r="W2644" s="194">
        <v>9</v>
      </c>
      <c r="X2644" s="194">
        <v>9</v>
      </c>
      <c r="Y2644" s="194">
        <v>9</v>
      </c>
    </row>
    <row r="2645" spans="1:25" ht="188.25" customHeight="1" x14ac:dyDescent="0.25">
      <c r="A2645" s="71">
        <v>3836</v>
      </c>
      <c r="B2645" s="194" t="s">
        <v>6423</v>
      </c>
      <c r="C2645" s="194" t="s">
        <v>16192</v>
      </c>
      <c r="D2645" s="333" t="s">
        <v>6450</v>
      </c>
      <c r="E2645" s="211" t="s">
        <v>6425</v>
      </c>
      <c r="F2645" s="41" t="s">
        <v>6461</v>
      </c>
      <c r="G2645" s="112">
        <v>43497</v>
      </c>
      <c r="H2645" s="112">
        <v>43466</v>
      </c>
      <c r="I2645" s="12" t="s">
        <v>6426</v>
      </c>
      <c r="J2645" s="90" t="s">
        <v>114</v>
      </c>
      <c r="K2645" s="12" t="s">
        <v>12078</v>
      </c>
      <c r="L2645" s="102" t="s">
        <v>99</v>
      </c>
      <c r="M2645" s="264" t="s">
        <v>6428</v>
      </c>
      <c r="N2645" s="211" t="s">
        <v>106</v>
      </c>
      <c r="O2645" s="102" t="s">
        <v>100</v>
      </c>
      <c r="P2645" s="103" t="s">
        <v>4445</v>
      </c>
      <c r="Q2645" s="89"/>
      <c r="R2645" s="400" t="s">
        <v>42</v>
      </c>
      <c r="S2645" s="116" t="s">
        <v>588</v>
      </c>
      <c r="T2645" s="194">
        <v>257</v>
      </c>
      <c r="U2645" s="194">
        <v>336</v>
      </c>
      <c r="V2645" s="194">
        <v>295</v>
      </c>
      <c r="W2645" s="194">
        <v>295</v>
      </c>
      <c r="X2645" s="194">
        <v>295</v>
      </c>
      <c r="Y2645" s="194">
        <v>295</v>
      </c>
    </row>
    <row r="2646" spans="1:25" ht="188.25" customHeight="1" x14ac:dyDescent="0.25">
      <c r="A2646" s="71">
        <v>3837</v>
      </c>
      <c r="B2646" s="194" t="s">
        <v>6423</v>
      </c>
      <c r="C2646" s="194" t="s">
        <v>16178</v>
      </c>
      <c r="D2646" s="333" t="s">
        <v>6462</v>
      </c>
      <c r="E2646" s="41" t="s">
        <v>6463</v>
      </c>
      <c r="F2646" s="41" t="s">
        <v>6464</v>
      </c>
      <c r="G2646" s="112">
        <v>37987</v>
      </c>
      <c r="H2646" s="112">
        <v>37987</v>
      </c>
      <c r="I2646" s="12" t="s">
        <v>6426</v>
      </c>
      <c r="J2646" s="90" t="s">
        <v>114</v>
      </c>
      <c r="K2646" s="12" t="s">
        <v>6465</v>
      </c>
      <c r="L2646" s="41" t="s">
        <v>60</v>
      </c>
      <c r="M2646" s="264" t="s">
        <v>6466</v>
      </c>
      <c r="N2646" s="211" t="s">
        <v>106</v>
      </c>
      <c r="O2646" s="102" t="s">
        <v>103</v>
      </c>
      <c r="P2646" s="103" t="s">
        <v>116</v>
      </c>
      <c r="Q2646" s="89" t="s">
        <v>6467</v>
      </c>
      <c r="R2646" s="401">
        <v>2</v>
      </c>
      <c r="S2646" s="116" t="s">
        <v>199</v>
      </c>
      <c r="T2646" s="194">
        <v>50831</v>
      </c>
      <c r="U2646" s="194">
        <v>55532</v>
      </c>
      <c r="V2646" s="194">
        <v>56045</v>
      </c>
      <c r="W2646" s="194">
        <v>56045</v>
      </c>
      <c r="X2646" s="194">
        <v>56045</v>
      </c>
      <c r="Y2646" s="194">
        <v>56045</v>
      </c>
    </row>
    <row r="2647" spans="1:25" ht="188.25" customHeight="1" x14ac:dyDescent="0.25">
      <c r="A2647" s="71">
        <v>3838</v>
      </c>
      <c r="B2647" s="194" t="s">
        <v>6423</v>
      </c>
      <c r="C2647" s="194" t="s">
        <v>16194</v>
      </c>
      <c r="D2647" s="333" t="s">
        <v>6468</v>
      </c>
      <c r="E2647" s="41" t="s">
        <v>6469</v>
      </c>
      <c r="F2647" s="41" t="s">
        <v>6470</v>
      </c>
      <c r="G2647" s="112">
        <v>41951</v>
      </c>
      <c r="H2647" s="112">
        <v>41640</v>
      </c>
      <c r="I2647" s="12" t="s">
        <v>6426</v>
      </c>
      <c r="J2647" s="90" t="s">
        <v>114</v>
      </c>
      <c r="K2647" s="12" t="s">
        <v>6471</v>
      </c>
      <c r="L2647" s="41" t="s">
        <v>60</v>
      </c>
      <c r="M2647" s="264" t="s">
        <v>16195</v>
      </c>
      <c r="N2647" s="211" t="s">
        <v>106</v>
      </c>
      <c r="O2647" s="102" t="s">
        <v>100</v>
      </c>
      <c r="P2647" s="103" t="s">
        <v>2740</v>
      </c>
      <c r="Q2647" s="104" t="s">
        <v>2599</v>
      </c>
      <c r="R2647" s="401">
        <v>4</v>
      </c>
      <c r="S2647" s="34" t="s">
        <v>141</v>
      </c>
      <c r="T2647" s="194">
        <v>2034</v>
      </c>
      <c r="U2647" s="194">
        <v>1545</v>
      </c>
      <c r="V2647" s="194">
        <v>2000</v>
      </c>
      <c r="W2647" s="194">
        <v>2000</v>
      </c>
      <c r="X2647" s="194">
        <v>2000</v>
      </c>
      <c r="Y2647" s="194">
        <v>2000</v>
      </c>
    </row>
    <row r="2648" spans="1:25" ht="188.25" customHeight="1" x14ac:dyDescent="0.25">
      <c r="A2648" s="71">
        <v>3839</v>
      </c>
      <c r="B2648" s="194" t="s">
        <v>6423</v>
      </c>
      <c r="C2648" s="194" t="s">
        <v>16194</v>
      </c>
      <c r="D2648" s="333" t="s">
        <v>6472</v>
      </c>
      <c r="E2648" s="41" t="s">
        <v>6469</v>
      </c>
      <c r="F2648" s="41" t="s">
        <v>6473</v>
      </c>
      <c r="G2648" s="112">
        <v>41951</v>
      </c>
      <c r="H2648" s="112">
        <v>41640</v>
      </c>
      <c r="I2648" s="12" t="s">
        <v>6426</v>
      </c>
      <c r="J2648" s="90" t="s">
        <v>114</v>
      </c>
      <c r="K2648" s="12" t="s">
        <v>16196</v>
      </c>
      <c r="L2648" s="41" t="s">
        <v>60</v>
      </c>
      <c r="M2648" s="264" t="s">
        <v>6474</v>
      </c>
      <c r="N2648" s="211" t="s">
        <v>106</v>
      </c>
      <c r="O2648" s="102" t="s">
        <v>100</v>
      </c>
      <c r="P2648" s="103" t="s">
        <v>2740</v>
      </c>
      <c r="Q2648" s="104" t="s">
        <v>6475</v>
      </c>
      <c r="R2648" s="401" t="s">
        <v>53</v>
      </c>
      <c r="S2648" s="208" t="s">
        <v>175</v>
      </c>
      <c r="T2648" s="46">
        <v>1126</v>
      </c>
      <c r="U2648" s="46">
        <v>2724</v>
      </c>
      <c r="V2648" s="46">
        <v>3000</v>
      </c>
      <c r="W2648" s="46">
        <v>3000</v>
      </c>
      <c r="X2648" s="46">
        <v>3000</v>
      </c>
      <c r="Y2648" s="46">
        <v>3000</v>
      </c>
    </row>
    <row r="2649" spans="1:25" ht="188.25" customHeight="1" x14ac:dyDescent="0.25">
      <c r="A2649" s="71">
        <v>3840</v>
      </c>
      <c r="B2649" s="194" t="s">
        <v>6423</v>
      </c>
      <c r="C2649" s="194" t="s">
        <v>16192</v>
      </c>
      <c r="D2649" s="333" t="s">
        <v>6476</v>
      </c>
      <c r="E2649" s="41" t="s">
        <v>6477</v>
      </c>
      <c r="F2649" s="41" t="s">
        <v>284</v>
      </c>
      <c r="G2649" s="112">
        <v>43497</v>
      </c>
      <c r="H2649" s="112">
        <v>43466</v>
      </c>
      <c r="I2649" s="12" t="s">
        <v>6426</v>
      </c>
      <c r="J2649" s="90" t="s">
        <v>114</v>
      </c>
      <c r="K2649" s="12" t="s">
        <v>6478</v>
      </c>
      <c r="L2649" s="41" t="s">
        <v>99</v>
      </c>
      <c r="M2649" s="264" t="s">
        <v>6479</v>
      </c>
      <c r="N2649" s="211" t="s">
        <v>106</v>
      </c>
      <c r="O2649" s="102" t="s">
        <v>100</v>
      </c>
      <c r="P2649" s="103" t="s">
        <v>6480</v>
      </c>
      <c r="Q2649" s="89"/>
      <c r="R2649" s="401">
        <v>10</v>
      </c>
      <c r="S2649" s="116" t="s">
        <v>126</v>
      </c>
      <c r="T2649" s="194">
        <v>13</v>
      </c>
      <c r="U2649" s="194">
        <v>12</v>
      </c>
      <c r="V2649" s="194">
        <v>13</v>
      </c>
      <c r="W2649" s="194">
        <v>13</v>
      </c>
      <c r="X2649" s="194">
        <v>13</v>
      </c>
      <c r="Y2649" s="194">
        <v>13</v>
      </c>
    </row>
    <row r="2650" spans="1:25" ht="188.25" customHeight="1" x14ac:dyDescent="0.25">
      <c r="A2650" s="71">
        <v>3841</v>
      </c>
      <c r="B2650" s="208" t="s">
        <v>6423</v>
      </c>
      <c r="C2650" s="208" t="s">
        <v>16197</v>
      </c>
      <c r="D2650" s="208" t="s">
        <v>6481</v>
      </c>
      <c r="E2650" s="211" t="s">
        <v>2977</v>
      </c>
      <c r="F2650" s="211" t="s">
        <v>6482</v>
      </c>
      <c r="G2650" s="112">
        <v>42186</v>
      </c>
      <c r="H2650" s="112">
        <v>42186</v>
      </c>
      <c r="I2650" s="102" t="s">
        <v>15732</v>
      </c>
      <c r="J2650" s="112">
        <v>45658</v>
      </c>
      <c r="K2650" s="102" t="s">
        <v>6483</v>
      </c>
      <c r="L2650" s="102" t="s">
        <v>60</v>
      </c>
      <c r="M2650" s="211" t="s">
        <v>16198</v>
      </c>
      <c r="N2650" s="211" t="s">
        <v>68</v>
      </c>
      <c r="O2650" s="102" t="s">
        <v>104</v>
      </c>
      <c r="P2650" s="105" t="s">
        <v>578</v>
      </c>
      <c r="Q2650" s="89" t="s">
        <v>6484</v>
      </c>
      <c r="R2650" s="194" t="s">
        <v>18</v>
      </c>
      <c r="S2650" s="116" t="s">
        <v>199</v>
      </c>
      <c r="T2650" s="265">
        <v>177592</v>
      </c>
      <c r="U2650" s="265">
        <v>180028</v>
      </c>
      <c r="V2650" s="265">
        <v>182500</v>
      </c>
      <c r="W2650" s="265">
        <v>185000</v>
      </c>
      <c r="X2650" s="265" t="s">
        <v>112</v>
      </c>
      <c r="Y2650" s="265" t="s">
        <v>112</v>
      </c>
    </row>
    <row r="2651" spans="1:25" ht="188.25" customHeight="1" x14ac:dyDescent="0.25">
      <c r="A2651" s="71">
        <v>3842</v>
      </c>
      <c r="B2651" s="208" t="s">
        <v>6423</v>
      </c>
      <c r="C2651" s="208" t="s">
        <v>16197</v>
      </c>
      <c r="D2651" s="208" t="s">
        <v>6485</v>
      </c>
      <c r="E2651" s="211" t="s">
        <v>16199</v>
      </c>
      <c r="F2651" s="211" t="s">
        <v>6482</v>
      </c>
      <c r="G2651" s="112">
        <v>42186</v>
      </c>
      <c r="H2651" s="112">
        <v>42186</v>
      </c>
      <c r="I2651" s="102" t="s">
        <v>16200</v>
      </c>
      <c r="J2651" s="112">
        <v>45658</v>
      </c>
      <c r="K2651" s="102" t="s">
        <v>6486</v>
      </c>
      <c r="L2651" s="102" t="s">
        <v>60</v>
      </c>
      <c r="M2651" s="211" t="s">
        <v>16201</v>
      </c>
      <c r="N2651" s="211" t="s">
        <v>66</v>
      </c>
      <c r="O2651" s="102" t="s">
        <v>104</v>
      </c>
      <c r="P2651" s="105" t="s">
        <v>197</v>
      </c>
      <c r="Q2651" s="89" t="s">
        <v>6487</v>
      </c>
      <c r="R2651" s="194" t="s">
        <v>18</v>
      </c>
      <c r="S2651" s="116" t="s">
        <v>199</v>
      </c>
      <c r="T2651" s="265">
        <v>13166</v>
      </c>
      <c r="U2651" s="265">
        <v>12859</v>
      </c>
      <c r="V2651" s="265">
        <v>13000</v>
      </c>
      <c r="W2651" s="265">
        <v>13500</v>
      </c>
      <c r="X2651" s="265" t="s">
        <v>112</v>
      </c>
      <c r="Y2651" s="265" t="s">
        <v>112</v>
      </c>
    </row>
    <row r="2652" spans="1:25" ht="188.25" customHeight="1" x14ac:dyDescent="0.25">
      <c r="A2652" s="71">
        <v>3843</v>
      </c>
      <c r="B2652" s="194" t="s">
        <v>6423</v>
      </c>
      <c r="C2652" s="194" t="s">
        <v>16178</v>
      </c>
      <c r="D2652" s="333" t="s">
        <v>6488</v>
      </c>
      <c r="E2652" s="211" t="s">
        <v>16202</v>
      </c>
      <c r="F2652" s="208" t="s">
        <v>465</v>
      </c>
      <c r="G2652" s="112">
        <v>37987</v>
      </c>
      <c r="H2652" s="112">
        <v>37987</v>
      </c>
      <c r="I2652" s="12" t="s">
        <v>16203</v>
      </c>
      <c r="J2652" s="90" t="s">
        <v>114</v>
      </c>
      <c r="K2652" s="12" t="s">
        <v>6489</v>
      </c>
      <c r="L2652" s="102" t="s">
        <v>60</v>
      </c>
      <c r="M2652" s="264" t="s">
        <v>6490</v>
      </c>
      <c r="N2652" s="211" t="s">
        <v>64</v>
      </c>
      <c r="O2652" s="102" t="s">
        <v>103</v>
      </c>
      <c r="P2652" s="103" t="s">
        <v>115</v>
      </c>
      <c r="Q2652" s="89" t="s">
        <v>16204</v>
      </c>
      <c r="R2652" s="194" t="s">
        <v>18</v>
      </c>
      <c r="S2652" s="116" t="s">
        <v>199</v>
      </c>
      <c r="T2652" s="265">
        <v>356365</v>
      </c>
      <c r="U2652" s="265">
        <v>336146</v>
      </c>
      <c r="V2652" s="265">
        <v>360000</v>
      </c>
      <c r="W2652" s="265">
        <v>365000</v>
      </c>
      <c r="X2652" s="265">
        <v>365000</v>
      </c>
      <c r="Y2652" s="265">
        <v>365000</v>
      </c>
    </row>
    <row r="2653" spans="1:25" ht="188.25" customHeight="1" x14ac:dyDescent="0.25">
      <c r="A2653" s="71">
        <v>3844</v>
      </c>
      <c r="B2653" s="194" t="s">
        <v>6423</v>
      </c>
      <c r="C2653" s="194" t="s">
        <v>16205</v>
      </c>
      <c r="D2653" s="333" t="s">
        <v>6491</v>
      </c>
      <c r="E2653" s="208" t="s">
        <v>6492</v>
      </c>
      <c r="F2653" s="208" t="s">
        <v>1948</v>
      </c>
      <c r="G2653" s="112">
        <v>42551</v>
      </c>
      <c r="H2653" s="112">
        <v>42551</v>
      </c>
      <c r="I2653" s="12" t="s">
        <v>16206</v>
      </c>
      <c r="J2653" s="112" t="s">
        <v>16207</v>
      </c>
      <c r="K2653" s="12" t="s">
        <v>6493</v>
      </c>
      <c r="L2653" s="102" t="s">
        <v>60</v>
      </c>
      <c r="M2653" s="264" t="s">
        <v>6490</v>
      </c>
      <c r="N2653" s="211" t="s">
        <v>64</v>
      </c>
      <c r="O2653" s="102" t="s">
        <v>103</v>
      </c>
      <c r="P2653" s="103" t="s">
        <v>115</v>
      </c>
      <c r="Q2653" s="89" t="s">
        <v>1666</v>
      </c>
      <c r="R2653" s="113" t="s">
        <v>23</v>
      </c>
      <c r="S2653" s="194" t="s">
        <v>1076</v>
      </c>
      <c r="T2653" s="265">
        <v>0</v>
      </c>
      <c r="U2653" s="265">
        <v>0</v>
      </c>
      <c r="V2653" s="265">
        <v>0</v>
      </c>
      <c r="W2653" s="265">
        <v>0</v>
      </c>
      <c r="X2653" s="265">
        <v>0</v>
      </c>
      <c r="Y2653" s="265">
        <v>0</v>
      </c>
    </row>
    <row r="2654" spans="1:25" ht="188.25" customHeight="1" x14ac:dyDescent="0.25">
      <c r="A2654" s="71">
        <v>3845</v>
      </c>
      <c r="B2654" s="194" t="s">
        <v>6423</v>
      </c>
      <c r="C2654" s="194" t="s">
        <v>12079</v>
      </c>
      <c r="D2654" s="333" t="s">
        <v>6494</v>
      </c>
      <c r="E2654" s="211" t="s">
        <v>6495</v>
      </c>
      <c r="F2654" s="211" t="s">
        <v>6496</v>
      </c>
      <c r="G2654" s="112">
        <v>37987</v>
      </c>
      <c r="H2654" s="112">
        <v>37987</v>
      </c>
      <c r="I2654" s="12" t="s">
        <v>113</v>
      </c>
      <c r="J2654" s="90" t="s">
        <v>114</v>
      </c>
      <c r="K2654" s="12" t="s">
        <v>6497</v>
      </c>
      <c r="L2654" s="102" t="s">
        <v>60</v>
      </c>
      <c r="M2654" s="264" t="s">
        <v>6498</v>
      </c>
      <c r="N2654" s="211" t="s">
        <v>64</v>
      </c>
      <c r="O2654" s="102" t="s">
        <v>105</v>
      </c>
      <c r="P2654" s="102" t="s">
        <v>6499</v>
      </c>
      <c r="Q2654" s="89" t="s">
        <v>16208</v>
      </c>
      <c r="R2654" s="113" t="s">
        <v>18</v>
      </c>
      <c r="S2654" s="116" t="s">
        <v>199</v>
      </c>
      <c r="T2654" s="265">
        <v>0</v>
      </c>
      <c r="U2654" s="265">
        <v>2663</v>
      </c>
      <c r="V2654" s="265">
        <v>2000</v>
      </c>
      <c r="W2654" s="265">
        <v>2000</v>
      </c>
      <c r="X2654" s="265">
        <v>2000</v>
      </c>
      <c r="Y2654" s="265">
        <v>2000</v>
      </c>
    </row>
    <row r="2655" spans="1:25" ht="188.25" customHeight="1" x14ac:dyDescent="0.25">
      <c r="A2655" s="71">
        <v>3846</v>
      </c>
      <c r="B2655" s="194" t="s">
        <v>6423</v>
      </c>
      <c r="C2655" s="194" t="s">
        <v>16209</v>
      </c>
      <c r="D2655" s="333" t="s">
        <v>6500</v>
      </c>
      <c r="E2655" s="211" t="s">
        <v>129</v>
      </c>
      <c r="F2655" s="211" t="s">
        <v>16210</v>
      </c>
      <c r="G2655" s="112">
        <v>38123</v>
      </c>
      <c r="H2655" s="112">
        <v>37987</v>
      </c>
      <c r="I2655" s="12" t="s">
        <v>113</v>
      </c>
      <c r="J2655" s="90" t="s">
        <v>114</v>
      </c>
      <c r="K2655" s="12" t="s">
        <v>16211</v>
      </c>
      <c r="L2655" s="102" t="s">
        <v>99</v>
      </c>
      <c r="M2655" s="264" t="s">
        <v>6501</v>
      </c>
      <c r="N2655" s="211" t="s">
        <v>64</v>
      </c>
      <c r="O2655" s="102" t="s">
        <v>103</v>
      </c>
      <c r="P2655" s="103" t="s">
        <v>115</v>
      </c>
      <c r="Q2655" s="89"/>
      <c r="R2655" s="113" t="s">
        <v>40</v>
      </c>
      <c r="S2655" s="116" t="s">
        <v>126</v>
      </c>
      <c r="T2655" s="265">
        <v>18511</v>
      </c>
      <c r="U2655" s="265">
        <v>334</v>
      </c>
      <c r="V2655" s="265">
        <v>391</v>
      </c>
      <c r="W2655" s="265">
        <v>391</v>
      </c>
      <c r="X2655" s="265">
        <v>391</v>
      </c>
      <c r="Y2655" s="265">
        <v>391</v>
      </c>
    </row>
    <row r="2656" spans="1:25" ht="188.25" customHeight="1" x14ac:dyDescent="0.25">
      <c r="A2656" s="71">
        <v>3847</v>
      </c>
      <c r="B2656" s="194" t="s">
        <v>6423</v>
      </c>
      <c r="C2656" s="194" t="s">
        <v>16209</v>
      </c>
      <c r="D2656" s="333" t="s">
        <v>6502</v>
      </c>
      <c r="E2656" s="211" t="s">
        <v>6503</v>
      </c>
      <c r="F2656" s="211" t="s">
        <v>284</v>
      </c>
      <c r="G2656" s="112">
        <v>38123</v>
      </c>
      <c r="H2656" s="112">
        <v>37987</v>
      </c>
      <c r="I2656" s="12" t="s">
        <v>113</v>
      </c>
      <c r="J2656" s="90" t="s">
        <v>114</v>
      </c>
      <c r="K2656" s="12" t="s">
        <v>6504</v>
      </c>
      <c r="L2656" s="102" t="s">
        <v>99</v>
      </c>
      <c r="M2656" s="264" t="s">
        <v>6505</v>
      </c>
      <c r="N2656" s="211" t="s">
        <v>64</v>
      </c>
      <c r="O2656" s="102" t="s">
        <v>103</v>
      </c>
      <c r="P2656" s="103" t="s">
        <v>115</v>
      </c>
      <c r="Q2656" s="89"/>
      <c r="R2656" s="113" t="s">
        <v>40</v>
      </c>
      <c r="S2656" s="116" t="s">
        <v>126</v>
      </c>
      <c r="T2656" s="265">
        <v>0</v>
      </c>
      <c r="U2656" s="265">
        <v>0</v>
      </c>
      <c r="V2656" s="265">
        <v>20</v>
      </c>
      <c r="W2656" s="265">
        <v>20</v>
      </c>
      <c r="X2656" s="265">
        <v>20</v>
      </c>
      <c r="Y2656" s="265">
        <v>20</v>
      </c>
    </row>
    <row r="2657" spans="1:25" ht="188.25" customHeight="1" x14ac:dyDescent="0.25">
      <c r="A2657" s="71">
        <v>3848</v>
      </c>
      <c r="B2657" s="194" t="s">
        <v>6423</v>
      </c>
      <c r="C2657" s="194" t="s">
        <v>16212</v>
      </c>
      <c r="D2657" s="333" t="s">
        <v>6506</v>
      </c>
      <c r="E2657" s="211" t="s">
        <v>6507</v>
      </c>
      <c r="F2657" s="211" t="s">
        <v>6508</v>
      </c>
      <c r="G2657" s="112">
        <v>41275</v>
      </c>
      <c r="H2657" s="112">
        <v>41275</v>
      </c>
      <c r="I2657" s="12" t="s">
        <v>113</v>
      </c>
      <c r="J2657" s="90" t="s">
        <v>114</v>
      </c>
      <c r="K2657" s="12" t="s">
        <v>6509</v>
      </c>
      <c r="L2657" s="102" t="s">
        <v>99</v>
      </c>
      <c r="M2657" s="264" t="s">
        <v>6510</v>
      </c>
      <c r="N2657" s="211" t="s">
        <v>64</v>
      </c>
      <c r="O2657" s="102" t="s">
        <v>103</v>
      </c>
      <c r="P2657" s="103" t="s">
        <v>115</v>
      </c>
      <c r="Q2657" s="89" t="s">
        <v>6511</v>
      </c>
      <c r="R2657" s="113" t="s">
        <v>32</v>
      </c>
      <c r="S2657" s="208" t="s">
        <v>6512</v>
      </c>
      <c r="T2657" s="265">
        <v>209704</v>
      </c>
      <c r="U2657" s="265">
        <v>208490</v>
      </c>
      <c r="V2657" s="265">
        <v>208490</v>
      </c>
      <c r="W2657" s="265">
        <v>277288</v>
      </c>
      <c r="X2657" s="265">
        <v>277288</v>
      </c>
      <c r="Y2657" s="265">
        <v>277288</v>
      </c>
    </row>
    <row r="2658" spans="1:25" ht="188.25" customHeight="1" x14ac:dyDescent="0.25">
      <c r="A2658" s="71">
        <v>3849</v>
      </c>
      <c r="B2658" s="194" t="s">
        <v>6423</v>
      </c>
      <c r="C2658" s="194" t="s">
        <v>16213</v>
      </c>
      <c r="D2658" s="333" t="s">
        <v>6513</v>
      </c>
      <c r="E2658" s="211" t="s">
        <v>129</v>
      </c>
      <c r="F2658" s="211" t="s">
        <v>6514</v>
      </c>
      <c r="G2658" s="112">
        <v>41376</v>
      </c>
      <c r="H2658" s="112">
        <v>41275</v>
      </c>
      <c r="I2658" s="12" t="s">
        <v>113</v>
      </c>
      <c r="J2658" s="90" t="s">
        <v>114</v>
      </c>
      <c r="K2658" s="12" t="s">
        <v>6515</v>
      </c>
      <c r="L2658" s="102" t="s">
        <v>99</v>
      </c>
      <c r="M2658" s="264" t="s">
        <v>6516</v>
      </c>
      <c r="N2658" s="211" t="s">
        <v>64</v>
      </c>
      <c r="O2658" s="102" t="s">
        <v>103</v>
      </c>
      <c r="P2658" s="103" t="s">
        <v>115</v>
      </c>
      <c r="Q2658" s="89" t="s">
        <v>6517</v>
      </c>
      <c r="R2658" s="113" t="s">
        <v>37</v>
      </c>
      <c r="S2658" s="116" t="s">
        <v>953</v>
      </c>
      <c r="T2658" s="265">
        <v>11163</v>
      </c>
      <c r="U2658" s="265">
        <v>12173</v>
      </c>
      <c r="V2658" s="265">
        <v>11163</v>
      </c>
      <c r="W2658" s="265">
        <v>11163</v>
      </c>
      <c r="X2658" s="265">
        <v>11163</v>
      </c>
      <c r="Y2658" s="265">
        <v>11163</v>
      </c>
    </row>
    <row r="2659" spans="1:25" ht="188.25" customHeight="1" x14ac:dyDescent="0.25">
      <c r="A2659" s="71">
        <v>3850</v>
      </c>
      <c r="B2659" s="194" t="s">
        <v>6423</v>
      </c>
      <c r="C2659" s="194" t="s">
        <v>16214</v>
      </c>
      <c r="D2659" s="333" t="s">
        <v>6518</v>
      </c>
      <c r="E2659" s="211" t="s">
        <v>129</v>
      </c>
      <c r="F2659" s="211" t="s">
        <v>6519</v>
      </c>
      <c r="G2659" s="112">
        <v>42370</v>
      </c>
      <c r="H2659" s="112">
        <v>42370</v>
      </c>
      <c r="I2659" s="102" t="s">
        <v>396</v>
      </c>
      <c r="J2659" s="90">
        <v>44562</v>
      </c>
      <c r="K2659" s="12" t="s">
        <v>6520</v>
      </c>
      <c r="L2659" s="102" t="s">
        <v>60</v>
      </c>
      <c r="M2659" s="264" t="s">
        <v>6521</v>
      </c>
      <c r="N2659" s="211" t="s">
        <v>64</v>
      </c>
      <c r="O2659" s="102" t="s">
        <v>103</v>
      </c>
      <c r="P2659" s="103" t="s">
        <v>115</v>
      </c>
      <c r="Q2659" s="89" t="s">
        <v>6522</v>
      </c>
      <c r="R2659" s="113" t="s">
        <v>40</v>
      </c>
      <c r="S2659" s="116" t="s">
        <v>126</v>
      </c>
      <c r="T2659" s="196">
        <v>11594</v>
      </c>
      <c r="U2659" s="196" t="s">
        <v>112</v>
      </c>
      <c r="V2659" s="196" t="s">
        <v>112</v>
      </c>
      <c r="W2659" s="196" t="s">
        <v>112</v>
      </c>
      <c r="X2659" s="196" t="s">
        <v>112</v>
      </c>
      <c r="Y2659" s="196" t="s">
        <v>112</v>
      </c>
    </row>
    <row r="2660" spans="1:25" ht="188.25" customHeight="1" x14ac:dyDescent="0.25">
      <c r="A2660" s="71">
        <v>3851</v>
      </c>
      <c r="B2660" s="194" t="s">
        <v>6423</v>
      </c>
      <c r="C2660" s="194" t="s">
        <v>16215</v>
      </c>
      <c r="D2660" s="333" t="s">
        <v>6523</v>
      </c>
      <c r="E2660" s="208" t="s">
        <v>3586</v>
      </c>
      <c r="F2660" s="208" t="s">
        <v>525</v>
      </c>
      <c r="G2660" s="112">
        <v>43288</v>
      </c>
      <c r="H2660" s="112">
        <v>43288</v>
      </c>
      <c r="I2660" s="12" t="s">
        <v>268</v>
      </c>
      <c r="J2660" s="112" t="s">
        <v>526</v>
      </c>
      <c r="K2660" s="12" t="s">
        <v>6524</v>
      </c>
      <c r="L2660" s="102" t="s">
        <v>60</v>
      </c>
      <c r="M2660" s="264" t="s">
        <v>6525</v>
      </c>
      <c r="N2660" s="211" t="s">
        <v>64</v>
      </c>
      <c r="O2660" s="102" t="s">
        <v>103</v>
      </c>
      <c r="P2660" s="103" t="s">
        <v>115</v>
      </c>
      <c r="Q2660" s="89" t="s">
        <v>16216</v>
      </c>
      <c r="R2660" s="113" t="s">
        <v>24</v>
      </c>
      <c r="S2660" s="116" t="s">
        <v>553</v>
      </c>
      <c r="T2660" s="265">
        <v>95</v>
      </c>
      <c r="U2660" s="265">
        <v>98</v>
      </c>
      <c r="V2660" s="265">
        <v>150</v>
      </c>
      <c r="W2660" s="265">
        <v>200</v>
      </c>
      <c r="X2660" s="265">
        <v>300</v>
      </c>
      <c r="Y2660" s="265">
        <v>450</v>
      </c>
    </row>
    <row r="2661" spans="1:25" ht="188.25" customHeight="1" x14ac:dyDescent="0.25">
      <c r="A2661" s="71">
        <v>3852</v>
      </c>
      <c r="B2661" s="194" t="s">
        <v>6423</v>
      </c>
      <c r="C2661" s="194" t="s">
        <v>12080</v>
      </c>
      <c r="D2661" s="333" t="s">
        <v>6526</v>
      </c>
      <c r="E2661" s="211" t="s">
        <v>6527</v>
      </c>
      <c r="F2661" s="211" t="s">
        <v>959</v>
      </c>
      <c r="G2661" s="112">
        <v>43648</v>
      </c>
      <c r="H2661" s="112">
        <v>43466</v>
      </c>
      <c r="I2661" s="12" t="s">
        <v>113</v>
      </c>
      <c r="J2661" s="90" t="s">
        <v>114</v>
      </c>
      <c r="K2661" s="12" t="s">
        <v>6528</v>
      </c>
      <c r="L2661" s="102" t="s">
        <v>99</v>
      </c>
      <c r="M2661" s="264" t="s">
        <v>6505</v>
      </c>
      <c r="N2661" s="211" t="s">
        <v>64</v>
      </c>
      <c r="O2661" s="106" t="s">
        <v>103</v>
      </c>
      <c r="P2661" s="103" t="s">
        <v>115</v>
      </c>
      <c r="Q2661" s="89"/>
      <c r="R2661" s="113" t="s">
        <v>40</v>
      </c>
      <c r="S2661" s="116" t="s">
        <v>126</v>
      </c>
      <c r="T2661" s="265">
        <v>6001</v>
      </c>
      <c r="U2661" s="265">
        <v>6001</v>
      </c>
      <c r="V2661" s="265">
        <v>6001</v>
      </c>
      <c r="W2661" s="265">
        <v>6001</v>
      </c>
      <c r="X2661" s="265">
        <v>6001</v>
      </c>
      <c r="Y2661" s="265">
        <v>6001</v>
      </c>
    </row>
    <row r="2662" spans="1:25" ht="188.25" customHeight="1" x14ac:dyDescent="0.25">
      <c r="A2662" s="71">
        <v>3853</v>
      </c>
      <c r="B2662" s="208" t="s">
        <v>6423</v>
      </c>
      <c r="C2662" s="194" t="s">
        <v>16178</v>
      </c>
      <c r="D2662" s="208" t="s">
        <v>6529</v>
      </c>
      <c r="E2662" s="211" t="s">
        <v>16202</v>
      </c>
      <c r="F2662" s="208" t="s">
        <v>465</v>
      </c>
      <c r="G2662" s="112">
        <v>37987</v>
      </c>
      <c r="H2662" s="112">
        <v>37987</v>
      </c>
      <c r="I2662" s="12" t="s">
        <v>16203</v>
      </c>
      <c r="J2662" s="112">
        <v>45658</v>
      </c>
      <c r="K2662" s="12" t="s">
        <v>6530</v>
      </c>
      <c r="L2662" s="102" t="s">
        <v>60</v>
      </c>
      <c r="M2662" s="264" t="s">
        <v>6525</v>
      </c>
      <c r="N2662" s="211" t="s">
        <v>107</v>
      </c>
      <c r="O2662" s="102" t="s">
        <v>100</v>
      </c>
      <c r="P2662" s="12" t="s">
        <v>6531</v>
      </c>
      <c r="Q2662" s="113" t="s">
        <v>16204</v>
      </c>
      <c r="R2662" s="194" t="s">
        <v>18</v>
      </c>
      <c r="S2662" s="116" t="s">
        <v>199</v>
      </c>
      <c r="T2662" s="194">
        <v>88736</v>
      </c>
      <c r="U2662" s="194">
        <v>118607</v>
      </c>
      <c r="V2662" s="194">
        <v>100000</v>
      </c>
      <c r="W2662" s="194">
        <v>100000</v>
      </c>
      <c r="X2662" s="194" t="s">
        <v>112</v>
      </c>
      <c r="Y2662" s="194" t="s">
        <v>112</v>
      </c>
    </row>
    <row r="2663" spans="1:25" ht="188.25" customHeight="1" x14ac:dyDescent="0.25">
      <c r="A2663" s="71">
        <v>3854</v>
      </c>
      <c r="B2663" s="208" t="s">
        <v>6423</v>
      </c>
      <c r="C2663" s="194" t="s">
        <v>16205</v>
      </c>
      <c r="D2663" s="208" t="s">
        <v>6532</v>
      </c>
      <c r="E2663" s="208" t="s">
        <v>6492</v>
      </c>
      <c r="F2663" s="208" t="s">
        <v>1948</v>
      </c>
      <c r="G2663" s="112">
        <v>42551</v>
      </c>
      <c r="H2663" s="112">
        <v>42551</v>
      </c>
      <c r="I2663" s="12" t="s">
        <v>16206</v>
      </c>
      <c r="J2663" s="112" t="s">
        <v>16207</v>
      </c>
      <c r="K2663" s="12" t="s">
        <v>6533</v>
      </c>
      <c r="L2663" s="102" t="s">
        <v>60</v>
      </c>
      <c r="M2663" s="264" t="s">
        <v>6525</v>
      </c>
      <c r="N2663" s="211" t="s">
        <v>107</v>
      </c>
      <c r="O2663" s="102" t="s">
        <v>100</v>
      </c>
      <c r="P2663" s="12" t="s">
        <v>812</v>
      </c>
      <c r="Q2663" s="89" t="s">
        <v>16217</v>
      </c>
      <c r="R2663" s="194" t="s">
        <v>18</v>
      </c>
      <c r="S2663" s="116" t="s">
        <v>199</v>
      </c>
      <c r="T2663" s="265">
        <v>0</v>
      </c>
      <c r="U2663" s="265">
        <v>0</v>
      </c>
      <c r="V2663" s="265">
        <v>0</v>
      </c>
      <c r="W2663" s="265">
        <v>0</v>
      </c>
      <c r="X2663" s="265">
        <v>0</v>
      </c>
      <c r="Y2663" s="265">
        <v>0</v>
      </c>
    </row>
    <row r="2664" spans="1:25" ht="188.25" customHeight="1" x14ac:dyDescent="0.25">
      <c r="A2664" s="71">
        <v>3855</v>
      </c>
      <c r="B2664" s="208" t="s">
        <v>6423</v>
      </c>
      <c r="C2664" s="208" t="s">
        <v>16218</v>
      </c>
      <c r="D2664" s="208" t="s">
        <v>6534</v>
      </c>
      <c r="E2664" s="208" t="s">
        <v>6535</v>
      </c>
      <c r="F2664" s="208" t="s">
        <v>16219</v>
      </c>
      <c r="G2664" s="112">
        <v>43748</v>
      </c>
      <c r="H2664" s="112">
        <v>43466</v>
      </c>
      <c r="I2664" s="12" t="s">
        <v>403</v>
      </c>
      <c r="J2664" s="112">
        <v>46753</v>
      </c>
      <c r="K2664" s="12" t="s">
        <v>16220</v>
      </c>
      <c r="L2664" s="102" t="s">
        <v>60</v>
      </c>
      <c r="M2664" s="264" t="s">
        <v>16221</v>
      </c>
      <c r="N2664" s="211" t="s">
        <v>107</v>
      </c>
      <c r="O2664" s="102" t="s">
        <v>102</v>
      </c>
      <c r="P2664" s="12" t="s">
        <v>1944</v>
      </c>
      <c r="Q2664" s="89" t="s">
        <v>16217</v>
      </c>
      <c r="R2664" s="194" t="s">
        <v>18</v>
      </c>
      <c r="S2664" s="116" t="s">
        <v>199</v>
      </c>
      <c r="T2664" s="264">
        <v>826262</v>
      </c>
      <c r="U2664" s="264">
        <v>2544009</v>
      </c>
      <c r="V2664" s="264">
        <v>850000</v>
      </c>
      <c r="W2664" s="264">
        <v>850000</v>
      </c>
      <c r="X2664" s="264">
        <v>900000</v>
      </c>
      <c r="Y2664" s="264">
        <v>900000</v>
      </c>
    </row>
    <row r="2665" spans="1:25" ht="188.25" customHeight="1" x14ac:dyDescent="0.25">
      <c r="A2665" s="71">
        <v>3856</v>
      </c>
      <c r="B2665" s="208" t="s">
        <v>6423</v>
      </c>
      <c r="C2665" s="208" t="s">
        <v>16222</v>
      </c>
      <c r="D2665" s="208" t="s">
        <v>6537</v>
      </c>
      <c r="E2665" s="208" t="s">
        <v>6538</v>
      </c>
      <c r="F2665" s="208" t="s">
        <v>543</v>
      </c>
      <c r="G2665" s="112">
        <v>43411</v>
      </c>
      <c r="H2665" s="112">
        <v>43101</v>
      </c>
      <c r="I2665" s="12" t="s">
        <v>4572</v>
      </c>
      <c r="J2665" s="112">
        <v>47119</v>
      </c>
      <c r="K2665" s="12" t="s">
        <v>6539</v>
      </c>
      <c r="L2665" s="102" t="s">
        <v>60</v>
      </c>
      <c r="M2665" s="264" t="s">
        <v>6525</v>
      </c>
      <c r="N2665" s="211" t="s">
        <v>107</v>
      </c>
      <c r="O2665" s="102" t="s">
        <v>100</v>
      </c>
      <c r="P2665" s="12" t="s">
        <v>694</v>
      </c>
      <c r="Q2665" s="89" t="s">
        <v>16223</v>
      </c>
      <c r="R2665" s="194" t="s">
        <v>18</v>
      </c>
      <c r="S2665" s="116" t="s">
        <v>199</v>
      </c>
      <c r="T2665" s="265">
        <v>0</v>
      </c>
      <c r="U2665" s="265">
        <v>0</v>
      </c>
      <c r="V2665" s="265">
        <v>120000</v>
      </c>
      <c r="W2665" s="265">
        <v>120000</v>
      </c>
      <c r="X2665" s="265">
        <v>120000</v>
      </c>
      <c r="Y2665" s="265">
        <v>120000</v>
      </c>
    </row>
    <row r="2666" spans="1:25" ht="188.25" customHeight="1" x14ac:dyDescent="0.25">
      <c r="A2666" s="71">
        <v>3857</v>
      </c>
      <c r="B2666" s="208" t="s">
        <v>6423</v>
      </c>
      <c r="C2666" s="208" t="s">
        <v>12079</v>
      </c>
      <c r="D2666" s="208" t="s">
        <v>6540</v>
      </c>
      <c r="E2666" s="208" t="s">
        <v>6541</v>
      </c>
      <c r="F2666" s="208" t="s">
        <v>6536</v>
      </c>
      <c r="G2666" s="112">
        <v>42706</v>
      </c>
      <c r="H2666" s="112">
        <v>42370</v>
      </c>
      <c r="I2666" s="12" t="s">
        <v>16224</v>
      </c>
      <c r="J2666" s="112">
        <v>45658</v>
      </c>
      <c r="K2666" s="12" t="s">
        <v>16225</v>
      </c>
      <c r="L2666" s="102" t="s">
        <v>60</v>
      </c>
      <c r="M2666" s="208" t="s">
        <v>6498</v>
      </c>
      <c r="N2666" s="211" t="s">
        <v>107</v>
      </c>
      <c r="O2666" s="102" t="s">
        <v>100</v>
      </c>
      <c r="P2666" s="12" t="s">
        <v>6542</v>
      </c>
      <c r="Q2666" s="89" t="s">
        <v>1666</v>
      </c>
      <c r="R2666" s="194" t="s">
        <v>18</v>
      </c>
      <c r="S2666" s="116" t="s">
        <v>199</v>
      </c>
      <c r="T2666" s="194">
        <v>50916</v>
      </c>
      <c r="U2666" s="194">
        <v>104751</v>
      </c>
      <c r="V2666" s="194">
        <v>200000</v>
      </c>
      <c r="W2666" s="194">
        <v>200000</v>
      </c>
      <c r="X2666" s="194" t="s">
        <v>112</v>
      </c>
      <c r="Y2666" s="194" t="s">
        <v>112</v>
      </c>
    </row>
    <row r="2667" spans="1:25" ht="188.25" customHeight="1" x14ac:dyDescent="0.25">
      <c r="A2667" s="71">
        <v>3858</v>
      </c>
      <c r="B2667" s="208" t="s">
        <v>6423</v>
      </c>
      <c r="C2667" s="194" t="s">
        <v>16178</v>
      </c>
      <c r="D2667" s="208" t="s">
        <v>6543</v>
      </c>
      <c r="E2667" s="208" t="s">
        <v>129</v>
      </c>
      <c r="F2667" s="208" t="s">
        <v>6544</v>
      </c>
      <c r="G2667" s="112">
        <v>37987</v>
      </c>
      <c r="H2667" s="112">
        <v>37987</v>
      </c>
      <c r="I2667" s="12" t="s">
        <v>1565</v>
      </c>
      <c r="J2667" s="112">
        <v>45658</v>
      </c>
      <c r="K2667" s="12" t="s">
        <v>6545</v>
      </c>
      <c r="L2667" s="102" t="s">
        <v>61</v>
      </c>
      <c r="M2667" s="264" t="s">
        <v>6546</v>
      </c>
      <c r="N2667" s="211" t="s">
        <v>107</v>
      </c>
      <c r="O2667" s="12" t="s">
        <v>100</v>
      </c>
      <c r="P2667" s="12" t="s">
        <v>6531</v>
      </c>
      <c r="Q2667" s="89" t="s">
        <v>5136</v>
      </c>
      <c r="R2667" s="194" t="s">
        <v>38</v>
      </c>
      <c r="S2667" s="194" t="s">
        <v>127</v>
      </c>
      <c r="T2667" s="265">
        <v>4915</v>
      </c>
      <c r="U2667" s="265">
        <v>5908</v>
      </c>
      <c r="V2667" s="265">
        <v>5643</v>
      </c>
      <c r="W2667" s="265">
        <v>5643</v>
      </c>
      <c r="X2667" s="265" t="s">
        <v>112</v>
      </c>
      <c r="Y2667" s="265" t="s">
        <v>112</v>
      </c>
    </row>
    <row r="2668" spans="1:25" ht="188.25" customHeight="1" x14ac:dyDescent="0.25">
      <c r="A2668" s="71">
        <v>3859</v>
      </c>
      <c r="B2668" s="208" t="s">
        <v>6423</v>
      </c>
      <c r="C2668" s="194" t="s">
        <v>16178</v>
      </c>
      <c r="D2668" s="208" t="s">
        <v>6543</v>
      </c>
      <c r="E2668" s="208" t="s">
        <v>129</v>
      </c>
      <c r="F2668" s="208" t="s">
        <v>6547</v>
      </c>
      <c r="G2668" s="112">
        <v>37987</v>
      </c>
      <c r="H2668" s="112">
        <v>37987</v>
      </c>
      <c r="I2668" s="12" t="s">
        <v>1565</v>
      </c>
      <c r="J2668" s="112">
        <v>45658</v>
      </c>
      <c r="K2668" s="12" t="s">
        <v>6548</v>
      </c>
      <c r="L2668" s="102" t="s">
        <v>61</v>
      </c>
      <c r="M2668" s="264" t="s">
        <v>16226</v>
      </c>
      <c r="N2668" s="211" t="s">
        <v>107</v>
      </c>
      <c r="O2668" s="12" t="s">
        <v>100</v>
      </c>
      <c r="P2668" s="12" t="s">
        <v>6531</v>
      </c>
      <c r="Q2668" s="113" t="s">
        <v>16227</v>
      </c>
      <c r="R2668" s="194" t="s">
        <v>34</v>
      </c>
      <c r="S2668" s="194" t="s">
        <v>716</v>
      </c>
      <c r="T2668" s="265">
        <v>5507</v>
      </c>
      <c r="U2668" s="265">
        <v>5247</v>
      </c>
      <c r="V2668" s="265">
        <v>5557</v>
      </c>
      <c r="W2668" s="265">
        <v>5578</v>
      </c>
      <c r="X2668" s="265" t="s">
        <v>112</v>
      </c>
      <c r="Y2668" s="265" t="s">
        <v>112</v>
      </c>
    </row>
    <row r="2669" spans="1:25" ht="188.25" customHeight="1" x14ac:dyDescent="0.25">
      <c r="A2669" s="71">
        <v>3860</v>
      </c>
      <c r="B2669" s="208" t="s">
        <v>6423</v>
      </c>
      <c r="C2669" s="194" t="s">
        <v>16178</v>
      </c>
      <c r="D2669" s="208" t="s">
        <v>6543</v>
      </c>
      <c r="E2669" s="208" t="s">
        <v>129</v>
      </c>
      <c r="F2669" s="208" t="s">
        <v>6549</v>
      </c>
      <c r="G2669" s="112">
        <v>37987</v>
      </c>
      <c r="H2669" s="112">
        <v>37987</v>
      </c>
      <c r="I2669" s="12" t="s">
        <v>1565</v>
      </c>
      <c r="J2669" s="112">
        <v>45658</v>
      </c>
      <c r="K2669" s="12" t="s">
        <v>6550</v>
      </c>
      <c r="L2669" s="102" t="s">
        <v>61</v>
      </c>
      <c r="M2669" s="264" t="s">
        <v>6546</v>
      </c>
      <c r="N2669" s="211" t="s">
        <v>107</v>
      </c>
      <c r="O2669" s="12" t="s">
        <v>100</v>
      </c>
      <c r="P2669" s="12" t="s">
        <v>6531</v>
      </c>
      <c r="Q2669" s="113" t="s">
        <v>16228</v>
      </c>
      <c r="R2669" s="194" t="s">
        <v>37</v>
      </c>
      <c r="S2669" s="116" t="s">
        <v>953</v>
      </c>
      <c r="T2669" s="265">
        <v>2455</v>
      </c>
      <c r="U2669" s="265">
        <v>3620</v>
      </c>
      <c r="V2669" s="265">
        <v>2798</v>
      </c>
      <c r="W2669" s="265">
        <v>2798</v>
      </c>
      <c r="X2669" s="265" t="s">
        <v>112</v>
      </c>
      <c r="Y2669" s="265" t="s">
        <v>112</v>
      </c>
    </row>
    <row r="2670" spans="1:25" ht="188.25" customHeight="1" x14ac:dyDescent="0.25">
      <c r="A2670" s="71">
        <v>3861</v>
      </c>
      <c r="B2670" s="208" t="s">
        <v>6423</v>
      </c>
      <c r="C2670" s="194" t="s">
        <v>16178</v>
      </c>
      <c r="D2670" s="208" t="s">
        <v>6543</v>
      </c>
      <c r="E2670" s="208" t="s">
        <v>129</v>
      </c>
      <c r="F2670" s="208" t="s">
        <v>6551</v>
      </c>
      <c r="G2670" s="112">
        <v>37987</v>
      </c>
      <c r="H2670" s="112">
        <v>37987</v>
      </c>
      <c r="I2670" s="12" t="s">
        <v>1565</v>
      </c>
      <c r="J2670" s="112">
        <v>45658</v>
      </c>
      <c r="K2670" s="12" t="s">
        <v>6552</v>
      </c>
      <c r="L2670" s="102" t="s">
        <v>61</v>
      </c>
      <c r="M2670" s="264" t="s">
        <v>6546</v>
      </c>
      <c r="N2670" s="211" t="s">
        <v>107</v>
      </c>
      <c r="O2670" s="12" t="s">
        <v>100</v>
      </c>
      <c r="P2670" s="12" t="s">
        <v>6531</v>
      </c>
      <c r="Q2670" s="113" t="s">
        <v>16229</v>
      </c>
      <c r="R2670" s="194" t="s">
        <v>47</v>
      </c>
      <c r="S2670" s="194" t="s">
        <v>731</v>
      </c>
      <c r="T2670" s="265">
        <v>2010</v>
      </c>
      <c r="U2670" s="265">
        <v>1437</v>
      </c>
      <c r="V2670" s="265">
        <v>1746</v>
      </c>
      <c r="W2670" s="265">
        <v>1746</v>
      </c>
      <c r="X2670" s="265" t="s">
        <v>112</v>
      </c>
      <c r="Y2670" s="265" t="s">
        <v>112</v>
      </c>
    </row>
    <row r="2671" spans="1:25" ht="188.25" customHeight="1" x14ac:dyDescent="0.25">
      <c r="A2671" s="71">
        <v>3862</v>
      </c>
      <c r="B2671" s="208" t="s">
        <v>6423</v>
      </c>
      <c r="C2671" s="194" t="s">
        <v>16178</v>
      </c>
      <c r="D2671" s="208" t="s">
        <v>6543</v>
      </c>
      <c r="E2671" s="208" t="s">
        <v>129</v>
      </c>
      <c r="F2671" s="208" t="s">
        <v>6553</v>
      </c>
      <c r="G2671" s="112">
        <v>37987</v>
      </c>
      <c r="H2671" s="112">
        <v>37987</v>
      </c>
      <c r="I2671" s="12" t="s">
        <v>1565</v>
      </c>
      <c r="J2671" s="112">
        <v>45658</v>
      </c>
      <c r="K2671" s="12" t="s">
        <v>6554</v>
      </c>
      <c r="L2671" s="102" t="s">
        <v>61</v>
      </c>
      <c r="M2671" s="264" t="s">
        <v>16230</v>
      </c>
      <c r="N2671" s="211" t="s">
        <v>107</v>
      </c>
      <c r="O2671" s="12" t="s">
        <v>100</v>
      </c>
      <c r="P2671" s="12" t="s">
        <v>6531</v>
      </c>
      <c r="Q2671" s="113"/>
      <c r="R2671" s="194" t="s">
        <v>40</v>
      </c>
      <c r="S2671" s="116" t="s">
        <v>126</v>
      </c>
      <c r="T2671" s="265">
        <v>200</v>
      </c>
      <c r="U2671" s="265">
        <v>180</v>
      </c>
      <c r="V2671" s="265">
        <v>196</v>
      </c>
      <c r="W2671" s="265">
        <v>196</v>
      </c>
      <c r="X2671" s="265" t="s">
        <v>112</v>
      </c>
      <c r="Y2671" s="265" t="s">
        <v>112</v>
      </c>
    </row>
    <row r="2672" spans="1:25" ht="188.25" customHeight="1" x14ac:dyDescent="0.25">
      <c r="A2672" s="71">
        <v>3863</v>
      </c>
      <c r="B2672" s="208" t="s">
        <v>6423</v>
      </c>
      <c r="C2672" s="208" t="s">
        <v>16231</v>
      </c>
      <c r="D2672" s="208" t="s">
        <v>6557</v>
      </c>
      <c r="E2672" s="208" t="s">
        <v>3586</v>
      </c>
      <c r="F2672" s="208" t="s">
        <v>525</v>
      </c>
      <c r="G2672" s="112">
        <v>43288</v>
      </c>
      <c r="H2672" s="112">
        <v>43288</v>
      </c>
      <c r="I2672" s="12" t="s">
        <v>268</v>
      </c>
      <c r="J2672" s="112" t="s">
        <v>526</v>
      </c>
      <c r="K2672" s="12" t="s">
        <v>16232</v>
      </c>
      <c r="L2672" s="102" t="s">
        <v>60</v>
      </c>
      <c r="M2672" s="264" t="s">
        <v>6558</v>
      </c>
      <c r="N2672" s="211" t="s">
        <v>107</v>
      </c>
      <c r="O2672" s="12" t="s">
        <v>120</v>
      </c>
      <c r="P2672" s="12" t="s">
        <v>6559</v>
      </c>
      <c r="Q2672" s="89" t="s">
        <v>16216</v>
      </c>
      <c r="R2672" s="113" t="s">
        <v>24</v>
      </c>
      <c r="S2672" s="116" t="s">
        <v>553</v>
      </c>
      <c r="T2672" s="265">
        <v>1361</v>
      </c>
      <c r="U2672" s="265">
        <v>2490</v>
      </c>
      <c r="V2672" s="265">
        <v>1500</v>
      </c>
      <c r="W2672" s="265">
        <v>1500</v>
      </c>
      <c r="X2672" s="265">
        <v>1800</v>
      </c>
      <c r="Y2672" s="265">
        <v>2700</v>
      </c>
    </row>
    <row r="2673" spans="1:25" ht="188.25" customHeight="1" x14ac:dyDescent="0.25">
      <c r="A2673" s="71">
        <v>3864</v>
      </c>
      <c r="B2673" s="194" t="s">
        <v>6423</v>
      </c>
      <c r="C2673" s="194" t="s">
        <v>16233</v>
      </c>
      <c r="D2673" s="333" t="s">
        <v>6560</v>
      </c>
      <c r="E2673" s="333" t="s">
        <v>6561</v>
      </c>
      <c r="F2673" s="211" t="s">
        <v>6562</v>
      </c>
      <c r="G2673" s="112">
        <v>44475</v>
      </c>
      <c r="H2673" s="112">
        <v>44197</v>
      </c>
      <c r="I2673" s="12" t="s">
        <v>6563</v>
      </c>
      <c r="J2673" s="90">
        <v>46023</v>
      </c>
      <c r="K2673" s="12" t="s">
        <v>6564</v>
      </c>
      <c r="L2673" s="102" t="s">
        <v>60</v>
      </c>
      <c r="M2673" s="264" t="s">
        <v>6565</v>
      </c>
      <c r="N2673" s="211" t="s">
        <v>106</v>
      </c>
      <c r="O2673" s="106" t="s">
        <v>103</v>
      </c>
      <c r="P2673" s="103" t="s">
        <v>116</v>
      </c>
      <c r="Q2673" s="89"/>
      <c r="R2673" s="113" t="s">
        <v>53</v>
      </c>
      <c r="S2673" s="116" t="s">
        <v>175</v>
      </c>
      <c r="T2673" s="265">
        <v>687</v>
      </c>
      <c r="U2673" s="265">
        <v>1539</v>
      </c>
      <c r="V2673" s="265">
        <v>1700</v>
      </c>
      <c r="W2673" s="265">
        <v>1700</v>
      </c>
      <c r="X2673" s="265">
        <v>1700</v>
      </c>
      <c r="Y2673" s="265" t="s">
        <v>112</v>
      </c>
    </row>
    <row r="2674" spans="1:25" ht="188.25" customHeight="1" x14ac:dyDescent="0.25">
      <c r="A2674" s="71">
        <v>3865</v>
      </c>
      <c r="B2674" s="194" t="s">
        <v>6423</v>
      </c>
      <c r="C2674" s="194" t="s">
        <v>16234</v>
      </c>
      <c r="D2674" s="333" t="s">
        <v>6566</v>
      </c>
      <c r="E2674" s="333" t="s">
        <v>6567</v>
      </c>
      <c r="F2674" s="211" t="s">
        <v>6568</v>
      </c>
      <c r="G2674" s="112">
        <v>44475</v>
      </c>
      <c r="H2674" s="112">
        <v>44197</v>
      </c>
      <c r="I2674" s="12" t="s">
        <v>6426</v>
      </c>
      <c r="J2674" s="90" t="s">
        <v>114</v>
      </c>
      <c r="K2674" s="12" t="s">
        <v>6569</v>
      </c>
      <c r="L2674" s="102" t="s">
        <v>99</v>
      </c>
      <c r="M2674" s="264" t="s">
        <v>6570</v>
      </c>
      <c r="N2674" s="211" t="s">
        <v>106</v>
      </c>
      <c r="O2674" s="106" t="s">
        <v>103</v>
      </c>
      <c r="P2674" s="103" t="s">
        <v>116</v>
      </c>
      <c r="Q2674" s="89"/>
      <c r="R2674" s="113">
        <v>10</v>
      </c>
      <c r="S2674" s="116" t="s">
        <v>126</v>
      </c>
      <c r="T2674" s="265">
        <v>166</v>
      </c>
      <c r="U2674" s="265">
        <v>345</v>
      </c>
      <c r="V2674" s="265">
        <v>345</v>
      </c>
      <c r="W2674" s="265">
        <v>345</v>
      </c>
      <c r="X2674" s="265">
        <v>345</v>
      </c>
      <c r="Y2674" s="265">
        <v>345</v>
      </c>
    </row>
    <row r="2675" spans="1:25" ht="188.25" customHeight="1" x14ac:dyDescent="0.25">
      <c r="A2675" s="71">
        <v>3866</v>
      </c>
      <c r="B2675" s="194" t="s">
        <v>6423</v>
      </c>
      <c r="C2675" s="194" t="s">
        <v>16235</v>
      </c>
      <c r="D2675" s="333" t="s">
        <v>6571</v>
      </c>
      <c r="E2675" s="333" t="s">
        <v>6567</v>
      </c>
      <c r="F2675" s="211" t="s">
        <v>6572</v>
      </c>
      <c r="G2675" s="112">
        <v>44475</v>
      </c>
      <c r="H2675" s="112">
        <v>44197</v>
      </c>
      <c r="I2675" s="12" t="s">
        <v>113</v>
      </c>
      <c r="J2675" s="90" t="s">
        <v>114</v>
      </c>
      <c r="K2675" s="12" t="s">
        <v>6573</v>
      </c>
      <c r="L2675" s="102" t="s">
        <v>99</v>
      </c>
      <c r="M2675" s="264" t="s">
        <v>6570</v>
      </c>
      <c r="N2675" s="211" t="s">
        <v>64</v>
      </c>
      <c r="O2675" s="106" t="s">
        <v>103</v>
      </c>
      <c r="P2675" s="103" t="s">
        <v>115</v>
      </c>
      <c r="Q2675" s="89"/>
      <c r="R2675" s="113" t="s">
        <v>40</v>
      </c>
      <c r="S2675" s="116" t="s">
        <v>126</v>
      </c>
      <c r="T2675" s="265">
        <v>2113</v>
      </c>
      <c r="U2675" s="265">
        <v>3806</v>
      </c>
      <c r="V2675" s="265">
        <v>3806</v>
      </c>
      <c r="W2675" s="265">
        <v>3806</v>
      </c>
      <c r="X2675" s="265">
        <v>3806</v>
      </c>
      <c r="Y2675" s="265">
        <v>3806</v>
      </c>
    </row>
    <row r="2676" spans="1:25" ht="188.25" customHeight="1" x14ac:dyDescent="0.25">
      <c r="A2676" s="71">
        <v>3867</v>
      </c>
      <c r="B2676" s="194" t="s">
        <v>6423</v>
      </c>
      <c r="C2676" s="194" t="s">
        <v>16218</v>
      </c>
      <c r="D2676" s="333" t="s">
        <v>11693</v>
      </c>
      <c r="E2676" s="333" t="s">
        <v>16236</v>
      </c>
      <c r="F2676" s="211" t="s">
        <v>16237</v>
      </c>
      <c r="G2676" s="112">
        <v>44762</v>
      </c>
      <c r="H2676" s="112">
        <v>44562</v>
      </c>
      <c r="I2676" s="12" t="s">
        <v>244</v>
      </c>
      <c r="J2676" s="90">
        <v>45658</v>
      </c>
      <c r="K2676" s="12" t="s">
        <v>16238</v>
      </c>
      <c r="L2676" s="102" t="s">
        <v>60</v>
      </c>
      <c r="M2676" s="264" t="s">
        <v>16239</v>
      </c>
      <c r="N2676" s="211" t="s">
        <v>68</v>
      </c>
      <c r="O2676" s="106" t="s">
        <v>120</v>
      </c>
      <c r="P2676" s="103" t="s">
        <v>16240</v>
      </c>
      <c r="Q2676" s="89"/>
      <c r="R2676" s="113" t="s">
        <v>53</v>
      </c>
      <c r="S2676" s="116" t="s">
        <v>175</v>
      </c>
      <c r="T2676" s="265" t="s">
        <v>112</v>
      </c>
      <c r="U2676" s="265">
        <v>22805</v>
      </c>
      <c r="V2676" s="265">
        <v>22805</v>
      </c>
      <c r="W2676" s="265">
        <v>22805</v>
      </c>
      <c r="X2676" s="265" t="s">
        <v>112</v>
      </c>
      <c r="Y2676" s="265" t="s">
        <v>112</v>
      </c>
    </row>
    <row r="2677" spans="1:25" ht="188.25" customHeight="1" x14ac:dyDescent="0.25">
      <c r="A2677" s="71">
        <v>3868</v>
      </c>
      <c r="B2677" s="194" t="s">
        <v>6423</v>
      </c>
      <c r="C2677" s="194" t="s">
        <v>16241</v>
      </c>
      <c r="D2677" s="333" t="s">
        <v>11694</v>
      </c>
      <c r="E2677" s="333" t="s">
        <v>16242</v>
      </c>
      <c r="F2677" s="208" t="s">
        <v>6555</v>
      </c>
      <c r="G2677" s="112">
        <v>44762</v>
      </c>
      <c r="H2677" s="112">
        <v>44562</v>
      </c>
      <c r="I2677" s="12" t="s">
        <v>10093</v>
      </c>
      <c r="J2677" s="90">
        <v>45658</v>
      </c>
      <c r="K2677" s="12" t="s">
        <v>16243</v>
      </c>
      <c r="L2677" s="102" t="s">
        <v>60</v>
      </c>
      <c r="M2677" s="264" t="s">
        <v>16239</v>
      </c>
      <c r="N2677" s="211" t="s">
        <v>64</v>
      </c>
      <c r="O2677" s="106" t="s">
        <v>103</v>
      </c>
      <c r="P2677" s="103" t="s">
        <v>115</v>
      </c>
      <c r="Q2677" s="89"/>
      <c r="R2677" s="194" t="s">
        <v>53</v>
      </c>
      <c r="S2677" s="116" t="s">
        <v>175</v>
      </c>
      <c r="T2677" s="265" t="s">
        <v>112</v>
      </c>
      <c r="U2677" s="265">
        <v>10048</v>
      </c>
      <c r="V2677" s="265">
        <v>10048</v>
      </c>
      <c r="W2677" s="265">
        <v>10048</v>
      </c>
      <c r="X2677" s="265" t="s">
        <v>112</v>
      </c>
      <c r="Y2677" s="265" t="s">
        <v>112</v>
      </c>
    </row>
    <row r="2678" spans="1:25" ht="188.25" customHeight="1" x14ac:dyDescent="0.25">
      <c r="A2678" s="71">
        <v>3869</v>
      </c>
      <c r="B2678" s="194" t="s">
        <v>6423</v>
      </c>
      <c r="C2678" s="194" t="s">
        <v>16244</v>
      </c>
      <c r="D2678" s="333" t="s">
        <v>16245</v>
      </c>
      <c r="E2678" s="333" t="s">
        <v>16246</v>
      </c>
      <c r="F2678" s="208" t="s">
        <v>16247</v>
      </c>
      <c r="G2678" s="73">
        <v>44870</v>
      </c>
      <c r="H2678" s="112">
        <v>44562</v>
      </c>
      <c r="I2678" s="12" t="s">
        <v>13473</v>
      </c>
      <c r="J2678" s="112">
        <v>47484</v>
      </c>
      <c r="K2678" s="12" t="s">
        <v>16248</v>
      </c>
      <c r="L2678" s="102" t="s">
        <v>60</v>
      </c>
      <c r="M2678" s="102" t="s">
        <v>16249</v>
      </c>
      <c r="N2678" s="211" t="s">
        <v>64</v>
      </c>
      <c r="O2678" s="106" t="s">
        <v>103</v>
      </c>
      <c r="P2678" s="103" t="s">
        <v>115</v>
      </c>
      <c r="Q2678" s="113"/>
      <c r="R2678" s="194">
        <v>19</v>
      </c>
      <c r="S2678" s="116" t="s">
        <v>1665</v>
      </c>
      <c r="T2678" s="265" t="s">
        <v>112</v>
      </c>
      <c r="U2678" s="265">
        <v>6080</v>
      </c>
      <c r="V2678" s="265">
        <v>33749</v>
      </c>
      <c r="W2678" s="265">
        <v>36351</v>
      </c>
      <c r="X2678" s="264">
        <v>50300</v>
      </c>
      <c r="Y2678" s="264">
        <v>50300</v>
      </c>
    </row>
    <row r="2679" spans="1:25" ht="188.25" customHeight="1" x14ac:dyDescent="0.25">
      <c r="A2679" s="71">
        <v>3870</v>
      </c>
      <c r="B2679" s="194" t="s">
        <v>6423</v>
      </c>
      <c r="C2679" s="194" t="s">
        <v>16250</v>
      </c>
      <c r="D2679" s="333" t="s">
        <v>16251</v>
      </c>
      <c r="E2679" s="333" t="s">
        <v>16252</v>
      </c>
      <c r="F2679" s="208" t="s">
        <v>16253</v>
      </c>
      <c r="G2679" s="73">
        <v>44911</v>
      </c>
      <c r="H2679" s="112">
        <v>44562</v>
      </c>
      <c r="I2679" s="12" t="s">
        <v>113</v>
      </c>
      <c r="J2679" s="112" t="s">
        <v>114</v>
      </c>
      <c r="K2679" s="12" t="s">
        <v>16254</v>
      </c>
      <c r="L2679" s="102" t="s">
        <v>60</v>
      </c>
      <c r="M2679" s="102" t="s">
        <v>16255</v>
      </c>
      <c r="N2679" s="211" t="s">
        <v>64</v>
      </c>
      <c r="O2679" s="106" t="s">
        <v>103</v>
      </c>
      <c r="P2679" s="103" t="s">
        <v>115</v>
      </c>
      <c r="Q2679" s="113"/>
      <c r="R2679" s="194">
        <v>19</v>
      </c>
      <c r="S2679" s="116" t="s">
        <v>1665</v>
      </c>
      <c r="T2679" s="265" t="s">
        <v>112</v>
      </c>
      <c r="U2679" s="265">
        <v>5525</v>
      </c>
      <c r="V2679" s="265">
        <v>30000</v>
      </c>
      <c r="W2679" s="265">
        <v>30000</v>
      </c>
      <c r="X2679" s="265">
        <v>30000</v>
      </c>
      <c r="Y2679" s="265">
        <v>30000</v>
      </c>
    </row>
    <row r="2680" spans="1:25" ht="188.25" customHeight="1" x14ac:dyDescent="0.25">
      <c r="A2680" s="71">
        <v>3871</v>
      </c>
      <c r="B2680" s="194" t="s">
        <v>6423</v>
      </c>
      <c r="C2680" s="194" t="s">
        <v>16256</v>
      </c>
      <c r="D2680" s="333" t="s">
        <v>16257</v>
      </c>
      <c r="E2680" s="333" t="s">
        <v>16258</v>
      </c>
      <c r="F2680" s="208" t="s">
        <v>16259</v>
      </c>
      <c r="G2680" s="73">
        <v>44917</v>
      </c>
      <c r="H2680" s="112">
        <v>44562</v>
      </c>
      <c r="I2680" s="12" t="s">
        <v>13473</v>
      </c>
      <c r="J2680" s="112">
        <v>46023</v>
      </c>
      <c r="K2680" s="12" t="s">
        <v>16260</v>
      </c>
      <c r="L2680" s="102" t="s">
        <v>60</v>
      </c>
      <c r="M2680" s="102" t="s">
        <v>16261</v>
      </c>
      <c r="N2680" s="211" t="s">
        <v>64</v>
      </c>
      <c r="O2680" s="106" t="s">
        <v>103</v>
      </c>
      <c r="P2680" s="103" t="s">
        <v>115</v>
      </c>
      <c r="Q2680" s="113"/>
      <c r="R2680" s="194" t="s">
        <v>18</v>
      </c>
      <c r="S2680" s="116" t="s">
        <v>199</v>
      </c>
      <c r="T2680" s="265" t="s">
        <v>112</v>
      </c>
      <c r="U2680" s="265">
        <v>8679</v>
      </c>
      <c r="V2680" s="265">
        <v>8800</v>
      </c>
      <c r="W2680" s="265">
        <v>9000</v>
      </c>
      <c r="X2680" s="265">
        <v>9200</v>
      </c>
      <c r="Y2680" s="265" t="s">
        <v>112</v>
      </c>
    </row>
    <row r="2681" spans="1:25" ht="188.25" customHeight="1" x14ac:dyDescent="0.25">
      <c r="A2681" s="71">
        <v>3884</v>
      </c>
      <c r="B2681" s="194" t="s">
        <v>6575</v>
      </c>
      <c r="C2681" s="194" t="s">
        <v>16262</v>
      </c>
      <c r="D2681" s="194" t="s">
        <v>1306</v>
      </c>
      <c r="E2681" s="208" t="s">
        <v>16263</v>
      </c>
      <c r="F2681" s="208" t="s">
        <v>16264</v>
      </c>
      <c r="G2681" s="112">
        <v>40949</v>
      </c>
      <c r="H2681" s="112">
        <v>40909</v>
      </c>
      <c r="I2681" s="208" t="s">
        <v>396</v>
      </c>
      <c r="J2681" s="112">
        <v>44562</v>
      </c>
      <c r="K2681" s="211" t="s">
        <v>6576</v>
      </c>
      <c r="L2681" s="208" t="s">
        <v>60</v>
      </c>
      <c r="M2681" s="211" t="s">
        <v>6577</v>
      </c>
      <c r="N2681" s="208" t="s">
        <v>107</v>
      </c>
      <c r="O2681" s="211" t="s">
        <v>100</v>
      </c>
      <c r="P2681" s="107" t="s">
        <v>812</v>
      </c>
      <c r="Q2681" s="89" t="s">
        <v>4917</v>
      </c>
      <c r="R2681" s="13" t="s">
        <v>18</v>
      </c>
      <c r="S2681" s="116" t="s">
        <v>199</v>
      </c>
      <c r="T2681" s="264">
        <v>414383</v>
      </c>
      <c r="U2681" s="265" t="s">
        <v>112</v>
      </c>
      <c r="V2681" s="265" t="s">
        <v>112</v>
      </c>
      <c r="W2681" s="265" t="s">
        <v>112</v>
      </c>
      <c r="X2681" s="265" t="s">
        <v>112</v>
      </c>
      <c r="Y2681" s="265" t="s">
        <v>112</v>
      </c>
    </row>
    <row r="2682" spans="1:25" ht="188.25" customHeight="1" x14ac:dyDescent="0.25">
      <c r="A2682" s="71">
        <v>3885</v>
      </c>
      <c r="B2682" s="194" t="s">
        <v>6575</v>
      </c>
      <c r="C2682" s="194" t="s">
        <v>6578</v>
      </c>
      <c r="D2682" s="208" t="s">
        <v>1067</v>
      </c>
      <c r="E2682" s="211" t="s">
        <v>16265</v>
      </c>
      <c r="F2682" s="211" t="s">
        <v>6579</v>
      </c>
      <c r="G2682" s="112">
        <v>41275</v>
      </c>
      <c r="H2682" s="112">
        <v>41275</v>
      </c>
      <c r="I2682" s="208" t="s">
        <v>6580</v>
      </c>
      <c r="J2682" s="112" t="s">
        <v>1924</v>
      </c>
      <c r="K2682" s="208" t="s">
        <v>6581</v>
      </c>
      <c r="L2682" s="208" t="s">
        <v>60</v>
      </c>
      <c r="M2682" s="211" t="s">
        <v>6577</v>
      </c>
      <c r="N2682" s="208" t="s">
        <v>107</v>
      </c>
      <c r="O2682" s="211" t="s">
        <v>100</v>
      </c>
      <c r="P2682" s="107" t="s">
        <v>812</v>
      </c>
      <c r="Q2682" s="113" t="s">
        <v>6582</v>
      </c>
      <c r="R2682" s="13" t="s">
        <v>18</v>
      </c>
      <c r="S2682" s="116" t="s">
        <v>199</v>
      </c>
      <c r="T2682" s="264">
        <v>43701</v>
      </c>
      <c r="U2682" s="265">
        <v>37696</v>
      </c>
      <c r="V2682" s="265">
        <v>25000</v>
      </c>
      <c r="W2682" s="265">
        <v>25000</v>
      </c>
      <c r="X2682" s="265" t="s">
        <v>112</v>
      </c>
      <c r="Y2682" s="265" t="s">
        <v>112</v>
      </c>
    </row>
    <row r="2683" spans="1:25" ht="188.25" customHeight="1" x14ac:dyDescent="0.25">
      <c r="A2683" s="71">
        <v>3886</v>
      </c>
      <c r="B2683" s="194" t="s">
        <v>6575</v>
      </c>
      <c r="C2683" s="194" t="s">
        <v>16266</v>
      </c>
      <c r="D2683" s="208" t="s">
        <v>1125</v>
      </c>
      <c r="E2683" s="208" t="s">
        <v>6583</v>
      </c>
      <c r="F2683" s="211" t="s">
        <v>6584</v>
      </c>
      <c r="G2683" s="112">
        <v>41639</v>
      </c>
      <c r="H2683" s="112">
        <v>41640</v>
      </c>
      <c r="I2683" s="208" t="s">
        <v>762</v>
      </c>
      <c r="J2683" s="112">
        <v>44927</v>
      </c>
      <c r="K2683" s="208" t="s">
        <v>6585</v>
      </c>
      <c r="L2683" s="208" t="s">
        <v>60</v>
      </c>
      <c r="M2683" s="211" t="s">
        <v>6577</v>
      </c>
      <c r="N2683" s="208" t="s">
        <v>107</v>
      </c>
      <c r="O2683" s="211" t="s">
        <v>100</v>
      </c>
      <c r="P2683" s="107" t="s">
        <v>812</v>
      </c>
      <c r="Q2683" s="113" t="s">
        <v>6586</v>
      </c>
      <c r="R2683" s="13" t="s">
        <v>23</v>
      </c>
      <c r="S2683" s="194" t="s">
        <v>1076</v>
      </c>
      <c r="T2683" s="264">
        <v>14096</v>
      </c>
      <c r="U2683" s="265">
        <v>68608</v>
      </c>
      <c r="V2683" s="265" t="s">
        <v>112</v>
      </c>
      <c r="W2683" s="265" t="s">
        <v>112</v>
      </c>
      <c r="X2683" s="265" t="s">
        <v>112</v>
      </c>
      <c r="Y2683" s="265" t="s">
        <v>112</v>
      </c>
    </row>
    <row r="2684" spans="1:25" ht="188.25" customHeight="1" x14ac:dyDescent="0.25">
      <c r="A2684" s="71">
        <v>3887</v>
      </c>
      <c r="B2684" s="194" t="s">
        <v>6575</v>
      </c>
      <c r="C2684" s="194" t="s">
        <v>6587</v>
      </c>
      <c r="D2684" s="208" t="s">
        <v>2601</v>
      </c>
      <c r="E2684" s="208" t="s">
        <v>16267</v>
      </c>
      <c r="F2684" s="208" t="s">
        <v>6588</v>
      </c>
      <c r="G2684" s="112">
        <v>42370</v>
      </c>
      <c r="H2684" s="112">
        <v>42370</v>
      </c>
      <c r="I2684" s="208" t="s">
        <v>113</v>
      </c>
      <c r="J2684" s="112" t="s">
        <v>1924</v>
      </c>
      <c r="K2684" s="208" t="s">
        <v>6589</v>
      </c>
      <c r="L2684" s="208" t="s">
        <v>60</v>
      </c>
      <c r="M2684" s="211" t="s">
        <v>6577</v>
      </c>
      <c r="N2684" s="208" t="s">
        <v>107</v>
      </c>
      <c r="O2684" s="211" t="s">
        <v>100</v>
      </c>
      <c r="P2684" s="107" t="s">
        <v>812</v>
      </c>
      <c r="Q2684" s="89" t="s">
        <v>6590</v>
      </c>
      <c r="R2684" s="13" t="s">
        <v>18</v>
      </c>
      <c r="S2684" s="116" t="s">
        <v>199</v>
      </c>
      <c r="T2684" s="265">
        <v>0</v>
      </c>
      <c r="U2684" s="265">
        <v>0</v>
      </c>
      <c r="V2684" s="194">
        <v>0</v>
      </c>
      <c r="W2684" s="194">
        <v>0</v>
      </c>
      <c r="X2684" s="194" t="s">
        <v>112</v>
      </c>
      <c r="Y2684" s="194" t="s">
        <v>112</v>
      </c>
    </row>
    <row r="2685" spans="1:25" ht="188.25" customHeight="1" x14ac:dyDescent="0.25">
      <c r="A2685" s="71">
        <v>3888</v>
      </c>
      <c r="B2685" s="194" t="s">
        <v>6575</v>
      </c>
      <c r="C2685" s="208" t="s">
        <v>6591</v>
      </c>
      <c r="D2685" s="208" t="s">
        <v>1072</v>
      </c>
      <c r="E2685" s="208" t="s">
        <v>16268</v>
      </c>
      <c r="F2685" s="208" t="s">
        <v>3499</v>
      </c>
      <c r="G2685" s="112">
        <v>42916</v>
      </c>
      <c r="H2685" s="112">
        <v>42736</v>
      </c>
      <c r="I2685" s="208" t="s">
        <v>16269</v>
      </c>
      <c r="J2685" s="112" t="s">
        <v>1924</v>
      </c>
      <c r="K2685" s="208" t="s">
        <v>16270</v>
      </c>
      <c r="L2685" s="208" t="s">
        <v>60</v>
      </c>
      <c r="M2685" s="211" t="s">
        <v>6577</v>
      </c>
      <c r="N2685" s="208" t="s">
        <v>107</v>
      </c>
      <c r="O2685" s="211" t="s">
        <v>100</v>
      </c>
      <c r="P2685" s="208" t="s">
        <v>349</v>
      </c>
      <c r="Q2685" s="113" t="s">
        <v>6582</v>
      </c>
      <c r="R2685" s="13" t="s">
        <v>18</v>
      </c>
      <c r="S2685" s="116" t="s">
        <v>199</v>
      </c>
      <c r="T2685" s="265">
        <v>0</v>
      </c>
      <c r="U2685" s="194">
        <v>60423</v>
      </c>
      <c r="V2685" s="194">
        <v>435625.98866363824</v>
      </c>
      <c r="W2685" s="194">
        <v>453051.02821018378</v>
      </c>
      <c r="X2685" s="194">
        <v>471173.06933859113</v>
      </c>
      <c r="Y2685" s="194">
        <v>471173.06933859113</v>
      </c>
    </row>
    <row r="2686" spans="1:25" ht="188.25" customHeight="1" x14ac:dyDescent="0.25">
      <c r="A2686" s="71">
        <v>3889</v>
      </c>
      <c r="B2686" s="194" t="s">
        <v>6575</v>
      </c>
      <c r="C2686" s="208" t="s">
        <v>16271</v>
      </c>
      <c r="D2686" s="208" t="s">
        <v>1529</v>
      </c>
      <c r="E2686" s="208" t="s">
        <v>16272</v>
      </c>
      <c r="F2686" s="208" t="s">
        <v>16273</v>
      </c>
      <c r="G2686" s="112">
        <v>42916</v>
      </c>
      <c r="H2686" s="112">
        <v>42736</v>
      </c>
      <c r="I2686" s="112" t="s">
        <v>5466</v>
      </c>
      <c r="J2686" s="112" t="s">
        <v>1924</v>
      </c>
      <c r="K2686" s="208" t="s">
        <v>6592</v>
      </c>
      <c r="L2686" s="208" t="s">
        <v>60</v>
      </c>
      <c r="M2686" s="211" t="s">
        <v>6577</v>
      </c>
      <c r="N2686" s="208" t="s">
        <v>107</v>
      </c>
      <c r="O2686" s="211" t="s">
        <v>104</v>
      </c>
      <c r="P2686" s="208" t="s">
        <v>1135</v>
      </c>
      <c r="Q2686" s="113" t="s">
        <v>6582</v>
      </c>
      <c r="R2686" s="13" t="s">
        <v>18</v>
      </c>
      <c r="S2686" s="116" t="s">
        <v>199</v>
      </c>
      <c r="T2686" s="265">
        <v>0</v>
      </c>
      <c r="U2686" s="265">
        <v>0</v>
      </c>
      <c r="V2686" s="194">
        <v>0</v>
      </c>
      <c r="W2686" s="194">
        <v>0</v>
      </c>
      <c r="X2686" s="44">
        <v>0</v>
      </c>
      <c r="Y2686" s="194">
        <v>190866.3</v>
      </c>
    </row>
    <row r="2687" spans="1:25" ht="188.25" customHeight="1" x14ac:dyDescent="0.25">
      <c r="A2687" s="71">
        <v>3890</v>
      </c>
      <c r="B2687" s="194" t="s">
        <v>6575</v>
      </c>
      <c r="C2687" s="208" t="s">
        <v>6593</v>
      </c>
      <c r="D2687" s="208" t="s">
        <v>6594</v>
      </c>
      <c r="E2687" s="208" t="s">
        <v>129</v>
      </c>
      <c r="F2687" s="208" t="s">
        <v>6595</v>
      </c>
      <c r="G2687" s="112">
        <v>44132</v>
      </c>
      <c r="H2687" s="112">
        <v>43831</v>
      </c>
      <c r="I2687" s="112" t="s">
        <v>16122</v>
      </c>
      <c r="J2687" s="112" t="s">
        <v>114</v>
      </c>
      <c r="K2687" s="208" t="s">
        <v>16274</v>
      </c>
      <c r="L2687" s="208" t="s">
        <v>60</v>
      </c>
      <c r="M2687" s="211" t="s">
        <v>6577</v>
      </c>
      <c r="N2687" s="208" t="s">
        <v>107</v>
      </c>
      <c r="O2687" s="208" t="s">
        <v>100</v>
      </c>
      <c r="P2687" s="208" t="s">
        <v>6596</v>
      </c>
      <c r="Q2687" s="208" t="s">
        <v>6582</v>
      </c>
      <c r="R2687" s="13" t="s">
        <v>18</v>
      </c>
      <c r="S2687" s="116" t="s">
        <v>199</v>
      </c>
      <c r="T2687" s="265">
        <v>0</v>
      </c>
      <c r="U2687" s="265">
        <v>0</v>
      </c>
      <c r="V2687" s="44">
        <v>0</v>
      </c>
      <c r="W2687" s="194">
        <v>0</v>
      </c>
      <c r="X2687" s="194">
        <v>2790</v>
      </c>
      <c r="Y2687" s="402">
        <v>251720</v>
      </c>
    </row>
    <row r="2688" spans="1:25" ht="188.25" customHeight="1" x14ac:dyDescent="0.25">
      <c r="A2688" s="71">
        <v>3891</v>
      </c>
      <c r="B2688" s="194" t="s">
        <v>6575</v>
      </c>
      <c r="C2688" s="208" t="s">
        <v>16275</v>
      </c>
      <c r="D2688" s="208" t="s">
        <v>434</v>
      </c>
      <c r="E2688" s="208" t="s">
        <v>16276</v>
      </c>
      <c r="F2688" s="208" t="s">
        <v>11354</v>
      </c>
      <c r="G2688" s="112">
        <v>44927</v>
      </c>
      <c r="H2688" s="112">
        <v>43101</v>
      </c>
      <c r="I2688" s="112" t="s">
        <v>2548</v>
      </c>
      <c r="J2688" s="112">
        <v>46023</v>
      </c>
      <c r="K2688" s="208" t="s">
        <v>16277</v>
      </c>
      <c r="L2688" s="208" t="s">
        <v>60</v>
      </c>
      <c r="M2688" s="211" t="s">
        <v>6577</v>
      </c>
      <c r="N2688" s="208" t="s">
        <v>64</v>
      </c>
      <c r="O2688" s="211" t="s">
        <v>100</v>
      </c>
      <c r="P2688" s="9" t="s">
        <v>16278</v>
      </c>
      <c r="Q2688" s="113" t="s">
        <v>6582</v>
      </c>
      <c r="R2688" s="13" t="s">
        <v>18</v>
      </c>
      <c r="S2688" s="116" t="s">
        <v>199</v>
      </c>
      <c r="T2688" s="265">
        <v>76610</v>
      </c>
      <c r="U2688" s="265">
        <v>71008</v>
      </c>
      <c r="V2688" s="265">
        <v>119260</v>
      </c>
      <c r="W2688" s="265">
        <v>156050</v>
      </c>
      <c r="X2688" s="265">
        <v>180580</v>
      </c>
      <c r="Y2688" s="265" t="s">
        <v>112</v>
      </c>
    </row>
    <row r="2689" spans="1:25" ht="188.25" customHeight="1" x14ac:dyDescent="0.25">
      <c r="A2689" s="71">
        <v>3892</v>
      </c>
      <c r="B2689" s="194" t="s">
        <v>6575</v>
      </c>
      <c r="C2689" s="208" t="s">
        <v>16275</v>
      </c>
      <c r="D2689" s="208" t="s">
        <v>3614</v>
      </c>
      <c r="E2689" s="208" t="s">
        <v>16279</v>
      </c>
      <c r="F2689" s="208" t="s">
        <v>16280</v>
      </c>
      <c r="G2689" s="112">
        <v>44927</v>
      </c>
      <c r="H2689" s="112">
        <v>43101</v>
      </c>
      <c r="I2689" s="208" t="s">
        <v>113</v>
      </c>
      <c r="J2689" s="112" t="s">
        <v>114</v>
      </c>
      <c r="K2689" s="208" t="s">
        <v>6636</v>
      </c>
      <c r="L2689" s="208" t="s">
        <v>60</v>
      </c>
      <c r="M2689" s="211" t="s">
        <v>6577</v>
      </c>
      <c r="N2689" s="208" t="s">
        <v>64</v>
      </c>
      <c r="O2689" s="211" t="s">
        <v>100</v>
      </c>
      <c r="P2689" s="208" t="s">
        <v>1316</v>
      </c>
      <c r="Q2689" s="113" t="s">
        <v>6582</v>
      </c>
      <c r="R2689" s="13" t="s">
        <v>18</v>
      </c>
      <c r="S2689" s="116" t="s">
        <v>199</v>
      </c>
      <c r="T2689" s="265">
        <v>30989</v>
      </c>
      <c r="U2689" s="265">
        <v>60326</v>
      </c>
      <c r="V2689" s="265">
        <v>60326</v>
      </c>
      <c r="W2689" s="265">
        <v>60326</v>
      </c>
      <c r="X2689" s="265">
        <v>60326</v>
      </c>
      <c r="Y2689" s="265">
        <v>60326</v>
      </c>
    </row>
    <row r="2690" spans="1:25" ht="188.25" customHeight="1" x14ac:dyDescent="0.25">
      <c r="A2690" s="71">
        <v>3893</v>
      </c>
      <c r="B2690" s="194" t="s">
        <v>6575</v>
      </c>
      <c r="C2690" s="208" t="s">
        <v>16275</v>
      </c>
      <c r="D2690" s="208" t="s">
        <v>3616</v>
      </c>
      <c r="E2690" s="208" t="s">
        <v>16279</v>
      </c>
      <c r="F2690" s="208" t="s">
        <v>16281</v>
      </c>
      <c r="G2690" s="112">
        <v>44927</v>
      </c>
      <c r="H2690" s="112">
        <v>43101</v>
      </c>
      <c r="I2690" s="208" t="s">
        <v>113</v>
      </c>
      <c r="J2690" s="112" t="s">
        <v>114</v>
      </c>
      <c r="K2690" s="208" t="s">
        <v>6637</v>
      </c>
      <c r="L2690" s="208" t="s">
        <v>99</v>
      </c>
      <c r="M2690" s="211" t="s">
        <v>6577</v>
      </c>
      <c r="N2690" s="208" t="s">
        <v>64</v>
      </c>
      <c r="O2690" s="211" t="s">
        <v>100</v>
      </c>
      <c r="P2690" s="208" t="s">
        <v>6638</v>
      </c>
      <c r="Q2690" s="113" t="s">
        <v>6582</v>
      </c>
      <c r="R2690" s="13" t="s">
        <v>18</v>
      </c>
      <c r="S2690" s="116" t="s">
        <v>199</v>
      </c>
      <c r="T2690" s="265">
        <v>71774</v>
      </c>
      <c r="U2690" s="265">
        <v>221085</v>
      </c>
      <c r="V2690" s="265">
        <v>221085</v>
      </c>
      <c r="W2690" s="265">
        <v>221085</v>
      </c>
      <c r="X2690" s="265">
        <v>221085</v>
      </c>
      <c r="Y2690" s="265">
        <v>221085</v>
      </c>
    </row>
    <row r="2691" spans="1:25" ht="188.25" customHeight="1" x14ac:dyDescent="0.25">
      <c r="A2691" s="71">
        <v>3894</v>
      </c>
      <c r="B2691" s="194" t="s">
        <v>6575</v>
      </c>
      <c r="C2691" s="208" t="s">
        <v>16275</v>
      </c>
      <c r="D2691" s="208" t="s">
        <v>413</v>
      </c>
      <c r="E2691" s="208" t="s">
        <v>16282</v>
      </c>
      <c r="F2691" s="208" t="s">
        <v>6647</v>
      </c>
      <c r="G2691" s="112">
        <v>44927</v>
      </c>
      <c r="H2691" s="112">
        <v>43101</v>
      </c>
      <c r="I2691" s="208" t="s">
        <v>113</v>
      </c>
      <c r="J2691" s="112" t="s">
        <v>114</v>
      </c>
      <c r="K2691" s="208" t="s">
        <v>6648</v>
      </c>
      <c r="L2691" s="208" t="s">
        <v>60</v>
      </c>
      <c r="M2691" s="208" t="s">
        <v>6577</v>
      </c>
      <c r="N2691" s="208" t="s">
        <v>64</v>
      </c>
      <c r="O2691" s="360" t="s">
        <v>103</v>
      </c>
      <c r="P2691" s="9" t="s">
        <v>706</v>
      </c>
      <c r="Q2691" s="113" t="s">
        <v>6582</v>
      </c>
      <c r="R2691" s="13" t="s">
        <v>18</v>
      </c>
      <c r="S2691" s="116" t="s">
        <v>199</v>
      </c>
      <c r="T2691" s="265">
        <v>4628</v>
      </c>
      <c r="U2691" s="265">
        <v>3157</v>
      </c>
      <c r="V2691" s="265">
        <v>3157</v>
      </c>
      <c r="W2691" s="265">
        <v>3157</v>
      </c>
      <c r="X2691" s="265">
        <v>3157</v>
      </c>
      <c r="Y2691" s="265">
        <v>3157</v>
      </c>
    </row>
    <row r="2692" spans="1:25" ht="188.25" customHeight="1" x14ac:dyDescent="0.25">
      <c r="A2692" s="71">
        <v>3895</v>
      </c>
      <c r="B2692" s="194" t="s">
        <v>6575</v>
      </c>
      <c r="C2692" s="208" t="s">
        <v>16275</v>
      </c>
      <c r="D2692" s="208" t="s">
        <v>835</v>
      </c>
      <c r="E2692" s="208" t="s">
        <v>129</v>
      </c>
      <c r="F2692" s="208" t="s">
        <v>6597</v>
      </c>
      <c r="G2692" s="112">
        <v>44927</v>
      </c>
      <c r="H2692" s="112">
        <v>40179</v>
      </c>
      <c r="I2692" s="208" t="s">
        <v>113</v>
      </c>
      <c r="J2692" s="112" t="s">
        <v>114</v>
      </c>
      <c r="K2692" s="208" t="s">
        <v>16283</v>
      </c>
      <c r="L2692" s="208" t="s">
        <v>60</v>
      </c>
      <c r="M2692" s="211" t="s">
        <v>6577</v>
      </c>
      <c r="N2692" s="208" t="s">
        <v>64</v>
      </c>
      <c r="O2692" s="360" t="s">
        <v>103</v>
      </c>
      <c r="P2692" s="208" t="s">
        <v>115</v>
      </c>
      <c r="Q2692" s="208" t="s">
        <v>6582</v>
      </c>
      <c r="R2692" s="13" t="s">
        <v>26</v>
      </c>
      <c r="S2692" s="34" t="s">
        <v>141</v>
      </c>
      <c r="T2692" s="265">
        <v>2993.17</v>
      </c>
      <c r="U2692" s="265">
        <v>2976.05</v>
      </c>
      <c r="V2692" s="265">
        <v>2873.4</v>
      </c>
      <c r="W2692" s="265">
        <v>2617.7400000000002</v>
      </c>
      <c r="X2692" s="265">
        <v>5473.9</v>
      </c>
      <c r="Y2692" s="265">
        <v>5043.5200000000004</v>
      </c>
    </row>
    <row r="2693" spans="1:25" ht="188.25" customHeight="1" x14ac:dyDescent="0.25">
      <c r="A2693" s="71">
        <v>3896</v>
      </c>
      <c r="B2693" s="194" t="s">
        <v>6575</v>
      </c>
      <c r="C2693" s="208" t="s">
        <v>16275</v>
      </c>
      <c r="D2693" s="208" t="s">
        <v>831</v>
      </c>
      <c r="E2693" s="208" t="s">
        <v>129</v>
      </c>
      <c r="F2693" s="208" t="s">
        <v>6598</v>
      </c>
      <c r="G2693" s="112">
        <v>44927</v>
      </c>
      <c r="H2693" s="112">
        <v>40544</v>
      </c>
      <c r="I2693" s="208" t="s">
        <v>113</v>
      </c>
      <c r="J2693" s="112" t="s">
        <v>114</v>
      </c>
      <c r="K2693" s="208" t="s">
        <v>16284</v>
      </c>
      <c r="L2693" s="208" t="s">
        <v>60</v>
      </c>
      <c r="M2693" s="211" t="s">
        <v>6577</v>
      </c>
      <c r="N2693" s="208" t="s">
        <v>64</v>
      </c>
      <c r="O2693" s="360" t="s">
        <v>103</v>
      </c>
      <c r="P2693" s="208" t="s">
        <v>115</v>
      </c>
      <c r="Q2693" s="113" t="s">
        <v>1567</v>
      </c>
      <c r="R2693" s="13" t="s">
        <v>27</v>
      </c>
      <c r="S2693" s="34" t="s">
        <v>671</v>
      </c>
      <c r="T2693" s="264">
        <v>7571</v>
      </c>
      <c r="U2693" s="267">
        <v>7803</v>
      </c>
      <c r="V2693" s="265">
        <v>7649</v>
      </c>
      <c r="W2693" s="265">
        <v>13467</v>
      </c>
      <c r="X2693" s="265">
        <v>13191</v>
      </c>
      <c r="Y2693" s="265">
        <v>12915</v>
      </c>
    </row>
    <row r="2694" spans="1:25" ht="188.25" customHeight="1" x14ac:dyDescent="0.25">
      <c r="A2694" s="71">
        <v>3897</v>
      </c>
      <c r="B2694" s="194" t="s">
        <v>6575</v>
      </c>
      <c r="C2694" s="208" t="s">
        <v>16275</v>
      </c>
      <c r="D2694" s="208" t="s">
        <v>828</v>
      </c>
      <c r="E2694" s="208" t="s">
        <v>16285</v>
      </c>
      <c r="F2694" s="208" t="s">
        <v>16286</v>
      </c>
      <c r="G2694" s="112">
        <v>44927</v>
      </c>
      <c r="H2694" s="112">
        <v>41275</v>
      </c>
      <c r="I2694" s="208" t="s">
        <v>113</v>
      </c>
      <c r="J2694" s="112" t="s">
        <v>114</v>
      </c>
      <c r="K2694" s="208" t="s">
        <v>16287</v>
      </c>
      <c r="L2694" s="208" t="s">
        <v>99</v>
      </c>
      <c r="M2694" s="211" t="s">
        <v>6601</v>
      </c>
      <c r="N2694" s="208" t="s">
        <v>64</v>
      </c>
      <c r="O2694" s="360" t="s">
        <v>103</v>
      </c>
      <c r="P2694" s="208" t="s">
        <v>115</v>
      </c>
      <c r="Q2694" s="113" t="s">
        <v>6602</v>
      </c>
      <c r="R2694" s="13" t="s">
        <v>34</v>
      </c>
      <c r="S2694" s="194" t="s">
        <v>716</v>
      </c>
      <c r="T2694" s="265">
        <v>54719</v>
      </c>
      <c r="U2694" s="265">
        <v>54391</v>
      </c>
      <c r="V2694" s="265">
        <v>53303.18</v>
      </c>
      <c r="W2694" s="265">
        <v>52237.116399999999</v>
      </c>
      <c r="X2694" s="265">
        <v>51192.374071999999</v>
      </c>
      <c r="Y2694" s="265">
        <v>50168.526590559995</v>
      </c>
    </row>
    <row r="2695" spans="1:25" ht="188.25" customHeight="1" x14ac:dyDescent="0.25">
      <c r="A2695" s="71">
        <v>3898</v>
      </c>
      <c r="B2695" s="194" t="s">
        <v>6575</v>
      </c>
      <c r="C2695" s="208" t="s">
        <v>16275</v>
      </c>
      <c r="D2695" s="208" t="s">
        <v>910</v>
      </c>
      <c r="E2695" s="208" t="s">
        <v>16288</v>
      </c>
      <c r="F2695" s="208" t="s">
        <v>11698</v>
      </c>
      <c r="G2695" s="112">
        <v>44927</v>
      </c>
      <c r="H2695" s="112">
        <v>44562</v>
      </c>
      <c r="I2695" s="208" t="s">
        <v>113</v>
      </c>
      <c r="J2695" s="112" t="s">
        <v>114</v>
      </c>
      <c r="K2695" s="208" t="s">
        <v>11699</v>
      </c>
      <c r="L2695" s="208" t="s">
        <v>99</v>
      </c>
      <c r="M2695" s="208" t="s">
        <v>6577</v>
      </c>
      <c r="N2695" s="208" t="s">
        <v>64</v>
      </c>
      <c r="O2695" s="360" t="s">
        <v>103</v>
      </c>
      <c r="P2695" s="208" t="s">
        <v>115</v>
      </c>
      <c r="Q2695" s="113" t="s">
        <v>11700</v>
      </c>
      <c r="R2695" s="13" t="s">
        <v>34</v>
      </c>
      <c r="S2695" s="116" t="s">
        <v>716</v>
      </c>
      <c r="T2695" s="265" t="s">
        <v>112</v>
      </c>
      <c r="U2695" s="265">
        <v>27010</v>
      </c>
      <c r="V2695" s="265">
        <v>66770</v>
      </c>
      <c r="W2695" s="265">
        <v>91445</v>
      </c>
      <c r="X2695" s="265">
        <v>102216</v>
      </c>
      <c r="Y2695" s="265">
        <v>100172</v>
      </c>
    </row>
    <row r="2696" spans="1:25" ht="188.25" customHeight="1" x14ac:dyDescent="0.25">
      <c r="A2696" s="71">
        <v>3899</v>
      </c>
      <c r="B2696" s="194" t="s">
        <v>6575</v>
      </c>
      <c r="C2696" s="208" t="s">
        <v>16275</v>
      </c>
      <c r="D2696" s="208" t="s">
        <v>2722</v>
      </c>
      <c r="E2696" s="208" t="s">
        <v>6603</v>
      </c>
      <c r="F2696" s="208" t="s">
        <v>6604</v>
      </c>
      <c r="G2696" s="112">
        <v>44927</v>
      </c>
      <c r="H2696" s="112">
        <v>41275</v>
      </c>
      <c r="I2696" s="208" t="s">
        <v>6605</v>
      </c>
      <c r="J2696" s="112" t="s">
        <v>114</v>
      </c>
      <c r="K2696" s="208" t="s">
        <v>16289</v>
      </c>
      <c r="L2696" s="208" t="s">
        <v>60</v>
      </c>
      <c r="M2696" s="211" t="s">
        <v>6577</v>
      </c>
      <c r="N2696" s="208" t="s">
        <v>64</v>
      </c>
      <c r="O2696" s="360" t="s">
        <v>103</v>
      </c>
      <c r="P2696" s="208" t="s">
        <v>115</v>
      </c>
      <c r="Q2696" s="113" t="s">
        <v>6606</v>
      </c>
      <c r="R2696" s="13" t="s">
        <v>18</v>
      </c>
      <c r="S2696" s="116" t="s">
        <v>199</v>
      </c>
      <c r="T2696" s="265">
        <v>17641.306377599998</v>
      </c>
      <c r="U2696" s="265">
        <v>17755</v>
      </c>
      <c r="V2696" s="265">
        <f t="shared" ref="V2696:Y2696" si="21">V2694+V2695</f>
        <v>120073.18</v>
      </c>
      <c r="W2696" s="265">
        <f t="shared" si="21"/>
        <v>143682.1164</v>
      </c>
      <c r="X2696" s="265">
        <f t="shared" si="21"/>
        <v>153408.37407200001</v>
      </c>
      <c r="Y2696" s="265">
        <f t="shared" si="21"/>
        <v>150340.52659055998</v>
      </c>
    </row>
    <row r="2697" spans="1:25" ht="188.25" customHeight="1" x14ac:dyDescent="0.25">
      <c r="A2697" s="71">
        <v>3900</v>
      </c>
      <c r="B2697" s="194" t="s">
        <v>6575</v>
      </c>
      <c r="C2697" s="208" t="s">
        <v>16275</v>
      </c>
      <c r="D2697" s="208" t="s">
        <v>826</v>
      </c>
      <c r="E2697" s="208" t="s">
        <v>16290</v>
      </c>
      <c r="F2697" s="208" t="s">
        <v>6607</v>
      </c>
      <c r="G2697" s="112">
        <v>44927</v>
      </c>
      <c r="H2697" s="112">
        <v>42005</v>
      </c>
      <c r="I2697" s="208" t="s">
        <v>6608</v>
      </c>
      <c r="J2697" s="112" t="s">
        <v>114</v>
      </c>
      <c r="K2697" s="208" t="s">
        <v>16291</v>
      </c>
      <c r="L2697" s="208" t="s">
        <v>60</v>
      </c>
      <c r="M2697" s="211" t="s">
        <v>6577</v>
      </c>
      <c r="N2697" s="208" t="s">
        <v>64</v>
      </c>
      <c r="O2697" s="360" t="s">
        <v>103</v>
      </c>
      <c r="P2697" s="208" t="s">
        <v>115</v>
      </c>
      <c r="Q2697" s="113" t="s">
        <v>7416</v>
      </c>
      <c r="R2697" s="13">
        <v>16</v>
      </c>
      <c r="S2697" s="116" t="s">
        <v>6609</v>
      </c>
      <c r="T2697" s="265">
        <v>0</v>
      </c>
      <c r="U2697" s="265">
        <v>0</v>
      </c>
      <c r="V2697" s="265">
        <v>41009.461673303835</v>
      </c>
      <c r="W2697" s="265">
        <v>70765.759146893251</v>
      </c>
      <c r="X2697" s="265">
        <v>67718.133273874992</v>
      </c>
      <c r="Y2697" s="265">
        <v>65314.507400856717</v>
      </c>
    </row>
    <row r="2698" spans="1:25" ht="188.25" customHeight="1" x14ac:dyDescent="0.25">
      <c r="A2698" s="71">
        <v>3901</v>
      </c>
      <c r="B2698" s="194" t="s">
        <v>6575</v>
      </c>
      <c r="C2698" s="208" t="s">
        <v>16275</v>
      </c>
      <c r="D2698" s="208" t="s">
        <v>2726</v>
      </c>
      <c r="E2698" s="208" t="s">
        <v>16292</v>
      </c>
      <c r="F2698" s="208" t="s">
        <v>6610</v>
      </c>
      <c r="G2698" s="112">
        <v>44927</v>
      </c>
      <c r="H2698" s="112">
        <v>41640</v>
      </c>
      <c r="I2698" s="208" t="s">
        <v>113</v>
      </c>
      <c r="J2698" s="112" t="s">
        <v>114</v>
      </c>
      <c r="K2698" s="208" t="s">
        <v>16293</v>
      </c>
      <c r="L2698" s="208" t="s">
        <v>99</v>
      </c>
      <c r="M2698" s="211" t="s">
        <v>6601</v>
      </c>
      <c r="N2698" s="208" t="s">
        <v>64</v>
      </c>
      <c r="O2698" s="360" t="s">
        <v>103</v>
      </c>
      <c r="P2698" s="208" t="s">
        <v>115</v>
      </c>
      <c r="Q2698" s="113" t="s">
        <v>6611</v>
      </c>
      <c r="R2698" s="13">
        <v>11</v>
      </c>
      <c r="S2698" s="194" t="s">
        <v>731</v>
      </c>
      <c r="T2698" s="264">
        <v>88441</v>
      </c>
      <c r="U2698" s="267">
        <v>86684</v>
      </c>
      <c r="V2698" s="267">
        <v>84950.319999999992</v>
      </c>
      <c r="W2698" s="267">
        <v>83251.313599999994</v>
      </c>
      <c r="X2698" s="267">
        <v>81586.287327999991</v>
      </c>
      <c r="Y2698" s="267">
        <v>79954.561581439993</v>
      </c>
    </row>
    <row r="2699" spans="1:25" ht="188.25" customHeight="1" x14ac:dyDescent="0.25">
      <c r="A2699" s="71">
        <v>3902</v>
      </c>
      <c r="B2699" s="194" t="s">
        <v>6575</v>
      </c>
      <c r="C2699" s="208" t="s">
        <v>16275</v>
      </c>
      <c r="D2699" s="208" t="s">
        <v>2730</v>
      </c>
      <c r="E2699" s="208" t="s">
        <v>6615</v>
      </c>
      <c r="F2699" s="208" t="s">
        <v>6588</v>
      </c>
      <c r="G2699" s="112">
        <v>44927</v>
      </c>
      <c r="H2699" s="112">
        <v>42370</v>
      </c>
      <c r="I2699" s="208" t="s">
        <v>268</v>
      </c>
      <c r="J2699" s="112" t="s">
        <v>114</v>
      </c>
      <c r="K2699" s="208" t="s">
        <v>16294</v>
      </c>
      <c r="L2699" s="208" t="s">
        <v>60</v>
      </c>
      <c r="M2699" s="211" t="s">
        <v>6577</v>
      </c>
      <c r="N2699" s="208" t="s">
        <v>64</v>
      </c>
      <c r="O2699" s="360" t="s">
        <v>103</v>
      </c>
      <c r="P2699" s="208" t="s">
        <v>115</v>
      </c>
      <c r="Q2699" s="89" t="s">
        <v>6590</v>
      </c>
      <c r="R2699" s="13" t="s">
        <v>18</v>
      </c>
      <c r="S2699" s="116" t="s">
        <v>199</v>
      </c>
      <c r="T2699" s="265">
        <v>0</v>
      </c>
      <c r="U2699" s="265">
        <v>0</v>
      </c>
      <c r="V2699" s="265">
        <v>0</v>
      </c>
      <c r="W2699" s="265">
        <v>0</v>
      </c>
      <c r="X2699" s="265">
        <v>0</v>
      </c>
      <c r="Y2699" s="265">
        <v>143989</v>
      </c>
    </row>
    <row r="2700" spans="1:25" ht="188.25" customHeight="1" x14ac:dyDescent="0.25">
      <c r="A2700" s="71">
        <v>3903</v>
      </c>
      <c r="B2700" s="194" t="s">
        <v>6575</v>
      </c>
      <c r="C2700" s="208" t="s">
        <v>16275</v>
      </c>
      <c r="D2700" s="208" t="s">
        <v>2733</v>
      </c>
      <c r="E2700" s="208" t="s">
        <v>6616</v>
      </c>
      <c r="F2700" s="208" t="s">
        <v>6617</v>
      </c>
      <c r="G2700" s="112">
        <v>44927</v>
      </c>
      <c r="H2700" s="112">
        <v>44197</v>
      </c>
      <c r="I2700" s="208" t="s">
        <v>6618</v>
      </c>
      <c r="J2700" s="112" t="s">
        <v>114</v>
      </c>
      <c r="K2700" s="208" t="s">
        <v>16295</v>
      </c>
      <c r="L2700" s="208" t="s">
        <v>60</v>
      </c>
      <c r="M2700" s="211" t="s">
        <v>6577</v>
      </c>
      <c r="N2700" s="208" t="s">
        <v>64</v>
      </c>
      <c r="O2700" s="360" t="s">
        <v>103</v>
      </c>
      <c r="P2700" s="208" t="s">
        <v>115</v>
      </c>
      <c r="Q2700" s="89" t="s">
        <v>6619</v>
      </c>
      <c r="R2700" s="13" t="s">
        <v>20</v>
      </c>
      <c r="S2700" s="76" t="s">
        <v>2796</v>
      </c>
      <c r="T2700" s="265">
        <v>0</v>
      </c>
      <c r="U2700" s="265">
        <v>0</v>
      </c>
      <c r="V2700" s="265">
        <v>4709</v>
      </c>
      <c r="W2700" s="265">
        <v>6827</v>
      </c>
      <c r="X2700" s="265">
        <v>7479</v>
      </c>
      <c r="Y2700" s="265">
        <v>7179</v>
      </c>
    </row>
    <row r="2701" spans="1:25" ht="188.25" customHeight="1" x14ac:dyDescent="0.25">
      <c r="A2701" s="71">
        <v>3904</v>
      </c>
      <c r="B2701" s="194" t="s">
        <v>6575</v>
      </c>
      <c r="C2701" s="208" t="s">
        <v>16275</v>
      </c>
      <c r="D2701" s="208" t="s">
        <v>16296</v>
      </c>
      <c r="E2701" s="208" t="s">
        <v>16297</v>
      </c>
      <c r="F2701" s="208" t="s">
        <v>6622</v>
      </c>
      <c r="G2701" s="112">
        <v>44927</v>
      </c>
      <c r="H2701" s="112">
        <v>43831</v>
      </c>
      <c r="I2701" s="208" t="s">
        <v>7588</v>
      </c>
      <c r="J2701" s="112">
        <v>47119</v>
      </c>
      <c r="K2701" s="208" t="s">
        <v>16298</v>
      </c>
      <c r="L2701" s="208" t="s">
        <v>60</v>
      </c>
      <c r="M2701" s="208" t="s">
        <v>6577</v>
      </c>
      <c r="N2701" s="208" t="s">
        <v>64</v>
      </c>
      <c r="O2701" s="360" t="s">
        <v>103</v>
      </c>
      <c r="P2701" s="208" t="s">
        <v>115</v>
      </c>
      <c r="Q2701" s="113" t="s">
        <v>6582</v>
      </c>
      <c r="R2701" s="13" t="s">
        <v>18</v>
      </c>
      <c r="S2701" s="116" t="s">
        <v>199</v>
      </c>
      <c r="T2701" s="265">
        <v>66022.87999999999</v>
      </c>
      <c r="U2701" s="265">
        <v>85002</v>
      </c>
      <c r="V2701" s="265">
        <v>80311.989999999991</v>
      </c>
      <c r="W2701" s="265">
        <v>76148.445999999996</v>
      </c>
      <c r="X2701" s="265">
        <v>0</v>
      </c>
      <c r="Y2701" s="265">
        <v>0</v>
      </c>
    </row>
    <row r="2702" spans="1:25" ht="258.75" customHeight="1" x14ac:dyDescent="0.25">
      <c r="A2702" s="71">
        <v>3905</v>
      </c>
      <c r="B2702" s="194" t="s">
        <v>6575</v>
      </c>
      <c r="C2702" s="208" t="s">
        <v>16275</v>
      </c>
      <c r="D2702" s="208" t="s">
        <v>2741</v>
      </c>
      <c r="E2702" s="208" t="s">
        <v>16299</v>
      </c>
      <c r="F2702" s="208" t="s">
        <v>6623</v>
      </c>
      <c r="G2702" s="112">
        <v>44927</v>
      </c>
      <c r="H2702" s="112">
        <v>43831</v>
      </c>
      <c r="I2702" s="208" t="s">
        <v>7588</v>
      </c>
      <c r="J2702" s="112" t="s">
        <v>3095</v>
      </c>
      <c r="K2702" s="208" t="s">
        <v>16300</v>
      </c>
      <c r="L2702" s="208" t="s">
        <v>60</v>
      </c>
      <c r="M2702" s="211" t="s">
        <v>6577</v>
      </c>
      <c r="N2702" s="208" t="s">
        <v>64</v>
      </c>
      <c r="O2702" s="360" t="s">
        <v>103</v>
      </c>
      <c r="P2702" s="208" t="s">
        <v>115</v>
      </c>
      <c r="Q2702" s="113" t="s">
        <v>6625</v>
      </c>
      <c r="R2702" s="13" t="s">
        <v>18</v>
      </c>
      <c r="S2702" s="116" t="s">
        <v>199</v>
      </c>
      <c r="T2702" s="265">
        <v>0</v>
      </c>
      <c r="U2702" s="265">
        <v>0</v>
      </c>
      <c r="V2702" s="265">
        <v>0</v>
      </c>
      <c r="W2702" s="265">
        <v>0</v>
      </c>
      <c r="X2702" s="265">
        <v>2000</v>
      </c>
      <c r="Y2702" s="265">
        <v>2300</v>
      </c>
    </row>
    <row r="2703" spans="1:25" ht="258.75" customHeight="1" x14ac:dyDescent="0.25">
      <c r="A2703" s="71">
        <v>3906</v>
      </c>
      <c r="B2703" s="194" t="s">
        <v>6575</v>
      </c>
      <c r="C2703" s="208" t="s">
        <v>16275</v>
      </c>
      <c r="D2703" s="208" t="s">
        <v>4110</v>
      </c>
      <c r="E2703" s="208" t="s">
        <v>6626</v>
      </c>
      <c r="F2703" s="208" t="s">
        <v>6627</v>
      </c>
      <c r="G2703" s="112">
        <v>44927</v>
      </c>
      <c r="H2703" s="112">
        <v>43831</v>
      </c>
      <c r="I2703" s="208" t="s">
        <v>7588</v>
      </c>
      <c r="J2703" s="112" t="s">
        <v>3095</v>
      </c>
      <c r="K2703" s="208" t="s">
        <v>16301</v>
      </c>
      <c r="L2703" s="208" t="s">
        <v>60</v>
      </c>
      <c r="M2703" s="211" t="s">
        <v>6577</v>
      </c>
      <c r="N2703" s="208" t="s">
        <v>64</v>
      </c>
      <c r="O2703" s="360" t="s">
        <v>103</v>
      </c>
      <c r="P2703" s="208" t="s">
        <v>115</v>
      </c>
      <c r="Q2703" s="113" t="s">
        <v>6625</v>
      </c>
      <c r="R2703" s="13" t="s">
        <v>18</v>
      </c>
      <c r="S2703" s="116" t="s">
        <v>199</v>
      </c>
      <c r="T2703" s="265">
        <v>0</v>
      </c>
      <c r="U2703" s="265">
        <v>0</v>
      </c>
      <c r="V2703" s="265">
        <v>0</v>
      </c>
      <c r="W2703" s="265">
        <v>0</v>
      </c>
      <c r="X2703" s="265">
        <v>1000</v>
      </c>
      <c r="Y2703" s="265">
        <v>1500</v>
      </c>
    </row>
    <row r="2704" spans="1:25" ht="258.75" customHeight="1" x14ac:dyDescent="0.25">
      <c r="A2704" s="71">
        <v>3907</v>
      </c>
      <c r="B2704" s="194" t="s">
        <v>6575</v>
      </c>
      <c r="C2704" s="208" t="s">
        <v>16275</v>
      </c>
      <c r="D2704" s="208" t="s">
        <v>4111</v>
      </c>
      <c r="E2704" s="208" t="s">
        <v>6643</v>
      </c>
      <c r="F2704" s="208" t="s">
        <v>6644</v>
      </c>
      <c r="G2704" s="112">
        <v>44927</v>
      </c>
      <c r="H2704" s="112">
        <v>42736</v>
      </c>
      <c r="I2704" s="208" t="s">
        <v>113</v>
      </c>
      <c r="J2704" s="112" t="s">
        <v>114</v>
      </c>
      <c r="K2704" s="208" t="s">
        <v>6645</v>
      </c>
      <c r="L2704" s="211" t="s">
        <v>61</v>
      </c>
      <c r="M2704" s="208" t="s">
        <v>6577</v>
      </c>
      <c r="N2704" s="208" t="s">
        <v>64</v>
      </c>
      <c r="O2704" s="360" t="s">
        <v>103</v>
      </c>
      <c r="P2704" s="208" t="s">
        <v>6646</v>
      </c>
      <c r="Q2704" s="113" t="s">
        <v>6582</v>
      </c>
      <c r="R2704" s="13" t="s">
        <v>18</v>
      </c>
      <c r="S2704" s="116" t="s">
        <v>199</v>
      </c>
      <c r="T2704" s="265">
        <v>9284</v>
      </c>
      <c r="U2704" s="265">
        <v>7487</v>
      </c>
      <c r="V2704" s="265">
        <v>7337.26</v>
      </c>
      <c r="W2704" s="265">
        <v>7190.5147999999999</v>
      </c>
      <c r="X2704" s="265">
        <v>7046.7045039999994</v>
      </c>
      <c r="Y2704" s="265">
        <v>6905.7704139199996</v>
      </c>
    </row>
    <row r="2705" spans="1:25" ht="258.75" customHeight="1" x14ac:dyDescent="0.25">
      <c r="A2705" s="71">
        <v>3908</v>
      </c>
      <c r="B2705" s="194" t="s">
        <v>6575</v>
      </c>
      <c r="C2705" s="208" t="s">
        <v>16275</v>
      </c>
      <c r="D2705" s="208" t="s">
        <v>4112</v>
      </c>
      <c r="E2705" s="12" t="s">
        <v>16302</v>
      </c>
      <c r="F2705" s="208" t="s">
        <v>16303</v>
      </c>
      <c r="G2705" s="112">
        <v>44927</v>
      </c>
      <c r="H2705" s="112">
        <v>44562</v>
      </c>
      <c r="I2705" s="112" t="s">
        <v>16304</v>
      </c>
      <c r="J2705" s="112" t="s">
        <v>114</v>
      </c>
      <c r="K2705" s="208" t="s">
        <v>16305</v>
      </c>
      <c r="L2705" s="208" t="s">
        <v>60</v>
      </c>
      <c r="M2705" s="208" t="s">
        <v>6577</v>
      </c>
      <c r="N2705" s="208" t="s">
        <v>64</v>
      </c>
      <c r="O2705" s="208" t="s">
        <v>103</v>
      </c>
      <c r="P2705" s="208" t="s">
        <v>6646</v>
      </c>
      <c r="Q2705" s="113" t="s">
        <v>6582</v>
      </c>
      <c r="R2705" s="13" t="s">
        <v>53</v>
      </c>
      <c r="S2705" s="116" t="s">
        <v>6609</v>
      </c>
      <c r="T2705" s="264" t="s">
        <v>112</v>
      </c>
      <c r="U2705" s="265">
        <v>69111</v>
      </c>
      <c r="V2705" s="264">
        <v>224028</v>
      </c>
      <c r="W2705" s="264">
        <v>221759</v>
      </c>
      <c r="X2705" s="264">
        <v>219469</v>
      </c>
      <c r="Y2705" s="264">
        <v>217177.67602688429</v>
      </c>
    </row>
    <row r="2706" spans="1:25" ht="258.75" customHeight="1" x14ac:dyDescent="0.25">
      <c r="A2706" s="71">
        <v>3909</v>
      </c>
      <c r="B2706" s="194" t="s">
        <v>6575</v>
      </c>
      <c r="C2706" s="208" t="s">
        <v>16275</v>
      </c>
      <c r="D2706" s="208" t="s">
        <v>16306</v>
      </c>
      <c r="E2706" s="208" t="s">
        <v>6628</v>
      </c>
      <c r="F2706" s="208" t="s">
        <v>6629</v>
      </c>
      <c r="G2706" s="112">
        <v>44927</v>
      </c>
      <c r="H2706" s="112">
        <v>41275</v>
      </c>
      <c r="I2706" s="208" t="s">
        <v>6580</v>
      </c>
      <c r="J2706" s="112" t="s">
        <v>114</v>
      </c>
      <c r="K2706" s="208" t="s">
        <v>16307</v>
      </c>
      <c r="L2706" s="208" t="s">
        <v>60</v>
      </c>
      <c r="M2706" s="211" t="s">
        <v>6577</v>
      </c>
      <c r="N2706" s="208" t="s">
        <v>64</v>
      </c>
      <c r="O2706" s="208" t="s">
        <v>100</v>
      </c>
      <c r="P2706" s="208" t="s">
        <v>157</v>
      </c>
      <c r="Q2706" s="113" t="s">
        <v>6582</v>
      </c>
      <c r="R2706" s="13" t="s">
        <v>18</v>
      </c>
      <c r="S2706" s="116" t="s">
        <v>199</v>
      </c>
      <c r="T2706" s="265">
        <v>0</v>
      </c>
      <c r="U2706" s="265">
        <v>0</v>
      </c>
      <c r="V2706" s="265">
        <v>0</v>
      </c>
      <c r="W2706" s="265">
        <v>0</v>
      </c>
      <c r="X2706" s="265">
        <v>0</v>
      </c>
      <c r="Y2706" s="265">
        <v>0</v>
      </c>
    </row>
    <row r="2707" spans="1:25" ht="258.75" customHeight="1" x14ac:dyDescent="0.25">
      <c r="A2707" s="71">
        <v>3910</v>
      </c>
      <c r="B2707" s="194" t="s">
        <v>6575</v>
      </c>
      <c r="C2707" s="208" t="s">
        <v>16275</v>
      </c>
      <c r="D2707" s="208" t="s">
        <v>16308</v>
      </c>
      <c r="E2707" s="208" t="s">
        <v>16309</v>
      </c>
      <c r="F2707" s="208" t="s">
        <v>3499</v>
      </c>
      <c r="G2707" s="112">
        <v>44927</v>
      </c>
      <c r="H2707" s="112">
        <v>42736</v>
      </c>
      <c r="I2707" s="208" t="s">
        <v>4572</v>
      </c>
      <c r="J2707" s="112">
        <v>47119</v>
      </c>
      <c r="K2707" s="208" t="s">
        <v>16310</v>
      </c>
      <c r="L2707" s="208" t="s">
        <v>60</v>
      </c>
      <c r="M2707" s="211" t="s">
        <v>6577</v>
      </c>
      <c r="N2707" s="208" t="s">
        <v>64</v>
      </c>
      <c r="O2707" s="208" t="s">
        <v>100</v>
      </c>
      <c r="P2707" s="208" t="s">
        <v>157</v>
      </c>
      <c r="Q2707" s="113" t="s">
        <v>6582</v>
      </c>
      <c r="R2707" s="13" t="s">
        <v>18</v>
      </c>
      <c r="S2707" s="116" t="s">
        <v>199</v>
      </c>
      <c r="T2707" s="265">
        <v>4160</v>
      </c>
      <c r="U2707" s="265">
        <v>4220</v>
      </c>
      <c r="V2707" s="265">
        <v>4642</v>
      </c>
      <c r="W2707" s="265">
        <v>5106.2000000000007</v>
      </c>
      <c r="X2707" s="265">
        <v>5616.8200000000015</v>
      </c>
      <c r="Y2707" s="265">
        <v>5897.6610000000019</v>
      </c>
    </row>
    <row r="2708" spans="1:25" ht="258.75" customHeight="1" x14ac:dyDescent="0.25">
      <c r="A2708" s="71">
        <v>3911</v>
      </c>
      <c r="B2708" s="208" t="s">
        <v>6575</v>
      </c>
      <c r="C2708" s="208" t="s">
        <v>16275</v>
      </c>
      <c r="D2708" s="208" t="s">
        <v>16311</v>
      </c>
      <c r="E2708" s="208" t="s">
        <v>16312</v>
      </c>
      <c r="F2708" s="208" t="s">
        <v>3571</v>
      </c>
      <c r="G2708" s="112">
        <v>44927</v>
      </c>
      <c r="H2708" s="112">
        <v>42736</v>
      </c>
      <c r="I2708" s="208" t="s">
        <v>4572</v>
      </c>
      <c r="J2708" s="112">
        <v>47119</v>
      </c>
      <c r="K2708" s="208" t="s">
        <v>16313</v>
      </c>
      <c r="L2708" s="208" t="s">
        <v>60</v>
      </c>
      <c r="M2708" s="211" t="s">
        <v>6577</v>
      </c>
      <c r="N2708" s="208" t="s">
        <v>64</v>
      </c>
      <c r="O2708" s="208" t="s">
        <v>100</v>
      </c>
      <c r="P2708" s="208" t="s">
        <v>157</v>
      </c>
      <c r="Q2708" s="113" t="s">
        <v>6582</v>
      </c>
      <c r="R2708" s="13" t="s">
        <v>18</v>
      </c>
      <c r="S2708" s="116" t="s">
        <v>199</v>
      </c>
      <c r="T2708" s="265">
        <v>0</v>
      </c>
      <c r="U2708" s="265">
        <v>0</v>
      </c>
      <c r="V2708" s="265">
        <v>0</v>
      </c>
      <c r="W2708" s="265">
        <v>0</v>
      </c>
      <c r="X2708" s="265">
        <v>0</v>
      </c>
      <c r="Y2708" s="265">
        <v>0</v>
      </c>
    </row>
    <row r="2709" spans="1:25" ht="258.75" customHeight="1" x14ac:dyDescent="0.25">
      <c r="A2709" s="71">
        <v>3912</v>
      </c>
      <c r="B2709" s="194" t="s">
        <v>6575</v>
      </c>
      <c r="C2709" s="208" t="s">
        <v>16275</v>
      </c>
      <c r="D2709" s="208" t="s">
        <v>1528</v>
      </c>
      <c r="E2709" s="208" t="s">
        <v>6612</v>
      </c>
      <c r="F2709" s="208" t="s">
        <v>6613</v>
      </c>
      <c r="G2709" s="112">
        <v>44927</v>
      </c>
      <c r="H2709" s="112">
        <v>42005</v>
      </c>
      <c r="I2709" s="208" t="s">
        <v>113</v>
      </c>
      <c r="J2709" s="112" t="s">
        <v>114</v>
      </c>
      <c r="K2709" s="208" t="s">
        <v>16314</v>
      </c>
      <c r="L2709" s="208" t="s">
        <v>60</v>
      </c>
      <c r="M2709" s="211" t="s">
        <v>6577</v>
      </c>
      <c r="N2709" s="208" t="s">
        <v>64</v>
      </c>
      <c r="O2709" s="208" t="s">
        <v>100</v>
      </c>
      <c r="P2709" s="208" t="s">
        <v>16315</v>
      </c>
      <c r="Q2709" s="113" t="s">
        <v>6614</v>
      </c>
      <c r="R2709" s="13">
        <v>16</v>
      </c>
      <c r="S2709" s="116" t="s">
        <v>6609</v>
      </c>
      <c r="T2709" s="264">
        <v>42821</v>
      </c>
      <c r="U2709" s="194">
        <v>43841</v>
      </c>
      <c r="V2709" s="194">
        <v>44756.281999999999</v>
      </c>
      <c r="W2709" s="194">
        <v>40085.64</v>
      </c>
      <c r="X2709" s="194">
        <v>44969.046999999999</v>
      </c>
      <c r="Y2709" s="194">
        <v>40784.512999999999</v>
      </c>
    </row>
    <row r="2710" spans="1:25" ht="258.75" customHeight="1" x14ac:dyDescent="0.25">
      <c r="A2710" s="71">
        <v>3913</v>
      </c>
      <c r="B2710" s="194" t="s">
        <v>6575</v>
      </c>
      <c r="C2710" s="208" t="s">
        <v>16275</v>
      </c>
      <c r="D2710" s="208" t="s">
        <v>16316</v>
      </c>
      <c r="E2710" s="208" t="s">
        <v>16317</v>
      </c>
      <c r="F2710" s="208" t="s">
        <v>6620</v>
      </c>
      <c r="G2710" s="112">
        <v>44927</v>
      </c>
      <c r="H2710" s="112">
        <v>43101</v>
      </c>
      <c r="I2710" s="208" t="s">
        <v>16318</v>
      </c>
      <c r="J2710" s="112" t="s">
        <v>114</v>
      </c>
      <c r="K2710" s="208" t="s">
        <v>16319</v>
      </c>
      <c r="L2710" s="208" t="s">
        <v>60</v>
      </c>
      <c r="M2710" s="211" t="s">
        <v>6577</v>
      </c>
      <c r="N2710" s="208" t="s">
        <v>64</v>
      </c>
      <c r="O2710" s="208" t="s">
        <v>103</v>
      </c>
      <c r="P2710" s="208" t="s">
        <v>16320</v>
      </c>
      <c r="Q2710" s="113" t="s">
        <v>6621</v>
      </c>
      <c r="R2710" s="13" t="s">
        <v>20</v>
      </c>
      <c r="S2710" s="76" t="s">
        <v>2796</v>
      </c>
      <c r="T2710" s="265">
        <v>100321</v>
      </c>
      <c r="U2710" s="265">
        <v>60161</v>
      </c>
      <c r="V2710" s="265">
        <v>53863.613138861518</v>
      </c>
      <c r="W2710" s="265">
        <v>53401.613138861518</v>
      </c>
      <c r="X2710" s="265">
        <v>50163</v>
      </c>
      <c r="Y2710" s="265">
        <v>49701</v>
      </c>
    </row>
    <row r="2711" spans="1:25" ht="258.75" customHeight="1" x14ac:dyDescent="0.25">
      <c r="A2711" s="71">
        <v>3914</v>
      </c>
      <c r="B2711" s="208" t="s">
        <v>6575</v>
      </c>
      <c r="C2711" s="208" t="s">
        <v>16275</v>
      </c>
      <c r="D2711" s="208" t="s">
        <v>4081</v>
      </c>
      <c r="E2711" s="208" t="s">
        <v>6639</v>
      </c>
      <c r="F2711" s="208" t="s">
        <v>6640</v>
      </c>
      <c r="G2711" s="112">
        <v>44927</v>
      </c>
      <c r="H2711" s="112">
        <v>43101</v>
      </c>
      <c r="I2711" s="208" t="s">
        <v>6641</v>
      </c>
      <c r="J2711" s="112" t="s">
        <v>114</v>
      </c>
      <c r="K2711" s="208" t="s">
        <v>6642</v>
      </c>
      <c r="L2711" s="208" t="s">
        <v>60</v>
      </c>
      <c r="M2711" s="211" t="s">
        <v>6577</v>
      </c>
      <c r="N2711" s="208" t="s">
        <v>64</v>
      </c>
      <c r="O2711" s="360" t="s">
        <v>103</v>
      </c>
      <c r="P2711" s="208" t="s">
        <v>116</v>
      </c>
      <c r="Q2711" s="113" t="s">
        <v>6582</v>
      </c>
      <c r="R2711" s="13" t="s">
        <v>18</v>
      </c>
      <c r="S2711" s="116" t="s">
        <v>199</v>
      </c>
      <c r="T2711" s="265">
        <v>13</v>
      </c>
      <c r="U2711" s="265">
        <v>3</v>
      </c>
      <c r="V2711" s="265">
        <v>0</v>
      </c>
      <c r="W2711" s="265">
        <v>0</v>
      </c>
      <c r="X2711" s="265">
        <v>0</v>
      </c>
      <c r="Y2711" s="265">
        <v>0</v>
      </c>
    </row>
    <row r="2712" spans="1:25" ht="258.75" customHeight="1" x14ac:dyDescent="0.25">
      <c r="A2712" s="71">
        <v>3915</v>
      </c>
      <c r="B2712" s="194" t="s">
        <v>6575</v>
      </c>
      <c r="C2712" s="208" t="s">
        <v>16321</v>
      </c>
      <c r="D2712" s="208" t="s">
        <v>5459</v>
      </c>
      <c r="E2712" s="208" t="s">
        <v>16263</v>
      </c>
      <c r="F2712" s="208" t="s">
        <v>6599</v>
      </c>
      <c r="G2712" s="112">
        <v>40949</v>
      </c>
      <c r="H2712" s="112">
        <v>40909</v>
      </c>
      <c r="I2712" s="208" t="s">
        <v>396</v>
      </c>
      <c r="J2712" s="112">
        <v>44562</v>
      </c>
      <c r="K2712" s="208" t="s">
        <v>6600</v>
      </c>
      <c r="L2712" s="208" t="s">
        <v>60</v>
      </c>
      <c r="M2712" s="211" t="s">
        <v>6577</v>
      </c>
      <c r="N2712" s="208" t="s">
        <v>64</v>
      </c>
      <c r="O2712" s="211" t="s">
        <v>100</v>
      </c>
      <c r="P2712" s="208" t="s">
        <v>2555</v>
      </c>
      <c r="Q2712" s="113" t="s">
        <v>4917</v>
      </c>
      <c r="R2712" s="13" t="s">
        <v>18</v>
      </c>
      <c r="S2712" s="116" t="s">
        <v>199</v>
      </c>
      <c r="T2712" s="265">
        <v>71839</v>
      </c>
      <c r="U2712" s="265" t="s">
        <v>112</v>
      </c>
      <c r="V2712" s="265" t="s">
        <v>112</v>
      </c>
      <c r="W2712" s="265" t="s">
        <v>112</v>
      </c>
      <c r="X2712" s="265" t="s">
        <v>112</v>
      </c>
      <c r="Y2712" s="265" t="s">
        <v>112</v>
      </c>
    </row>
    <row r="2713" spans="1:25" ht="258.75" customHeight="1" x14ac:dyDescent="0.25">
      <c r="A2713" s="71">
        <v>3916</v>
      </c>
      <c r="B2713" s="208" t="s">
        <v>6575</v>
      </c>
      <c r="C2713" s="208" t="s">
        <v>16322</v>
      </c>
      <c r="D2713" s="208" t="s">
        <v>926</v>
      </c>
      <c r="E2713" s="208" t="s">
        <v>16323</v>
      </c>
      <c r="F2713" s="208" t="s">
        <v>6633</v>
      </c>
      <c r="G2713" s="112">
        <v>43101</v>
      </c>
      <c r="H2713" s="112">
        <v>43101</v>
      </c>
      <c r="I2713" s="208" t="s">
        <v>762</v>
      </c>
      <c r="J2713" s="112">
        <v>44927</v>
      </c>
      <c r="K2713" s="208" t="s">
        <v>11695</v>
      </c>
      <c r="L2713" s="208" t="s">
        <v>60</v>
      </c>
      <c r="M2713" s="211" t="s">
        <v>6577</v>
      </c>
      <c r="N2713" s="208" t="s">
        <v>64</v>
      </c>
      <c r="O2713" s="211" t="s">
        <v>100</v>
      </c>
      <c r="P2713" s="9" t="s">
        <v>11696</v>
      </c>
      <c r="Q2713" s="113" t="s">
        <v>6582</v>
      </c>
      <c r="R2713" s="13" t="s">
        <v>18</v>
      </c>
      <c r="S2713" s="116" t="s">
        <v>199</v>
      </c>
      <c r="T2713" s="265">
        <v>78570</v>
      </c>
      <c r="U2713" s="265">
        <v>39715</v>
      </c>
      <c r="V2713" s="265" t="s">
        <v>112</v>
      </c>
      <c r="W2713" s="265" t="s">
        <v>112</v>
      </c>
      <c r="X2713" s="265" t="s">
        <v>112</v>
      </c>
      <c r="Y2713" s="265" t="s">
        <v>112</v>
      </c>
    </row>
    <row r="2714" spans="1:25" ht="258.75" customHeight="1" x14ac:dyDescent="0.25">
      <c r="A2714" s="71">
        <v>3917</v>
      </c>
      <c r="B2714" s="208" t="s">
        <v>6575</v>
      </c>
      <c r="C2714" s="208" t="s">
        <v>6634</v>
      </c>
      <c r="D2714" s="208" t="s">
        <v>1047</v>
      </c>
      <c r="E2714" s="208" t="s">
        <v>16324</v>
      </c>
      <c r="F2714" s="208" t="s">
        <v>6635</v>
      </c>
      <c r="G2714" s="112">
        <v>43101</v>
      </c>
      <c r="H2714" s="112">
        <v>43101</v>
      </c>
      <c r="I2714" s="208" t="s">
        <v>113</v>
      </c>
      <c r="J2714" s="112" t="s">
        <v>114</v>
      </c>
      <c r="K2714" s="208" t="s">
        <v>16325</v>
      </c>
      <c r="L2714" s="208" t="s">
        <v>99</v>
      </c>
      <c r="M2714" s="211" t="s">
        <v>6577</v>
      </c>
      <c r="N2714" s="208" t="s">
        <v>64</v>
      </c>
      <c r="O2714" s="211" t="s">
        <v>100</v>
      </c>
      <c r="P2714" s="9" t="s">
        <v>732</v>
      </c>
      <c r="Q2714" s="113" t="s">
        <v>4671</v>
      </c>
      <c r="R2714" s="13" t="s">
        <v>18</v>
      </c>
      <c r="S2714" s="116" t="s">
        <v>199</v>
      </c>
      <c r="T2714" s="265">
        <v>0</v>
      </c>
      <c r="U2714" s="265">
        <v>217</v>
      </c>
      <c r="V2714" s="265" t="s">
        <v>112</v>
      </c>
      <c r="W2714" s="265" t="s">
        <v>112</v>
      </c>
      <c r="X2714" s="265" t="s">
        <v>112</v>
      </c>
      <c r="Y2714" s="265" t="s">
        <v>112</v>
      </c>
    </row>
    <row r="2715" spans="1:25" ht="258.75" customHeight="1" x14ac:dyDescent="0.25">
      <c r="A2715" s="71">
        <v>3918</v>
      </c>
      <c r="B2715" s="208" t="s">
        <v>6575</v>
      </c>
      <c r="C2715" s="208" t="s">
        <v>16326</v>
      </c>
      <c r="D2715" s="208" t="s">
        <v>6630</v>
      </c>
      <c r="E2715" s="208" t="s">
        <v>16327</v>
      </c>
      <c r="F2715" s="208" t="s">
        <v>6631</v>
      </c>
      <c r="G2715" s="112">
        <v>43976</v>
      </c>
      <c r="H2715" s="112">
        <v>43831</v>
      </c>
      <c r="I2715" s="208" t="s">
        <v>396</v>
      </c>
      <c r="J2715" s="112">
        <v>44562</v>
      </c>
      <c r="K2715" s="208" t="s">
        <v>16328</v>
      </c>
      <c r="L2715" s="208" t="s">
        <v>60</v>
      </c>
      <c r="M2715" s="208" t="s">
        <v>6577</v>
      </c>
      <c r="N2715" s="208" t="s">
        <v>64</v>
      </c>
      <c r="O2715" s="208" t="s">
        <v>100</v>
      </c>
      <c r="P2715" s="208" t="s">
        <v>1353</v>
      </c>
      <c r="Q2715" s="113" t="s">
        <v>6632</v>
      </c>
      <c r="R2715" s="13" t="s">
        <v>18</v>
      </c>
      <c r="S2715" s="116" t="s">
        <v>199</v>
      </c>
      <c r="T2715" s="265">
        <v>18526</v>
      </c>
      <c r="U2715" s="264" t="s">
        <v>112</v>
      </c>
      <c r="V2715" s="264" t="s">
        <v>112</v>
      </c>
      <c r="W2715" s="264" t="s">
        <v>112</v>
      </c>
      <c r="X2715" s="264" t="s">
        <v>112</v>
      </c>
      <c r="Y2715" s="264" t="s">
        <v>112</v>
      </c>
    </row>
    <row r="2716" spans="1:25" ht="258.75" customHeight="1" x14ac:dyDescent="0.25">
      <c r="A2716" s="71">
        <v>3919</v>
      </c>
      <c r="B2716" s="194" t="s">
        <v>6575</v>
      </c>
      <c r="C2716" s="208" t="s">
        <v>16329</v>
      </c>
      <c r="D2716" s="208" t="s">
        <v>11701</v>
      </c>
      <c r="E2716" s="208" t="s">
        <v>6649</v>
      </c>
      <c r="F2716" s="208" t="s">
        <v>451</v>
      </c>
      <c r="G2716" s="112">
        <v>41677</v>
      </c>
      <c r="H2716" s="112">
        <v>41275</v>
      </c>
      <c r="I2716" s="208" t="s">
        <v>762</v>
      </c>
      <c r="J2716" s="112">
        <v>44927</v>
      </c>
      <c r="K2716" s="208" t="s">
        <v>6650</v>
      </c>
      <c r="L2716" s="208" t="s">
        <v>60</v>
      </c>
      <c r="M2716" s="208" t="s">
        <v>6577</v>
      </c>
      <c r="N2716" s="208" t="s">
        <v>64</v>
      </c>
      <c r="O2716" s="360" t="s">
        <v>103</v>
      </c>
      <c r="P2716" s="208" t="s">
        <v>116</v>
      </c>
      <c r="Q2716" s="113" t="s">
        <v>47</v>
      </c>
      <c r="R2716" s="13" t="s">
        <v>18</v>
      </c>
      <c r="S2716" s="116" t="s">
        <v>199</v>
      </c>
      <c r="T2716" s="265">
        <v>35993</v>
      </c>
      <c r="U2716" s="265">
        <v>35536</v>
      </c>
      <c r="V2716" s="265" t="s">
        <v>112</v>
      </c>
      <c r="W2716" s="265" t="s">
        <v>112</v>
      </c>
      <c r="X2716" s="265" t="s">
        <v>112</v>
      </c>
      <c r="Y2716" s="265" t="s">
        <v>112</v>
      </c>
    </row>
    <row r="2717" spans="1:25" ht="258.75" customHeight="1" x14ac:dyDescent="0.25">
      <c r="A2717" s="71">
        <v>3920</v>
      </c>
      <c r="B2717" s="194" t="s">
        <v>6575</v>
      </c>
      <c r="C2717" s="208" t="s">
        <v>11697</v>
      </c>
      <c r="D2717" s="208" t="s">
        <v>11702</v>
      </c>
      <c r="E2717" s="208" t="s">
        <v>129</v>
      </c>
      <c r="F2717" s="208" t="s">
        <v>11703</v>
      </c>
      <c r="G2717" s="112">
        <v>44762</v>
      </c>
      <c r="H2717" s="112">
        <v>44562</v>
      </c>
      <c r="I2717" s="112" t="s">
        <v>5284</v>
      </c>
      <c r="J2717" s="112">
        <v>44927</v>
      </c>
      <c r="K2717" s="208" t="s">
        <v>16330</v>
      </c>
      <c r="L2717" s="208" t="s">
        <v>60</v>
      </c>
      <c r="M2717" s="208" t="s">
        <v>6577</v>
      </c>
      <c r="N2717" s="208" t="s">
        <v>64</v>
      </c>
      <c r="O2717" s="208" t="s">
        <v>103</v>
      </c>
      <c r="P2717" s="118" t="s">
        <v>157</v>
      </c>
      <c r="Q2717" s="113" t="s">
        <v>2038</v>
      </c>
      <c r="R2717" s="13" t="s">
        <v>37</v>
      </c>
      <c r="S2717" s="116" t="s">
        <v>953</v>
      </c>
      <c r="T2717" s="264" t="s">
        <v>112</v>
      </c>
      <c r="U2717" s="265">
        <v>164</v>
      </c>
      <c r="V2717" s="264" t="s">
        <v>112</v>
      </c>
      <c r="W2717" s="264" t="s">
        <v>112</v>
      </c>
      <c r="X2717" s="264" t="s">
        <v>112</v>
      </c>
      <c r="Y2717" s="264" t="s">
        <v>112</v>
      </c>
    </row>
    <row r="2718" spans="1:25" ht="258.75" customHeight="1" x14ac:dyDescent="0.25">
      <c r="A2718" s="71">
        <v>3921</v>
      </c>
      <c r="B2718" s="194" t="s">
        <v>6575</v>
      </c>
      <c r="C2718" s="208" t="s">
        <v>6634</v>
      </c>
      <c r="D2718" s="208" t="s">
        <v>6651</v>
      </c>
      <c r="E2718" s="194" t="s">
        <v>16331</v>
      </c>
      <c r="F2718" s="208" t="s">
        <v>6652</v>
      </c>
      <c r="G2718" s="112">
        <v>43101</v>
      </c>
      <c r="H2718" s="112">
        <v>43101</v>
      </c>
      <c r="I2718" s="208" t="s">
        <v>762</v>
      </c>
      <c r="J2718" s="112">
        <v>44927</v>
      </c>
      <c r="K2718" s="208" t="s">
        <v>16332</v>
      </c>
      <c r="L2718" s="208" t="s">
        <v>99</v>
      </c>
      <c r="M2718" s="208" t="s">
        <v>6577</v>
      </c>
      <c r="N2718" s="208" t="s">
        <v>64</v>
      </c>
      <c r="O2718" s="360" t="s">
        <v>101</v>
      </c>
      <c r="P2718" s="211" t="s">
        <v>683</v>
      </c>
      <c r="Q2718" s="113" t="s">
        <v>6582</v>
      </c>
      <c r="R2718" s="13" t="s">
        <v>18</v>
      </c>
      <c r="S2718" s="113" t="s">
        <v>199</v>
      </c>
      <c r="T2718" s="265">
        <v>1009</v>
      </c>
      <c r="U2718" s="265">
        <v>3934</v>
      </c>
      <c r="V2718" s="265" t="s">
        <v>112</v>
      </c>
      <c r="W2718" s="265" t="s">
        <v>112</v>
      </c>
      <c r="X2718" s="265" t="s">
        <v>112</v>
      </c>
      <c r="Y2718" s="265" t="s">
        <v>112</v>
      </c>
    </row>
    <row r="2719" spans="1:25" ht="258.75" customHeight="1" x14ac:dyDescent="0.25">
      <c r="A2719" s="71">
        <v>3922</v>
      </c>
      <c r="B2719" s="194" t="s">
        <v>6575</v>
      </c>
      <c r="C2719" s="208" t="s">
        <v>6653</v>
      </c>
      <c r="D2719" s="194" t="s">
        <v>1378</v>
      </c>
      <c r="E2719" s="211" t="s">
        <v>129</v>
      </c>
      <c r="F2719" s="208" t="s">
        <v>5527</v>
      </c>
      <c r="G2719" s="112">
        <v>37622</v>
      </c>
      <c r="H2719" s="112">
        <v>37622</v>
      </c>
      <c r="I2719" s="208" t="s">
        <v>113</v>
      </c>
      <c r="J2719" s="112" t="s">
        <v>114</v>
      </c>
      <c r="K2719" s="208" t="s">
        <v>6656</v>
      </c>
      <c r="L2719" s="208" t="s">
        <v>99</v>
      </c>
      <c r="M2719" s="211" t="s">
        <v>6601</v>
      </c>
      <c r="N2719" s="208" t="s">
        <v>106</v>
      </c>
      <c r="O2719" s="208" t="s">
        <v>103</v>
      </c>
      <c r="P2719" s="109" t="s">
        <v>116</v>
      </c>
      <c r="Q2719" s="113" t="s">
        <v>6582</v>
      </c>
      <c r="R2719" s="113" t="s">
        <v>42</v>
      </c>
      <c r="S2719" s="116" t="s">
        <v>588</v>
      </c>
      <c r="T2719" s="265">
        <v>148</v>
      </c>
      <c r="U2719" s="265">
        <v>148</v>
      </c>
      <c r="V2719" s="265">
        <v>148</v>
      </c>
      <c r="W2719" s="265">
        <v>148</v>
      </c>
      <c r="X2719" s="265">
        <v>148</v>
      </c>
      <c r="Y2719" s="265">
        <v>148</v>
      </c>
    </row>
    <row r="2720" spans="1:25" ht="258.75" customHeight="1" x14ac:dyDescent="0.25">
      <c r="A2720" s="71">
        <v>3923</v>
      </c>
      <c r="B2720" s="194" t="s">
        <v>6575</v>
      </c>
      <c r="C2720" s="208" t="s">
        <v>16333</v>
      </c>
      <c r="D2720" s="194" t="s">
        <v>1412</v>
      </c>
      <c r="E2720" s="208" t="s">
        <v>16334</v>
      </c>
      <c r="F2720" s="208" t="s">
        <v>16335</v>
      </c>
      <c r="G2720" s="112">
        <v>37622</v>
      </c>
      <c r="H2720" s="112">
        <v>37622</v>
      </c>
      <c r="I2720" s="208" t="s">
        <v>113</v>
      </c>
      <c r="J2720" s="112" t="s">
        <v>114</v>
      </c>
      <c r="K2720" s="208" t="s">
        <v>16336</v>
      </c>
      <c r="L2720" s="208" t="s">
        <v>99</v>
      </c>
      <c r="M2720" s="211" t="s">
        <v>6601</v>
      </c>
      <c r="N2720" s="208" t="s">
        <v>106</v>
      </c>
      <c r="O2720" s="208" t="s">
        <v>103</v>
      </c>
      <c r="P2720" s="109" t="s">
        <v>116</v>
      </c>
      <c r="Q2720" s="113" t="s">
        <v>6582</v>
      </c>
      <c r="R2720" s="113" t="s">
        <v>42</v>
      </c>
      <c r="S2720" s="116" t="s">
        <v>588</v>
      </c>
      <c r="T2720" s="265">
        <v>10872</v>
      </c>
      <c r="U2720" s="265">
        <v>13066</v>
      </c>
      <c r="V2720" s="265">
        <v>13066</v>
      </c>
      <c r="W2720" s="265">
        <v>13066</v>
      </c>
      <c r="X2720" s="265">
        <v>13066</v>
      </c>
      <c r="Y2720" s="265">
        <v>13066</v>
      </c>
    </row>
    <row r="2721" spans="1:25" ht="258.75" customHeight="1" x14ac:dyDescent="0.25">
      <c r="A2721" s="71">
        <v>3924</v>
      </c>
      <c r="B2721" s="194" t="s">
        <v>6575</v>
      </c>
      <c r="C2721" s="208" t="s">
        <v>6653</v>
      </c>
      <c r="D2721" s="194" t="s">
        <v>16337</v>
      </c>
      <c r="E2721" s="208" t="s">
        <v>16334</v>
      </c>
      <c r="F2721" s="208" t="s">
        <v>16338</v>
      </c>
      <c r="G2721" s="112">
        <v>44890</v>
      </c>
      <c r="H2721" s="112">
        <v>44197</v>
      </c>
      <c r="I2721" s="208" t="s">
        <v>113</v>
      </c>
      <c r="J2721" s="112">
        <v>44927</v>
      </c>
      <c r="K2721" s="208" t="s">
        <v>16339</v>
      </c>
      <c r="L2721" s="208" t="s">
        <v>99</v>
      </c>
      <c r="M2721" s="211" t="s">
        <v>6601</v>
      </c>
      <c r="N2721" s="208" t="s">
        <v>106</v>
      </c>
      <c r="O2721" s="208" t="s">
        <v>103</v>
      </c>
      <c r="P2721" s="109" t="s">
        <v>116</v>
      </c>
      <c r="Q2721" s="113" t="s">
        <v>6582</v>
      </c>
      <c r="R2721" s="113" t="s">
        <v>42</v>
      </c>
      <c r="S2721" s="116" t="s">
        <v>588</v>
      </c>
      <c r="T2721" s="265">
        <v>60</v>
      </c>
      <c r="U2721" s="265">
        <v>2002</v>
      </c>
      <c r="V2721" s="265" t="s">
        <v>112</v>
      </c>
      <c r="W2721" s="265" t="s">
        <v>112</v>
      </c>
      <c r="X2721" s="265" t="s">
        <v>112</v>
      </c>
      <c r="Y2721" s="265" t="s">
        <v>112</v>
      </c>
    </row>
    <row r="2722" spans="1:25" ht="258.75" customHeight="1" x14ac:dyDescent="0.25">
      <c r="A2722" s="71">
        <v>3925</v>
      </c>
      <c r="B2722" s="194" t="s">
        <v>6575</v>
      </c>
      <c r="C2722" s="208" t="s">
        <v>6653</v>
      </c>
      <c r="D2722" s="194" t="s">
        <v>1383</v>
      </c>
      <c r="E2722" s="208" t="s">
        <v>16340</v>
      </c>
      <c r="F2722" s="208" t="s">
        <v>284</v>
      </c>
      <c r="G2722" s="112">
        <v>37622</v>
      </c>
      <c r="H2722" s="112">
        <v>37622</v>
      </c>
      <c r="I2722" s="208" t="s">
        <v>113</v>
      </c>
      <c r="J2722" s="112" t="s">
        <v>114</v>
      </c>
      <c r="K2722" s="208" t="s">
        <v>10531</v>
      </c>
      <c r="L2722" s="208" t="s">
        <v>99</v>
      </c>
      <c r="M2722" s="211" t="s">
        <v>6601</v>
      </c>
      <c r="N2722" s="208" t="s">
        <v>106</v>
      </c>
      <c r="O2722" s="208" t="s">
        <v>103</v>
      </c>
      <c r="P2722" s="109" t="s">
        <v>116</v>
      </c>
      <c r="Q2722" s="113" t="s">
        <v>2177</v>
      </c>
      <c r="R2722" s="13" t="s">
        <v>40</v>
      </c>
      <c r="S2722" s="116" t="s">
        <v>126</v>
      </c>
      <c r="T2722" s="265">
        <v>0</v>
      </c>
      <c r="U2722" s="265">
        <v>2</v>
      </c>
      <c r="V2722" s="265">
        <v>0</v>
      </c>
      <c r="W2722" s="265">
        <v>0</v>
      </c>
      <c r="X2722" s="265">
        <v>0</v>
      </c>
      <c r="Y2722" s="265">
        <v>0</v>
      </c>
    </row>
    <row r="2723" spans="1:25" ht="258.75" customHeight="1" x14ac:dyDescent="0.25">
      <c r="A2723" s="71">
        <v>3926</v>
      </c>
      <c r="B2723" s="194" t="s">
        <v>6575</v>
      </c>
      <c r="C2723" s="208" t="s">
        <v>6653</v>
      </c>
      <c r="D2723" s="194" t="s">
        <v>1524</v>
      </c>
      <c r="E2723" s="211" t="s">
        <v>129</v>
      </c>
      <c r="F2723" s="208" t="s">
        <v>16341</v>
      </c>
      <c r="G2723" s="112">
        <v>37622</v>
      </c>
      <c r="H2723" s="112">
        <v>37622</v>
      </c>
      <c r="I2723" s="208" t="s">
        <v>113</v>
      </c>
      <c r="J2723" s="112" t="s">
        <v>114</v>
      </c>
      <c r="K2723" s="208" t="s">
        <v>16342</v>
      </c>
      <c r="L2723" s="208" t="s">
        <v>99</v>
      </c>
      <c r="M2723" s="211" t="s">
        <v>6601</v>
      </c>
      <c r="N2723" s="208" t="s">
        <v>106</v>
      </c>
      <c r="O2723" s="208" t="s">
        <v>103</v>
      </c>
      <c r="P2723" s="109" t="s">
        <v>116</v>
      </c>
      <c r="Q2723" s="113" t="s">
        <v>6654</v>
      </c>
      <c r="R2723" s="13" t="s">
        <v>29</v>
      </c>
      <c r="S2723" s="116" t="s">
        <v>1239</v>
      </c>
      <c r="T2723" s="265">
        <v>2969</v>
      </c>
      <c r="U2723" s="265">
        <v>3520</v>
      </c>
      <c r="V2723" s="265">
        <v>3520</v>
      </c>
      <c r="W2723" s="265">
        <v>3520</v>
      </c>
      <c r="X2723" s="265">
        <v>3520</v>
      </c>
      <c r="Y2723" s="265">
        <v>3520</v>
      </c>
    </row>
    <row r="2724" spans="1:25" ht="258.75" customHeight="1" x14ac:dyDescent="0.25">
      <c r="A2724" s="71">
        <v>3927</v>
      </c>
      <c r="B2724" s="194" t="s">
        <v>6575</v>
      </c>
      <c r="C2724" s="208" t="s">
        <v>6655</v>
      </c>
      <c r="D2724" s="194" t="s">
        <v>1467</v>
      </c>
      <c r="E2724" s="208" t="s">
        <v>16334</v>
      </c>
      <c r="F2724" s="208" t="s">
        <v>16343</v>
      </c>
      <c r="G2724" s="112">
        <v>42736</v>
      </c>
      <c r="H2724" s="112">
        <v>42736</v>
      </c>
      <c r="I2724" s="208" t="s">
        <v>113</v>
      </c>
      <c r="J2724" s="112" t="s">
        <v>114</v>
      </c>
      <c r="K2724" s="208" t="s">
        <v>16336</v>
      </c>
      <c r="L2724" s="208" t="s">
        <v>99</v>
      </c>
      <c r="M2724" s="211" t="s">
        <v>6601</v>
      </c>
      <c r="N2724" s="208" t="s">
        <v>106</v>
      </c>
      <c r="O2724" s="208" t="s">
        <v>103</v>
      </c>
      <c r="P2724" s="109" t="s">
        <v>116</v>
      </c>
      <c r="Q2724" s="113" t="s">
        <v>6582</v>
      </c>
      <c r="R2724" s="113" t="s">
        <v>42</v>
      </c>
      <c r="S2724" s="116" t="s">
        <v>588</v>
      </c>
      <c r="T2724" s="265">
        <v>488</v>
      </c>
      <c r="U2724" s="265">
        <v>809</v>
      </c>
      <c r="V2724" s="265">
        <v>809</v>
      </c>
      <c r="W2724" s="265">
        <v>809</v>
      </c>
      <c r="X2724" s="265">
        <v>809</v>
      </c>
      <c r="Y2724" s="265">
        <v>809</v>
      </c>
    </row>
    <row r="2725" spans="1:25" ht="258.75" customHeight="1" x14ac:dyDescent="0.25">
      <c r="A2725" s="71">
        <v>3928</v>
      </c>
      <c r="B2725" s="194" t="s">
        <v>6575</v>
      </c>
      <c r="C2725" s="208" t="s">
        <v>6655</v>
      </c>
      <c r="D2725" s="194" t="s">
        <v>1525</v>
      </c>
      <c r="E2725" s="208" t="s">
        <v>16344</v>
      </c>
      <c r="F2725" s="208" t="s">
        <v>6657</v>
      </c>
      <c r="G2725" s="112">
        <v>42736</v>
      </c>
      <c r="H2725" s="112">
        <v>42736</v>
      </c>
      <c r="I2725" s="208" t="s">
        <v>113</v>
      </c>
      <c r="J2725" s="112" t="s">
        <v>114</v>
      </c>
      <c r="K2725" s="208" t="s">
        <v>16345</v>
      </c>
      <c r="L2725" s="208" t="s">
        <v>99</v>
      </c>
      <c r="M2725" s="211" t="s">
        <v>6601</v>
      </c>
      <c r="N2725" s="208" t="s">
        <v>106</v>
      </c>
      <c r="O2725" s="208" t="s">
        <v>103</v>
      </c>
      <c r="P2725" s="109" t="s">
        <v>116</v>
      </c>
      <c r="Q2725" s="113" t="s">
        <v>6582</v>
      </c>
      <c r="R2725" s="113" t="s">
        <v>42</v>
      </c>
      <c r="S2725" s="116" t="s">
        <v>588</v>
      </c>
      <c r="T2725" s="265">
        <v>24</v>
      </c>
      <c r="U2725" s="265">
        <v>22</v>
      </c>
      <c r="V2725" s="265">
        <v>22</v>
      </c>
      <c r="W2725" s="265">
        <v>22</v>
      </c>
      <c r="X2725" s="265">
        <v>22</v>
      </c>
      <c r="Y2725" s="265">
        <v>22</v>
      </c>
    </row>
    <row r="2726" spans="1:25" ht="258.75" customHeight="1" x14ac:dyDescent="0.25">
      <c r="A2726" s="71">
        <v>3929</v>
      </c>
      <c r="B2726" s="194" t="s">
        <v>6575</v>
      </c>
      <c r="C2726" s="208" t="s">
        <v>16346</v>
      </c>
      <c r="D2726" s="194" t="s">
        <v>6658</v>
      </c>
      <c r="E2726" s="208" t="s">
        <v>6659</v>
      </c>
      <c r="F2726" s="208" t="s">
        <v>6660</v>
      </c>
      <c r="G2726" s="112">
        <v>44033</v>
      </c>
      <c r="H2726" s="112">
        <v>43831</v>
      </c>
      <c r="I2726" s="208" t="s">
        <v>113</v>
      </c>
      <c r="J2726" s="112" t="s">
        <v>114</v>
      </c>
      <c r="K2726" s="208" t="s">
        <v>16347</v>
      </c>
      <c r="L2726" s="208" t="s">
        <v>99</v>
      </c>
      <c r="M2726" s="211" t="s">
        <v>6601</v>
      </c>
      <c r="N2726" s="208" t="s">
        <v>106</v>
      </c>
      <c r="O2726" s="208" t="s">
        <v>103</v>
      </c>
      <c r="P2726" s="109" t="s">
        <v>116</v>
      </c>
      <c r="Q2726" s="113" t="s">
        <v>6582</v>
      </c>
      <c r="R2726" s="113" t="s">
        <v>42</v>
      </c>
      <c r="S2726" s="116" t="s">
        <v>588</v>
      </c>
      <c r="T2726" s="265">
        <v>7384</v>
      </c>
      <c r="U2726" s="265">
        <v>8230</v>
      </c>
      <c r="V2726" s="265">
        <v>8230</v>
      </c>
      <c r="W2726" s="265">
        <v>8230</v>
      </c>
      <c r="X2726" s="265">
        <v>8230</v>
      </c>
      <c r="Y2726" s="265">
        <v>8230</v>
      </c>
    </row>
    <row r="2727" spans="1:25" ht="258.75" customHeight="1" x14ac:dyDescent="0.25">
      <c r="A2727" s="71">
        <v>3930</v>
      </c>
      <c r="B2727" s="194" t="s">
        <v>6575</v>
      </c>
      <c r="C2727" s="208" t="s">
        <v>6661</v>
      </c>
      <c r="D2727" s="194" t="s">
        <v>6662</v>
      </c>
      <c r="E2727" s="208" t="s">
        <v>16348</v>
      </c>
      <c r="F2727" s="208" t="s">
        <v>16349</v>
      </c>
      <c r="G2727" s="112">
        <v>44371</v>
      </c>
      <c r="H2727" s="112">
        <v>44197</v>
      </c>
      <c r="I2727" s="208" t="s">
        <v>6663</v>
      </c>
      <c r="J2727" s="112" t="s">
        <v>114</v>
      </c>
      <c r="K2727" s="208" t="s">
        <v>6664</v>
      </c>
      <c r="L2727" s="208" t="s">
        <v>60</v>
      </c>
      <c r="M2727" s="211" t="s">
        <v>6601</v>
      </c>
      <c r="N2727" s="208" t="s">
        <v>106</v>
      </c>
      <c r="O2727" s="208" t="s">
        <v>103</v>
      </c>
      <c r="P2727" s="109" t="s">
        <v>116</v>
      </c>
      <c r="Q2727" s="113" t="s">
        <v>6654</v>
      </c>
      <c r="R2727" s="13" t="s">
        <v>29</v>
      </c>
      <c r="S2727" s="116" t="s">
        <v>1239</v>
      </c>
      <c r="T2727" s="265">
        <v>0</v>
      </c>
      <c r="U2727" s="265">
        <v>0</v>
      </c>
      <c r="V2727" s="265">
        <v>161</v>
      </c>
      <c r="W2727" s="265">
        <v>403</v>
      </c>
      <c r="X2727" s="265">
        <v>605</v>
      </c>
      <c r="Y2727" s="265">
        <v>645</v>
      </c>
    </row>
    <row r="2728" spans="1:25" ht="258.75" customHeight="1" x14ac:dyDescent="0.25">
      <c r="A2728" s="71">
        <v>3931</v>
      </c>
      <c r="B2728" s="194" t="s">
        <v>6575</v>
      </c>
      <c r="C2728" s="208" t="s">
        <v>6665</v>
      </c>
      <c r="D2728" s="194" t="s">
        <v>1472</v>
      </c>
      <c r="E2728" s="208" t="s">
        <v>6666</v>
      </c>
      <c r="F2728" s="208" t="s">
        <v>6667</v>
      </c>
      <c r="G2728" s="112">
        <v>44132</v>
      </c>
      <c r="H2728" s="112">
        <v>43831</v>
      </c>
      <c r="I2728" s="208" t="s">
        <v>6668</v>
      </c>
      <c r="J2728" s="112" t="s">
        <v>114</v>
      </c>
      <c r="K2728" s="208" t="s">
        <v>16350</v>
      </c>
      <c r="L2728" s="208" t="s">
        <v>60</v>
      </c>
      <c r="M2728" s="208" t="s">
        <v>6577</v>
      </c>
      <c r="N2728" s="208" t="s">
        <v>106</v>
      </c>
      <c r="O2728" s="208" t="s">
        <v>103</v>
      </c>
      <c r="P2728" s="109" t="s">
        <v>116</v>
      </c>
      <c r="Q2728" s="113" t="s">
        <v>6582</v>
      </c>
      <c r="R2728" s="13" t="s">
        <v>24</v>
      </c>
      <c r="S2728" s="116" t="s">
        <v>6669</v>
      </c>
      <c r="T2728" s="265">
        <v>0</v>
      </c>
      <c r="U2728" s="265">
        <v>0</v>
      </c>
      <c r="V2728" s="265">
        <v>0</v>
      </c>
      <c r="W2728" s="265">
        <v>0</v>
      </c>
      <c r="X2728" s="265">
        <v>760</v>
      </c>
      <c r="Y2728" s="265">
        <v>890</v>
      </c>
    </row>
    <row r="2729" spans="1:25" ht="258.75" customHeight="1" x14ac:dyDescent="0.25">
      <c r="A2729" s="71">
        <v>3932</v>
      </c>
      <c r="B2729" s="194" t="s">
        <v>6575</v>
      </c>
      <c r="C2729" s="208" t="s">
        <v>6670</v>
      </c>
      <c r="D2729" s="194" t="s">
        <v>1475</v>
      </c>
      <c r="E2729" s="208" t="s">
        <v>16351</v>
      </c>
      <c r="F2729" s="208" t="s">
        <v>16352</v>
      </c>
      <c r="G2729" s="112">
        <v>44526</v>
      </c>
      <c r="H2729" s="112">
        <v>44197</v>
      </c>
      <c r="I2729" s="208" t="s">
        <v>2548</v>
      </c>
      <c r="J2729" s="112">
        <v>46023</v>
      </c>
      <c r="K2729" s="208" t="s">
        <v>11921</v>
      </c>
      <c r="L2729" s="208" t="s">
        <v>99</v>
      </c>
      <c r="M2729" s="211" t="s">
        <v>6601</v>
      </c>
      <c r="N2729" s="208" t="s">
        <v>106</v>
      </c>
      <c r="O2729" s="208" t="s">
        <v>103</v>
      </c>
      <c r="P2729" s="109" t="s">
        <v>116</v>
      </c>
      <c r="Q2729" s="113" t="s">
        <v>6582</v>
      </c>
      <c r="R2729" s="13">
        <v>16</v>
      </c>
      <c r="S2729" s="116" t="s">
        <v>6609</v>
      </c>
      <c r="T2729" s="265">
        <v>396</v>
      </c>
      <c r="U2729" s="265">
        <v>728</v>
      </c>
      <c r="V2729" s="265">
        <v>728</v>
      </c>
      <c r="W2729" s="265">
        <v>728</v>
      </c>
      <c r="X2729" s="265">
        <v>728</v>
      </c>
      <c r="Y2729" s="265">
        <v>728</v>
      </c>
    </row>
    <row r="2730" spans="1:25" ht="258.75" customHeight="1" x14ac:dyDescent="0.25">
      <c r="A2730" s="71">
        <v>3933</v>
      </c>
      <c r="B2730" s="194" t="s">
        <v>6575</v>
      </c>
      <c r="C2730" s="208" t="s">
        <v>16353</v>
      </c>
      <c r="D2730" s="115" t="s">
        <v>1117</v>
      </c>
      <c r="E2730" s="115" t="s">
        <v>16354</v>
      </c>
      <c r="F2730" s="115" t="s">
        <v>6671</v>
      </c>
      <c r="G2730" s="112">
        <v>42202</v>
      </c>
      <c r="H2730" s="112">
        <v>42202</v>
      </c>
      <c r="I2730" s="115" t="s">
        <v>336</v>
      </c>
      <c r="J2730" s="112">
        <v>45658</v>
      </c>
      <c r="K2730" s="208" t="s">
        <v>16355</v>
      </c>
      <c r="L2730" s="208" t="s">
        <v>60</v>
      </c>
      <c r="M2730" s="12" t="s">
        <v>6672</v>
      </c>
      <c r="N2730" s="112" t="s">
        <v>68</v>
      </c>
      <c r="O2730" s="211" t="s">
        <v>104</v>
      </c>
      <c r="P2730" s="115" t="s">
        <v>578</v>
      </c>
      <c r="Q2730" s="113" t="s">
        <v>6673</v>
      </c>
      <c r="R2730" s="13" t="s">
        <v>18</v>
      </c>
      <c r="S2730" s="116" t="s">
        <v>199</v>
      </c>
      <c r="T2730" s="265">
        <v>85103</v>
      </c>
      <c r="U2730" s="265">
        <v>108175</v>
      </c>
      <c r="V2730" s="265">
        <v>108175</v>
      </c>
      <c r="W2730" s="265">
        <v>108175</v>
      </c>
      <c r="X2730" s="265" t="s">
        <v>112</v>
      </c>
      <c r="Y2730" s="265" t="s">
        <v>112</v>
      </c>
    </row>
    <row r="2731" spans="1:25" ht="258.75" customHeight="1" x14ac:dyDescent="0.25">
      <c r="A2731" s="71">
        <v>3934</v>
      </c>
      <c r="B2731" s="194" t="s">
        <v>6575</v>
      </c>
      <c r="C2731" s="208" t="s">
        <v>16353</v>
      </c>
      <c r="D2731" s="115" t="s">
        <v>702</v>
      </c>
      <c r="E2731" s="115" t="s">
        <v>6674</v>
      </c>
      <c r="F2731" s="115" t="s">
        <v>6671</v>
      </c>
      <c r="G2731" s="112">
        <v>42202</v>
      </c>
      <c r="H2731" s="112">
        <v>42202</v>
      </c>
      <c r="I2731" s="115" t="s">
        <v>15511</v>
      </c>
      <c r="J2731" s="112">
        <v>45658</v>
      </c>
      <c r="K2731" s="208" t="s">
        <v>16355</v>
      </c>
      <c r="L2731" s="208" t="s">
        <v>60</v>
      </c>
      <c r="M2731" s="12" t="s">
        <v>6672</v>
      </c>
      <c r="N2731" s="112" t="s">
        <v>66</v>
      </c>
      <c r="O2731" s="211" t="s">
        <v>104</v>
      </c>
      <c r="P2731" s="115" t="s">
        <v>197</v>
      </c>
      <c r="Q2731" s="113" t="s">
        <v>6673</v>
      </c>
      <c r="R2731" s="13" t="s">
        <v>18</v>
      </c>
      <c r="S2731" s="116" t="s">
        <v>199</v>
      </c>
      <c r="T2731" s="265">
        <v>977</v>
      </c>
      <c r="U2731" s="265">
        <v>3181</v>
      </c>
      <c r="V2731" s="265">
        <v>3181</v>
      </c>
      <c r="W2731" s="265">
        <v>3181</v>
      </c>
      <c r="X2731" s="265" t="s">
        <v>112</v>
      </c>
      <c r="Y2731" s="265" t="s">
        <v>112</v>
      </c>
    </row>
    <row r="2732" spans="1:25" ht="258.75" customHeight="1" x14ac:dyDescent="0.25">
      <c r="A2732" s="71">
        <v>3935</v>
      </c>
      <c r="B2732" s="194" t="s">
        <v>6575</v>
      </c>
      <c r="C2732" s="208" t="s">
        <v>16356</v>
      </c>
      <c r="D2732" s="115" t="s">
        <v>357</v>
      </c>
      <c r="E2732" s="115" t="s">
        <v>16357</v>
      </c>
      <c r="F2732" s="115" t="s">
        <v>6675</v>
      </c>
      <c r="G2732" s="112">
        <v>43976</v>
      </c>
      <c r="H2732" s="112">
        <v>43831</v>
      </c>
      <c r="I2732" s="112" t="s">
        <v>5289</v>
      </c>
      <c r="J2732" s="112">
        <v>45658</v>
      </c>
      <c r="K2732" s="208" t="s">
        <v>16358</v>
      </c>
      <c r="L2732" s="208" t="s">
        <v>60</v>
      </c>
      <c r="M2732" s="12" t="s">
        <v>6676</v>
      </c>
      <c r="N2732" s="208" t="s">
        <v>68</v>
      </c>
      <c r="O2732" s="208" t="s">
        <v>100</v>
      </c>
      <c r="P2732" s="208" t="s">
        <v>6677</v>
      </c>
      <c r="Q2732" s="113" t="s">
        <v>6678</v>
      </c>
      <c r="R2732" s="13" t="s">
        <v>18</v>
      </c>
      <c r="S2732" s="116" t="s">
        <v>199</v>
      </c>
      <c r="T2732" s="265">
        <v>6178053</v>
      </c>
      <c r="U2732" s="265">
        <v>5347491</v>
      </c>
      <c r="V2732" s="265">
        <v>5347491</v>
      </c>
      <c r="W2732" s="265">
        <v>5347491</v>
      </c>
      <c r="X2732" s="265" t="s">
        <v>112</v>
      </c>
      <c r="Y2732" s="265" t="s">
        <v>112</v>
      </c>
    </row>
    <row r="2733" spans="1:25" ht="258.75" customHeight="1" x14ac:dyDescent="0.25">
      <c r="A2733" s="71">
        <v>3936</v>
      </c>
      <c r="B2733" s="194" t="s">
        <v>6575</v>
      </c>
      <c r="C2733" s="208" t="s">
        <v>16359</v>
      </c>
      <c r="D2733" s="115" t="s">
        <v>6679</v>
      </c>
      <c r="E2733" s="115" t="s">
        <v>6680</v>
      </c>
      <c r="F2733" s="115" t="s">
        <v>12081</v>
      </c>
      <c r="G2733" s="112">
        <v>44132</v>
      </c>
      <c r="H2733" s="112">
        <v>43831</v>
      </c>
      <c r="I2733" s="112" t="s">
        <v>6624</v>
      </c>
      <c r="J2733" s="112">
        <v>47484</v>
      </c>
      <c r="K2733" s="208" t="s">
        <v>16358</v>
      </c>
      <c r="L2733" s="208" t="s">
        <v>60</v>
      </c>
      <c r="M2733" s="208" t="s">
        <v>6577</v>
      </c>
      <c r="N2733" s="208" t="s">
        <v>68</v>
      </c>
      <c r="O2733" s="208" t="s">
        <v>100</v>
      </c>
      <c r="P2733" s="208" t="s">
        <v>6677</v>
      </c>
      <c r="Q2733" s="113" t="s">
        <v>6625</v>
      </c>
      <c r="R2733" s="13" t="s">
        <v>18</v>
      </c>
      <c r="S2733" s="116" t="s">
        <v>199</v>
      </c>
      <c r="T2733" s="265">
        <v>0</v>
      </c>
      <c r="U2733" s="265">
        <v>0</v>
      </c>
      <c r="V2733" s="265">
        <v>0</v>
      </c>
      <c r="W2733" s="265">
        <v>0</v>
      </c>
      <c r="X2733" s="265">
        <v>2</v>
      </c>
      <c r="Y2733" s="265">
        <v>3</v>
      </c>
    </row>
    <row r="2734" spans="1:25" ht="258.75" customHeight="1" x14ac:dyDescent="0.25">
      <c r="A2734" s="71">
        <v>3937</v>
      </c>
      <c r="B2734" s="194" t="s">
        <v>6575</v>
      </c>
      <c r="C2734" s="208" t="s">
        <v>16359</v>
      </c>
      <c r="D2734" s="115" t="s">
        <v>3608</v>
      </c>
      <c r="E2734" s="115" t="s">
        <v>6681</v>
      </c>
      <c r="F2734" s="115" t="s">
        <v>6682</v>
      </c>
      <c r="G2734" s="112">
        <v>44132</v>
      </c>
      <c r="H2734" s="112">
        <v>43831</v>
      </c>
      <c r="I2734" s="208" t="s">
        <v>7588</v>
      </c>
      <c r="J2734" s="112" t="s">
        <v>114</v>
      </c>
      <c r="K2734" s="208" t="s">
        <v>16358</v>
      </c>
      <c r="L2734" s="208" t="s">
        <v>60</v>
      </c>
      <c r="M2734" s="208" t="s">
        <v>6577</v>
      </c>
      <c r="N2734" s="208" t="s">
        <v>68</v>
      </c>
      <c r="O2734" s="208" t="s">
        <v>100</v>
      </c>
      <c r="P2734" s="208" t="s">
        <v>6677</v>
      </c>
      <c r="Q2734" s="113" t="s">
        <v>6625</v>
      </c>
      <c r="R2734" s="13" t="s">
        <v>18</v>
      </c>
      <c r="S2734" s="116" t="s">
        <v>199</v>
      </c>
      <c r="T2734" s="265">
        <v>0</v>
      </c>
      <c r="U2734" s="265">
        <v>0</v>
      </c>
      <c r="V2734" s="265">
        <v>0</v>
      </c>
      <c r="W2734" s="265">
        <v>0</v>
      </c>
      <c r="X2734" s="265">
        <v>1</v>
      </c>
      <c r="Y2734" s="265">
        <v>2</v>
      </c>
    </row>
    <row r="2735" spans="1:25" ht="258.75" customHeight="1" x14ac:dyDescent="0.25">
      <c r="A2735" s="71">
        <v>3954</v>
      </c>
      <c r="B2735" s="208" t="s">
        <v>6683</v>
      </c>
      <c r="C2735" s="208" t="s">
        <v>16360</v>
      </c>
      <c r="D2735" s="112" t="s">
        <v>201</v>
      </c>
      <c r="E2735" s="208" t="s">
        <v>6684</v>
      </c>
      <c r="F2735" s="208" t="s">
        <v>689</v>
      </c>
      <c r="G2735" s="112">
        <v>40544</v>
      </c>
      <c r="H2735" s="112">
        <v>40544</v>
      </c>
      <c r="I2735" s="208" t="s">
        <v>16361</v>
      </c>
      <c r="J2735" s="112">
        <v>44927</v>
      </c>
      <c r="K2735" s="208" t="s">
        <v>6685</v>
      </c>
      <c r="L2735" s="208" t="s">
        <v>60</v>
      </c>
      <c r="M2735" s="264" t="s">
        <v>6686</v>
      </c>
      <c r="N2735" s="208" t="s">
        <v>107</v>
      </c>
      <c r="O2735" s="208" t="s">
        <v>100</v>
      </c>
      <c r="P2735" s="208" t="s">
        <v>6687</v>
      </c>
      <c r="Q2735" s="113" t="s">
        <v>16362</v>
      </c>
      <c r="R2735" s="113" t="s">
        <v>18</v>
      </c>
      <c r="S2735" s="208" t="s">
        <v>199</v>
      </c>
      <c r="T2735" s="264">
        <v>0</v>
      </c>
      <c r="U2735" s="264">
        <v>0</v>
      </c>
      <c r="V2735" s="265" t="s">
        <v>112</v>
      </c>
      <c r="W2735" s="265" t="s">
        <v>112</v>
      </c>
      <c r="X2735" s="265" t="s">
        <v>112</v>
      </c>
      <c r="Y2735" s="265" t="s">
        <v>112</v>
      </c>
    </row>
    <row r="2736" spans="1:25" ht="258.75" customHeight="1" x14ac:dyDescent="0.25">
      <c r="A2736" s="71">
        <v>3955</v>
      </c>
      <c r="B2736" s="208" t="s">
        <v>6683</v>
      </c>
      <c r="C2736" s="208" t="s">
        <v>16360</v>
      </c>
      <c r="D2736" s="112" t="s">
        <v>202</v>
      </c>
      <c r="E2736" s="208" t="s">
        <v>6684</v>
      </c>
      <c r="F2736" s="208" t="s">
        <v>689</v>
      </c>
      <c r="G2736" s="112">
        <v>40544</v>
      </c>
      <c r="H2736" s="112">
        <v>40544</v>
      </c>
      <c r="I2736" s="208" t="s">
        <v>16361</v>
      </c>
      <c r="J2736" s="112">
        <v>44927</v>
      </c>
      <c r="K2736" s="208" t="s">
        <v>6688</v>
      </c>
      <c r="L2736" s="208" t="s">
        <v>60</v>
      </c>
      <c r="M2736" s="264" t="s">
        <v>6686</v>
      </c>
      <c r="N2736" s="208" t="s">
        <v>107</v>
      </c>
      <c r="O2736" s="208" t="s">
        <v>100</v>
      </c>
      <c r="P2736" s="208" t="s">
        <v>6689</v>
      </c>
      <c r="Q2736" s="113" t="s">
        <v>6690</v>
      </c>
      <c r="R2736" s="113" t="s">
        <v>18</v>
      </c>
      <c r="S2736" s="208" t="s">
        <v>199</v>
      </c>
      <c r="T2736" s="264">
        <v>0</v>
      </c>
      <c r="U2736" s="264">
        <v>0</v>
      </c>
      <c r="V2736" s="265" t="s">
        <v>112</v>
      </c>
      <c r="W2736" s="265" t="s">
        <v>112</v>
      </c>
      <c r="X2736" s="265" t="s">
        <v>112</v>
      </c>
      <c r="Y2736" s="265" t="s">
        <v>112</v>
      </c>
    </row>
    <row r="2737" spans="1:25" ht="258.75" customHeight="1" x14ac:dyDescent="0.25">
      <c r="A2737" s="71">
        <v>3956</v>
      </c>
      <c r="B2737" s="208" t="s">
        <v>6683</v>
      </c>
      <c r="C2737" s="208" t="s">
        <v>6691</v>
      </c>
      <c r="D2737" s="112" t="s">
        <v>201</v>
      </c>
      <c r="E2737" s="208" t="s">
        <v>3586</v>
      </c>
      <c r="F2737" s="208" t="s">
        <v>738</v>
      </c>
      <c r="G2737" s="112">
        <v>43101</v>
      </c>
      <c r="H2737" s="112">
        <v>43101</v>
      </c>
      <c r="I2737" s="115" t="s">
        <v>268</v>
      </c>
      <c r="J2737" s="112" t="s">
        <v>2383</v>
      </c>
      <c r="K2737" s="208" t="s">
        <v>6692</v>
      </c>
      <c r="L2737" s="208" t="s">
        <v>60</v>
      </c>
      <c r="M2737" s="264" t="s">
        <v>6686</v>
      </c>
      <c r="N2737" s="208" t="s">
        <v>107</v>
      </c>
      <c r="O2737" s="208" t="s">
        <v>100</v>
      </c>
      <c r="P2737" s="208" t="s">
        <v>6559</v>
      </c>
      <c r="Q2737" s="113" t="s">
        <v>280</v>
      </c>
      <c r="R2737" s="113" t="s">
        <v>18</v>
      </c>
      <c r="S2737" s="208" t="s">
        <v>199</v>
      </c>
      <c r="T2737" s="264">
        <v>37962</v>
      </c>
      <c r="U2737" s="264">
        <v>67793</v>
      </c>
      <c r="V2737" s="264">
        <v>67793</v>
      </c>
      <c r="W2737" s="264">
        <v>67793</v>
      </c>
      <c r="X2737" s="264">
        <v>67793</v>
      </c>
      <c r="Y2737" s="264">
        <v>67793</v>
      </c>
    </row>
    <row r="2738" spans="1:25" ht="258.75" customHeight="1" x14ac:dyDescent="0.25">
      <c r="A2738" s="71">
        <v>3957</v>
      </c>
      <c r="B2738" s="208" t="s">
        <v>6683</v>
      </c>
      <c r="C2738" s="208" t="s">
        <v>16363</v>
      </c>
      <c r="D2738" s="112" t="s">
        <v>201</v>
      </c>
      <c r="E2738" s="208" t="s">
        <v>16364</v>
      </c>
      <c r="F2738" s="208" t="s">
        <v>12310</v>
      </c>
      <c r="G2738" s="112">
        <v>43831</v>
      </c>
      <c r="H2738" s="112">
        <v>43831</v>
      </c>
      <c r="I2738" s="115" t="s">
        <v>16365</v>
      </c>
      <c r="J2738" s="112" t="s">
        <v>16366</v>
      </c>
      <c r="K2738" s="208" t="s">
        <v>16367</v>
      </c>
      <c r="L2738" s="208" t="s">
        <v>60</v>
      </c>
      <c r="M2738" s="264" t="s">
        <v>6686</v>
      </c>
      <c r="N2738" s="208" t="s">
        <v>107</v>
      </c>
      <c r="O2738" s="208" t="s">
        <v>100</v>
      </c>
      <c r="P2738" s="208" t="s">
        <v>16368</v>
      </c>
      <c r="Q2738" s="113"/>
      <c r="R2738" s="113" t="s">
        <v>23</v>
      </c>
      <c r="S2738" s="208" t="s">
        <v>16369</v>
      </c>
      <c r="T2738" s="264">
        <v>0</v>
      </c>
      <c r="U2738" s="264">
        <v>0</v>
      </c>
      <c r="V2738" s="264">
        <v>0</v>
      </c>
      <c r="W2738" s="264">
        <v>0</v>
      </c>
      <c r="X2738" s="264">
        <v>0</v>
      </c>
      <c r="Y2738" s="264">
        <v>0</v>
      </c>
    </row>
    <row r="2739" spans="1:25" ht="258.75" customHeight="1" x14ac:dyDescent="0.25">
      <c r="A2739" s="71">
        <v>3958</v>
      </c>
      <c r="B2739" s="208" t="s">
        <v>6683</v>
      </c>
      <c r="C2739" s="208" t="s">
        <v>16370</v>
      </c>
      <c r="D2739" s="112" t="s">
        <v>121</v>
      </c>
      <c r="E2739" s="208" t="s">
        <v>16371</v>
      </c>
      <c r="F2739" s="112" t="s">
        <v>16372</v>
      </c>
      <c r="G2739" s="112">
        <v>43831</v>
      </c>
      <c r="H2739" s="112">
        <v>43831</v>
      </c>
      <c r="I2739" s="115" t="s">
        <v>16373</v>
      </c>
      <c r="J2739" s="112">
        <v>46753</v>
      </c>
      <c r="K2739" s="208" t="s">
        <v>16374</v>
      </c>
      <c r="L2739" s="208" t="s">
        <v>60</v>
      </c>
      <c r="M2739" s="264" t="s">
        <v>6686</v>
      </c>
      <c r="N2739" s="208" t="s">
        <v>107</v>
      </c>
      <c r="O2739" s="208" t="s">
        <v>102</v>
      </c>
      <c r="P2739" s="208" t="s">
        <v>398</v>
      </c>
      <c r="Q2739" s="113"/>
      <c r="R2739" s="113" t="s">
        <v>18</v>
      </c>
      <c r="S2739" s="208" t="s">
        <v>199</v>
      </c>
      <c r="T2739" s="264">
        <v>0</v>
      </c>
      <c r="U2739" s="264">
        <v>0</v>
      </c>
      <c r="V2739" s="264">
        <v>0</v>
      </c>
      <c r="W2739" s="264">
        <v>0</v>
      </c>
      <c r="X2739" s="264">
        <v>0</v>
      </c>
      <c r="Y2739" s="264">
        <v>0</v>
      </c>
    </row>
    <row r="2740" spans="1:25" ht="258.75" customHeight="1" x14ac:dyDescent="0.25">
      <c r="A2740" s="71">
        <v>3959</v>
      </c>
      <c r="B2740" s="208" t="s">
        <v>6683</v>
      </c>
      <c r="C2740" s="208" t="s">
        <v>16375</v>
      </c>
      <c r="D2740" s="112" t="s">
        <v>201</v>
      </c>
      <c r="E2740" s="208" t="s">
        <v>16376</v>
      </c>
      <c r="F2740" s="112" t="s">
        <v>5876</v>
      </c>
      <c r="G2740" s="112">
        <v>44504</v>
      </c>
      <c r="H2740" s="112">
        <v>44504</v>
      </c>
      <c r="I2740" s="115" t="s">
        <v>16377</v>
      </c>
      <c r="J2740" s="112" t="s">
        <v>16378</v>
      </c>
      <c r="K2740" s="208" t="s">
        <v>16379</v>
      </c>
      <c r="L2740" s="208" t="s">
        <v>60</v>
      </c>
      <c r="M2740" s="264" t="s">
        <v>6686</v>
      </c>
      <c r="N2740" s="208" t="s">
        <v>107</v>
      </c>
      <c r="O2740" s="208" t="s">
        <v>100</v>
      </c>
      <c r="P2740" s="208" t="s">
        <v>16380</v>
      </c>
      <c r="Q2740" s="113"/>
      <c r="R2740" s="113" t="s">
        <v>24</v>
      </c>
      <c r="S2740" s="208" t="s">
        <v>553</v>
      </c>
      <c r="T2740" s="264">
        <v>0</v>
      </c>
      <c r="U2740" s="264">
        <v>0</v>
      </c>
      <c r="V2740" s="264">
        <v>0</v>
      </c>
      <c r="W2740" s="264">
        <v>0</v>
      </c>
      <c r="X2740" s="264">
        <v>0</v>
      </c>
      <c r="Y2740" s="264">
        <v>0</v>
      </c>
    </row>
    <row r="2741" spans="1:25" ht="258.75" customHeight="1" x14ac:dyDescent="0.25">
      <c r="A2741" s="71">
        <v>3960</v>
      </c>
      <c r="B2741" s="208" t="s">
        <v>6683</v>
      </c>
      <c r="C2741" s="208" t="s">
        <v>6693</v>
      </c>
      <c r="D2741" s="208" t="s">
        <v>6694</v>
      </c>
      <c r="E2741" s="112" t="s">
        <v>6695</v>
      </c>
      <c r="F2741" s="112" t="s">
        <v>5527</v>
      </c>
      <c r="G2741" s="112">
        <v>37622</v>
      </c>
      <c r="H2741" s="112">
        <v>37622</v>
      </c>
      <c r="I2741" s="208" t="s">
        <v>113</v>
      </c>
      <c r="J2741" s="112" t="s">
        <v>114</v>
      </c>
      <c r="K2741" s="208" t="s">
        <v>6696</v>
      </c>
      <c r="L2741" s="208" t="s">
        <v>99</v>
      </c>
      <c r="M2741" s="208" t="s">
        <v>6697</v>
      </c>
      <c r="N2741" s="208" t="s">
        <v>106</v>
      </c>
      <c r="O2741" s="208" t="s">
        <v>103</v>
      </c>
      <c r="P2741" s="208" t="s">
        <v>6698</v>
      </c>
      <c r="Q2741" s="113"/>
      <c r="R2741" s="208">
        <v>10</v>
      </c>
      <c r="S2741" s="208" t="s">
        <v>126</v>
      </c>
      <c r="T2741" s="264">
        <v>23</v>
      </c>
      <c r="U2741" s="264">
        <v>24</v>
      </c>
      <c r="V2741" s="264">
        <v>24</v>
      </c>
      <c r="W2741" s="264">
        <v>24</v>
      </c>
      <c r="X2741" s="264">
        <v>24</v>
      </c>
      <c r="Y2741" s="264">
        <v>24</v>
      </c>
    </row>
    <row r="2742" spans="1:25" ht="258.75" customHeight="1" x14ac:dyDescent="0.25">
      <c r="A2742" s="71">
        <v>3961</v>
      </c>
      <c r="B2742" s="208" t="s">
        <v>6683</v>
      </c>
      <c r="C2742" s="208" t="s">
        <v>6693</v>
      </c>
      <c r="D2742" s="208" t="s">
        <v>16381</v>
      </c>
      <c r="E2742" s="112" t="s">
        <v>16382</v>
      </c>
      <c r="F2742" s="112" t="s">
        <v>16383</v>
      </c>
      <c r="G2742" s="112">
        <v>37622</v>
      </c>
      <c r="H2742" s="112">
        <v>37622</v>
      </c>
      <c r="I2742" s="208" t="s">
        <v>113</v>
      </c>
      <c r="J2742" s="112" t="s">
        <v>114</v>
      </c>
      <c r="K2742" s="208" t="s">
        <v>16384</v>
      </c>
      <c r="L2742" s="208" t="s">
        <v>99</v>
      </c>
      <c r="M2742" s="208" t="s">
        <v>6697</v>
      </c>
      <c r="N2742" s="208" t="s">
        <v>106</v>
      </c>
      <c r="O2742" s="208" t="s">
        <v>103</v>
      </c>
      <c r="P2742" s="208" t="s">
        <v>6698</v>
      </c>
      <c r="Q2742" s="113"/>
      <c r="R2742" s="208">
        <v>10</v>
      </c>
      <c r="S2742" s="208" t="s">
        <v>126</v>
      </c>
      <c r="T2742" s="264">
        <v>132</v>
      </c>
      <c r="U2742" s="264">
        <v>134</v>
      </c>
      <c r="V2742" s="264">
        <v>134</v>
      </c>
      <c r="W2742" s="264">
        <v>134</v>
      </c>
      <c r="X2742" s="264">
        <v>134</v>
      </c>
      <c r="Y2742" s="264">
        <v>134</v>
      </c>
    </row>
    <row r="2743" spans="1:25" ht="258.75" customHeight="1" x14ac:dyDescent="0.25">
      <c r="A2743" s="71">
        <v>3962</v>
      </c>
      <c r="B2743" s="208" t="s">
        <v>6683</v>
      </c>
      <c r="C2743" s="208" t="s">
        <v>6693</v>
      </c>
      <c r="D2743" s="208" t="s">
        <v>16385</v>
      </c>
      <c r="E2743" s="112" t="s">
        <v>16382</v>
      </c>
      <c r="F2743" s="112" t="s">
        <v>16386</v>
      </c>
      <c r="G2743" s="112">
        <v>37622</v>
      </c>
      <c r="H2743" s="112">
        <v>37622</v>
      </c>
      <c r="I2743" s="208" t="s">
        <v>113</v>
      </c>
      <c r="J2743" s="112" t="s">
        <v>114</v>
      </c>
      <c r="K2743" s="208" t="s">
        <v>16387</v>
      </c>
      <c r="L2743" s="208" t="s">
        <v>99</v>
      </c>
      <c r="M2743" s="208" t="s">
        <v>6697</v>
      </c>
      <c r="N2743" s="208" t="s">
        <v>106</v>
      </c>
      <c r="O2743" s="208" t="s">
        <v>103</v>
      </c>
      <c r="P2743" s="208" t="s">
        <v>6698</v>
      </c>
      <c r="Q2743" s="113"/>
      <c r="R2743" s="208">
        <v>10</v>
      </c>
      <c r="S2743" s="208" t="s">
        <v>126</v>
      </c>
      <c r="T2743" s="264">
        <v>1295</v>
      </c>
      <c r="U2743" s="264">
        <v>1330</v>
      </c>
      <c r="V2743" s="264">
        <v>1330</v>
      </c>
      <c r="W2743" s="264">
        <v>1330</v>
      </c>
      <c r="X2743" s="264">
        <v>1330</v>
      </c>
      <c r="Y2743" s="264">
        <v>1330</v>
      </c>
    </row>
    <row r="2744" spans="1:25" ht="258.75" customHeight="1" x14ac:dyDescent="0.25">
      <c r="A2744" s="71">
        <v>3963</v>
      </c>
      <c r="B2744" s="208" t="s">
        <v>6683</v>
      </c>
      <c r="C2744" s="208" t="s">
        <v>6693</v>
      </c>
      <c r="D2744" s="208" t="s">
        <v>10513</v>
      </c>
      <c r="E2744" s="112" t="s">
        <v>16382</v>
      </c>
      <c r="F2744" s="112" t="s">
        <v>302</v>
      </c>
      <c r="G2744" s="112">
        <v>37622</v>
      </c>
      <c r="H2744" s="112">
        <v>37622</v>
      </c>
      <c r="I2744" s="208" t="s">
        <v>113</v>
      </c>
      <c r="J2744" s="112" t="s">
        <v>114</v>
      </c>
      <c r="K2744" s="208" t="s">
        <v>2996</v>
      </c>
      <c r="L2744" s="208" t="s">
        <v>99</v>
      </c>
      <c r="M2744" s="208" t="s">
        <v>6697</v>
      </c>
      <c r="N2744" s="208" t="s">
        <v>106</v>
      </c>
      <c r="O2744" s="208" t="s">
        <v>103</v>
      </c>
      <c r="P2744" s="208" t="s">
        <v>6698</v>
      </c>
      <c r="Q2744" s="113"/>
      <c r="R2744" s="208">
        <v>10</v>
      </c>
      <c r="S2744" s="208" t="s">
        <v>126</v>
      </c>
      <c r="T2744" s="264">
        <v>127906</v>
      </c>
      <c r="U2744" s="264">
        <v>129391</v>
      </c>
      <c r="V2744" s="264">
        <v>129391</v>
      </c>
      <c r="W2744" s="264">
        <v>129391</v>
      </c>
      <c r="X2744" s="264">
        <v>129391</v>
      </c>
      <c r="Y2744" s="264">
        <v>129391</v>
      </c>
    </row>
    <row r="2745" spans="1:25" ht="258.75" customHeight="1" x14ac:dyDescent="0.25">
      <c r="A2745" s="71">
        <v>3964</v>
      </c>
      <c r="B2745" s="208" t="s">
        <v>6683</v>
      </c>
      <c r="C2745" s="208" t="s">
        <v>6699</v>
      </c>
      <c r="D2745" s="208" t="s">
        <v>6700</v>
      </c>
      <c r="E2745" s="112" t="s">
        <v>16382</v>
      </c>
      <c r="F2745" s="194" t="s">
        <v>1966</v>
      </c>
      <c r="G2745" s="112">
        <v>37622</v>
      </c>
      <c r="H2745" s="112">
        <v>37622</v>
      </c>
      <c r="I2745" s="208" t="s">
        <v>113</v>
      </c>
      <c r="J2745" s="112" t="s">
        <v>114</v>
      </c>
      <c r="K2745" s="208" t="s">
        <v>6701</v>
      </c>
      <c r="L2745" s="208" t="s">
        <v>99</v>
      </c>
      <c r="M2745" s="208" t="s">
        <v>6702</v>
      </c>
      <c r="N2745" s="208" t="s">
        <v>106</v>
      </c>
      <c r="O2745" s="208" t="s">
        <v>103</v>
      </c>
      <c r="P2745" s="208" t="s">
        <v>6698</v>
      </c>
      <c r="Q2745" s="113"/>
      <c r="R2745" s="208">
        <v>10</v>
      </c>
      <c r="S2745" s="208" t="s">
        <v>126</v>
      </c>
      <c r="T2745" s="264">
        <v>34813</v>
      </c>
      <c r="U2745" s="264">
        <v>40544</v>
      </c>
      <c r="V2745" s="264">
        <v>40544</v>
      </c>
      <c r="W2745" s="264">
        <v>40544</v>
      </c>
      <c r="X2745" s="264">
        <v>40544</v>
      </c>
      <c r="Y2745" s="264">
        <v>40544</v>
      </c>
    </row>
    <row r="2746" spans="1:25" ht="258.75" customHeight="1" x14ac:dyDescent="0.25">
      <c r="A2746" s="71">
        <v>3965</v>
      </c>
      <c r="B2746" s="208" t="s">
        <v>6683</v>
      </c>
      <c r="C2746" s="208" t="s">
        <v>6703</v>
      </c>
      <c r="D2746" s="208" t="s">
        <v>6704</v>
      </c>
      <c r="E2746" s="112" t="s">
        <v>6695</v>
      </c>
      <c r="F2746" s="112" t="s">
        <v>6705</v>
      </c>
      <c r="G2746" s="112">
        <v>39814</v>
      </c>
      <c r="H2746" s="112">
        <v>39814</v>
      </c>
      <c r="I2746" s="208" t="s">
        <v>113</v>
      </c>
      <c r="J2746" s="112" t="s">
        <v>114</v>
      </c>
      <c r="K2746" s="208" t="s">
        <v>6706</v>
      </c>
      <c r="L2746" s="208" t="s">
        <v>61</v>
      </c>
      <c r="M2746" s="208" t="s">
        <v>6707</v>
      </c>
      <c r="N2746" s="208" t="s">
        <v>106</v>
      </c>
      <c r="O2746" s="208" t="s">
        <v>103</v>
      </c>
      <c r="P2746" s="208" t="s">
        <v>6698</v>
      </c>
      <c r="Q2746" s="113"/>
      <c r="R2746" s="208">
        <v>6</v>
      </c>
      <c r="S2746" s="208" t="s">
        <v>716</v>
      </c>
      <c r="T2746" s="264">
        <v>129</v>
      </c>
      <c r="U2746" s="264">
        <v>129</v>
      </c>
      <c r="V2746" s="264">
        <v>129</v>
      </c>
      <c r="W2746" s="264">
        <v>129</v>
      </c>
      <c r="X2746" s="264">
        <v>129</v>
      </c>
      <c r="Y2746" s="44">
        <v>129</v>
      </c>
    </row>
    <row r="2747" spans="1:25" ht="258.75" customHeight="1" x14ac:dyDescent="0.25">
      <c r="A2747" s="71">
        <v>3966</v>
      </c>
      <c r="B2747" s="208" t="s">
        <v>6683</v>
      </c>
      <c r="C2747" s="208" t="s">
        <v>6693</v>
      </c>
      <c r="D2747" s="208" t="s">
        <v>6708</v>
      </c>
      <c r="E2747" s="112" t="s">
        <v>6695</v>
      </c>
      <c r="F2747" s="112" t="s">
        <v>284</v>
      </c>
      <c r="G2747" s="112">
        <v>37622</v>
      </c>
      <c r="H2747" s="112">
        <v>37622</v>
      </c>
      <c r="I2747" s="208" t="s">
        <v>113</v>
      </c>
      <c r="J2747" s="112" t="s">
        <v>114</v>
      </c>
      <c r="K2747" s="208" t="s">
        <v>900</v>
      </c>
      <c r="L2747" s="12" t="s">
        <v>99</v>
      </c>
      <c r="M2747" s="12" t="s">
        <v>6709</v>
      </c>
      <c r="N2747" s="208" t="s">
        <v>106</v>
      </c>
      <c r="O2747" s="208" t="s">
        <v>103</v>
      </c>
      <c r="P2747" s="208" t="s">
        <v>6698</v>
      </c>
      <c r="Q2747" s="113" t="s">
        <v>6710</v>
      </c>
      <c r="R2747" s="208">
        <v>10</v>
      </c>
      <c r="S2747" s="208" t="s">
        <v>126</v>
      </c>
      <c r="T2747" s="264">
        <v>28</v>
      </c>
      <c r="U2747" s="264">
        <v>26</v>
      </c>
      <c r="V2747" s="264">
        <v>26</v>
      </c>
      <c r="W2747" s="264">
        <v>26</v>
      </c>
      <c r="X2747" s="264">
        <v>26</v>
      </c>
      <c r="Y2747" s="264">
        <v>26</v>
      </c>
    </row>
    <row r="2748" spans="1:25" ht="258.75" customHeight="1" x14ac:dyDescent="0.25">
      <c r="A2748" s="71">
        <v>3967</v>
      </c>
      <c r="B2748" s="208" t="s">
        <v>6683</v>
      </c>
      <c r="C2748" s="208" t="s">
        <v>6693</v>
      </c>
      <c r="D2748" s="208" t="s">
        <v>6711</v>
      </c>
      <c r="E2748" s="112" t="s">
        <v>6695</v>
      </c>
      <c r="F2748" s="112" t="s">
        <v>447</v>
      </c>
      <c r="G2748" s="112">
        <v>37622</v>
      </c>
      <c r="H2748" s="112">
        <v>37622</v>
      </c>
      <c r="I2748" s="208" t="s">
        <v>113</v>
      </c>
      <c r="J2748" s="112" t="s">
        <v>114</v>
      </c>
      <c r="K2748" s="208" t="s">
        <v>4499</v>
      </c>
      <c r="L2748" s="12" t="s">
        <v>61</v>
      </c>
      <c r="M2748" s="12" t="s">
        <v>6712</v>
      </c>
      <c r="N2748" s="208" t="s">
        <v>106</v>
      </c>
      <c r="O2748" s="208" t="s">
        <v>103</v>
      </c>
      <c r="P2748" s="208" t="s">
        <v>6698</v>
      </c>
      <c r="Q2748" s="113"/>
      <c r="R2748" s="208">
        <v>12</v>
      </c>
      <c r="S2748" s="208" t="s">
        <v>4264</v>
      </c>
      <c r="T2748" s="264">
        <v>741</v>
      </c>
      <c r="U2748" s="264">
        <v>727</v>
      </c>
      <c r="V2748" s="264">
        <v>727</v>
      </c>
      <c r="W2748" s="264">
        <v>727</v>
      </c>
      <c r="X2748" s="264">
        <v>727</v>
      </c>
      <c r="Y2748" s="264">
        <v>727</v>
      </c>
    </row>
    <row r="2749" spans="1:25" ht="258.75" customHeight="1" x14ac:dyDescent="0.25">
      <c r="A2749" s="71">
        <v>3968</v>
      </c>
      <c r="B2749" s="208" t="s">
        <v>6683</v>
      </c>
      <c r="C2749" s="208" t="s">
        <v>6693</v>
      </c>
      <c r="D2749" s="208" t="s">
        <v>6713</v>
      </c>
      <c r="E2749" s="112" t="s">
        <v>6695</v>
      </c>
      <c r="F2749" s="112" t="s">
        <v>6714</v>
      </c>
      <c r="G2749" s="112">
        <v>37622</v>
      </c>
      <c r="H2749" s="112">
        <v>37622</v>
      </c>
      <c r="I2749" s="208" t="s">
        <v>113</v>
      </c>
      <c r="J2749" s="112" t="s">
        <v>114</v>
      </c>
      <c r="K2749" s="208" t="s">
        <v>4546</v>
      </c>
      <c r="L2749" s="12" t="s">
        <v>61</v>
      </c>
      <c r="M2749" s="12" t="s">
        <v>6715</v>
      </c>
      <c r="N2749" s="208" t="s">
        <v>106</v>
      </c>
      <c r="O2749" s="208" t="s">
        <v>103</v>
      </c>
      <c r="P2749" s="208" t="s">
        <v>6698</v>
      </c>
      <c r="Q2749" s="113" t="s">
        <v>6716</v>
      </c>
      <c r="R2749" s="208">
        <v>12</v>
      </c>
      <c r="S2749" s="208" t="s">
        <v>4264</v>
      </c>
      <c r="T2749" s="264">
        <v>54</v>
      </c>
      <c r="U2749" s="264">
        <v>70</v>
      </c>
      <c r="V2749" s="264">
        <v>70</v>
      </c>
      <c r="W2749" s="264">
        <v>70</v>
      </c>
      <c r="X2749" s="264">
        <v>70</v>
      </c>
      <c r="Y2749" s="264">
        <v>70</v>
      </c>
    </row>
    <row r="2750" spans="1:25" ht="258.75" customHeight="1" x14ac:dyDescent="0.25">
      <c r="A2750" s="71">
        <v>3969</v>
      </c>
      <c r="B2750" s="208" t="s">
        <v>6683</v>
      </c>
      <c r="C2750" s="208" t="s">
        <v>6693</v>
      </c>
      <c r="D2750" s="208" t="s">
        <v>6717</v>
      </c>
      <c r="E2750" s="112" t="s">
        <v>6695</v>
      </c>
      <c r="F2750" s="112" t="s">
        <v>6718</v>
      </c>
      <c r="G2750" s="112">
        <v>37622</v>
      </c>
      <c r="H2750" s="112">
        <v>37622</v>
      </c>
      <c r="I2750" s="208" t="s">
        <v>113</v>
      </c>
      <c r="J2750" s="112" t="s">
        <v>114</v>
      </c>
      <c r="K2750" s="208" t="s">
        <v>6719</v>
      </c>
      <c r="L2750" s="12" t="s">
        <v>61</v>
      </c>
      <c r="M2750" s="113" t="s">
        <v>6720</v>
      </c>
      <c r="N2750" s="208" t="s">
        <v>106</v>
      </c>
      <c r="O2750" s="208" t="s">
        <v>103</v>
      </c>
      <c r="P2750" s="208" t="s">
        <v>6698</v>
      </c>
      <c r="Q2750" s="113" t="s">
        <v>6716</v>
      </c>
      <c r="R2750" s="208">
        <v>14</v>
      </c>
      <c r="S2750" s="208" t="s">
        <v>497</v>
      </c>
      <c r="T2750" s="264">
        <v>0</v>
      </c>
      <c r="U2750" s="264">
        <v>0</v>
      </c>
      <c r="V2750" s="264">
        <v>0</v>
      </c>
      <c r="W2750" s="264">
        <v>0</v>
      </c>
      <c r="X2750" s="264">
        <v>0</v>
      </c>
      <c r="Y2750" s="44">
        <v>0</v>
      </c>
    </row>
    <row r="2751" spans="1:25" ht="258.75" customHeight="1" x14ac:dyDescent="0.25">
      <c r="A2751" s="71">
        <v>3970</v>
      </c>
      <c r="B2751" s="208" t="s">
        <v>6683</v>
      </c>
      <c r="C2751" s="208" t="s">
        <v>6721</v>
      </c>
      <c r="D2751" s="208" t="s">
        <v>16388</v>
      </c>
      <c r="E2751" s="112" t="s">
        <v>6695</v>
      </c>
      <c r="F2751" s="112" t="s">
        <v>16389</v>
      </c>
      <c r="G2751" s="112">
        <v>38353</v>
      </c>
      <c r="H2751" s="112">
        <v>37987</v>
      </c>
      <c r="I2751" s="208" t="s">
        <v>113</v>
      </c>
      <c r="J2751" s="112" t="s">
        <v>114</v>
      </c>
      <c r="K2751" s="208" t="s">
        <v>16390</v>
      </c>
      <c r="L2751" s="12" t="s">
        <v>61</v>
      </c>
      <c r="M2751" s="113" t="s">
        <v>6722</v>
      </c>
      <c r="N2751" s="208" t="s">
        <v>106</v>
      </c>
      <c r="O2751" s="208" t="s">
        <v>103</v>
      </c>
      <c r="P2751" s="208" t="s">
        <v>6698</v>
      </c>
      <c r="Q2751" s="113" t="s">
        <v>6723</v>
      </c>
      <c r="R2751" s="208">
        <v>6</v>
      </c>
      <c r="S2751" s="208" t="s">
        <v>716</v>
      </c>
      <c r="T2751" s="264">
        <v>5106</v>
      </c>
      <c r="U2751" s="264">
        <v>5149</v>
      </c>
      <c r="V2751" s="264">
        <v>5149</v>
      </c>
      <c r="W2751" s="264">
        <v>5149</v>
      </c>
      <c r="X2751" s="264">
        <v>5149</v>
      </c>
      <c r="Y2751" s="264">
        <v>5149</v>
      </c>
    </row>
    <row r="2752" spans="1:25" ht="258.75" customHeight="1" x14ac:dyDescent="0.25">
      <c r="A2752" s="71">
        <v>3971</v>
      </c>
      <c r="B2752" s="208" t="s">
        <v>6683</v>
      </c>
      <c r="C2752" s="208" t="s">
        <v>6721</v>
      </c>
      <c r="D2752" s="208" t="s">
        <v>16391</v>
      </c>
      <c r="E2752" s="112" t="s">
        <v>6695</v>
      </c>
      <c r="F2752" s="112" t="s">
        <v>16392</v>
      </c>
      <c r="G2752" s="112">
        <v>38353</v>
      </c>
      <c r="H2752" s="112">
        <v>37987</v>
      </c>
      <c r="I2752" s="208" t="s">
        <v>113</v>
      </c>
      <c r="J2752" s="112" t="s">
        <v>114</v>
      </c>
      <c r="K2752" s="208" t="s">
        <v>16393</v>
      </c>
      <c r="L2752" s="12" t="s">
        <v>61</v>
      </c>
      <c r="M2752" s="113" t="s">
        <v>6724</v>
      </c>
      <c r="N2752" s="208" t="s">
        <v>106</v>
      </c>
      <c r="O2752" s="208" t="s">
        <v>103</v>
      </c>
      <c r="P2752" s="208" t="s">
        <v>6698</v>
      </c>
      <c r="Q2752" s="113" t="s">
        <v>6725</v>
      </c>
      <c r="R2752" s="208">
        <v>7</v>
      </c>
      <c r="S2752" s="208" t="s">
        <v>953</v>
      </c>
      <c r="T2752" s="264">
        <v>185</v>
      </c>
      <c r="U2752" s="264">
        <v>323</v>
      </c>
      <c r="V2752" s="264">
        <v>323</v>
      </c>
      <c r="W2752" s="264">
        <v>323</v>
      </c>
      <c r="X2752" s="264">
        <v>323</v>
      </c>
      <c r="Y2752" s="264">
        <v>323</v>
      </c>
    </row>
    <row r="2753" spans="1:25" ht="258.75" customHeight="1" x14ac:dyDescent="0.25">
      <c r="A2753" s="71">
        <v>3972</v>
      </c>
      <c r="B2753" s="208" t="s">
        <v>6683</v>
      </c>
      <c r="C2753" s="208" t="s">
        <v>6721</v>
      </c>
      <c r="D2753" s="208" t="s">
        <v>16394</v>
      </c>
      <c r="E2753" s="112" t="s">
        <v>6695</v>
      </c>
      <c r="F2753" s="112" t="s">
        <v>16395</v>
      </c>
      <c r="G2753" s="112">
        <v>38353</v>
      </c>
      <c r="H2753" s="112">
        <v>37987</v>
      </c>
      <c r="I2753" s="208" t="s">
        <v>113</v>
      </c>
      <c r="J2753" s="112" t="s">
        <v>114</v>
      </c>
      <c r="K2753" s="208" t="s">
        <v>16396</v>
      </c>
      <c r="L2753" s="12" t="s">
        <v>61</v>
      </c>
      <c r="M2753" s="113" t="s">
        <v>6722</v>
      </c>
      <c r="N2753" s="208" t="s">
        <v>106</v>
      </c>
      <c r="O2753" s="208" t="s">
        <v>103</v>
      </c>
      <c r="P2753" s="208" t="s">
        <v>6698</v>
      </c>
      <c r="Q2753" s="113" t="s">
        <v>6723</v>
      </c>
      <c r="R2753" s="208">
        <v>6</v>
      </c>
      <c r="S2753" s="208" t="s">
        <v>716</v>
      </c>
      <c r="T2753" s="264">
        <v>2945</v>
      </c>
      <c r="U2753" s="264">
        <v>3193</v>
      </c>
      <c r="V2753" s="264">
        <v>3193</v>
      </c>
      <c r="W2753" s="264">
        <v>3193</v>
      </c>
      <c r="X2753" s="264">
        <v>3193</v>
      </c>
      <c r="Y2753" s="264">
        <v>3193</v>
      </c>
    </row>
    <row r="2754" spans="1:25" ht="258.75" customHeight="1" x14ac:dyDescent="0.25">
      <c r="A2754" s="71">
        <v>3973</v>
      </c>
      <c r="B2754" s="208" t="s">
        <v>6683</v>
      </c>
      <c r="C2754" s="208" t="s">
        <v>6721</v>
      </c>
      <c r="D2754" s="208" t="s">
        <v>6726</v>
      </c>
      <c r="E2754" s="112" t="s">
        <v>6695</v>
      </c>
      <c r="F2754" s="112" t="s">
        <v>6727</v>
      </c>
      <c r="G2754" s="112">
        <v>38353</v>
      </c>
      <c r="H2754" s="112">
        <v>37987</v>
      </c>
      <c r="I2754" s="208" t="s">
        <v>113</v>
      </c>
      <c r="J2754" s="112" t="s">
        <v>114</v>
      </c>
      <c r="K2754" s="208" t="s">
        <v>6728</v>
      </c>
      <c r="L2754" s="12" t="s">
        <v>61</v>
      </c>
      <c r="M2754" s="113" t="s">
        <v>6729</v>
      </c>
      <c r="N2754" s="208" t="s">
        <v>106</v>
      </c>
      <c r="O2754" s="208" t="s">
        <v>103</v>
      </c>
      <c r="P2754" s="208" t="s">
        <v>6698</v>
      </c>
      <c r="Q2754" s="113" t="s">
        <v>6730</v>
      </c>
      <c r="R2754" s="208">
        <v>8</v>
      </c>
      <c r="S2754" s="208" t="s">
        <v>127</v>
      </c>
      <c r="T2754" s="264">
        <v>3827</v>
      </c>
      <c r="U2754" s="264">
        <v>3711</v>
      </c>
      <c r="V2754" s="264">
        <v>3711</v>
      </c>
      <c r="W2754" s="264">
        <v>3711</v>
      </c>
      <c r="X2754" s="264">
        <v>3711</v>
      </c>
      <c r="Y2754" s="264">
        <v>3711</v>
      </c>
    </row>
    <row r="2755" spans="1:25" ht="258.75" customHeight="1" x14ac:dyDescent="0.25">
      <c r="A2755" s="71">
        <v>3974</v>
      </c>
      <c r="B2755" s="208" t="s">
        <v>6683</v>
      </c>
      <c r="C2755" s="208" t="s">
        <v>6721</v>
      </c>
      <c r="D2755" s="208" t="s">
        <v>6731</v>
      </c>
      <c r="E2755" s="112" t="s">
        <v>6695</v>
      </c>
      <c r="F2755" s="112" t="s">
        <v>6732</v>
      </c>
      <c r="G2755" s="112">
        <v>38353</v>
      </c>
      <c r="H2755" s="112">
        <v>37987</v>
      </c>
      <c r="I2755" s="208" t="s">
        <v>113</v>
      </c>
      <c r="J2755" s="112" t="s">
        <v>114</v>
      </c>
      <c r="K2755" s="208" t="s">
        <v>6733</v>
      </c>
      <c r="L2755" s="12" t="s">
        <v>61</v>
      </c>
      <c r="M2755" s="113" t="s">
        <v>6734</v>
      </c>
      <c r="N2755" s="208" t="s">
        <v>106</v>
      </c>
      <c r="O2755" s="208" t="s">
        <v>103</v>
      </c>
      <c r="P2755" s="208" t="s">
        <v>6698</v>
      </c>
      <c r="Q2755" s="113" t="s">
        <v>6735</v>
      </c>
      <c r="R2755" s="208">
        <v>10</v>
      </c>
      <c r="S2755" s="208" t="s">
        <v>126</v>
      </c>
      <c r="T2755" s="264">
        <v>1097</v>
      </c>
      <c r="U2755" s="264">
        <v>1015</v>
      </c>
      <c r="V2755" s="264">
        <v>1015</v>
      </c>
      <c r="W2755" s="264">
        <v>1015</v>
      </c>
      <c r="X2755" s="264">
        <v>1015</v>
      </c>
      <c r="Y2755" s="264">
        <v>1015</v>
      </c>
    </row>
    <row r="2756" spans="1:25" ht="258.75" customHeight="1" x14ac:dyDescent="0.25">
      <c r="A2756" s="71">
        <v>3975</v>
      </c>
      <c r="B2756" s="208" t="s">
        <v>6683</v>
      </c>
      <c r="C2756" s="208" t="s">
        <v>6721</v>
      </c>
      <c r="D2756" s="208" t="s">
        <v>16397</v>
      </c>
      <c r="E2756" s="112" t="s">
        <v>6695</v>
      </c>
      <c r="F2756" s="112" t="s">
        <v>16398</v>
      </c>
      <c r="G2756" s="112">
        <v>38353</v>
      </c>
      <c r="H2756" s="112">
        <v>37987</v>
      </c>
      <c r="I2756" s="208" t="s">
        <v>113</v>
      </c>
      <c r="J2756" s="112" t="s">
        <v>114</v>
      </c>
      <c r="K2756" s="208" t="s">
        <v>16399</v>
      </c>
      <c r="L2756" s="12" t="s">
        <v>61</v>
      </c>
      <c r="M2756" s="113" t="s">
        <v>6724</v>
      </c>
      <c r="N2756" s="208" t="s">
        <v>106</v>
      </c>
      <c r="O2756" s="208" t="s">
        <v>103</v>
      </c>
      <c r="P2756" s="208" t="s">
        <v>6698</v>
      </c>
      <c r="Q2756" s="113" t="s">
        <v>6725</v>
      </c>
      <c r="R2756" s="208">
        <v>7</v>
      </c>
      <c r="S2756" s="208" t="s">
        <v>953</v>
      </c>
      <c r="T2756" s="264">
        <v>367</v>
      </c>
      <c r="U2756" s="264">
        <v>330</v>
      </c>
      <c r="V2756" s="264">
        <v>330</v>
      </c>
      <c r="W2756" s="264">
        <v>330</v>
      </c>
      <c r="X2756" s="264">
        <v>330</v>
      </c>
      <c r="Y2756" s="264">
        <v>330</v>
      </c>
    </row>
    <row r="2757" spans="1:25" ht="258.75" customHeight="1" x14ac:dyDescent="0.25">
      <c r="A2757" s="71">
        <v>3976</v>
      </c>
      <c r="B2757" s="208" t="s">
        <v>6683</v>
      </c>
      <c r="C2757" s="208" t="s">
        <v>6721</v>
      </c>
      <c r="D2757" s="208" t="s">
        <v>16400</v>
      </c>
      <c r="E2757" s="112" t="s">
        <v>6695</v>
      </c>
      <c r="F2757" s="112" t="s">
        <v>16401</v>
      </c>
      <c r="G2757" s="112">
        <v>38353</v>
      </c>
      <c r="H2757" s="112">
        <v>37987</v>
      </c>
      <c r="I2757" s="208" t="s">
        <v>113</v>
      </c>
      <c r="J2757" s="112" t="s">
        <v>114</v>
      </c>
      <c r="K2757" s="208" t="s">
        <v>16402</v>
      </c>
      <c r="L2757" s="12" t="s">
        <v>61</v>
      </c>
      <c r="M2757" s="113" t="s">
        <v>16403</v>
      </c>
      <c r="N2757" s="208" t="s">
        <v>106</v>
      </c>
      <c r="O2757" s="208" t="s">
        <v>103</v>
      </c>
      <c r="P2757" s="208" t="s">
        <v>6698</v>
      </c>
      <c r="Q2757" s="113"/>
      <c r="R2757" s="208">
        <v>1</v>
      </c>
      <c r="S2757" s="208" t="s">
        <v>1904</v>
      </c>
      <c r="T2757" s="264">
        <v>197</v>
      </c>
      <c r="U2757" s="264">
        <v>111</v>
      </c>
      <c r="V2757" s="264">
        <v>111</v>
      </c>
      <c r="W2757" s="264">
        <v>111</v>
      </c>
      <c r="X2757" s="264">
        <v>111</v>
      </c>
      <c r="Y2757" s="264">
        <v>111</v>
      </c>
    </row>
    <row r="2758" spans="1:25" ht="258.75" customHeight="1" x14ac:dyDescent="0.25">
      <c r="A2758" s="71">
        <v>3977</v>
      </c>
      <c r="B2758" s="208" t="s">
        <v>6683</v>
      </c>
      <c r="C2758" s="208" t="s">
        <v>6721</v>
      </c>
      <c r="D2758" s="208" t="s">
        <v>16404</v>
      </c>
      <c r="E2758" s="112" t="s">
        <v>6695</v>
      </c>
      <c r="F2758" s="112" t="s">
        <v>16405</v>
      </c>
      <c r="G2758" s="112">
        <v>38353</v>
      </c>
      <c r="H2758" s="112">
        <v>37987</v>
      </c>
      <c r="I2758" s="208" t="s">
        <v>113</v>
      </c>
      <c r="J2758" s="112" t="s">
        <v>114</v>
      </c>
      <c r="K2758" s="208" t="s">
        <v>16406</v>
      </c>
      <c r="L2758" s="12" t="s">
        <v>61</v>
      </c>
      <c r="M2758" s="113" t="s">
        <v>16407</v>
      </c>
      <c r="N2758" s="208" t="s">
        <v>106</v>
      </c>
      <c r="O2758" s="208" t="s">
        <v>103</v>
      </c>
      <c r="P2758" s="208" t="s">
        <v>6698</v>
      </c>
      <c r="Q2758" s="113"/>
      <c r="R2758" s="208">
        <v>1</v>
      </c>
      <c r="S2758" s="208" t="s">
        <v>1904</v>
      </c>
      <c r="T2758" s="264">
        <v>8198</v>
      </c>
      <c r="U2758" s="264">
        <v>7896</v>
      </c>
      <c r="V2758" s="264">
        <v>7896</v>
      </c>
      <c r="W2758" s="264">
        <v>7896</v>
      </c>
      <c r="X2758" s="264">
        <v>7896</v>
      </c>
      <c r="Y2758" s="264">
        <v>7896</v>
      </c>
    </row>
    <row r="2759" spans="1:25" ht="258.75" customHeight="1" x14ac:dyDescent="0.25">
      <c r="A2759" s="71">
        <v>3978</v>
      </c>
      <c r="B2759" s="208" t="s">
        <v>6683</v>
      </c>
      <c r="C2759" s="208" t="s">
        <v>6736</v>
      </c>
      <c r="D2759" s="208" t="s">
        <v>6737</v>
      </c>
      <c r="E2759" s="112" t="s">
        <v>6695</v>
      </c>
      <c r="F2759" s="112" t="s">
        <v>6738</v>
      </c>
      <c r="G2759" s="112">
        <v>40544</v>
      </c>
      <c r="H2759" s="112">
        <v>40179</v>
      </c>
      <c r="I2759" s="208" t="s">
        <v>113</v>
      </c>
      <c r="J2759" s="112" t="s">
        <v>114</v>
      </c>
      <c r="K2759" s="208" t="s">
        <v>6739</v>
      </c>
      <c r="L2759" s="12" t="s">
        <v>61</v>
      </c>
      <c r="M2759" s="208" t="s">
        <v>16408</v>
      </c>
      <c r="N2759" s="208" t="s">
        <v>106</v>
      </c>
      <c r="O2759" s="208" t="s">
        <v>103</v>
      </c>
      <c r="P2759" s="208" t="s">
        <v>6698</v>
      </c>
      <c r="Q2759" s="113" t="s">
        <v>6740</v>
      </c>
      <c r="R2759" s="208">
        <v>2</v>
      </c>
      <c r="S2759" s="208" t="s">
        <v>199</v>
      </c>
      <c r="T2759" s="46">
        <v>1250</v>
      </c>
      <c r="U2759" s="46">
        <v>1473</v>
      </c>
      <c r="V2759" s="46">
        <v>1473</v>
      </c>
      <c r="W2759" s="46">
        <v>1473</v>
      </c>
      <c r="X2759" s="46">
        <v>1473</v>
      </c>
      <c r="Y2759" s="46">
        <v>1473</v>
      </c>
    </row>
    <row r="2760" spans="1:25" ht="258.75" customHeight="1" x14ac:dyDescent="0.25">
      <c r="A2760" s="71">
        <v>3979</v>
      </c>
      <c r="B2760" s="208" t="s">
        <v>6683</v>
      </c>
      <c r="C2760" s="208" t="s">
        <v>6736</v>
      </c>
      <c r="D2760" s="208" t="s">
        <v>16409</v>
      </c>
      <c r="E2760" s="112" t="s">
        <v>6695</v>
      </c>
      <c r="F2760" s="112" t="s">
        <v>16410</v>
      </c>
      <c r="G2760" s="112">
        <v>40544</v>
      </c>
      <c r="H2760" s="112">
        <v>40179</v>
      </c>
      <c r="I2760" s="208" t="s">
        <v>113</v>
      </c>
      <c r="J2760" s="112" t="s">
        <v>114</v>
      </c>
      <c r="K2760" s="208" t="s">
        <v>16411</v>
      </c>
      <c r="L2760" s="12" t="s">
        <v>61</v>
      </c>
      <c r="M2760" s="12" t="s">
        <v>6715</v>
      </c>
      <c r="N2760" s="208" t="s">
        <v>106</v>
      </c>
      <c r="O2760" s="208" t="s">
        <v>103</v>
      </c>
      <c r="P2760" s="208" t="s">
        <v>6698</v>
      </c>
      <c r="Q2760" s="113" t="s">
        <v>6716</v>
      </c>
      <c r="R2760" s="208">
        <v>12</v>
      </c>
      <c r="S2760" s="208" t="s">
        <v>4264</v>
      </c>
      <c r="T2760" s="46">
        <v>596</v>
      </c>
      <c r="U2760" s="46">
        <v>765</v>
      </c>
      <c r="V2760" s="46">
        <v>765</v>
      </c>
      <c r="W2760" s="46">
        <v>765</v>
      </c>
      <c r="X2760" s="46">
        <v>765</v>
      </c>
      <c r="Y2760" s="46">
        <v>765</v>
      </c>
    </row>
    <row r="2761" spans="1:25" ht="258.75" customHeight="1" x14ac:dyDescent="0.25">
      <c r="A2761" s="71">
        <v>3980</v>
      </c>
      <c r="B2761" s="208" t="s">
        <v>6683</v>
      </c>
      <c r="C2761" s="208" t="s">
        <v>6736</v>
      </c>
      <c r="D2761" s="208" t="s">
        <v>16412</v>
      </c>
      <c r="E2761" s="112" t="s">
        <v>6695</v>
      </c>
      <c r="F2761" s="112" t="s">
        <v>16413</v>
      </c>
      <c r="G2761" s="112">
        <v>40544</v>
      </c>
      <c r="H2761" s="112">
        <v>40179</v>
      </c>
      <c r="I2761" s="208" t="s">
        <v>113</v>
      </c>
      <c r="J2761" s="112" t="s">
        <v>114</v>
      </c>
      <c r="K2761" s="208" t="s">
        <v>16414</v>
      </c>
      <c r="L2761" s="12" t="s">
        <v>61</v>
      </c>
      <c r="M2761" s="12" t="s">
        <v>6715</v>
      </c>
      <c r="N2761" s="208" t="s">
        <v>106</v>
      </c>
      <c r="O2761" s="208" t="s">
        <v>103</v>
      </c>
      <c r="P2761" s="208" t="s">
        <v>6698</v>
      </c>
      <c r="Q2761" s="113" t="s">
        <v>6716</v>
      </c>
      <c r="R2761" s="208">
        <v>12</v>
      </c>
      <c r="S2761" s="208" t="s">
        <v>6789</v>
      </c>
      <c r="T2761" s="46">
        <v>87</v>
      </c>
      <c r="U2761" s="46">
        <v>94</v>
      </c>
      <c r="V2761" s="46">
        <v>94</v>
      </c>
      <c r="W2761" s="46">
        <v>94</v>
      </c>
      <c r="X2761" s="46">
        <v>94</v>
      </c>
      <c r="Y2761" s="46">
        <v>94</v>
      </c>
    </row>
    <row r="2762" spans="1:25" ht="258.75" customHeight="1" x14ac:dyDescent="0.25">
      <c r="A2762" s="71">
        <v>3981</v>
      </c>
      <c r="B2762" s="208" t="s">
        <v>6683</v>
      </c>
      <c r="C2762" s="208" t="s">
        <v>6741</v>
      </c>
      <c r="D2762" s="208" t="s">
        <v>6742</v>
      </c>
      <c r="E2762" s="112" t="s">
        <v>6695</v>
      </c>
      <c r="F2762" s="112" t="s">
        <v>2246</v>
      </c>
      <c r="G2762" s="112">
        <v>40909</v>
      </c>
      <c r="H2762" s="112">
        <v>40909</v>
      </c>
      <c r="I2762" s="208" t="s">
        <v>113</v>
      </c>
      <c r="J2762" s="112" t="s">
        <v>114</v>
      </c>
      <c r="K2762" s="208" t="s">
        <v>6743</v>
      </c>
      <c r="L2762" s="12" t="s">
        <v>61</v>
      </c>
      <c r="M2762" s="12" t="s">
        <v>6715</v>
      </c>
      <c r="N2762" s="208" t="s">
        <v>106</v>
      </c>
      <c r="O2762" s="208" t="s">
        <v>103</v>
      </c>
      <c r="P2762" s="208" t="s">
        <v>6698</v>
      </c>
      <c r="Q2762" s="113" t="s">
        <v>6716</v>
      </c>
      <c r="R2762" s="208">
        <v>12</v>
      </c>
      <c r="S2762" s="208" t="s">
        <v>4264</v>
      </c>
      <c r="T2762" s="46">
        <v>45</v>
      </c>
      <c r="U2762" s="46">
        <v>45</v>
      </c>
      <c r="V2762" s="46">
        <v>45</v>
      </c>
      <c r="W2762" s="46">
        <v>45</v>
      </c>
      <c r="X2762" s="46">
        <v>45</v>
      </c>
      <c r="Y2762" s="44">
        <v>45</v>
      </c>
    </row>
    <row r="2763" spans="1:25" ht="258.75" customHeight="1" x14ac:dyDescent="0.25">
      <c r="A2763" s="71">
        <v>3982</v>
      </c>
      <c r="B2763" s="208" t="s">
        <v>6683</v>
      </c>
      <c r="C2763" s="208" t="s">
        <v>6744</v>
      </c>
      <c r="D2763" s="208" t="s">
        <v>6745</v>
      </c>
      <c r="E2763" s="112" t="s">
        <v>6746</v>
      </c>
      <c r="F2763" s="112" t="s">
        <v>6747</v>
      </c>
      <c r="G2763" s="112">
        <v>44562</v>
      </c>
      <c r="H2763" s="112">
        <v>44562</v>
      </c>
      <c r="I2763" s="208" t="s">
        <v>10093</v>
      </c>
      <c r="J2763" s="112">
        <v>45658</v>
      </c>
      <c r="K2763" s="208" t="s">
        <v>11409</v>
      </c>
      <c r="L2763" s="12" t="s">
        <v>60</v>
      </c>
      <c r="M2763" s="12" t="s">
        <v>6748</v>
      </c>
      <c r="N2763" s="208" t="s">
        <v>106</v>
      </c>
      <c r="O2763" s="208" t="s">
        <v>103</v>
      </c>
      <c r="P2763" s="208" t="s">
        <v>6698</v>
      </c>
      <c r="Q2763" s="113"/>
      <c r="R2763" s="222" t="s">
        <v>31</v>
      </c>
      <c r="S2763" s="208" t="s">
        <v>70</v>
      </c>
      <c r="T2763" s="264" t="s">
        <v>112</v>
      </c>
      <c r="U2763" s="46">
        <v>191</v>
      </c>
      <c r="V2763" s="46">
        <v>191</v>
      </c>
      <c r="W2763" s="46">
        <v>191</v>
      </c>
      <c r="X2763" s="264" t="s">
        <v>112</v>
      </c>
      <c r="Y2763" s="264" t="s">
        <v>112</v>
      </c>
    </row>
    <row r="2764" spans="1:25" ht="258.75" customHeight="1" x14ac:dyDescent="0.25">
      <c r="A2764" s="71">
        <v>3983</v>
      </c>
      <c r="B2764" s="208" t="s">
        <v>6683</v>
      </c>
      <c r="C2764" s="208" t="s">
        <v>6744</v>
      </c>
      <c r="D2764" s="208" t="s">
        <v>6749</v>
      </c>
      <c r="E2764" s="112" t="s">
        <v>129</v>
      </c>
      <c r="F2764" s="112" t="s">
        <v>6750</v>
      </c>
      <c r="G2764" s="112">
        <v>44562</v>
      </c>
      <c r="H2764" s="112">
        <v>44562</v>
      </c>
      <c r="I2764" s="208" t="s">
        <v>10093</v>
      </c>
      <c r="J2764" s="112">
        <v>45658</v>
      </c>
      <c r="K2764" s="208" t="s">
        <v>11410</v>
      </c>
      <c r="L2764" s="12" t="s">
        <v>60</v>
      </c>
      <c r="M2764" s="12" t="s">
        <v>6751</v>
      </c>
      <c r="N2764" s="208" t="s">
        <v>106</v>
      </c>
      <c r="O2764" s="208" t="s">
        <v>103</v>
      </c>
      <c r="P2764" s="208" t="s">
        <v>6698</v>
      </c>
      <c r="Q2764" s="113"/>
      <c r="R2764" s="208" t="s">
        <v>29</v>
      </c>
      <c r="S2764" s="208" t="s">
        <v>84</v>
      </c>
      <c r="T2764" s="264" t="s">
        <v>112</v>
      </c>
      <c r="U2764" s="46">
        <v>5366</v>
      </c>
      <c r="V2764" s="46">
        <v>5366</v>
      </c>
      <c r="W2764" s="46">
        <v>5366</v>
      </c>
      <c r="X2764" s="264" t="s">
        <v>112</v>
      </c>
      <c r="Y2764" s="264" t="s">
        <v>112</v>
      </c>
    </row>
    <row r="2765" spans="1:25" ht="258.75" customHeight="1" x14ac:dyDescent="0.25">
      <c r="A2765" s="71">
        <v>3984</v>
      </c>
      <c r="B2765" s="208" t="s">
        <v>6683</v>
      </c>
      <c r="C2765" s="208" t="s">
        <v>16415</v>
      </c>
      <c r="D2765" s="208" t="s">
        <v>16416</v>
      </c>
      <c r="E2765" s="112" t="s">
        <v>16417</v>
      </c>
      <c r="F2765" s="112" t="s">
        <v>5876</v>
      </c>
      <c r="G2765" s="112">
        <v>44504</v>
      </c>
      <c r="H2765" s="112">
        <v>44504</v>
      </c>
      <c r="I2765" s="208" t="s">
        <v>268</v>
      </c>
      <c r="J2765" s="112" t="s">
        <v>114</v>
      </c>
      <c r="K2765" s="208" t="s">
        <v>16418</v>
      </c>
      <c r="L2765" s="12" t="s">
        <v>60</v>
      </c>
      <c r="M2765" s="12" t="s">
        <v>6686</v>
      </c>
      <c r="N2765" s="208" t="s">
        <v>106</v>
      </c>
      <c r="O2765" s="208" t="s">
        <v>103</v>
      </c>
      <c r="P2765" s="208" t="s">
        <v>6698</v>
      </c>
      <c r="Q2765" s="113"/>
      <c r="R2765" s="208">
        <v>2</v>
      </c>
      <c r="S2765" s="208" t="s">
        <v>199</v>
      </c>
      <c r="T2765" s="264">
        <v>0</v>
      </c>
      <c r="U2765" s="264">
        <v>0</v>
      </c>
      <c r="V2765" s="264">
        <v>0</v>
      </c>
      <c r="W2765" s="264">
        <v>0</v>
      </c>
      <c r="X2765" s="264">
        <v>0</v>
      </c>
      <c r="Y2765" s="264">
        <v>0</v>
      </c>
    </row>
    <row r="2766" spans="1:25" ht="258.75" customHeight="1" x14ac:dyDescent="0.25">
      <c r="A2766" s="71">
        <v>3985</v>
      </c>
      <c r="B2766" s="208" t="s">
        <v>6683</v>
      </c>
      <c r="C2766" s="208" t="s">
        <v>16415</v>
      </c>
      <c r="D2766" s="208" t="s">
        <v>16419</v>
      </c>
      <c r="E2766" s="112" t="s">
        <v>16420</v>
      </c>
      <c r="F2766" s="112" t="s">
        <v>16421</v>
      </c>
      <c r="G2766" s="112">
        <v>44504</v>
      </c>
      <c r="H2766" s="112">
        <v>44504</v>
      </c>
      <c r="I2766" s="208" t="s">
        <v>268</v>
      </c>
      <c r="J2766" s="112" t="s">
        <v>114</v>
      </c>
      <c r="K2766" s="208" t="s">
        <v>16422</v>
      </c>
      <c r="L2766" s="12" t="s">
        <v>60</v>
      </c>
      <c r="M2766" s="12" t="s">
        <v>6686</v>
      </c>
      <c r="N2766" s="208" t="s">
        <v>106</v>
      </c>
      <c r="O2766" s="208" t="s">
        <v>103</v>
      </c>
      <c r="P2766" s="208" t="s">
        <v>6698</v>
      </c>
      <c r="Q2766" s="113"/>
      <c r="R2766" s="208">
        <v>2</v>
      </c>
      <c r="S2766" s="208" t="s">
        <v>199</v>
      </c>
      <c r="T2766" s="264">
        <v>0</v>
      </c>
      <c r="U2766" s="264">
        <v>0</v>
      </c>
      <c r="V2766" s="264">
        <v>0</v>
      </c>
      <c r="W2766" s="264">
        <v>0</v>
      </c>
      <c r="X2766" s="264">
        <v>0</v>
      </c>
      <c r="Y2766" s="264">
        <v>0</v>
      </c>
    </row>
    <row r="2767" spans="1:25" ht="258.75" customHeight="1" x14ac:dyDescent="0.25">
      <c r="A2767" s="71">
        <v>3986</v>
      </c>
      <c r="B2767" s="208" t="s">
        <v>6683</v>
      </c>
      <c r="C2767" s="208" t="s">
        <v>6693</v>
      </c>
      <c r="D2767" s="208" t="s">
        <v>6752</v>
      </c>
      <c r="E2767" s="112" t="s">
        <v>16423</v>
      </c>
      <c r="F2767" s="112" t="s">
        <v>6753</v>
      </c>
      <c r="G2767" s="112">
        <v>37622</v>
      </c>
      <c r="H2767" s="112">
        <v>37622</v>
      </c>
      <c r="I2767" s="208" t="s">
        <v>113</v>
      </c>
      <c r="J2767" s="112" t="s">
        <v>114</v>
      </c>
      <c r="K2767" s="208" t="s">
        <v>6754</v>
      </c>
      <c r="L2767" s="208" t="s">
        <v>99</v>
      </c>
      <c r="M2767" s="208" t="s">
        <v>6697</v>
      </c>
      <c r="N2767" s="208" t="s">
        <v>106</v>
      </c>
      <c r="O2767" s="211" t="s">
        <v>105</v>
      </c>
      <c r="P2767" s="208" t="s">
        <v>6755</v>
      </c>
      <c r="Q2767" s="113"/>
      <c r="R2767" s="115">
        <v>10</v>
      </c>
      <c r="S2767" s="114" t="s">
        <v>126</v>
      </c>
      <c r="T2767" s="264">
        <v>121293</v>
      </c>
      <c r="U2767" s="264">
        <v>130291</v>
      </c>
      <c r="V2767" s="264">
        <v>130291</v>
      </c>
      <c r="W2767" s="264">
        <v>130291</v>
      </c>
      <c r="X2767" s="264">
        <v>130291</v>
      </c>
      <c r="Y2767" s="264">
        <v>130291</v>
      </c>
    </row>
    <row r="2768" spans="1:25" ht="258.75" customHeight="1" x14ac:dyDescent="0.25">
      <c r="A2768" s="71">
        <v>3987</v>
      </c>
      <c r="B2768" s="208" t="s">
        <v>6683</v>
      </c>
      <c r="C2768" s="208" t="s">
        <v>6756</v>
      </c>
      <c r="D2768" s="208" t="s">
        <v>6757</v>
      </c>
      <c r="E2768" s="112" t="s">
        <v>16382</v>
      </c>
      <c r="F2768" s="112" t="s">
        <v>153</v>
      </c>
      <c r="G2768" s="112">
        <v>38353</v>
      </c>
      <c r="H2768" s="112">
        <v>37987</v>
      </c>
      <c r="I2768" s="208" t="s">
        <v>113</v>
      </c>
      <c r="J2768" s="112" t="s">
        <v>114</v>
      </c>
      <c r="K2768" s="208" t="s">
        <v>6758</v>
      </c>
      <c r="L2768" s="208" t="s">
        <v>99</v>
      </c>
      <c r="M2768" s="208" t="s">
        <v>6697</v>
      </c>
      <c r="N2768" s="208" t="s">
        <v>106</v>
      </c>
      <c r="O2768" s="211" t="s">
        <v>105</v>
      </c>
      <c r="P2768" s="208" t="s">
        <v>6755</v>
      </c>
      <c r="Q2768" s="113"/>
      <c r="R2768" s="115">
        <v>10</v>
      </c>
      <c r="S2768" s="114" t="s">
        <v>126</v>
      </c>
      <c r="T2768" s="264">
        <v>12999</v>
      </c>
      <c r="U2768" s="264">
        <v>13333</v>
      </c>
      <c r="V2768" s="264">
        <v>13333</v>
      </c>
      <c r="W2768" s="264">
        <v>13333</v>
      </c>
      <c r="X2768" s="264">
        <v>13333</v>
      </c>
      <c r="Y2768" s="264">
        <v>13333</v>
      </c>
    </row>
    <row r="2769" spans="1:25" ht="258.75" customHeight="1" x14ac:dyDescent="0.25">
      <c r="A2769" s="71">
        <v>3988</v>
      </c>
      <c r="B2769" s="208" t="s">
        <v>6683</v>
      </c>
      <c r="C2769" s="208" t="s">
        <v>6693</v>
      </c>
      <c r="D2769" s="208" t="s">
        <v>6759</v>
      </c>
      <c r="E2769" s="208" t="s">
        <v>16424</v>
      </c>
      <c r="F2769" s="112" t="s">
        <v>6760</v>
      </c>
      <c r="G2769" s="112">
        <v>37622</v>
      </c>
      <c r="H2769" s="112">
        <v>37623</v>
      </c>
      <c r="I2769" s="208" t="s">
        <v>113</v>
      </c>
      <c r="J2769" s="112" t="s">
        <v>114</v>
      </c>
      <c r="K2769" s="208" t="s">
        <v>6761</v>
      </c>
      <c r="L2769" s="208" t="s">
        <v>61</v>
      </c>
      <c r="M2769" s="208" t="s">
        <v>6762</v>
      </c>
      <c r="N2769" s="208" t="s">
        <v>106</v>
      </c>
      <c r="O2769" s="211" t="s">
        <v>105</v>
      </c>
      <c r="P2769" s="208" t="s">
        <v>6755</v>
      </c>
      <c r="Q2769" s="113" t="s">
        <v>6763</v>
      </c>
      <c r="R2769" s="115">
        <v>4</v>
      </c>
      <c r="S2769" s="114" t="s">
        <v>141</v>
      </c>
      <c r="T2769" s="264">
        <v>1787</v>
      </c>
      <c r="U2769" s="264">
        <v>1571</v>
      </c>
      <c r="V2769" s="264">
        <v>1571</v>
      </c>
      <c r="W2769" s="264">
        <v>1571</v>
      </c>
      <c r="X2769" s="264">
        <v>1571</v>
      </c>
      <c r="Y2769" s="264">
        <v>1571</v>
      </c>
    </row>
    <row r="2770" spans="1:25" ht="258.75" customHeight="1" x14ac:dyDescent="0.25">
      <c r="A2770" s="71">
        <v>3989</v>
      </c>
      <c r="B2770" s="208" t="s">
        <v>6683</v>
      </c>
      <c r="C2770" s="208" t="s">
        <v>6693</v>
      </c>
      <c r="D2770" s="208" t="s">
        <v>6764</v>
      </c>
      <c r="E2770" s="208" t="s">
        <v>16425</v>
      </c>
      <c r="F2770" s="112" t="s">
        <v>6765</v>
      </c>
      <c r="G2770" s="112">
        <v>37622</v>
      </c>
      <c r="H2770" s="112">
        <v>37622</v>
      </c>
      <c r="I2770" s="208" t="s">
        <v>113</v>
      </c>
      <c r="J2770" s="112" t="s">
        <v>114</v>
      </c>
      <c r="K2770" s="208" t="s">
        <v>6766</v>
      </c>
      <c r="L2770" s="208" t="s">
        <v>60</v>
      </c>
      <c r="M2770" s="208" t="s">
        <v>6767</v>
      </c>
      <c r="N2770" s="208" t="s">
        <v>106</v>
      </c>
      <c r="O2770" s="211" t="s">
        <v>105</v>
      </c>
      <c r="P2770" s="208" t="s">
        <v>6755</v>
      </c>
      <c r="Q2770" s="113" t="s">
        <v>6768</v>
      </c>
      <c r="R2770" s="115">
        <v>2</v>
      </c>
      <c r="S2770" s="114" t="s">
        <v>199</v>
      </c>
      <c r="T2770" s="264">
        <v>16613</v>
      </c>
      <c r="U2770" s="264">
        <v>17687</v>
      </c>
      <c r="V2770" s="264">
        <v>17687</v>
      </c>
      <c r="W2770" s="264">
        <v>17687</v>
      </c>
      <c r="X2770" s="264">
        <v>17687</v>
      </c>
      <c r="Y2770" s="264">
        <v>17687</v>
      </c>
    </row>
    <row r="2771" spans="1:25" ht="258.75" customHeight="1" x14ac:dyDescent="0.25">
      <c r="A2771" s="71">
        <v>3990</v>
      </c>
      <c r="B2771" s="208" t="s">
        <v>6683</v>
      </c>
      <c r="C2771" s="208" t="s">
        <v>6769</v>
      </c>
      <c r="D2771" s="112" t="s">
        <v>329</v>
      </c>
      <c r="E2771" s="112" t="s">
        <v>129</v>
      </c>
      <c r="F2771" s="112" t="s">
        <v>6770</v>
      </c>
      <c r="G2771" s="112">
        <v>40179</v>
      </c>
      <c r="H2771" s="112">
        <v>40179</v>
      </c>
      <c r="I2771" s="208" t="s">
        <v>113</v>
      </c>
      <c r="J2771" s="112" t="s">
        <v>114</v>
      </c>
      <c r="K2771" s="208" t="s">
        <v>16426</v>
      </c>
      <c r="L2771" s="208" t="s">
        <v>60</v>
      </c>
      <c r="M2771" s="208" t="s">
        <v>6771</v>
      </c>
      <c r="N2771" s="114" t="s">
        <v>68</v>
      </c>
      <c r="O2771" s="208" t="s">
        <v>120</v>
      </c>
      <c r="P2771" s="9" t="s">
        <v>398</v>
      </c>
      <c r="Q2771" s="113"/>
      <c r="R2771" s="115">
        <v>2</v>
      </c>
      <c r="S2771" s="114" t="s">
        <v>199</v>
      </c>
      <c r="T2771" s="264">
        <v>708924</v>
      </c>
      <c r="U2771" s="264">
        <v>773621</v>
      </c>
      <c r="V2771" s="264">
        <v>773621</v>
      </c>
      <c r="W2771" s="264">
        <v>773621</v>
      </c>
      <c r="X2771" s="264">
        <v>773621</v>
      </c>
      <c r="Y2771" s="264">
        <v>773621</v>
      </c>
    </row>
    <row r="2772" spans="1:25" ht="258.75" customHeight="1" x14ac:dyDescent="0.25">
      <c r="A2772" s="71">
        <v>3991</v>
      </c>
      <c r="B2772" s="208" t="s">
        <v>6683</v>
      </c>
      <c r="C2772" s="208" t="s">
        <v>6772</v>
      </c>
      <c r="D2772" s="112" t="s">
        <v>329</v>
      </c>
      <c r="E2772" s="112" t="s">
        <v>6773</v>
      </c>
      <c r="F2772" s="112" t="s">
        <v>6774</v>
      </c>
      <c r="G2772" s="112">
        <v>42125</v>
      </c>
      <c r="H2772" s="112">
        <v>42125</v>
      </c>
      <c r="I2772" s="208" t="s">
        <v>16427</v>
      </c>
      <c r="J2772" s="112">
        <v>45658</v>
      </c>
      <c r="K2772" s="208" t="s">
        <v>6775</v>
      </c>
      <c r="L2772" s="208" t="s">
        <v>60</v>
      </c>
      <c r="M2772" s="208" t="s">
        <v>6771</v>
      </c>
      <c r="N2772" s="114" t="s">
        <v>68</v>
      </c>
      <c r="O2772" s="114" t="s">
        <v>104</v>
      </c>
      <c r="P2772" s="114" t="s">
        <v>578</v>
      </c>
      <c r="Q2772" s="113" t="s">
        <v>16428</v>
      </c>
      <c r="R2772" s="115">
        <v>2</v>
      </c>
      <c r="S2772" s="114" t="s">
        <v>199</v>
      </c>
      <c r="T2772" s="264">
        <v>20054</v>
      </c>
      <c r="U2772" s="264">
        <v>53056</v>
      </c>
      <c r="V2772" s="264">
        <v>53056</v>
      </c>
      <c r="W2772" s="264">
        <v>53056</v>
      </c>
      <c r="X2772" s="116" t="s">
        <v>112</v>
      </c>
      <c r="Y2772" s="116" t="s">
        <v>112</v>
      </c>
    </row>
    <row r="2773" spans="1:25" ht="258.75" customHeight="1" x14ac:dyDescent="0.25">
      <c r="A2773" s="71">
        <v>3992</v>
      </c>
      <c r="B2773" s="208" t="s">
        <v>6683</v>
      </c>
      <c r="C2773" s="208" t="s">
        <v>6777</v>
      </c>
      <c r="D2773" s="112" t="s">
        <v>3615</v>
      </c>
      <c r="E2773" s="112" t="s">
        <v>6778</v>
      </c>
      <c r="F2773" s="112" t="s">
        <v>6770</v>
      </c>
      <c r="G2773" s="112">
        <v>44562</v>
      </c>
      <c r="H2773" s="112">
        <v>44562</v>
      </c>
      <c r="I2773" s="208" t="s">
        <v>113</v>
      </c>
      <c r="J2773" s="112" t="s">
        <v>114</v>
      </c>
      <c r="K2773" s="208" t="s">
        <v>6779</v>
      </c>
      <c r="L2773" s="208" t="s">
        <v>60</v>
      </c>
      <c r="M2773" s="208" t="s">
        <v>6771</v>
      </c>
      <c r="N2773" s="114" t="s">
        <v>68</v>
      </c>
      <c r="O2773" s="208" t="s">
        <v>100</v>
      </c>
      <c r="P2773" s="114" t="s">
        <v>6776</v>
      </c>
      <c r="Q2773" s="208" t="s">
        <v>11604</v>
      </c>
      <c r="R2773" s="115" t="s">
        <v>18</v>
      </c>
      <c r="S2773" s="114" t="s">
        <v>76</v>
      </c>
      <c r="T2773" s="264" t="s">
        <v>112</v>
      </c>
      <c r="U2773" s="264">
        <v>21182</v>
      </c>
      <c r="V2773" s="264">
        <v>21182</v>
      </c>
      <c r="W2773" s="264">
        <v>21182</v>
      </c>
      <c r="X2773" s="264">
        <v>21182</v>
      </c>
      <c r="Y2773" s="264">
        <v>21182</v>
      </c>
    </row>
    <row r="2774" spans="1:25" ht="258.75" customHeight="1" x14ac:dyDescent="0.25">
      <c r="A2774" s="71">
        <v>3993</v>
      </c>
      <c r="B2774" s="208" t="s">
        <v>6683</v>
      </c>
      <c r="C2774" s="208" t="s">
        <v>6777</v>
      </c>
      <c r="D2774" s="112" t="s">
        <v>3579</v>
      </c>
      <c r="E2774" s="112" t="s">
        <v>6780</v>
      </c>
      <c r="F2774" s="112" t="s">
        <v>6770</v>
      </c>
      <c r="G2774" s="112">
        <v>44562</v>
      </c>
      <c r="H2774" s="112">
        <v>44562</v>
      </c>
      <c r="I2774" s="112" t="s">
        <v>762</v>
      </c>
      <c r="J2774" s="112">
        <v>44927</v>
      </c>
      <c r="K2774" s="208" t="s">
        <v>6781</v>
      </c>
      <c r="L2774" s="208" t="s">
        <v>60</v>
      </c>
      <c r="M2774" s="208" t="s">
        <v>6771</v>
      </c>
      <c r="N2774" s="114" t="s">
        <v>68</v>
      </c>
      <c r="O2774" s="208" t="s">
        <v>100</v>
      </c>
      <c r="P2774" s="114" t="s">
        <v>6776</v>
      </c>
      <c r="Q2774" s="208" t="s">
        <v>6782</v>
      </c>
      <c r="R2774" s="115" t="s">
        <v>18</v>
      </c>
      <c r="S2774" s="114" t="s">
        <v>76</v>
      </c>
      <c r="T2774" s="264" t="s">
        <v>112</v>
      </c>
      <c r="U2774" s="264">
        <v>3443</v>
      </c>
      <c r="V2774" s="264" t="s">
        <v>112</v>
      </c>
      <c r="W2774" s="264" t="s">
        <v>112</v>
      </c>
      <c r="X2774" s="264" t="s">
        <v>112</v>
      </c>
      <c r="Y2774" s="264" t="s">
        <v>112</v>
      </c>
    </row>
    <row r="2775" spans="1:25" ht="258.75" customHeight="1" x14ac:dyDescent="0.25">
      <c r="A2775" s="71">
        <v>3994</v>
      </c>
      <c r="B2775" s="208" t="s">
        <v>6683</v>
      </c>
      <c r="C2775" s="208" t="s">
        <v>6772</v>
      </c>
      <c r="D2775" s="112" t="s">
        <v>121</v>
      </c>
      <c r="E2775" s="112" t="s">
        <v>129</v>
      </c>
      <c r="F2775" s="112" t="s">
        <v>6783</v>
      </c>
      <c r="G2775" s="112">
        <v>42125</v>
      </c>
      <c r="H2775" s="112">
        <v>42125</v>
      </c>
      <c r="I2775" s="208" t="s">
        <v>16429</v>
      </c>
      <c r="J2775" s="112">
        <v>45658</v>
      </c>
      <c r="K2775" s="208" t="s">
        <v>6784</v>
      </c>
      <c r="L2775" s="208" t="s">
        <v>60</v>
      </c>
      <c r="M2775" s="208" t="s">
        <v>6771</v>
      </c>
      <c r="N2775" s="114" t="s">
        <v>66</v>
      </c>
      <c r="O2775" s="114" t="s">
        <v>104</v>
      </c>
      <c r="P2775" s="9" t="s">
        <v>398</v>
      </c>
      <c r="Q2775" s="113"/>
      <c r="R2775" s="115">
        <v>2</v>
      </c>
      <c r="S2775" s="114" t="s">
        <v>199</v>
      </c>
      <c r="T2775" s="264">
        <v>93</v>
      </c>
      <c r="U2775" s="264">
        <v>48</v>
      </c>
      <c r="V2775" s="264">
        <v>48</v>
      </c>
      <c r="W2775" s="264">
        <v>48</v>
      </c>
      <c r="X2775" s="116" t="s">
        <v>112</v>
      </c>
      <c r="Y2775" s="116" t="s">
        <v>112</v>
      </c>
    </row>
    <row r="2776" spans="1:25" ht="258.75" customHeight="1" x14ac:dyDescent="0.25">
      <c r="A2776" s="71">
        <v>3995</v>
      </c>
      <c r="B2776" s="208" t="s">
        <v>6683</v>
      </c>
      <c r="C2776" s="208" t="s">
        <v>16430</v>
      </c>
      <c r="D2776" s="112" t="s">
        <v>6811</v>
      </c>
      <c r="E2776" s="208" t="s">
        <v>129</v>
      </c>
      <c r="F2776" s="208" t="s">
        <v>1413</v>
      </c>
      <c r="G2776" s="112">
        <v>44562</v>
      </c>
      <c r="H2776" s="112">
        <v>44197</v>
      </c>
      <c r="I2776" s="208" t="s">
        <v>6563</v>
      </c>
      <c r="J2776" s="112">
        <v>46023</v>
      </c>
      <c r="K2776" s="208" t="s">
        <v>16431</v>
      </c>
      <c r="L2776" s="208" t="s">
        <v>60</v>
      </c>
      <c r="M2776" s="115" t="s">
        <v>6786</v>
      </c>
      <c r="N2776" s="208" t="s">
        <v>64</v>
      </c>
      <c r="O2776" s="34" t="s">
        <v>103</v>
      </c>
      <c r="P2776" s="208" t="s">
        <v>115</v>
      </c>
      <c r="Q2776" s="113" t="s">
        <v>6787</v>
      </c>
      <c r="R2776" s="208" t="s">
        <v>52</v>
      </c>
      <c r="S2776" s="208" t="s">
        <v>93</v>
      </c>
      <c r="T2776" s="264">
        <v>53659</v>
      </c>
      <c r="U2776" s="46">
        <v>89888</v>
      </c>
      <c r="V2776" s="46">
        <v>89888</v>
      </c>
      <c r="W2776" s="46">
        <v>89888</v>
      </c>
      <c r="X2776" s="46">
        <v>89888</v>
      </c>
      <c r="Y2776" s="44" t="s">
        <v>112</v>
      </c>
    </row>
    <row r="2777" spans="1:25" ht="258.75" customHeight="1" x14ac:dyDescent="0.25">
      <c r="A2777" s="71">
        <v>3996</v>
      </c>
      <c r="B2777" s="208" t="s">
        <v>6683</v>
      </c>
      <c r="C2777" s="208" t="s">
        <v>6790</v>
      </c>
      <c r="D2777" s="112" t="s">
        <v>16432</v>
      </c>
      <c r="E2777" s="208" t="s">
        <v>16433</v>
      </c>
      <c r="F2777" s="208" t="s">
        <v>6791</v>
      </c>
      <c r="G2777" s="112">
        <v>37952</v>
      </c>
      <c r="H2777" s="112">
        <v>37987</v>
      </c>
      <c r="I2777" s="208" t="s">
        <v>6792</v>
      </c>
      <c r="J2777" s="112">
        <v>44562</v>
      </c>
      <c r="K2777" s="208" t="s">
        <v>16434</v>
      </c>
      <c r="L2777" s="208" t="s">
        <v>99</v>
      </c>
      <c r="M2777" s="115" t="s">
        <v>6793</v>
      </c>
      <c r="N2777" s="208" t="s">
        <v>64</v>
      </c>
      <c r="O2777" s="208" t="s">
        <v>100</v>
      </c>
      <c r="P2777" s="208" t="s">
        <v>6794</v>
      </c>
      <c r="Q2777" s="113" t="s">
        <v>6795</v>
      </c>
      <c r="R2777" s="114" t="s">
        <v>52</v>
      </c>
      <c r="S2777" s="208" t="s">
        <v>497</v>
      </c>
      <c r="T2777" s="264">
        <v>21360</v>
      </c>
      <c r="U2777" s="264" t="s">
        <v>112</v>
      </c>
      <c r="V2777" s="196" t="s">
        <v>112</v>
      </c>
      <c r="W2777" s="196" t="s">
        <v>112</v>
      </c>
      <c r="X2777" s="196" t="s">
        <v>112</v>
      </c>
      <c r="Y2777" s="44" t="s">
        <v>112</v>
      </c>
    </row>
    <row r="2778" spans="1:25" ht="258.75" customHeight="1" x14ac:dyDescent="0.25">
      <c r="A2778" s="71">
        <v>3997</v>
      </c>
      <c r="B2778" s="208" t="s">
        <v>6683</v>
      </c>
      <c r="C2778" s="208" t="s">
        <v>16435</v>
      </c>
      <c r="D2778" s="112" t="s">
        <v>6788</v>
      </c>
      <c r="E2778" s="208" t="s">
        <v>6797</v>
      </c>
      <c r="F2778" s="208" t="s">
        <v>689</v>
      </c>
      <c r="G2778" s="112">
        <v>41275</v>
      </c>
      <c r="H2778" s="112">
        <v>41275</v>
      </c>
      <c r="I2778" s="208" t="s">
        <v>16436</v>
      </c>
      <c r="J2778" s="112" t="s">
        <v>114</v>
      </c>
      <c r="K2778" s="208" t="s">
        <v>6798</v>
      </c>
      <c r="L2778" s="208" t="s">
        <v>60</v>
      </c>
      <c r="M2778" s="208" t="s">
        <v>6686</v>
      </c>
      <c r="N2778" s="208" t="s">
        <v>64</v>
      </c>
      <c r="O2778" s="208" t="s">
        <v>105</v>
      </c>
      <c r="P2778" s="208" t="s">
        <v>115</v>
      </c>
      <c r="Q2778" s="113"/>
      <c r="R2778" s="29" t="s">
        <v>18</v>
      </c>
      <c r="S2778" s="208" t="s">
        <v>199</v>
      </c>
      <c r="T2778" s="99">
        <v>49873</v>
      </c>
      <c r="U2778" s="99">
        <v>9735</v>
      </c>
      <c r="V2778" s="99" t="s">
        <v>112</v>
      </c>
      <c r="W2778" s="99" t="s">
        <v>112</v>
      </c>
      <c r="X2778" s="99" t="s">
        <v>112</v>
      </c>
      <c r="Y2778" s="44" t="s">
        <v>112</v>
      </c>
    </row>
    <row r="2779" spans="1:25" ht="258.75" customHeight="1" x14ac:dyDescent="0.25">
      <c r="A2779" s="71">
        <v>3998</v>
      </c>
      <c r="B2779" s="208" t="s">
        <v>6683</v>
      </c>
      <c r="C2779" s="208" t="s">
        <v>16437</v>
      </c>
      <c r="D2779" s="112" t="s">
        <v>16438</v>
      </c>
      <c r="E2779" s="208" t="s">
        <v>341</v>
      </c>
      <c r="F2779" s="208" t="s">
        <v>6044</v>
      </c>
      <c r="G2779" s="112">
        <v>43048</v>
      </c>
      <c r="H2779" s="112">
        <v>43101</v>
      </c>
      <c r="I2779" s="208" t="s">
        <v>268</v>
      </c>
      <c r="J2779" s="112" t="s">
        <v>114</v>
      </c>
      <c r="K2779" s="208" t="s">
        <v>16439</v>
      </c>
      <c r="L2779" s="208" t="s">
        <v>60</v>
      </c>
      <c r="M2779" s="115" t="s">
        <v>6686</v>
      </c>
      <c r="N2779" s="208" t="s">
        <v>64</v>
      </c>
      <c r="O2779" s="208" t="s">
        <v>105</v>
      </c>
      <c r="P2779" s="208" t="s">
        <v>6799</v>
      </c>
      <c r="Q2779" s="113" t="s">
        <v>280</v>
      </c>
      <c r="R2779" s="29" t="s">
        <v>18</v>
      </c>
      <c r="S2779" s="208" t="s">
        <v>199</v>
      </c>
      <c r="T2779" s="264">
        <v>27288</v>
      </c>
      <c r="U2779" s="264">
        <v>35381</v>
      </c>
      <c r="V2779" s="264">
        <v>35381</v>
      </c>
      <c r="W2779" s="264">
        <v>35381</v>
      </c>
      <c r="X2779" s="264">
        <v>35381</v>
      </c>
      <c r="Y2779" s="44">
        <v>35381</v>
      </c>
    </row>
    <row r="2780" spans="1:25" ht="258.75" customHeight="1" x14ac:dyDescent="0.25">
      <c r="A2780" s="71">
        <v>3999</v>
      </c>
      <c r="B2780" s="208" t="s">
        <v>6683</v>
      </c>
      <c r="C2780" s="208" t="s">
        <v>16440</v>
      </c>
      <c r="D2780" s="112" t="s">
        <v>7329</v>
      </c>
      <c r="E2780" s="208" t="s">
        <v>11411</v>
      </c>
      <c r="F2780" s="208" t="s">
        <v>16441</v>
      </c>
      <c r="G2780" s="112">
        <v>43218</v>
      </c>
      <c r="H2780" s="112">
        <v>43101</v>
      </c>
      <c r="I2780" s="208" t="s">
        <v>16442</v>
      </c>
      <c r="J2780" s="112" t="s">
        <v>114</v>
      </c>
      <c r="K2780" s="208" t="s">
        <v>6801</v>
      </c>
      <c r="L2780" s="208" t="s">
        <v>60</v>
      </c>
      <c r="M2780" s="115" t="s">
        <v>6686</v>
      </c>
      <c r="N2780" s="208" t="s">
        <v>64</v>
      </c>
      <c r="O2780" s="208" t="s">
        <v>103</v>
      </c>
      <c r="P2780" s="208" t="s">
        <v>115</v>
      </c>
      <c r="Q2780" s="113"/>
      <c r="R2780" s="29" t="s">
        <v>18</v>
      </c>
      <c r="S2780" s="208" t="s">
        <v>199</v>
      </c>
      <c r="T2780" s="264">
        <v>0</v>
      </c>
      <c r="U2780" s="264">
        <v>0</v>
      </c>
      <c r="V2780" s="264">
        <v>0</v>
      </c>
      <c r="W2780" s="264">
        <v>0</v>
      </c>
      <c r="X2780" s="264">
        <v>0</v>
      </c>
      <c r="Y2780" s="44">
        <v>0</v>
      </c>
    </row>
    <row r="2781" spans="1:25" ht="258.75" customHeight="1" x14ac:dyDescent="0.25">
      <c r="A2781" s="71">
        <v>4000</v>
      </c>
      <c r="B2781" s="208" t="s">
        <v>6683</v>
      </c>
      <c r="C2781" s="208" t="s">
        <v>16443</v>
      </c>
      <c r="D2781" s="29" t="s">
        <v>6796</v>
      </c>
      <c r="E2781" s="208" t="s">
        <v>129</v>
      </c>
      <c r="F2781" s="112" t="s">
        <v>6803</v>
      </c>
      <c r="G2781" s="112">
        <v>43466</v>
      </c>
      <c r="H2781" s="112">
        <v>43466</v>
      </c>
      <c r="I2781" s="208" t="s">
        <v>2394</v>
      </c>
      <c r="J2781" s="112">
        <v>46023</v>
      </c>
      <c r="K2781" s="208" t="s">
        <v>6805</v>
      </c>
      <c r="L2781" s="208" t="s">
        <v>61</v>
      </c>
      <c r="M2781" s="208" t="s">
        <v>6806</v>
      </c>
      <c r="N2781" s="208" t="s">
        <v>64</v>
      </c>
      <c r="O2781" s="208" t="s">
        <v>103</v>
      </c>
      <c r="P2781" s="208" t="s">
        <v>115</v>
      </c>
      <c r="Q2781" s="113"/>
      <c r="R2781" s="29">
        <v>8</v>
      </c>
      <c r="S2781" s="208" t="s">
        <v>127</v>
      </c>
      <c r="T2781" s="264">
        <v>73562</v>
      </c>
      <c r="U2781" s="264">
        <v>72935</v>
      </c>
      <c r="V2781" s="264">
        <v>72935</v>
      </c>
      <c r="W2781" s="264">
        <v>72935</v>
      </c>
      <c r="X2781" s="264">
        <v>72935</v>
      </c>
      <c r="Y2781" s="44" t="s">
        <v>112</v>
      </c>
    </row>
    <row r="2782" spans="1:25" ht="258.75" customHeight="1" x14ac:dyDescent="0.25">
      <c r="A2782" s="71">
        <v>4001</v>
      </c>
      <c r="B2782" s="208" t="s">
        <v>6683</v>
      </c>
      <c r="C2782" s="208" t="s">
        <v>16444</v>
      </c>
      <c r="D2782" s="29" t="s">
        <v>6802</v>
      </c>
      <c r="E2782" s="208" t="s">
        <v>129</v>
      </c>
      <c r="F2782" s="208" t="s">
        <v>6808</v>
      </c>
      <c r="G2782" s="112">
        <v>43733</v>
      </c>
      <c r="H2782" s="112">
        <v>43466</v>
      </c>
      <c r="I2782" s="208" t="s">
        <v>16445</v>
      </c>
      <c r="J2782" s="112">
        <v>47849</v>
      </c>
      <c r="K2782" s="208" t="s">
        <v>16446</v>
      </c>
      <c r="L2782" s="208" t="s">
        <v>99</v>
      </c>
      <c r="M2782" s="208" t="s">
        <v>6809</v>
      </c>
      <c r="N2782" s="208" t="s">
        <v>64</v>
      </c>
      <c r="O2782" s="208" t="s">
        <v>103</v>
      </c>
      <c r="P2782" s="208" t="s">
        <v>115</v>
      </c>
      <c r="Q2782" s="113" t="s">
        <v>6810</v>
      </c>
      <c r="R2782" s="29" t="s">
        <v>37</v>
      </c>
      <c r="S2782" s="208" t="s">
        <v>953</v>
      </c>
      <c r="T2782" s="264">
        <v>8712</v>
      </c>
      <c r="U2782" s="264">
        <v>9032</v>
      </c>
      <c r="V2782" s="264">
        <v>9032</v>
      </c>
      <c r="W2782" s="264">
        <v>9032</v>
      </c>
      <c r="X2782" s="264">
        <v>9032</v>
      </c>
      <c r="Y2782" s="44">
        <v>9032</v>
      </c>
    </row>
    <row r="2783" spans="1:25" ht="258.75" customHeight="1" x14ac:dyDescent="0.25">
      <c r="A2783" s="71">
        <v>4002</v>
      </c>
      <c r="B2783" s="208" t="s">
        <v>6683</v>
      </c>
      <c r="C2783" s="208" t="s">
        <v>16447</v>
      </c>
      <c r="D2783" s="29" t="s">
        <v>6807</v>
      </c>
      <c r="E2783" s="208" t="s">
        <v>129</v>
      </c>
      <c r="F2783" s="208" t="s">
        <v>16448</v>
      </c>
      <c r="G2783" s="112">
        <v>44257</v>
      </c>
      <c r="H2783" s="112">
        <v>44197</v>
      </c>
      <c r="I2783" s="208" t="s">
        <v>6563</v>
      </c>
      <c r="J2783" s="112">
        <v>46023</v>
      </c>
      <c r="K2783" s="208" t="s">
        <v>6814</v>
      </c>
      <c r="L2783" s="208" t="s">
        <v>99</v>
      </c>
      <c r="M2783" s="208" t="s">
        <v>6815</v>
      </c>
      <c r="N2783" s="208" t="s">
        <v>64</v>
      </c>
      <c r="O2783" s="208" t="s">
        <v>103</v>
      </c>
      <c r="P2783" s="208" t="s">
        <v>115</v>
      </c>
      <c r="Q2783" s="113" t="s">
        <v>16449</v>
      </c>
      <c r="R2783" s="29" t="s">
        <v>47</v>
      </c>
      <c r="S2783" s="208" t="s">
        <v>91</v>
      </c>
      <c r="T2783" s="264">
        <v>0</v>
      </c>
      <c r="U2783" s="264">
        <v>0</v>
      </c>
      <c r="V2783" s="264">
        <v>2</v>
      </c>
      <c r="W2783" s="264">
        <v>2.2000000000000002</v>
      </c>
      <c r="X2783" s="264">
        <v>2.2000000000000002</v>
      </c>
      <c r="Y2783" s="44">
        <v>2</v>
      </c>
    </row>
    <row r="2784" spans="1:25" ht="258.75" customHeight="1" x14ac:dyDescent="0.25">
      <c r="A2784" s="71">
        <v>4003</v>
      </c>
      <c r="B2784" s="208" t="s">
        <v>6683</v>
      </c>
      <c r="C2784" s="208" t="s">
        <v>16447</v>
      </c>
      <c r="D2784" s="29" t="s">
        <v>16450</v>
      </c>
      <c r="E2784" s="208" t="s">
        <v>6816</v>
      </c>
      <c r="F2784" s="208" t="s">
        <v>1179</v>
      </c>
      <c r="G2784" s="112">
        <v>43795</v>
      </c>
      <c r="H2784" s="112">
        <v>43831</v>
      </c>
      <c r="I2784" s="208" t="s">
        <v>113</v>
      </c>
      <c r="J2784" s="112" t="s">
        <v>114</v>
      </c>
      <c r="K2784" s="208" t="s">
        <v>16451</v>
      </c>
      <c r="L2784" s="208" t="s">
        <v>60</v>
      </c>
      <c r="M2784" s="208" t="s">
        <v>6817</v>
      </c>
      <c r="N2784" s="208" t="s">
        <v>64</v>
      </c>
      <c r="O2784" s="208" t="s">
        <v>105</v>
      </c>
      <c r="P2784" s="208" t="s">
        <v>16452</v>
      </c>
      <c r="Q2784" s="113" t="s">
        <v>537</v>
      </c>
      <c r="R2784" s="29" t="s">
        <v>18</v>
      </c>
      <c r="S2784" s="208" t="s">
        <v>76</v>
      </c>
      <c r="T2784" s="264">
        <v>64185</v>
      </c>
      <c r="U2784" s="264">
        <v>98768</v>
      </c>
      <c r="V2784" s="264">
        <v>98768</v>
      </c>
      <c r="W2784" s="264">
        <v>98768</v>
      </c>
      <c r="X2784" s="264">
        <v>98768</v>
      </c>
      <c r="Y2784" s="44">
        <v>98768</v>
      </c>
    </row>
    <row r="2785" spans="1:25" ht="258.75" customHeight="1" x14ac:dyDescent="0.25">
      <c r="A2785" s="71">
        <v>4004</v>
      </c>
      <c r="B2785" s="208" t="s">
        <v>6683</v>
      </c>
      <c r="C2785" s="208" t="s">
        <v>16453</v>
      </c>
      <c r="D2785" s="29" t="s">
        <v>6800</v>
      </c>
      <c r="E2785" s="208" t="s">
        <v>129</v>
      </c>
      <c r="F2785" s="208" t="s">
        <v>16454</v>
      </c>
      <c r="G2785" s="112">
        <v>44927</v>
      </c>
      <c r="H2785" s="112">
        <v>44562</v>
      </c>
      <c r="I2785" s="208" t="s">
        <v>3047</v>
      </c>
      <c r="J2785" s="112">
        <v>46753</v>
      </c>
      <c r="K2785" s="208" t="s">
        <v>16455</v>
      </c>
      <c r="L2785" s="208" t="s">
        <v>61</v>
      </c>
      <c r="M2785" s="208" t="s">
        <v>6806</v>
      </c>
      <c r="N2785" s="208" t="s">
        <v>64</v>
      </c>
      <c r="O2785" s="208" t="s">
        <v>103</v>
      </c>
      <c r="P2785" s="208" t="s">
        <v>115</v>
      </c>
      <c r="Q2785" s="113"/>
      <c r="R2785" s="29">
        <v>8</v>
      </c>
      <c r="S2785" s="208" t="s">
        <v>127</v>
      </c>
      <c r="T2785" s="264" t="s">
        <v>112</v>
      </c>
      <c r="U2785" s="264">
        <v>21357</v>
      </c>
      <c r="V2785" s="264">
        <v>129632</v>
      </c>
      <c r="W2785" s="264">
        <v>200359.6</v>
      </c>
      <c r="X2785" s="264">
        <v>200359.6</v>
      </c>
      <c r="Y2785" s="44">
        <v>200359.6</v>
      </c>
    </row>
    <row r="2786" spans="1:25" ht="258.75" customHeight="1" x14ac:dyDescent="0.25">
      <c r="A2786" s="71">
        <v>4005</v>
      </c>
      <c r="B2786" s="208" t="s">
        <v>6683</v>
      </c>
      <c r="C2786" s="208" t="s">
        <v>16453</v>
      </c>
      <c r="D2786" s="112" t="s">
        <v>6813</v>
      </c>
      <c r="E2786" s="208" t="s">
        <v>129</v>
      </c>
      <c r="F2786" s="208" t="s">
        <v>1413</v>
      </c>
      <c r="G2786" s="112">
        <v>44927</v>
      </c>
      <c r="H2786" s="112">
        <v>44927</v>
      </c>
      <c r="I2786" s="208" t="s">
        <v>13150</v>
      </c>
      <c r="J2786" s="112">
        <v>46753</v>
      </c>
      <c r="K2786" s="208" t="s">
        <v>16456</v>
      </c>
      <c r="L2786" s="208" t="s">
        <v>60</v>
      </c>
      <c r="M2786" s="115" t="s">
        <v>6786</v>
      </c>
      <c r="N2786" s="208" t="s">
        <v>64</v>
      </c>
      <c r="O2786" s="34" t="s">
        <v>103</v>
      </c>
      <c r="P2786" s="208" t="s">
        <v>115</v>
      </c>
      <c r="Q2786" s="113" t="s">
        <v>16457</v>
      </c>
      <c r="R2786" s="29" t="s">
        <v>52</v>
      </c>
      <c r="S2786" s="208" t="s">
        <v>93</v>
      </c>
      <c r="T2786" s="264" t="s">
        <v>112</v>
      </c>
      <c r="U2786" s="264" t="s">
        <v>112</v>
      </c>
      <c r="V2786" s="264">
        <v>0</v>
      </c>
      <c r="W2786" s="264">
        <v>0</v>
      </c>
      <c r="X2786" s="264">
        <v>0</v>
      </c>
      <c r="Y2786" s="44">
        <v>0</v>
      </c>
    </row>
    <row r="2787" spans="1:25" ht="258.75" customHeight="1" x14ac:dyDescent="0.25">
      <c r="A2787" s="71">
        <v>4006</v>
      </c>
      <c r="B2787" s="208" t="s">
        <v>6683</v>
      </c>
      <c r="C2787" s="208" t="s">
        <v>16453</v>
      </c>
      <c r="D2787" s="112" t="s">
        <v>16458</v>
      </c>
      <c r="E2787" s="208" t="s">
        <v>129</v>
      </c>
      <c r="F2787" s="208" t="s">
        <v>1179</v>
      </c>
      <c r="G2787" s="112">
        <v>44927</v>
      </c>
      <c r="H2787" s="112">
        <v>44927</v>
      </c>
      <c r="I2787" s="208" t="s">
        <v>13239</v>
      </c>
      <c r="J2787" s="112">
        <v>46023</v>
      </c>
      <c r="K2787" s="208" t="s">
        <v>16459</v>
      </c>
      <c r="L2787" s="208" t="s">
        <v>99</v>
      </c>
      <c r="M2787" s="115" t="s">
        <v>6793</v>
      </c>
      <c r="N2787" s="208" t="s">
        <v>64</v>
      </c>
      <c r="O2787" s="34" t="s">
        <v>103</v>
      </c>
      <c r="P2787" s="208" t="s">
        <v>115</v>
      </c>
      <c r="Q2787" s="113"/>
      <c r="R2787" s="29" t="s">
        <v>34</v>
      </c>
      <c r="S2787" s="208" t="s">
        <v>71</v>
      </c>
      <c r="T2787" s="264" t="s">
        <v>112</v>
      </c>
      <c r="U2787" s="264" t="s">
        <v>112</v>
      </c>
      <c r="V2787" s="264">
        <v>1512</v>
      </c>
      <c r="W2787" s="264">
        <v>1512</v>
      </c>
      <c r="X2787" s="264">
        <v>1512</v>
      </c>
      <c r="Y2787" s="44">
        <v>1512</v>
      </c>
    </row>
    <row r="2788" spans="1:25" ht="258.75" customHeight="1" x14ac:dyDescent="0.25">
      <c r="A2788" s="71">
        <v>4007</v>
      </c>
      <c r="B2788" s="208" t="s">
        <v>6683</v>
      </c>
      <c r="C2788" s="208" t="s">
        <v>16460</v>
      </c>
      <c r="D2788" s="112" t="s">
        <v>16461</v>
      </c>
      <c r="E2788" s="208" t="s">
        <v>16462</v>
      </c>
      <c r="F2788" s="208" t="s">
        <v>12310</v>
      </c>
      <c r="G2788" s="112">
        <v>43831</v>
      </c>
      <c r="H2788" s="112">
        <v>43831</v>
      </c>
      <c r="I2788" s="208" t="s">
        <v>16463</v>
      </c>
      <c r="J2788" s="112" t="s">
        <v>114</v>
      </c>
      <c r="K2788" s="208" t="s">
        <v>16464</v>
      </c>
      <c r="L2788" s="208" t="s">
        <v>60</v>
      </c>
      <c r="M2788" s="208" t="s">
        <v>6686</v>
      </c>
      <c r="N2788" s="208" t="s">
        <v>64</v>
      </c>
      <c r="O2788" s="34" t="s">
        <v>103</v>
      </c>
      <c r="P2788" s="208" t="s">
        <v>115</v>
      </c>
      <c r="Q2788" s="113"/>
      <c r="R2788" s="29" t="s">
        <v>23</v>
      </c>
      <c r="S2788" s="208" t="s">
        <v>79</v>
      </c>
      <c r="T2788" s="264">
        <v>0</v>
      </c>
      <c r="U2788" s="264">
        <v>0</v>
      </c>
      <c r="V2788" s="264">
        <v>0</v>
      </c>
      <c r="W2788" s="264">
        <v>0</v>
      </c>
      <c r="X2788" s="264">
        <v>0</v>
      </c>
      <c r="Y2788" s="44">
        <v>0</v>
      </c>
    </row>
    <row r="2789" spans="1:25" ht="258.75" customHeight="1" x14ac:dyDescent="0.25">
      <c r="A2789" s="71">
        <v>4008</v>
      </c>
      <c r="B2789" s="208" t="s">
        <v>6683</v>
      </c>
      <c r="C2789" s="208" t="s">
        <v>16465</v>
      </c>
      <c r="D2789" s="112" t="s">
        <v>16466</v>
      </c>
      <c r="E2789" s="208" t="s">
        <v>129</v>
      </c>
      <c r="F2789" s="208" t="s">
        <v>3641</v>
      </c>
      <c r="G2789" s="112">
        <v>44927</v>
      </c>
      <c r="H2789" s="112">
        <v>44927</v>
      </c>
      <c r="I2789" s="208" t="s">
        <v>13239</v>
      </c>
      <c r="J2789" s="112">
        <v>46023</v>
      </c>
      <c r="K2789" s="208" t="s">
        <v>16467</v>
      </c>
      <c r="L2789" s="208" t="s">
        <v>99</v>
      </c>
      <c r="M2789" s="208" t="s">
        <v>16468</v>
      </c>
      <c r="N2789" s="208" t="s">
        <v>64</v>
      </c>
      <c r="O2789" s="34" t="s">
        <v>103</v>
      </c>
      <c r="P2789" s="208" t="s">
        <v>115</v>
      </c>
      <c r="Q2789" s="113"/>
      <c r="R2789" s="29" t="s">
        <v>52</v>
      </c>
      <c r="S2789" s="208" t="s">
        <v>93</v>
      </c>
      <c r="T2789" s="264" t="s">
        <v>112</v>
      </c>
      <c r="U2789" s="264" t="s">
        <v>112</v>
      </c>
      <c r="V2789" s="264">
        <v>0</v>
      </c>
      <c r="W2789" s="264">
        <v>0</v>
      </c>
      <c r="X2789" s="264">
        <v>0</v>
      </c>
      <c r="Y2789" s="44">
        <v>0</v>
      </c>
    </row>
    <row r="2790" spans="1:25" ht="258.75" customHeight="1" x14ac:dyDescent="0.25">
      <c r="A2790" s="71">
        <v>4009</v>
      </c>
      <c r="B2790" s="208" t="s">
        <v>6683</v>
      </c>
      <c r="C2790" s="208" t="s">
        <v>16465</v>
      </c>
      <c r="D2790" s="112" t="s">
        <v>16469</v>
      </c>
      <c r="E2790" s="208" t="s">
        <v>16470</v>
      </c>
      <c r="F2790" s="208" t="s">
        <v>2016</v>
      </c>
      <c r="G2790" s="112">
        <v>44927</v>
      </c>
      <c r="H2790" s="112">
        <v>44927</v>
      </c>
      <c r="I2790" s="208" t="s">
        <v>13150</v>
      </c>
      <c r="J2790" s="112">
        <v>46753</v>
      </c>
      <c r="K2790" s="208" t="s">
        <v>16471</v>
      </c>
      <c r="L2790" s="208" t="s">
        <v>99</v>
      </c>
      <c r="M2790" s="208" t="s">
        <v>6806</v>
      </c>
      <c r="N2790" s="208" t="s">
        <v>64</v>
      </c>
      <c r="O2790" s="34" t="s">
        <v>103</v>
      </c>
      <c r="P2790" s="208" t="s">
        <v>115</v>
      </c>
      <c r="Q2790" s="113"/>
      <c r="R2790" s="29" t="s">
        <v>38</v>
      </c>
      <c r="S2790" s="208" t="s">
        <v>85</v>
      </c>
      <c r="T2790" s="264" t="s">
        <v>112</v>
      </c>
      <c r="U2790" s="264" t="s">
        <v>112</v>
      </c>
      <c r="V2790" s="264">
        <v>4368.6000000000004</v>
      </c>
      <c r="W2790" s="264">
        <v>5358.6</v>
      </c>
      <c r="X2790" s="264">
        <v>5358.6</v>
      </c>
      <c r="Y2790" s="44">
        <v>5358.6</v>
      </c>
    </row>
    <row r="2791" spans="1:25" ht="258.75" customHeight="1" x14ac:dyDescent="0.25">
      <c r="A2791" s="71">
        <v>4010</v>
      </c>
      <c r="B2791" s="208" t="s">
        <v>6683</v>
      </c>
      <c r="C2791" s="208" t="s">
        <v>16453</v>
      </c>
      <c r="D2791" s="112" t="s">
        <v>7405</v>
      </c>
      <c r="E2791" s="208" t="s">
        <v>129</v>
      </c>
      <c r="F2791" s="208" t="s">
        <v>1413</v>
      </c>
      <c r="G2791" s="112">
        <v>44927</v>
      </c>
      <c r="H2791" s="112">
        <v>44927</v>
      </c>
      <c r="I2791" s="208" t="s">
        <v>13150</v>
      </c>
      <c r="J2791" s="112">
        <v>46753</v>
      </c>
      <c r="K2791" s="208" t="s">
        <v>16472</v>
      </c>
      <c r="L2791" s="208" t="s">
        <v>60</v>
      </c>
      <c r="M2791" s="115" t="s">
        <v>6786</v>
      </c>
      <c r="N2791" s="208" t="s">
        <v>64</v>
      </c>
      <c r="O2791" s="34" t="s">
        <v>105</v>
      </c>
      <c r="P2791" s="208" t="s">
        <v>16473</v>
      </c>
      <c r="Q2791" s="113" t="s">
        <v>16457</v>
      </c>
      <c r="R2791" s="29" t="s">
        <v>52</v>
      </c>
      <c r="S2791" s="208" t="s">
        <v>93</v>
      </c>
      <c r="T2791" s="264" t="s">
        <v>112</v>
      </c>
      <c r="U2791" s="264" t="s">
        <v>112</v>
      </c>
      <c r="V2791" s="264">
        <v>16573.7</v>
      </c>
      <c r="W2791" s="264">
        <v>15673.7</v>
      </c>
      <c r="X2791" s="264">
        <v>15673.7</v>
      </c>
      <c r="Y2791" s="44">
        <v>15673.7</v>
      </c>
    </row>
    <row r="2792" spans="1:25" ht="258.75" customHeight="1" x14ac:dyDescent="0.25">
      <c r="A2792" s="71">
        <v>4061</v>
      </c>
      <c r="B2792" s="16" t="s">
        <v>6821</v>
      </c>
      <c r="C2792" s="24" t="s">
        <v>12082</v>
      </c>
      <c r="D2792" s="24" t="s">
        <v>1110</v>
      </c>
      <c r="E2792" s="24" t="s">
        <v>6822</v>
      </c>
      <c r="F2792" s="24" t="s">
        <v>6823</v>
      </c>
      <c r="G2792" s="18">
        <v>38101</v>
      </c>
      <c r="H2792" s="18">
        <v>37987</v>
      </c>
      <c r="I2792" s="208" t="s">
        <v>113</v>
      </c>
      <c r="J2792" s="18">
        <v>45292</v>
      </c>
      <c r="K2792" s="24" t="s">
        <v>6824</v>
      </c>
      <c r="L2792" s="89" t="s">
        <v>60</v>
      </c>
      <c r="M2792" s="89" t="s">
        <v>6833</v>
      </c>
      <c r="N2792" s="89" t="s">
        <v>64</v>
      </c>
      <c r="O2792" s="89" t="s">
        <v>100</v>
      </c>
      <c r="P2792" s="89" t="s">
        <v>1353</v>
      </c>
      <c r="Q2792" s="89" t="s">
        <v>6826</v>
      </c>
      <c r="R2792" s="15" t="s">
        <v>23</v>
      </c>
      <c r="S2792" s="24" t="s">
        <v>1076</v>
      </c>
      <c r="T2792" s="99">
        <v>41419</v>
      </c>
      <c r="U2792" s="99">
        <v>42480</v>
      </c>
      <c r="V2792" s="99">
        <v>43682</v>
      </c>
      <c r="W2792" s="99" t="s">
        <v>112</v>
      </c>
      <c r="X2792" s="166" t="s">
        <v>112</v>
      </c>
      <c r="Y2792" s="44" t="s">
        <v>112</v>
      </c>
    </row>
    <row r="2793" spans="1:25" ht="258.75" customHeight="1" x14ac:dyDescent="0.25">
      <c r="A2793" s="71">
        <v>4062</v>
      </c>
      <c r="B2793" s="16" t="s">
        <v>6821</v>
      </c>
      <c r="C2793" s="16" t="s">
        <v>12083</v>
      </c>
      <c r="D2793" s="16" t="s">
        <v>1047</v>
      </c>
      <c r="E2793" s="16" t="s">
        <v>16474</v>
      </c>
      <c r="F2793" s="16" t="s">
        <v>6827</v>
      </c>
      <c r="G2793" s="18">
        <v>42370</v>
      </c>
      <c r="H2793" s="18">
        <v>42370</v>
      </c>
      <c r="I2793" s="208" t="s">
        <v>396</v>
      </c>
      <c r="J2793" s="18">
        <v>44562</v>
      </c>
      <c r="K2793" s="16" t="s">
        <v>6828</v>
      </c>
      <c r="L2793" s="89" t="s">
        <v>61</v>
      </c>
      <c r="M2793" s="89" t="s">
        <v>6829</v>
      </c>
      <c r="N2793" s="89" t="s">
        <v>64</v>
      </c>
      <c r="O2793" s="89" t="s">
        <v>100</v>
      </c>
      <c r="P2793" s="89" t="s">
        <v>1353</v>
      </c>
      <c r="Q2793" s="89" t="s">
        <v>1664</v>
      </c>
      <c r="R2793" s="15" t="s">
        <v>56</v>
      </c>
      <c r="S2793" s="21" t="s">
        <v>1665</v>
      </c>
      <c r="T2793" s="99">
        <v>1017</v>
      </c>
      <c r="U2793" s="99" t="s">
        <v>112</v>
      </c>
      <c r="V2793" s="166" t="s">
        <v>112</v>
      </c>
      <c r="W2793" s="166" t="s">
        <v>112</v>
      </c>
      <c r="X2793" s="166" t="s">
        <v>112</v>
      </c>
      <c r="Y2793" s="44" t="s">
        <v>112</v>
      </c>
    </row>
    <row r="2794" spans="1:25" ht="258.75" customHeight="1" x14ac:dyDescent="0.25">
      <c r="A2794" s="71">
        <v>4063</v>
      </c>
      <c r="B2794" s="16" t="s">
        <v>6821</v>
      </c>
      <c r="C2794" s="16" t="s">
        <v>12084</v>
      </c>
      <c r="D2794" s="16" t="s">
        <v>1115</v>
      </c>
      <c r="E2794" s="16" t="s">
        <v>16475</v>
      </c>
      <c r="F2794" s="16" t="s">
        <v>6830</v>
      </c>
      <c r="G2794" s="18">
        <v>42736</v>
      </c>
      <c r="H2794" s="18">
        <v>42736</v>
      </c>
      <c r="I2794" s="208" t="s">
        <v>370</v>
      </c>
      <c r="J2794" s="18">
        <v>45292</v>
      </c>
      <c r="K2794" s="16" t="s">
        <v>6831</v>
      </c>
      <c r="L2794" s="89" t="s">
        <v>61</v>
      </c>
      <c r="M2794" s="89" t="s">
        <v>730</v>
      </c>
      <c r="N2794" s="89" t="s">
        <v>64</v>
      </c>
      <c r="O2794" s="89" t="s">
        <v>100</v>
      </c>
      <c r="P2794" s="89" t="s">
        <v>1353</v>
      </c>
      <c r="Q2794" s="89" t="s">
        <v>264</v>
      </c>
      <c r="R2794" s="15" t="s">
        <v>38</v>
      </c>
      <c r="S2794" s="24" t="s">
        <v>127</v>
      </c>
      <c r="T2794" s="99">
        <v>323</v>
      </c>
      <c r="U2794" s="99">
        <v>276</v>
      </c>
      <c r="V2794" s="166">
        <v>330</v>
      </c>
      <c r="W2794" s="166" t="s">
        <v>112</v>
      </c>
      <c r="X2794" s="166" t="s">
        <v>112</v>
      </c>
      <c r="Y2794" s="44" t="s">
        <v>112</v>
      </c>
    </row>
    <row r="2795" spans="1:25" ht="258.75" customHeight="1" x14ac:dyDescent="0.25">
      <c r="A2795" s="71">
        <v>4064</v>
      </c>
      <c r="B2795" s="16" t="s">
        <v>6821</v>
      </c>
      <c r="C2795" s="24" t="s">
        <v>16476</v>
      </c>
      <c r="D2795" s="16" t="s">
        <v>1968</v>
      </c>
      <c r="E2795" s="135" t="s">
        <v>16477</v>
      </c>
      <c r="F2795" s="16" t="s">
        <v>16478</v>
      </c>
      <c r="G2795" s="18">
        <v>44562</v>
      </c>
      <c r="H2795" s="18">
        <v>44562</v>
      </c>
      <c r="I2795" s="208" t="s">
        <v>244</v>
      </c>
      <c r="J2795" s="18">
        <v>45658</v>
      </c>
      <c r="K2795" s="16" t="s">
        <v>16479</v>
      </c>
      <c r="L2795" s="89" t="s">
        <v>99</v>
      </c>
      <c r="M2795" s="89" t="s">
        <v>16480</v>
      </c>
      <c r="N2795" s="89" t="s">
        <v>64</v>
      </c>
      <c r="O2795" s="89" t="s">
        <v>100</v>
      </c>
      <c r="P2795" s="89" t="s">
        <v>1311</v>
      </c>
      <c r="Q2795" s="89" t="s">
        <v>1713</v>
      </c>
      <c r="R2795" s="15" t="s">
        <v>18</v>
      </c>
      <c r="S2795" s="21" t="s">
        <v>199</v>
      </c>
      <c r="T2795" s="166" t="s">
        <v>112</v>
      </c>
      <c r="U2795" s="166">
        <v>7031</v>
      </c>
      <c r="V2795" s="166">
        <v>7066</v>
      </c>
      <c r="W2795" s="166">
        <v>7101</v>
      </c>
      <c r="X2795" s="166" t="s">
        <v>112</v>
      </c>
      <c r="Y2795" s="44" t="s">
        <v>112</v>
      </c>
    </row>
    <row r="2796" spans="1:25" ht="258.75" customHeight="1" x14ac:dyDescent="0.25">
      <c r="A2796" s="71">
        <v>4065</v>
      </c>
      <c r="B2796" s="16" t="s">
        <v>6821</v>
      </c>
      <c r="C2796" s="16" t="s">
        <v>12085</v>
      </c>
      <c r="D2796" s="16" t="s">
        <v>16481</v>
      </c>
      <c r="E2796" s="16" t="s">
        <v>16482</v>
      </c>
      <c r="F2796" s="16" t="s">
        <v>6832</v>
      </c>
      <c r="G2796" s="18">
        <v>40544</v>
      </c>
      <c r="H2796" s="18">
        <v>40544</v>
      </c>
      <c r="I2796" s="16" t="s">
        <v>16483</v>
      </c>
      <c r="J2796" s="18" t="s">
        <v>114</v>
      </c>
      <c r="K2796" s="16" t="s">
        <v>16484</v>
      </c>
      <c r="L2796" s="89" t="s">
        <v>60</v>
      </c>
      <c r="M2796" s="89" t="s">
        <v>6833</v>
      </c>
      <c r="N2796" s="89" t="s">
        <v>64</v>
      </c>
      <c r="O2796" s="89" t="s">
        <v>103</v>
      </c>
      <c r="P2796" s="89" t="s">
        <v>115</v>
      </c>
      <c r="Q2796" s="89"/>
      <c r="R2796" s="15" t="s">
        <v>18</v>
      </c>
      <c r="S2796" s="21" t="s">
        <v>199</v>
      </c>
      <c r="T2796" s="99">
        <v>164298</v>
      </c>
      <c r="U2796" s="99">
        <v>355932</v>
      </c>
      <c r="V2796" s="99">
        <v>245623</v>
      </c>
      <c r="W2796" s="99">
        <v>280489</v>
      </c>
      <c r="X2796" s="166">
        <v>290340</v>
      </c>
      <c r="Y2796" s="44">
        <v>311538</v>
      </c>
    </row>
    <row r="2797" spans="1:25" ht="258.75" customHeight="1" x14ac:dyDescent="0.25">
      <c r="A2797" s="71">
        <v>4066</v>
      </c>
      <c r="B2797" s="16" t="s">
        <v>6821</v>
      </c>
      <c r="C2797" s="16" t="s">
        <v>12086</v>
      </c>
      <c r="D2797" s="16" t="s">
        <v>16485</v>
      </c>
      <c r="E2797" s="16" t="s">
        <v>16486</v>
      </c>
      <c r="F2797" s="16" t="s">
        <v>6834</v>
      </c>
      <c r="G2797" s="18">
        <v>42005</v>
      </c>
      <c r="H2797" s="18">
        <v>42005</v>
      </c>
      <c r="I2797" s="16" t="s">
        <v>16487</v>
      </c>
      <c r="J2797" s="18" t="s">
        <v>114</v>
      </c>
      <c r="K2797" s="24" t="s">
        <v>6835</v>
      </c>
      <c r="L2797" s="89" t="s">
        <v>60</v>
      </c>
      <c r="M2797" s="89" t="s">
        <v>6833</v>
      </c>
      <c r="N2797" s="89" t="s">
        <v>64</v>
      </c>
      <c r="O2797" s="89" t="s">
        <v>103</v>
      </c>
      <c r="P2797" s="89" t="s">
        <v>115</v>
      </c>
      <c r="Q2797" s="89" t="s">
        <v>4371</v>
      </c>
      <c r="R2797" s="15" t="s">
        <v>18</v>
      </c>
      <c r="S2797" s="21" t="s">
        <v>199</v>
      </c>
      <c r="T2797" s="166">
        <v>0</v>
      </c>
      <c r="U2797" s="166">
        <v>0</v>
      </c>
      <c r="V2797" s="166">
        <v>0</v>
      </c>
      <c r="W2797" s="166">
        <v>0</v>
      </c>
      <c r="X2797" s="166">
        <v>0</v>
      </c>
      <c r="Y2797" s="44">
        <v>0</v>
      </c>
    </row>
    <row r="2798" spans="1:25" ht="258.75" customHeight="1" x14ac:dyDescent="0.25">
      <c r="A2798" s="71">
        <v>4067</v>
      </c>
      <c r="B2798" s="16" t="s">
        <v>6821</v>
      </c>
      <c r="C2798" s="24" t="s">
        <v>12087</v>
      </c>
      <c r="D2798" s="24" t="s">
        <v>16488</v>
      </c>
      <c r="E2798" s="24" t="s">
        <v>16489</v>
      </c>
      <c r="F2798" s="24" t="s">
        <v>6836</v>
      </c>
      <c r="G2798" s="18">
        <v>41640</v>
      </c>
      <c r="H2798" s="18">
        <v>41640</v>
      </c>
      <c r="I2798" s="208" t="s">
        <v>113</v>
      </c>
      <c r="J2798" s="18" t="s">
        <v>114</v>
      </c>
      <c r="K2798" s="24" t="s">
        <v>6837</v>
      </c>
      <c r="L2798" s="89" t="s">
        <v>61</v>
      </c>
      <c r="M2798" s="89" t="s">
        <v>6833</v>
      </c>
      <c r="N2798" s="89" t="s">
        <v>64</v>
      </c>
      <c r="O2798" s="89" t="s">
        <v>103</v>
      </c>
      <c r="P2798" s="89" t="s">
        <v>115</v>
      </c>
      <c r="Q2798" s="89"/>
      <c r="R2798" s="15" t="s">
        <v>24</v>
      </c>
      <c r="S2798" s="24" t="s">
        <v>553</v>
      </c>
      <c r="T2798" s="99">
        <v>1469</v>
      </c>
      <c r="U2798" s="99">
        <v>1563</v>
      </c>
      <c r="V2798" s="99">
        <v>1656</v>
      </c>
      <c r="W2798" s="99">
        <v>1750</v>
      </c>
      <c r="X2798" s="99">
        <v>1844</v>
      </c>
      <c r="Y2798" s="44">
        <v>1963</v>
      </c>
    </row>
    <row r="2799" spans="1:25" ht="258.75" customHeight="1" x14ac:dyDescent="0.25">
      <c r="A2799" s="71">
        <v>4068</v>
      </c>
      <c r="B2799" s="16" t="s">
        <v>6821</v>
      </c>
      <c r="C2799" s="24" t="s">
        <v>12088</v>
      </c>
      <c r="D2799" s="16" t="s">
        <v>457</v>
      </c>
      <c r="E2799" s="135" t="s">
        <v>129</v>
      </c>
      <c r="F2799" s="16" t="s">
        <v>6838</v>
      </c>
      <c r="G2799" s="18">
        <v>42005</v>
      </c>
      <c r="H2799" s="18">
        <v>42005</v>
      </c>
      <c r="I2799" s="208" t="s">
        <v>370</v>
      </c>
      <c r="J2799" s="18">
        <v>45292</v>
      </c>
      <c r="K2799" s="16" t="s">
        <v>6839</v>
      </c>
      <c r="L2799" s="89" t="s">
        <v>60</v>
      </c>
      <c r="M2799" s="89" t="s">
        <v>6825</v>
      </c>
      <c r="N2799" s="89" t="s">
        <v>64</v>
      </c>
      <c r="O2799" s="89" t="s">
        <v>103</v>
      </c>
      <c r="P2799" s="89" t="s">
        <v>115</v>
      </c>
      <c r="Q2799" s="89" t="s">
        <v>5674</v>
      </c>
      <c r="R2799" s="15" t="s">
        <v>20</v>
      </c>
      <c r="S2799" s="24" t="s">
        <v>2796</v>
      </c>
      <c r="T2799" s="99">
        <v>180723</v>
      </c>
      <c r="U2799" s="99">
        <v>180810</v>
      </c>
      <c r="V2799" s="166">
        <v>176506</v>
      </c>
      <c r="W2799" s="166" t="s">
        <v>112</v>
      </c>
      <c r="X2799" s="166" t="s">
        <v>112</v>
      </c>
      <c r="Y2799" s="44" t="s">
        <v>112</v>
      </c>
    </row>
    <row r="2800" spans="1:25" ht="258.75" customHeight="1" x14ac:dyDescent="0.25">
      <c r="A2800" s="71">
        <v>4069</v>
      </c>
      <c r="B2800" s="16" t="s">
        <v>6821</v>
      </c>
      <c r="C2800" s="24" t="s">
        <v>12089</v>
      </c>
      <c r="D2800" s="16" t="s">
        <v>16490</v>
      </c>
      <c r="E2800" s="16" t="s">
        <v>16474</v>
      </c>
      <c r="F2800" s="16" t="s">
        <v>6827</v>
      </c>
      <c r="G2800" s="18">
        <v>42801</v>
      </c>
      <c r="H2800" s="18">
        <v>42736</v>
      </c>
      <c r="I2800" s="208" t="s">
        <v>370</v>
      </c>
      <c r="J2800" s="18">
        <v>45292</v>
      </c>
      <c r="K2800" s="16" t="s">
        <v>16491</v>
      </c>
      <c r="L2800" s="89" t="s">
        <v>61</v>
      </c>
      <c r="M2800" s="89" t="s">
        <v>730</v>
      </c>
      <c r="N2800" s="89" t="s">
        <v>64</v>
      </c>
      <c r="O2800" s="89" t="s">
        <v>103</v>
      </c>
      <c r="P2800" s="89" t="s">
        <v>115</v>
      </c>
      <c r="Q2800" s="89" t="s">
        <v>1664</v>
      </c>
      <c r="R2800" s="15" t="s">
        <v>56</v>
      </c>
      <c r="S2800" s="21" t="s">
        <v>1665</v>
      </c>
      <c r="T2800" s="99">
        <v>18909</v>
      </c>
      <c r="U2800" s="99">
        <v>51806</v>
      </c>
      <c r="V2800" s="166">
        <v>51500</v>
      </c>
      <c r="W2800" s="166" t="s">
        <v>112</v>
      </c>
      <c r="X2800" s="166" t="s">
        <v>112</v>
      </c>
      <c r="Y2800" s="44" t="s">
        <v>112</v>
      </c>
    </row>
    <row r="2801" spans="1:25" ht="258.75" customHeight="1" x14ac:dyDescent="0.25">
      <c r="A2801" s="71">
        <v>4070</v>
      </c>
      <c r="B2801" s="16" t="s">
        <v>6821</v>
      </c>
      <c r="C2801" s="24" t="s">
        <v>12090</v>
      </c>
      <c r="D2801" s="16" t="s">
        <v>266</v>
      </c>
      <c r="E2801" s="135" t="s">
        <v>129</v>
      </c>
      <c r="F2801" s="16" t="s">
        <v>6840</v>
      </c>
      <c r="G2801" s="18">
        <v>43101</v>
      </c>
      <c r="H2801" s="18">
        <v>43101</v>
      </c>
      <c r="I2801" s="208" t="s">
        <v>370</v>
      </c>
      <c r="J2801" s="18">
        <v>45292</v>
      </c>
      <c r="K2801" s="16" t="s">
        <v>6841</v>
      </c>
      <c r="L2801" s="89" t="s">
        <v>60</v>
      </c>
      <c r="M2801" s="89" t="s">
        <v>6833</v>
      </c>
      <c r="N2801" s="89" t="s">
        <v>64</v>
      </c>
      <c r="O2801" s="89" t="s">
        <v>103</v>
      </c>
      <c r="P2801" s="89" t="s">
        <v>115</v>
      </c>
      <c r="Q2801" s="89" t="s">
        <v>6842</v>
      </c>
      <c r="R2801" s="15" t="s">
        <v>23</v>
      </c>
      <c r="S2801" s="24" t="s">
        <v>1076</v>
      </c>
      <c r="T2801" s="166">
        <v>26958</v>
      </c>
      <c r="U2801" s="166">
        <v>25761</v>
      </c>
      <c r="V2801" s="166">
        <v>25460</v>
      </c>
      <c r="W2801" s="166" t="s">
        <v>112</v>
      </c>
      <c r="X2801" s="166" t="s">
        <v>112</v>
      </c>
      <c r="Y2801" s="44" t="s">
        <v>112</v>
      </c>
    </row>
    <row r="2802" spans="1:25" ht="258.75" customHeight="1" x14ac:dyDescent="0.25">
      <c r="A2802" s="71">
        <v>4071</v>
      </c>
      <c r="B2802" s="16" t="s">
        <v>6821</v>
      </c>
      <c r="C2802" s="24" t="s">
        <v>12091</v>
      </c>
      <c r="D2802" s="16" t="s">
        <v>9233</v>
      </c>
      <c r="E2802" s="135" t="s">
        <v>129</v>
      </c>
      <c r="F2802" s="16" t="s">
        <v>12092</v>
      </c>
      <c r="G2802" s="18">
        <v>43629</v>
      </c>
      <c r="H2802" s="18">
        <v>43466</v>
      </c>
      <c r="I2802" s="16" t="s">
        <v>6843</v>
      </c>
      <c r="J2802" s="18">
        <v>45292</v>
      </c>
      <c r="K2802" s="16" t="s">
        <v>6844</v>
      </c>
      <c r="L2802" s="89" t="s">
        <v>60</v>
      </c>
      <c r="M2802" s="89" t="s">
        <v>6833</v>
      </c>
      <c r="N2802" s="89" t="s">
        <v>64</v>
      </c>
      <c r="O2802" s="89" t="s">
        <v>103</v>
      </c>
      <c r="P2802" s="89" t="s">
        <v>115</v>
      </c>
      <c r="Q2802" s="89" t="s">
        <v>343</v>
      </c>
      <c r="R2802" s="15" t="s">
        <v>18</v>
      </c>
      <c r="S2802" s="21" t="s">
        <v>199</v>
      </c>
      <c r="T2802" s="166">
        <v>49005</v>
      </c>
      <c r="U2802" s="166">
        <v>55437</v>
      </c>
      <c r="V2802" s="166">
        <v>59298</v>
      </c>
      <c r="W2802" s="166" t="s">
        <v>112</v>
      </c>
      <c r="X2802" s="166" t="s">
        <v>112</v>
      </c>
      <c r="Y2802" s="44" t="s">
        <v>112</v>
      </c>
    </row>
    <row r="2803" spans="1:25" ht="258.75" customHeight="1" x14ac:dyDescent="0.25">
      <c r="A2803" s="71">
        <v>4072</v>
      </c>
      <c r="B2803" s="16" t="s">
        <v>6821</v>
      </c>
      <c r="C2803" s="24" t="s">
        <v>16492</v>
      </c>
      <c r="D2803" s="16" t="s">
        <v>458</v>
      </c>
      <c r="E2803" s="135" t="s">
        <v>129</v>
      </c>
      <c r="F2803" s="16" t="s">
        <v>16493</v>
      </c>
      <c r="G2803" s="18">
        <v>44562</v>
      </c>
      <c r="H2803" s="18">
        <v>44562</v>
      </c>
      <c r="I2803" s="16" t="s">
        <v>11866</v>
      </c>
      <c r="J2803" s="18" t="s">
        <v>114</v>
      </c>
      <c r="K2803" s="16" t="s">
        <v>16494</v>
      </c>
      <c r="L2803" s="89" t="s">
        <v>61</v>
      </c>
      <c r="M2803" s="194" t="s">
        <v>16495</v>
      </c>
      <c r="N2803" s="89" t="s">
        <v>64</v>
      </c>
      <c r="O2803" s="89" t="s">
        <v>103</v>
      </c>
      <c r="P2803" s="89" t="s">
        <v>115</v>
      </c>
      <c r="Q2803" s="89"/>
      <c r="R2803" s="15" t="s">
        <v>34</v>
      </c>
      <c r="S2803" s="21" t="s">
        <v>716</v>
      </c>
      <c r="T2803" s="166" t="s">
        <v>112</v>
      </c>
      <c r="U2803" s="166" t="s">
        <v>470</v>
      </c>
      <c r="V2803" s="166" t="s">
        <v>470</v>
      </c>
      <c r="W2803" s="166" t="s">
        <v>470</v>
      </c>
      <c r="X2803" s="166" t="s">
        <v>470</v>
      </c>
      <c r="Y2803" s="44" t="s">
        <v>470</v>
      </c>
    </row>
    <row r="2804" spans="1:25" ht="258.75" customHeight="1" x14ac:dyDescent="0.25">
      <c r="A2804" s="71">
        <v>4073</v>
      </c>
      <c r="B2804" s="16" t="s">
        <v>6821</v>
      </c>
      <c r="C2804" s="24" t="s">
        <v>16496</v>
      </c>
      <c r="D2804" s="16" t="s">
        <v>450</v>
      </c>
      <c r="E2804" s="135" t="s">
        <v>16497</v>
      </c>
      <c r="F2804" s="16" t="s">
        <v>16498</v>
      </c>
      <c r="G2804" s="18">
        <v>44685</v>
      </c>
      <c r="H2804" s="18">
        <v>44562</v>
      </c>
      <c r="I2804" s="208" t="s">
        <v>113</v>
      </c>
      <c r="J2804" s="18" t="s">
        <v>114</v>
      </c>
      <c r="K2804" s="16" t="s">
        <v>16499</v>
      </c>
      <c r="L2804" s="89" t="s">
        <v>99</v>
      </c>
      <c r="M2804" s="89" t="s">
        <v>16500</v>
      </c>
      <c r="N2804" s="89" t="s">
        <v>64</v>
      </c>
      <c r="O2804" s="89" t="s">
        <v>103</v>
      </c>
      <c r="P2804" s="89" t="s">
        <v>115</v>
      </c>
      <c r="Q2804" s="89"/>
      <c r="R2804" s="15" t="s">
        <v>40</v>
      </c>
      <c r="S2804" s="21" t="s">
        <v>126</v>
      </c>
      <c r="T2804" s="166" t="s">
        <v>112</v>
      </c>
      <c r="U2804" s="166" t="s">
        <v>470</v>
      </c>
      <c r="V2804" s="166" t="s">
        <v>470</v>
      </c>
      <c r="W2804" s="166" t="s">
        <v>470</v>
      </c>
      <c r="X2804" s="166" t="s">
        <v>470</v>
      </c>
      <c r="Y2804" s="44" t="s">
        <v>470</v>
      </c>
    </row>
    <row r="2805" spans="1:25" ht="258.75" customHeight="1" x14ac:dyDescent="0.25">
      <c r="A2805" s="71">
        <v>4074</v>
      </c>
      <c r="B2805" s="16" t="s">
        <v>6821</v>
      </c>
      <c r="C2805" s="24" t="s">
        <v>16496</v>
      </c>
      <c r="D2805" s="16" t="s">
        <v>278</v>
      </c>
      <c r="E2805" s="135" t="s">
        <v>129</v>
      </c>
      <c r="F2805" s="16" t="s">
        <v>16501</v>
      </c>
      <c r="G2805" s="18">
        <v>44685</v>
      </c>
      <c r="H2805" s="18">
        <v>44562</v>
      </c>
      <c r="I2805" s="208" t="s">
        <v>244</v>
      </c>
      <c r="J2805" s="18">
        <v>45658</v>
      </c>
      <c r="K2805" s="16" t="s">
        <v>16502</v>
      </c>
      <c r="L2805" s="89" t="s">
        <v>61</v>
      </c>
      <c r="M2805" s="89" t="s">
        <v>730</v>
      </c>
      <c r="N2805" s="89" t="s">
        <v>64</v>
      </c>
      <c r="O2805" s="89" t="s">
        <v>103</v>
      </c>
      <c r="P2805" s="89" t="s">
        <v>115</v>
      </c>
      <c r="Q2805" s="89"/>
      <c r="R2805" s="15" t="s">
        <v>17</v>
      </c>
      <c r="S2805" s="21" t="s">
        <v>1302</v>
      </c>
      <c r="T2805" s="166" t="s">
        <v>112</v>
      </c>
      <c r="U2805" s="166">
        <v>127519</v>
      </c>
      <c r="V2805" s="166">
        <v>121143</v>
      </c>
      <c r="W2805" s="166">
        <v>116297</v>
      </c>
      <c r="X2805" s="166" t="s">
        <v>112</v>
      </c>
      <c r="Y2805" s="44" t="s">
        <v>112</v>
      </c>
    </row>
    <row r="2806" spans="1:25" ht="258.75" customHeight="1" x14ac:dyDescent="0.25">
      <c r="A2806" s="71">
        <v>4075</v>
      </c>
      <c r="B2806" s="16" t="s">
        <v>6821</v>
      </c>
      <c r="C2806" s="24" t="s">
        <v>16503</v>
      </c>
      <c r="D2806" s="16" t="s">
        <v>361</v>
      </c>
      <c r="E2806" s="135" t="s">
        <v>129</v>
      </c>
      <c r="F2806" s="16" t="s">
        <v>16504</v>
      </c>
      <c r="G2806" s="18">
        <v>44713</v>
      </c>
      <c r="H2806" s="18">
        <v>44562</v>
      </c>
      <c r="I2806" s="208" t="s">
        <v>244</v>
      </c>
      <c r="J2806" s="18">
        <v>45658</v>
      </c>
      <c r="K2806" s="16" t="s">
        <v>16505</v>
      </c>
      <c r="L2806" s="89" t="s">
        <v>99</v>
      </c>
      <c r="M2806" s="89" t="s">
        <v>16506</v>
      </c>
      <c r="N2806" s="89" t="s">
        <v>64</v>
      </c>
      <c r="O2806" s="89" t="s">
        <v>103</v>
      </c>
      <c r="P2806" s="89" t="s">
        <v>115</v>
      </c>
      <c r="Q2806" s="89"/>
      <c r="R2806" s="15" t="s">
        <v>40</v>
      </c>
      <c r="S2806" s="21" t="s">
        <v>126</v>
      </c>
      <c r="T2806" s="166" t="s">
        <v>112</v>
      </c>
      <c r="U2806" s="166">
        <v>505</v>
      </c>
      <c r="V2806" s="166">
        <v>1023</v>
      </c>
      <c r="W2806" s="166">
        <v>1460</v>
      </c>
      <c r="X2806" s="166" t="s">
        <v>112</v>
      </c>
      <c r="Y2806" s="44" t="s">
        <v>112</v>
      </c>
    </row>
    <row r="2807" spans="1:25" ht="258.75" customHeight="1" x14ac:dyDescent="0.25">
      <c r="A2807" s="71">
        <v>4076</v>
      </c>
      <c r="B2807" s="16" t="s">
        <v>6821</v>
      </c>
      <c r="C2807" s="24" t="s">
        <v>6845</v>
      </c>
      <c r="D2807" s="24" t="s">
        <v>6846</v>
      </c>
      <c r="E2807" s="24" t="s">
        <v>6847</v>
      </c>
      <c r="F2807" s="24" t="s">
        <v>6848</v>
      </c>
      <c r="G2807" s="18">
        <v>42075</v>
      </c>
      <c r="H2807" s="18">
        <v>42370</v>
      </c>
      <c r="I2807" s="24" t="s">
        <v>16507</v>
      </c>
      <c r="J2807" s="18">
        <v>45658</v>
      </c>
      <c r="K2807" s="24" t="s">
        <v>337</v>
      </c>
      <c r="L2807" s="89" t="s">
        <v>60</v>
      </c>
      <c r="M2807" s="89" t="s">
        <v>6849</v>
      </c>
      <c r="N2807" s="89" t="s">
        <v>66</v>
      </c>
      <c r="O2807" s="89" t="s">
        <v>104</v>
      </c>
      <c r="P2807" s="89" t="s">
        <v>197</v>
      </c>
      <c r="Q2807" s="89" t="s">
        <v>239</v>
      </c>
      <c r="R2807" s="15" t="s">
        <v>22</v>
      </c>
      <c r="S2807" s="24" t="s">
        <v>1082</v>
      </c>
      <c r="T2807" s="99">
        <v>83</v>
      </c>
      <c r="U2807" s="99">
        <v>152</v>
      </c>
      <c r="V2807" s="166">
        <v>100</v>
      </c>
      <c r="W2807" s="166">
        <v>105</v>
      </c>
      <c r="X2807" s="166">
        <v>105</v>
      </c>
      <c r="Y2807" s="44" t="s">
        <v>112</v>
      </c>
    </row>
    <row r="2808" spans="1:25" ht="258.75" customHeight="1" x14ac:dyDescent="0.25">
      <c r="A2808" s="71">
        <v>4077</v>
      </c>
      <c r="B2808" s="16" t="s">
        <v>6821</v>
      </c>
      <c r="C2808" s="24" t="s">
        <v>6850</v>
      </c>
      <c r="D2808" s="24" t="s">
        <v>201</v>
      </c>
      <c r="E2808" s="24" t="s">
        <v>6851</v>
      </c>
      <c r="F2808" s="24" t="s">
        <v>6848</v>
      </c>
      <c r="G2808" s="18">
        <v>42075</v>
      </c>
      <c r="H2808" s="18">
        <v>42076</v>
      </c>
      <c r="I2808" s="24" t="s">
        <v>16508</v>
      </c>
      <c r="J2808" s="18">
        <v>45658</v>
      </c>
      <c r="K2808" s="24" t="s">
        <v>337</v>
      </c>
      <c r="L2808" s="89" t="s">
        <v>60</v>
      </c>
      <c r="M2808" s="89" t="s">
        <v>6852</v>
      </c>
      <c r="N2808" s="89" t="s">
        <v>68</v>
      </c>
      <c r="O2808" s="89" t="s">
        <v>104</v>
      </c>
      <c r="P2808" s="89" t="s">
        <v>578</v>
      </c>
      <c r="Q2808" s="89" t="s">
        <v>6853</v>
      </c>
      <c r="R2808" s="15" t="s">
        <v>22</v>
      </c>
      <c r="S2808" s="24" t="s">
        <v>1082</v>
      </c>
      <c r="T2808" s="99">
        <v>33719</v>
      </c>
      <c r="U2808" s="99">
        <v>42434</v>
      </c>
      <c r="V2808" s="166">
        <v>38200</v>
      </c>
      <c r="W2808" s="166">
        <v>41500</v>
      </c>
      <c r="X2808" s="99">
        <v>42000</v>
      </c>
      <c r="Y2808" s="44" t="s">
        <v>112</v>
      </c>
    </row>
    <row r="2809" spans="1:25" ht="258.75" customHeight="1" x14ac:dyDescent="0.25">
      <c r="A2809" s="71">
        <v>4078</v>
      </c>
      <c r="B2809" s="16" t="s">
        <v>6821</v>
      </c>
      <c r="C2809" s="24" t="s">
        <v>16509</v>
      </c>
      <c r="D2809" s="24" t="s">
        <v>233</v>
      </c>
      <c r="E2809" s="24" t="s">
        <v>16510</v>
      </c>
      <c r="F2809" s="24" t="s">
        <v>1909</v>
      </c>
      <c r="G2809" s="18">
        <v>42370</v>
      </c>
      <c r="H2809" s="18">
        <v>42370</v>
      </c>
      <c r="I2809" s="208" t="s">
        <v>244</v>
      </c>
      <c r="J2809" s="18">
        <v>45658</v>
      </c>
      <c r="K2809" s="24" t="s">
        <v>6854</v>
      </c>
      <c r="L2809" s="89" t="s">
        <v>60</v>
      </c>
      <c r="M2809" s="89" t="s">
        <v>6852</v>
      </c>
      <c r="N2809" s="89" t="s">
        <v>68</v>
      </c>
      <c r="O2809" s="89" t="s">
        <v>100</v>
      </c>
      <c r="P2809" s="89" t="s">
        <v>439</v>
      </c>
      <c r="Q2809" s="89" t="s">
        <v>6855</v>
      </c>
      <c r="R2809" s="15" t="s">
        <v>22</v>
      </c>
      <c r="S2809" s="24" t="s">
        <v>1082</v>
      </c>
      <c r="T2809" s="99">
        <v>27356</v>
      </c>
      <c r="U2809" s="99">
        <v>58146</v>
      </c>
      <c r="V2809" s="99">
        <v>17350</v>
      </c>
      <c r="W2809" s="166">
        <v>19100</v>
      </c>
      <c r="X2809" s="166">
        <v>22600</v>
      </c>
      <c r="Y2809" s="44" t="s">
        <v>112</v>
      </c>
    </row>
    <row r="2810" spans="1:25" ht="258.75" customHeight="1" x14ac:dyDescent="0.25">
      <c r="A2810" s="71">
        <v>4079</v>
      </c>
      <c r="B2810" s="16" t="s">
        <v>6821</v>
      </c>
      <c r="C2810" s="403" t="s">
        <v>16511</v>
      </c>
      <c r="D2810" s="24" t="s">
        <v>672</v>
      </c>
      <c r="E2810" s="24" t="s">
        <v>16512</v>
      </c>
      <c r="F2810" s="24" t="s">
        <v>1909</v>
      </c>
      <c r="G2810" s="18">
        <v>40909</v>
      </c>
      <c r="H2810" s="18">
        <v>40909</v>
      </c>
      <c r="I2810" s="208" t="s">
        <v>244</v>
      </c>
      <c r="J2810" s="18">
        <v>45658</v>
      </c>
      <c r="K2810" s="24" t="s">
        <v>12093</v>
      </c>
      <c r="L2810" s="89" t="s">
        <v>60</v>
      </c>
      <c r="M2810" s="89" t="s">
        <v>6852</v>
      </c>
      <c r="N2810" s="89" t="s">
        <v>68</v>
      </c>
      <c r="O2810" s="89" t="s">
        <v>100</v>
      </c>
      <c r="P2810" s="89" t="s">
        <v>196</v>
      </c>
      <c r="Q2810" s="89" t="s">
        <v>6856</v>
      </c>
      <c r="R2810" s="15" t="s">
        <v>22</v>
      </c>
      <c r="S2810" s="24" t="s">
        <v>1082</v>
      </c>
      <c r="T2810" s="99">
        <v>34190</v>
      </c>
      <c r="U2810" s="99">
        <v>35543</v>
      </c>
      <c r="V2810" s="99">
        <v>32742</v>
      </c>
      <c r="W2810" s="166">
        <v>32906</v>
      </c>
      <c r="X2810" s="166">
        <v>33071</v>
      </c>
      <c r="Y2810" s="44" t="s">
        <v>112</v>
      </c>
    </row>
    <row r="2811" spans="1:25" ht="258.75" customHeight="1" x14ac:dyDescent="0.25">
      <c r="A2811" s="71">
        <v>4080</v>
      </c>
      <c r="B2811" s="16" t="s">
        <v>6821</v>
      </c>
      <c r="C2811" s="403" t="s">
        <v>16513</v>
      </c>
      <c r="D2811" s="24" t="s">
        <v>6857</v>
      </c>
      <c r="E2811" s="194" t="s">
        <v>16514</v>
      </c>
      <c r="F2811" s="24" t="s">
        <v>6858</v>
      </c>
      <c r="G2811" s="18">
        <v>44562</v>
      </c>
      <c r="H2811" s="18">
        <v>44562</v>
      </c>
      <c r="I2811" s="208" t="s">
        <v>244</v>
      </c>
      <c r="J2811" s="18">
        <v>45658</v>
      </c>
      <c r="K2811" s="24" t="s">
        <v>12094</v>
      </c>
      <c r="L2811" s="89" t="s">
        <v>60</v>
      </c>
      <c r="M2811" s="89" t="s">
        <v>6852</v>
      </c>
      <c r="N2811" s="89" t="s">
        <v>68</v>
      </c>
      <c r="O2811" s="89" t="s">
        <v>100</v>
      </c>
      <c r="P2811" s="89" t="s">
        <v>6859</v>
      </c>
      <c r="Q2811" s="89" t="s">
        <v>6860</v>
      </c>
      <c r="R2811" s="15" t="s">
        <v>22</v>
      </c>
      <c r="S2811" s="24" t="s">
        <v>1082</v>
      </c>
      <c r="T2811" s="99" t="s">
        <v>112</v>
      </c>
      <c r="U2811" s="99">
        <v>8798</v>
      </c>
      <c r="V2811" s="99">
        <v>9325</v>
      </c>
      <c r="W2811" s="166">
        <v>9885</v>
      </c>
      <c r="X2811" s="166" t="s">
        <v>112</v>
      </c>
      <c r="Y2811" s="44" t="s">
        <v>112</v>
      </c>
    </row>
    <row r="2812" spans="1:25" ht="258.75" customHeight="1" x14ac:dyDescent="0.25">
      <c r="A2812" s="71">
        <v>4081</v>
      </c>
      <c r="B2812" s="16" t="s">
        <v>6821</v>
      </c>
      <c r="C2812" s="403" t="s">
        <v>16515</v>
      </c>
      <c r="D2812" s="24" t="s">
        <v>6861</v>
      </c>
      <c r="E2812" s="24" t="s">
        <v>16516</v>
      </c>
      <c r="F2812" s="24" t="s">
        <v>1909</v>
      </c>
      <c r="G2812" s="18">
        <v>44562</v>
      </c>
      <c r="H2812" s="18">
        <v>44562</v>
      </c>
      <c r="I2812" s="208" t="s">
        <v>244</v>
      </c>
      <c r="J2812" s="18">
        <v>45658</v>
      </c>
      <c r="K2812" s="24" t="s">
        <v>6862</v>
      </c>
      <c r="L2812" s="89" t="s">
        <v>60</v>
      </c>
      <c r="M2812" s="89" t="s">
        <v>6852</v>
      </c>
      <c r="N2812" s="89" t="s">
        <v>68</v>
      </c>
      <c r="O2812" s="89" t="s">
        <v>100</v>
      </c>
      <c r="P2812" s="89" t="s">
        <v>398</v>
      </c>
      <c r="Q2812" s="89" t="s">
        <v>6863</v>
      </c>
      <c r="R2812" s="15" t="s">
        <v>22</v>
      </c>
      <c r="S2812" s="24" t="s">
        <v>1082</v>
      </c>
      <c r="T2812" s="99" t="s">
        <v>112</v>
      </c>
      <c r="U2812" s="99" t="s">
        <v>470</v>
      </c>
      <c r="V2812" s="99" t="s">
        <v>470</v>
      </c>
      <c r="W2812" s="166" t="s">
        <v>470</v>
      </c>
      <c r="X2812" s="166" t="s">
        <v>112</v>
      </c>
      <c r="Y2812" s="44" t="s">
        <v>112</v>
      </c>
    </row>
    <row r="2813" spans="1:25" ht="258.75" customHeight="1" x14ac:dyDescent="0.25">
      <c r="A2813" s="71">
        <v>4082</v>
      </c>
      <c r="B2813" s="16" t="s">
        <v>6821</v>
      </c>
      <c r="C2813" s="24" t="s">
        <v>6864</v>
      </c>
      <c r="D2813" s="24" t="s">
        <v>6865</v>
      </c>
      <c r="E2813" s="135" t="s">
        <v>6866</v>
      </c>
      <c r="F2813" s="24" t="s">
        <v>6867</v>
      </c>
      <c r="G2813" s="18">
        <v>37622</v>
      </c>
      <c r="H2813" s="18">
        <v>37622</v>
      </c>
      <c r="I2813" s="208" t="s">
        <v>113</v>
      </c>
      <c r="J2813" s="18" t="s">
        <v>114</v>
      </c>
      <c r="K2813" s="24" t="s">
        <v>11412</v>
      </c>
      <c r="L2813" s="89" t="s">
        <v>61</v>
      </c>
      <c r="M2813" s="89" t="s">
        <v>730</v>
      </c>
      <c r="N2813" s="89" t="s">
        <v>106</v>
      </c>
      <c r="O2813" s="89" t="s">
        <v>100</v>
      </c>
      <c r="P2813" s="89" t="s">
        <v>157</v>
      </c>
      <c r="Q2813" s="89"/>
      <c r="R2813" s="15" t="s">
        <v>17</v>
      </c>
      <c r="S2813" s="24" t="s">
        <v>1670</v>
      </c>
      <c r="T2813" s="99">
        <v>3134</v>
      </c>
      <c r="U2813" s="99">
        <v>3224</v>
      </c>
      <c r="V2813" s="99">
        <v>3230</v>
      </c>
      <c r="W2813" s="99">
        <v>3250</v>
      </c>
      <c r="X2813" s="99">
        <v>3270</v>
      </c>
      <c r="Y2813" s="44">
        <v>3300</v>
      </c>
    </row>
    <row r="2814" spans="1:25" ht="258.75" customHeight="1" x14ac:dyDescent="0.25">
      <c r="A2814" s="71">
        <v>4083</v>
      </c>
      <c r="B2814" s="16" t="s">
        <v>6821</v>
      </c>
      <c r="C2814" s="24" t="s">
        <v>6864</v>
      </c>
      <c r="D2814" s="24" t="s">
        <v>6869</v>
      </c>
      <c r="E2814" s="24" t="s">
        <v>6870</v>
      </c>
      <c r="F2814" s="24" t="s">
        <v>6871</v>
      </c>
      <c r="G2814" s="18">
        <v>37622</v>
      </c>
      <c r="H2814" s="18">
        <v>37622</v>
      </c>
      <c r="I2814" s="208" t="s">
        <v>113</v>
      </c>
      <c r="J2814" s="18" t="s">
        <v>114</v>
      </c>
      <c r="K2814" s="24" t="s">
        <v>6872</v>
      </c>
      <c r="L2814" s="89" t="s">
        <v>99</v>
      </c>
      <c r="M2814" s="89" t="s">
        <v>6873</v>
      </c>
      <c r="N2814" s="89" t="s">
        <v>106</v>
      </c>
      <c r="O2814" s="89" t="s">
        <v>100</v>
      </c>
      <c r="P2814" s="89" t="s">
        <v>157</v>
      </c>
      <c r="Q2814" s="89" t="s">
        <v>239</v>
      </c>
      <c r="R2814" s="15" t="s">
        <v>40</v>
      </c>
      <c r="S2814" s="24" t="s">
        <v>126</v>
      </c>
      <c r="T2814" s="99">
        <v>20</v>
      </c>
      <c r="U2814" s="99">
        <v>22</v>
      </c>
      <c r="V2814" s="99">
        <v>18</v>
      </c>
      <c r="W2814" s="99">
        <v>18</v>
      </c>
      <c r="X2814" s="99">
        <v>18</v>
      </c>
      <c r="Y2814" s="44">
        <v>17</v>
      </c>
    </row>
    <row r="2815" spans="1:25" ht="258.75" customHeight="1" x14ac:dyDescent="0.25">
      <c r="A2815" s="71">
        <v>4084</v>
      </c>
      <c r="B2815" s="16" t="s">
        <v>6821</v>
      </c>
      <c r="C2815" s="24" t="s">
        <v>6864</v>
      </c>
      <c r="D2815" s="24" t="s">
        <v>6874</v>
      </c>
      <c r="E2815" s="135" t="s">
        <v>6866</v>
      </c>
      <c r="F2815" s="24" t="s">
        <v>6875</v>
      </c>
      <c r="G2815" s="18">
        <v>37622</v>
      </c>
      <c r="H2815" s="18">
        <v>37622</v>
      </c>
      <c r="I2815" s="208" t="s">
        <v>113</v>
      </c>
      <c r="J2815" s="18" t="s">
        <v>114</v>
      </c>
      <c r="K2815" s="24" t="s">
        <v>6876</v>
      </c>
      <c r="L2815" s="89" t="s">
        <v>61</v>
      </c>
      <c r="M2815" s="89" t="s">
        <v>730</v>
      </c>
      <c r="N2815" s="89" t="s">
        <v>106</v>
      </c>
      <c r="O2815" s="89" t="s">
        <v>100</v>
      </c>
      <c r="P2815" s="89" t="s">
        <v>157</v>
      </c>
      <c r="Q2815" s="89" t="s">
        <v>239</v>
      </c>
      <c r="R2815" s="15" t="s">
        <v>17</v>
      </c>
      <c r="S2815" s="24" t="s">
        <v>1670</v>
      </c>
      <c r="T2815" s="99">
        <v>1079</v>
      </c>
      <c r="U2815" s="99">
        <v>1087</v>
      </c>
      <c r="V2815" s="99">
        <v>1030</v>
      </c>
      <c r="W2815" s="99">
        <v>1025</v>
      </c>
      <c r="X2815" s="99">
        <v>1012</v>
      </c>
      <c r="Y2815" s="44">
        <v>985</v>
      </c>
    </row>
    <row r="2816" spans="1:25" ht="258.75" customHeight="1" x14ac:dyDescent="0.25">
      <c r="A2816" s="71">
        <v>4085</v>
      </c>
      <c r="B2816" s="16" t="s">
        <v>6821</v>
      </c>
      <c r="C2816" s="24" t="s">
        <v>6864</v>
      </c>
      <c r="D2816" s="24" t="s">
        <v>6877</v>
      </c>
      <c r="E2816" s="135" t="s">
        <v>6866</v>
      </c>
      <c r="F2816" s="24" t="s">
        <v>6878</v>
      </c>
      <c r="G2816" s="18">
        <v>37622</v>
      </c>
      <c r="H2816" s="18">
        <v>37622</v>
      </c>
      <c r="I2816" s="208" t="s">
        <v>113</v>
      </c>
      <c r="J2816" s="18" t="s">
        <v>114</v>
      </c>
      <c r="K2816" s="24" t="s">
        <v>6879</v>
      </c>
      <c r="L2816" s="89" t="s">
        <v>61</v>
      </c>
      <c r="M2816" s="89" t="s">
        <v>730</v>
      </c>
      <c r="N2816" s="89" t="s">
        <v>106</v>
      </c>
      <c r="O2816" s="89" t="s">
        <v>100</v>
      </c>
      <c r="P2816" s="89" t="s">
        <v>157</v>
      </c>
      <c r="Q2816" s="89" t="s">
        <v>239</v>
      </c>
      <c r="R2816" s="15" t="s">
        <v>17</v>
      </c>
      <c r="S2816" s="24" t="s">
        <v>1670</v>
      </c>
      <c r="T2816" s="99">
        <v>100</v>
      </c>
      <c r="U2816" s="99">
        <v>106</v>
      </c>
      <c r="V2816" s="99">
        <v>167</v>
      </c>
      <c r="W2816" s="99">
        <v>176</v>
      </c>
      <c r="X2816" s="99">
        <v>170</v>
      </c>
      <c r="Y2816" s="44">
        <v>164</v>
      </c>
    </row>
    <row r="2817" spans="1:25" ht="258.75" customHeight="1" x14ac:dyDescent="0.25">
      <c r="A2817" s="71">
        <v>4086</v>
      </c>
      <c r="B2817" s="16" t="s">
        <v>6821</v>
      </c>
      <c r="C2817" s="24" t="s">
        <v>6864</v>
      </c>
      <c r="D2817" s="24" t="s">
        <v>6880</v>
      </c>
      <c r="E2817" s="24" t="s">
        <v>6881</v>
      </c>
      <c r="F2817" s="24" t="s">
        <v>6882</v>
      </c>
      <c r="G2817" s="18">
        <v>37622</v>
      </c>
      <c r="H2817" s="18">
        <v>37622</v>
      </c>
      <c r="I2817" s="208" t="s">
        <v>113</v>
      </c>
      <c r="J2817" s="18" t="s">
        <v>114</v>
      </c>
      <c r="K2817" s="24" t="s">
        <v>12095</v>
      </c>
      <c r="L2817" s="89" t="s">
        <v>61</v>
      </c>
      <c r="M2817" s="89" t="s">
        <v>730</v>
      </c>
      <c r="N2817" s="89" t="s">
        <v>106</v>
      </c>
      <c r="O2817" s="89" t="s">
        <v>100</v>
      </c>
      <c r="P2817" s="89" t="s">
        <v>157</v>
      </c>
      <c r="Q2817" s="89" t="s">
        <v>239</v>
      </c>
      <c r="R2817" s="15" t="s">
        <v>17</v>
      </c>
      <c r="S2817" s="24" t="s">
        <v>1670</v>
      </c>
      <c r="T2817" s="99">
        <v>2861</v>
      </c>
      <c r="U2817" s="99">
        <v>2807</v>
      </c>
      <c r="V2817" s="99">
        <v>2750</v>
      </c>
      <c r="W2817" s="99">
        <v>2735</v>
      </c>
      <c r="X2817" s="99">
        <v>2700</v>
      </c>
      <c r="Y2817" s="44">
        <v>2700</v>
      </c>
    </row>
    <row r="2818" spans="1:25" ht="258.75" customHeight="1" x14ac:dyDescent="0.25">
      <c r="A2818" s="71">
        <v>4087</v>
      </c>
      <c r="B2818" s="16" t="s">
        <v>6821</v>
      </c>
      <c r="C2818" s="24" t="s">
        <v>6883</v>
      </c>
      <c r="D2818" s="24" t="s">
        <v>443</v>
      </c>
      <c r="E2818" s="24" t="s">
        <v>129</v>
      </c>
      <c r="F2818" s="24" t="s">
        <v>6884</v>
      </c>
      <c r="G2818" s="18">
        <v>39083</v>
      </c>
      <c r="H2818" s="18">
        <v>39083</v>
      </c>
      <c r="I2818" s="208" t="s">
        <v>113</v>
      </c>
      <c r="J2818" s="18" t="s">
        <v>114</v>
      </c>
      <c r="K2818" s="24" t="s">
        <v>12096</v>
      </c>
      <c r="L2818" s="89" t="s">
        <v>99</v>
      </c>
      <c r="M2818" s="89" t="s">
        <v>6885</v>
      </c>
      <c r="N2818" s="89" t="s">
        <v>106</v>
      </c>
      <c r="O2818" s="89" t="s">
        <v>100</v>
      </c>
      <c r="P2818" s="89" t="s">
        <v>157</v>
      </c>
      <c r="Q2818" s="89" t="s">
        <v>1301</v>
      </c>
      <c r="R2818" s="15" t="s">
        <v>34</v>
      </c>
      <c r="S2818" s="24" t="s">
        <v>716</v>
      </c>
      <c r="T2818" s="99">
        <v>22</v>
      </c>
      <c r="U2818" s="99">
        <v>54</v>
      </c>
      <c r="V2818" s="99">
        <v>0</v>
      </c>
      <c r="W2818" s="99">
        <v>0</v>
      </c>
      <c r="X2818" s="99">
        <v>0</v>
      </c>
      <c r="Y2818" s="44">
        <v>0</v>
      </c>
    </row>
    <row r="2819" spans="1:25" ht="258.75" customHeight="1" x14ac:dyDescent="0.25">
      <c r="A2819" s="71">
        <v>4088</v>
      </c>
      <c r="B2819" s="16" t="s">
        <v>6821</v>
      </c>
      <c r="C2819" s="24" t="s">
        <v>6886</v>
      </c>
      <c r="D2819" s="24" t="s">
        <v>3494</v>
      </c>
      <c r="E2819" s="24" t="s">
        <v>6887</v>
      </c>
      <c r="F2819" s="24" t="s">
        <v>6888</v>
      </c>
      <c r="G2819" s="18">
        <v>39814</v>
      </c>
      <c r="H2819" s="18">
        <v>39814</v>
      </c>
      <c r="I2819" s="208" t="s">
        <v>113</v>
      </c>
      <c r="J2819" s="18" t="s">
        <v>114</v>
      </c>
      <c r="K2819" s="24" t="s">
        <v>6889</v>
      </c>
      <c r="L2819" s="89" t="s">
        <v>60</v>
      </c>
      <c r="M2819" s="89" t="s">
        <v>6890</v>
      </c>
      <c r="N2819" s="89" t="s">
        <v>106</v>
      </c>
      <c r="O2819" s="89" t="s">
        <v>100</v>
      </c>
      <c r="P2819" s="89" t="s">
        <v>157</v>
      </c>
      <c r="Q2819" s="89" t="s">
        <v>793</v>
      </c>
      <c r="R2819" s="15" t="s">
        <v>18</v>
      </c>
      <c r="S2819" s="21" t="s">
        <v>199</v>
      </c>
      <c r="T2819" s="99">
        <v>13830</v>
      </c>
      <c r="U2819" s="99">
        <v>14497</v>
      </c>
      <c r="V2819" s="99">
        <v>12850</v>
      </c>
      <c r="W2819" s="99">
        <v>12800</v>
      </c>
      <c r="X2819" s="99">
        <v>12750</v>
      </c>
      <c r="Y2819" s="44">
        <v>12700</v>
      </c>
    </row>
    <row r="2820" spans="1:25" ht="258.75" customHeight="1" x14ac:dyDescent="0.25">
      <c r="A2820" s="71">
        <v>4089</v>
      </c>
      <c r="B2820" s="16" t="s">
        <v>6821</v>
      </c>
      <c r="C2820" s="24" t="s">
        <v>6864</v>
      </c>
      <c r="D2820" s="16" t="s">
        <v>242</v>
      </c>
      <c r="E2820" s="16" t="s">
        <v>1721</v>
      </c>
      <c r="F2820" s="16" t="s">
        <v>6891</v>
      </c>
      <c r="G2820" s="18">
        <v>37622</v>
      </c>
      <c r="H2820" s="18">
        <v>37622</v>
      </c>
      <c r="I2820" s="208" t="s">
        <v>113</v>
      </c>
      <c r="J2820" s="18" t="s">
        <v>114</v>
      </c>
      <c r="K2820" s="16" t="s">
        <v>6892</v>
      </c>
      <c r="L2820" s="89" t="s">
        <v>838</v>
      </c>
      <c r="M2820" s="89" t="s">
        <v>2470</v>
      </c>
      <c r="N2820" s="89" t="s">
        <v>106</v>
      </c>
      <c r="O2820" s="89" t="s">
        <v>100</v>
      </c>
      <c r="P2820" s="89" t="s">
        <v>157</v>
      </c>
      <c r="Q2820" s="89" t="s">
        <v>239</v>
      </c>
      <c r="R2820" s="15" t="s">
        <v>42</v>
      </c>
      <c r="S2820" s="21" t="s">
        <v>588</v>
      </c>
      <c r="T2820" s="99">
        <v>20617</v>
      </c>
      <c r="U2820" s="166">
        <v>21197</v>
      </c>
      <c r="V2820" s="166">
        <v>23500</v>
      </c>
      <c r="W2820" s="166">
        <v>24000</v>
      </c>
      <c r="X2820" s="166">
        <v>24300</v>
      </c>
      <c r="Y2820" s="44">
        <v>24800</v>
      </c>
    </row>
    <row r="2821" spans="1:25" ht="258.75" customHeight="1" x14ac:dyDescent="0.25">
      <c r="A2821" s="71">
        <v>4090</v>
      </c>
      <c r="B2821" s="16" t="s">
        <v>6821</v>
      </c>
      <c r="C2821" s="24" t="s">
        <v>6893</v>
      </c>
      <c r="D2821" s="24" t="s">
        <v>444</v>
      </c>
      <c r="E2821" s="24" t="s">
        <v>1721</v>
      </c>
      <c r="F2821" s="24" t="s">
        <v>6894</v>
      </c>
      <c r="G2821" s="18">
        <v>42005</v>
      </c>
      <c r="H2821" s="18">
        <v>42005</v>
      </c>
      <c r="I2821" s="208" t="s">
        <v>113</v>
      </c>
      <c r="J2821" s="18" t="s">
        <v>114</v>
      </c>
      <c r="K2821" s="24" t="s">
        <v>6895</v>
      </c>
      <c r="L2821" s="89" t="s">
        <v>838</v>
      </c>
      <c r="M2821" s="89" t="s">
        <v>2470</v>
      </c>
      <c r="N2821" s="89" t="s">
        <v>106</v>
      </c>
      <c r="O2821" s="89" t="s">
        <v>100</v>
      </c>
      <c r="P2821" s="89" t="s">
        <v>157</v>
      </c>
      <c r="Q2821" s="89" t="s">
        <v>239</v>
      </c>
      <c r="R2821" s="15" t="s">
        <v>42</v>
      </c>
      <c r="S2821" s="21" t="s">
        <v>588</v>
      </c>
      <c r="T2821" s="99">
        <v>450</v>
      </c>
      <c r="U2821" s="99">
        <v>440</v>
      </c>
      <c r="V2821" s="99">
        <v>800</v>
      </c>
      <c r="W2821" s="99">
        <v>830</v>
      </c>
      <c r="X2821" s="99">
        <v>850</v>
      </c>
      <c r="Y2821" s="44">
        <v>860</v>
      </c>
    </row>
    <row r="2822" spans="1:25" ht="258.75" customHeight="1" x14ac:dyDescent="0.25">
      <c r="A2822" s="71">
        <v>4091</v>
      </c>
      <c r="B2822" s="16" t="s">
        <v>6821</v>
      </c>
      <c r="C2822" s="24" t="s">
        <v>6896</v>
      </c>
      <c r="D2822" s="16" t="s">
        <v>445</v>
      </c>
      <c r="E2822" s="24" t="s">
        <v>1721</v>
      </c>
      <c r="F2822" s="16" t="s">
        <v>6897</v>
      </c>
      <c r="G2822" s="18">
        <v>42005</v>
      </c>
      <c r="H2822" s="18">
        <v>42005</v>
      </c>
      <c r="I2822" s="208" t="s">
        <v>113</v>
      </c>
      <c r="J2822" s="18" t="s">
        <v>114</v>
      </c>
      <c r="K2822" s="16" t="s">
        <v>6898</v>
      </c>
      <c r="L2822" s="89" t="s">
        <v>838</v>
      </c>
      <c r="M2822" s="89" t="s">
        <v>2470</v>
      </c>
      <c r="N2822" s="89" t="s">
        <v>106</v>
      </c>
      <c r="O2822" s="89" t="s">
        <v>100</v>
      </c>
      <c r="P2822" s="89" t="s">
        <v>157</v>
      </c>
      <c r="Q2822" s="89" t="s">
        <v>239</v>
      </c>
      <c r="R2822" s="15" t="s">
        <v>42</v>
      </c>
      <c r="S2822" s="21" t="s">
        <v>588</v>
      </c>
      <c r="T2822" s="99">
        <v>5890</v>
      </c>
      <c r="U2822" s="99">
        <v>5973</v>
      </c>
      <c r="V2822" s="99">
        <v>4850</v>
      </c>
      <c r="W2822" s="99">
        <v>3620</v>
      </c>
      <c r="X2822" s="99">
        <v>3350</v>
      </c>
      <c r="Y2822" s="44">
        <v>3300</v>
      </c>
    </row>
    <row r="2823" spans="1:25" ht="258.75" customHeight="1" x14ac:dyDescent="0.25">
      <c r="A2823" s="71">
        <v>4092</v>
      </c>
      <c r="B2823" s="16" t="s">
        <v>6821</v>
      </c>
      <c r="C2823" s="24" t="s">
        <v>6899</v>
      </c>
      <c r="D2823" s="16" t="s">
        <v>454</v>
      </c>
      <c r="E2823" s="16" t="s">
        <v>1721</v>
      </c>
      <c r="F2823" s="16" t="s">
        <v>6900</v>
      </c>
      <c r="G2823" s="18">
        <v>42736</v>
      </c>
      <c r="H2823" s="18">
        <v>42736</v>
      </c>
      <c r="I2823" s="208" t="s">
        <v>113</v>
      </c>
      <c r="J2823" s="18" t="s">
        <v>114</v>
      </c>
      <c r="K2823" s="16" t="s">
        <v>16517</v>
      </c>
      <c r="L2823" s="89" t="s">
        <v>838</v>
      </c>
      <c r="M2823" s="89" t="s">
        <v>2470</v>
      </c>
      <c r="N2823" s="89" t="s">
        <v>106</v>
      </c>
      <c r="O2823" s="89" t="s">
        <v>100</v>
      </c>
      <c r="P2823" s="89" t="s">
        <v>157</v>
      </c>
      <c r="Q2823" s="89" t="s">
        <v>239</v>
      </c>
      <c r="R2823" s="15" t="s">
        <v>42</v>
      </c>
      <c r="S2823" s="21" t="s">
        <v>588</v>
      </c>
      <c r="T2823" s="99">
        <v>3713</v>
      </c>
      <c r="U2823" s="99">
        <v>3514</v>
      </c>
      <c r="V2823" s="99">
        <v>3970</v>
      </c>
      <c r="W2823" s="99">
        <v>4040</v>
      </c>
      <c r="X2823" s="99">
        <v>4150</v>
      </c>
      <c r="Y2823" s="44">
        <v>4230</v>
      </c>
    </row>
    <row r="2824" spans="1:25" ht="258.75" customHeight="1" x14ac:dyDescent="0.25">
      <c r="A2824" s="71">
        <v>4093</v>
      </c>
      <c r="B2824" s="16" t="s">
        <v>6821</v>
      </c>
      <c r="C2824" s="24" t="s">
        <v>6901</v>
      </c>
      <c r="D2824" s="16" t="s">
        <v>249</v>
      </c>
      <c r="E2824" s="16" t="s">
        <v>1721</v>
      </c>
      <c r="F2824" s="16" t="s">
        <v>16518</v>
      </c>
      <c r="G2824" s="18">
        <v>43405</v>
      </c>
      <c r="H2824" s="18">
        <v>43101</v>
      </c>
      <c r="I2824" s="208" t="s">
        <v>113</v>
      </c>
      <c r="J2824" s="18" t="s">
        <v>114</v>
      </c>
      <c r="K2824" s="16" t="s">
        <v>6902</v>
      </c>
      <c r="L2824" s="89" t="s">
        <v>838</v>
      </c>
      <c r="M2824" s="89" t="s">
        <v>2470</v>
      </c>
      <c r="N2824" s="89" t="s">
        <v>106</v>
      </c>
      <c r="O2824" s="89" t="s">
        <v>100</v>
      </c>
      <c r="P2824" s="89" t="s">
        <v>157</v>
      </c>
      <c r="Q2824" s="89" t="s">
        <v>239</v>
      </c>
      <c r="R2824" s="15" t="s">
        <v>42</v>
      </c>
      <c r="S2824" s="21" t="s">
        <v>588</v>
      </c>
      <c r="T2824" s="166">
        <v>140</v>
      </c>
      <c r="U2824" s="166">
        <v>132</v>
      </c>
      <c r="V2824" s="166">
        <v>134</v>
      </c>
      <c r="W2824" s="166">
        <v>132</v>
      </c>
      <c r="X2824" s="166">
        <v>130</v>
      </c>
      <c r="Y2824" s="44">
        <v>125</v>
      </c>
    </row>
    <row r="2825" spans="1:25" ht="258.75" customHeight="1" x14ac:dyDescent="0.25">
      <c r="A2825" s="71">
        <v>4094</v>
      </c>
      <c r="B2825" s="16" t="s">
        <v>6821</v>
      </c>
      <c r="C2825" s="24" t="s">
        <v>6903</v>
      </c>
      <c r="D2825" s="16" t="s">
        <v>446</v>
      </c>
      <c r="E2825" s="16" t="s">
        <v>1721</v>
      </c>
      <c r="F2825" s="16" t="s">
        <v>6904</v>
      </c>
      <c r="G2825" s="18">
        <v>44533</v>
      </c>
      <c r="H2825" s="18">
        <v>44197</v>
      </c>
      <c r="I2825" s="208" t="s">
        <v>113</v>
      </c>
      <c r="J2825" s="18" t="s">
        <v>114</v>
      </c>
      <c r="K2825" s="16" t="s">
        <v>16519</v>
      </c>
      <c r="L2825" s="89" t="s">
        <v>838</v>
      </c>
      <c r="M2825" s="89" t="s">
        <v>2470</v>
      </c>
      <c r="N2825" s="89" t="s">
        <v>106</v>
      </c>
      <c r="O2825" s="89" t="s">
        <v>100</v>
      </c>
      <c r="P2825" s="89" t="s">
        <v>157</v>
      </c>
      <c r="Q2825" s="89"/>
      <c r="R2825" s="15" t="s">
        <v>42</v>
      </c>
      <c r="S2825" s="21" t="s">
        <v>588</v>
      </c>
      <c r="T2825" s="166">
        <v>13</v>
      </c>
      <c r="U2825" s="166">
        <v>14</v>
      </c>
      <c r="V2825" s="166">
        <v>9</v>
      </c>
      <c r="W2825" s="166">
        <v>7</v>
      </c>
      <c r="X2825" s="166">
        <v>5</v>
      </c>
      <c r="Y2825" s="44">
        <v>3</v>
      </c>
    </row>
    <row r="2826" spans="1:25" ht="258.75" customHeight="1" x14ac:dyDescent="0.25">
      <c r="A2826" s="71">
        <v>4095</v>
      </c>
      <c r="B2826" s="16" t="s">
        <v>6821</v>
      </c>
      <c r="C2826" s="24" t="s">
        <v>6864</v>
      </c>
      <c r="D2826" s="16" t="s">
        <v>6905</v>
      </c>
      <c r="E2826" s="16" t="s">
        <v>1721</v>
      </c>
      <c r="F2826" s="16" t="s">
        <v>6906</v>
      </c>
      <c r="G2826" s="18">
        <v>37622</v>
      </c>
      <c r="H2826" s="18">
        <v>37622</v>
      </c>
      <c r="I2826" s="208" t="s">
        <v>113</v>
      </c>
      <c r="J2826" s="18" t="s">
        <v>114</v>
      </c>
      <c r="K2826" s="16" t="s">
        <v>1905</v>
      </c>
      <c r="L2826" s="89" t="s">
        <v>838</v>
      </c>
      <c r="M2826" s="89" t="s">
        <v>2470</v>
      </c>
      <c r="N2826" s="89" t="s">
        <v>106</v>
      </c>
      <c r="O2826" s="89" t="s">
        <v>103</v>
      </c>
      <c r="P2826" s="89" t="s">
        <v>116</v>
      </c>
      <c r="Q2826" s="89" t="s">
        <v>239</v>
      </c>
      <c r="R2826" s="15" t="s">
        <v>42</v>
      </c>
      <c r="S2826" s="21" t="s">
        <v>588</v>
      </c>
      <c r="T2826" s="99">
        <v>1150</v>
      </c>
      <c r="U2826" s="99">
        <v>3553</v>
      </c>
      <c r="V2826" s="99">
        <v>1450</v>
      </c>
      <c r="W2826" s="99">
        <v>1400</v>
      </c>
      <c r="X2826" s="99">
        <v>1330</v>
      </c>
      <c r="Y2826" s="44">
        <v>1210</v>
      </c>
    </row>
    <row r="2827" spans="1:25" ht="258.75" customHeight="1" x14ac:dyDescent="0.25">
      <c r="A2827" s="71">
        <v>4096</v>
      </c>
      <c r="B2827" s="16" t="s">
        <v>6821</v>
      </c>
      <c r="C2827" s="24" t="s">
        <v>16520</v>
      </c>
      <c r="D2827" s="16" t="s">
        <v>16521</v>
      </c>
      <c r="E2827" s="16" t="s">
        <v>1721</v>
      </c>
      <c r="F2827" s="16" t="s">
        <v>16522</v>
      </c>
      <c r="G2827" s="18">
        <v>44927</v>
      </c>
      <c r="H2827" s="18">
        <v>44927</v>
      </c>
      <c r="I2827" s="208" t="s">
        <v>113</v>
      </c>
      <c r="J2827" s="18" t="s">
        <v>114</v>
      </c>
      <c r="K2827" s="16" t="s">
        <v>16523</v>
      </c>
      <c r="L2827" s="89" t="s">
        <v>838</v>
      </c>
      <c r="M2827" s="89" t="s">
        <v>2470</v>
      </c>
      <c r="N2827" s="89" t="s">
        <v>106</v>
      </c>
      <c r="O2827" s="89" t="s">
        <v>103</v>
      </c>
      <c r="P2827" s="89" t="s">
        <v>116</v>
      </c>
      <c r="Q2827" s="89"/>
      <c r="R2827" s="15" t="s">
        <v>42</v>
      </c>
      <c r="S2827" s="21" t="s">
        <v>588</v>
      </c>
      <c r="T2827" s="99" t="s">
        <v>112</v>
      </c>
      <c r="U2827" s="99" t="s">
        <v>112</v>
      </c>
      <c r="V2827" s="99" t="s">
        <v>470</v>
      </c>
      <c r="W2827" s="99" t="s">
        <v>470</v>
      </c>
      <c r="X2827" s="99" t="s">
        <v>470</v>
      </c>
      <c r="Y2827" s="44" t="s">
        <v>470</v>
      </c>
    </row>
    <row r="2828" spans="1:25" ht="258.75" customHeight="1" x14ac:dyDescent="0.25">
      <c r="A2828" s="71">
        <v>4097</v>
      </c>
      <c r="B2828" s="16" t="s">
        <v>6821</v>
      </c>
      <c r="C2828" s="24" t="s">
        <v>16524</v>
      </c>
      <c r="D2828" s="16" t="s">
        <v>16525</v>
      </c>
      <c r="E2828" s="16" t="s">
        <v>1721</v>
      </c>
      <c r="F2828" s="16" t="s">
        <v>16526</v>
      </c>
      <c r="G2828" s="18">
        <v>44573</v>
      </c>
      <c r="H2828" s="18">
        <v>44197</v>
      </c>
      <c r="I2828" s="208" t="s">
        <v>113</v>
      </c>
      <c r="J2828" s="18" t="s">
        <v>114</v>
      </c>
      <c r="K2828" s="16" t="s">
        <v>16527</v>
      </c>
      <c r="L2828" s="89" t="s">
        <v>838</v>
      </c>
      <c r="M2828" s="89" t="s">
        <v>2470</v>
      </c>
      <c r="N2828" s="89" t="s">
        <v>106</v>
      </c>
      <c r="O2828" s="89" t="s">
        <v>103</v>
      </c>
      <c r="P2828" s="89" t="s">
        <v>116</v>
      </c>
      <c r="Q2828" s="89"/>
      <c r="R2828" s="15" t="s">
        <v>42</v>
      </c>
      <c r="S2828" s="21" t="s">
        <v>588</v>
      </c>
      <c r="T2828" s="99" t="s">
        <v>470</v>
      </c>
      <c r="U2828" s="99">
        <v>1218</v>
      </c>
      <c r="V2828" s="99" t="s">
        <v>470</v>
      </c>
      <c r="W2828" s="99" t="s">
        <v>470</v>
      </c>
      <c r="X2828" s="99" t="s">
        <v>470</v>
      </c>
      <c r="Y2828" s="44" t="s">
        <v>470</v>
      </c>
    </row>
    <row r="2829" spans="1:25" ht="258.75" customHeight="1" x14ac:dyDescent="0.25">
      <c r="A2829" s="71">
        <v>4098</v>
      </c>
      <c r="B2829" s="16" t="s">
        <v>6821</v>
      </c>
      <c r="C2829" s="24" t="s">
        <v>6864</v>
      </c>
      <c r="D2829" s="24" t="s">
        <v>2574</v>
      </c>
      <c r="E2829" s="135" t="s">
        <v>129</v>
      </c>
      <c r="F2829" s="24" t="s">
        <v>284</v>
      </c>
      <c r="G2829" s="18">
        <v>37622</v>
      </c>
      <c r="H2829" s="18">
        <v>37622</v>
      </c>
      <c r="I2829" s="208" t="s">
        <v>113</v>
      </c>
      <c r="J2829" s="18" t="s">
        <v>114</v>
      </c>
      <c r="K2829" s="24" t="s">
        <v>900</v>
      </c>
      <c r="L2829" s="89" t="s">
        <v>838</v>
      </c>
      <c r="M2829" s="89" t="s">
        <v>6907</v>
      </c>
      <c r="N2829" s="89" t="s">
        <v>106</v>
      </c>
      <c r="O2829" s="89" t="s">
        <v>103</v>
      </c>
      <c r="P2829" s="89" t="s">
        <v>116</v>
      </c>
      <c r="Q2829" s="89" t="s">
        <v>239</v>
      </c>
      <c r="R2829" s="15" t="s">
        <v>40</v>
      </c>
      <c r="S2829" s="21" t="s">
        <v>126</v>
      </c>
      <c r="T2829" s="99">
        <v>5</v>
      </c>
      <c r="U2829" s="99">
        <v>4</v>
      </c>
      <c r="V2829" s="99">
        <v>5</v>
      </c>
      <c r="W2829" s="99">
        <v>5</v>
      </c>
      <c r="X2829" s="99">
        <v>3</v>
      </c>
      <c r="Y2829" s="44">
        <v>3</v>
      </c>
    </row>
    <row r="2830" spans="1:25" ht="258.75" customHeight="1" x14ac:dyDescent="0.25">
      <c r="A2830" s="71">
        <v>4099</v>
      </c>
      <c r="B2830" s="16" t="s">
        <v>6821</v>
      </c>
      <c r="C2830" s="24" t="s">
        <v>16528</v>
      </c>
      <c r="D2830" s="24" t="s">
        <v>16529</v>
      </c>
      <c r="E2830" s="135" t="s">
        <v>16530</v>
      </c>
      <c r="F2830" s="24" t="s">
        <v>284</v>
      </c>
      <c r="G2830" s="18">
        <v>44927</v>
      </c>
      <c r="H2830" s="18">
        <v>44927</v>
      </c>
      <c r="I2830" s="208" t="s">
        <v>113</v>
      </c>
      <c r="J2830" s="18" t="s">
        <v>114</v>
      </c>
      <c r="K2830" s="24" t="s">
        <v>16531</v>
      </c>
      <c r="L2830" s="89" t="s">
        <v>838</v>
      </c>
      <c r="M2830" s="89" t="s">
        <v>6907</v>
      </c>
      <c r="N2830" s="89" t="s">
        <v>106</v>
      </c>
      <c r="O2830" s="89" t="s">
        <v>103</v>
      </c>
      <c r="P2830" s="89" t="s">
        <v>116</v>
      </c>
      <c r="Q2830" s="89" t="s">
        <v>239</v>
      </c>
      <c r="R2830" s="15" t="s">
        <v>40</v>
      </c>
      <c r="S2830" s="21" t="s">
        <v>126</v>
      </c>
      <c r="T2830" s="99" t="s">
        <v>112</v>
      </c>
      <c r="U2830" s="99" t="s">
        <v>112</v>
      </c>
      <c r="V2830" s="99" t="s">
        <v>470</v>
      </c>
      <c r="W2830" s="99" t="s">
        <v>470</v>
      </c>
      <c r="X2830" s="99" t="s">
        <v>470</v>
      </c>
      <c r="Y2830" s="44" t="s">
        <v>470</v>
      </c>
    </row>
    <row r="2831" spans="1:25" ht="258.75" customHeight="1" x14ac:dyDescent="0.25">
      <c r="A2831" s="71">
        <v>4100</v>
      </c>
      <c r="B2831" s="16" t="s">
        <v>6821</v>
      </c>
      <c r="C2831" s="24" t="s">
        <v>6908</v>
      </c>
      <c r="D2831" s="24" t="s">
        <v>2577</v>
      </c>
      <c r="E2831" s="135" t="s">
        <v>129</v>
      </c>
      <c r="F2831" s="24" t="s">
        <v>6909</v>
      </c>
      <c r="G2831" s="18">
        <v>38423</v>
      </c>
      <c r="H2831" s="18">
        <v>38353</v>
      </c>
      <c r="I2831" s="208" t="s">
        <v>113</v>
      </c>
      <c r="J2831" s="18" t="s">
        <v>114</v>
      </c>
      <c r="K2831" s="24" t="s">
        <v>6910</v>
      </c>
      <c r="L2831" s="89" t="s">
        <v>61</v>
      </c>
      <c r="M2831" s="89" t="s">
        <v>730</v>
      </c>
      <c r="N2831" s="89" t="s">
        <v>106</v>
      </c>
      <c r="O2831" s="89" t="s">
        <v>103</v>
      </c>
      <c r="P2831" s="89" t="s">
        <v>116</v>
      </c>
      <c r="Q2831" s="89" t="s">
        <v>1669</v>
      </c>
      <c r="R2831" s="15" t="s">
        <v>50</v>
      </c>
      <c r="S2831" s="21" t="s">
        <v>4520</v>
      </c>
      <c r="T2831" s="166">
        <v>0</v>
      </c>
      <c r="U2831" s="166">
        <v>0</v>
      </c>
      <c r="V2831" s="166">
        <v>0</v>
      </c>
      <c r="W2831" s="166">
        <v>0</v>
      </c>
      <c r="X2831" s="166">
        <v>0</v>
      </c>
      <c r="Y2831" s="44">
        <v>0</v>
      </c>
    </row>
    <row r="2832" spans="1:25" ht="258.75" customHeight="1" x14ac:dyDescent="0.25">
      <c r="A2832" s="71">
        <v>4101</v>
      </c>
      <c r="B2832" s="16" t="s">
        <v>6821</v>
      </c>
      <c r="C2832" s="24" t="s">
        <v>11355</v>
      </c>
      <c r="D2832" s="24" t="s">
        <v>2580</v>
      </c>
      <c r="E2832" s="24" t="s">
        <v>6911</v>
      </c>
      <c r="F2832" s="24" t="s">
        <v>6888</v>
      </c>
      <c r="G2832" s="18">
        <v>37773</v>
      </c>
      <c r="H2832" s="18">
        <v>37622</v>
      </c>
      <c r="I2832" s="208" t="s">
        <v>113</v>
      </c>
      <c r="J2832" s="18" t="s">
        <v>114</v>
      </c>
      <c r="K2832" s="24" t="s">
        <v>6912</v>
      </c>
      <c r="L2832" s="89" t="s">
        <v>60</v>
      </c>
      <c r="M2832" s="89" t="s">
        <v>6890</v>
      </c>
      <c r="N2832" s="89" t="s">
        <v>106</v>
      </c>
      <c r="O2832" s="89" t="s">
        <v>103</v>
      </c>
      <c r="P2832" s="89" t="s">
        <v>116</v>
      </c>
      <c r="Q2832" s="89" t="s">
        <v>793</v>
      </c>
      <c r="R2832" s="15" t="s">
        <v>18</v>
      </c>
      <c r="S2832" s="21" t="s">
        <v>199</v>
      </c>
      <c r="T2832" s="99">
        <v>11284</v>
      </c>
      <c r="U2832" s="99">
        <v>9346</v>
      </c>
      <c r="V2832" s="99">
        <v>11600</v>
      </c>
      <c r="W2832" s="99">
        <v>11450</v>
      </c>
      <c r="X2832" s="99">
        <v>11800</v>
      </c>
      <c r="Y2832" s="44">
        <v>11500</v>
      </c>
    </row>
    <row r="2833" spans="1:25" ht="258.75" customHeight="1" x14ac:dyDescent="0.25">
      <c r="A2833" s="71">
        <v>4102</v>
      </c>
      <c r="B2833" s="16" t="s">
        <v>6821</v>
      </c>
      <c r="C2833" s="24" t="s">
        <v>11356</v>
      </c>
      <c r="D2833" s="16" t="s">
        <v>6913</v>
      </c>
      <c r="E2833" s="135" t="s">
        <v>129</v>
      </c>
      <c r="F2833" s="16" t="s">
        <v>6914</v>
      </c>
      <c r="G2833" s="18">
        <v>42736</v>
      </c>
      <c r="H2833" s="18">
        <v>42736</v>
      </c>
      <c r="I2833" s="208" t="s">
        <v>113</v>
      </c>
      <c r="J2833" s="18" t="s">
        <v>114</v>
      </c>
      <c r="K2833" s="16" t="s">
        <v>6915</v>
      </c>
      <c r="L2833" s="89" t="s">
        <v>61</v>
      </c>
      <c r="M2833" s="89" t="s">
        <v>730</v>
      </c>
      <c r="N2833" s="89" t="s">
        <v>106</v>
      </c>
      <c r="O2833" s="89" t="s">
        <v>103</v>
      </c>
      <c r="P2833" s="89" t="s">
        <v>116</v>
      </c>
      <c r="Q2833" s="89" t="s">
        <v>6916</v>
      </c>
      <c r="R2833" s="15" t="s">
        <v>31</v>
      </c>
      <c r="S2833" s="24" t="s">
        <v>4512</v>
      </c>
      <c r="T2833" s="99">
        <v>1527</v>
      </c>
      <c r="U2833" s="99">
        <v>1468</v>
      </c>
      <c r="V2833" s="99">
        <v>1530</v>
      </c>
      <c r="W2833" s="99">
        <v>1650</v>
      </c>
      <c r="X2833" s="99">
        <v>1700</v>
      </c>
      <c r="Y2833" s="44">
        <v>1750</v>
      </c>
    </row>
    <row r="2834" spans="1:25" ht="258.75" customHeight="1" x14ac:dyDescent="0.25">
      <c r="A2834" s="71">
        <v>4103</v>
      </c>
      <c r="B2834" s="16" t="s">
        <v>6821</v>
      </c>
      <c r="C2834" s="24" t="s">
        <v>11356</v>
      </c>
      <c r="D2834" s="16" t="s">
        <v>6917</v>
      </c>
      <c r="E2834" s="135" t="s">
        <v>129</v>
      </c>
      <c r="F2834" s="16" t="s">
        <v>6918</v>
      </c>
      <c r="G2834" s="18">
        <v>43926</v>
      </c>
      <c r="H2834" s="18">
        <v>43831</v>
      </c>
      <c r="I2834" s="208" t="s">
        <v>113</v>
      </c>
      <c r="J2834" s="18" t="s">
        <v>114</v>
      </c>
      <c r="K2834" s="16" t="s">
        <v>6919</v>
      </c>
      <c r="L2834" s="89" t="s">
        <v>60</v>
      </c>
      <c r="M2834" s="89" t="s">
        <v>6825</v>
      </c>
      <c r="N2834" s="89" t="s">
        <v>106</v>
      </c>
      <c r="O2834" s="89" t="s">
        <v>103</v>
      </c>
      <c r="P2834" s="89" t="s">
        <v>116</v>
      </c>
      <c r="Q2834" s="89"/>
      <c r="R2834" s="15" t="s">
        <v>23</v>
      </c>
      <c r="S2834" s="24" t="s">
        <v>1076</v>
      </c>
      <c r="T2834" s="99">
        <v>63</v>
      </c>
      <c r="U2834" s="99">
        <v>95</v>
      </c>
      <c r="V2834" s="99">
        <v>110</v>
      </c>
      <c r="W2834" s="99">
        <v>120</v>
      </c>
      <c r="X2834" s="99">
        <v>130</v>
      </c>
      <c r="Y2834" s="44">
        <v>140</v>
      </c>
    </row>
    <row r="2835" spans="1:25" ht="258.75" customHeight="1" x14ac:dyDescent="0.25">
      <c r="A2835" s="71">
        <v>4104</v>
      </c>
      <c r="B2835" s="16" t="s">
        <v>6821</v>
      </c>
      <c r="C2835" s="24" t="s">
        <v>11357</v>
      </c>
      <c r="D2835" s="16" t="s">
        <v>6920</v>
      </c>
      <c r="E2835" s="135" t="s">
        <v>129</v>
      </c>
      <c r="F2835" s="16" t="s">
        <v>6921</v>
      </c>
      <c r="G2835" s="18">
        <v>44383</v>
      </c>
      <c r="H2835" s="18">
        <v>44197</v>
      </c>
      <c r="I2835" s="208" t="s">
        <v>113</v>
      </c>
      <c r="J2835" s="18" t="s">
        <v>114</v>
      </c>
      <c r="K2835" s="16" t="s">
        <v>6922</v>
      </c>
      <c r="L2835" s="89" t="s">
        <v>61</v>
      </c>
      <c r="M2835" s="89" t="s">
        <v>6923</v>
      </c>
      <c r="N2835" s="89" t="s">
        <v>106</v>
      </c>
      <c r="O2835" s="89" t="s">
        <v>103</v>
      </c>
      <c r="P2835" s="89" t="s">
        <v>116</v>
      </c>
      <c r="Q2835" s="89"/>
      <c r="R2835" s="15" t="s">
        <v>52</v>
      </c>
      <c r="S2835" s="24" t="s">
        <v>497</v>
      </c>
      <c r="T2835" s="99">
        <v>177</v>
      </c>
      <c r="U2835" s="99">
        <v>253</v>
      </c>
      <c r="V2835" s="99">
        <v>260</v>
      </c>
      <c r="W2835" s="99">
        <v>295</v>
      </c>
      <c r="X2835" s="99">
        <v>300</v>
      </c>
      <c r="Y2835" s="44">
        <v>314</v>
      </c>
    </row>
    <row r="2836" spans="1:25" ht="258.75" customHeight="1" x14ac:dyDescent="0.25">
      <c r="A2836" s="71">
        <v>4105</v>
      </c>
      <c r="B2836" s="16" t="s">
        <v>6821</v>
      </c>
      <c r="C2836" s="16" t="s">
        <v>6924</v>
      </c>
      <c r="D2836" s="16" t="s">
        <v>5431</v>
      </c>
      <c r="E2836" s="16" t="s">
        <v>6925</v>
      </c>
      <c r="F2836" s="16" t="s">
        <v>6926</v>
      </c>
      <c r="G2836" s="18">
        <v>42005</v>
      </c>
      <c r="H2836" s="18">
        <v>42005</v>
      </c>
      <c r="I2836" s="16" t="s">
        <v>16483</v>
      </c>
      <c r="J2836" s="18">
        <v>44927</v>
      </c>
      <c r="K2836" s="16" t="s">
        <v>6927</v>
      </c>
      <c r="L2836" s="89" t="s">
        <v>60</v>
      </c>
      <c r="M2836" s="89" t="s">
        <v>6825</v>
      </c>
      <c r="N2836" s="89" t="s">
        <v>107</v>
      </c>
      <c r="O2836" s="89" t="s">
        <v>100</v>
      </c>
      <c r="P2836" s="89" t="s">
        <v>237</v>
      </c>
      <c r="Q2836" s="89" t="s">
        <v>6928</v>
      </c>
      <c r="R2836" s="15" t="s">
        <v>18</v>
      </c>
      <c r="S2836" s="21" t="s">
        <v>199</v>
      </c>
      <c r="T2836" s="99">
        <v>7996</v>
      </c>
      <c r="U2836" s="99">
        <v>2378</v>
      </c>
      <c r="V2836" s="99" t="s">
        <v>112</v>
      </c>
      <c r="W2836" s="99" t="s">
        <v>112</v>
      </c>
      <c r="X2836" s="99" t="s">
        <v>112</v>
      </c>
      <c r="Y2836" s="44" t="s">
        <v>112</v>
      </c>
    </row>
    <row r="2837" spans="1:25" ht="258.75" customHeight="1" x14ac:dyDescent="0.25">
      <c r="A2837" s="71">
        <v>4106</v>
      </c>
      <c r="B2837" s="16" t="s">
        <v>6821</v>
      </c>
      <c r="C2837" s="16" t="s">
        <v>6924</v>
      </c>
      <c r="D2837" s="16" t="s">
        <v>5434</v>
      </c>
      <c r="E2837" s="16" t="s">
        <v>6925</v>
      </c>
      <c r="F2837" s="16" t="s">
        <v>6929</v>
      </c>
      <c r="G2837" s="18">
        <v>42005</v>
      </c>
      <c r="H2837" s="18">
        <v>42005</v>
      </c>
      <c r="I2837" s="24" t="s">
        <v>16532</v>
      </c>
      <c r="J2837" s="18">
        <v>44927</v>
      </c>
      <c r="K2837" s="16" t="s">
        <v>6930</v>
      </c>
      <c r="L2837" s="89" t="s">
        <v>60</v>
      </c>
      <c r="M2837" s="89" t="s">
        <v>6825</v>
      </c>
      <c r="N2837" s="89" t="s">
        <v>107</v>
      </c>
      <c r="O2837" s="89" t="s">
        <v>100</v>
      </c>
      <c r="P2837" s="89" t="s">
        <v>439</v>
      </c>
      <c r="Q2837" s="89" t="s">
        <v>6928</v>
      </c>
      <c r="R2837" s="15" t="s">
        <v>18</v>
      </c>
      <c r="S2837" s="21" t="s">
        <v>199</v>
      </c>
      <c r="T2837" s="166">
        <v>0</v>
      </c>
      <c r="U2837" s="166">
        <v>0</v>
      </c>
      <c r="V2837" s="166" t="s">
        <v>112</v>
      </c>
      <c r="W2837" s="166" t="s">
        <v>112</v>
      </c>
      <c r="X2837" s="166" t="s">
        <v>112</v>
      </c>
      <c r="Y2837" s="44" t="s">
        <v>112</v>
      </c>
    </row>
    <row r="2838" spans="1:25" ht="258.75" customHeight="1" x14ac:dyDescent="0.25">
      <c r="A2838" s="71">
        <v>4107</v>
      </c>
      <c r="B2838" s="16" t="s">
        <v>6821</v>
      </c>
      <c r="C2838" s="16" t="s">
        <v>6931</v>
      </c>
      <c r="D2838" s="16" t="s">
        <v>1745</v>
      </c>
      <c r="E2838" s="16" t="s">
        <v>6932</v>
      </c>
      <c r="F2838" s="16" t="s">
        <v>3499</v>
      </c>
      <c r="G2838" s="18">
        <v>42926</v>
      </c>
      <c r="H2838" s="18">
        <v>42736</v>
      </c>
      <c r="I2838" s="24" t="s">
        <v>6933</v>
      </c>
      <c r="J2838" s="18" t="s">
        <v>114</v>
      </c>
      <c r="K2838" s="16" t="s">
        <v>3835</v>
      </c>
      <c r="L2838" s="89" t="s">
        <v>60</v>
      </c>
      <c r="M2838" s="89" t="s">
        <v>6825</v>
      </c>
      <c r="N2838" s="89" t="s">
        <v>107</v>
      </c>
      <c r="O2838" s="89" t="s">
        <v>100</v>
      </c>
      <c r="P2838" s="89" t="s">
        <v>6934</v>
      </c>
      <c r="Q2838" s="89"/>
      <c r="R2838" s="15" t="s">
        <v>18</v>
      </c>
      <c r="S2838" s="21" t="s">
        <v>199</v>
      </c>
      <c r="T2838" s="166">
        <v>13817</v>
      </c>
      <c r="U2838" s="166">
        <v>41388</v>
      </c>
      <c r="V2838" s="166">
        <v>40479</v>
      </c>
      <c r="W2838" s="166">
        <v>42100</v>
      </c>
      <c r="X2838" s="166">
        <v>43115</v>
      </c>
      <c r="Y2838" s="44">
        <v>46225</v>
      </c>
    </row>
    <row r="2839" spans="1:25" ht="258.75" customHeight="1" x14ac:dyDescent="0.25">
      <c r="A2839" s="71">
        <v>4108</v>
      </c>
      <c r="B2839" s="16" t="s">
        <v>6821</v>
      </c>
      <c r="C2839" s="16" t="s">
        <v>16533</v>
      </c>
      <c r="D2839" s="16" t="s">
        <v>5323</v>
      </c>
      <c r="E2839" s="16" t="s">
        <v>16534</v>
      </c>
      <c r="F2839" s="16" t="s">
        <v>16535</v>
      </c>
      <c r="G2839" s="18">
        <v>44197</v>
      </c>
      <c r="H2839" s="18">
        <v>44197</v>
      </c>
      <c r="I2839" s="208" t="s">
        <v>113</v>
      </c>
      <c r="J2839" s="18" t="s">
        <v>114</v>
      </c>
      <c r="K2839" s="16" t="s">
        <v>16536</v>
      </c>
      <c r="L2839" s="89" t="s">
        <v>60</v>
      </c>
      <c r="M2839" s="89" t="s">
        <v>6825</v>
      </c>
      <c r="N2839" s="89" t="s">
        <v>107</v>
      </c>
      <c r="O2839" s="89" t="s">
        <v>100</v>
      </c>
      <c r="P2839" s="89" t="s">
        <v>6934</v>
      </c>
      <c r="Q2839" s="89"/>
      <c r="R2839" s="15" t="s">
        <v>18</v>
      </c>
      <c r="S2839" s="21" t="s">
        <v>199</v>
      </c>
      <c r="T2839" s="166">
        <v>0</v>
      </c>
      <c r="U2839" s="166">
        <v>0</v>
      </c>
      <c r="V2839" s="166">
        <v>0</v>
      </c>
      <c r="W2839" s="166" t="s">
        <v>470</v>
      </c>
      <c r="X2839" s="166" t="s">
        <v>470</v>
      </c>
      <c r="Y2839" s="44" t="s">
        <v>470</v>
      </c>
    </row>
    <row r="2840" spans="1:25" ht="258.75" customHeight="1" x14ac:dyDescent="0.25">
      <c r="A2840" s="71">
        <v>4109</v>
      </c>
      <c r="B2840" s="16" t="s">
        <v>6821</v>
      </c>
      <c r="C2840" s="24" t="s">
        <v>12097</v>
      </c>
      <c r="D2840" s="24" t="s">
        <v>121</v>
      </c>
      <c r="E2840" s="24" t="s">
        <v>6941</v>
      </c>
      <c r="F2840" s="24" t="s">
        <v>6823</v>
      </c>
      <c r="G2840" s="18">
        <v>42736</v>
      </c>
      <c r="H2840" s="18">
        <v>42736</v>
      </c>
      <c r="I2840" s="208" t="s">
        <v>370</v>
      </c>
      <c r="J2840" s="18">
        <v>45292</v>
      </c>
      <c r="K2840" s="24" t="s">
        <v>6935</v>
      </c>
      <c r="L2840" s="89" t="s">
        <v>60</v>
      </c>
      <c r="M2840" s="89" t="s">
        <v>6825</v>
      </c>
      <c r="N2840" s="89" t="s">
        <v>107</v>
      </c>
      <c r="O2840" s="89" t="s">
        <v>100</v>
      </c>
      <c r="P2840" s="89" t="s">
        <v>439</v>
      </c>
      <c r="Q2840" s="89" t="s">
        <v>6936</v>
      </c>
      <c r="R2840" s="15" t="s">
        <v>23</v>
      </c>
      <c r="S2840" s="24" t="s">
        <v>1076</v>
      </c>
      <c r="T2840" s="99">
        <v>78739</v>
      </c>
      <c r="U2840" s="99">
        <v>76129</v>
      </c>
      <c r="V2840" s="99">
        <v>81000</v>
      </c>
      <c r="W2840" s="99" t="s">
        <v>112</v>
      </c>
      <c r="X2840" s="99" t="s">
        <v>112</v>
      </c>
      <c r="Y2840" s="44" t="s">
        <v>112</v>
      </c>
    </row>
    <row r="2841" spans="1:25" ht="258.75" customHeight="1" x14ac:dyDescent="0.25">
      <c r="A2841" s="71">
        <v>4110</v>
      </c>
      <c r="B2841" s="16" t="s">
        <v>6821</v>
      </c>
      <c r="C2841" s="24" t="s">
        <v>16537</v>
      </c>
      <c r="D2841" s="24" t="s">
        <v>807</v>
      </c>
      <c r="E2841" s="24" t="s">
        <v>16538</v>
      </c>
      <c r="F2841" s="24" t="s">
        <v>12092</v>
      </c>
      <c r="G2841" s="18">
        <v>43629</v>
      </c>
      <c r="H2841" s="18">
        <v>43629</v>
      </c>
      <c r="I2841" s="208" t="s">
        <v>113</v>
      </c>
      <c r="J2841" s="18" t="s">
        <v>114</v>
      </c>
      <c r="K2841" s="24" t="s">
        <v>6937</v>
      </c>
      <c r="L2841" s="89" t="s">
        <v>60</v>
      </c>
      <c r="M2841" s="89" t="s">
        <v>6825</v>
      </c>
      <c r="N2841" s="89" t="s">
        <v>107</v>
      </c>
      <c r="O2841" s="89" t="s">
        <v>100</v>
      </c>
      <c r="P2841" s="89" t="s">
        <v>6938</v>
      </c>
      <c r="Q2841" s="89" t="s">
        <v>343</v>
      </c>
      <c r="R2841" s="15" t="s">
        <v>18</v>
      </c>
      <c r="S2841" s="21" t="s">
        <v>199</v>
      </c>
      <c r="T2841" s="99">
        <v>15555</v>
      </c>
      <c r="U2841" s="99">
        <v>144672</v>
      </c>
      <c r="V2841" s="99">
        <v>151905</v>
      </c>
      <c r="W2841" s="99">
        <v>159500</v>
      </c>
      <c r="X2841" s="99">
        <v>167475</v>
      </c>
      <c r="Y2841" s="44">
        <v>175848</v>
      </c>
    </row>
    <row r="2842" spans="1:25" ht="258.75" customHeight="1" x14ac:dyDescent="0.25">
      <c r="A2842" s="71">
        <v>4111</v>
      </c>
      <c r="B2842" s="16" t="s">
        <v>6821</v>
      </c>
      <c r="C2842" s="24" t="s">
        <v>16539</v>
      </c>
      <c r="D2842" s="24" t="s">
        <v>807</v>
      </c>
      <c r="E2842" s="24" t="s">
        <v>16540</v>
      </c>
      <c r="F2842" s="24" t="s">
        <v>6918</v>
      </c>
      <c r="G2842" s="18">
        <v>43895</v>
      </c>
      <c r="H2842" s="18">
        <v>43895</v>
      </c>
      <c r="I2842" s="208" t="s">
        <v>113</v>
      </c>
      <c r="J2842" s="18" t="s">
        <v>114</v>
      </c>
      <c r="K2842" s="24" t="s">
        <v>6939</v>
      </c>
      <c r="L2842" s="89" t="s">
        <v>60</v>
      </c>
      <c r="M2842" s="89" t="s">
        <v>6825</v>
      </c>
      <c r="N2842" s="89" t="s">
        <v>107</v>
      </c>
      <c r="O2842" s="89" t="s">
        <v>100</v>
      </c>
      <c r="P2842" s="89" t="s">
        <v>6940</v>
      </c>
      <c r="Q2842" s="89"/>
      <c r="R2842" s="15" t="s">
        <v>18</v>
      </c>
      <c r="S2842" s="21" t="s">
        <v>199</v>
      </c>
      <c r="T2842" s="99">
        <v>0</v>
      </c>
      <c r="U2842" s="99" t="s">
        <v>470</v>
      </c>
      <c r="V2842" s="99" t="s">
        <v>470</v>
      </c>
      <c r="W2842" s="99" t="s">
        <v>470</v>
      </c>
      <c r="X2842" s="99" t="s">
        <v>470</v>
      </c>
      <c r="Y2842" s="44" t="s">
        <v>470</v>
      </c>
    </row>
    <row r="2843" spans="1:25" ht="258.75" customHeight="1" x14ac:dyDescent="0.25">
      <c r="A2843" s="71">
        <v>4112</v>
      </c>
      <c r="B2843" s="16" t="s">
        <v>6821</v>
      </c>
      <c r="C2843" s="24" t="s">
        <v>16541</v>
      </c>
      <c r="D2843" s="24" t="s">
        <v>807</v>
      </c>
      <c r="E2843" s="24" t="s">
        <v>16542</v>
      </c>
      <c r="F2843" s="16" t="s">
        <v>16543</v>
      </c>
      <c r="G2843" s="18">
        <v>44197</v>
      </c>
      <c r="H2843" s="18">
        <v>44197</v>
      </c>
      <c r="I2843" s="208" t="s">
        <v>403</v>
      </c>
      <c r="J2843" s="18">
        <v>46753</v>
      </c>
      <c r="K2843" s="24" t="s">
        <v>16544</v>
      </c>
      <c r="L2843" s="89" t="s">
        <v>60</v>
      </c>
      <c r="M2843" s="89" t="s">
        <v>6825</v>
      </c>
      <c r="N2843" s="89" t="s">
        <v>107</v>
      </c>
      <c r="O2843" s="89" t="s">
        <v>101</v>
      </c>
      <c r="P2843" s="89" t="s">
        <v>6934</v>
      </c>
      <c r="Q2843" s="89"/>
      <c r="R2843" s="15" t="s">
        <v>18</v>
      </c>
      <c r="S2843" s="21" t="s">
        <v>199</v>
      </c>
      <c r="T2843" s="99">
        <v>0</v>
      </c>
      <c r="U2843" s="99">
        <v>0</v>
      </c>
      <c r="V2843" s="99">
        <v>0</v>
      </c>
      <c r="W2843" s="99" t="s">
        <v>470</v>
      </c>
      <c r="X2843" s="99" t="s">
        <v>470</v>
      </c>
      <c r="Y2843" s="44" t="s">
        <v>470</v>
      </c>
    </row>
    <row r="2844" spans="1:25" ht="258.75" customHeight="1" x14ac:dyDescent="0.25">
      <c r="A2844" s="71">
        <v>4134</v>
      </c>
      <c r="B2844" s="208" t="s">
        <v>6942</v>
      </c>
      <c r="C2844" s="208" t="s">
        <v>6943</v>
      </c>
      <c r="D2844" s="112" t="s">
        <v>203</v>
      </c>
      <c r="E2844" s="208" t="s">
        <v>16545</v>
      </c>
      <c r="F2844" s="208" t="s">
        <v>6944</v>
      </c>
      <c r="G2844" s="112">
        <v>41275</v>
      </c>
      <c r="H2844" s="112">
        <v>41275</v>
      </c>
      <c r="I2844" s="208" t="s">
        <v>16546</v>
      </c>
      <c r="J2844" s="112" t="s">
        <v>114</v>
      </c>
      <c r="K2844" s="112" t="s">
        <v>6945</v>
      </c>
      <c r="L2844" s="208" t="s">
        <v>60</v>
      </c>
      <c r="M2844" s="208" t="s">
        <v>6946</v>
      </c>
      <c r="N2844" s="208" t="s">
        <v>68</v>
      </c>
      <c r="O2844" s="208" t="s">
        <v>120</v>
      </c>
      <c r="P2844" s="208" t="s">
        <v>196</v>
      </c>
      <c r="Q2844" s="113"/>
      <c r="R2844" s="12">
        <v>25</v>
      </c>
      <c r="S2844" s="116" t="s">
        <v>3052</v>
      </c>
      <c r="T2844" s="265">
        <v>0</v>
      </c>
      <c r="U2844" s="265">
        <v>0</v>
      </c>
      <c r="V2844" s="265">
        <v>0</v>
      </c>
      <c r="W2844" s="265">
        <v>0</v>
      </c>
      <c r="X2844" s="44">
        <v>0</v>
      </c>
      <c r="Y2844" s="44">
        <v>0</v>
      </c>
    </row>
    <row r="2845" spans="1:25" ht="258.75" customHeight="1" x14ac:dyDescent="0.25">
      <c r="A2845" s="71">
        <v>4135</v>
      </c>
      <c r="B2845" s="208" t="s">
        <v>6942</v>
      </c>
      <c r="C2845" s="208" t="s">
        <v>6947</v>
      </c>
      <c r="D2845" s="112" t="s">
        <v>6820</v>
      </c>
      <c r="E2845" s="208" t="s">
        <v>6948</v>
      </c>
      <c r="F2845" s="208" t="s">
        <v>6949</v>
      </c>
      <c r="G2845" s="112">
        <v>42080</v>
      </c>
      <c r="H2845" s="112">
        <v>42005</v>
      </c>
      <c r="I2845" s="208" t="s">
        <v>16547</v>
      </c>
      <c r="J2845" s="112">
        <v>45292</v>
      </c>
      <c r="K2845" s="208" t="s">
        <v>6950</v>
      </c>
      <c r="L2845" s="208" t="s">
        <v>60</v>
      </c>
      <c r="M2845" s="208" t="s">
        <v>6946</v>
      </c>
      <c r="N2845" s="208" t="s">
        <v>68</v>
      </c>
      <c r="O2845" s="208" t="s">
        <v>104</v>
      </c>
      <c r="P2845" s="115" t="s">
        <v>578</v>
      </c>
      <c r="Q2845" s="113" t="s">
        <v>6951</v>
      </c>
      <c r="R2845" s="113" t="s">
        <v>22</v>
      </c>
      <c r="S2845" s="208" t="s">
        <v>1082</v>
      </c>
      <c r="T2845" s="265">
        <v>67702</v>
      </c>
      <c r="U2845" s="265">
        <v>158126</v>
      </c>
      <c r="V2845" s="265">
        <v>158126</v>
      </c>
      <c r="W2845" s="265" t="s">
        <v>112</v>
      </c>
      <c r="X2845" s="265" t="s">
        <v>112</v>
      </c>
      <c r="Y2845" s="265" t="s">
        <v>112</v>
      </c>
    </row>
    <row r="2846" spans="1:25" ht="258.75" customHeight="1" x14ac:dyDescent="0.25">
      <c r="A2846" s="71">
        <v>4136</v>
      </c>
      <c r="B2846" s="208" t="s">
        <v>6942</v>
      </c>
      <c r="C2846" s="208" t="s">
        <v>6952</v>
      </c>
      <c r="D2846" s="112" t="s">
        <v>6953</v>
      </c>
      <c r="E2846" s="208" t="s">
        <v>6954</v>
      </c>
      <c r="F2846" s="208" t="s">
        <v>6949</v>
      </c>
      <c r="G2846" s="112">
        <v>42080</v>
      </c>
      <c r="H2846" s="112">
        <v>42005</v>
      </c>
      <c r="I2846" s="208" t="s">
        <v>16548</v>
      </c>
      <c r="J2846" s="112">
        <v>45292</v>
      </c>
      <c r="K2846" s="208" t="s">
        <v>6950</v>
      </c>
      <c r="L2846" s="208" t="s">
        <v>60</v>
      </c>
      <c r="M2846" s="211" t="s">
        <v>6946</v>
      </c>
      <c r="N2846" s="208" t="s">
        <v>66</v>
      </c>
      <c r="O2846" s="208" t="s">
        <v>104</v>
      </c>
      <c r="P2846" s="113" t="s">
        <v>197</v>
      </c>
      <c r="Q2846" s="113"/>
      <c r="R2846" s="113" t="s">
        <v>22</v>
      </c>
      <c r="S2846" s="208" t="s">
        <v>1082</v>
      </c>
      <c r="T2846" s="44">
        <v>735</v>
      </c>
      <c r="U2846" s="44">
        <v>912</v>
      </c>
      <c r="V2846" s="44">
        <v>912</v>
      </c>
      <c r="W2846" s="265" t="s">
        <v>112</v>
      </c>
      <c r="X2846" s="265" t="s">
        <v>112</v>
      </c>
      <c r="Y2846" s="265" t="s">
        <v>112</v>
      </c>
    </row>
    <row r="2847" spans="1:25" ht="258.75" customHeight="1" x14ac:dyDescent="0.25">
      <c r="A2847" s="71">
        <v>4138</v>
      </c>
      <c r="B2847" s="208" t="s">
        <v>6942</v>
      </c>
      <c r="C2847" s="112" t="s">
        <v>16549</v>
      </c>
      <c r="D2847" s="112" t="s">
        <v>16550</v>
      </c>
      <c r="E2847" s="112" t="s">
        <v>6955</v>
      </c>
      <c r="F2847" s="112" t="s">
        <v>2299</v>
      </c>
      <c r="G2847" s="112">
        <v>37987</v>
      </c>
      <c r="H2847" s="112">
        <v>37987</v>
      </c>
      <c r="I2847" s="208" t="s">
        <v>113</v>
      </c>
      <c r="J2847" s="112" t="s">
        <v>114</v>
      </c>
      <c r="K2847" s="112" t="s">
        <v>16551</v>
      </c>
      <c r="L2847" s="112" t="s">
        <v>99</v>
      </c>
      <c r="M2847" s="112" t="s">
        <v>6956</v>
      </c>
      <c r="N2847" s="112" t="s">
        <v>106</v>
      </c>
      <c r="O2847" s="112" t="s">
        <v>11386</v>
      </c>
      <c r="P2847" s="114" t="s">
        <v>6957</v>
      </c>
      <c r="Q2847" s="113"/>
      <c r="R2847" s="113" t="s">
        <v>42</v>
      </c>
      <c r="S2847" s="119" t="s">
        <v>588</v>
      </c>
      <c r="T2847" s="265">
        <v>7420</v>
      </c>
      <c r="U2847" s="265">
        <v>7775</v>
      </c>
      <c r="V2847" s="265">
        <v>7775</v>
      </c>
      <c r="W2847" s="265">
        <v>7775</v>
      </c>
      <c r="X2847" s="265">
        <v>7775</v>
      </c>
      <c r="Y2847" s="265">
        <v>7775</v>
      </c>
    </row>
    <row r="2848" spans="1:25" ht="258.75" customHeight="1" x14ac:dyDescent="0.25">
      <c r="A2848" s="71">
        <v>4139</v>
      </c>
      <c r="B2848" s="208" t="s">
        <v>6942</v>
      </c>
      <c r="C2848" s="208" t="s">
        <v>6958</v>
      </c>
      <c r="D2848" s="113" t="s">
        <v>6959</v>
      </c>
      <c r="E2848" s="208" t="s">
        <v>16545</v>
      </c>
      <c r="F2848" s="208" t="s">
        <v>6960</v>
      </c>
      <c r="G2848" s="112">
        <v>43101</v>
      </c>
      <c r="H2848" s="112">
        <v>43101</v>
      </c>
      <c r="I2848" s="208" t="s">
        <v>16552</v>
      </c>
      <c r="J2848" s="112" t="s">
        <v>114</v>
      </c>
      <c r="K2848" s="112" t="s">
        <v>6961</v>
      </c>
      <c r="L2848" s="113" t="s">
        <v>60</v>
      </c>
      <c r="M2848" s="112" t="s">
        <v>6946</v>
      </c>
      <c r="N2848" s="208" t="s">
        <v>68</v>
      </c>
      <c r="O2848" s="208" t="s">
        <v>120</v>
      </c>
      <c r="P2848" s="208" t="s">
        <v>398</v>
      </c>
      <c r="Q2848" s="113"/>
      <c r="R2848" s="12">
        <v>25</v>
      </c>
      <c r="S2848" s="116" t="s">
        <v>3052</v>
      </c>
      <c r="T2848" s="265">
        <v>0</v>
      </c>
      <c r="U2848" s="265">
        <v>1994</v>
      </c>
      <c r="V2848" s="265">
        <v>1994</v>
      </c>
      <c r="W2848" s="265">
        <v>1994</v>
      </c>
      <c r="X2848" s="265">
        <v>1994</v>
      </c>
      <c r="Y2848" s="265">
        <v>1994</v>
      </c>
    </row>
    <row r="2849" spans="1:25" ht="258.75" customHeight="1" x14ac:dyDescent="0.25">
      <c r="A2849" s="71">
        <v>4140</v>
      </c>
      <c r="B2849" s="208" t="s">
        <v>6942</v>
      </c>
      <c r="C2849" s="208" t="s">
        <v>6962</v>
      </c>
      <c r="D2849" s="208" t="s">
        <v>6963</v>
      </c>
      <c r="E2849" s="112" t="s">
        <v>6964</v>
      </c>
      <c r="F2849" s="112" t="s">
        <v>6965</v>
      </c>
      <c r="G2849" s="112">
        <v>40014</v>
      </c>
      <c r="H2849" s="112">
        <v>40179</v>
      </c>
      <c r="I2849" s="112" t="s">
        <v>16553</v>
      </c>
      <c r="J2849" s="112">
        <v>45292</v>
      </c>
      <c r="K2849" s="113" t="s">
        <v>6966</v>
      </c>
      <c r="L2849" s="113" t="s">
        <v>60</v>
      </c>
      <c r="M2849" s="113" t="s">
        <v>6967</v>
      </c>
      <c r="N2849" s="208" t="s">
        <v>107</v>
      </c>
      <c r="O2849" s="208" t="s">
        <v>120</v>
      </c>
      <c r="P2849" s="118" t="s">
        <v>397</v>
      </c>
      <c r="Q2849" s="113"/>
      <c r="R2849" s="113">
        <v>16</v>
      </c>
      <c r="S2849" s="194" t="s">
        <v>6968</v>
      </c>
      <c r="T2849" s="264">
        <v>0</v>
      </c>
      <c r="U2849" s="264">
        <v>0</v>
      </c>
      <c r="V2849" s="264">
        <v>0</v>
      </c>
      <c r="W2849" s="264" t="s">
        <v>112</v>
      </c>
      <c r="X2849" s="264" t="s">
        <v>112</v>
      </c>
      <c r="Y2849" s="264" t="s">
        <v>112</v>
      </c>
    </row>
    <row r="2850" spans="1:25" ht="258.75" customHeight="1" x14ac:dyDescent="0.25">
      <c r="A2850" s="71">
        <v>4141</v>
      </c>
      <c r="B2850" s="208" t="s">
        <v>6942</v>
      </c>
      <c r="C2850" s="208" t="s">
        <v>6969</v>
      </c>
      <c r="D2850" s="208" t="s">
        <v>6970</v>
      </c>
      <c r="E2850" s="112" t="s">
        <v>6964</v>
      </c>
      <c r="F2850" s="112" t="s">
        <v>6971</v>
      </c>
      <c r="G2850" s="112">
        <v>41640</v>
      </c>
      <c r="H2850" s="112">
        <v>41640</v>
      </c>
      <c r="I2850" s="112" t="s">
        <v>16554</v>
      </c>
      <c r="J2850" s="112">
        <v>45292</v>
      </c>
      <c r="K2850" s="113" t="s">
        <v>6972</v>
      </c>
      <c r="L2850" s="113" t="s">
        <v>60</v>
      </c>
      <c r="M2850" s="113" t="s">
        <v>6967</v>
      </c>
      <c r="N2850" s="208" t="s">
        <v>107</v>
      </c>
      <c r="O2850" s="208" t="s">
        <v>120</v>
      </c>
      <c r="P2850" s="118" t="s">
        <v>237</v>
      </c>
      <c r="Q2850" s="113"/>
      <c r="R2850" s="113">
        <v>16</v>
      </c>
      <c r="S2850" s="194" t="s">
        <v>6968</v>
      </c>
      <c r="T2850" s="264">
        <v>0</v>
      </c>
      <c r="U2850" s="264">
        <v>0</v>
      </c>
      <c r="V2850" s="264">
        <v>0</v>
      </c>
      <c r="W2850" s="264" t="s">
        <v>112</v>
      </c>
      <c r="X2850" s="264" t="s">
        <v>112</v>
      </c>
      <c r="Y2850" s="264" t="s">
        <v>112</v>
      </c>
    </row>
    <row r="2851" spans="1:25" ht="258.75" customHeight="1" x14ac:dyDescent="0.25">
      <c r="A2851" s="71">
        <v>4142</v>
      </c>
      <c r="B2851" s="208" t="s">
        <v>6942</v>
      </c>
      <c r="C2851" s="208" t="s">
        <v>16555</v>
      </c>
      <c r="D2851" s="208" t="s">
        <v>16556</v>
      </c>
      <c r="E2851" s="112" t="s">
        <v>6964</v>
      </c>
      <c r="F2851" s="112" t="s">
        <v>6965</v>
      </c>
      <c r="G2851" s="112">
        <v>40014</v>
      </c>
      <c r="H2851" s="112">
        <v>40179</v>
      </c>
      <c r="I2851" s="112" t="s">
        <v>16553</v>
      </c>
      <c r="J2851" s="112" t="s">
        <v>114</v>
      </c>
      <c r="K2851" s="208" t="s">
        <v>6973</v>
      </c>
      <c r="L2851" s="208" t="s">
        <v>60</v>
      </c>
      <c r="M2851" s="113" t="s">
        <v>6967</v>
      </c>
      <c r="N2851" s="208" t="s">
        <v>64</v>
      </c>
      <c r="O2851" s="208" t="s">
        <v>104</v>
      </c>
      <c r="P2851" s="117" t="s">
        <v>115</v>
      </c>
      <c r="Q2851" s="113"/>
      <c r="R2851" s="113">
        <v>16</v>
      </c>
      <c r="S2851" s="194" t="s">
        <v>6968</v>
      </c>
      <c r="T2851" s="264">
        <v>65460</v>
      </c>
      <c r="U2851" s="264">
        <v>45548</v>
      </c>
      <c r="V2851" s="264">
        <v>12631</v>
      </c>
      <c r="W2851" s="44">
        <v>0</v>
      </c>
      <c r="X2851" s="44">
        <v>0</v>
      </c>
      <c r="Y2851" s="44">
        <v>0</v>
      </c>
    </row>
    <row r="2852" spans="1:25" ht="258.75" customHeight="1" x14ac:dyDescent="0.25">
      <c r="A2852" s="71">
        <v>4143</v>
      </c>
      <c r="B2852" s="208" t="s">
        <v>6942</v>
      </c>
      <c r="C2852" s="208" t="s">
        <v>16557</v>
      </c>
      <c r="D2852" s="208" t="s">
        <v>16558</v>
      </c>
      <c r="E2852" s="112" t="s">
        <v>6964</v>
      </c>
      <c r="F2852" s="112" t="s">
        <v>6971</v>
      </c>
      <c r="G2852" s="112">
        <v>41640</v>
      </c>
      <c r="H2852" s="112">
        <v>41640</v>
      </c>
      <c r="I2852" s="112" t="s">
        <v>16559</v>
      </c>
      <c r="J2852" s="112" t="s">
        <v>114</v>
      </c>
      <c r="K2852" s="208" t="s">
        <v>6974</v>
      </c>
      <c r="L2852" s="208" t="s">
        <v>60</v>
      </c>
      <c r="M2852" s="113" t="s">
        <v>6967</v>
      </c>
      <c r="N2852" s="208" t="s">
        <v>64</v>
      </c>
      <c r="O2852" s="208" t="s">
        <v>120</v>
      </c>
      <c r="P2852" s="117" t="s">
        <v>727</v>
      </c>
      <c r="Q2852" s="113"/>
      <c r="R2852" s="113">
        <v>16</v>
      </c>
      <c r="S2852" s="194" t="s">
        <v>6968</v>
      </c>
      <c r="T2852" s="264">
        <v>0</v>
      </c>
      <c r="U2852" s="264">
        <v>0</v>
      </c>
      <c r="V2852" s="264">
        <v>0</v>
      </c>
      <c r="W2852" s="264">
        <v>0</v>
      </c>
      <c r="X2852" s="264">
        <v>0</v>
      </c>
      <c r="Y2852" s="264">
        <v>0</v>
      </c>
    </row>
    <row r="2853" spans="1:25" ht="258.75" customHeight="1" x14ac:dyDescent="0.25">
      <c r="A2853" s="71">
        <v>4144</v>
      </c>
      <c r="B2853" s="208" t="s">
        <v>6942</v>
      </c>
      <c r="C2853" s="208" t="s">
        <v>16560</v>
      </c>
      <c r="D2853" s="208" t="s">
        <v>16561</v>
      </c>
      <c r="E2853" s="112" t="s">
        <v>6964</v>
      </c>
      <c r="F2853" s="112" t="s">
        <v>16562</v>
      </c>
      <c r="G2853" s="112">
        <v>41640</v>
      </c>
      <c r="H2853" s="112">
        <v>41640</v>
      </c>
      <c r="I2853" s="112" t="s">
        <v>16563</v>
      </c>
      <c r="J2853" s="112" t="s">
        <v>114</v>
      </c>
      <c r="K2853" s="208" t="s">
        <v>16564</v>
      </c>
      <c r="L2853" s="208" t="s">
        <v>60</v>
      </c>
      <c r="M2853" s="113" t="s">
        <v>6967</v>
      </c>
      <c r="N2853" s="208" t="s">
        <v>64</v>
      </c>
      <c r="O2853" s="208" t="s">
        <v>120</v>
      </c>
      <c r="P2853" s="117" t="s">
        <v>1712</v>
      </c>
      <c r="Q2853" s="113" t="s">
        <v>2793</v>
      </c>
      <c r="R2853" s="113">
        <v>16</v>
      </c>
      <c r="S2853" s="194" t="s">
        <v>6968</v>
      </c>
      <c r="T2853" s="264">
        <v>235479</v>
      </c>
      <c r="U2853" s="264">
        <v>27859</v>
      </c>
      <c r="V2853" s="264">
        <v>33882</v>
      </c>
      <c r="W2853" s="264">
        <v>27572</v>
      </c>
      <c r="X2853" s="264">
        <v>19686</v>
      </c>
      <c r="Y2853" s="264">
        <v>9464</v>
      </c>
    </row>
    <row r="2854" spans="1:25" ht="258.75" customHeight="1" x14ac:dyDescent="0.25">
      <c r="A2854" s="71">
        <v>4145</v>
      </c>
      <c r="B2854" s="208" t="s">
        <v>6942</v>
      </c>
      <c r="C2854" s="208" t="s">
        <v>16565</v>
      </c>
      <c r="D2854" s="208" t="s">
        <v>6975</v>
      </c>
      <c r="E2854" s="112" t="s">
        <v>6964</v>
      </c>
      <c r="F2854" s="112" t="s">
        <v>6965</v>
      </c>
      <c r="G2854" s="112">
        <v>40909</v>
      </c>
      <c r="H2854" s="112">
        <v>40909</v>
      </c>
      <c r="I2854" s="112" t="s">
        <v>16553</v>
      </c>
      <c r="J2854" s="112" t="s">
        <v>114</v>
      </c>
      <c r="K2854" s="208" t="s">
        <v>6976</v>
      </c>
      <c r="L2854" s="208" t="s">
        <v>60</v>
      </c>
      <c r="M2854" s="113" t="s">
        <v>6967</v>
      </c>
      <c r="N2854" s="114" t="s">
        <v>106</v>
      </c>
      <c r="O2854" s="114" t="s">
        <v>468</v>
      </c>
      <c r="P2854" s="114" t="s">
        <v>16566</v>
      </c>
      <c r="Q2854" s="113"/>
      <c r="R2854" s="113">
        <v>16</v>
      </c>
      <c r="S2854" s="194" t="s">
        <v>6968</v>
      </c>
      <c r="T2854" s="264">
        <v>888</v>
      </c>
      <c r="U2854" s="264">
        <v>246</v>
      </c>
      <c r="V2854" s="264">
        <v>61</v>
      </c>
      <c r="W2854" s="264">
        <v>0</v>
      </c>
      <c r="X2854" s="264">
        <v>0</v>
      </c>
      <c r="Y2854" s="264">
        <v>0</v>
      </c>
    </row>
    <row r="2855" spans="1:25" ht="258.75" customHeight="1" x14ac:dyDescent="0.25">
      <c r="A2855" s="71">
        <v>4146</v>
      </c>
      <c r="B2855" s="208" t="s">
        <v>6942</v>
      </c>
      <c r="C2855" s="208" t="s">
        <v>6977</v>
      </c>
      <c r="D2855" s="208" t="s">
        <v>6978</v>
      </c>
      <c r="E2855" s="112" t="s">
        <v>6964</v>
      </c>
      <c r="F2855" s="112" t="s">
        <v>6971</v>
      </c>
      <c r="G2855" s="112">
        <v>41791</v>
      </c>
      <c r="H2855" s="112">
        <v>41791</v>
      </c>
      <c r="I2855" s="112" t="s">
        <v>16554</v>
      </c>
      <c r="J2855" s="112" t="s">
        <v>114</v>
      </c>
      <c r="K2855" s="208" t="s">
        <v>6979</v>
      </c>
      <c r="L2855" s="208" t="s">
        <v>60</v>
      </c>
      <c r="M2855" s="113" t="s">
        <v>6967</v>
      </c>
      <c r="N2855" s="114" t="s">
        <v>106</v>
      </c>
      <c r="O2855" s="114" t="s">
        <v>468</v>
      </c>
      <c r="P2855" s="114" t="s">
        <v>16566</v>
      </c>
      <c r="Q2855" s="113"/>
      <c r="R2855" s="115">
        <v>16</v>
      </c>
      <c r="S2855" s="194" t="s">
        <v>6968</v>
      </c>
      <c r="T2855" s="264">
        <v>0</v>
      </c>
      <c r="U2855" s="264">
        <v>0</v>
      </c>
      <c r="V2855" s="264">
        <v>0</v>
      </c>
      <c r="W2855" s="264">
        <v>0</v>
      </c>
      <c r="X2855" s="264">
        <v>0</v>
      </c>
      <c r="Y2855" s="264">
        <v>0</v>
      </c>
    </row>
    <row r="2856" spans="1:25" ht="258.75" customHeight="1" x14ac:dyDescent="0.25">
      <c r="A2856" s="71">
        <v>4147</v>
      </c>
      <c r="B2856" s="208" t="s">
        <v>6942</v>
      </c>
      <c r="C2856" s="208" t="s">
        <v>16567</v>
      </c>
      <c r="D2856" s="208" t="s">
        <v>6981</v>
      </c>
      <c r="E2856" s="112" t="s">
        <v>129</v>
      </c>
      <c r="F2856" s="112" t="s">
        <v>6982</v>
      </c>
      <c r="G2856" s="112">
        <v>43101</v>
      </c>
      <c r="H2856" s="112">
        <v>43101</v>
      </c>
      <c r="I2856" s="112" t="s">
        <v>13473</v>
      </c>
      <c r="J2856" s="112" t="s">
        <v>114</v>
      </c>
      <c r="K2856" s="113" t="s">
        <v>6983</v>
      </c>
      <c r="L2856" s="113" t="s">
        <v>60</v>
      </c>
      <c r="M2856" s="113" t="s">
        <v>6967</v>
      </c>
      <c r="N2856" s="208" t="s">
        <v>107</v>
      </c>
      <c r="O2856" s="208" t="s">
        <v>120</v>
      </c>
      <c r="P2856" s="118" t="s">
        <v>349</v>
      </c>
      <c r="Q2856" s="113"/>
      <c r="R2856" s="113">
        <v>16</v>
      </c>
      <c r="S2856" s="194" t="s">
        <v>6968</v>
      </c>
      <c r="T2856" s="264">
        <v>0</v>
      </c>
      <c r="U2856" s="264">
        <v>0</v>
      </c>
      <c r="V2856" s="264">
        <v>0</v>
      </c>
      <c r="W2856" s="264">
        <v>0</v>
      </c>
      <c r="X2856" s="264">
        <v>0</v>
      </c>
      <c r="Y2856" s="264">
        <v>0</v>
      </c>
    </row>
    <row r="2857" spans="1:25" ht="258.75" customHeight="1" x14ac:dyDescent="0.25">
      <c r="A2857" s="71">
        <v>4148</v>
      </c>
      <c r="B2857" s="208" t="s">
        <v>6942</v>
      </c>
      <c r="C2857" s="208" t="s">
        <v>6984</v>
      </c>
      <c r="D2857" s="208" t="s">
        <v>6985</v>
      </c>
      <c r="E2857" s="112" t="s">
        <v>129</v>
      </c>
      <c r="F2857" s="112" t="s">
        <v>6986</v>
      </c>
      <c r="G2857" s="112">
        <v>43101</v>
      </c>
      <c r="H2857" s="112">
        <v>43101</v>
      </c>
      <c r="I2857" s="112" t="s">
        <v>16568</v>
      </c>
      <c r="J2857" s="112" t="s">
        <v>114</v>
      </c>
      <c r="K2857" s="113" t="s">
        <v>6987</v>
      </c>
      <c r="L2857" s="113" t="s">
        <v>60</v>
      </c>
      <c r="M2857" s="113" t="s">
        <v>6967</v>
      </c>
      <c r="N2857" s="208" t="s">
        <v>107</v>
      </c>
      <c r="O2857" s="208" t="s">
        <v>120</v>
      </c>
      <c r="P2857" s="118" t="s">
        <v>161</v>
      </c>
      <c r="Q2857" s="113"/>
      <c r="R2857" s="113">
        <v>16</v>
      </c>
      <c r="S2857" s="194" t="s">
        <v>6968</v>
      </c>
      <c r="T2857" s="264">
        <v>0</v>
      </c>
      <c r="U2857" s="264">
        <v>0</v>
      </c>
      <c r="V2857" s="264">
        <v>0</v>
      </c>
      <c r="W2857" s="264">
        <v>0</v>
      </c>
      <c r="X2857" s="264">
        <v>0</v>
      </c>
      <c r="Y2857" s="264" t="s">
        <v>112</v>
      </c>
    </row>
    <row r="2858" spans="1:25" ht="258.75" customHeight="1" x14ac:dyDescent="0.25">
      <c r="A2858" s="71">
        <v>4149</v>
      </c>
      <c r="B2858" s="208" t="s">
        <v>6942</v>
      </c>
      <c r="C2858" s="208" t="s">
        <v>6988</v>
      </c>
      <c r="D2858" s="208" t="s">
        <v>6959</v>
      </c>
      <c r="E2858" s="112" t="s">
        <v>16569</v>
      </c>
      <c r="F2858" s="112" t="s">
        <v>16570</v>
      </c>
      <c r="G2858" s="112">
        <v>43290</v>
      </c>
      <c r="H2858" s="112">
        <v>43466</v>
      </c>
      <c r="I2858" s="112" t="s">
        <v>268</v>
      </c>
      <c r="J2858" s="112" t="s">
        <v>13225</v>
      </c>
      <c r="K2858" s="113" t="s">
        <v>16571</v>
      </c>
      <c r="L2858" s="113" t="s">
        <v>60</v>
      </c>
      <c r="M2858" s="113" t="s">
        <v>6967</v>
      </c>
      <c r="N2858" s="208" t="s">
        <v>107</v>
      </c>
      <c r="O2858" s="208" t="s">
        <v>120</v>
      </c>
      <c r="P2858" s="118" t="s">
        <v>342</v>
      </c>
      <c r="Q2858" s="113" t="s">
        <v>16572</v>
      </c>
      <c r="R2858" s="113" t="s">
        <v>23</v>
      </c>
      <c r="S2858" s="208" t="s">
        <v>1076</v>
      </c>
      <c r="T2858" s="264">
        <v>719</v>
      </c>
      <c r="U2858" s="264">
        <v>20325</v>
      </c>
      <c r="V2858" s="264">
        <v>45584.2</v>
      </c>
      <c r="W2858" s="264">
        <v>45584.2</v>
      </c>
      <c r="X2858" s="264">
        <v>45584.2</v>
      </c>
      <c r="Y2858" s="264">
        <v>45584.2</v>
      </c>
    </row>
    <row r="2859" spans="1:25" ht="258.75" customHeight="1" x14ac:dyDescent="0.25">
      <c r="A2859" s="71">
        <v>4150</v>
      </c>
      <c r="B2859" s="208" t="s">
        <v>6942</v>
      </c>
      <c r="C2859" s="208" t="s">
        <v>16573</v>
      </c>
      <c r="D2859" s="208" t="s">
        <v>6989</v>
      </c>
      <c r="E2859" s="112" t="s">
        <v>16569</v>
      </c>
      <c r="F2859" s="112" t="s">
        <v>16570</v>
      </c>
      <c r="G2859" s="112">
        <v>43290</v>
      </c>
      <c r="H2859" s="112">
        <v>43466</v>
      </c>
      <c r="I2859" s="112" t="s">
        <v>268</v>
      </c>
      <c r="J2859" s="112" t="s">
        <v>13225</v>
      </c>
      <c r="K2859" s="113" t="s">
        <v>6990</v>
      </c>
      <c r="L2859" s="113" t="s">
        <v>60</v>
      </c>
      <c r="M2859" s="113" t="s">
        <v>6967</v>
      </c>
      <c r="N2859" s="208" t="s">
        <v>64</v>
      </c>
      <c r="O2859" s="208" t="s">
        <v>100</v>
      </c>
      <c r="P2859" s="117" t="s">
        <v>3123</v>
      </c>
      <c r="Q2859" s="113" t="s">
        <v>16574</v>
      </c>
      <c r="R2859" s="113" t="s">
        <v>23</v>
      </c>
      <c r="S2859" s="208" t="s">
        <v>1076</v>
      </c>
      <c r="T2859" s="264">
        <v>19952</v>
      </c>
      <c r="U2859" s="264">
        <v>19099</v>
      </c>
      <c r="V2859" s="264">
        <v>19040</v>
      </c>
      <c r="W2859" s="264">
        <v>19040</v>
      </c>
      <c r="X2859" s="264">
        <v>19040</v>
      </c>
      <c r="Y2859" s="264">
        <v>19040</v>
      </c>
    </row>
    <row r="2860" spans="1:25" ht="258.75" customHeight="1" x14ac:dyDescent="0.25">
      <c r="A2860" s="71">
        <v>4151</v>
      </c>
      <c r="B2860" s="208" t="s">
        <v>6942</v>
      </c>
      <c r="C2860" s="208" t="s">
        <v>16575</v>
      </c>
      <c r="D2860" s="208" t="s">
        <v>6991</v>
      </c>
      <c r="E2860" s="112" t="s">
        <v>6992</v>
      </c>
      <c r="F2860" s="112" t="s">
        <v>6993</v>
      </c>
      <c r="G2860" s="112">
        <v>43801</v>
      </c>
      <c r="H2860" s="112">
        <v>43831</v>
      </c>
      <c r="I2860" s="112" t="s">
        <v>16554</v>
      </c>
      <c r="J2860" s="112" t="s">
        <v>114</v>
      </c>
      <c r="K2860" s="113" t="s">
        <v>6994</v>
      </c>
      <c r="L2860" s="113" t="s">
        <v>60</v>
      </c>
      <c r="M2860" s="113" t="s">
        <v>6967</v>
      </c>
      <c r="N2860" s="114" t="s">
        <v>106</v>
      </c>
      <c r="O2860" s="114" t="s">
        <v>468</v>
      </c>
      <c r="P2860" s="114" t="s">
        <v>16566</v>
      </c>
      <c r="Q2860" s="113"/>
      <c r="R2860" s="113">
        <v>16</v>
      </c>
      <c r="S2860" s="194" t="s">
        <v>6968</v>
      </c>
      <c r="T2860" s="264">
        <v>0</v>
      </c>
      <c r="U2860" s="264">
        <v>8</v>
      </c>
      <c r="V2860" s="264">
        <v>10.544</v>
      </c>
      <c r="W2860" s="264">
        <v>10.544</v>
      </c>
      <c r="X2860" s="264">
        <v>5.5440000000000005</v>
      </c>
      <c r="Y2860" s="264">
        <v>0.54400000000000004</v>
      </c>
    </row>
    <row r="2861" spans="1:25" ht="258.75" customHeight="1" x14ac:dyDescent="0.25">
      <c r="A2861" s="71">
        <v>4152</v>
      </c>
      <c r="B2861" s="208" t="s">
        <v>6942</v>
      </c>
      <c r="C2861" s="208" t="s">
        <v>16576</v>
      </c>
      <c r="D2861" s="208" t="s">
        <v>16577</v>
      </c>
      <c r="E2861" s="112" t="s">
        <v>6992</v>
      </c>
      <c r="F2861" s="112" t="s">
        <v>6993</v>
      </c>
      <c r="G2861" s="112">
        <v>43801</v>
      </c>
      <c r="H2861" s="112">
        <v>43831</v>
      </c>
      <c r="I2861" s="112" t="s">
        <v>12098</v>
      </c>
      <c r="J2861" s="112" t="s">
        <v>114</v>
      </c>
      <c r="K2861" s="208" t="s">
        <v>6995</v>
      </c>
      <c r="L2861" s="113" t="s">
        <v>60</v>
      </c>
      <c r="M2861" s="113" t="s">
        <v>6967</v>
      </c>
      <c r="N2861" s="208" t="s">
        <v>64</v>
      </c>
      <c r="O2861" s="208" t="s">
        <v>120</v>
      </c>
      <c r="P2861" s="117" t="s">
        <v>727</v>
      </c>
      <c r="Q2861" s="113"/>
      <c r="R2861" s="113">
        <v>16</v>
      </c>
      <c r="S2861" s="194" t="s">
        <v>6968</v>
      </c>
      <c r="T2861" s="264">
        <v>7296</v>
      </c>
      <c r="U2861" s="264">
        <v>9296</v>
      </c>
      <c r="V2861" s="264">
        <v>13595</v>
      </c>
      <c r="W2861" s="264">
        <v>12910</v>
      </c>
      <c r="X2861" s="264">
        <v>8877</v>
      </c>
      <c r="Y2861" s="264">
        <v>5342</v>
      </c>
    </row>
    <row r="2862" spans="1:25" ht="258.75" customHeight="1" x14ac:dyDescent="0.25">
      <c r="A2862" s="71">
        <v>4153</v>
      </c>
      <c r="B2862" s="208" t="s">
        <v>6942</v>
      </c>
      <c r="C2862" s="208" t="s">
        <v>16578</v>
      </c>
      <c r="D2862" s="208" t="s">
        <v>12099</v>
      </c>
      <c r="E2862" s="112" t="s">
        <v>129</v>
      </c>
      <c r="F2862" s="112" t="s">
        <v>1179</v>
      </c>
      <c r="G2862" s="112">
        <v>43966</v>
      </c>
      <c r="H2862" s="112">
        <v>43831</v>
      </c>
      <c r="I2862" s="112" t="s">
        <v>396</v>
      </c>
      <c r="J2862" s="112">
        <v>44562</v>
      </c>
      <c r="K2862" s="113" t="s">
        <v>6998</v>
      </c>
      <c r="L2862" s="113" t="s">
        <v>60</v>
      </c>
      <c r="M2862" s="113" t="s">
        <v>6946</v>
      </c>
      <c r="N2862" s="208" t="s">
        <v>64</v>
      </c>
      <c r="O2862" s="208" t="s">
        <v>120</v>
      </c>
      <c r="P2862" s="117" t="s">
        <v>16579</v>
      </c>
      <c r="Q2862" s="113"/>
      <c r="R2862" s="113" t="s">
        <v>22</v>
      </c>
      <c r="S2862" s="208" t="s">
        <v>1082</v>
      </c>
      <c r="T2862" s="264">
        <v>35922</v>
      </c>
      <c r="U2862" s="264" t="s">
        <v>112</v>
      </c>
      <c r="V2862" s="264" t="s">
        <v>112</v>
      </c>
      <c r="W2862" s="264" t="s">
        <v>112</v>
      </c>
      <c r="X2862" s="264" t="s">
        <v>112</v>
      </c>
      <c r="Y2862" s="264" t="s">
        <v>112</v>
      </c>
    </row>
    <row r="2863" spans="1:25" ht="258.75" customHeight="1" x14ac:dyDescent="0.25">
      <c r="A2863" s="71">
        <v>4154</v>
      </c>
      <c r="B2863" s="208" t="s">
        <v>6942</v>
      </c>
      <c r="C2863" s="112" t="s">
        <v>16580</v>
      </c>
      <c r="D2863" s="112" t="s">
        <v>6999</v>
      </c>
      <c r="E2863" s="112" t="s">
        <v>6955</v>
      </c>
      <c r="F2863" s="112" t="s">
        <v>153</v>
      </c>
      <c r="G2863" s="112">
        <v>44042</v>
      </c>
      <c r="H2863" s="112">
        <v>43831</v>
      </c>
      <c r="I2863" s="208" t="s">
        <v>113</v>
      </c>
      <c r="J2863" s="112" t="s">
        <v>114</v>
      </c>
      <c r="K2863" s="113" t="s">
        <v>16581</v>
      </c>
      <c r="L2863" s="113" t="s">
        <v>99</v>
      </c>
      <c r="M2863" s="113" t="s">
        <v>7000</v>
      </c>
      <c r="N2863" s="208" t="s">
        <v>106</v>
      </c>
      <c r="O2863" s="112" t="s">
        <v>11386</v>
      </c>
      <c r="P2863" s="114" t="s">
        <v>6957</v>
      </c>
      <c r="Q2863" s="113"/>
      <c r="R2863" s="113" t="s">
        <v>42</v>
      </c>
      <c r="S2863" s="119" t="s">
        <v>588</v>
      </c>
      <c r="T2863" s="265">
        <v>13602</v>
      </c>
      <c r="U2863" s="265">
        <v>13605</v>
      </c>
      <c r="V2863" s="265">
        <v>13605</v>
      </c>
      <c r="W2863" s="265">
        <v>13605</v>
      </c>
      <c r="X2863" s="265">
        <v>13605</v>
      </c>
      <c r="Y2863" s="265">
        <v>13605</v>
      </c>
    </row>
    <row r="2864" spans="1:25" ht="258.75" customHeight="1" x14ac:dyDescent="0.25">
      <c r="A2864" s="71">
        <v>4155</v>
      </c>
      <c r="B2864" s="208" t="s">
        <v>6942</v>
      </c>
      <c r="C2864" s="208" t="s">
        <v>16582</v>
      </c>
      <c r="D2864" s="208" t="s">
        <v>7001</v>
      </c>
      <c r="E2864" s="112" t="s">
        <v>7002</v>
      </c>
      <c r="F2864" s="112" t="s">
        <v>3770</v>
      </c>
      <c r="G2864" s="112">
        <v>44197</v>
      </c>
      <c r="H2864" s="112">
        <v>44197</v>
      </c>
      <c r="I2864" s="112" t="s">
        <v>7003</v>
      </c>
      <c r="J2864" s="112">
        <v>44927</v>
      </c>
      <c r="K2864" s="113" t="s">
        <v>16583</v>
      </c>
      <c r="L2864" s="113" t="s">
        <v>60</v>
      </c>
      <c r="M2864" s="113" t="s">
        <v>6946</v>
      </c>
      <c r="N2864" s="208" t="s">
        <v>68</v>
      </c>
      <c r="O2864" s="208" t="s">
        <v>120</v>
      </c>
      <c r="P2864" s="117" t="s">
        <v>16584</v>
      </c>
      <c r="Q2864" s="113" t="s">
        <v>7004</v>
      </c>
      <c r="R2864" s="113" t="s">
        <v>22</v>
      </c>
      <c r="S2864" s="208" t="s">
        <v>1082</v>
      </c>
      <c r="T2864" s="264">
        <v>328074</v>
      </c>
      <c r="U2864" s="264">
        <v>120009</v>
      </c>
      <c r="V2864" s="264" t="s">
        <v>112</v>
      </c>
      <c r="W2864" s="264" t="s">
        <v>112</v>
      </c>
      <c r="X2864" s="264" t="s">
        <v>112</v>
      </c>
      <c r="Y2864" s="264" t="s">
        <v>112</v>
      </c>
    </row>
    <row r="2865" spans="1:25" ht="258.75" customHeight="1" x14ac:dyDescent="0.25">
      <c r="A2865" s="71">
        <v>4156</v>
      </c>
      <c r="B2865" s="208" t="s">
        <v>6942</v>
      </c>
      <c r="C2865" s="208" t="s">
        <v>16582</v>
      </c>
      <c r="D2865" s="208" t="s">
        <v>7005</v>
      </c>
      <c r="E2865" s="112" t="s">
        <v>16585</v>
      </c>
      <c r="F2865" s="112" t="s">
        <v>3770</v>
      </c>
      <c r="G2865" s="112">
        <v>44197</v>
      </c>
      <c r="H2865" s="112">
        <v>44197</v>
      </c>
      <c r="I2865" s="112" t="s">
        <v>370</v>
      </c>
      <c r="J2865" s="112">
        <v>45292</v>
      </c>
      <c r="K2865" s="113" t="s">
        <v>16586</v>
      </c>
      <c r="L2865" s="113" t="s">
        <v>60</v>
      </c>
      <c r="M2865" s="113" t="s">
        <v>6946</v>
      </c>
      <c r="N2865" s="208" t="s">
        <v>68</v>
      </c>
      <c r="O2865" s="208" t="s">
        <v>120</v>
      </c>
      <c r="P2865" s="117" t="s">
        <v>398</v>
      </c>
      <c r="Q2865" s="113" t="s">
        <v>7006</v>
      </c>
      <c r="R2865" s="113" t="s">
        <v>22</v>
      </c>
      <c r="S2865" s="208" t="s">
        <v>1082</v>
      </c>
      <c r="T2865" s="264">
        <v>35835</v>
      </c>
      <c r="U2865" s="264">
        <v>59017</v>
      </c>
      <c r="V2865" s="264">
        <v>59017</v>
      </c>
      <c r="W2865" s="264" t="s">
        <v>112</v>
      </c>
      <c r="X2865" s="264" t="s">
        <v>112</v>
      </c>
      <c r="Y2865" s="264" t="s">
        <v>112</v>
      </c>
    </row>
    <row r="2866" spans="1:25" ht="258.75" customHeight="1" x14ac:dyDescent="0.25">
      <c r="A2866" s="71">
        <v>4157</v>
      </c>
      <c r="B2866" s="208" t="s">
        <v>6942</v>
      </c>
      <c r="C2866" s="208" t="s">
        <v>16582</v>
      </c>
      <c r="D2866" s="208" t="s">
        <v>7007</v>
      </c>
      <c r="E2866" s="112" t="s">
        <v>129</v>
      </c>
      <c r="F2866" s="112" t="s">
        <v>221</v>
      </c>
      <c r="G2866" s="112">
        <v>44197</v>
      </c>
      <c r="H2866" s="112">
        <v>44197</v>
      </c>
      <c r="I2866" s="112" t="s">
        <v>2548</v>
      </c>
      <c r="J2866" s="112">
        <v>46023</v>
      </c>
      <c r="K2866" s="113" t="s">
        <v>16587</v>
      </c>
      <c r="L2866" s="113" t="s">
        <v>60</v>
      </c>
      <c r="M2866" s="113" t="s">
        <v>6946</v>
      </c>
      <c r="N2866" s="208" t="s">
        <v>68</v>
      </c>
      <c r="O2866" s="208" t="s">
        <v>120</v>
      </c>
      <c r="P2866" s="117" t="s">
        <v>196</v>
      </c>
      <c r="Q2866" s="113"/>
      <c r="R2866" s="113" t="s">
        <v>22</v>
      </c>
      <c r="S2866" s="208" t="s">
        <v>1082</v>
      </c>
      <c r="T2866" s="264">
        <v>10609</v>
      </c>
      <c r="U2866" s="264">
        <v>26561</v>
      </c>
      <c r="V2866" s="264">
        <v>26561</v>
      </c>
      <c r="W2866" s="264">
        <v>26561</v>
      </c>
      <c r="X2866" s="264">
        <v>26561</v>
      </c>
      <c r="Y2866" s="264" t="s">
        <v>112</v>
      </c>
    </row>
    <row r="2867" spans="1:25" ht="258.75" customHeight="1" x14ac:dyDescent="0.25">
      <c r="A2867" s="71">
        <v>4158</v>
      </c>
      <c r="B2867" s="208" t="s">
        <v>6942</v>
      </c>
      <c r="C2867" s="208" t="s">
        <v>16582</v>
      </c>
      <c r="D2867" s="208" t="s">
        <v>7007</v>
      </c>
      <c r="E2867" s="112" t="s">
        <v>129</v>
      </c>
      <c r="F2867" s="112" t="s">
        <v>221</v>
      </c>
      <c r="G2867" s="112">
        <v>44197</v>
      </c>
      <c r="H2867" s="112">
        <v>44197</v>
      </c>
      <c r="I2867" s="112" t="s">
        <v>2548</v>
      </c>
      <c r="J2867" s="112">
        <v>46023</v>
      </c>
      <c r="K2867" s="113" t="s">
        <v>16588</v>
      </c>
      <c r="L2867" s="113" t="s">
        <v>60</v>
      </c>
      <c r="M2867" s="113" t="s">
        <v>6946</v>
      </c>
      <c r="N2867" s="208" t="s">
        <v>68</v>
      </c>
      <c r="O2867" s="208" t="s">
        <v>120</v>
      </c>
      <c r="P2867" s="117" t="s">
        <v>398</v>
      </c>
      <c r="Q2867" s="113"/>
      <c r="R2867" s="113" t="s">
        <v>22</v>
      </c>
      <c r="S2867" s="208" t="s">
        <v>1082</v>
      </c>
      <c r="T2867" s="264">
        <v>166827</v>
      </c>
      <c r="U2867" s="264">
        <v>815137</v>
      </c>
      <c r="V2867" s="264">
        <v>815137</v>
      </c>
      <c r="W2867" s="264">
        <v>815137</v>
      </c>
      <c r="X2867" s="264">
        <v>815137</v>
      </c>
      <c r="Y2867" s="264" t="s">
        <v>112</v>
      </c>
    </row>
    <row r="2868" spans="1:25" ht="258.75" customHeight="1" x14ac:dyDescent="0.25">
      <c r="A2868" s="71">
        <v>4159</v>
      </c>
      <c r="B2868" s="208" t="s">
        <v>6942</v>
      </c>
      <c r="C2868" s="208" t="s">
        <v>7008</v>
      </c>
      <c r="D2868" s="208" t="s">
        <v>5434</v>
      </c>
      <c r="E2868" s="208" t="s">
        <v>129</v>
      </c>
      <c r="F2868" s="112" t="s">
        <v>118</v>
      </c>
      <c r="G2868" s="112">
        <v>44378</v>
      </c>
      <c r="H2868" s="112">
        <v>44378</v>
      </c>
      <c r="I2868" s="208" t="s">
        <v>113</v>
      </c>
      <c r="J2868" s="112" t="s">
        <v>114</v>
      </c>
      <c r="K2868" s="113" t="s">
        <v>16589</v>
      </c>
      <c r="L2868" s="113" t="s">
        <v>60</v>
      </c>
      <c r="M2868" s="113" t="s">
        <v>6946</v>
      </c>
      <c r="N2868" s="208" t="s">
        <v>66</v>
      </c>
      <c r="O2868" s="208" t="s">
        <v>120</v>
      </c>
      <c r="P2868" s="118" t="s">
        <v>7009</v>
      </c>
      <c r="Q2868" s="113" t="s">
        <v>7010</v>
      </c>
      <c r="R2868" s="113" t="s">
        <v>22</v>
      </c>
      <c r="S2868" s="208" t="s">
        <v>1082</v>
      </c>
      <c r="T2868" s="264">
        <v>4261</v>
      </c>
      <c r="U2868" s="264">
        <v>13883</v>
      </c>
      <c r="V2868" s="264">
        <v>13883</v>
      </c>
      <c r="W2868" s="264">
        <v>13883</v>
      </c>
      <c r="X2868" s="264">
        <v>13883</v>
      </c>
      <c r="Y2868" s="264">
        <v>13883</v>
      </c>
    </row>
    <row r="2869" spans="1:25" ht="258.75" customHeight="1" x14ac:dyDescent="0.25">
      <c r="A2869" s="71">
        <v>4160</v>
      </c>
      <c r="B2869" s="208" t="s">
        <v>6942</v>
      </c>
      <c r="C2869" s="208" t="s">
        <v>7008</v>
      </c>
      <c r="D2869" s="208" t="s">
        <v>7011</v>
      </c>
      <c r="E2869" s="208" t="s">
        <v>129</v>
      </c>
      <c r="F2869" s="112" t="s">
        <v>118</v>
      </c>
      <c r="G2869" s="112">
        <v>44378</v>
      </c>
      <c r="H2869" s="112">
        <v>44378</v>
      </c>
      <c r="I2869" s="208" t="s">
        <v>113</v>
      </c>
      <c r="J2869" s="112" t="s">
        <v>114</v>
      </c>
      <c r="K2869" s="113" t="s">
        <v>16590</v>
      </c>
      <c r="L2869" s="113" t="s">
        <v>60</v>
      </c>
      <c r="M2869" s="113" t="s">
        <v>6946</v>
      </c>
      <c r="N2869" s="208" t="s">
        <v>66</v>
      </c>
      <c r="O2869" s="208" t="s">
        <v>120</v>
      </c>
      <c r="P2869" s="118" t="s">
        <v>7012</v>
      </c>
      <c r="Q2869" s="113" t="s">
        <v>7013</v>
      </c>
      <c r="R2869" s="113" t="s">
        <v>22</v>
      </c>
      <c r="S2869" s="208" t="s">
        <v>1082</v>
      </c>
      <c r="T2869" s="264">
        <v>1631</v>
      </c>
      <c r="U2869" s="264">
        <v>4362</v>
      </c>
      <c r="V2869" s="264">
        <v>4362</v>
      </c>
      <c r="W2869" s="264">
        <v>4362</v>
      </c>
      <c r="X2869" s="264">
        <v>4362</v>
      </c>
      <c r="Y2869" s="264">
        <v>4362</v>
      </c>
    </row>
    <row r="2870" spans="1:25" ht="258.75" customHeight="1" x14ac:dyDescent="0.25">
      <c r="A2870" s="71">
        <v>4161</v>
      </c>
      <c r="B2870" s="208" t="s">
        <v>6942</v>
      </c>
      <c r="C2870" s="112" t="s">
        <v>16591</v>
      </c>
      <c r="D2870" s="208" t="s">
        <v>7014</v>
      </c>
      <c r="E2870" s="112" t="s">
        <v>7015</v>
      </c>
      <c r="F2870" s="112" t="s">
        <v>16592</v>
      </c>
      <c r="G2870" s="112">
        <v>44427</v>
      </c>
      <c r="H2870" s="112">
        <v>44197</v>
      </c>
      <c r="I2870" s="208" t="s">
        <v>113</v>
      </c>
      <c r="J2870" s="112" t="s">
        <v>114</v>
      </c>
      <c r="K2870" s="113" t="s">
        <v>16593</v>
      </c>
      <c r="L2870" s="113" t="s">
        <v>99</v>
      </c>
      <c r="M2870" s="113" t="s">
        <v>7000</v>
      </c>
      <c r="N2870" s="208" t="s">
        <v>106</v>
      </c>
      <c r="O2870" s="112" t="s">
        <v>11386</v>
      </c>
      <c r="P2870" s="114" t="s">
        <v>7016</v>
      </c>
      <c r="Q2870" s="113"/>
      <c r="R2870" s="113" t="s">
        <v>42</v>
      </c>
      <c r="S2870" s="119" t="s">
        <v>588</v>
      </c>
      <c r="T2870" s="264">
        <v>16115</v>
      </c>
      <c r="U2870" s="264">
        <v>17057</v>
      </c>
      <c r="V2870" s="264">
        <v>17057</v>
      </c>
      <c r="W2870" s="264">
        <v>17057</v>
      </c>
      <c r="X2870" s="264">
        <v>17057</v>
      </c>
      <c r="Y2870" s="264">
        <v>17057</v>
      </c>
    </row>
    <row r="2871" spans="1:25" ht="258.75" customHeight="1" x14ac:dyDescent="0.25">
      <c r="A2871" s="71">
        <v>4162</v>
      </c>
      <c r="B2871" s="208" t="s">
        <v>6942</v>
      </c>
      <c r="C2871" s="112" t="s">
        <v>16594</v>
      </c>
      <c r="D2871" s="120" t="s">
        <v>7017</v>
      </c>
      <c r="E2871" s="112" t="s">
        <v>7018</v>
      </c>
      <c r="F2871" s="112" t="s">
        <v>16595</v>
      </c>
      <c r="G2871" s="112">
        <v>44427</v>
      </c>
      <c r="H2871" s="112">
        <v>44197</v>
      </c>
      <c r="I2871" s="208" t="s">
        <v>113</v>
      </c>
      <c r="J2871" s="112" t="s">
        <v>114</v>
      </c>
      <c r="K2871" s="113" t="s">
        <v>16596</v>
      </c>
      <c r="L2871" s="113" t="s">
        <v>99</v>
      </c>
      <c r="M2871" s="113" t="s">
        <v>7000</v>
      </c>
      <c r="N2871" s="208" t="s">
        <v>106</v>
      </c>
      <c r="O2871" s="112" t="s">
        <v>11386</v>
      </c>
      <c r="P2871" s="114" t="s">
        <v>7016</v>
      </c>
      <c r="Q2871" s="113"/>
      <c r="R2871" s="113" t="s">
        <v>42</v>
      </c>
      <c r="S2871" s="119" t="s">
        <v>588</v>
      </c>
      <c r="T2871" s="264">
        <v>4674</v>
      </c>
      <c r="U2871" s="264">
        <v>5569</v>
      </c>
      <c r="V2871" s="264">
        <v>5569</v>
      </c>
      <c r="W2871" s="264">
        <v>5569</v>
      </c>
      <c r="X2871" s="264">
        <v>5569</v>
      </c>
      <c r="Y2871" s="264">
        <v>5569</v>
      </c>
    </row>
    <row r="2872" spans="1:25" ht="258.75" customHeight="1" x14ac:dyDescent="0.25">
      <c r="A2872" s="71">
        <v>4163</v>
      </c>
      <c r="B2872" s="208" t="s">
        <v>6942</v>
      </c>
      <c r="C2872" s="208" t="s">
        <v>16597</v>
      </c>
      <c r="D2872" s="351" t="s">
        <v>7019</v>
      </c>
      <c r="E2872" s="41" t="s">
        <v>129</v>
      </c>
      <c r="F2872" s="41" t="s">
        <v>7020</v>
      </c>
      <c r="G2872" s="73">
        <v>44562</v>
      </c>
      <c r="H2872" s="73">
        <v>44562</v>
      </c>
      <c r="I2872" s="12" t="s">
        <v>7021</v>
      </c>
      <c r="J2872" s="73">
        <v>48214</v>
      </c>
      <c r="K2872" s="113" t="s">
        <v>16598</v>
      </c>
      <c r="L2872" s="113" t="s">
        <v>60</v>
      </c>
      <c r="M2872" s="113" t="s">
        <v>6967</v>
      </c>
      <c r="N2872" s="208" t="s">
        <v>64</v>
      </c>
      <c r="O2872" s="208" t="s">
        <v>709</v>
      </c>
      <c r="P2872" s="41" t="s">
        <v>115</v>
      </c>
      <c r="Q2872" s="113"/>
      <c r="R2872" s="113">
        <v>16</v>
      </c>
      <c r="S2872" s="194" t="s">
        <v>6968</v>
      </c>
      <c r="T2872" s="264" t="s">
        <v>112</v>
      </c>
      <c r="U2872" s="264">
        <v>14662</v>
      </c>
      <c r="V2872" s="264">
        <v>4746.1949184000014</v>
      </c>
      <c r="W2872" s="264">
        <v>5801.767296</v>
      </c>
      <c r="X2872" s="264">
        <v>6681.7056583680005</v>
      </c>
      <c r="Y2872" s="264">
        <v>6681.7056583680005</v>
      </c>
    </row>
    <row r="2873" spans="1:25" ht="258.75" customHeight="1" x14ac:dyDescent="0.25">
      <c r="A2873" s="71">
        <v>4164</v>
      </c>
      <c r="B2873" s="208" t="s">
        <v>6942</v>
      </c>
      <c r="C2873" s="112" t="s">
        <v>16599</v>
      </c>
      <c r="D2873" s="208" t="s">
        <v>7022</v>
      </c>
      <c r="E2873" s="112" t="s">
        <v>129</v>
      </c>
      <c r="F2873" s="112" t="s">
        <v>3641</v>
      </c>
      <c r="G2873" s="112">
        <v>44641</v>
      </c>
      <c r="H2873" s="112">
        <v>44562</v>
      </c>
      <c r="I2873" s="112" t="s">
        <v>244</v>
      </c>
      <c r="J2873" s="73">
        <v>45658</v>
      </c>
      <c r="K2873" s="41" t="s">
        <v>16600</v>
      </c>
      <c r="L2873" s="113" t="s">
        <v>60</v>
      </c>
      <c r="M2873" s="113" t="s">
        <v>7023</v>
      </c>
      <c r="N2873" s="208" t="s">
        <v>64</v>
      </c>
      <c r="O2873" s="112" t="s">
        <v>709</v>
      </c>
      <c r="P2873" s="41" t="s">
        <v>115</v>
      </c>
      <c r="Q2873" s="113"/>
      <c r="R2873" s="113" t="s">
        <v>56</v>
      </c>
      <c r="S2873" s="119" t="s">
        <v>1665</v>
      </c>
      <c r="T2873" s="264" t="s">
        <v>112</v>
      </c>
      <c r="U2873" s="264">
        <v>65243</v>
      </c>
      <c r="V2873" s="264">
        <v>65243</v>
      </c>
      <c r="W2873" s="264">
        <v>65243</v>
      </c>
      <c r="X2873" s="264" t="s">
        <v>112</v>
      </c>
      <c r="Y2873" s="264" t="s">
        <v>112</v>
      </c>
    </row>
    <row r="2874" spans="1:25" ht="258.75" customHeight="1" x14ac:dyDescent="0.25">
      <c r="A2874" s="71">
        <v>4165</v>
      </c>
      <c r="B2874" s="208" t="s">
        <v>6942</v>
      </c>
      <c r="C2874" s="208" t="s">
        <v>16601</v>
      </c>
      <c r="D2874" s="208" t="s">
        <v>16602</v>
      </c>
      <c r="E2874" s="112" t="s">
        <v>6964</v>
      </c>
      <c r="F2874" s="112" t="s">
        <v>16603</v>
      </c>
      <c r="G2874" s="112">
        <v>44821</v>
      </c>
      <c r="H2874" s="112">
        <v>44562</v>
      </c>
      <c r="I2874" s="112" t="s">
        <v>16563</v>
      </c>
      <c r="J2874" s="112" t="s">
        <v>114</v>
      </c>
      <c r="K2874" s="208" t="s">
        <v>16604</v>
      </c>
      <c r="L2874" s="208" t="s">
        <v>60</v>
      </c>
      <c r="M2874" s="113" t="s">
        <v>6967</v>
      </c>
      <c r="N2874" s="208" t="s">
        <v>64</v>
      </c>
      <c r="O2874" s="208" t="s">
        <v>120</v>
      </c>
      <c r="P2874" s="117" t="s">
        <v>727</v>
      </c>
      <c r="Q2874" s="113" t="s">
        <v>2793</v>
      </c>
      <c r="R2874" s="113">
        <v>16</v>
      </c>
      <c r="S2874" s="194" t="s">
        <v>6968</v>
      </c>
      <c r="T2874" s="264" t="s">
        <v>112</v>
      </c>
      <c r="U2874" s="264">
        <v>120165</v>
      </c>
      <c r="V2874" s="264">
        <v>152910</v>
      </c>
      <c r="W2874" s="264">
        <v>143836</v>
      </c>
      <c r="X2874" s="264">
        <v>66333</v>
      </c>
      <c r="Y2874" s="264">
        <v>0</v>
      </c>
    </row>
    <row r="2875" spans="1:25" ht="258.75" customHeight="1" x14ac:dyDescent="0.25">
      <c r="A2875" s="71">
        <v>4166</v>
      </c>
      <c r="B2875" s="208" t="s">
        <v>6942</v>
      </c>
      <c r="C2875" s="112" t="s">
        <v>16605</v>
      </c>
      <c r="D2875" s="120" t="s">
        <v>16606</v>
      </c>
      <c r="E2875" s="112" t="s">
        <v>7018</v>
      </c>
      <c r="F2875" s="112" t="s">
        <v>16607</v>
      </c>
      <c r="G2875" s="112">
        <v>44893</v>
      </c>
      <c r="H2875" s="112">
        <v>44197</v>
      </c>
      <c r="I2875" s="208" t="s">
        <v>396</v>
      </c>
      <c r="J2875" s="112">
        <v>44562</v>
      </c>
      <c r="K2875" s="113" t="s">
        <v>16608</v>
      </c>
      <c r="L2875" s="113" t="s">
        <v>99</v>
      </c>
      <c r="M2875" s="113" t="s">
        <v>7000</v>
      </c>
      <c r="N2875" s="208" t="s">
        <v>106</v>
      </c>
      <c r="O2875" s="112" t="s">
        <v>103</v>
      </c>
      <c r="P2875" s="114" t="s">
        <v>6980</v>
      </c>
      <c r="Q2875" s="113"/>
      <c r="R2875" s="113" t="s">
        <v>42</v>
      </c>
      <c r="S2875" s="119" t="s">
        <v>588</v>
      </c>
      <c r="T2875" s="264">
        <v>4961</v>
      </c>
      <c r="U2875" s="264" t="s">
        <v>112</v>
      </c>
      <c r="V2875" s="264" t="s">
        <v>112</v>
      </c>
      <c r="W2875" s="264" t="s">
        <v>112</v>
      </c>
      <c r="X2875" s="264" t="s">
        <v>112</v>
      </c>
      <c r="Y2875" s="264" t="s">
        <v>112</v>
      </c>
    </row>
    <row r="2876" spans="1:25" ht="258.75" customHeight="1" x14ac:dyDescent="0.25">
      <c r="A2876" s="71">
        <v>4167</v>
      </c>
      <c r="B2876" s="208" t="s">
        <v>6942</v>
      </c>
      <c r="C2876" s="112" t="s">
        <v>16609</v>
      </c>
      <c r="D2876" s="120" t="s">
        <v>16610</v>
      </c>
      <c r="E2876" s="112" t="s">
        <v>7018</v>
      </c>
      <c r="F2876" s="112" t="s">
        <v>16607</v>
      </c>
      <c r="G2876" s="112">
        <v>45047</v>
      </c>
      <c r="H2876" s="112">
        <v>44562</v>
      </c>
      <c r="I2876" s="208" t="s">
        <v>370</v>
      </c>
      <c r="J2876" s="112">
        <v>45292</v>
      </c>
      <c r="K2876" s="113" t="s">
        <v>16611</v>
      </c>
      <c r="L2876" s="113" t="s">
        <v>99</v>
      </c>
      <c r="M2876" s="113" t="s">
        <v>7000</v>
      </c>
      <c r="N2876" s="208" t="s">
        <v>106</v>
      </c>
      <c r="O2876" s="112" t="s">
        <v>103</v>
      </c>
      <c r="P2876" s="114" t="s">
        <v>6980</v>
      </c>
      <c r="Q2876" s="113"/>
      <c r="R2876" s="113" t="s">
        <v>42</v>
      </c>
      <c r="S2876" s="119" t="s">
        <v>588</v>
      </c>
      <c r="T2876" s="264" t="s">
        <v>112</v>
      </c>
      <c r="U2876" s="264">
        <v>4636</v>
      </c>
      <c r="V2876" s="264">
        <v>4636</v>
      </c>
      <c r="W2876" s="264" t="s">
        <v>112</v>
      </c>
      <c r="X2876" s="264" t="s">
        <v>112</v>
      </c>
      <c r="Y2876" s="264" t="s">
        <v>112</v>
      </c>
    </row>
    <row r="2877" spans="1:25" ht="258.75" customHeight="1" x14ac:dyDescent="0.25">
      <c r="A2877" s="71">
        <v>4178</v>
      </c>
      <c r="B2877" s="57" t="s">
        <v>7025</v>
      </c>
      <c r="C2877" s="208" t="s">
        <v>7066</v>
      </c>
      <c r="D2877" s="208" t="s">
        <v>1732</v>
      </c>
      <c r="E2877" s="208" t="s">
        <v>16612</v>
      </c>
      <c r="F2877" s="208" t="s">
        <v>16613</v>
      </c>
      <c r="G2877" s="112">
        <v>42289</v>
      </c>
      <c r="H2877" s="112">
        <v>42005</v>
      </c>
      <c r="I2877" s="115" t="s">
        <v>16614</v>
      </c>
      <c r="J2877" s="112" t="s">
        <v>13559</v>
      </c>
      <c r="K2877" s="208" t="s">
        <v>16615</v>
      </c>
      <c r="L2877" s="89" t="s">
        <v>60</v>
      </c>
      <c r="M2877" s="208" t="s">
        <v>7026</v>
      </c>
      <c r="N2877" s="89" t="s">
        <v>107</v>
      </c>
      <c r="O2877" s="208" t="s">
        <v>100</v>
      </c>
      <c r="P2877" s="208" t="s">
        <v>4574</v>
      </c>
      <c r="Q2877" s="89"/>
      <c r="R2877" s="63" t="s">
        <v>23</v>
      </c>
      <c r="S2877" s="116" t="s">
        <v>79</v>
      </c>
      <c r="T2877" s="265">
        <v>6361750</v>
      </c>
      <c r="U2877" s="265">
        <v>374085</v>
      </c>
      <c r="V2877" s="265" t="s">
        <v>470</v>
      </c>
      <c r="W2877" s="265" t="s">
        <v>470</v>
      </c>
      <c r="X2877" s="265" t="s">
        <v>470</v>
      </c>
      <c r="Y2877" s="265" t="s">
        <v>470</v>
      </c>
    </row>
    <row r="2878" spans="1:25" ht="258.75" customHeight="1" x14ac:dyDescent="0.25">
      <c r="A2878" s="71">
        <v>4179</v>
      </c>
      <c r="B2878" s="57" t="s">
        <v>7025</v>
      </c>
      <c r="C2878" s="208" t="s">
        <v>11704</v>
      </c>
      <c r="D2878" s="208" t="s">
        <v>16616</v>
      </c>
      <c r="E2878" s="208" t="s">
        <v>16617</v>
      </c>
      <c r="F2878" s="208" t="s">
        <v>16618</v>
      </c>
      <c r="G2878" s="112">
        <v>42289</v>
      </c>
      <c r="H2878" s="112">
        <v>42736</v>
      </c>
      <c r="I2878" s="211" t="s">
        <v>16619</v>
      </c>
      <c r="J2878" s="112" t="s">
        <v>13559</v>
      </c>
      <c r="K2878" s="208" t="s">
        <v>16620</v>
      </c>
      <c r="L2878" s="89" t="s">
        <v>60</v>
      </c>
      <c r="M2878" s="208" t="s">
        <v>7026</v>
      </c>
      <c r="N2878" s="89" t="s">
        <v>107</v>
      </c>
      <c r="O2878" s="208" t="s">
        <v>104</v>
      </c>
      <c r="P2878" s="208" t="s">
        <v>1747</v>
      </c>
      <c r="Q2878" s="89"/>
      <c r="R2878" s="63" t="s">
        <v>23</v>
      </c>
      <c r="S2878" s="116" t="s">
        <v>79</v>
      </c>
      <c r="T2878" s="265">
        <v>5059345</v>
      </c>
      <c r="U2878" s="265">
        <v>15178705</v>
      </c>
      <c r="V2878" s="265">
        <v>8354015</v>
      </c>
      <c r="W2878" s="265">
        <v>10251000</v>
      </c>
      <c r="X2878" s="265">
        <v>12920000</v>
      </c>
      <c r="Y2878" s="265">
        <v>0</v>
      </c>
    </row>
    <row r="2879" spans="1:25" ht="258.75" customHeight="1" x14ac:dyDescent="0.25">
      <c r="A2879" s="71">
        <v>4180</v>
      </c>
      <c r="B2879" s="57" t="s">
        <v>7025</v>
      </c>
      <c r="C2879" s="208" t="s">
        <v>7069</v>
      </c>
      <c r="D2879" s="208" t="s">
        <v>9061</v>
      </c>
      <c r="E2879" s="208" t="s">
        <v>16621</v>
      </c>
      <c r="F2879" s="208" t="s">
        <v>11705</v>
      </c>
      <c r="G2879" s="112">
        <v>43161</v>
      </c>
      <c r="H2879" s="112">
        <v>43282</v>
      </c>
      <c r="I2879" s="211" t="s">
        <v>16622</v>
      </c>
      <c r="J2879" s="112">
        <v>45658</v>
      </c>
      <c r="K2879" s="208" t="s">
        <v>16623</v>
      </c>
      <c r="L2879" s="89" t="s">
        <v>60</v>
      </c>
      <c r="M2879" s="208" t="s">
        <v>7071</v>
      </c>
      <c r="N2879" s="89" t="s">
        <v>107</v>
      </c>
      <c r="O2879" s="208" t="s">
        <v>100</v>
      </c>
      <c r="P2879" s="208" t="s">
        <v>11706</v>
      </c>
      <c r="Q2879" s="89"/>
      <c r="R2879" s="63" t="s">
        <v>23</v>
      </c>
      <c r="S2879" s="116" t="s">
        <v>79</v>
      </c>
      <c r="T2879" s="265">
        <v>93</v>
      </c>
      <c r="U2879" s="265">
        <v>0</v>
      </c>
      <c r="V2879" s="265" t="s">
        <v>470</v>
      </c>
      <c r="W2879" s="265" t="s">
        <v>470</v>
      </c>
      <c r="X2879" s="265" t="s">
        <v>112</v>
      </c>
      <c r="Y2879" s="265" t="s">
        <v>112</v>
      </c>
    </row>
    <row r="2880" spans="1:25" ht="258.75" customHeight="1" x14ac:dyDescent="0.25">
      <c r="A2880" s="71">
        <v>4181</v>
      </c>
      <c r="B2880" s="57" t="s">
        <v>7025</v>
      </c>
      <c r="C2880" s="208" t="s">
        <v>7069</v>
      </c>
      <c r="D2880" s="208" t="s">
        <v>5990</v>
      </c>
      <c r="E2880" s="208" t="s">
        <v>16624</v>
      </c>
      <c r="F2880" s="208" t="s">
        <v>11707</v>
      </c>
      <c r="G2880" s="112">
        <v>43161</v>
      </c>
      <c r="H2880" s="112">
        <v>43282</v>
      </c>
      <c r="I2880" s="211" t="s">
        <v>16625</v>
      </c>
      <c r="J2880" s="112">
        <v>45658</v>
      </c>
      <c r="K2880" s="208" t="s">
        <v>16626</v>
      </c>
      <c r="L2880" s="89" t="s">
        <v>60</v>
      </c>
      <c r="M2880" s="208" t="s">
        <v>7041</v>
      </c>
      <c r="N2880" s="89" t="s">
        <v>107</v>
      </c>
      <c r="O2880" s="208" t="s">
        <v>100</v>
      </c>
      <c r="P2880" s="208" t="s">
        <v>11706</v>
      </c>
      <c r="Q2880" s="89"/>
      <c r="R2880" s="63" t="s">
        <v>23</v>
      </c>
      <c r="S2880" s="116" t="s">
        <v>79</v>
      </c>
      <c r="T2880" s="265">
        <v>10052</v>
      </c>
      <c r="U2880" s="265">
        <v>11786</v>
      </c>
      <c r="V2880" s="265">
        <v>11786</v>
      </c>
      <c r="W2880" s="265">
        <v>11786</v>
      </c>
      <c r="X2880" s="265" t="s">
        <v>112</v>
      </c>
      <c r="Y2880" s="265" t="s">
        <v>112</v>
      </c>
    </row>
    <row r="2881" spans="1:25" ht="258.75" customHeight="1" x14ac:dyDescent="0.25">
      <c r="A2881" s="71">
        <v>4182</v>
      </c>
      <c r="B2881" s="57" t="s">
        <v>7025</v>
      </c>
      <c r="C2881" s="208" t="s">
        <v>11708</v>
      </c>
      <c r="D2881" s="208" t="s">
        <v>329</v>
      </c>
      <c r="E2881" s="208" t="s">
        <v>16627</v>
      </c>
      <c r="F2881" s="208" t="s">
        <v>16628</v>
      </c>
      <c r="G2881" s="112">
        <v>42921</v>
      </c>
      <c r="H2881" s="112">
        <v>42921</v>
      </c>
      <c r="I2881" s="211" t="s">
        <v>268</v>
      </c>
      <c r="J2881" s="112" t="s">
        <v>13225</v>
      </c>
      <c r="K2881" s="208" t="s">
        <v>16629</v>
      </c>
      <c r="L2881" s="89" t="s">
        <v>60</v>
      </c>
      <c r="M2881" s="208" t="s">
        <v>7068</v>
      </c>
      <c r="N2881" s="89" t="s">
        <v>107</v>
      </c>
      <c r="O2881" s="208" t="s">
        <v>100</v>
      </c>
      <c r="P2881" s="208" t="s">
        <v>11709</v>
      </c>
      <c r="Q2881" s="113" t="s">
        <v>12270</v>
      </c>
      <c r="R2881" s="63" t="s">
        <v>24</v>
      </c>
      <c r="S2881" s="116" t="s">
        <v>80</v>
      </c>
      <c r="T2881" s="265">
        <v>42245</v>
      </c>
      <c r="U2881" s="265">
        <v>43610</v>
      </c>
      <c r="V2881" s="265">
        <v>43610</v>
      </c>
      <c r="W2881" s="265">
        <v>43610</v>
      </c>
      <c r="X2881" s="265">
        <v>43610</v>
      </c>
      <c r="Y2881" s="265">
        <v>43610</v>
      </c>
    </row>
    <row r="2882" spans="1:25" ht="258.75" customHeight="1" x14ac:dyDescent="0.25">
      <c r="A2882" s="71">
        <v>4183</v>
      </c>
      <c r="B2882" s="57" t="s">
        <v>7025</v>
      </c>
      <c r="C2882" s="208" t="s">
        <v>16630</v>
      </c>
      <c r="D2882" s="208" t="s">
        <v>7491</v>
      </c>
      <c r="E2882" s="208" t="s">
        <v>16631</v>
      </c>
      <c r="F2882" s="208" t="s">
        <v>16632</v>
      </c>
      <c r="G2882" s="112">
        <v>37134</v>
      </c>
      <c r="H2882" s="112">
        <v>38718</v>
      </c>
      <c r="I2882" s="208" t="s">
        <v>2548</v>
      </c>
      <c r="J2882" s="112">
        <v>46023</v>
      </c>
      <c r="K2882" s="208" t="s">
        <v>16633</v>
      </c>
      <c r="L2882" s="89" t="s">
        <v>60</v>
      </c>
      <c r="M2882" s="208" t="s">
        <v>7026</v>
      </c>
      <c r="N2882" s="89" t="s">
        <v>64</v>
      </c>
      <c r="O2882" s="208" t="s">
        <v>105</v>
      </c>
      <c r="P2882" s="208" t="s">
        <v>16634</v>
      </c>
      <c r="Q2882" s="89" t="s">
        <v>7027</v>
      </c>
      <c r="R2882" s="63" t="s">
        <v>23</v>
      </c>
      <c r="S2882" s="116" t="s">
        <v>79</v>
      </c>
      <c r="T2882" s="265">
        <v>905125</v>
      </c>
      <c r="U2882" s="265">
        <v>902057</v>
      </c>
      <c r="V2882" s="265">
        <v>557774</v>
      </c>
      <c r="W2882" s="265">
        <v>557774</v>
      </c>
      <c r="X2882" s="265">
        <v>557774</v>
      </c>
      <c r="Y2882" s="265" t="s">
        <v>112</v>
      </c>
    </row>
    <row r="2883" spans="1:25" ht="258.75" customHeight="1" x14ac:dyDescent="0.25">
      <c r="A2883" s="71">
        <v>4184</v>
      </c>
      <c r="B2883" s="57" t="s">
        <v>7025</v>
      </c>
      <c r="C2883" s="208" t="s">
        <v>16635</v>
      </c>
      <c r="D2883" s="208" t="s">
        <v>1968</v>
      </c>
      <c r="E2883" s="208" t="s">
        <v>129</v>
      </c>
      <c r="F2883" s="208" t="s">
        <v>7028</v>
      </c>
      <c r="G2883" s="112">
        <v>41260</v>
      </c>
      <c r="H2883" s="112">
        <v>41275</v>
      </c>
      <c r="I2883" s="211" t="s">
        <v>113</v>
      </c>
      <c r="J2883" s="112">
        <v>44927</v>
      </c>
      <c r="K2883" s="208" t="s">
        <v>7029</v>
      </c>
      <c r="L2883" s="89" t="s">
        <v>60</v>
      </c>
      <c r="M2883" s="208" t="s">
        <v>7030</v>
      </c>
      <c r="N2883" s="89" t="s">
        <v>64</v>
      </c>
      <c r="O2883" s="208" t="s">
        <v>100</v>
      </c>
      <c r="P2883" s="208" t="s">
        <v>7031</v>
      </c>
      <c r="Q2883" s="89">
        <v>51</v>
      </c>
      <c r="R2883" s="63" t="s">
        <v>27</v>
      </c>
      <c r="S2883" s="34" t="s">
        <v>83</v>
      </c>
      <c r="T2883" s="265">
        <v>1973</v>
      </c>
      <c r="U2883" s="265">
        <v>0</v>
      </c>
      <c r="V2883" s="265" t="s">
        <v>112</v>
      </c>
      <c r="W2883" s="265" t="s">
        <v>112</v>
      </c>
      <c r="X2883" s="265" t="s">
        <v>112</v>
      </c>
      <c r="Y2883" s="265" t="s">
        <v>112</v>
      </c>
    </row>
    <row r="2884" spans="1:25" ht="258.75" customHeight="1" x14ac:dyDescent="0.25">
      <c r="A2884" s="71">
        <v>4185</v>
      </c>
      <c r="B2884" s="57" t="s">
        <v>7025</v>
      </c>
      <c r="C2884" s="208" t="s">
        <v>16636</v>
      </c>
      <c r="D2884" s="208" t="s">
        <v>125</v>
      </c>
      <c r="E2884" s="208" t="s">
        <v>7032</v>
      </c>
      <c r="F2884" s="208" t="s">
        <v>7033</v>
      </c>
      <c r="G2884" s="112">
        <v>37987</v>
      </c>
      <c r="H2884" s="112">
        <v>37987</v>
      </c>
      <c r="I2884" s="211" t="s">
        <v>113</v>
      </c>
      <c r="J2884" s="112" t="s">
        <v>114</v>
      </c>
      <c r="K2884" s="208" t="s">
        <v>16637</v>
      </c>
      <c r="L2884" s="89" t="s">
        <v>60</v>
      </c>
      <c r="M2884" s="208" t="s">
        <v>7026</v>
      </c>
      <c r="N2884" s="89" t="s">
        <v>64</v>
      </c>
      <c r="O2884" s="208" t="s">
        <v>105</v>
      </c>
      <c r="P2884" s="208" t="s">
        <v>16638</v>
      </c>
      <c r="Q2884" s="89" t="s">
        <v>4366</v>
      </c>
      <c r="R2884" s="63" t="s">
        <v>23</v>
      </c>
      <c r="S2884" s="116" t="s">
        <v>79</v>
      </c>
      <c r="T2884" s="265">
        <v>162395</v>
      </c>
      <c r="U2884" s="265">
        <v>160670</v>
      </c>
      <c r="V2884" s="265">
        <v>160670</v>
      </c>
      <c r="W2884" s="265">
        <v>160670</v>
      </c>
      <c r="X2884" s="265">
        <v>160670</v>
      </c>
      <c r="Y2884" s="265">
        <v>160670</v>
      </c>
    </row>
    <row r="2885" spans="1:25" ht="258.75" customHeight="1" x14ac:dyDescent="0.25">
      <c r="A2885" s="71">
        <v>4186</v>
      </c>
      <c r="B2885" s="57" t="s">
        <v>7025</v>
      </c>
      <c r="C2885" s="208" t="s">
        <v>16639</v>
      </c>
      <c r="D2885" s="208" t="s">
        <v>138</v>
      </c>
      <c r="E2885" s="208" t="s">
        <v>129</v>
      </c>
      <c r="F2885" s="208" t="s">
        <v>7157</v>
      </c>
      <c r="G2885" s="112">
        <v>38810</v>
      </c>
      <c r="H2885" s="112">
        <v>38718</v>
      </c>
      <c r="I2885" s="52" t="s">
        <v>113</v>
      </c>
      <c r="J2885" s="112" t="s">
        <v>114</v>
      </c>
      <c r="K2885" s="208" t="s">
        <v>16640</v>
      </c>
      <c r="L2885" s="89" t="s">
        <v>61</v>
      </c>
      <c r="M2885" s="208" t="s">
        <v>7034</v>
      </c>
      <c r="N2885" s="89" t="s">
        <v>64</v>
      </c>
      <c r="O2885" s="208" t="s">
        <v>103</v>
      </c>
      <c r="P2885" s="208" t="s">
        <v>115</v>
      </c>
      <c r="Q2885" s="89"/>
      <c r="R2885" s="63" t="s">
        <v>25</v>
      </c>
      <c r="S2885" s="116" t="s">
        <v>81</v>
      </c>
      <c r="T2885" s="265">
        <v>608868</v>
      </c>
      <c r="U2885" s="265">
        <v>547591</v>
      </c>
      <c r="V2885" s="265">
        <v>547591</v>
      </c>
      <c r="W2885" s="265">
        <v>547591</v>
      </c>
      <c r="X2885" s="265">
        <v>547591</v>
      </c>
      <c r="Y2885" s="265">
        <v>547591</v>
      </c>
    </row>
    <row r="2886" spans="1:25" ht="258.75" customHeight="1" x14ac:dyDescent="0.25">
      <c r="A2886" s="71">
        <v>4187</v>
      </c>
      <c r="B2886" s="57" t="s">
        <v>7025</v>
      </c>
      <c r="C2886" s="208" t="s">
        <v>16636</v>
      </c>
      <c r="D2886" s="208" t="s">
        <v>143</v>
      </c>
      <c r="E2886" s="208" t="s">
        <v>7035</v>
      </c>
      <c r="F2886" s="208" t="s">
        <v>7156</v>
      </c>
      <c r="G2886" s="112">
        <v>37987</v>
      </c>
      <c r="H2886" s="112">
        <v>37987</v>
      </c>
      <c r="I2886" s="52" t="s">
        <v>113</v>
      </c>
      <c r="J2886" s="112" t="s">
        <v>114</v>
      </c>
      <c r="K2886" s="208" t="s">
        <v>11922</v>
      </c>
      <c r="L2886" s="89" t="s">
        <v>60</v>
      </c>
      <c r="M2886" s="208" t="s">
        <v>7026</v>
      </c>
      <c r="N2886" s="89" t="s">
        <v>64</v>
      </c>
      <c r="O2886" s="208" t="s">
        <v>103</v>
      </c>
      <c r="P2886" s="208" t="s">
        <v>115</v>
      </c>
      <c r="Q2886" s="89" t="s">
        <v>4366</v>
      </c>
      <c r="R2886" s="63" t="s">
        <v>23</v>
      </c>
      <c r="S2886" s="116" t="s">
        <v>79</v>
      </c>
      <c r="T2886" s="265">
        <v>6789</v>
      </c>
      <c r="U2886" s="265">
        <v>4376</v>
      </c>
      <c r="V2886" s="265">
        <v>4376</v>
      </c>
      <c r="W2886" s="265">
        <v>4376</v>
      </c>
      <c r="X2886" s="265">
        <v>4376</v>
      </c>
      <c r="Y2886" s="265">
        <v>4376</v>
      </c>
    </row>
    <row r="2887" spans="1:25" ht="258.75" customHeight="1" x14ac:dyDescent="0.25">
      <c r="A2887" s="71">
        <v>4188</v>
      </c>
      <c r="B2887" s="57" t="s">
        <v>7025</v>
      </c>
      <c r="C2887" s="208" t="s">
        <v>16636</v>
      </c>
      <c r="D2887" s="208" t="s">
        <v>146</v>
      </c>
      <c r="E2887" s="208" t="s">
        <v>7036</v>
      </c>
      <c r="F2887" s="208" t="s">
        <v>7146</v>
      </c>
      <c r="G2887" s="112">
        <v>37987</v>
      </c>
      <c r="H2887" s="112">
        <v>37987</v>
      </c>
      <c r="I2887" s="52" t="s">
        <v>113</v>
      </c>
      <c r="J2887" s="112" t="s">
        <v>114</v>
      </c>
      <c r="K2887" s="208" t="s">
        <v>11923</v>
      </c>
      <c r="L2887" s="89" t="s">
        <v>60</v>
      </c>
      <c r="M2887" s="208" t="s">
        <v>7037</v>
      </c>
      <c r="N2887" s="89" t="s">
        <v>64</v>
      </c>
      <c r="O2887" s="208" t="s">
        <v>103</v>
      </c>
      <c r="P2887" s="208" t="s">
        <v>115</v>
      </c>
      <c r="Q2887" s="89" t="s">
        <v>6740</v>
      </c>
      <c r="R2887" s="63" t="s">
        <v>18</v>
      </c>
      <c r="S2887" s="116" t="s">
        <v>76</v>
      </c>
      <c r="T2887" s="265">
        <v>226985</v>
      </c>
      <c r="U2887" s="265">
        <v>225027</v>
      </c>
      <c r="V2887" s="265">
        <v>225027</v>
      </c>
      <c r="W2887" s="265">
        <v>225027</v>
      </c>
      <c r="X2887" s="265">
        <v>225027</v>
      </c>
      <c r="Y2887" s="265">
        <v>225027</v>
      </c>
    </row>
    <row r="2888" spans="1:25" ht="258.75" customHeight="1" x14ac:dyDescent="0.25">
      <c r="A2888" s="71">
        <v>4189</v>
      </c>
      <c r="B2888" s="57" t="s">
        <v>7025</v>
      </c>
      <c r="C2888" s="208" t="s">
        <v>16636</v>
      </c>
      <c r="D2888" s="208" t="s">
        <v>148</v>
      </c>
      <c r="E2888" s="208" t="s">
        <v>7038</v>
      </c>
      <c r="F2888" s="208" t="s">
        <v>7155</v>
      </c>
      <c r="G2888" s="112">
        <v>37987</v>
      </c>
      <c r="H2888" s="112">
        <v>37987</v>
      </c>
      <c r="I2888" s="52" t="s">
        <v>113</v>
      </c>
      <c r="J2888" s="112" t="s">
        <v>114</v>
      </c>
      <c r="K2888" s="208" t="s">
        <v>11924</v>
      </c>
      <c r="L2888" s="89" t="s">
        <v>61</v>
      </c>
      <c r="M2888" s="208" t="s">
        <v>7039</v>
      </c>
      <c r="N2888" s="89" t="s">
        <v>64</v>
      </c>
      <c r="O2888" s="208" t="s">
        <v>103</v>
      </c>
      <c r="P2888" s="208" t="s">
        <v>115</v>
      </c>
      <c r="Q2888" s="89"/>
      <c r="R2888" s="63" t="s">
        <v>53</v>
      </c>
      <c r="S2888" s="116" t="s">
        <v>94</v>
      </c>
      <c r="T2888" s="265">
        <v>373</v>
      </c>
      <c r="U2888" s="265">
        <v>341</v>
      </c>
      <c r="V2888" s="265">
        <v>341</v>
      </c>
      <c r="W2888" s="265">
        <v>341</v>
      </c>
      <c r="X2888" s="265">
        <v>341</v>
      </c>
      <c r="Y2888" s="265">
        <v>341</v>
      </c>
    </row>
    <row r="2889" spans="1:25" ht="258.75" customHeight="1" x14ac:dyDescent="0.25">
      <c r="A2889" s="71">
        <v>4190</v>
      </c>
      <c r="B2889" s="57" t="s">
        <v>7025</v>
      </c>
      <c r="C2889" s="208" t="s">
        <v>16636</v>
      </c>
      <c r="D2889" s="208" t="s">
        <v>150</v>
      </c>
      <c r="E2889" s="208" t="s">
        <v>7038</v>
      </c>
      <c r="F2889" s="208" t="s">
        <v>7154</v>
      </c>
      <c r="G2889" s="112">
        <v>37987</v>
      </c>
      <c r="H2889" s="112">
        <v>37987</v>
      </c>
      <c r="I2889" s="208" t="s">
        <v>6792</v>
      </c>
      <c r="J2889" s="112">
        <v>44562</v>
      </c>
      <c r="K2889" s="208" t="s">
        <v>16641</v>
      </c>
      <c r="L2889" s="89" t="s">
        <v>60</v>
      </c>
      <c r="M2889" s="208" t="s">
        <v>7040</v>
      </c>
      <c r="N2889" s="89" t="s">
        <v>64</v>
      </c>
      <c r="O2889" s="208" t="s">
        <v>103</v>
      </c>
      <c r="P2889" s="208" t="s">
        <v>115</v>
      </c>
      <c r="Q2889" s="89"/>
      <c r="R2889" s="63" t="s">
        <v>53</v>
      </c>
      <c r="S2889" s="116" t="s">
        <v>94</v>
      </c>
      <c r="T2889" s="265">
        <v>18</v>
      </c>
      <c r="U2889" s="265" t="s">
        <v>112</v>
      </c>
      <c r="V2889" s="265" t="s">
        <v>112</v>
      </c>
      <c r="W2889" s="265" t="s">
        <v>112</v>
      </c>
      <c r="X2889" s="265" t="s">
        <v>112</v>
      </c>
      <c r="Y2889" s="265" t="s">
        <v>112</v>
      </c>
    </row>
    <row r="2890" spans="1:25" ht="258.75" customHeight="1" x14ac:dyDescent="0.25">
      <c r="A2890" s="71">
        <v>4191</v>
      </c>
      <c r="B2890" s="57" t="s">
        <v>7025</v>
      </c>
      <c r="C2890" s="208" t="s">
        <v>16636</v>
      </c>
      <c r="D2890" s="208" t="s">
        <v>151</v>
      </c>
      <c r="E2890" s="208" t="s">
        <v>7153</v>
      </c>
      <c r="F2890" s="208" t="s">
        <v>11358</v>
      </c>
      <c r="G2890" s="112">
        <v>37987</v>
      </c>
      <c r="H2890" s="112">
        <v>37987</v>
      </c>
      <c r="I2890" s="52" t="s">
        <v>113</v>
      </c>
      <c r="J2890" s="112" t="s">
        <v>114</v>
      </c>
      <c r="K2890" s="208" t="s">
        <v>12100</v>
      </c>
      <c r="L2890" s="89" t="s">
        <v>60</v>
      </c>
      <c r="M2890" s="208" t="s">
        <v>7041</v>
      </c>
      <c r="N2890" s="89" t="s">
        <v>64</v>
      </c>
      <c r="O2890" s="208" t="s">
        <v>103</v>
      </c>
      <c r="P2890" s="208" t="s">
        <v>115</v>
      </c>
      <c r="Q2890" s="89"/>
      <c r="R2890" s="63" t="s">
        <v>53</v>
      </c>
      <c r="S2890" s="116" t="s">
        <v>94</v>
      </c>
      <c r="T2890" s="265">
        <v>289</v>
      </c>
      <c r="U2890" s="265">
        <v>251</v>
      </c>
      <c r="V2890" s="265">
        <v>251</v>
      </c>
      <c r="W2890" s="265">
        <v>251</v>
      </c>
      <c r="X2890" s="265">
        <v>251</v>
      </c>
      <c r="Y2890" s="265">
        <v>251</v>
      </c>
    </row>
    <row r="2891" spans="1:25" ht="258.75" customHeight="1" x14ac:dyDescent="0.25">
      <c r="A2891" s="71">
        <v>4192</v>
      </c>
      <c r="B2891" s="57" t="s">
        <v>7025</v>
      </c>
      <c r="C2891" s="208" t="s">
        <v>16636</v>
      </c>
      <c r="D2891" s="208" t="s">
        <v>152</v>
      </c>
      <c r="E2891" s="208" t="s">
        <v>7038</v>
      </c>
      <c r="F2891" s="208" t="s">
        <v>16642</v>
      </c>
      <c r="G2891" s="112">
        <v>37987</v>
      </c>
      <c r="H2891" s="112">
        <v>37987</v>
      </c>
      <c r="I2891" s="208" t="s">
        <v>6792</v>
      </c>
      <c r="J2891" s="112">
        <v>44562</v>
      </c>
      <c r="K2891" s="208" t="s">
        <v>12101</v>
      </c>
      <c r="L2891" s="89" t="s">
        <v>61</v>
      </c>
      <c r="M2891" s="208" t="s">
        <v>7039</v>
      </c>
      <c r="N2891" s="89" t="s">
        <v>64</v>
      </c>
      <c r="O2891" s="208" t="s">
        <v>103</v>
      </c>
      <c r="P2891" s="208" t="s">
        <v>115</v>
      </c>
      <c r="Q2891" s="89"/>
      <c r="R2891" s="63" t="s">
        <v>49</v>
      </c>
      <c r="S2891" s="116" t="s">
        <v>92</v>
      </c>
      <c r="T2891" s="265">
        <v>26071</v>
      </c>
      <c r="U2891" s="265" t="s">
        <v>112</v>
      </c>
      <c r="V2891" s="265" t="s">
        <v>112</v>
      </c>
      <c r="W2891" s="265" t="s">
        <v>112</v>
      </c>
      <c r="X2891" s="265" t="s">
        <v>112</v>
      </c>
      <c r="Y2891" s="265" t="s">
        <v>112</v>
      </c>
    </row>
    <row r="2892" spans="1:25" ht="258.75" customHeight="1" x14ac:dyDescent="0.25">
      <c r="A2892" s="71">
        <v>4193</v>
      </c>
      <c r="B2892" s="57" t="s">
        <v>7025</v>
      </c>
      <c r="C2892" s="208" t="s">
        <v>16636</v>
      </c>
      <c r="D2892" s="208" t="s">
        <v>154</v>
      </c>
      <c r="E2892" s="208" t="s">
        <v>7042</v>
      </c>
      <c r="F2892" s="208" t="s">
        <v>7043</v>
      </c>
      <c r="G2892" s="112">
        <v>37987</v>
      </c>
      <c r="H2892" s="112">
        <v>37987</v>
      </c>
      <c r="I2892" s="52" t="s">
        <v>113</v>
      </c>
      <c r="J2892" s="112" t="s">
        <v>114</v>
      </c>
      <c r="K2892" s="208" t="s">
        <v>12102</v>
      </c>
      <c r="L2892" s="89" t="s">
        <v>61</v>
      </c>
      <c r="M2892" s="208" t="s">
        <v>7041</v>
      </c>
      <c r="N2892" s="89" t="s">
        <v>64</v>
      </c>
      <c r="O2892" s="208" t="s">
        <v>103</v>
      </c>
      <c r="P2892" s="208" t="s">
        <v>115</v>
      </c>
      <c r="Q2892" s="89"/>
      <c r="R2892" s="63" t="s">
        <v>53</v>
      </c>
      <c r="S2892" s="116" t="s">
        <v>94</v>
      </c>
      <c r="T2892" s="265">
        <v>289498</v>
      </c>
      <c r="U2892" s="265">
        <v>294945</v>
      </c>
      <c r="V2892" s="265">
        <v>294945</v>
      </c>
      <c r="W2892" s="265">
        <v>294945</v>
      </c>
      <c r="X2892" s="265">
        <v>294945</v>
      </c>
      <c r="Y2892" s="265">
        <v>294945</v>
      </c>
    </row>
    <row r="2893" spans="1:25" ht="258.75" customHeight="1" x14ac:dyDescent="0.25">
      <c r="A2893" s="71">
        <v>4194</v>
      </c>
      <c r="B2893" s="57" t="s">
        <v>7025</v>
      </c>
      <c r="C2893" s="208" t="s">
        <v>16643</v>
      </c>
      <c r="D2893" s="208" t="s">
        <v>16644</v>
      </c>
      <c r="E2893" s="208" t="s">
        <v>7038</v>
      </c>
      <c r="F2893" s="208" t="s">
        <v>7152</v>
      </c>
      <c r="G2893" s="112">
        <v>40179</v>
      </c>
      <c r="H2893" s="112">
        <v>40179</v>
      </c>
      <c r="I2893" s="52" t="s">
        <v>113</v>
      </c>
      <c r="J2893" s="112" t="s">
        <v>114</v>
      </c>
      <c r="K2893" s="208" t="s">
        <v>16645</v>
      </c>
      <c r="L2893" s="89" t="s">
        <v>60</v>
      </c>
      <c r="M2893" s="208" t="s">
        <v>7030</v>
      </c>
      <c r="N2893" s="89" t="s">
        <v>64</v>
      </c>
      <c r="O2893" s="208" t="s">
        <v>105</v>
      </c>
      <c r="P2893" s="208" t="s">
        <v>16646</v>
      </c>
      <c r="Q2893" s="89"/>
      <c r="R2893" s="63" t="s">
        <v>27</v>
      </c>
      <c r="S2893" s="34" t="s">
        <v>83</v>
      </c>
      <c r="T2893" s="265">
        <v>1814339</v>
      </c>
      <c r="U2893" s="265">
        <v>3027098</v>
      </c>
      <c r="V2893" s="265">
        <v>3027098</v>
      </c>
      <c r="W2893" s="265">
        <v>3027098</v>
      </c>
      <c r="X2893" s="265">
        <v>3027098</v>
      </c>
      <c r="Y2893" s="265">
        <v>3027098</v>
      </c>
    </row>
    <row r="2894" spans="1:25" ht="258.75" customHeight="1" x14ac:dyDescent="0.25">
      <c r="A2894" s="71">
        <v>4195</v>
      </c>
      <c r="B2894" s="57" t="s">
        <v>7025</v>
      </c>
      <c r="C2894" s="208" t="s">
        <v>7044</v>
      </c>
      <c r="D2894" s="208" t="s">
        <v>1608</v>
      </c>
      <c r="E2894" s="208" t="s">
        <v>16647</v>
      </c>
      <c r="F2894" s="208" t="s">
        <v>7045</v>
      </c>
      <c r="G2894" s="112">
        <v>43101</v>
      </c>
      <c r="H2894" s="112">
        <v>43101</v>
      </c>
      <c r="I2894" s="208" t="s">
        <v>7046</v>
      </c>
      <c r="J2894" s="112">
        <v>44562</v>
      </c>
      <c r="K2894" s="208" t="s">
        <v>7047</v>
      </c>
      <c r="L2894" s="89" t="s">
        <v>60</v>
      </c>
      <c r="M2894" s="208" t="s">
        <v>7048</v>
      </c>
      <c r="N2894" s="89" t="s">
        <v>64</v>
      </c>
      <c r="O2894" s="208" t="s">
        <v>105</v>
      </c>
      <c r="P2894" s="208" t="s">
        <v>7049</v>
      </c>
      <c r="Q2894" s="89"/>
      <c r="R2894" s="63" t="s">
        <v>53</v>
      </c>
      <c r="S2894" s="116" t="s">
        <v>94</v>
      </c>
      <c r="T2894" s="265">
        <v>13634</v>
      </c>
      <c r="U2894" s="265" t="s">
        <v>112</v>
      </c>
      <c r="V2894" s="265" t="s">
        <v>112</v>
      </c>
      <c r="W2894" s="265" t="s">
        <v>112</v>
      </c>
      <c r="X2894" s="265" t="s">
        <v>112</v>
      </c>
      <c r="Y2894" s="265" t="s">
        <v>112</v>
      </c>
    </row>
    <row r="2895" spans="1:25" ht="258.75" customHeight="1" x14ac:dyDescent="0.25">
      <c r="A2895" s="71">
        <v>4196</v>
      </c>
      <c r="B2895" s="57" t="s">
        <v>7025</v>
      </c>
      <c r="C2895" s="208" t="s">
        <v>7044</v>
      </c>
      <c r="D2895" s="208" t="s">
        <v>7050</v>
      </c>
      <c r="E2895" s="208" t="s">
        <v>7051</v>
      </c>
      <c r="F2895" s="208" t="s">
        <v>7147</v>
      </c>
      <c r="G2895" s="112">
        <v>43054</v>
      </c>
      <c r="H2895" s="112">
        <v>43101</v>
      </c>
      <c r="I2895" s="208" t="s">
        <v>7046</v>
      </c>
      <c r="J2895" s="112">
        <v>44562</v>
      </c>
      <c r="K2895" s="208" t="s">
        <v>7052</v>
      </c>
      <c r="L2895" s="89" t="s">
        <v>60</v>
      </c>
      <c r="M2895" s="208" t="s">
        <v>7040</v>
      </c>
      <c r="N2895" s="89" t="s">
        <v>64</v>
      </c>
      <c r="O2895" s="208" t="s">
        <v>105</v>
      </c>
      <c r="P2895" s="208" t="s">
        <v>16648</v>
      </c>
      <c r="Q2895" s="89"/>
      <c r="R2895" s="63" t="s">
        <v>53</v>
      </c>
      <c r="S2895" s="116" t="s">
        <v>94</v>
      </c>
      <c r="T2895" s="265">
        <v>2300</v>
      </c>
      <c r="U2895" s="265" t="s">
        <v>112</v>
      </c>
      <c r="V2895" s="265" t="s">
        <v>112</v>
      </c>
      <c r="W2895" s="265" t="s">
        <v>112</v>
      </c>
      <c r="X2895" s="265" t="s">
        <v>112</v>
      </c>
      <c r="Y2895" s="265" t="s">
        <v>112</v>
      </c>
    </row>
    <row r="2896" spans="1:25" ht="258.75" customHeight="1" x14ac:dyDescent="0.25">
      <c r="A2896" s="71">
        <v>4197</v>
      </c>
      <c r="B2896" s="57" t="s">
        <v>7025</v>
      </c>
      <c r="C2896" s="208" t="s">
        <v>7044</v>
      </c>
      <c r="D2896" s="208" t="s">
        <v>1678</v>
      </c>
      <c r="E2896" s="208" t="s">
        <v>16649</v>
      </c>
      <c r="F2896" s="208" t="s">
        <v>7053</v>
      </c>
      <c r="G2896" s="112">
        <v>43054</v>
      </c>
      <c r="H2896" s="112">
        <v>43101</v>
      </c>
      <c r="I2896" s="52" t="s">
        <v>113</v>
      </c>
      <c r="J2896" s="112" t="s">
        <v>114</v>
      </c>
      <c r="K2896" s="208" t="s">
        <v>7054</v>
      </c>
      <c r="L2896" s="89" t="s">
        <v>60</v>
      </c>
      <c r="M2896" s="208" t="s">
        <v>7026</v>
      </c>
      <c r="N2896" s="89" t="s">
        <v>64</v>
      </c>
      <c r="O2896" s="208" t="s">
        <v>101</v>
      </c>
      <c r="P2896" s="208" t="s">
        <v>683</v>
      </c>
      <c r="Q2896" s="89"/>
      <c r="R2896" s="63" t="s">
        <v>22</v>
      </c>
      <c r="S2896" s="116" t="s">
        <v>78</v>
      </c>
      <c r="T2896" s="265">
        <v>6167</v>
      </c>
      <c r="U2896" s="265">
        <v>35715</v>
      </c>
      <c r="V2896" s="265">
        <v>35715</v>
      </c>
      <c r="W2896" s="265">
        <v>35715</v>
      </c>
      <c r="X2896" s="265">
        <v>35715</v>
      </c>
      <c r="Y2896" s="265">
        <v>35715</v>
      </c>
    </row>
    <row r="2897" spans="1:25" ht="258.75" customHeight="1" x14ac:dyDescent="0.25">
      <c r="A2897" s="71">
        <v>4198</v>
      </c>
      <c r="B2897" s="57" t="s">
        <v>7025</v>
      </c>
      <c r="C2897" s="208" t="s">
        <v>7055</v>
      </c>
      <c r="D2897" s="208" t="s">
        <v>1637</v>
      </c>
      <c r="E2897" s="208" t="s">
        <v>16650</v>
      </c>
      <c r="F2897" s="208" t="s">
        <v>7056</v>
      </c>
      <c r="G2897" s="112">
        <v>43776</v>
      </c>
      <c r="H2897" s="112">
        <v>43466</v>
      </c>
      <c r="I2897" s="52" t="s">
        <v>7057</v>
      </c>
      <c r="J2897" s="112" t="s">
        <v>114</v>
      </c>
      <c r="K2897" s="208" t="s">
        <v>7058</v>
      </c>
      <c r="L2897" s="89" t="s">
        <v>60</v>
      </c>
      <c r="M2897" s="208" t="s">
        <v>7026</v>
      </c>
      <c r="N2897" s="89" t="s">
        <v>64</v>
      </c>
      <c r="O2897" s="208" t="s">
        <v>105</v>
      </c>
      <c r="P2897" s="208" t="s">
        <v>7059</v>
      </c>
      <c r="Q2897" s="89"/>
      <c r="R2897" s="63" t="s">
        <v>53</v>
      </c>
      <c r="S2897" s="116" t="s">
        <v>94</v>
      </c>
      <c r="T2897" s="265">
        <v>1341</v>
      </c>
      <c r="U2897" s="265">
        <v>278</v>
      </c>
      <c r="V2897" s="265">
        <v>278</v>
      </c>
      <c r="W2897" s="265">
        <v>278</v>
      </c>
      <c r="X2897" s="265">
        <v>278</v>
      </c>
      <c r="Y2897" s="265">
        <v>278</v>
      </c>
    </row>
    <row r="2898" spans="1:25" ht="258.75" customHeight="1" x14ac:dyDescent="0.25">
      <c r="A2898" s="71">
        <v>4199</v>
      </c>
      <c r="B2898" s="57" t="s">
        <v>7025</v>
      </c>
      <c r="C2898" s="208" t="s">
        <v>7055</v>
      </c>
      <c r="D2898" s="208" t="s">
        <v>584</v>
      </c>
      <c r="E2898" s="208" t="s">
        <v>16651</v>
      </c>
      <c r="F2898" s="208" t="s">
        <v>7060</v>
      </c>
      <c r="G2898" s="112">
        <v>43776</v>
      </c>
      <c r="H2898" s="112">
        <v>43466</v>
      </c>
      <c r="I2898" s="115" t="s">
        <v>16652</v>
      </c>
      <c r="J2898" s="112" t="s">
        <v>114</v>
      </c>
      <c r="K2898" s="208" t="s">
        <v>7061</v>
      </c>
      <c r="L2898" s="89" t="s">
        <v>60</v>
      </c>
      <c r="M2898" s="208" t="s">
        <v>7062</v>
      </c>
      <c r="N2898" s="89" t="s">
        <v>64</v>
      </c>
      <c r="O2898" s="208" t="s">
        <v>103</v>
      </c>
      <c r="P2898" s="208" t="s">
        <v>469</v>
      </c>
      <c r="Q2898" s="89"/>
      <c r="R2898" s="63" t="s">
        <v>53</v>
      </c>
      <c r="S2898" s="116" t="s">
        <v>94</v>
      </c>
      <c r="T2898" s="265">
        <v>0</v>
      </c>
      <c r="U2898" s="265">
        <v>0</v>
      </c>
      <c r="V2898" s="265" t="s">
        <v>470</v>
      </c>
      <c r="W2898" s="265" t="s">
        <v>470</v>
      </c>
      <c r="X2898" s="265" t="s">
        <v>470</v>
      </c>
      <c r="Y2898" s="265" t="s">
        <v>470</v>
      </c>
    </row>
    <row r="2899" spans="1:25" ht="258.75" customHeight="1" x14ac:dyDescent="0.25">
      <c r="A2899" s="71">
        <v>4200</v>
      </c>
      <c r="B2899" s="57" t="s">
        <v>7025</v>
      </c>
      <c r="C2899" s="208" t="s">
        <v>7055</v>
      </c>
      <c r="D2899" s="208" t="s">
        <v>590</v>
      </c>
      <c r="E2899" s="208" t="s">
        <v>16653</v>
      </c>
      <c r="F2899" s="208" t="s">
        <v>7063</v>
      </c>
      <c r="G2899" s="112">
        <v>43776</v>
      </c>
      <c r="H2899" s="112">
        <v>43466</v>
      </c>
      <c r="I2899" s="115" t="s">
        <v>16652</v>
      </c>
      <c r="J2899" s="112" t="s">
        <v>114</v>
      </c>
      <c r="K2899" s="208" t="s">
        <v>7064</v>
      </c>
      <c r="L2899" s="208" t="s">
        <v>99</v>
      </c>
      <c r="M2899" s="208" t="s">
        <v>7065</v>
      </c>
      <c r="N2899" s="89" t="s">
        <v>64</v>
      </c>
      <c r="O2899" s="208" t="s">
        <v>103</v>
      </c>
      <c r="P2899" s="208" t="s">
        <v>469</v>
      </c>
      <c r="Q2899" s="89"/>
      <c r="R2899" s="63" t="s">
        <v>53</v>
      </c>
      <c r="S2899" s="116" t="s">
        <v>94</v>
      </c>
      <c r="T2899" s="265">
        <v>0</v>
      </c>
      <c r="U2899" s="265">
        <v>0</v>
      </c>
      <c r="V2899" s="265" t="s">
        <v>470</v>
      </c>
      <c r="W2899" s="265" t="s">
        <v>470</v>
      </c>
      <c r="X2899" s="265" t="s">
        <v>470</v>
      </c>
      <c r="Y2899" s="265" t="s">
        <v>470</v>
      </c>
    </row>
    <row r="2900" spans="1:25" ht="258.75" customHeight="1" x14ac:dyDescent="0.25">
      <c r="A2900" s="71">
        <v>4201</v>
      </c>
      <c r="B2900" s="57" t="s">
        <v>7025</v>
      </c>
      <c r="C2900" s="208" t="s">
        <v>7066</v>
      </c>
      <c r="D2900" s="208" t="s">
        <v>413</v>
      </c>
      <c r="E2900" s="208" t="s">
        <v>7067</v>
      </c>
      <c r="F2900" s="208" t="s">
        <v>16654</v>
      </c>
      <c r="G2900" s="112">
        <v>42289</v>
      </c>
      <c r="H2900" s="112">
        <v>42005</v>
      </c>
      <c r="I2900" s="115" t="s">
        <v>16614</v>
      </c>
      <c r="J2900" s="112" t="s">
        <v>13559</v>
      </c>
      <c r="K2900" s="208" t="s">
        <v>16655</v>
      </c>
      <c r="L2900" s="89" t="s">
        <v>60</v>
      </c>
      <c r="M2900" s="208" t="s">
        <v>7026</v>
      </c>
      <c r="N2900" s="89" t="s">
        <v>64</v>
      </c>
      <c r="O2900" s="208" t="s">
        <v>103</v>
      </c>
      <c r="P2900" s="208" t="s">
        <v>115</v>
      </c>
      <c r="Q2900" s="89"/>
      <c r="R2900" s="63" t="s">
        <v>23</v>
      </c>
      <c r="S2900" s="116" t="s">
        <v>79</v>
      </c>
      <c r="T2900" s="265">
        <v>2191763</v>
      </c>
      <c r="U2900" s="265">
        <v>2157246</v>
      </c>
      <c r="V2900" s="265">
        <v>2556667.5039999997</v>
      </c>
      <c r="W2900" s="265">
        <v>3714853</v>
      </c>
      <c r="X2900" s="265">
        <v>4161887</v>
      </c>
      <c r="Y2900" s="265">
        <v>2546657</v>
      </c>
    </row>
    <row r="2901" spans="1:25" ht="258.75" customHeight="1" x14ac:dyDescent="0.25">
      <c r="A2901" s="71">
        <v>4202</v>
      </c>
      <c r="B2901" s="57" t="s">
        <v>7025</v>
      </c>
      <c r="C2901" s="208" t="s">
        <v>11708</v>
      </c>
      <c r="D2901" s="208" t="s">
        <v>121</v>
      </c>
      <c r="E2901" s="208" t="s">
        <v>16656</v>
      </c>
      <c r="F2901" s="208" t="s">
        <v>16628</v>
      </c>
      <c r="G2901" s="112">
        <v>42921</v>
      </c>
      <c r="H2901" s="112">
        <v>42921</v>
      </c>
      <c r="I2901" s="52" t="s">
        <v>16657</v>
      </c>
      <c r="J2901" s="112" t="s">
        <v>13225</v>
      </c>
      <c r="K2901" s="208" t="s">
        <v>16658</v>
      </c>
      <c r="L2901" s="89" t="s">
        <v>60</v>
      </c>
      <c r="M2901" s="208" t="s">
        <v>7068</v>
      </c>
      <c r="N2901" s="89" t="s">
        <v>64</v>
      </c>
      <c r="O2901" s="208" t="s">
        <v>103</v>
      </c>
      <c r="P2901" s="208" t="s">
        <v>115</v>
      </c>
      <c r="Q2901" s="113" t="s">
        <v>12270</v>
      </c>
      <c r="R2901" s="63" t="s">
        <v>24</v>
      </c>
      <c r="S2901" s="116" t="s">
        <v>80</v>
      </c>
      <c r="T2901" s="265">
        <v>35454</v>
      </c>
      <c r="U2901" s="265">
        <v>140008</v>
      </c>
      <c r="V2901" s="265">
        <v>140008</v>
      </c>
      <c r="W2901" s="265">
        <v>140008</v>
      </c>
      <c r="X2901" s="265">
        <v>140008</v>
      </c>
      <c r="Y2901" s="265">
        <v>140008</v>
      </c>
    </row>
    <row r="2902" spans="1:25" ht="258.75" customHeight="1" x14ac:dyDescent="0.25">
      <c r="A2902" s="71">
        <v>4203</v>
      </c>
      <c r="B2902" s="57" t="s">
        <v>7025</v>
      </c>
      <c r="C2902" s="208" t="s">
        <v>7069</v>
      </c>
      <c r="D2902" s="208" t="s">
        <v>2367</v>
      </c>
      <c r="E2902" s="208" t="s">
        <v>16659</v>
      </c>
      <c r="F2902" s="208" t="s">
        <v>7070</v>
      </c>
      <c r="G2902" s="112">
        <v>43161</v>
      </c>
      <c r="H2902" s="112">
        <v>43282</v>
      </c>
      <c r="I2902" s="52" t="s">
        <v>113</v>
      </c>
      <c r="J2902" s="112" t="s">
        <v>114</v>
      </c>
      <c r="K2902" s="208" t="s">
        <v>16660</v>
      </c>
      <c r="L2902" s="89" t="s">
        <v>60</v>
      </c>
      <c r="M2902" s="208" t="s">
        <v>7071</v>
      </c>
      <c r="N2902" s="89" t="s">
        <v>64</v>
      </c>
      <c r="O2902" s="208" t="s">
        <v>103</v>
      </c>
      <c r="P2902" s="208" t="s">
        <v>115</v>
      </c>
      <c r="Q2902" s="89"/>
      <c r="R2902" s="63" t="s">
        <v>23</v>
      </c>
      <c r="S2902" s="116" t="s">
        <v>79</v>
      </c>
      <c r="T2902" s="265">
        <v>71</v>
      </c>
      <c r="U2902" s="265">
        <v>1712</v>
      </c>
      <c r="V2902" s="194" t="s">
        <v>470</v>
      </c>
      <c r="W2902" s="194" t="s">
        <v>470</v>
      </c>
      <c r="X2902" s="194" t="s">
        <v>470</v>
      </c>
      <c r="Y2902" s="194" t="s">
        <v>470</v>
      </c>
    </row>
    <row r="2903" spans="1:25" ht="258.75" customHeight="1" x14ac:dyDescent="0.25">
      <c r="A2903" s="71">
        <v>4204</v>
      </c>
      <c r="B2903" s="57" t="s">
        <v>7025</v>
      </c>
      <c r="C2903" s="208" t="s">
        <v>7069</v>
      </c>
      <c r="D2903" s="208" t="s">
        <v>7072</v>
      </c>
      <c r="E2903" s="208" t="s">
        <v>11359</v>
      </c>
      <c r="F2903" s="208" t="s">
        <v>7148</v>
      </c>
      <c r="G2903" s="112">
        <v>43161</v>
      </c>
      <c r="H2903" s="112">
        <v>43282</v>
      </c>
      <c r="I2903" s="52" t="s">
        <v>113</v>
      </c>
      <c r="J2903" s="112" t="s">
        <v>114</v>
      </c>
      <c r="K2903" s="208" t="s">
        <v>16661</v>
      </c>
      <c r="L2903" s="89" t="s">
        <v>60</v>
      </c>
      <c r="M2903" s="208" t="s">
        <v>7041</v>
      </c>
      <c r="N2903" s="89" t="s">
        <v>64</v>
      </c>
      <c r="O2903" s="208" t="s">
        <v>103</v>
      </c>
      <c r="P2903" s="208" t="s">
        <v>115</v>
      </c>
      <c r="Q2903" s="89"/>
      <c r="R2903" s="63" t="s">
        <v>23</v>
      </c>
      <c r="S2903" s="116" t="s">
        <v>79</v>
      </c>
      <c r="T2903" s="265">
        <v>14935</v>
      </c>
      <c r="U2903" s="265">
        <v>25410</v>
      </c>
      <c r="V2903" s="194" t="s">
        <v>470</v>
      </c>
      <c r="W2903" s="194" t="s">
        <v>470</v>
      </c>
      <c r="X2903" s="194" t="s">
        <v>470</v>
      </c>
      <c r="Y2903" s="194" t="s">
        <v>470</v>
      </c>
    </row>
    <row r="2904" spans="1:25" ht="258.75" customHeight="1" x14ac:dyDescent="0.25">
      <c r="A2904" s="71">
        <v>4205</v>
      </c>
      <c r="B2904" s="57" t="s">
        <v>7025</v>
      </c>
      <c r="C2904" s="208" t="s">
        <v>7069</v>
      </c>
      <c r="D2904" s="208" t="s">
        <v>7073</v>
      </c>
      <c r="E2904" s="208" t="s">
        <v>7074</v>
      </c>
      <c r="F2904" s="208" t="s">
        <v>7075</v>
      </c>
      <c r="G2904" s="112">
        <v>43161</v>
      </c>
      <c r="H2904" s="112">
        <v>43282</v>
      </c>
      <c r="I2904" s="211" t="s">
        <v>16662</v>
      </c>
      <c r="J2904" s="112" t="s">
        <v>114</v>
      </c>
      <c r="K2904" s="208" t="s">
        <v>16663</v>
      </c>
      <c r="L2904" s="89" t="s">
        <v>60</v>
      </c>
      <c r="M2904" s="208" t="s">
        <v>7071</v>
      </c>
      <c r="N2904" s="89" t="s">
        <v>64</v>
      </c>
      <c r="O2904" s="208" t="s">
        <v>105</v>
      </c>
      <c r="P2904" s="208" t="s">
        <v>16648</v>
      </c>
      <c r="Q2904" s="89"/>
      <c r="R2904" s="63" t="s">
        <v>23</v>
      </c>
      <c r="S2904" s="116" t="s">
        <v>79</v>
      </c>
      <c r="T2904" s="265">
        <v>0</v>
      </c>
      <c r="U2904" s="265">
        <v>0</v>
      </c>
      <c r="V2904" s="194" t="s">
        <v>470</v>
      </c>
      <c r="W2904" s="194" t="s">
        <v>470</v>
      </c>
      <c r="X2904" s="194" t="s">
        <v>470</v>
      </c>
      <c r="Y2904" s="194" t="s">
        <v>470</v>
      </c>
    </row>
    <row r="2905" spans="1:25" ht="258.75" customHeight="1" x14ac:dyDescent="0.25">
      <c r="A2905" s="71">
        <v>4206</v>
      </c>
      <c r="B2905" s="57" t="s">
        <v>7025</v>
      </c>
      <c r="C2905" s="208" t="s">
        <v>7069</v>
      </c>
      <c r="D2905" s="208" t="s">
        <v>7076</v>
      </c>
      <c r="E2905" s="208" t="s">
        <v>4259</v>
      </c>
      <c r="F2905" s="208" t="s">
        <v>7077</v>
      </c>
      <c r="G2905" s="112">
        <v>43161</v>
      </c>
      <c r="H2905" s="112">
        <v>43282</v>
      </c>
      <c r="I2905" s="211" t="s">
        <v>16664</v>
      </c>
      <c r="J2905" s="112" t="s">
        <v>114</v>
      </c>
      <c r="K2905" s="208" t="s">
        <v>16665</v>
      </c>
      <c r="L2905" s="89" t="s">
        <v>60</v>
      </c>
      <c r="M2905" s="208" t="s">
        <v>7041</v>
      </c>
      <c r="N2905" s="89" t="s">
        <v>64</v>
      </c>
      <c r="O2905" s="208" t="s">
        <v>105</v>
      </c>
      <c r="P2905" s="208" t="s">
        <v>16648</v>
      </c>
      <c r="Q2905" s="89"/>
      <c r="R2905" s="63" t="s">
        <v>23</v>
      </c>
      <c r="S2905" s="116" t="s">
        <v>79</v>
      </c>
      <c r="T2905" s="265">
        <v>16</v>
      </c>
      <c r="U2905" s="265">
        <v>24</v>
      </c>
      <c r="V2905" s="194" t="s">
        <v>470</v>
      </c>
      <c r="W2905" s="194" t="s">
        <v>470</v>
      </c>
      <c r="X2905" s="194" t="s">
        <v>470</v>
      </c>
      <c r="Y2905" s="194" t="s">
        <v>470</v>
      </c>
    </row>
    <row r="2906" spans="1:25" ht="258.75" customHeight="1" x14ac:dyDescent="0.25">
      <c r="A2906" s="71">
        <v>4207</v>
      </c>
      <c r="B2906" s="57" t="s">
        <v>7025</v>
      </c>
      <c r="C2906" s="208" t="s">
        <v>16666</v>
      </c>
      <c r="D2906" s="208" t="s">
        <v>233</v>
      </c>
      <c r="E2906" s="208" t="s">
        <v>16667</v>
      </c>
      <c r="F2906" s="208" t="s">
        <v>7078</v>
      </c>
      <c r="G2906" s="112">
        <v>40511</v>
      </c>
      <c r="H2906" s="112">
        <v>40544</v>
      </c>
      <c r="I2906" s="52" t="s">
        <v>113</v>
      </c>
      <c r="J2906" s="112" t="s">
        <v>114</v>
      </c>
      <c r="K2906" s="208" t="s">
        <v>7079</v>
      </c>
      <c r="L2906" s="89" t="s">
        <v>60</v>
      </c>
      <c r="M2906" s="208" t="s">
        <v>7026</v>
      </c>
      <c r="N2906" s="89" t="s">
        <v>68</v>
      </c>
      <c r="O2906" s="208" t="s">
        <v>100</v>
      </c>
      <c r="P2906" s="208" t="s">
        <v>7080</v>
      </c>
      <c r="Q2906" s="113" t="s">
        <v>16668</v>
      </c>
      <c r="R2906" s="63" t="s">
        <v>22</v>
      </c>
      <c r="S2906" s="116" t="s">
        <v>78</v>
      </c>
      <c r="T2906" s="265">
        <v>72156</v>
      </c>
      <c r="U2906" s="265">
        <v>107768</v>
      </c>
      <c r="V2906" s="265">
        <v>107768</v>
      </c>
      <c r="W2906" s="265">
        <v>107768</v>
      </c>
      <c r="X2906" s="265">
        <v>107768</v>
      </c>
      <c r="Y2906" s="265">
        <v>107768</v>
      </c>
    </row>
    <row r="2907" spans="1:25" ht="258.75" customHeight="1" x14ac:dyDescent="0.25">
      <c r="A2907" s="71">
        <v>4208</v>
      </c>
      <c r="B2907" s="57" t="s">
        <v>7025</v>
      </c>
      <c r="C2907" s="208" t="s">
        <v>7081</v>
      </c>
      <c r="D2907" s="208" t="s">
        <v>233</v>
      </c>
      <c r="E2907" s="208" t="s">
        <v>7082</v>
      </c>
      <c r="F2907" s="208" t="s">
        <v>7083</v>
      </c>
      <c r="G2907" s="112">
        <v>42100</v>
      </c>
      <c r="H2907" s="112">
        <v>42005</v>
      </c>
      <c r="I2907" s="52" t="s">
        <v>113</v>
      </c>
      <c r="J2907" s="112" t="s">
        <v>114</v>
      </c>
      <c r="K2907" s="208" t="s">
        <v>7084</v>
      </c>
      <c r="L2907" s="89" t="s">
        <v>60</v>
      </c>
      <c r="M2907" s="208" t="s">
        <v>7026</v>
      </c>
      <c r="N2907" s="89" t="s">
        <v>68</v>
      </c>
      <c r="O2907" s="208" t="s">
        <v>100</v>
      </c>
      <c r="P2907" s="208" t="s">
        <v>398</v>
      </c>
      <c r="Q2907" s="113" t="s">
        <v>7085</v>
      </c>
      <c r="R2907" s="63" t="s">
        <v>22</v>
      </c>
      <c r="S2907" s="116" t="s">
        <v>78</v>
      </c>
      <c r="T2907" s="265">
        <v>34345</v>
      </c>
      <c r="U2907" s="265">
        <v>68610</v>
      </c>
      <c r="V2907" s="265">
        <v>68610</v>
      </c>
      <c r="W2907" s="265">
        <v>68610</v>
      </c>
      <c r="X2907" s="265">
        <v>68610</v>
      </c>
      <c r="Y2907" s="265">
        <v>68610</v>
      </c>
    </row>
    <row r="2908" spans="1:25" ht="258.75" customHeight="1" x14ac:dyDescent="0.25">
      <c r="A2908" s="71">
        <v>4209</v>
      </c>
      <c r="B2908" s="57" t="s">
        <v>7025</v>
      </c>
      <c r="C2908" s="208" t="s">
        <v>7086</v>
      </c>
      <c r="D2908" s="208" t="s">
        <v>3227</v>
      </c>
      <c r="E2908" s="208" t="s">
        <v>7082</v>
      </c>
      <c r="F2908" s="208" t="s">
        <v>7078</v>
      </c>
      <c r="G2908" s="112">
        <v>42100</v>
      </c>
      <c r="H2908" s="112">
        <v>42005</v>
      </c>
      <c r="I2908" s="52" t="s">
        <v>113</v>
      </c>
      <c r="J2908" s="112" t="s">
        <v>114</v>
      </c>
      <c r="K2908" s="208" t="s">
        <v>7151</v>
      </c>
      <c r="L2908" s="89" t="s">
        <v>60</v>
      </c>
      <c r="M2908" s="208" t="s">
        <v>7026</v>
      </c>
      <c r="N2908" s="89" t="s">
        <v>68</v>
      </c>
      <c r="O2908" s="208" t="s">
        <v>100</v>
      </c>
      <c r="P2908" s="208" t="s">
        <v>398</v>
      </c>
      <c r="Q2908" s="113" t="s">
        <v>16668</v>
      </c>
      <c r="R2908" s="63" t="s">
        <v>22</v>
      </c>
      <c r="S2908" s="116" t="s">
        <v>78</v>
      </c>
      <c r="T2908" s="265">
        <v>314157</v>
      </c>
      <c r="U2908" s="265">
        <v>209334</v>
      </c>
      <c r="V2908" s="265">
        <v>209334</v>
      </c>
      <c r="W2908" s="265">
        <v>209334</v>
      </c>
      <c r="X2908" s="265">
        <v>209334</v>
      </c>
      <c r="Y2908" s="265">
        <v>209334</v>
      </c>
    </row>
    <row r="2909" spans="1:25" ht="258.75" customHeight="1" x14ac:dyDescent="0.25">
      <c r="A2909" s="71">
        <v>4210</v>
      </c>
      <c r="B2909" s="57" t="s">
        <v>7025</v>
      </c>
      <c r="C2909" s="208" t="s">
        <v>7086</v>
      </c>
      <c r="D2909" s="208" t="s">
        <v>3227</v>
      </c>
      <c r="E2909" s="208" t="s">
        <v>7082</v>
      </c>
      <c r="F2909" s="208" t="s">
        <v>7083</v>
      </c>
      <c r="G2909" s="112">
        <v>42100</v>
      </c>
      <c r="H2909" s="112">
        <v>42005</v>
      </c>
      <c r="I2909" s="52" t="s">
        <v>113</v>
      </c>
      <c r="J2909" s="112" t="s">
        <v>114</v>
      </c>
      <c r="K2909" s="208" t="s">
        <v>7087</v>
      </c>
      <c r="L2909" s="89" t="s">
        <v>60</v>
      </c>
      <c r="M2909" s="208" t="s">
        <v>7026</v>
      </c>
      <c r="N2909" s="89" t="s">
        <v>68</v>
      </c>
      <c r="O2909" s="208" t="s">
        <v>100</v>
      </c>
      <c r="P2909" s="208" t="s">
        <v>706</v>
      </c>
      <c r="Q2909" s="113" t="s">
        <v>7088</v>
      </c>
      <c r="R2909" s="63" t="s">
        <v>22</v>
      </c>
      <c r="S2909" s="116" t="s">
        <v>78</v>
      </c>
      <c r="T2909" s="265">
        <v>184821</v>
      </c>
      <c r="U2909" s="265">
        <v>214717</v>
      </c>
      <c r="V2909" s="265">
        <v>214717</v>
      </c>
      <c r="W2909" s="265">
        <v>214717</v>
      </c>
      <c r="X2909" s="265">
        <v>214717</v>
      </c>
      <c r="Y2909" s="265">
        <v>214717</v>
      </c>
    </row>
    <row r="2910" spans="1:25" ht="258.75" customHeight="1" x14ac:dyDescent="0.25">
      <c r="A2910" s="71">
        <v>4211</v>
      </c>
      <c r="B2910" s="57" t="s">
        <v>7025</v>
      </c>
      <c r="C2910" s="208" t="s">
        <v>7081</v>
      </c>
      <c r="D2910" s="208" t="s">
        <v>688</v>
      </c>
      <c r="E2910" s="208" t="s">
        <v>7082</v>
      </c>
      <c r="F2910" s="208" t="s">
        <v>16669</v>
      </c>
      <c r="G2910" s="112">
        <v>42100</v>
      </c>
      <c r="H2910" s="112">
        <v>42005</v>
      </c>
      <c r="I2910" s="115" t="s">
        <v>336</v>
      </c>
      <c r="J2910" s="112">
        <v>45292</v>
      </c>
      <c r="K2910" s="208" t="s">
        <v>16670</v>
      </c>
      <c r="L2910" s="89" t="s">
        <v>60</v>
      </c>
      <c r="M2910" s="208" t="s">
        <v>7026</v>
      </c>
      <c r="N2910" s="89" t="s">
        <v>68</v>
      </c>
      <c r="O2910" s="208" t="s">
        <v>104</v>
      </c>
      <c r="P2910" s="208" t="s">
        <v>16671</v>
      </c>
      <c r="Q2910" s="113" t="s">
        <v>7089</v>
      </c>
      <c r="R2910" s="63" t="s">
        <v>22</v>
      </c>
      <c r="S2910" s="116" t="s">
        <v>78</v>
      </c>
      <c r="T2910" s="265">
        <v>42047</v>
      </c>
      <c r="U2910" s="265">
        <v>71259</v>
      </c>
      <c r="V2910" s="265">
        <v>71259</v>
      </c>
      <c r="W2910" s="265" t="s">
        <v>112</v>
      </c>
      <c r="X2910" s="265" t="s">
        <v>112</v>
      </c>
      <c r="Y2910" s="265" t="s">
        <v>112</v>
      </c>
    </row>
    <row r="2911" spans="1:25" ht="258.75" customHeight="1" x14ac:dyDescent="0.25">
      <c r="A2911" s="71">
        <v>4212</v>
      </c>
      <c r="B2911" s="57" t="s">
        <v>7025</v>
      </c>
      <c r="C2911" s="208" t="s">
        <v>16672</v>
      </c>
      <c r="D2911" s="208" t="s">
        <v>3403</v>
      </c>
      <c r="E2911" s="208" t="s">
        <v>129</v>
      </c>
      <c r="F2911" s="208" t="s">
        <v>7090</v>
      </c>
      <c r="G2911" s="112">
        <v>42100</v>
      </c>
      <c r="H2911" s="112">
        <v>42005</v>
      </c>
      <c r="I2911" s="115" t="s">
        <v>12437</v>
      </c>
      <c r="J2911" s="112">
        <v>45292</v>
      </c>
      <c r="K2911" s="208" t="s">
        <v>7091</v>
      </c>
      <c r="L2911" s="89" t="s">
        <v>60</v>
      </c>
      <c r="M2911" s="208" t="s">
        <v>7026</v>
      </c>
      <c r="N2911" s="89" t="s">
        <v>66</v>
      </c>
      <c r="O2911" s="208" t="s">
        <v>104</v>
      </c>
      <c r="P2911" s="208" t="s">
        <v>197</v>
      </c>
      <c r="Q2911" s="113" t="s">
        <v>7092</v>
      </c>
      <c r="R2911" s="63" t="s">
        <v>22</v>
      </c>
      <c r="S2911" s="116" t="s">
        <v>78</v>
      </c>
      <c r="T2911" s="265">
        <v>256</v>
      </c>
      <c r="U2911" s="265">
        <v>385</v>
      </c>
      <c r="V2911" s="265">
        <v>385</v>
      </c>
      <c r="W2911" s="265" t="s">
        <v>112</v>
      </c>
      <c r="X2911" s="265" t="s">
        <v>112</v>
      </c>
      <c r="Y2911" s="265" t="s">
        <v>112</v>
      </c>
    </row>
    <row r="2912" spans="1:25" ht="258.75" customHeight="1" x14ac:dyDescent="0.25">
      <c r="A2912" s="71">
        <v>4213</v>
      </c>
      <c r="B2912" s="57" t="s">
        <v>7025</v>
      </c>
      <c r="C2912" s="208" t="s">
        <v>16673</v>
      </c>
      <c r="D2912" s="208" t="s">
        <v>315</v>
      </c>
      <c r="E2912" s="208" t="s">
        <v>16674</v>
      </c>
      <c r="F2912" s="208" t="s">
        <v>16675</v>
      </c>
      <c r="G2912" s="112">
        <v>38353</v>
      </c>
      <c r="H2912" s="112">
        <v>38353</v>
      </c>
      <c r="I2912" s="52" t="s">
        <v>113</v>
      </c>
      <c r="J2912" s="112" t="s">
        <v>114</v>
      </c>
      <c r="K2912" s="208" t="s">
        <v>16676</v>
      </c>
      <c r="L2912" s="89" t="s">
        <v>99</v>
      </c>
      <c r="M2912" s="208" t="s">
        <v>7093</v>
      </c>
      <c r="N2912" s="89" t="s">
        <v>106</v>
      </c>
      <c r="O2912" s="208" t="s">
        <v>105</v>
      </c>
      <c r="P2912" s="208" t="s">
        <v>355</v>
      </c>
      <c r="Q2912" s="89"/>
      <c r="R2912" s="63" t="s">
        <v>42</v>
      </c>
      <c r="S2912" s="116" t="s">
        <v>89</v>
      </c>
      <c r="T2912" s="265">
        <v>130195</v>
      </c>
      <c r="U2912" s="265">
        <v>119791</v>
      </c>
      <c r="V2912" s="265">
        <v>119791</v>
      </c>
      <c r="W2912" s="265">
        <v>119791</v>
      </c>
      <c r="X2912" s="265">
        <v>119791</v>
      </c>
      <c r="Y2912" s="265">
        <v>119791</v>
      </c>
    </row>
    <row r="2913" spans="1:25" ht="258.75" customHeight="1" x14ac:dyDescent="0.25">
      <c r="A2913" s="71">
        <v>4214</v>
      </c>
      <c r="B2913" s="57" t="s">
        <v>7025</v>
      </c>
      <c r="C2913" s="208" t="s">
        <v>16677</v>
      </c>
      <c r="D2913" s="208" t="s">
        <v>1957</v>
      </c>
      <c r="E2913" s="208" t="s">
        <v>16674</v>
      </c>
      <c r="F2913" s="208" t="s">
        <v>7094</v>
      </c>
      <c r="G2913" s="112">
        <v>41275</v>
      </c>
      <c r="H2913" s="112">
        <v>41275</v>
      </c>
      <c r="I2913" s="52" t="s">
        <v>113</v>
      </c>
      <c r="J2913" s="112" t="s">
        <v>114</v>
      </c>
      <c r="K2913" s="208" t="s">
        <v>11360</v>
      </c>
      <c r="L2913" s="89" t="s">
        <v>99</v>
      </c>
      <c r="M2913" s="208" t="s">
        <v>7093</v>
      </c>
      <c r="N2913" s="89" t="s">
        <v>106</v>
      </c>
      <c r="O2913" s="208" t="s">
        <v>103</v>
      </c>
      <c r="P2913" s="208" t="s">
        <v>116</v>
      </c>
      <c r="Q2913" s="89"/>
      <c r="R2913" s="63" t="s">
        <v>42</v>
      </c>
      <c r="S2913" s="116" t="s">
        <v>89</v>
      </c>
      <c r="T2913" s="265">
        <v>49584</v>
      </c>
      <c r="U2913" s="265">
        <v>66176</v>
      </c>
      <c r="V2913" s="265">
        <v>66176</v>
      </c>
      <c r="W2913" s="265">
        <v>66176</v>
      </c>
      <c r="X2913" s="265">
        <v>66176</v>
      </c>
      <c r="Y2913" s="265">
        <v>66176</v>
      </c>
    </row>
    <row r="2914" spans="1:25" ht="258.75" customHeight="1" x14ac:dyDescent="0.25">
      <c r="A2914" s="71">
        <v>4215</v>
      </c>
      <c r="B2914" s="57" t="s">
        <v>7025</v>
      </c>
      <c r="C2914" s="208" t="s">
        <v>7044</v>
      </c>
      <c r="D2914" s="208" t="s">
        <v>4782</v>
      </c>
      <c r="E2914" s="208" t="s">
        <v>129</v>
      </c>
      <c r="F2914" s="208" t="s">
        <v>11361</v>
      </c>
      <c r="G2914" s="112">
        <v>43101</v>
      </c>
      <c r="H2914" s="112">
        <v>43101</v>
      </c>
      <c r="I2914" s="208" t="s">
        <v>244</v>
      </c>
      <c r="J2914" s="112">
        <v>45658</v>
      </c>
      <c r="K2914" s="208" t="s">
        <v>7095</v>
      </c>
      <c r="L2914" s="89" t="s">
        <v>60</v>
      </c>
      <c r="M2914" s="208" t="s">
        <v>7026</v>
      </c>
      <c r="N2914" s="89" t="s">
        <v>64</v>
      </c>
      <c r="O2914" s="208" t="s">
        <v>100</v>
      </c>
      <c r="P2914" s="208" t="s">
        <v>7096</v>
      </c>
      <c r="Q2914" s="89"/>
      <c r="R2914" s="63" t="s">
        <v>53</v>
      </c>
      <c r="S2914" s="116" t="s">
        <v>94</v>
      </c>
      <c r="T2914" s="265">
        <v>495388</v>
      </c>
      <c r="U2914" s="265">
        <v>257946</v>
      </c>
      <c r="V2914" s="265">
        <v>247694</v>
      </c>
      <c r="W2914" s="265">
        <v>123847</v>
      </c>
      <c r="X2914" s="265" t="s">
        <v>112</v>
      </c>
      <c r="Y2914" s="265" t="s">
        <v>112</v>
      </c>
    </row>
    <row r="2915" spans="1:25" ht="258.75" customHeight="1" x14ac:dyDescent="0.25">
      <c r="A2915" s="71">
        <v>4216</v>
      </c>
      <c r="B2915" s="57" t="s">
        <v>7025</v>
      </c>
      <c r="C2915" s="208" t="s">
        <v>16678</v>
      </c>
      <c r="D2915" s="208" t="s">
        <v>329</v>
      </c>
      <c r="E2915" s="208" t="s">
        <v>7097</v>
      </c>
      <c r="F2915" s="208" t="s">
        <v>605</v>
      </c>
      <c r="G2915" s="112">
        <v>44008</v>
      </c>
      <c r="H2915" s="112">
        <v>43831</v>
      </c>
      <c r="I2915" s="52" t="s">
        <v>113</v>
      </c>
      <c r="J2915" s="112" t="s">
        <v>114</v>
      </c>
      <c r="K2915" s="208" t="s">
        <v>10690</v>
      </c>
      <c r="L2915" s="89" t="s">
        <v>60</v>
      </c>
      <c r="M2915" s="208" t="s">
        <v>7040</v>
      </c>
      <c r="N2915" s="89" t="s">
        <v>107</v>
      </c>
      <c r="O2915" s="208" t="s">
        <v>104</v>
      </c>
      <c r="P2915" s="208" t="s">
        <v>1747</v>
      </c>
      <c r="Q2915" s="89"/>
      <c r="R2915" s="57" t="s">
        <v>53</v>
      </c>
      <c r="S2915" s="47" t="s">
        <v>94</v>
      </c>
      <c r="T2915" s="265">
        <v>0</v>
      </c>
      <c r="U2915" s="265">
        <v>8741</v>
      </c>
      <c r="V2915" s="265" t="s">
        <v>470</v>
      </c>
      <c r="W2915" s="265" t="s">
        <v>470</v>
      </c>
      <c r="X2915" s="265" t="s">
        <v>470</v>
      </c>
      <c r="Y2915" s="265" t="s">
        <v>470</v>
      </c>
    </row>
    <row r="2916" spans="1:25" ht="258.75" customHeight="1" x14ac:dyDescent="0.25">
      <c r="A2916" s="71">
        <v>4217</v>
      </c>
      <c r="B2916" s="57" t="s">
        <v>7025</v>
      </c>
      <c r="C2916" s="208" t="s">
        <v>7098</v>
      </c>
      <c r="D2916" s="208" t="s">
        <v>1922</v>
      </c>
      <c r="E2916" s="208" t="s">
        <v>7099</v>
      </c>
      <c r="F2916" s="208" t="s">
        <v>15085</v>
      </c>
      <c r="G2916" s="112">
        <v>44085</v>
      </c>
      <c r="H2916" s="112">
        <v>43831</v>
      </c>
      <c r="I2916" s="208" t="s">
        <v>7100</v>
      </c>
      <c r="J2916" s="112">
        <v>47119</v>
      </c>
      <c r="K2916" s="208" t="s">
        <v>3688</v>
      </c>
      <c r="L2916" s="89" t="s">
        <v>60</v>
      </c>
      <c r="M2916" s="208" t="s">
        <v>7026</v>
      </c>
      <c r="N2916" s="89" t="s">
        <v>107</v>
      </c>
      <c r="O2916" s="208" t="s">
        <v>100</v>
      </c>
      <c r="P2916" s="208" t="s">
        <v>694</v>
      </c>
      <c r="Q2916" s="89"/>
      <c r="R2916" s="57" t="s">
        <v>23</v>
      </c>
      <c r="S2916" s="47" t="s">
        <v>79</v>
      </c>
      <c r="T2916" s="265">
        <v>0</v>
      </c>
      <c r="U2916" s="265">
        <v>0</v>
      </c>
      <c r="V2916" s="265" t="s">
        <v>470</v>
      </c>
      <c r="W2916" s="265" t="s">
        <v>470</v>
      </c>
      <c r="X2916" s="265" t="s">
        <v>470</v>
      </c>
      <c r="Y2916" s="265" t="s">
        <v>470</v>
      </c>
    </row>
    <row r="2917" spans="1:25" ht="258.75" customHeight="1" x14ac:dyDescent="0.25">
      <c r="A2917" s="71">
        <v>4218</v>
      </c>
      <c r="B2917" s="57" t="s">
        <v>7025</v>
      </c>
      <c r="C2917" s="208" t="s">
        <v>16679</v>
      </c>
      <c r="D2917" s="208" t="s">
        <v>1732</v>
      </c>
      <c r="E2917" s="208" t="s">
        <v>16680</v>
      </c>
      <c r="F2917" s="208" t="s">
        <v>7101</v>
      </c>
      <c r="G2917" s="112">
        <v>44085</v>
      </c>
      <c r="H2917" s="112">
        <v>43831</v>
      </c>
      <c r="I2917" s="208" t="s">
        <v>3038</v>
      </c>
      <c r="J2917" s="112">
        <v>46753</v>
      </c>
      <c r="K2917" s="208" t="s">
        <v>16681</v>
      </c>
      <c r="L2917" s="89" t="s">
        <v>60</v>
      </c>
      <c r="M2917" s="208" t="s">
        <v>7026</v>
      </c>
      <c r="N2917" s="89" t="s">
        <v>107</v>
      </c>
      <c r="O2917" s="208" t="s">
        <v>102</v>
      </c>
      <c r="P2917" s="208" t="s">
        <v>16682</v>
      </c>
      <c r="Q2917" s="89"/>
      <c r="R2917" s="57" t="s">
        <v>23</v>
      </c>
      <c r="S2917" s="47" t="s">
        <v>79</v>
      </c>
      <c r="T2917" s="265">
        <v>2152387</v>
      </c>
      <c r="U2917" s="265">
        <v>2067488</v>
      </c>
      <c r="V2917" s="265">
        <v>2340986.2581036398</v>
      </c>
      <c r="W2917" s="265">
        <v>2235686.29746832</v>
      </c>
      <c r="X2917" s="265">
        <v>2044714.12679066</v>
      </c>
      <c r="Y2917" s="265">
        <v>772252.05171259097</v>
      </c>
    </row>
    <row r="2918" spans="1:25" ht="258.75" customHeight="1" x14ac:dyDescent="0.25">
      <c r="A2918" s="71">
        <v>4219</v>
      </c>
      <c r="B2918" s="57" t="s">
        <v>7025</v>
      </c>
      <c r="C2918" s="208" t="s">
        <v>7102</v>
      </c>
      <c r="D2918" s="208" t="s">
        <v>7103</v>
      </c>
      <c r="E2918" s="208" t="s">
        <v>7038</v>
      </c>
      <c r="F2918" s="208" t="s">
        <v>12103</v>
      </c>
      <c r="G2918" s="112">
        <v>43831</v>
      </c>
      <c r="H2918" s="112">
        <v>43831</v>
      </c>
      <c r="I2918" s="208" t="s">
        <v>2004</v>
      </c>
      <c r="J2918" s="112">
        <v>44562</v>
      </c>
      <c r="K2918" s="208" t="s">
        <v>16683</v>
      </c>
      <c r="L2918" s="89" t="s">
        <v>60</v>
      </c>
      <c r="M2918" s="208" t="s">
        <v>7040</v>
      </c>
      <c r="N2918" s="89" t="s">
        <v>64</v>
      </c>
      <c r="O2918" s="208" t="s">
        <v>103</v>
      </c>
      <c r="P2918" s="208" t="s">
        <v>115</v>
      </c>
      <c r="Q2918" s="89"/>
      <c r="R2918" s="63" t="s">
        <v>53</v>
      </c>
      <c r="S2918" s="116" t="s">
        <v>94</v>
      </c>
      <c r="T2918" s="265">
        <v>0</v>
      </c>
      <c r="U2918" s="265" t="s">
        <v>112</v>
      </c>
      <c r="V2918" s="265" t="s">
        <v>112</v>
      </c>
      <c r="W2918" s="265" t="s">
        <v>112</v>
      </c>
      <c r="X2918" s="265" t="s">
        <v>112</v>
      </c>
      <c r="Y2918" s="265" t="s">
        <v>112</v>
      </c>
    </row>
    <row r="2919" spans="1:25" ht="258.75" customHeight="1" x14ac:dyDescent="0.25">
      <c r="A2919" s="71">
        <v>4220</v>
      </c>
      <c r="B2919" s="57" t="s">
        <v>7025</v>
      </c>
      <c r="C2919" s="208" t="s">
        <v>7055</v>
      </c>
      <c r="D2919" s="208" t="s">
        <v>1612</v>
      </c>
      <c r="E2919" s="208" t="s">
        <v>16684</v>
      </c>
      <c r="F2919" s="208" t="s">
        <v>7104</v>
      </c>
      <c r="G2919" s="112">
        <v>43831</v>
      </c>
      <c r="H2919" s="112">
        <v>43831</v>
      </c>
      <c r="I2919" s="52" t="s">
        <v>336</v>
      </c>
      <c r="J2919" s="112" t="s">
        <v>114</v>
      </c>
      <c r="K2919" s="208" t="s">
        <v>7105</v>
      </c>
      <c r="L2919" s="89" t="s">
        <v>60</v>
      </c>
      <c r="M2919" s="208" t="s">
        <v>7026</v>
      </c>
      <c r="N2919" s="89" t="s">
        <v>64</v>
      </c>
      <c r="O2919" s="208" t="s">
        <v>105</v>
      </c>
      <c r="P2919" s="208" t="s">
        <v>7059</v>
      </c>
      <c r="Q2919" s="89"/>
      <c r="R2919" s="57" t="s">
        <v>53</v>
      </c>
      <c r="S2919" s="47" t="s">
        <v>94</v>
      </c>
      <c r="T2919" s="265">
        <v>2043</v>
      </c>
      <c r="U2919" s="265">
        <v>5864</v>
      </c>
      <c r="V2919" s="265">
        <v>5864</v>
      </c>
      <c r="W2919" s="265">
        <v>5864</v>
      </c>
      <c r="X2919" s="265">
        <v>5864</v>
      </c>
      <c r="Y2919" s="265">
        <v>5864</v>
      </c>
    </row>
    <row r="2920" spans="1:25" ht="258.75" customHeight="1" x14ac:dyDescent="0.25">
      <c r="A2920" s="71">
        <v>4221</v>
      </c>
      <c r="B2920" s="57" t="s">
        <v>7025</v>
      </c>
      <c r="C2920" s="208" t="s">
        <v>7106</v>
      </c>
      <c r="D2920" s="208" t="s">
        <v>1737</v>
      </c>
      <c r="E2920" s="208" t="s">
        <v>16685</v>
      </c>
      <c r="F2920" s="208" t="s">
        <v>16686</v>
      </c>
      <c r="G2920" s="112">
        <v>43831</v>
      </c>
      <c r="H2920" s="112">
        <v>43831</v>
      </c>
      <c r="I2920" s="211" t="s">
        <v>16619</v>
      </c>
      <c r="J2920" s="112" t="s">
        <v>13559</v>
      </c>
      <c r="K2920" s="208" t="s">
        <v>16687</v>
      </c>
      <c r="L2920" s="89" t="s">
        <v>60</v>
      </c>
      <c r="M2920" s="208" t="s">
        <v>7026</v>
      </c>
      <c r="N2920" s="89" t="s">
        <v>64</v>
      </c>
      <c r="O2920" s="208" t="s">
        <v>103</v>
      </c>
      <c r="P2920" s="208" t="s">
        <v>115</v>
      </c>
      <c r="Q2920" s="89"/>
      <c r="R2920" s="63" t="s">
        <v>23</v>
      </c>
      <c r="S2920" s="116" t="s">
        <v>79</v>
      </c>
      <c r="T2920" s="265">
        <v>0</v>
      </c>
      <c r="U2920" s="265">
        <v>0</v>
      </c>
      <c r="V2920" s="265" t="s">
        <v>470</v>
      </c>
      <c r="W2920" s="265" t="s">
        <v>470</v>
      </c>
      <c r="X2920" s="265" t="s">
        <v>470</v>
      </c>
      <c r="Y2920" s="265" t="s">
        <v>470</v>
      </c>
    </row>
    <row r="2921" spans="1:25" ht="258.75" customHeight="1" x14ac:dyDescent="0.25">
      <c r="A2921" s="71">
        <v>4222</v>
      </c>
      <c r="B2921" s="57" t="s">
        <v>7025</v>
      </c>
      <c r="C2921" s="208" t="s">
        <v>7107</v>
      </c>
      <c r="D2921" s="208" t="s">
        <v>7108</v>
      </c>
      <c r="E2921" s="208" t="s">
        <v>7109</v>
      </c>
      <c r="F2921" s="208" t="s">
        <v>7110</v>
      </c>
      <c r="G2921" s="112">
        <v>43831</v>
      </c>
      <c r="H2921" s="112">
        <v>43831</v>
      </c>
      <c r="I2921" s="211" t="s">
        <v>244</v>
      </c>
      <c r="J2921" s="112">
        <v>45658</v>
      </c>
      <c r="K2921" s="208" t="s">
        <v>11362</v>
      </c>
      <c r="L2921" s="89" t="s">
        <v>60</v>
      </c>
      <c r="M2921" s="208" t="s">
        <v>7026</v>
      </c>
      <c r="N2921" s="89" t="s">
        <v>68</v>
      </c>
      <c r="O2921" s="208" t="s">
        <v>100</v>
      </c>
      <c r="P2921" s="208" t="s">
        <v>7111</v>
      </c>
      <c r="Q2921" s="89" t="s">
        <v>7112</v>
      </c>
      <c r="R2921" s="57" t="s">
        <v>22</v>
      </c>
      <c r="S2921" s="47" t="s">
        <v>78</v>
      </c>
      <c r="T2921" s="265">
        <v>38651</v>
      </c>
      <c r="U2921" s="265">
        <v>46990</v>
      </c>
      <c r="V2921" s="265" t="s">
        <v>470</v>
      </c>
      <c r="W2921" s="265" t="s">
        <v>470</v>
      </c>
      <c r="X2921" s="265" t="s">
        <v>112</v>
      </c>
      <c r="Y2921" s="265" t="s">
        <v>112</v>
      </c>
    </row>
    <row r="2922" spans="1:25" ht="258.75" customHeight="1" x14ac:dyDescent="0.25">
      <c r="A2922" s="71">
        <v>4223</v>
      </c>
      <c r="B2922" s="57" t="s">
        <v>7025</v>
      </c>
      <c r="C2922" s="208" t="s">
        <v>7107</v>
      </c>
      <c r="D2922" s="208" t="s">
        <v>7113</v>
      </c>
      <c r="E2922" s="208" t="s">
        <v>7109</v>
      </c>
      <c r="F2922" s="208" t="s">
        <v>7110</v>
      </c>
      <c r="G2922" s="112">
        <v>43831</v>
      </c>
      <c r="H2922" s="112">
        <v>43831</v>
      </c>
      <c r="I2922" s="211" t="s">
        <v>244</v>
      </c>
      <c r="J2922" s="112">
        <v>45658</v>
      </c>
      <c r="K2922" s="208" t="s">
        <v>16688</v>
      </c>
      <c r="L2922" s="89" t="s">
        <v>60</v>
      </c>
      <c r="M2922" s="208" t="s">
        <v>7026</v>
      </c>
      <c r="N2922" s="89" t="s">
        <v>68</v>
      </c>
      <c r="O2922" s="208" t="s">
        <v>100</v>
      </c>
      <c r="P2922" s="208" t="s">
        <v>706</v>
      </c>
      <c r="Q2922" s="89" t="s">
        <v>7112</v>
      </c>
      <c r="R2922" s="57" t="s">
        <v>22</v>
      </c>
      <c r="S2922" s="47" t="s">
        <v>78</v>
      </c>
      <c r="T2922" s="265">
        <v>19022</v>
      </c>
      <c r="U2922" s="265">
        <v>120572</v>
      </c>
      <c r="V2922" s="265" t="s">
        <v>470</v>
      </c>
      <c r="W2922" s="265" t="s">
        <v>470</v>
      </c>
      <c r="X2922" s="265" t="s">
        <v>112</v>
      </c>
      <c r="Y2922" s="265" t="s">
        <v>112</v>
      </c>
    </row>
    <row r="2923" spans="1:25" ht="258.75" customHeight="1" x14ac:dyDescent="0.25">
      <c r="A2923" s="71">
        <v>4224</v>
      </c>
      <c r="B2923" s="57" t="s">
        <v>7025</v>
      </c>
      <c r="C2923" s="208" t="s">
        <v>7081</v>
      </c>
      <c r="D2923" s="208" t="s">
        <v>7114</v>
      </c>
      <c r="E2923" s="208" t="s">
        <v>4259</v>
      </c>
      <c r="F2923" s="208" t="s">
        <v>7115</v>
      </c>
      <c r="G2923" s="112">
        <v>43831</v>
      </c>
      <c r="H2923" s="112">
        <v>43831</v>
      </c>
      <c r="I2923" s="211" t="s">
        <v>244</v>
      </c>
      <c r="J2923" s="112">
        <v>45658</v>
      </c>
      <c r="K2923" s="208" t="s">
        <v>16689</v>
      </c>
      <c r="L2923" s="89" t="s">
        <v>60</v>
      </c>
      <c r="M2923" s="208" t="s">
        <v>7041</v>
      </c>
      <c r="N2923" s="89" t="s">
        <v>68</v>
      </c>
      <c r="O2923" s="208" t="s">
        <v>100</v>
      </c>
      <c r="P2923" s="208" t="s">
        <v>3697</v>
      </c>
      <c r="Q2923" s="89"/>
      <c r="R2923" s="63" t="s">
        <v>23</v>
      </c>
      <c r="S2923" s="116" t="s">
        <v>79</v>
      </c>
      <c r="T2923" s="265">
        <v>3963</v>
      </c>
      <c r="U2923" s="265">
        <v>42</v>
      </c>
      <c r="V2923" s="265" t="s">
        <v>470</v>
      </c>
      <c r="W2923" s="265" t="s">
        <v>470</v>
      </c>
      <c r="X2923" s="265" t="s">
        <v>112</v>
      </c>
      <c r="Y2923" s="265" t="s">
        <v>112</v>
      </c>
    </row>
    <row r="2924" spans="1:25" ht="258.75" customHeight="1" x14ac:dyDescent="0.25">
      <c r="A2924" s="71">
        <v>4225</v>
      </c>
      <c r="B2924" s="57" t="s">
        <v>7025</v>
      </c>
      <c r="C2924" s="208" t="s">
        <v>7081</v>
      </c>
      <c r="D2924" s="208" t="s">
        <v>7114</v>
      </c>
      <c r="E2924" s="208" t="s">
        <v>7116</v>
      </c>
      <c r="F2924" s="208" t="s">
        <v>7117</v>
      </c>
      <c r="G2924" s="112">
        <v>43831</v>
      </c>
      <c r="H2924" s="112">
        <v>43831</v>
      </c>
      <c r="I2924" s="211" t="s">
        <v>244</v>
      </c>
      <c r="J2924" s="112">
        <v>45658</v>
      </c>
      <c r="K2924" s="208" t="s">
        <v>16690</v>
      </c>
      <c r="L2924" s="89" t="s">
        <v>60</v>
      </c>
      <c r="M2924" s="208" t="s">
        <v>7071</v>
      </c>
      <c r="N2924" s="89" t="s">
        <v>68</v>
      </c>
      <c r="O2924" s="208" t="s">
        <v>100</v>
      </c>
      <c r="P2924" s="208" t="s">
        <v>3697</v>
      </c>
      <c r="Q2924" s="89"/>
      <c r="R2924" s="63" t="s">
        <v>23</v>
      </c>
      <c r="S2924" s="116" t="s">
        <v>79</v>
      </c>
      <c r="T2924" s="265">
        <v>0</v>
      </c>
      <c r="U2924" s="265">
        <v>0</v>
      </c>
      <c r="V2924" s="265" t="s">
        <v>470</v>
      </c>
      <c r="W2924" s="265" t="s">
        <v>470</v>
      </c>
      <c r="X2924" s="265" t="s">
        <v>112</v>
      </c>
      <c r="Y2924" s="265" t="s">
        <v>112</v>
      </c>
    </row>
    <row r="2925" spans="1:25" ht="258.75" customHeight="1" x14ac:dyDescent="0.25">
      <c r="A2925" s="71">
        <v>4226</v>
      </c>
      <c r="B2925" s="57" t="s">
        <v>7025</v>
      </c>
      <c r="C2925" s="208" t="s">
        <v>7081</v>
      </c>
      <c r="D2925" s="208" t="s">
        <v>7118</v>
      </c>
      <c r="E2925" s="208" t="s">
        <v>4259</v>
      </c>
      <c r="F2925" s="208" t="s">
        <v>7115</v>
      </c>
      <c r="G2925" s="112">
        <v>43831</v>
      </c>
      <c r="H2925" s="112">
        <v>43831</v>
      </c>
      <c r="I2925" s="211" t="s">
        <v>244</v>
      </c>
      <c r="J2925" s="112">
        <v>45658</v>
      </c>
      <c r="K2925" s="208" t="s">
        <v>16691</v>
      </c>
      <c r="L2925" s="89" t="s">
        <v>60</v>
      </c>
      <c r="M2925" s="208" t="s">
        <v>7041</v>
      </c>
      <c r="N2925" s="89" t="s">
        <v>68</v>
      </c>
      <c r="O2925" s="208" t="s">
        <v>100</v>
      </c>
      <c r="P2925" s="208" t="s">
        <v>397</v>
      </c>
      <c r="Q2925" s="89"/>
      <c r="R2925" s="63" t="s">
        <v>23</v>
      </c>
      <c r="S2925" s="116" t="s">
        <v>79</v>
      </c>
      <c r="T2925" s="265">
        <v>36769</v>
      </c>
      <c r="U2925" s="265">
        <v>14419</v>
      </c>
      <c r="V2925" s="265" t="s">
        <v>470</v>
      </c>
      <c r="W2925" s="265" t="s">
        <v>470</v>
      </c>
      <c r="X2925" s="265" t="s">
        <v>112</v>
      </c>
      <c r="Y2925" s="265" t="s">
        <v>112</v>
      </c>
    </row>
    <row r="2926" spans="1:25" ht="258.75" customHeight="1" x14ac:dyDescent="0.25">
      <c r="A2926" s="71">
        <v>4227</v>
      </c>
      <c r="B2926" s="57" t="s">
        <v>7025</v>
      </c>
      <c r="C2926" s="208" t="s">
        <v>7081</v>
      </c>
      <c r="D2926" s="208" t="s">
        <v>7118</v>
      </c>
      <c r="E2926" s="208" t="s">
        <v>7116</v>
      </c>
      <c r="F2926" s="208" t="s">
        <v>7117</v>
      </c>
      <c r="G2926" s="112">
        <v>43831</v>
      </c>
      <c r="H2926" s="112">
        <v>43831</v>
      </c>
      <c r="I2926" s="211" t="s">
        <v>244</v>
      </c>
      <c r="J2926" s="112">
        <v>45658</v>
      </c>
      <c r="K2926" s="208" t="s">
        <v>16692</v>
      </c>
      <c r="L2926" s="89" t="s">
        <v>60</v>
      </c>
      <c r="M2926" s="208" t="s">
        <v>7071</v>
      </c>
      <c r="N2926" s="89" t="s">
        <v>68</v>
      </c>
      <c r="O2926" s="208" t="s">
        <v>100</v>
      </c>
      <c r="P2926" s="208" t="s">
        <v>397</v>
      </c>
      <c r="Q2926" s="89"/>
      <c r="R2926" s="63" t="s">
        <v>23</v>
      </c>
      <c r="S2926" s="116" t="s">
        <v>79</v>
      </c>
      <c r="T2926" s="265">
        <v>112</v>
      </c>
      <c r="U2926" s="265">
        <v>67</v>
      </c>
      <c r="V2926" s="265" t="s">
        <v>470</v>
      </c>
      <c r="W2926" s="265" t="s">
        <v>470</v>
      </c>
      <c r="X2926" s="265" t="s">
        <v>112</v>
      </c>
      <c r="Y2926" s="265" t="s">
        <v>112</v>
      </c>
    </row>
    <row r="2927" spans="1:25" ht="258.75" customHeight="1" x14ac:dyDescent="0.25">
      <c r="A2927" s="71">
        <v>4228</v>
      </c>
      <c r="B2927" s="57" t="s">
        <v>7025</v>
      </c>
      <c r="C2927" s="208" t="s">
        <v>7119</v>
      </c>
      <c r="D2927" s="208" t="s">
        <v>4195</v>
      </c>
      <c r="E2927" s="208" t="s">
        <v>16693</v>
      </c>
      <c r="F2927" s="208" t="s">
        <v>12104</v>
      </c>
      <c r="G2927" s="112">
        <v>43921</v>
      </c>
      <c r="H2927" s="112">
        <v>43831</v>
      </c>
      <c r="I2927" s="211" t="s">
        <v>396</v>
      </c>
      <c r="J2927" s="112">
        <v>44562</v>
      </c>
      <c r="K2927" s="208" t="s">
        <v>16694</v>
      </c>
      <c r="L2927" s="89" t="s">
        <v>60</v>
      </c>
      <c r="M2927" s="208" t="s">
        <v>7026</v>
      </c>
      <c r="N2927" s="89" t="s">
        <v>68</v>
      </c>
      <c r="O2927" s="208" t="s">
        <v>100</v>
      </c>
      <c r="P2927" s="208" t="s">
        <v>196</v>
      </c>
      <c r="Q2927" s="89" t="s">
        <v>7120</v>
      </c>
      <c r="R2927" s="57" t="s">
        <v>22</v>
      </c>
      <c r="S2927" s="47" t="s">
        <v>78</v>
      </c>
      <c r="T2927" s="265">
        <v>366076</v>
      </c>
      <c r="U2927" s="265" t="s">
        <v>112</v>
      </c>
      <c r="V2927" s="265" t="s">
        <v>112</v>
      </c>
      <c r="W2927" s="265" t="s">
        <v>112</v>
      </c>
      <c r="X2927" s="265" t="s">
        <v>112</v>
      </c>
      <c r="Y2927" s="265" t="s">
        <v>112</v>
      </c>
    </row>
    <row r="2928" spans="1:25" ht="258.75" customHeight="1" x14ac:dyDescent="0.25">
      <c r="A2928" s="71">
        <v>4229</v>
      </c>
      <c r="B2928" s="57" t="s">
        <v>7025</v>
      </c>
      <c r="C2928" s="208" t="s">
        <v>7119</v>
      </c>
      <c r="D2928" s="208" t="s">
        <v>4195</v>
      </c>
      <c r="E2928" s="208" t="s">
        <v>16695</v>
      </c>
      <c r="F2928" s="208" t="s">
        <v>12104</v>
      </c>
      <c r="G2928" s="112">
        <v>43921</v>
      </c>
      <c r="H2928" s="112">
        <v>43831</v>
      </c>
      <c r="I2928" s="211" t="s">
        <v>396</v>
      </c>
      <c r="J2928" s="112">
        <v>44562</v>
      </c>
      <c r="K2928" s="208" t="s">
        <v>16696</v>
      </c>
      <c r="L2928" s="89" t="s">
        <v>60</v>
      </c>
      <c r="M2928" s="208" t="s">
        <v>7026</v>
      </c>
      <c r="N2928" s="89" t="s">
        <v>68</v>
      </c>
      <c r="O2928" s="208" t="s">
        <v>100</v>
      </c>
      <c r="P2928" s="208" t="s">
        <v>398</v>
      </c>
      <c r="Q2928" s="89" t="s">
        <v>7120</v>
      </c>
      <c r="R2928" s="57" t="s">
        <v>22</v>
      </c>
      <c r="S2928" s="47" t="s">
        <v>78</v>
      </c>
      <c r="T2928" s="265">
        <v>775796</v>
      </c>
      <c r="U2928" s="265" t="s">
        <v>112</v>
      </c>
      <c r="V2928" s="265" t="s">
        <v>112</v>
      </c>
      <c r="W2928" s="265" t="s">
        <v>112</v>
      </c>
      <c r="X2928" s="265" t="s">
        <v>112</v>
      </c>
      <c r="Y2928" s="265" t="s">
        <v>112</v>
      </c>
    </row>
    <row r="2929" spans="1:25" ht="258.75" customHeight="1" x14ac:dyDescent="0.25">
      <c r="A2929" s="71">
        <v>4230</v>
      </c>
      <c r="B2929" s="57" t="s">
        <v>7025</v>
      </c>
      <c r="C2929" s="208" t="s">
        <v>7121</v>
      </c>
      <c r="D2929" s="208" t="s">
        <v>7122</v>
      </c>
      <c r="E2929" s="208" t="s">
        <v>16697</v>
      </c>
      <c r="F2929" s="208" t="s">
        <v>7123</v>
      </c>
      <c r="G2929" s="112">
        <v>44562</v>
      </c>
      <c r="H2929" s="112">
        <v>44562</v>
      </c>
      <c r="I2929" s="111" t="s">
        <v>16698</v>
      </c>
      <c r="J2929" s="112" t="s">
        <v>114</v>
      </c>
      <c r="K2929" s="208" t="s">
        <v>7124</v>
      </c>
      <c r="L2929" s="208" t="s">
        <v>60</v>
      </c>
      <c r="M2929" s="208" t="s">
        <v>7026</v>
      </c>
      <c r="N2929" s="208" t="s">
        <v>68</v>
      </c>
      <c r="O2929" s="208" t="s">
        <v>100</v>
      </c>
      <c r="P2929" s="208" t="s">
        <v>7125</v>
      </c>
      <c r="Q2929" s="29"/>
      <c r="R2929" s="63" t="s">
        <v>22</v>
      </c>
      <c r="S2929" s="116" t="s">
        <v>78</v>
      </c>
      <c r="T2929" s="265" t="s">
        <v>112</v>
      </c>
      <c r="U2929" s="265">
        <v>765899</v>
      </c>
      <c r="V2929" s="265" t="s">
        <v>470</v>
      </c>
      <c r="W2929" s="265" t="s">
        <v>470</v>
      </c>
      <c r="X2929" s="265" t="s">
        <v>470</v>
      </c>
      <c r="Y2929" s="265" t="s">
        <v>470</v>
      </c>
    </row>
    <row r="2930" spans="1:25" ht="258.75" customHeight="1" x14ac:dyDescent="0.25">
      <c r="A2930" s="71">
        <v>4231</v>
      </c>
      <c r="B2930" s="57" t="s">
        <v>7025</v>
      </c>
      <c r="C2930" s="208" t="s">
        <v>7121</v>
      </c>
      <c r="D2930" s="208" t="s">
        <v>7126</v>
      </c>
      <c r="E2930" s="208" t="s">
        <v>16697</v>
      </c>
      <c r="F2930" s="208" t="s">
        <v>7123</v>
      </c>
      <c r="G2930" s="112">
        <v>44562</v>
      </c>
      <c r="H2930" s="112">
        <v>44562</v>
      </c>
      <c r="I2930" s="111" t="s">
        <v>16698</v>
      </c>
      <c r="J2930" s="112" t="s">
        <v>114</v>
      </c>
      <c r="K2930" s="208" t="s">
        <v>7127</v>
      </c>
      <c r="L2930" s="208" t="s">
        <v>60</v>
      </c>
      <c r="M2930" s="208" t="s">
        <v>7026</v>
      </c>
      <c r="N2930" s="208" t="s">
        <v>68</v>
      </c>
      <c r="O2930" s="208" t="s">
        <v>100</v>
      </c>
      <c r="P2930" s="208" t="s">
        <v>7128</v>
      </c>
      <c r="Q2930" s="29"/>
      <c r="R2930" s="63" t="s">
        <v>22</v>
      </c>
      <c r="S2930" s="116" t="s">
        <v>78</v>
      </c>
      <c r="T2930" s="265" t="s">
        <v>112</v>
      </c>
      <c r="U2930" s="265">
        <v>36070</v>
      </c>
      <c r="V2930" s="265" t="s">
        <v>470</v>
      </c>
      <c r="W2930" s="265" t="s">
        <v>470</v>
      </c>
      <c r="X2930" s="265" t="s">
        <v>470</v>
      </c>
      <c r="Y2930" s="265" t="s">
        <v>470</v>
      </c>
    </row>
    <row r="2931" spans="1:25" ht="258.75" customHeight="1" x14ac:dyDescent="0.25">
      <c r="A2931" s="71">
        <v>4232</v>
      </c>
      <c r="B2931" s="57" t="s">
        <v>7025</v>
      </c>
      <c r="C2931" s="208" t="s">
        <v>7129</v>
      </c>
      <c r="D2931" s="208" t="s">
        <v>1968</v>
      </c>
      <c r="E2931" s="208" t="s">
        <v>16699</v>
      </c>
      <c r="F2931" s="208" t="s">
        <v>7130</v>
      </c>
      <c r="G2931" s="112">
        <v>44562</v>
      </c>
      <c r="H2931" s="112">
        <v>44562</v>
      </c>
      <c r="I2931" s="211" t="s">
        <v>4572</v>
      </c>
      <c r="J2931" s="112">
        <v>47119</v>
      </c>
      <c r="K2931" s="208" t="s">
        <v>7131</v>
      </c>
      <c r="L2931" s="208" t="s">
        <v>60</v>
      </c>
      <c r="M2931" s="208" t="s">
        <v>16700</v>
      </c>
      <c r="N2931" s="208" t="s">
        <v>106</v>
      </c>
      <c r="O2931" s="208" t="s">
        <v>103</v>
      </c>
      <c r="P2931" s="208" t="s">
        <v>116</v>
      </c>
      <c r="Q2931" s="29"/>
      <c r="R2931" s="63" t="s">
        <v>53</v>
      </c>
      <c r="S2931" s="116" t="s">
        <v>94</v>
      </c>
      <c r="T2931" s="265" t="s">
        <v>112</v>
      </c>
      <c r="U2931" s="265">
        <v>1603</v>
      </c>
      <c r="V2931" s="265" t="s">
        <v>470</v>
      </c>
      <c r="W2931" s="265" t="s">
        <v>470</v>
      </c>
      <c r="X2931" s="265" t="s">
        <v>470</v>
      </c>
      <c r="Y2931" s="265" t="s">
        <v>470</v>
      </c>
    </row>
    <row r="2932" spans="1:25" ht="258.75" customHeight="1" x14ac:dyDescent="0.25">
      <c r="A2932" s="71">
        <v>4233</v>
      </c>
      <c r="B2932" s="57" t="s">
        <v>7025</v>
      </c>
      <c r="C2932" s="208" t="s">
        <v>7132</v>
      </c>
      <c r="D2932" s="208" t="s">
        <v>1613</v>
      </c>
      <c r="E2932" s="208" t="s">
        <v>7150</v>
      </c>
      <c r="F2932" s="208" t="s">
        <v>7149</v>
      </c>
      <c r="G2932" s="112">
        <v>44562</v>
      </c>
      <c r="H2932" s="112">
        <v>44562</v>
      </c>
      <c r="I2932" s="52" t="s">
        <v>113</v>
      </c>
      <c r="J2932" s="112" t="s">
        <v>114</v>
      </c>
      <c r="K2932" s="208" t="s">
        <v>7133</v>
      </c>
      <c r="L2932" s="208" t="s">
        <v>60</v>
      </c>
      <c r="M2932" s="208" t="s">
        <v>7134</v>
      </c>
      <c r="N2932" s="208" t="s">
        <v>64</v>
      </c>
      <c r="O2932" s="208" t="s">
        <v>105</v>
      </c>
      <c r="P2932" s="208" t="s">
        <v>7135</v>
      </c>
      <c r="Q2932" s="29" t="s">
        <v>7136</v>
      </c>
      <c r="R2932" s="63" t="s">
        <v>18</v>
      </c>
      <c r="S2932" s="116" t="s">
        <v>76</v>
      </c>
      <c r="T2932" s="265" t="s">
        <v>112</v>
      </c>
      <c r="U2932" s="265">
        <v>6275</v>
      </c>
      <c r="V2932" s="265" t="s">
        <v>470</v>
      </c>
      <c r="W2932" s="265" t="s">
        <v>470</v>
      </c>
      <c r="X2932" s="265" t="s">
        <v>470</v>
      </c>
      <c r="Y2932" s="265" t="s">
        <v>470</v>
      </c>
    </row>
    <row r="2933" spans="1:25" ht="258.75" customHeight="1" x14ac:dyDescent="0.25">
      <c r="A2933" s="71">
        <v>4234</v>
      </c>
      <c r="B2933" s="57" t="s">
        <v>7025</v>
      </c>
      <c r="C2933" s="208" t="s">
        <v>7132</v>
      </c>
      <c r="D2933" s="208" t="s">
        <v>7137</v>
      </c>
      <c r="E2933" s="208" t="s">
        <v>7138</v>
      </c>
      <c r="F2933" s="208" t="s">
        <v>1179</v>
      </c>
      <c r="G2933" s="112">
        <v>44562</v>
      </c>
      <c r="H2933" s="112">
        <v>44562</v>
      </c>
      <c r="I2933" s="52" t="s">
        <v>11304</v>
      </c>
      <c r="J2933" s="112" t="s">
        <v>114</v>
      </c>
      <c r="K2933" s="208" t="s">
        <v>16701</v>
      </c>
      <c r="L2933" s="208" t="s">
        <v>60</v>
      </c>
      <c r="M2933" s="208" t="s">
        <v>7026</v>
      </c>
      <c r="N2933" s="208" t="s">
        <v>64</v>
      </c>
      <c r="O2933" s="208" t="s">
        <v>103</v>
      </c>
      <c r="P2933" s="208" t="s">
        <v>706</v>
      </c>
      <c r="Q2933" s="29"/>
      <c r="R2933" s="63" t="s">
        <v>53</v>
      </c>
      <c r="S2933" s="116" t="s">
        <v>94</v>
      </c>
      <c r="T2933" s="265" t="s">
        <v>112</v>
      </c>
      <c r="U2933" s="265">
        <v>0</v>
      </c>
      <c r="V2933" s="265" t="s">
        <v>470</v>
      </c>
      <c r="W2933" s="265" t="s">
        <v>470</v>
      </c>
      <c r="X2933" s="265" t="s">
        <v>470</v>
      </c>
      <c r="Y2933" s="265" t="s">
        <v>470</v>
      </c>
    </row>
    <row r="2934" spans="1:25" ht="258.75" customHeight="1" x14ac:dyDescent="0.25">
      <c r="A2934" s="71">
        <v>4235</v>
      </c>
      <c r="B2934" s="57" t="s">
        <v>7025</v>
      </c>
      <c r="C2934" s="208" t="s">
        <v>7139</v>
      </c>
      <c r="D2934" s="208" t="s">
        <v>1615</v>
      </c>
      <c r="E2934" s="208" t="s">
        <v>7140</v>
      </c>
      <c r="F2934" s="208" t="s">
        <v>11361</v>
      </c>
      <c r="G2934" s="112">
        <v>44562</v>
      </c>
      <c r="H2934" s="112">
        <v>44562</v>
      </c>
      <c r="I2934" s="211" t="s">
        <v>762</v>
      </c>
      <c r="J2934" s="112">
        <v>44927</v>
      </c>
      <c r="K2934" s="208" t="s">
        <v>7141</v>
      </c>
      <c r="L2934" s="208" t="s">
        <v>60</v>
      </c>
      <c r="M2934" s="208" t="s">
        <v>7026</v>
      </c>
      <c r="N2934" s="208" t="s">
        <v>64</v>
      </c>
      <c r="O2934" s="208" t="s">
        <v>105</v>
      </c>
      <c r="P2934" s="208" t="s">
        <v>355</v>
      </c>
      <c r="Q2934" s="29"/>
      <c r="R2934" s="57" t="s">
        <v>53</v>
      </c>
      <c r="S2934" s="47" t="s">
        <v>94</v>
      </c>
      <c r="T2934" s="265" t="s">
        <v>112</v>
      </c>
      <c r="U2934" s="265">
        <v>516</v>
      </c>
      <c r="V2934" s="265" t="s">
        <v>112</v>
      </c>
      <c r="W2934" s="265" t="s">
        <v>112</v>
      </c>
      <c r="X2934" s="265" t="s">
        <v>112</v>
      </c>
      <c r="Y2934" s="265" t="s">
        <v>112</v>
      </c>
    </row>
    <row r="2935" spans="1:25" ht="258.75" customHeight="1" x14ac:dyDescent="0.25">
      <c r="A2935" s="71">
        <v>4236</v>
      </c>
      <c r="B2935" s="57" t="s">
        <v>7025</v>
      </c>
      <c r="C2935" s="208" t="s">
        <v>7142</v>
      </c>
      <c r="D2935" s="208" t="s">
        <v>7143</v>
      </c>
      <c r="E2935" s="208" t="s">
        <v>16702</v>
      </c>
      <c r="F2935" s="208" t="s">
        <v>12105</v>
      </c>
      <c r="G2935" s="112">
        <v>44562</v>
      </c>
      <c r="H2935" s="112">
        <v>44562</v>
      </c>
      <c r="I2935" s="211" t="s">
        <v>762</v>
      </c>
      <c r="J2935" s="112">
        <v>44927</v>
      </c>
      <c r="K2935" s="208" t="s">
        <v>16703</v>
      </c>
      <c r="L2935" s="208" t="s">
        <v>60</v>
      </c>
      <c r="M2935" s="208" t="s">
        <v>7026</v>
      </c>
      <c r="N2935" s="208" t="s">
        <v>68</v>
      </c>
      <c r="O2935" s="208" t="s">
        <v>100</v>
      </c>
      <c r="P2935" s="208" t="s">
        <v>196</v>
      </c>
      <c r="Q2935" s="208" t="s">
        <v>7144</v>
      </c>
      <c r="R2935" s="57" t="s">
        <v>22</v>
      </c>
      <c r="S2935" s="47" t="s">
        <v>78</v>
      </c>
      <c r="T2935" s="265" t="s">
        <v>112</v>
      </c>
      <c r="U2935" s="265">
        <v>445214</v>
      </c>
      <c r="V2935" s="265" t="s">
        <v>112</v>
      </c>
      <c r="W2935" s="265" t="s">
        <v>112</v>
      </c>
      <c r="X2935" s="265" t="s">
        <v>112</v>
      </c>
      <c r="Y2935" s="265" t="s">
        <v>112</v>
      </c>
    </row>
    <row r="2936" spans="1:25" ht="258.75" customHeight="1" x14ac:dyDescent="0.25">
      <c r="A2936" s="71">
        <v>4237</v>
      </c>
      <c r="B2936" s="57" t="s">
        <v>7025</v>
      </c>
      <c r="C2936" s="208" t="s">
        <v>7142</v>
      </c>
      <c r="D2936" s="208" t="s">
        <v>7143</v>
      </c>
      <c r="E2936" s="208" t="s">
        <v>16704</v>
      </c>
      <c r="F2936" s="208" t="s">
        <v>12105</v>
      </c>
      <c r="G2936" s="112">
        <v>44562</v>
      </c>
      <c r="H2936" s="112">
        <v>44562</v>
      </c>
      <c r="I2936" s="211" t="s">
        <v>762</v>
      </c>
      <c r="J2936" s="112">
        <v>44927</v>
      </c>
      <c r="K2936" s="208" t="s">
        <v>16705</v>
      </c>
      <c r="L2936" s="208" t="s">
        <v>60</v>
      </c>
      <c r="M2936" s="208" t="s">
        <v>7026</v>
      </c>
      <c r="N2936" s="208" t="s">
        <v>68</v>
      </c>
      <c r="O2936" s="208" t="s">
        <v>100</v>
      </c>
      <c r="P2936" s="208" t="s">
        <v>398</v>
      </c>
      <c r="Q2936" s="208" t="s">
        <v>7144</v>
      </c>
      <c r="R2936" s="57" t="s">
        <v>22</v>
      </c>
      <c r="S2936" s="47" t="s">
        <v>78</v>
      </c>
      <c r="T2936" s="265" t="s">
        <v>112</v>
      </c>
      <c r="U2936" s="265">
        <v>1074915</v>
      </c>
      <c r="V2936" s="265" t="s">
        <v>112</v>
      </c>
      <c r="W2936" s="265" t="s">
        <v>112</v>
      </c>
      <c r="X2936" s="265" t="s">
        <v>112</v>
      </c>
      <c r="Y2936" s="265" t="s">
        <v>112</v>
      </c>
    </row>
    <row r="2937" spans="1:25" ht="258.75" customHeight="1" x14ac:dyDescent="0.25">
      <c r="A2937" s="71">
        <v>4238</v>
      </c>
      <c r="B2937" s="57" t="s">
        <v>7025</v>
      </c>
      <c r="C2937" s="208" t="s">
        <v>16706</v>
      </c>
      <c r="D2937" s="208" t="s">
        <v>233</v>
      </c>
      <c r="E2937" s="208" t="s">
        <v>16707</v>
      </c>
      <c r="F2937" s="208" t="s">
        <v>6595</v>
      </c>
      <c r="G2937" s="112">
        <v>44838</v>
      </c>
      <c r="H2937" s="112">
        <v>44758</v>
      </c>
      <c r="I2937" s="52" t="s">
        <v>16708</v>
      </c>
      <c r="J2937" s="112" t="s">
        <v>1369</v>
      </c>
      <c r="K2937" s="208" t="s">
        <v>16709</v>
      </c>
      <c r="L2937" s="208" t="s">
        <v>60</v>
      </c>
      <c r="M2937" s="208" t="s">
        <v>7026</v>
      </c>
      <c r="N2937" s="208" t="s">
        <v>107</v>
      </c>
      <c r="O2937" s="208" t="s">
        <v>100</v>
      </c>
      <c r="P2937" s="208" t="s">
        <v>16710</v>
      </c>
      <c r="Q2937" s="208"/>
      <c r="R2937" s="63" t="s">
        <v>24</v>
      </c>
      <c r="S2937" s="116" t="s">
        <v>80</v>
      </c>
      <c r="T2937" s="265" t="s">
        <v>112</v>
      </c>
      <c r="U2937" s="265">
        <v>0</v>
      </c>
      <c r="V2937" s="265">
        <v>35067.770000000004</v>
      </c>
      <c r="W2937" s="265">
        <v>67054.12000000001</v>
      </c>
      <c r="X2937" s="265">
        <v>91596.340000000011</v>
      </c>
      <c r="Y2937" s="265">
        <v>192436.38508008036</v>
      </c>
    </row>
    <row r="2938" spans="1:25" ht="258.75" customHeight="1" x14ac:dyDescent="0.25">
      <c r="A2938" s="71">
        <v>4239</v>
      </c>
      <c r="B2938" s="57" t="s">
        <v>7025</v>
      </c>
      <c r="C2938" s="208" t="s">
        <v>16711</v>
      </c>
      <c r="D2938" s="208" t="s">
        <v>2090</v>
      </c>
      <c r="E2938" s="208" t="s">
        <v>16712</v>
      </c>
      <c r="F2938" s="208" t="s">
        <v>6595</v>
      </c>
      <c r="G2938" s="112">
        <v>44838</v>
      </c>
      <c r="H2938" s="112">
        <v>44758</v>
      </c>
      <c r="I2938" s="211" t="s">
        <v>16713</v>
      </c>
      <c r="J2938" s="112" t="s">
        <v>1369</v>
      </c>
      <c r="K2938" s="208" t="s">
        <v>16714</v>
      </c>
      <c r="L2938" s="208" t="s">
        <v>60</v>
      </c>
      <c r="M2938" s="208" t="s">
        <v>7026</v>
      </c>
      <c r="N2938" s="208" t="s">
        <v>106</v>
      </c>
      <c r="O2938" s="208" t="s">
        <v>103</v>
      </c>
      <c r="P2938" s="208" t="s">
        <v>116</v>
      </c>
      <c r="Q2938" s="208"/>
      <c r="R2938" s="63" t="s">
        <v>24</v>
      </c>
      <c r="S2938" s="116" t="s">
        <v>80</v>
      </c>
      <c r="T2938" s="265" t="s">
        <v>112</v>
      </c>
      <c r="U2938" s="265">
        <v>0</v>
      </c>
      <c r="V2938" s="265" t="s">
        <v>470</v>
      </c>
      <c r="W2938" s="265" t="s">
        <v>470</v>
      </c>
      <c r="X2938" s="265" t="s">
        <v>470</v>
      </c>
      <c r="Y2938" s="265" t="s">
        <v>470</v>
      </c>
    </row>
    <row r="2939" spans="1:25" ht="258.75" customHeight="1" x14ac:dyDescent="0.25">
      <c r="A2939" s="71">
        <v>4240</v>
      </c>
      <c r="B2939" s="57" t="s">
        <v>7025</v>
      </c>
      <c r="C2939" s="208" t="s">
        <v>16715</v>
      </c>
      <c r="D2939" s="208" t="s">
        <v>16716</v>
      </c>
      <c r="E2939" s="208" t="s">
        <v>16717</v>
      </c>
      <c r="F2939" s="208" t="s">
        <v>16718</v>
      </c>
      <c r="G2939" s="112">
        <v>44927</v>
      </c>
      <c r="H2939" s="112">
        <v>44927</v>
      </c>
      <c r="I2939" s="52" t="s">
        <v>113</v>
      </c>
      <c r="J2939" s="112" t="s">
        <v>114</v>
      </c>
      <c r="K2939" s="208" t="s">
        <v>7079</v>
      </c>
      <c r="L2939" s="208" t="s">
        <v>60</v>
      </c>
      <c r="M2939" s="208" t="s">
        <v>7026</v>
      </c>
      <c r="N2939" s="208" t="s">
        <v>68</v>
      </c>
      <c r="O2939" s="208" t="s">
        <v>100</v>
      </c>
      <c r="P2939" s="208" t="s">
        <v>196</v>
      </c>
      <c r="Q2939" s="113" t="s">
        <v>16719</v>
      </c>
      <c r="R2939" s="63" t="s">
        <v>22</v>
      </c>
      <c r="S2939" s="116" t="s">
        <v>78</v>
      </c>
      <c r="T2939" s="265" t="s">
        <v>112</v>
      </c>
      <c r="U2939" s="265" t="s">
        <v>112</v>
      </c>
      <c r="V2939" s="265" t="s">
        <v>470</v>
      </c>
      <c r="W2939" s="265" t="s">
        <v>470</v>
      </c>
      <c r="X2939" s="265" t="s">
        <v>470</v>
      </c>
      <c r="Y2939" s="265" t="s">
        <v>470</v>
      </c>
    </row>
    <row r="2940" spans="1:25" ht="258.75" customHeight="1" x14ac:dyDescent="0.25">
      <c r="A2940" s="71">
        <v>4241</v>
      </c>
      <c r="B2940" s="57" t="s">
        <v>7025</v>
      </c>
      <c r="C2940" s="208" t="s">
        <v>16715</v>
      </c>
      <c r="D2940" s="208" t="s">
        <v>16720</v>
      </c>
      <c r="E2940" s="208" t="s">
        <v>16717</v>
      </c>
      <c r="F2940" s="208" t="s">
        <v>16718</v>
      </c>
      <c r="G2940" s="112">
        <v>44927</v>
      </c>
      <c r="H2940" s="112">
        <v>44927</v>
      </c>
      <c r="I2940" s="52" t="s">
        <v>113</v>
      </c>
      <c r="J2940" s="112" t="s">
        <v>114</v>
      </c>
      <c r="K2940" s="208" t="s">
        <v>7151</v>
      </c>
      <c r="L2940" s="208" t="s">
        <v>60</v>
      </c>
      <c r="M2940" s="208" t="s">
        <v>7026</v>
      </c>
      <c r="N2940" s="208" t="s">
        <v>68</v>
      </c>
      <c r="O2940" s="208" t="s">
        <v>100</v>
      </c>
      <c r="P2940" s="208" t="s">
        <v>398</v>
      </c>
      <c r="Q2940" s="113" t="s">
        <v>16719</v>
      </c>
      <c r="R2940" s="63" t="s">
        <v>22</v>
      </c>
      <c r="S2940" s="116" t="s">
        <v>78</v>
      </c>
      <c r="T2940" s="265" t="s">
        <v>112</v>
      </c>
      <c r="U2940" s="265" t="s">
        <v>112</v>
      </c>
      <c r="V2940" s="265" t="s">
        <v>470</v>
      </c>
      <c r="W2940" s="265" t="s">
        <v>470</v>
      </c>
      <c r="X2940" s="265" t="s">
        <v>470</v>
      </c>
      <c r="Y2940" s="265" t="s">
        <v>470</v>
      </c>
    </row>
    <row r="2941" spans="1:25" ht="258.75" customHeight="1" x14ac:dyDescent="0.25">
      <c r="A2941" s="71">
        <v>4242</v>
      </c>
      <c r="B2941" s="57" t="s">
        <v>7025</v>
      </c>
      <c r="C2941" s="208" t="s">
        <v>16721</v>
      </c>
      <c r="D2941" s="208" t="s">
        <v>5713</v>
      </c>
      <c r="E2941" s="208" t="s">
        <v>16617</v>
      </c>
      <c r="F2941" s="208" t="s">
        <v>16613</v>
      </c>
      <c r="G2941" s="112">
        <v>44904</v>
      </c>
      <c r="H2941" s="112">
        <v>44634</v>
      </c>
      <c r="I2941" s="115" t="s">
        <v>16614</v>
      </c>
      <c r="J2941" s="112" t="s">
        <v>13559</v>
      </c>
      <c r="K2941" s="208" t="s">
        <v>16722</v>
      </c>
      <c r="L2941" s="208" t="s">
        <v>60</v>
      </c>
      <c r="M2941" s="208" t="s">
        <v>7026</v>
      </c>
      <c r="N2941" s="208" t="s">
        <v>107</v>
      </c>
      <c r="O2941" s="208" t="s">
        <v>100</v>
      </c>
      <c r="P2941" s="208" t="s">
        <v>812</v>
      </c>
      <c r="Q2941" s="208"/>
      <c r="R2941" s="63" t="s">
        <v>23</v>
      </c>
      <c r="S2941" s="116" t="s">
        <v>79</v>
      </c>
      <c r="T2941" s="265" t="s">
        <v>112</v>
      </c>
      <c r="U2941" s="265">
        <v>0</v>
      </c>
      <c r="V2941" s="265" t="s">
        <v>470</v>
      </c>
      <c r="W2941" s="265" t="s">
        <v>470</v>
      </c>
      <c r="X2941" s="265" t="s">
        <v>470</v>
      </c>
      <c r="Y2941" s="265" t="s">
        <v>470</v>
      </c>
    </row>
    <row r="2942" spans="1:25" ht="258.75" customHeight="1" x14ac:dyDescent="0.25">
      <c r="A2942" s="71">
        <v>4243</v>
      </c>
      <c r="B2942" s="57" t="s">
        <v>7025</v>
      </c>
      <c r="C2942" s="208" t="s">
        <v>16723</v>
      </c>
      <c r="D2942" s="208" t="s">
        <v>7145</v>
      </c>
      <c r="E2942" s="208" t="s">
        <v>16724</v>
      </c>
      <c r="F2942" s="208" t="s">
        <v>16725</v>
      </c>
      <c r="G2942" s="112">
        <v>45021</v>
      </c>
      <c r="H2942" s="112">
        <v>45021</v>
      </c>
      <c r="I2942" s="52" t="s">
        <v>113</v>
      </c>
      <c r="J2942" s="112" t="s">
        <v>114</v>
      </c>
      <c r="K2942" s="208" t="s">
        <v>16726</v>
      </c>
      <c r="L2942" s="208" t="s">
        <v>60</v>
      </c>
      <c r="M2942" s="208" t="s">
        <v>7026</v>
      </c>
      <c r="N2942" s="208" t="s">
        <v>64</v>
      </c>
      <c r="O2942" s="208" t="s">
        <v>103</v>
      </c>
      <c r="P2942" s="208" t="s">
        <v>115</v>
      </c>
      <c r="Q2942" s="208"/>
      <c r="R2942" s="63" t="s">
        <v>53</v>
      </c>
      <c r="S2942" s="116" t="s">
        <v>94</v>
      </c>
      <c r="T2942" s="265" t="s">
        <v>112</v>
      </c>
      <c r="U2942" s="265" t="s">
        <v>112</v>
      </c>
      <c r="V2942" s="265">
        <v>0</v>
      </c>
      <c r="W2942" s="265">
        <v>127.798</v>
      </c>
      <c r="X2942" s="265">
        <v>127.798</v>
      </c>
      <c r="Y2942" s="265">
        <v>270.93</v>
      </c>
    </row>
    <row r="2943" spans="1:25" ht="258.75" customHeight="1" x14ac:dyDescent="0.25">
      <c r="A2943" s="71">
        <v>4254</v>
      </c>
      <c r="B2943" s="208" t="s">
        <v>7158</v>
      </c>
      <c r="C2943" s="208" t="s">
        <v>16727</v>
      </c>
      <c r="D2943" s="208" t="s">
        <v>16728</v>
      </c>
      <c r="E2943" s="208" t="s">
        <v>7159</v>
      </c>
      <c r="F2943" s="208" t="s">
        <v>7160</v>
      </c>
      <c r="G2943" s="112">
        <v>38028</v>
      </c>
      <c r="H2943" s="112">
        <v>37987</v>
      </c>
      <c r="I2943" s="208" t="s">
        <v>113</v>
      </c>
      <c r="J2943" s="112" t="s">
        <v>114</v>
      </c>
      <c r="K2943" s="208" t="s">
        <v>7161</v>
      </c>
      <c r="L2943" s="208" t="s">
        <v>99</v>
      </c>
      <c r="M2943" s="264" t="s">
        <v>7162</v>
      </c>
      <c r="N2943" s="208" t="s">
        <v>64</v>
      </c>
      <c r="O2943" s="208" t="s">
        <v>468</v>
      </c>
      <c r="P2943" s="118" t="s">
        <v>115</v>
      </c>
      <c r="Q2943" s="113"/>
      <c r="R2943" s="113" t="s">
        <v>36</v>
      </c>
      <c r="S2943" s="208" t="s">
        <v>1245</v>
      </c>
      <c r="T2943" s="99">
        <v>2024</v>
      </c>
      <c r="U2943" s="264">
        <v>1811</v>
      </c>
      <c r="V2943" s="264">
        <v>1722</v>
      </c>
      <c r="W2943" s="265">
        <v>1633</v>
      </c>
      <c r="X2943" s="267">
        <v>1544</v>
      </c>
      <c r="Y2943" s="267">
        <v>1465</v>
      </c>
    </row>
    <row r="2944" spans="1:25" ht="258.75" customHeight="1" x14ac:dyDescent="0.25">
      <c r="A2944" s="71">
        <v>4255</v>
      </c>
      <c r="B2944" s="208" t="s">
        <v>7158</v>
      </c>
      <c r="C2944" s="208" t="s">
        <v>16729</v>
      </c>
      <c r="D2944" s="208" t="s">
        <v>16730</v>
      </c>
      <c r="E2944" s="208" t="s">
        <v>7163</v>
      </c>
      <c r="F2944" s="208" t="s">
        <v>243</v>
      </c>
      <c r="G2944" s="112">
        <v>38028</v>
      </c>
      <c r="H2944" s="112">
        <v>37987</v>
      </c>
      <c r="I2944" s="208" t="s">
        <v>113</v>
      </c>
      <c r="J2944" s="112" t="s">
        <v>114</v>
      </c>
      <c r="K2944" s="208" t="s">
        <v>7164</v>
      </c>
      <c r="L2944" s="208" t="s">
        <v>99</v>
      </c>
      <c r="M2944" s="208" t="s">
        <v>7165</v>
      </c>
      <c r="N2944" s="208" t="s">
        <v>64</v>
      </c>
      <c r="O2944" s="208" t="s">
        <v>103</v>
      </c>
      <c r="P2944" s="118" t="s">
        <v>115</v>
      </c>
      <c r="Q2944" s="113" t="s">
        <v>7166</v>
      </c>
      <c r="R2944" s="113" t="s">
        <v>37</v>
      </c>
      <c r="S2944" s="208" t="s">
        <v>953</v>
      </c>
      <c r="T2944" s="99">
        <v>54</v>
      </c>
      <c r="U2944" s="267">
        <v>52</v>
      </c>
      <c r="V2944" s="404">
        <v>50</v>
      </c>
      <c r="W2944" s="83">
        <v>48</v>
      </c>
      <c r="X2944" s="404">
        <v>46</v>
      </c>
      <c r="Y2944" s="404">
        <v>44</v>
      </c>
    </row>
    <row r="2945" spans="1:25" ht="258.75" customHeight="1" x14ac:dyDescent="0.25">
      <c r="A2945" s="71">
        <v>4256</v>
      </c>
      <c r="B2945" s="208" t="s">
        <v>7158</v>
      </c>
      <c r="C2945" s="208" t="s">
        <v>16731</v>
      </c>
      <c r="D2945" s="208" t="s">
        <v>16732</v>
      </c>
      <c r="E2945" s="208" t="s">
        <v>7167</v>
      </c>
      <c r="F2945" s="208" t="s">
        <v>7168</v>
      </c>
      <c r="G2945" s="112">
        <v>38028</v>
      </c>
      <c r="H2945" s="112">
        <v>37987</v>
      </c>
      <c r="I2945" s="208" t="s">
        <v>113</v>
      </c>
      <c r="J2945" s="112" t="s">
        <v>114</v>
      </c>
      <c r="K2945" s="208" t="s">
        <v>7169</v>
      </c>
      <c r="L2945" s="208" t="s">
        <v>61</v>
      </c>
      <c r="M2945" s="264" t="s">
        <v>7170</v>
      </c>
      <c r="N2945" s="208" t="s">
        <v>64</v>
      </c>
      <c r="O2945" s="208" t="s">
        <v>468</v>
      </c>
      <c r="P2945" s="118" t="s">
        <v>115</v>
      </c>
      <c r="Q2945" s="113"/>
      <c r="R2945" s="113" t="s">
        <v>58</v>
      </c>
      <c r="S2945" s="208" t="s">
        <v>4244</v>
      </c>
      <c r="T2945" s="99">
        <v>21972</v>
      </c>
      <c r="U2945" s="267">
        <v>21524</v>
      </c>
      <c r="V2945" s="267">
        <v>21005</v>
      </c>
      <c r="W2945" s="265">
        <v>19863</v>
      </c>
      <c r="X2945" s="267">
        <f>W2945*1.04</f>
        <v>20657.52</v>
      </c>
      <c r="Y2945" s="267">
        <f>X2945*1.03</f>
        <v>21277.245600000002</v>
      </c>
    </row>
    <row r="2946" spans="1:25" ht="258.75" customHeight="1" x14ac:dyDescent="0.25">
      <c r="A2946" s="71">
        <v>4257</v>
      </c>
      <c r="B2946" s="12" t="s">
        <v>7158</v>
      </c>
      <c r="C2946" s="208" t="s">
        <v>16733</v>
      </c>
      <c r="D2946" s="12" t="s">
        <v>16734</v>
      </c>
      <c r="E2946" s="12" t="s">
        <v>7171</v>
      </c>
      <c r="F2946" s="12" t="s">
        <v>7172</v>
      </c>
      <c r="G2946" s="112">
        <v>40876</v>
      </c>
      <c r="H2946" s="112">
        <v>40909</v>
      </c>
      <c r="I2946" s="12" t="s">
        <v>113</v>
      </c>
      <c r="J2946" s="112" t="s">
        <v>114</v>
      </c>
      <c r="K2946" s="12" t="s">
        <v>7173</v>
      </c>
      <c r="L2946" s="12" t="s">
        <v>99</v>
      </c>
      <c r="M2946" s="264" t="s">
        <v>7174</v>
      </c>
      <c r="N2946" s="12" t="s">
        <v>64</v>
      </c>
      <c r="O2946" s="12" t="s">
        <v>103</v>
      </c>
      <c r="P2946" s="118" t="s">
        <v>115</v>
      </c>
      <c r="Q2946" s="113"/>
      <c r="R2946" s="113" t="s">
        <v>40</v>
      </c>
      <c r="S2946" s="12" t="s">
        <v>126</v>
      </c>
      <c r="T2946" s="99">
        <v>1830</v>
      </c>
      <c r="U2946" s="264">
        <v>1734</v>
      </c>
      <c r="V2946" s="264">
        <v>1734</v>
      </c>
      <c r="W2946" s="264">
        <v>1734</v>
      </c>
      <c r="X2946" s="264">
        <v>1734</v>
      </c>
      <c r="Y2946" s="267">
        <v>1734</v>
      </c>
    </row>
    <row r="2947" spans="1:25" ht="258.75" customHeight="1" x14ac:dyDescent="0.25">
      <c r="A2947" s="71">
        <v>4258</v>
      </c>
      <c r="B2947" s="208" t="s">
        <v>7158</v>
      </c>
      <c r="C2947" s="208" t="s">
        <v>16735</v>
      </c>
      <c r="D2947" s="208" t="s">
        <v>16736</v>
      </c>
      <c r="E2947" s="208" t="s">
        <v>129</v>
      </c>
      <c r="F2947" s="208" t="s">
        <v>1225</v>
      </c>
      <c r="G2947" s="112">
        <v>38028</v>
      </c>
      <c r="H2947" s="112">
        <v>37987</v>
      </c>
      <c r="I2947" s="208" t="s">
        <v>113</v>
      </c>
      <c r="J2947" s="112" t="s">
        <v>114</v>
      </c>
      <c r="K2947" s="208" t="s">
        <v>16737</v>
      </c>
      <c r="L2947" s="208" t="s">
        <v>60</v>
      </c>
      <c r="M2947" s="264" t="s">
        <v>7175</v>
      </c>
      <c r="N2947" s="208" t="s">
        <v>64</v>
      </c>
      <c r="O2947" s="208" t="s">
        <v>105</v>
      </c>
      <c r="P2947" s="12" t="s">
        <v>1353</v>
      </c>
      <c r="Q2947" s="113"/>
      <c r="R2947" s="208" t="s">
        <v>53</v>
      </c>
      <c r="S2947" s="208" t="s">
        <v>175</v>
      </c>
      <c r="T2947" s="99">
        <v>3032</v>
      </c>
      <c r="U2947" s="264">
        <v>3386</v>
      </c>
      <c r="V2947" s="264">
        <v>3380</v>
      </c>
      <c r="W2947" s="265">
        <v>3380</v>
      </c>
      <c r="X2947" s="267">
        <v>3380</v>
      </c>
      <c r="Y2947" s="267">
        <v>3350</v>
      </c>
    </row>
    <row r="2948" spans="1:25" ht="258.75" customHeight="1" x14ac:dyDescent="0.25">
      <c r="A2948" s="71">
        <v>4259</v>
      </c>
      <c r="B2948" s="208" t="s">
        <v>7158</v>
      </c>
      <c r="C2948" s="208" t="s">
        <v>16738</v>
      </c>
      <c r="D2948" s="208" t="s">
        <v>410</v>
      </c>
      <c r="E2948" s="208" t="s">
        <v>7176</v>
      </c>
      <c r="F2948" s="208" t="s">
        <v>7177</v>
      </c>
      <c r="G2948" s="112">
        <v>42350</v>
      </c>
      <c r="H2948" s="112">
        <v>42370</v>
      </c>
      <c r="I2948" s="208" t="s">
        <v>113</v>
      </c>
      <c r="J2948" s="112" t="s">
        <v>114</v>
      </c>
      <c r="K2948" s="208" t="s">
        <v>7178</v>
      </c>
      <c r="L2948" s="184" t="s">
        <v>60</v>
      </c>
      <c r="M2948" s="264" t="s">
        <v>7179</v>
      </c>
      <c r="N2948" s="208" t="s">
        <v>64</v>
      </c>
      <c r="O2948" s="208" t="s">
        <v>101</v>
      </c>
      <c r="P2948" s="29" t="s">
        <v>683</v>
      </c>
      <c r="Q2948" s="113"/>
      <c r="R2948" s="113">
        <v>2</v>
      </c>
      <c r="S2948" s="208" t="s">
        <v>199</v>
      </c>
      <c r="T2948" s="99">
        <v>1611</v>
      </c>
      <c r="U2948" s="267">
        <v>1675</v>
      </c>
      <c r="V2948" s="267">
        <v>1735</v>
      </c>
      <c r="W2948" s="265">
        <v>1840</v>
      </c>
      <c r="X2948" s="267">
        <v>1921</v>
      </c>
      <c r="Y2948" s="267">
        <v>1996</v>
      </c>
    </row>
    <row r="2949" spans="1:25" ht="258.75" customHeight="1" x14ac:dyDescent="0.25">
      <c r="A2949" s="71">
        <v>4260</v>
      </c>
      <c r="B2949" s="208" t="s">
        <v>7158</v>
      </c>
      <c r="C2949" s="208" t="s">
        <v>16739</v>
      </c>
      <c r="D2949" s="208" t="s">
        <v>16740</v>
      </c>
      <c r="E2949" s="208" t="s">
        <v>7180</v>
      </c>
      <c r="F2949" s="208" t="s">
        <v>3731</v>
      </c>
      <c r="G2949" s="112">
        <v>37789</v>
      </c>
      <c r="H2949" s="112">
        <v>37622</v>
      </c>
      <c r="I2949" s="208" t="s">
        <v>113</v>
      </c>
      <c r="J2949" s="112" t="s">
        <v>114</v>
      </c>
      <c r="K2949" s="12" t="s">
        <v>7181</v>
      </c>
      <c r="L2949" s="208" t="s">
        <v>99</v>
      </c>
      <c r="M2949" s="264" t="s">
        <v>7182</v>
      </c>
      <c r="N2949" s="114" t="s">
        <v>106</v>
      </c>
      <c r="O2949" s="208" t="s">
        <v>468</v>
      </c>
      <c r="P2949" s="118" t="s">
        <v>116</v>
      </c>
      <c r="Q2949" s="113"/>
      <c r="R2949" s="113" t="s">
        <v>42</v>
      </c>
      <c r="S2949" s="208" t="s">
        <v>588</v>
      </c>
      <c r="T2949" s="99">
        <v>17</v>
      </c>
      <c r="U2949" s="267">
        <v>12</v>
      </c>
      <c r="V2949" s="267">
        <v>13</v>
      </c>
      <c r="W2949" s="264">
        <v>13</v>
      </c>
      <c r="X2949" s="267">
        <v>13</v>
      </c>
      <c r="Y2949" s="267">
        <v>13</v>
      </c>
    </row>
    <row r="2950" spans="1:25" ht="258.75" customHeight="1" x14ac:dyDescent="0.25">
      <c r="A2950" s="71">
        <v>4261</v>
      </c>
      <c r="B2950" s="208" t="s">
        <v>7158</v>
      </c>
      <c r="C2950" s="12" t="s">
        <v>16741</v>
      </c>
      <c r="D2950" s="208" t="s">
        <v>16742</v>
      </c>
      <c r="E2950" s="208" t="s">
        <v>7183</v>
      </c>
      <c r="F2950" s="208" t="s">
        <v>7184</v>
      </c>
      <c r="G2950" s="112">
        <v>37789</v>
      </c>
      <c r="H2950" s="112">
        <v>37622</v>
      </c>
      <c r="I2950" s="208" t="s">
        <v>113</v>
      </c>
      <c r="J2950" s="112" t="s">
        <v>114</v>
      </c>
      <c r="K2950" s="12" t="s">
        <v>7185</v>
      </c>
      <c r="L2950" s="208" t="s">
        <v>99</v>
      </c>
      <c r="M2950" s="264" t="s">
        <v>7186</v>
      </c>
      <c r="N2950" s="114" t="s">
        <v>106</v>
      </c>
      <c r="O2950" s="208" t="s">
        <v>468</v>
      </c>
      <c r="P2950" s="118" t="s">
        <v>116</v>
      </c>
      <c r="Q2950" s="113"/>
      <c r="R2950" s="113" t="s">
        <v>42</v>
      </c>
      <c r="S2950" s="208" t="s">
        <v>588</v>
      </c>
      <c r="T2950" s="99">
        <v>2162</v>
      </c>
      <c r="U2950" s="267">
        <v>2484</v>
      </c>
      <c r="V2950" s="267">
        <v>2800</v>
      </c>
      <c r="W2950" s="264">
        <v>2800</v>
      </c>
      <c r="X2950" s="267">
        <v>2800</v>
      </c>
      <c r="Y2950" s="267">
        <v>2800</v>
      </c>
    </row>
    <row r="2951" spans="1:25" ht="258.75" customHeight="1" x14ac:dyDescent="0.25">
      <c r="A2951" s="71">
        <v>4262</v>
      </c>
      <c r="B2951" s="208" t="s">
        <v>7158</v>
      </c>
      <c r="C2951" s="208" t="s">
        <v>16743</v>
      </c>
      <c r="D2951" s="208" t="s">
        <v>16744</v>
      </c>
      <c r="E2951" s="208" t="s">
        <v>16745</v>
      </c>
      <c r="F2951" s="12" t="s">
        <v>7187</v>
      </c>
      <c r="G2951" s="112">
        <v>42704</v>
      </c>
      <c r="H2951" s="112">
        <v>42736</v>
      </c>
      <c r="I2951" s="208" t="s">
        <v>113</v>
      </c>
      <c r="J2951" s="112" t="s">
        <v>114</v>
      </c>
      <c r="K2951" s="12" t="s">
        <v>7188</v>
      </c>
      <c r="L2951" s="208" t="s">
        <v>99</v>
      </c>
      <c r="M2951" s="264" t="s">
        <v>7189</v>
      </c>
      <c r="N2951" s="114" t="s">
        <v>106</v>
      </c>
      <c r="O2951" s="208" t="s">
        <v>468</v>
      </c>
      <c r="P2951" s="118" t="s">
        <v>116</v>
      </c>
      <c r="Q2951" s="113"/>
      <c r="R2951" s="113" t="s">
        <v>43</v>
      </c>
      <c r="S2951" s="208" t="s">
        <v>4273</v>
      </c>
      <c r="T2951" s="99">
        <v>709</v>
      </c>
      <c r="U2951" s="195">
        <v>244</v>
      </c>
      <c r="V2951" s="195">
        <v>350</v>
      </c>
      <c r="W2951" s="99">
        <v>350</v>
      </c>
      <c r="X2951" s="195">
        <v>350</v>
      </c>
      <c r="Y2951" s="195">
        <v>350</v>
      </c>
    </row>
    <row r="2952" spans="1:25" ht="258.75" customHeight="1" x14ac:dyDescent="0.25">
      <c r="A2952" s="71">
        <v>4263</v>
      </c>
      <c r="B2952" s="208" t="s">
        <v>7158</v>
      </c>
      <c r="C2952" s="208" t="s">
        <v>16746</v>
      </c>
      <c r="D2952" s="208" t="s">
        <v>16747</v>
      </c>
      <c r="E2952" s="208" t="s">
        <v>16745</v>
      </c>
      <c r="F2952" s="12" t="s">
        <v>7190</v>
      </c>
      <c r="G2952" s="112">
        <v>42847</v>
      </c>
      <c r="H2952" s="112">
        <v>42736</v>
      </c>
      <c r="I2952" s="208" t="s">
        <v>113</v>
      </c>
      <c r="J2952" s="112" t="s">
        <v>114</v>
      </c>
      <c r="K2952" s="12" t="s">
        <v>7191</v>
      </c>
      <c r="L2952" s="208" t="s">
        <v>99</v>
      </c>
      <c r="M2952" s="264" t="s">
        <v>7192</v>
      </c>
      <c r="N2952" s="114" t="s">
        <v>106</v>
      </c>
      <c r="O2952" s="208" t="s">
        <v>468</v>
      </c>
      <c r="P2952" s="118" t="s">
        <v>116</v>
      </c>
      <c r="Q2952" s="113"/>
      <c r="R2952" s="113" t="s">
        <v>43</v>
      </c>
      <c r="S2952" s="208" t="s">
        <v>4273</v>
      </c>
      <c r="T2952" s="99">
        <v>125</v>
      </c>
      <c r="U2952" s="195">
        <v>120</v>
      </c>
      <c r="V2952" s="195">
        <v>120</v>
      </c>
      <c r="W2952" s="99">
        <v>120</v>
      </c>
      <c r="X2952" s="195">
        <v>120</v>
      </c>
      <c r="Y2952" s="195">
        <v>120</v>
      </c>
    </row>
    <row r="2953" spans="1:25" ht="258.75" customHeight="1" x14ac:dyDescent="0.25">
      <c r="A2953" s="71">
        <v>4264</v>
      </c>
      <c r="B2953" s="208" t="s">
        <v>7158</v>
      </c>
      <c r="C2953" s="208" t="s">
        <v>16748</v>
      </c>
      <c r="D2953" s="208" t="s">
        <v>16749</v>
      </c>
      <c r="E2953" s="208" t="s">
        <v>16750</v>
      </c>
      <c r="F2953" s="12" t="s">
        <v>7193</v>
      </c>
      <c r="G2953" s="112">
        <v>43786</v>
      </c>
      <c r="H2953" s="112">
        <v>43466</v>
      </c>
      <c r="I2953" s="208" t="s">
        <v>11870</v>
      </c>
      <c r="J2953" s="112" t="s">
        <v>114</v>
      </c>
      <c r="K2953" s="12" t="s">
        <v>16751</v>
      </c>
      <c r="L2953" s="208" t="s">
        <v>99</v>
      </c>
      <c r="M2953" s="264" t="s">
        <v>7194</v>
      </c>
      <c r="N2953" s="114" t="s">
        <v>106</v>
      </c>
      <c r="O2953" s="208" t="s">
        <v>468</v>
      </c>
      <c r="P2953" s="118" t="s">
        <v>116</v>
      </c>
      <c r="Q2953" s="113"/>
      <c r="R2953" s="113" t="s">
        <v>40</v>
      </c>
      <c r="S2953" s="208" t="s">
        <v>126</v>
      </c>
      <c r="T2953" s="99">
        <v>213</v>
      </c>
      <c r="U2953" s="267">
        <v>220</v>
      </c>
      <c r="V2953" s="267">
        <v>277</v>
      </c>
      <c r="W2953" s="265">
        <v>350</v>
      </c>
      <c r="X2953" s="267">
        <v>400</v>
      </c>
      <c r="Y2953" s="267">
        <v>480</v>
      </c>
    </row>
    <row r="2954" spans="1:25" ht="258.75" customHeight="1" x14ac:dyDescent="0.25">
      <c r="A2954" s="71">
        <v>4265</v>
      </c>
      <c r="B2954" s="208" t="s">
        <v>7158</v>
      </c>
      <c r="C2954" s="208" t="s">
        <v>16752</v>
      </c>
      <c r="D2954" s="208" t="s">
        <v>16753</v>
      </c>
      <c r="E2954" s="208" t="s">
        <v>16754</v>
      </c>
      <c r="F2954" s="208" t="s">
        <v>7195</v>
      </c>
      <c r="G2954" s="112">
        <v>38028</v>
      </c>
      <c r="H2954" s="112">
        <v>37987</v>
      </c>
      <c r="I2954" s="208" t="s">
        <v>113</v>
      </c>
      <c r="J2954" s="112" t="s">
        <v>114</v>
      </c>
      <c r="K2954" s="208" t="s">
        <v>7196</v>
      </c>
      <c r="L2954" s="208" t="s">
        <v>99</v>
      </c>
      <c r="M2954" s="264" t="s">
        <v>7175</v>
      </c>
      <c r="N2954" s="114" t="s">
        <v>106</v>
      </c>
      <c r="O2954" s="208" t="s">
        <v>100</v>
      </c>
      <c r="P2954" s="183" t="s">
        <v>7197</v>
      </c>
      <c r="Q2954" s="113"/>
      <c r="R2954" s="113" t="s">
        <v>40</v>
      </c>
      <c r="S2954" s="208" t="s">
        <v>126</v>
      </c>
      <c r="T2954" s="99">
        <v>1061</v>
      </c>
      <c r="U2954" s="267">
        <v>1074</v>
      </c>
      <c r="V2954" s="267">
        <v>1074</v>
      </c>
      <c r="W2954" s="265">
        <v>1074</v>
      </c>
      <c r="X2954" s="267">
        <v>1074</v>
      </c>
      <c r="Y2954" s="267">
        <v>1074</v>
      </c>
    </row>
    <row r="2955" spans="1:25" ht="258.75" customHeight="1" x14ac:dyDescent="0.25">
      <c r="A2955" s="71">
        <v>4266</v>
      </c>
      <c r="B2955" s="208" t="s">
        <v>7158</v>
      </c>
      <c r="C2955" s="208" t="s">
        <v>16755</v>
      </c>
      <c r="D2955" s="208" t="s">
        <v>16756</v>
      </c>
      <c r="E2955" s="208" t="s">
        <v>7198</v>
      </c>
      <c r="F2955" s="208" t="s">
        <v>7199</v>
      </c>
      <c r="G2955" s="112">
        <v>38028</v>
      </c>
      <c r="H2955" s="112">
        <v>37987</v>
      </c>
      <c r="I2955" s="208" t="s">
        <v>113</v>
      </c>
      <c r="J2955" s="112" t="s">
        <v>114</v>
      </c>
      <c r="K2955" s="208" t="s">
        <v>7200</v>
      </c>
      <c r="L2955" s="208" t="s">
        <v>99</v>
      </c>
      <c r="M2955" s="264" t="s">
        <v>7201</v>
      </c>
      <c r="N2955" s="114" t="s">
        <v>106</v>
      </c>
      <c r="O2955" s="208" t="s">
        <v>100</v>
      </c>
      <c r="P2955" s="183" t="s">
        <v>7202</v>
      </c>
      <c r="Q2955" s="113"/>
      <c r="R2955" s="113" t="s">
        <v>40</v>
      </c>
      <c r="S2955" s="208" t="s">
        <v>126</v>
      </c>
      <c r="T2955" s="99">
        <v>0</v>
      </c>
      <c r="U2955" s="267">
        <v>68</v>
      </c>
      <c r="V2955" s="267">
        <v>68</v>
      </c>
      <c r="W2955" s="265">
        <v>68</v>
      </c>
      <c r="X2955" s="267">
        <v>68</v>
      </c>
      <c r="Y2955" s="267">
        <v>68</v>
      </c>
    </row>
    <row r="2956" spans="1:25" ht="258.75" customHeight="1" x14ac:dyDescent="0.25">
      <c r="A2956" s="71">
        <v>4267</v>
      </c>
      <c r="B2956" s="12" t="s">
        <v>7158</v>
      </c>
      <c r="C2956" s="12" t="s">
        <v>16757</v>
      </c>
      <c r="D2956" s="12" t="s">
        <v>16758</v>
      </c>
      <c r="E2956" s="12" t="s">
        <v>129</v>
      </c>
      <c r="F2956" s="12" t="s">
        <v>4865</v>
      </c>
      <c r="G2956" s="112">
        <v>38028</v>
      </c>
      <c r="H2956" s="112">
        <v>37987</v>
      </c>
      <c r="I2956" s="12" t="s">
        <v>113</v>
      </c>
      <c r="J2956" s="112" t="s">
        <v>114</v>
      </c>
      <c r="K2956" s="12" t="s">
        <v>11363</v>
      </c>
      <c r="L2956" s="12" t="s">
        <v>99</v>
      </c>
      <c r="M2956" s="264" t="s">
        <v>7203</v>
      </c>
      <c r="N2956" s="114" t="s">
        <v>106</v>
      </c>
      <c r="O2956" s="12" t="s">
        <v>100</v>
      </c>
      <c r="P2956" s="183" t="s">
        <v>7204</v>
      </c>
      <c r="Q2956" s="113" t="s">
        <v>7205</v>
      </c>
      <c r="R2956" s="113">
        <v>8</v>
      </c>
      <c r="S2956" s="114" t="s">
        <v>127</v>
      </c>
      <c r="T2956" s="99">
        <v>1563</v>
      </c>
      <c r="U2956" s="267">
        <v>1527</v>
      </c>
      <c r="V2956" s="267">
        <v>1588</v>
      </c>
      <c r="W2956" s="265">
        <v>1558</v>
      </c>
      <c r="X2956" s="267">
        <v>1558</v>
      </c>
      <c r="Y2956" s="267">
        <v>1557</v>
      </c>
    </row>
    <row r="2957" spans="1:25" ht="258.75" customHeight="1" x14ac:dyDescent="0.25">
      <c r="A2957" s="71">
        <v>4268</v>
      </c>
      <c r="B2957" s="208" t="s">
        <v>7158</v>
      </c>
      <c r="C2957" s="208" t="s">
        <v>16731</v>
      </c>
      <c r="D2957" s="208" t="s">
        <v>16759</v>
      </c>
      <c r="E2957" s="12" t="s">
        <v>7206</v>
      </c>
      <c r="F2957" s="208" t="s">
        <v>7207</v>
      </c>
      <c r="G2957" s="112">
        <v>38028</v>
      </c>
      <c r="H2957" s="112">
        <v>37987</v>
      </c>
      <c r="I2957" s="208" t="s">
        <v>113</v>
      </c>
      <c r="J2957" s="112" t="s">
        <v>114</v>
      </c>
      <c r="K2957" s="12" t="s">
        <v>7208</v>
      </c>
      <c r="L2957" s="208" t="s">
        <v>60</v>
      </c>
      <c r="M2957" s="264" t="s">
        <v>7209</v>
      </c>
      <c r="N2957" s="114" t="s">
        <v>106</v>
      </c>
      <c r="O2957" s="208" t="s">
        <v>100</v>
      </c>
      <c r="P2957" s="183" t="s">
        <v>7210</v>
      </c>
      <c r="Q2957" s="113" t="s">
        <v>7211</v>
      </c>
      <c r="R2957" s="113" t="s">
        <v>2873</v>
      </c>
      <c r="S2957" s="208" t="s">
        <v>1368</v>
      </c>
      <c r="T2957" s="99">
        <v>367</v>
      </c>
      <c r="U2957" s="267">
        <v>650</v>
      </c>
      <c r="V2957" s="267">
        <v>390</v>
      </c>
      <c r="W2957" s="263">
        <v>400</v>
      </c>
      <c r="X2957" s="267">
        <v>400</v>
      </c>
      <c r="Y2957" s="267">
        <v>400</v>
      </c>
    </row>
    <row r="2958" spans="1:25" ht="258.75" customHeight="1" x14ac:dyDescent="0.25">
      <c r="A2958" s="71">
        <v>4269</v>
      </c>
      <c r="B2958" s="208" t="s">
        <v>7158</v>
      </c>
      <c r="C2958" s="208" t="s">
        <v>16760</v>
      </c>
      <c r="D2958" s="208" t="s">
        <v>16761</v>
      </c>
      <c r="E2958" s="208" t="s">
        <v>7180</v>
      </c>
      <c r="F2958" s="12" t="s">
        <v>7212</v>
      </c>
      <c r="G2958" s="112">
        <v>41705</v>
      </c>
      <c r="H2958" s="112">
        <v>41640</v>
      </c>
      <c r="I2958" s="208" t="s">
        <v>113</v>
      </c>
      <c r="J2958" s="112" t="s">
        <v>114</v>
      </c>
      <c r="K2958" s="12" t="s">
        <v>11364</v>
      </c>
      <c r="L2958" s="208" t="s">
        <v>99</v>
      </c>
      <c r="M2958" s="264" t="s">
        <v>7174</v>
      </c>
      <c r="N2958" s="114" t="s">
        <v>106</v>
      </c>
      <c r="O2958" s="114" t="s">
        <v>100</v>
      </c>
      <c r="P2958" s="183" t="s">
        <v>7213</v>
      </c>
      <c r="Q2958" s="113"/>
      <c r="R2958" s="113" t="s">
        <v>42</v>
      </c>
      <c r="S2958" s="208" t="s">
        <v>588</v>
      </c>
      <c r="T2958" s="99">
        <v>146</v>
      </c>
      <c r="U2958" s="267">
        <v>207</v>
      </c>
      <c r="V2958" s="267">
        <v>270</v>
      </c>
      <c r="W2958" s="264">
        <v>270</v>
      </c>
      <c r="X2958" s="267">
        <v>270</v>
      </c>
      <c r="Y2958" s="267">
        <v>270</v>
      </c>
    </row>
    <row r="2959" spans="1:25" ht="258.75" customHeight="1" x14ac:dyDescent="0.25">
      <c r="A2959" s="71">
        <v>4270</v>
      </c>
      <c r="B2959" s="208" t="s">
        <v>7158</v>
      </c>
      <c r="C2959" s="208" t="s">
        <v>16731</v>
      </c>
      <c r="D2959" s="208" t="s">
        <v>16762</v>
      </c>
      <c r="E2959" s="208" t="s">
        <v>7214</v>
      </c>
      <c r="F2959" s="12" t="s">
        <v>7215</v>
      </c>
      <c r="G2959" s="112">
        <v>38028</v>
      </c>
      <c r="H2959" s="112">
        <v>37987</v>
      </c>
      <c r="I2959" s="208" t="s">
        <v>113</v>
      </c>
      <c r="J2959" s="112" t="s">
        <v>114</v>
      </c>
      <c r="K2959" s="12" t="s">
        <v>11365</v>
      </c>
      <c r="L2959" s="208" t="s">
        <v>99</v>
      </c>
      <c r="M2959" s="264" t="s">
        <v>7216</v>
      </c>
      <c r="N2959" s="114" t="s">
        <v>106</v>
      </c>
      <c r="O2959" s="114" t="s">
        <v>100</v>
      </c>
      <c r="P2959" s="183" t="s">
        <v>7217</v>
      </c>
      <c r="Q2959" s="113"/>
      <c r="R2959" s="113" t="s">
        <v>42</v>
      </c>
      <c r="S2959" s="208" t="s">
        <v>588</v>
      </c>
      <c r="T2959" s="99">
        <v>329</v>
      </c>
      <c r="U2959" s="256">
        <v>350</v>
      </c>
      <c r="V2959" s="256">
        <v>360</v>
      </c>
      <c r="W2959" s="263">
        <v>360</v>
      </c>
      <c r="X2959" s="267">
        <v>360</v>
      </c>
      <c r="Y2959" s="267">
        <v>360</v>
      </c>
    </row>
    <row r="2960" spans="1:25" ht="258.75" customHeight="1" x14ac:dyDescent="0.25">
      <c r="A2960" s="71">
        <v>4271</v>
      </c>
      <c r="B2960" s="12" t="s">
        <v>7158</v>
      </c>
      <c r="C2960" s="12" t="s">
        <v>7218</v>
      </c>
      <c r="D2960" s="12" t="s">
        <v>2838</v>
      </c>
      <c r="E2960" s="12" t="s">
        <v>7219</v>
      </c>
      <c r="F2960" s="208" t="s">
        <v>16763</v>
      </c>
      <c r="G2960" s="112">
        <v>38637</v>
      </c>
      <c r="H2960" s="112">
        <v>38353</v>
      </c>
      <c r="I2960" s="112" t="s">
        <v>16764</v>
      </c>
      <c r="J2960" s="112" t="s">
        <v>114</v>
      </c>
      <c r="K2960" s="12" t="s">
        <v>16765</v>
      </c>
      <c r="L2960" s="12" t="s">
        <v>60</v>
      </c>
      <c r="M2960" s="264" t="s">
        <v>7220</v>
      </c>
      <c r="N2960" s="405" t="s">
        <v>107</v>
      </c>
      <c r="O2960" s="34" t="s">
        <v>100</v>
      </c>
      <c r="P2960" s="12" t="s">
        <v>161</v>
      </c>
      <c r="Q2960" s="113" t="s">
        <v>7221</v>
      </c>
      <c r="R2960" s="113" t="s">
        <v>53</v>
      </c>
      <c r="S2960" s="12" t="s">
        <v>175</v>
      </c>
      <c r="T2960" s="99">
        <v>93770</v>
      </c>
      <c r="U2960" s="195">
        <v>133117</v>
      </c>
      <c r="V2960" s="195">
        <v>139467</v>
      </c>
      <c r="W2960" s="91">
        <v>151670</v>
      </c>
      <c r="X2960" s="263" t="s">
        <v>112</v>
      </c>
      <c r="Y2960" s="263" t="s">
        <v>112</v>
      </c>
    </row>
    <row r="2961" spans="1:25" ht="258.75" customHeight="1" x14ac:dyDescent="0.25">
      <c r="A2961" s="71">
        <v>4272</v>
      </c>
      <c r="B2961" s="12" t="s">
        <v>7158</v>
      </c>
      <c r="C2961" s="12" t="s">
        <v>7222</v>
      </c>
      <c r="D2961" s="12" t="s">
        <v>6574</v>
      </c>
      <c r="E2961" s="12" t="s">
        <v>7223</v>
      </c>
      <c r="F2961" s="12" t="s">
        <v>7224</v>
      </c>
      <c r="G2961" s="112">
        <v>41585</v>
      </c>
      <c r="H2961" s="112">
        <v>41275</v>
      </c>
      <c r="I2961" s="112" t="s">
        <v>11868</v>
      </c>
      <c r="J2961" s="112" t="s">
        <v>1369</v>
      </c>
      <c r="K2961" s="12" t="s">
        <v>7225</v>
      </c>
      <c r="L2961" s="12" t="s">
        <v>60</v>
      </c>
      <c r="M2961" s="12" t="s">
        <v>7226</v>
      </c>
      <c r="N2961" s="405" t="s">
        <v>107</v>
      </c>
      <c r="O2961" s="12" t="s">
        <v>100</v>
      </c>
      <c r="P2961" s="12" t="s">
        <v>7227</v>
      </c>
      <c r="Q2961" s="113"/>
      <c r="R2961" s="113" t="s">
        <v>53</v>
      </c>
      <c r="S2961" s="12" t="s">
        <v>175</v>
      </c>
      <c r="T2961" s="99">
        <v>5747</v>
      </c>
      <c r="U2961" s="195">
        <v>5278</v>
      </c>
      <c r="V2961" s="195">
        <v>5530</v>
      </c>
      <c r="W2961" s="195">
        <v>6014</v>
      </c>
      <c r="X2961" s="195">
        <v>6494</v>
      </c>
      <c r="Y2961" s="195">
        <v>6944</v>
      </c>
    </row>
    <row r="2962" spans="1:25" ht="258.75" customHeight="1" x14ac:dyDescent="0.25">
      <c r="A2962" s="71">
        <v>4273</v>
      </c>
      <c r="B2962" s="12" t="s">
        <v>7158</v>
      </c>
      <c r="C2962" s="12" t="s">
        <v>7218</v>
      </c>
      <c r="D2962" s="12" t="s">
        <v>2838</v>
      </c>
      <c r="E2962" s="12" t="s">
        <v>7219</v>
      </c>
      <c r="F2962" s="208" t="s">
        <v>16763</v>
      </c>
      <c r="G2962" s="112">
        <v>38637</v>
      </c>
      <c r="H2962" s="112">
        <v>38353</v>
      </c>
      <c r="I2962" s="12" t="s">
        <v>16766</v>
      </c>
      <c r="J2962" s="112" t="s">
        <v>114</v>
      </c>
      <c r="K2962" s="12" t="s">
        <v>16767</v>
      </c>
      <c r="L2962" s="12" t="s">
        <v>60</v>
      </c>
      <c r="M2962" s="264" t="s">
        <v>7220</v>
      </c>
      <c r="N2962" s="12" t="s">
        <v>64</v>
      </c>
      <c r="O2962" s="12" t="s">
        <v>103</v>
      </c>
      <c r="P2962" s="12" t="s">
        <v>115</v>
      </c>
      <c r="Q2962" s="113" t="s">
        <v>7228</v>
      </c>
      <c r="R2962" s="113" t="s">
        <v>53</v>
      </c>
      <c r="S2962" s="12" t="s">
        <v>175</v>
      </c>
      <c r="T2962" s="99">
        <v>319040</v>
      </c>
      <c r="U2962" s="195">
        <v>172091</v>
      </c>
      <c r="V2962" s="195">
        <v>180300</v>
      </c>
      <c r="W2962" s="195">
        <v>196076</v>
      </c>
      <c r="X2962" s="195">
        <v>211742</v>
      </c>
      <c r="Y2962" s="195">
        <v>226395</v>
      </c>
    </row>
    <row r="2963" spans="1:25" ht="258.75" customHeight="1" x14ac:dyDescent="0.25">
      <c r="A2963" s="71">
        <v>4274</v>
      </c>
      <c r="B2963" s="12" t="s">
        <v>7158</v>
      </c>
      <c r="C2963" s="12" t="s">
        <v>7222</v>
      </c>
      <c r="D2963" s="12" t="s">
        <v>7229</v>
      </c>
      <c r="E2963" s="12" t="s">
        <v>7230</v>
      </c>
      <c r="F2963" s="12" t="s">
        <v>7224</v>
      </c>
      <c r="G2963" s="112">
        <v>41585</v>
      </c>
      <c r="H2963" s="112">
        <v>41275</v>
      </c>
      <c r="I2963" s="12" t="s">
        <v>7231</v>
      </c>
      <c r="J2963" s="112" t="s">
        <v>114</v>
      </c>
      <c r="K2963" s="12" t="s">
        <v>7232</v>
      </c>
      <c r="L2963" s="12" t="s">
        <v>60</v>
      </c>
      <c r="M2963" s="264" t="s">
        <v>7226</v>
      </c>
      <c r="N2963" s="114" t="s">
        <v>106</v>
      </c>
      <c r="O2963" s="12" t="s">
        <v>103</v>
      </c>
      <c r="P2963" s="118" t="s">
        <v>116</v>
      </c>
      <c r="Q2963" s="113"/>
      <c r="R2963" s="113" t="s">
        <v>53</v>
      </c>
      <c r="S2963" s="12" t="s">
        <v>175</v>
      </c>
      <c r="T2963" s="99">
        <v>58</v>
      </c>
      <c r="U2963" s="195">
        <v>62</v>
      </c>
      <c r="V2963" s="195">
        <v>65</v>
      </c>
      <c r="W2963" s="195">
        <v>71</v>
      </c>
      <c r="X2963" s="195">
        <v>76</v>
      </c>
      <c r="Y2963" s="195">
        <v>82</v>
      </c>
    </row>
    <row r="2964" spans="1:25" ht="258.75" customHeight="1" x14ac:dyDescent="0.25">
      <c r="A2964" s="71">
        <v>4275</v>
      </c>
      <c r="B2964" s="208" t="s">
        <v>7158</v>
      </c>
      <c r="C2964" s="208" t="s">
        <v>16768</v>
      </c>
      <c r="D2964" s="208" t="s">
        <v>16769</v>
      </c>
      <c r="E2964" s="208" t="s">
        <v>7233</v>
      </c>
      <c r="F2964" s="208" t="s">
        <v>7234</v>
      </c>
      <c r="G2964" s="112">
        <v>38351</v>
      </c>
      <c r="H2964" s="112">
        <v>38353</v>
      </c>
      <c r="I2964" s="208" t="s">
        <v>113</v>
      </c>
      <c r="J2964" s="112" t="s">
        <v>114</v>
      </c>
      <c r="K2964" s="208" t="s">
        <v>16770</v>
      </c>
      <c r="L2964" s="208" t="s">
        <v>60</v>
      </c>
      <c r="M2964" s="264" t="s">
        <v>7235</v>
      </c>
      <c r="N2964" s="208" t="s">
        <v>64</v>
      </c>
      <c r="O2964" s="208" t="s">
        <v>105</v>
      </c>
      <c r="P2964" s="208" t="s">
        <v>2610</v>
      </c>
      <c r="Q2964" s="113" t="s">
        <v>16771</v>
      </c>
      <c r="R2964" s="113" t="s">
        <v>18</v>
      </c>
      <c r="S2964" s="208" t="s">
        <v>199</v>
      </c>
      <c r="T2964" s="99">
        <v>20542</v>
      </c>
      <c r="U2964" s="267">
        <v>19780</v>
      </c>
      <c r="V2964" s="267">
        <v>19780</v>
      </c>
      <c r="W2964" s="267">
        <v>19780</v>
      </c>
      <c r="X2964" s="267">
        <v>19780</v>
      </c>
      <c r="Y2964" s="267">
        <v>19780</v>
      </c>
    </row>
    <row r="2965" spans="1:25" ht="258.75" customHeight="1" x14ac:dyDescent="0.25">
      <c r="A2965" s="71">
        <v>4276</v>
      </c>
      <c r="B2965" s="208" t="s">
        <v>7158</v>
      </c>
      <c r="C2965" s="208" t="s">
        <v>16768</v>
      </c>
      <c r="D2965" s="208" t="s">
        <v>16772</v>
      </c>
      <c r="E2965" s="208" t="s">
        <v>7233</v>
      </c>
      <c r="F2965" s="208" t="s">
        <v>7236</v>
      </c>
      <c r="G2965" s="112">
        <v>38351</v>
      </c>
      <c r="H2965" s="112">
        <v>38353</v>
      </c>
      <c r="I2965" s="208" t="s">
        <v>113</v>
      </c>
      <c r="J2965" s="112" t="s">
        <v>114</v>
      </c>
      <c r="K2965" s="208" t="s">
        <v>16770</v>
      </c>
      <c r="L2965" s="208" t="s">
        <v>60</v>
      </c>
      <c r="M2965" s="264" t="s">
        <v>7237</v>
      </c>
      <c r="N2965" s="208" t="s">
        <v>64</v>
      </c>
      <c r="O2965" s="208" t="s">
        <v>105</v>
      </c>
      <c r="P2965" s="208" t="s">
        <v>2610</v>
      </c>
      <c r="Q2965" s="113" t="s">
        <v>7238</v>
      </c>
      <c r="R2965" s="113" t="s">
        <v>53</v>
      </c>
      <c r="S2965" s="208" t="s">
        <v>175</v>
      </c>
      <c r="T2965" s="264">
        <v>716</v>
      </c>
      <c r="U2965" s="267">
        <v>368</v>
      </c>
      <c r="V2965" s="267">
        <v>140</v>
      </c>
      <c r="W2965" s="267">
        <v>140</v>
      </c>
      <c r="X2965" s="267">
        <v>140</v>
      </c>
      <c r="Y2965" s="267">
        <v>140</v>
      </c>
    </row>
    <row r="2966" spans="1:25" ht="258.75" customHeight="1" x14ac:dyDescent="0.25">
      <c r="A2966" s="71">
        <v>4277</v>
      </c>
      <c r="B2966" s="208" t="s">
        <v>7158</v>
      </c>
      <c r="C2966" s="208" t="s">
        <v>16773</v>
      </c>
      <c r="D2966" s="208" t="s">
        <v>16774</v>
      </c>
      <c r="E2966" s="208" t="s">
        <v>7233</v>
      </c>
      <c r="F2966" s="208" t="s">
        <v>7239</v>
      </c>
      <c r="G2966" s="112">
        <v>38351</v>
      </c>
      <c r="H2966" s="112">
        <v>38353</v>
      </c>
      <c r="I2966" s="208" t="s">
        <v>113</v>
      </c>
      <c r="J2966" s="112" t="s">
        <v>114</v>
      </c>
      <c r="K2966" s="208" t="s">
        <v>16770</v>
      </c>
      <c r="L2966" s="208" t="s">
        <v>60</v>
      </c>
      <c r="M2966" s="208" t="s">
        <v>7240</v>
      </c>
      <c r="N2966" s="208" t="s">
        <v>64</v>
      </c>
      <c r="O2966" s="208" t="s">
        <v>105</v>
      </c>
      <c r="P2966" s="208" t="s">
        <v>2610</v>
      </c>
      <c r="Q2966" s="113" t="s">
        <v>4671</v>
      </c>
      <c r="R2966" s="113" t="s">
        <v>53</v>
      </c>
      <c r="S2966" s="208" t="s">
        <v>175</v>
      </c>
      <c r="T2966" s="99">
        <v>14946</v>
      </c>
      <c r="U2966" s="267">
        <v>15331</v>
      </c>
      <c r="V2966" s="267">
        <v>16516</v>
      </c>
      <c r="W2966" s="264">
        <v>17284</v>
      </c>
      <c r="X2966" s="267">
        <v>17994</v>
      </c>
      <c r="Y2966" s="267">
        <v>18594</v>
      </c>
    </row>
    <row r="2967" spans="1:25" ht="258.75" customHeight="1" x14ac:dyDescent="0.25">
      <c r="A2967" s="71">
        <v>4278</v>
      </c>
      <c r="B2967" s="12" t="s">
        <v>7158</v>
      </c>
      <c r="C2967" s="208" t="s">
        <v>16768</v>
      </c>
      <c r="D2967" s="208" t="s">
        <v>16775</v>
      </c>
      <c r="E2967" s="12" t="s">
        <v>7233</v>
      </c>
      <c r="F2967" s="12" t="s">
        <v>7241</v>
      </c>
      <c r="G2967" s="112">
        <v>38351</v>
      </c>
      <c r="H2967" s="112">
        <v>38353</v>
      </c>
      <c r="I2967" s="12" t="s">
        <v>113</v>
      </c>
      <c r="J2967" s="112" t="s">
        <v>114</v>
      </c>
      <c r="K2967" s="208" t="s">
        <v>16770</v>
      </c>
      <c r="L2967" s="12" t="s">
        <v>60</v>
      </c>
      <c r="M2967" s="264" t="s">
        <v>7242</v>
      </c>
      <c r="N2967" s="12" t="s">
        <v>64</v>
      </c>
      <c r="O2967" s="208" t="s">
        <v>105</v>
      </c>
      <c r="P2967" s="12" t="s">
        <v>2610</v>
      </c>
      <c r="Q2967" s="113" t="s">
        <v>4744</v>
      </c>
      <c r="R2967" s="113" t="s">
        <v>33</v>
      </c>
      <c r="S2967" s="12" t="s">
        <v>707</v>
      </c>
      <c r="T2967" s="99">
        <v>35436</v>
      </c>
      <c r="U2967" s="267">
        <v>37925</v>
      </c>
      <c r="V2967" s="195">
        <v>40580</v>
      </c>
      <c r="W2967" s="91">
        <v>43421</v>
      </c>
      <c r="X2967" s="195">
        <v>46460</v>
      </c>
      <c r="Y2967" s="195">
        <v>49712</v>
      </c>
    </row>
    <row r="2968" spans="1:25" ht="258.75" customHeight="1" x14ac:dyDescent="0.25">
      <c r="A2968" s="71">
        <v>4279</v>
      </c>
      <c r="B2968" s="208" t="s">
        <v>7158</v>
      </c>
      <c r="C2968" s="208" t="s">
        <v>16768</v>
      </c>
      <c r="D2968" s="208" t="s">
        <v>16776</v>
      </c>
      <c r="E2968" s="208" t="s">
        <v>7233</v>
      </c>
      <c r="F2968" s="208" t="s">
        <v>7243</v>
      </c>
      <c r="G2968" s="112">
        <v>38351</v>
      </c>
      <c r="H2968" s="112">
        <v>38353</v>
      </c>
      <c r="I2968" s="208" t="s">
        <v>113</v>
      </c>
      <c r="J2968" s="112" t="s">
        <v>114</v>
      </c>
      <c r="K2968" s="208" t="s">
        <v>16770</v>
      </c>
      <c r="L2968" s="208" t="s">
        <v>99</v>
      </c>
      <c r="M2968" s="264" t="s">
        <v>7244</v>
      </c>
      <c r="N2968" s="208" t="s">
        <v>64</v>
      </c>
      <c r="O2968" s="208" t="s">
        <v>105</v>
      </c>
      <c r="P2968" s="208" t="s">
        <v>2610</v>
      </c>
      <c r="Q2968" s="113" t="s">
        <v>7245</v>
      </c>
      <c r="R2968" s="113" t="s">
        <v>35</v>
      </c>
      <c r="S2968" s="208" t="s">
        <v>941</v>
      </c>
      <c r="T2968" s="99">
        <v>12881</v>
      </c>
      <c r="U2968" s="264">
        <v>18235</v>
      </c>
      <c r="V2968" s="264">
        <v>18235</v>
      </c>
      <c r="W2968" s="264">
        <v>18235</v>
      </c>
      <c r="X2968" s="264">
        <v>18235</v>
      </c>
      <c r="Y2968" s="264">
        <v>18235</v>
      </c>
    </row>
    <row r="2969" spans="1:25" ht="258.75" customHeight="1" x14ac:dyDescent="0.25">
      <c r="A2969" s="71">
        <v>4280</v>
      </c>
      <c r="B2969" s="12" t="s">
        <v>7158</v>
      </c>
      <c r="C2969" s="208" t="s">
        <v>16768</v>
      </c>
      <c r="D2969" s="208" t="s">
        <v>16777</v>
      </c>
      <c r="E2969" s="12" t="s">
        <v>7233</v>
      </c>
      <c r="F2969" s="12" t="s">
        <v>7246</v>
      </c>
      <c r="G2969" s="112">
        <v>38351</v>
      </c>
      <c r="H2969" s="112">
        <v>38353</v>
      </c>
      <c r="I2969" s="12" t="s">
        <v>113</v>
      </c>
      <c r="J2969" s="112" t="s">
        <v>114</v>
      </c>
      <c r="K2969" s="208" t="s">
        <v>16770</v>
      </c>
      <c r="L2969" s="12" t="s">
        <v>99</v>
      </c>
      <c r="M2969" s="264" t="s">
        <v>7244</v>
      </c>
      <c r="N2969" s="12" t="s">
        <v>64</v>
      </c>
      <c r="O2969" s="208" t="s">
        <v>105</v>
      </c>
      <c r="P2969" s="12" t="s">
        <v>2610</v>
      </c>
      <c r="Q2969" s="113" t="s">
        <v>16778</v>
      </c>
      <c r="R2969" s="113" t="s">
        <v>54</v>
      </c>
      <c r="S2969" s="12" t="s">
        <v>1052</v>
      </c>
      <c r="T2969" s="264">
        <v>5453</v>
      </c>
      <c r="U2969" s="264">
        <v>3007</v>
      </c>
      <c r="V2969" s="264">
        <v>3374</v>
      </c>
      <c r="W2969" s="264">
        <v>3112</v>
      </c>
      <c r="X2969" s="264">
        <v>2900</v>
      </c>
      <c r="Y2969" s="267">
        <v>2789</v>
      </c>
    </row>
    <row r="2970" spans="1:25" ht="258.75" customHeight="1" x14ac:dyDescent="0.25">
      <c r="A2970" s="71">
        <v>4281</v>
      </c>
      <c r="B2970" s="208" t="s">
        <v>7158</v>
      </c>
      <c r="C2970" s="208" t="s">
        <v>16768</v>
      </c>
      <c r="D2970" s="208" t="s">
        <v>16779</v>
      </c>
      <c r="E2970" s="208" t="s">
        <v>7233</v>
      </c>
      <c r="F2970" s="208" t="s">
        <v>7247</v>
      </c>
      <c r="G2970" s="112">
        <v>38351</v>
      </c>
      <c r="H2970" s="112">
        <v>38353</v>
      </c>
      <c r="I2970" s="208" t="s">
        <v>113</v>
      </c>
      <c r="J2970" s="112" t="s">
        <v>114</v>
      </c>
      <c r="K2970" s="208" t="s">
        <v>16770</v>
      </c>
      <c r="L2970" s="208" t="s">
        <v>99</v>
      </c>
      <c r="M2970" s="264" t="s">
        <v>7244</v>
      </c>
      <c r="N2970" s="208" t="s">
        <v>64</v>
      </c>
      <c r="O2970" s="208" t="s">
        <v>105</v>
      </c>
      <c r="P2970" s="208" t="s">
        <v>2610</v>
      </c>
      <c r="Q2970" s="113" t="s">
        <v>16780</v>
      </c>
      <c r="R2970" s="113" t="s">
        <v>54</v>
      </c>
      <c r="S2970" s="208" t="s">
        <v>1052</v>
      </c>
      <c r="T2970" s="99">
        <v>6186</v>
      </c>
      <c r="U2970" s="267">
        <v>6115</v>
      </c>
      <c r="V2970" s="267">
        <v>6094</v>
      </c>
      <c r="W2970" s="257">
        <v>6074</v>
      </c>
      <c r="X2970" s="267">
        <v>6053</v>
      </c>
      <c r="Y2970" s="267">
        <v>6032</v>
      </c>
    </row>
    <row r="2971" spans="1:25" ht="258.75" customHeight="1" x14ac:dyDescent="0.25">
      <c r="A2971" s="71">
        <v>4282</v>
      </c>
      <c r="B2971" s="208" t="s">
        <v>7158</v>
      </c>
      <c r="C2971" s="208" t="s">
        <v>16768</v>
      </c>
      <c r="D2971" s="208" t="s">
        <v>2093</v>
      </c>
      <c r="E2971" s="208" t="s">
        <v>7248</v>
      </c>
      <c r="F2971" s="208" t="s">
        <v>7249</v>
      </c>
      <c r="G2971" s="112">
        <v>43304</v>
      </c>
      <c r="H2971" s="112">
        <v>43466</v>
      </c>
      <c r="I2971" s="208" t="s">
        <v>113</v>
      </c>
      <c r="J2971" s="112" t="s">
        <v>114</v>
      </c>
      <c r="K2971" s="208" t="s">
        <v>16781</v>
      </c>
      <c r="L2971" s="184" t="s">
        <v>60</v>
      </c>
      <c r="M2971" s="264" t="s">
        <v>7250</v>
      </c>
      <c r="N2971" s="208" t="s">
        <v>64</v>
      </c>
      <c r="O2971" s="208" t="s">
        <v>105</v>
      </c>
      <c r="P2971" s="208" t="s">
        <v>1316</v>
      </c>
      <c r="Q2971" s="113" t="s">
        <v>7251</v>
      </c>
      <c r="R2971" s="113" t="s">
        <v>52</v>
      </c>
      <c r="S2971" s="208" t="s">
        <v>497</v>
      </c>
      <c r="T2971" s="99">
        <v>185</v>
      </c>
      <c r="U2971" s="267">
        <v>84</v>
      </c>
      <c r="V2971" s="267">
        <v>192</v>
      </c>
      <c r="W2971" s="264">
        <v>197</v>
      </c>
      <c r="X2971" s="267">
        <v>199</v>
      </c>
      <c r="Y2971" s="267">
        <v>203</v>
      </c>
    </row>
    <row r="2972" spans="1:25" ht="258.75" customHeight="1" x14ac:dyDescent="0.25">
      <c r="A2972" s="71">
        <v>4283</v>
      </c>
      <c r="B2972" s="208" t="s">
        <v>7158</v>
      </c>
      <c r="C2972" s="208" t="s">
        <v>16782</v>
      </c>
      <c r="D2972" s="208" t="s">
        <v>7252</v>
      </c>
      <c r="E2972" s="208" t="s">
        <v>7253</v>
      </c>
      <c r="F2972" s="208" t="s">
        <v>7249</v>
      </c>
      <c r="G2972" s="112">
        <v>40511</v>
      </c>
      <c r="H2972" s="112">
        <v>40544</v>
      </c>
      <c r="I2972" s="208" t="s">
        <v>113</v>
      </c>
      <c r="J2972" s="112" t="s">
        <v>114</v>
      </c>
      <c r="K2972" s="208" t="s">
        <v>7254</v>
      </c>
      <c r="L2972" s="115" t="s">
        <v>60</v>
      </c>
      <c r="M2972" s="264" t="s">
        <v>7179</v>
      </c>
      <c r="N2972" s="208" t="s">
        <v>68</v>
      </c>
      <c r="O2972" s="208" t="s">
        <v>100</v>
      </c>
      <c r="P2972" s="29" t="s">
        <v>196</v>
      </c>
      <c r="Q2972" s="113" t="s">
        <v>7255</v>
      </c>
      <c r="R2972" s="113" t="s">
        <v>54</v>
      </c>
      <c r="S2972" s="208" t="s">
        <v>1052</v>
      </c>
      <c r="T2972" s="195">
        <v>55975</v>
      </c>
      <c r="U2972" s="267">
        <v>60346</v>
      </c>
      <c r="V2972" s="267">
        <v>46903</v>
      </c>
      <c r="W2972" s="264">
        <v>46906</v>
      </c>
      <c r="X2972" s="267">
        <v>47009</v>
      </c>
      <c r="Y2972" s="267">
        <v>47110</v>
      </c>
    </row>
    <row r="2973" spans="1:25" ht="258.75" customHeight="1" x14ac:dyDescent="0.25">
      <c r="A2973" s="71">
        <v>4284</v>
      </c>
      <c r="B2973" s="127" t="s">
        <v>7158</v>
      </c>
      <c r="C2973" s="127" t="s">
        <v>16782</v>
      </c>
      <c r="D2973" s="127" t="s">
        <v>7252</v>
      </c>
      <c r="E2973" s="127" t="s">
        <v>7253</v>
      </c>
      <c r="F2973" s="127" t="s">
        <v>7256</v>
      </c>
      <c r="G2973" s="148">
        <v>40511</v>
      </c>
      <c r="H2973" s="148">
        <v>40544</v>
      </c>
      <c r="I2973" s="127" t="s">
        <v>113</v>
      </c>
      <c r="J2973" s="148" t="s">
        <v>114</v>
      </c>
      <c r="K2973" s="127" t="s">
        <v>7254</v>
      </c>
      <c r="L2973" s="185" t="s">
        <v>60</v>
      </c>
      <c r="M2973" s="161" t="s">
        <v>7179</v>
      </c>
      <c r="N2973" s="127" t="s">
        <v>68</v>
      </c>
      <c r="O2973" s="127" t="s">
        <v>100</v>
      </c>
      <c r="P2973" s="228" t="s">
        <v>196</v>
      </c>
      <c r="Q2973" s="43" t="s">
        <v>7257</v>
      </c>
      <c r="R2973" s="43" t="s">
        <v>53</v>
      </c>
      <c r="S2973" s="127" t="s">
        <v>175</v>
      </c>
      <c r="T2973" s="258">
        <v>10264</v>
      </c>
      <c r="U2973" s="258">
        <v>21192</v>
      </c>
      <c r="V2973" s="258">
        <v>7500</v>
      </c>
      <c r="W2973" s="406">
        <v>7890</v>
      </c>
      <c r="X2973" s="267">
        <v>8592</v>
      </c>
      <c r="Y2973" s="267">
        <v>8900</v>
      </c>
    </row>
    <row r="2974" spans="1:25" ht="258.75" customHeight="1" x14ac:dyDescent="0.25">
      <c r="A2974" s="71">
        <v>4285</v>
      </c>
      <c r="B2974" s="208" t="s">
        <v>7158</v>
      </c>
      <c r="C2974" s="208" t="s">
        <v>16782</v>
      </c>
      <c r="D2974" s="208" t="s">
        <v>7252</v>
      </c>
      <c r="E2974" s="208" t="s">
        <v>7253</v>
      </c>
      <c r="F2974" s="208" t="s">
        <v>7258</v>
      </c>
      <c r="G2974" s="112">
        <v>40511</v>
      </c>
      <c r="H2974" s="112">
        <v>40544</v>
      </c>
      <c r="I2974" s="208" t="s">
        <v>113</v>
      </c>
      <c r="J2974" s="112" t="s">
        <v>114</v>
      </c>
      <c r="K2974" s="208" t="s">
        <v>7254</v>
      </c>
      <c r="L2974" s="115" t="s">
        <v>60</v>
      </c>
      <c r="M2974" s="264" t="s">
        <v>7179</v>
      </c>
      <c r="N2974" s="208" t="s">
        <v>68</v>
      </c>
      <c r="O2974" s="208" t="s">
        <v>100</v>
      </c>
      <c r="P2974" s="29" t="s">
        <v>196</v>
      </c>
      <c r="Q2974" s="113" t="s">
        <v>7259</v>
      </c>
      <c r="R2974" s="113" t="s">
        <v>53</v>
      </c>
      <c r="S2974" s="208" t="s">
        <v>175</v>
      </c>
      <c r="T2974" s="195">
        <v>12633</v>
      </c>
      <c r="U2974" s="195">
        <v>10714</v>
      </c>
      <c r="V2974" s="195">
        <v>6919</v>
      </c>
      <c r="W2974" s="195">
        <v>7509</v>
      </c>
      <c r="X2974" s="195">
        <v>7509</v>
      </c>
      <c r="Y2974" s="195">
        <v>7600</v>
      </c>
    </row>
    <row r="2975" spans="1:25" ht="258.75" customHeight="1" x14ac:dyDescent="0.25">
      <c r="A2975" s="71">
        <v>4286</v>
      </c>
      <c r="B2975" s="208" t="s">
        <v>7158</v>
      </c>
      <c r="C2975" s="208" t="s">
        <v>16782</v>
      </c>
      <c r="D2975" s="208" t="s">
        <v>7252</v>
      </c>
      <c r="E2975" s="208" t="s">
        <v>7253</v>
      </c>
      <c r="F2975" s="208" t="s">
        <v>7260</v>
      </c>
      <c r="G2975" s="112">
        <v>40511</v>
      </c>
      <c r="H2975" s="112">
        <v>40544</v>
      </c>
      <c r="I2975" s="208" t="s">
        <v>113</v>
      </c>
      <c r="J2975" s="112">
        <v>44562</v>
      </c>
      <c r="K2975" s="208" t="s">
        <v>7254</v>
      </c>
      <c r="L2975" s="208" t="s">
        <v>99</v>
      </c>
      <c r="M2975" s="264" t="s">
        <v>7179</v>
      </c>
      <c r="N2975" s="208" t="s">
        <v>68</v>
      </c>
      <c r="O2975" s="208" t="s">
        <v>100</v>
      </c>
      <c r="P2975" s="29" t="s">
        <v>196</v>
      </c>
      <c r="Q2975" s="113" t="s">
        <v>7261</v>
      </c>
      <c r="R2975" s="113" t="s">
        <v>54</v>
      </c>
      <c r="S2975" s="208" t="s">
        <v>1052</v>
      </c>
      <c r="T2975" s="99">
        <v>1698</v>
      </c>
      <c r="U2975" s="267" t="s">
        <v>112</v>
      </c>
      <c r="V2975" s="267" t="s">
        <v>112</v>
      </c>
      <c r="W2975" s="267" t="s">
        <v>112</v>
      </c>
      <c r="X2975" s="267" t="s">
        <v>112</v>
      </c>
      <c r="Y2975" s="267" t="s">
        <v>112</v>
      </c>
    </row>
    <row r="2976" spans="1:25" ht="258.75" customHeight="1" x14ac:dyDescent="0.25">
      <c r="A2976" s="71">
        <v>4287</v>
      </c>
      <c r="B2976" s="12" t="s">
        <v>7158</v>
      </c>
      <c r="C2976" s="12" t="s">
        <v>16782</v>
      </c>
      <c r="D2976" s="12" t="s">
        <v>1133</v>
      </c>
      <c r="E2976" s="12" t="s">
        <v>7253</v>
      </c>
      <c r="F2976" s="12" t="s">
        <v>7262</v>
      </c>
      <c r="G2976" s="112">
        <v>40511</v>
      </c>
      <c r="H2976" s="112">
        <v>40544</v>
      </c>
      <c r="I2976" s="12" t="s">
        <v>113</v>
      </c>
      <c r="J2976" s="112" t="s">
        <v>114</v>
      </c>
      <c r="K2976" s="12" t="s">
        <v>7263</v>
      </c>
      <c r="L2976" s="115" t="s">
        <v>60</v>
      </c>
      <c r="M2976" s="264" t="s">
        <v>7179</v>
      </c>
      <c r="N2976" s="12" t="s">
        <v>68</v>
      </c>
      <c r="O2976" s="12" t="s">
        <v>100</v>
      </c>
      <c r="P2976" s="8" t="s">
        <v>398</v>
      </c>
      <c r="Q2976" s="113" t="s">
        <v>7264</v>
      </c>
      <c r="R2976" s="113" t="s">
        <v>56</v>
      </c>
      <c r="S2976" s="12" t="s">
        <v>1665</v>
      </c>
      <c r="T2976" s="99">
        <v>636</v>
      </c>
      <c r="U2976" s="267">
        <v>464</v>
      </c>
      <c r="V2976" s="195">
        <v>464</v>
      </c>
      <c r="W2976" s="91">
        <v>464</v>
      </c>
      <c r="X2976" s="195">
        <v>464</v>
      </c>
      <c r="Y2976" s="195">
        <v>464</v>
      </c>
    </row>
    <row r="2977" spans="1:25" ht="258.75" customHeight="1" x14ac:dyDescent="0.25">
      <c r="A2977" s="71">
        <v>4288</v>
      </c>
      <c r="B2977" s="208" t="s">
        <v>7158</v>
      </c>
      <c r="C2977" s="208" t="s">
        <v>16782</v>
      </c>
      <c r="D2977" s="208" t="s">
        <v>1133</v>
      </c>
      <c r="E2977" s="208" t="s">
        <v>7253</v>
      </c>
      <c r="F2977" s="208" t="s">
        <v>7265</v>
      </c>
      <c r="G2977" s="112">
        <v>40511</v>
      </c>
      <c r="H2977" s="112">
        <v>40544</v>
      </c>
      <c r="I2977" s="208" t="s">
        <v>113</v>
      </c>
      <c r="J2977" s="112" t="s">
        <v>114</v>
      </c>
      <c r="K2977" s="208" t="s">
        <v>7263</v>
      </c>
      <c r="L2977" s="115" t="s">
        <v>60</v>
      </c>
      <c r="M2977" s="264" t="s">
        <v>7179</v>
      </c>
      <c r="N2977" s="208" t="s">
        <v>68</v>
      </c>
      <c r="O2977" s="208" t="s">
        <v>100</v>
      </c>
      <c r="P2977" s="29" t="s">
        <v>398</v>
      </c>
      <c r="Q2977" s="113" t="s">
        <v>7266</v>
      </c>
      <c r="R2977" s="113" t="s">
        <v>53</v>
      </c>
      <c r="S2977" s="208" t="s">
        <v>175</v>
      </c>
      <c r="T2977" s="195">
        <v>12390</v>
      </c>
      <c r="U2977" s="195">
        <v>17242</v>
      </c>
      <c r="V2977" s="195">
        <v>13511</v>
      </c>
      <c r="W2977" s="195">
        <v>13511</v>
      </c>
      <c r="X2977" s="195">
        <v>13511</v>
      </c>
      <c r="Y2977" s="195">
        <v>14100</v>
      </c>
    </row>
    <row r="2978" spans="1:25" ht="258.75" customHeight="1" x14ac:dyDescent="0.25">
      <c r="A2978" s="71">
        <v>4289</v>
      </c>
      <c r="B2978" s="208" t="s">
        <v>7158</v>
      </c>
      <c r="C2978" s="208" t="s">
        <v>16782</v>
      </c>
      <c r="D2978" s="208" t="s">
        <v>1133</v>
      </c>
      <c r="E2978" s="208" t="s">
        <v>7253</v>
      </c>
      <c r="F2978" s="208" t="s">
        <v>7267</v>
      </c>
      <c r="G2978" s="112">
        <v>40511</v>
      </c>
      <c r="H2978" s="112">
        <v>40544</v>
      </c>
      <c r="I2978" s="208" t="s">
        <v>113</v>
      </c>
      <c r="J2978" s="112" t="s">
        <v>114</v>
      </c>
      <c r="K2978" s="208" t="s">
        <v>7268</v>
      </c>
      <c r="L2978" s="115" t="s">
        <v>60</v>
      </c>
      <c r="M2978" s="264" t="s">
        <v>7179</v>
      </c>
      <c r="N2978" s="208" t="s">
        <v>68</v>
      </c>
      <c r="O2978" s="208" t="s">
        <v>100</v>
      </c>
      <c r="P2978" s="29" t="s">
        <v>398</v>
      </c>
      <c r="Q2978" s="113" t="s">
        <v>7269</v>
      </c>
      <c r="R2978" s="113" t="s">
        <v>53</v>
      </c>
      <c r="S2978" s="208" t="s">
        <v>175</v>
      </c>
      <c r="T2978" s="195">
        <v>3739</v>
      </c>
      <c r="U2978" s="267">
        <v>6895</v>
      </c>
      <c r="V2978" s="267">
        <f>U2978*1.02</f>
        <v>7032.9000000000005</v>
      </c>
      <c r="W2978" s="267">
        <f>V2978*1.024</f>
        <v>7201.6896000000006</v>
      </c>
      <c r="X2978" s="267">
        <f>W2978*1.024</f>
        <v>7374.5301504000008</v>
      </c>
      <c r="Y2978" s="267">
        <v>4230</v>
      </c>
    </row>
    <row r="2979" spans="1:25" ht="258.75" customHeight="1" x14ac:dyDescent="0.25">
      <c r="A2979" s="71">
        <v>4290</v>
      </c>
      <c r="B2979" s="127" t="s">
        <v>7158</v>
      </c>
      <c r="C2979" s="127" t="s">
        <v>16783</v>
      </c>
      <c r="D2979" s="208" t="s">
        <v>1133</v>
      </c>
      <c r="E2979" s="127" t="s">
        <v>7253</v>
      </c>
      <c r="F2979" s="127" t="s">
        <v>7270</v>
      </c>
      <c r="G2979" s="148">
        <v>42860</v>
      </c>
      <c r="H2979" s="148">
        <v>42736</v>
      </c>
      <c r="I2979" s="127" t="s">
        <v>113</v>
      </c>
      <c r="J2979" s="148" t="s">
        <v>114</v>
      </c>
      <c r="K2979" s="127" t="s">
        <v>7263</v>
      </c>
      <c r="L2979" s="185" t="s">
        <v>60</v>
      </c>
      <c r="M2979" s="161" t="s">
        <v>7179</v>
      </c>
      <c r="N2979" s="127" t="s">
        <v>68</v>
      </c>
      <c r="O2979" s="127" t="s">
        <v>100</v>
      </c>
      <c r="P2979" s="228" t="s">
        <v>398</v>
      </c>
      <c r="Q2979" s="43" t="s">
        <v>7271</v>
      </c>
      <c r="R2979" s="43" t="s">
        <v>52</v>
      </c>
      <c r="S2979" s="127" t="s">
        <v>497</v>
      </c>
      <c r="T2979" s="195">
        <v>390</v>
      </c>
      <c r="U2979" s="258">
        <v>1061</v>
      </c>
      <c r="V2979" s="258">
        <v>350</v>
      </c>
      <c r="W2979" s="406">
        <v>451</v>
      </c>
      <c r="X2979" s="267">
        <v>514</v>
      </c>
      <c r="Y2979" s="267">
        <v>570</v>
      </c>
    </row>
    <row r="2980" spans="1:25" ht="258.75" customHeight="1" x14ac:dyDescent="0.25">
      <c r="A2980" s="71">
        <v>4291</v>
      </c>
      <c r="B2980" s="208" t="s">
        <v>7158</v>
      </c>
      <c r="C2980" s="208" t="s">
        <v>16784</v>
      </c>
      <c r="D2980" s="208" t="s">
        <v>3615</v>
      </c>
      <c r="E2980" s="208" t="s">
        <v>7272</v>
      </c>
      <c r="F2980" s="208" t="s">
        <v>7273</v>
      </c>
      <c r="G2980" s="112">
        <v>42136</v>
      </c>
      <c r="H2980" s="112">
        <v>42005</v>
      </c>
      <c r="I2980" s="208" t="s">
        <v>336</v>
      </c>
      <c r="J2980" s="112">
        <v>45292</v>
      </c>
      <c r="K2980" s="208" t="s">
        <v>7274</v>
      </c>
      <c r="L2980" s="115" t="s">
        <v>60</v>
      </c>
      <c r="M2980" s="264" t="s">
        <v>7179</v>
      </c>
      <c r="N2980" s="208" t="s">
        <v>68</v>
      </c>
      <c r="O2980" s="208" t="s">
        <v>104</v>
      </c>
      <c r="P2980" s="118" t="s">
        <v>4973</v>
      </c>
      <c r="Q2980" s="208" t="s">
        <v>7275</v>
      </c>
      <c r="R2980" s="113" t="s">
        <v>53</v>
      </c>
      <c r="S2980" s="208" t="s">
        <v>175</v>
      </c>
      <c r="T2980" s="99">
        <v>69573</v>
      </c>
      <c r="U2980" s="267">
        <v>55812</v>
      </c>
      <c r="V2980" s="267">
        <v>63944</v>
      </c>
      <c r="W2980" s="263" t="s">
        <v>112</v>
      </c>
      <c r="X2980" s="263" t="s">
        <v>112</v>
      </c>
      <c r="Y2980" s="263" t="s">
        <v>112</v>
      </c>
    </row>
    <row r="2981" spans="1:25" ht="258.75" customHeight="1" x14ac:dyDescent="0.25">
      <c r="A2981" s="71">
        <v>4292</v>
      </c>
      <c r="B2981" s="208" t="s">
        <v>7158</v>
      </c>
      <c r="C2981" s="208" t="s">
        <v>16785</v>
      </c>
      <c r="D2981" s="208" t="s">
        <v>340</v>
      </c>
      <c r="E2981" s="208" t="s">
        <v>16786</v>
      </c>
      <c r="F2981" s="208" t="s">
        <v>7273</v>
      </c>
      <c r="G2981" s="112">
        <v>42136</v>
      </c>
      <c r="H2981" s="112">
        <v>42005</v>
      </c>
      <c r="I2981" s="208" t="s">
        <v>336</v>
      </c>
      <c r="J2981" s="112">
        <v>45292</v>
      </c>
      <c r="K2981" s="208" t="s">
        <v>7276</v>
      </c>
      <c r="L2981" s="115" t="s">
        <v>60</v>
      </c>
      <c r="M2981" s="264" t="s">
        <v>7179</v>
      </c>
      <c r="N2981" s="208" t="s">
        <v>66</v>
      </c>
      <c r="O2981" s="208" t="s">
        <v>104</v>
      </c>
      <c r="P2981" s="118" t="s">
        <v>197</v>
      </c>
      <c r="Q2981" s="113"/>
      <c r="R2981" s="113" t="s">
        <v>53</v>
      </c>
      <c r="S2981" s="208" t="s">
        <v>175</v>
      </c>
      <c r="T2981" s="161">
        <v>2658</v>
      </c>
      <c r="U2981" s="267">
        <v>389</v>
      </c>
      <c r="V2981" s="267">
        <v>521</v>
      </c>
      <c r="W2981" s="263" t="s">
        <v>112</v>
      </c>
      <c r="X2981" s="263" t="s">
        <v>112</v>
      </c>
      <c r="Y2981" s="263" t="s">
        <v>112</v>
      </c>
    </row>
    <row r="2982" spans="1:25" ht="258.75" customHeight="1" x14ac:dyDescent="0.25">
      <c r="A2982" s="71">
        <v>4293</v>
      </c>
      <c r="B2982" s="12" t="s">
        <v>7158</v>
      </c>
      <c r="C2982" s="12" t="s">
        <v>16787</v>
      </c>
      <c r="D2982" s="12" t="s">
        <v>16788</v>
      </c>
      <c r="E2982" s="12" t="s">
        <v>7277</v>
      </c>
      <c r="F2982" s="12" t="s">
        <v>7278</v>
      </c>
      <c r="G2982" s="112">
        <v>43831</v>
      </c>
      <c r="H2982" s="112">
        <v>43831</v>
      </c>
      <c r="I2982" s="112" t="s">
        <v>113</v>
      </c>
      <c r="J2982" s="112" t="s">
        <v>114</v>
      </c>
      <c r="K2982" s="12" t="s">
        <v>7279</v>
      </c>
      <c r="L2982" s="12" t="s">
        <v>99</v>
      </c>
      <c r="M2982" s="264" t="s">
        <v>7280</v>
      </c>
      <c r="N2982" s="12" t="s">
        <v>64</v>
      </c>
      <c r="O2982" s="12" t="s">
        <v>103</v>
      </c>
      <c r="P2982" s="55" t="s">
        <v>115</v>
      </c>
      <c r="Q2982" s="118"/>
      <c r="R2982" s="113" t="s">
        <v>38</v>
      </c>
      <c r="S2982" s="12" t="s">
        <v>127</v>
      </c>
      <c r="T2982" s="161">
        <v>40698</v>
      </c>
      <c r="U2982" s="264">
        <v>52322</v>
      </c>
      <c r="V2982" s="264">
        <v>51045</v>
      </c>
      <c r="W2982" s="263">
        <v>50586</v>
      </c>
      <c r="X2982" s="267">
        <v>50244</v>
      </c>
      <c r="Y2982" s="267">
        <v>49908</v>
      </c>
    </row>
    <row r="2983" spans="1:25" ht="258.75" customHeight="1" x14ac:dyDescent="0.25">
      <c r="A2983" s="71">
        <v>4294</v>
      </c>
      <c r="B2983" s="208" t="s">
        <v>7158</v>
      </c>
      <c r="C2983" s="208" t="s">
        <v>16787</v>
      </c>
      <c r="D2983" s="208" t="s">
        <v>16730</v>
      </c>
      <c r="E2983" s="208" t="s">
        <v>7281</v>
      </c>
      <c r="F2983" s="208" t="s">
        <v>7282</v>
      </c>
      <c r="G2983" s="112">
        <v>43831</v>
      </c>
      <c r="H2983" s="112">
        <v>43831</v>
      </c>
      <c r="I2983" s="112" t="s">
        <v>113</v>
      </c>
      <c r="J2983" s="112" t="s">
        <v>114</v>
      </c>
      <c r="K2983" s="208" t="s">
        <v>16789</v>
      </c>
      <c r="L2983" s="208" t="s">
        <v>99</v>
      </c>
      <c r="M2983" s="264" t="s">
        <v>7283</v>
      </c>
      <c r="N2983" s="208" t="s">
        <v>64</v>
      </c>
      <c r="O2983" s="208" t="s">
        <v>105</v>
      </c>
      <c r="P2983" s="12" t="s">
        <v>1353</v>
      </c>
      <c r="Q2983" s="208"/>
      <c r="R2983" s="208" t="s">
        <v>52</v>
      </c>
      <c r="S2983" s="208" t="s">
        <v>497</v>
      </c>
      <c r="T2983" s="161">
        <v>495</v>
      </c>
      <c r="U2983" s="267">
        <v>0</v>
      </c>
      <c r="V2983" s="267">
        <v>0</v>
      </c>
      <c r="W2983" s="263">
        <v>0</v>
      </c>
      <c r="X2983" s="267">
        <v>0</v>
      </c>
      <c r="Y2983" s="267">
        <v>0</v>
      </c>
    </row>
    <row r="2984" spans="1:25" ht="258.75" customHeight="1" x14ac:dyDescent="0.25">
      <c r="A2984" s="71">
        <v>4295</v>
      </c>
      <c r="B2984" s="208" t="s">
        <v>7158</v>
      </c>
      <c r="C2984" s="208" t="s">
        <v>16790</v>
      </c>
      <c r="D2984" s="208" t="s">
        <v>16791</v>
      </c>
      <c r="E2984" s="208" t="s">
        <v>16792</v>
      </c>
      <c r="F2984" s="208" t="s">
        <v>7284</v>
      </c>
      <c r="G2984" s="112">
        <v>43991</v>
      </c>
      <c r="H2984" s="112">
        <v>43831</v>
      </c>
      <c r="I2984" s="112" t="s">
        <v>113</v>
      </c>
      <c r="J2984" s="112" t="s">
        <v>114</v>
      </c>
      <c r="K2984" s="208" t="s">
        <v>7285</v>
      </c>
      <c r="L2984" s="208" t="s">
        <v>7286</v>
      </c>
      <c r="M2984" s="264" t="s">
        <v>7287</v>
      </c>
      <c r="N2984" s="208" t="s">
        <v>64</v>
      </c>
      <c r="O2984" s="208" t="s">
        <v>468</v>
      </c>
      <c r="P2984" s="55" t="s">
        <v>115</v>
      </c>
      <c r="Q2984" s="208"/>
      <c r="R2984" s="208">
        <v>14</v>
      </c>
      <c r="S2984" s="208" t="s">
        <v>497</v>
      </c>
      <c r="T2984" s="99">
        <v>9</v>
      </c>
      <c r="U2984" s="264">
        <v>3742</v>
      </c>
      <c r="V2984" s="264">
        <v>47</v>
      </c>
      <c r="W2984" s="264">
        <v>47</v>
      </c>
      <c r="X2984" s="264">
        <v>47</v>
      </c>
      <c r="Y2984" s="267">
        <v>47</v>
      </c>
    </row>
    <row r="2985" spans="1:25" ht="258.75" customHeight="1" x14ac:dyDescent="0.25">
      <c r="A2985" s="71">
        <v>4296</v>
      </c>
      <c r="B2985" s="208" t="s">
        <v>7158</v>
      </c>
      <c r="C2985" s="208" t="s">
        <v>16793</v>
      </c>
      <c r="D2985" s="208" t="s">
        <v>16794</v>
      </c>
      <c r="E2985" s="208" t="s">
        <v>7288</v>
      </c>
      <c r="F2985" s="208" t="s">
        <v>11453</v>
      </c>
      <c r="G2985" s="112">
        <v>43957</v>
      </c>
      <c r="H2985" s="112">
        <v>43831</v>
      </c>
      <c r="I2985" s="112" t="s">
        <v>113</v>
      </c>
      <c r="J2985" s="112" t="s">
        <v>114</v>
      </c>
      <c r="K2985" s="12" t="s">
        <v>16795</v>
      </c>
      <c r="L2985" s="208" t="s">
        <v>60</v>
      </c>
      <c r="M2985" s="208" t="s">
        <v>7289</v>
      </c>
      <c r="N2985" s="114" t="s">
        <v>106</v>
      </c>
      <c r="O2985" s="208" t="s">
        <v>468</v>
      </c>
      <c r="P2985" s="183" t="s">
        <v>7290</v>
      </c>
      <c r="Q2985" s="208"/>
      <c r="R2985" s="113" t="s">
        <v>26</v>
      </c>
      <c r="S2985" s="208" t="s">
        <v>3325</v>
      </c>
      <c r="T2985" s="99">
        <v>7131</v>
      </c>
      <c r="U2985" s="267">
        <v>6641</v>
      </c>
      <c r="V2985" s="267">
        <f>U2985*1.042</f>
        <v>6919.9220000000005</v>
      </c>
      <c r="W2985" s="267">
        <f>V2985*1.04</f>
        <v>7196.7188800000004</v>
      </c>
      <c r="X2985" s="267">
        <f>W2985*1.04</f>
        <v>7484.5876352000005</v>
      </c>
      <c r="Y2985" s="267">
        <v>8726</v>
      </c>
    </row>
    <row r="2986" spans="1:25" ht="258.75" customHeight="1" x14ac:dyDescent="0.25">
      <c r="A2986" s="71">
        <v>4297</v>
      </c>
      <c r="B2986" s="208" t="s">
        <v>7158</v>
      </c>
      <c r="C2986" s="208" t="s">
        <v>16793</v>
      </c>
      <c r="D2986" s="208" t="s">
        <v>16796</v>
      </c>
      <c r="E2986" s="208" t="s">
        <v>7288</v>
      </c>
      <c r="F2986" s="208" t="s">
        <v>7291</v>
      </c>
      <c r="G2986" s="112">
        <v>43957</v>
      </c>
      <c r="H2986" s="112">
        <v>43831</v>
      </c>
      <c r="I2986" s="112" t="s">
        <v>113</v>
      </c>
      <c r="J2986" s="112" t="s">
        <v>16797</v>
      </c>
      <c r="K2986" s="112" t="s">
        <v>11305</v>
      </c>
      <c r="L2986" s="112" t="s">
        <v>60</v>
      </c>
      <c r="M2986" s="112" t="s">
        <v>7289</v>
      </c>
      <c r="N2986" s="112" t="s">
        <v>106</v>
      </c>
      <c r="O2986" s="112" t="s">
        <v>468</v>
      </c>
      <c r="P2986" s="183" t="s">
        <v>7290</v>
      </c>
      <c r="Q2986" s="112"/>
      <c r="R2986" s="112" t="s">
        <v>33</v>
      </c>
      <c r="S2986" s="112" t="s">
        <v>3325</v>
      </c>
      <c r="T2986" s="99">
        <v>582</v>
      </c>
      <c r="U2986" s="267">
        <v>965</v>
      </c>
      <c r="V2986" s="267">
        <v>631</v>
      </c>
      <c r="W2986" s="267">
        <v>656</v>
      </c>
      <c r="X2986" s="267">
        <v>682</v>
      </c>
      <c r="Y2986" s="267">
        <v>712</v>
      </c>
    </row>
    <row r="2987" spans="1:25" ht="258.75" customHeight="1" x14ac:dyDescent="0.25">
      <c r="A2987" s="71">
        <v>4298</v>
      </c>
      <c r="B2987" s="208" t="s">
        <v>7158</v>
      </c>
      <c r="C2987" s="208" t="s">
        <v>16798</v>
      </c>
      <c r="D2987" s="208" t="s">
        <v>16799</v>
      </c>
      <c r="E2987" s="208" t="s">
        <v>16800</v>
      </c>
      <c r="F2987" s="208" t="s">
        <v>7292</v>
      </c>
      <c r="G2987" s="112">
        <v>43957</v>
      </c>
      <c r="H2987" s="112">
        <v>43831</v>
      </c>
      <c r="I2987" s="112" t="s">
        <v>113</v>
      </c>
      <c r="J2987" s="112" t="s">
        <v>16797</v>
      </c>
      <c r="K2987" s="112" t="s">
        <v>16801</v>
      </c>
      <c r="L2987" s="208" t="s">
        <v>5679</v>
      </c>
      <c r="M2987" s="208" t="s">
        <v>7293</v>
      </c>
      <c r="N2987" s="112" t="s">
        <v>106</v>
      </c>
      <c r="O2987" s="208" t="s">
        <v>100</v>
      </c>
      <c r="P2987" s="183" t="s">
        <v>7204</v>
      </c>
      <c r="Q2987" s="112"/>
      <c r="R2987" s="112" t="s">
        <v>52</v>
      </c>
      <c r="S2987" s="208" t="s">
        <v>497</v>
      </c>
      <c r="T2987" s="99">
        <v>44</v>
      </c>
      <c r="U2987" s="264">
        <v>39</v>
      </c>
      <c r="V2987" s="264">
        <v>36</v>
      </c>
      <c r="W2987" s="263">
        <v>36</v>
      </c>
      <c r="X2987" s="267">
        <v>36</v>
      </c>
      <c r="Y2987" s="267">
        <v>36</v>
      </c>
    </row>
    <row r="2988" spans="1:25" ht="258.75" customHeight="1" x14ac:dyDescent="0.25">
      <c r="A2988" s="71">
        <v>4299</v>
      </c>
      <c r="B2988" s="208" t="s">
        <v>7158</v>
      </c>
      <c r="C2988" s="112" t="s">
        <v>16802</v>
      </c>
      <c r="D2988" s="208" t="s">
        <v>16803</v>
      </c>
      <c r="E2988" s="208" t="s">
        <v>7180</v>
      </c>
      <c r="F2988" s="208" t="s">
        <v>153</v>
      </c>
      <c r="G2988" s="112">
        <v>43831</v>
      </c>
      <c r="H2988" s="112">
        <v>43831</v>
      </c>
      <c r="I2988" s="112" t="s">
        <v>113</v>
      </c>
      <c r="J2988" s="208" t="s">
        <v>16797</v>
      </c>
      <c r="K2988" s="112" t="s">
        <v>7294</v>
      </c>
      <c r="L2988" s="112" t="s">
        <v>838</v>
      </c>
      <c r="M2988" s="112" t="s">
        <v>7174</v>
      </c>
      <c r="N2988" s="112" t="s">
        <v>106</v>
      </c>
      <c r="O2988" s="114" t="s">
        <v>100</v>
      </c>
      <c r="P2988" s="183" t="s">
        <v>7213</v>
      </c>
      <c r="Q2988" s="112"/>
      <c r="R2988" s="112" t="s">
        <v>42</v>
      </c>
      <c r="S2988" s="112" t="s">
        <v>588</v>
      </c>
      <c r="T2988" s="99">
        <v>4646</v>
      </c>
      <c r="U2988" s="195">
        <v>4534</v>
      </c>
      <c r="V2988" s="195">
        <v>4600</v>
      </c>
      <c r="W2988" s="99">
        <v>4600</v>
      </c>
      <c r="X2988" s="195">
        <v>4600</v>
      </c>
      <c r="Y2988" s="195">
        <v>4600</v>
      </c>
    </row>
    <row r="2989" spans="1:25" ht="258.75" customHeight="1" x14ac:dyDescent="0.25">
      <c r="A2989" s="71">
        <v>4300</v>
      </c>
      <c r="B2989" s="34" t="s">
        <v>7158</v>
      </c>
      <c r="C2989" s="34" t="s">
        <v>16804</v>
      </c>
      <c r="D2989" s="34" t="s">
        <v>16805</v>
      </c>
      <c r="E2989" s="34" t="s">
        <v>7295</v>
      </c>
      <c r="F2989" s="34" t="s">
        <v>2299</v>
      </c>
      <c r="G2989" s="112">
        <v>44197</v>
      </c>
      <c r="H2989" s="112">
        <v>44197</v>
      </c>
      <c r="I2989" s="112" t="s">
        <v>113</v>
      </c>
      <c r="J2989" s="34" t="s">
        <v>16797</v>
      </c>
      <c r="K2989" s="34" t="s">
        <v>16806</v>
      </c>
      <c r="L2989" s="34" t="s">
        <v>5679</v>
      </c>
      <c r="M2989" s="34" t="s">
        <v>7186</v>
      </c>
      <c r="N2989" s="34" t="s">
        <v>106</v>
      </c>
      <c r="O2989" s="34" t="s">
        <v>105</v>
      </c>
      <c r="P2989" s="34" t="s">
        <v>7296</v>
      </c>
      <c r="Q2989" s="34"/>
      <c r="R2989" s="34" t="s">
        <v>42</v>
      </c>
      <c r="S2989" s="34" t="s">
        <v>588</v>
      </c>
      <c r="T2989" s="99">
        <v>1598</v>
      </c>
      <c r="U2989" s="99">
        <v>1366</v>
      </c>
      <c r="V2989" s="99">
        <v>1500</v>
      </c>
      <c r="W2989" s="91">
        <v>1500</v>
      </c>
      <c r="X2989" s="195">
        <v>1500</v>
      </c>
      <c r="Y2989" s="195">
        <v>1500</v>
      </c>
    </row>
    <row r="2990" spans="1:25" ht="258.75" customHeight="1" x14ac:dyDescent="0.25">
      <c r="A2990" s="71">
        <v>4301</v>
      </c>
      <c r="B2990" s="34" t="s">
        <v>7158</v>
      </c>
      <c r="C2990" s="34" t="s">
        <v>16804</v>
      </c>
      <c r="D2990" s="34" t="s">
        <v>11873</v>
      </c>
      <c r="E2990" s="34" t="s">
        <v>7297</v>
      </c>
      <c r="F2990" s="34" t="s">
        <v>1179</v>
      </c>
      <c r="G2990" s="112">
        <v>44197</v>
      </c>
      <c r="H2990" s="112">
        <v>44197</v>
      </c>
      <c r="I2990" s="208" t="s">
        <v>1295</v>
      </c>
      <c r="J2990" s="112">
        <v>45292</v>
      </c>
      <c r="K2990" s="115" t="s">
        <v>16807</v>
      </c>
      <c r="L2990" s="115" t="s">
        <v>60</v>
      </c>
      <c r="M2990" s="208" t="s">
        <v>7298</v>
      </c>
      <c r="N2990" s="114" t="s">
        <v>106</v>
      </c>
      <c r="O2990" s="208" t="s">
        <v>105</v>
      </c>
      <c r="P2990" s="183" t="s">
        <v>355</v>
      </c>
      <c r="Q2990" s="208"/>
      <c r="R2990" s="113" t="s">
        <v>53</v>
      </c>
      <c r="S2990" s="208" t="s">
        <v>171</v>
      </c>
      <c r="T2990" s="99">
        <v>49</v>
      </c>
      <c r="U2990" s="267">
        <v>61</v>
      </c>
      <c r="V2990" s="267">
        <f>U2990*1.042</f>
        <v>63.562000000000005</v>
      </c>
      <c r="W2990" s="263" t="s">
        <v>112</v>
      </c>
      <c r="X2990" s="267" t="s">
        <v>112</v>
      </c>
      <c r="Y2990" s="267" t="s">
        <v>112</v>
      </c>
    </row>
    <row r="2991" spans="1:25" ht="258.75" customHeight="1" x14ac:dyDescent="0.25">
      <c r="A2991" s="71">
        <v>4302</v>
      </c>
      <c r="B2991" s="34" t="s">
        <v>7158</v>
      </c>
      <c r="C2991" s="34" t="s">
        <v>16808</v>
      </c>
      <c r="D2991" s="34" t="s">
        <v>11874</v>
      </c>
      <c r="E2991" s="34" t="s">
        <v>7299</v>
      </c>
      <c r="F2991" s="34" t="s">
        <v>117</v>
      </c>
      <c r="G2991" s="112">
        <v>44197</v>
      </c>
      <c r="H2991" s="112">
        <v>44197</v>
      </c>
      <c r="I2991" s="208" t="s">
        <v>1295</v>
      </c>
      <c r="J2991" s="112">
        <v>45292</v>
      </c>
      <c r="K2991" s="407" t="s">
        <v>16809</v>
      </c>
      <c r="L2991" s="407" t="s">
        <v>60</v>
      </c>
      <c r="M2991" s="407" t="s">
        <v>7298</v>
      </c>
      <c r="N2991" s="407" t="s">
        <v>106</v>
      </c>
      <c r="O2991" s="407" t="s">
        <v>105</v>
      </c>
      <c r="P2991" s="183" t="s">
        <v>355</v>
      </c>
      <c r="Q2991" s="208"/>
      <c r="R2991" s="113" t="s">
        <v>53</v>
      </c>
      <c r="S2991" s="208" t="s">
        <v>171</v>
      </c>
      <c r="T2991" s="99">
        <v>26</v>
      </c>
      <c r="U2991" s="267">
        <v>23</v>
      </c>
      <c r="V2991" s="267">
        <f>U2991*1.041</f>
        <v>23.942999999999998</v>
      </c>
      <c r="W2991" s="263" t="s">
        <v>112</v>
      </c>
      <c r="X2991" s="267" t="s">
        <v>112</v>
      </c>
      <c r="Y2991" s="267" t="s">
        <v>112</v>
      </c>
    </row>
    <row r="2992" spans="1:25" ht="258.75" customHeight="1" x14ac:dyDescent="0.25">
      <c r="A2992" s="71">
        <v>4303</v>
      </c>
      <c r="B2992" s="208" t="s">
        <v>7158</v>
      </c>
      <c r="C2992" s="208" t="s">
        <v>12106</v>
      </c>
      <c r="D2992" s="208" t="s">
        <v>1067</v>
      </c>
      <c r="E2992" s="12" t="s">
        <v>7300</v>
      </c>
      <c r="F2992" s="12" t="s">
        <v>16810</v>
      </c>
      <c r="G2992" s="112">
        <v>44197</v>
      </c>
      <c r="H2992" s="112">
        <v>44197</v>
      </c>
      <c r="I2992" s="208" t="s">
        <v>1325</v>
      </c>
      <c r="J2992" s="112">
        <v>45292</v>
      </c>
      <c r="K2992" s="115" t="s">
        <v>16811</v>
      </c>
      <c r="L2992" s="115" t="s">
        <v>60</v>
      </c>
      <c r="M2992" s="264" t="s">
        <v>7175</v>
      </c>
      <c r="N2992" s="208" t="s">
        <v>68</v>
      </c>
      <c r="O2992" s="208" t="s">
        <v>100</v>
      </c>
      <c r="P2992" s="12" t="s">
        <v>7301</v>
      </c>
      <c r="Q2992" s="208"/>
      <c r="R2992" s="208" t="s">
        <v>53</v>
      </c>
      <c r="S2992" s="208" t="s">
        <v>171</v>
      </c>
      <c r="T2992" s="99">
        <v>121227</v>
      </c>
      <c r="U2992" s="264">
        <v>78621</v>
      </c>
      <c r="V2992" s="264">
        <v>15000</v>
      </c>
      <c r="W2992" s="264" t="s">
        <v>112</v>
      </c>
      <c r="X2992" s="267" t="s">
        <v>112</v>
      </c>
      <c r="Y2992" s="267" t="s">
        <v>112</v>
      </c>
    </row>
    <row r="2993" spans="1:25" ht="258.75" customHeight="1" x14ac:dyDescent="0.25">
      <c r="A2993" s="71">
        <v>4304</v>
      </c>
      <c r="B2993" s="12" t="s">
        <v>7158</v>
      </c>
      <c r="C2993" s="12" t="s">
        <v>7302</v>
      </c>
      <c r="D2993" s="12" t="s">
        <v>121</v>
      </c>
      <c r="E2993" s="12" t="s">
        <v>11415</v>
      </c>
      <c r="F2993" s="208" t="s">
        <v>11414</v>
      </c>
      <c r="G2993" s="112">
        <v>44197</v>
      </c>
      <c r="H2993" s="112">
        <v>44197</v>
      </c>
      <c r="I2993" s="12" t="s">
        <v>403</v>
      </c>
      <c r="J2993" s="112">
        <v>46753</v>
      </c>
      <c r="K2993" s="115" t="s">
        <v>16812</v>
      </c>
      <c r="L2993" s="115" t="s">
        <v>60</v>
      </c>
      <c r="M2993" s="264" t="s">
        <v>7220</v>
      </c>
      <c r="N2993" s="114" t="s">
        <v>107</v>
      </c>
      <c r="O2993" s="12" t="s">
        <v>102</v>
      </c>
      <c r="P2993" s="12" t="s">
        <v>1944</v>
      </c>
      <c r="Q2993" s="12"/>
      <c r="R2993" s="113" t="s">
        <v>53</v>
      </c>
      <c r="S2993" s="12" t="s">
        <v>171</v>
      </c>
      <c r="T2993" s="99">
        <v>22922</v>
      </c>
      <c r="U2993" s="195">
        <v>38940</v>
      </c>
      <c r="V2993" s="195">
        <v>40797</v>
      </c>
      <c r="W2993" s="195">
        <v>44367</v>
      </c>
      <c r="X2993" s="195">
        <v>47912</v>
      </c>
      <c r="Y2993" s="195">
        <v>51228</v>
      </c>
    </row>
    <row r="2994" spans="1:25" ht="258.75" customHeight="1" x14ac:dyDescent="0.25">
      <c r="A2994" s="71">
        <v>4305</v>
      </c>
      <c r="B2994" s="34" t="s">
        <v>7158</v>
      </c>
      <c r="C2994" s="208" t="s">
        <v>12107</v>
      </c>
      <c r="D2994" s="29" t="s">
        <v>717</v>
      </c>
      <c r="E2994" s="208" t="s">
        <v>7304</v>
      </c>
      <c r="F2994" s="208" t="s">
        <v>7303</v>
      </c>
      <c r="G2994" s="62">
        <v>44197</v>
      </c>
      <c r="H2994" s="62">
        <v>44197</v>
      </c>
      <c r="I2994" s="12" t="s">
        <v>396</v>
      </c>
      <c r="J2994" s="62">
        <v>44562</v>
      </c>
      <c r="K2994" s="208" t="s">
        <v>7305</v>
      </c>
      <c r="L2994" s="208" t="s">
        <v>60</v>
      </c>
      <c r="M2994" s="208" t="s">
        <v>7179</v>
      </c>
      <c r="N2994" s="208" t="s">
        <v>68</v>
      </c>
      <c r="O2994" s="208" t="s">
        <v>100</v>
      </c>
      <c r="P2994" s="29" t="s">
        <v>2610</v>
      </c>
      <c r="Q2994" s="208" t="s">
        <v>7306</v>
      </c>
      <c r="R2994" s="208" t="s">
        <v>53</v>
      </c>
      <c r="S2994" s="208" t="s">
        <v>175</v>
      </c>
      <c r="T2994" s="99">
        <v>145</v>
      </c>
      <c r="U2994" s="264" t="s">
        <v>112</v>
      </c>
      <c r="V2994" s="264" t="s">
        <v>112</v>
      </c>
      <c r="W2994" s="264" t="s">
        <v>112</v>
      </c>
      <c r="X2994" s="264" t="s">
        <v>112</v>
      </c>
      <c r="Y2994" s="264" t="s">
        <v>112</v>
      </c>
    </row>
    <row r="2995" spans="1:25" ht="258.75" customHeight="1" x14ac:dyDescent="0.25">
      <c r="A2995" s="71">
        <v>4306</v>
      </c>
      <c r="B2995" s="34" t="s">
        <v>7158</v>
      </c>
      <c r="C2995" s="208" t="s">
        <v>12107</v>
      </c>
      <c r="D2995" s="29" t="s">
        <v>2000</v>
      </c>
      <c r="E2995" s="208" t="s">
        <v>7304</v>
      </c>
      <c r="F2995" s="208" t="s">
        <v>7303</v>
      </c>
      <c r="G2995" s="62">
        <v>44197</v>
      </c>
      <c r="H2995" s="62">
        <v>44197</v>
      </c>
      <c r="I2995" s="12" t="s">
        <v>396</v>
      </c>
      <c r="J2995" s="62">
        <v>44562</v>
      </c>
      <c r="K2995" s="208" t="s">
        <v>7307</v>
      </c>
      <c r="L2995" s="208" t="s">
        <v>60</v>
      </c>
      <c r="M2995" s="208" t="s">
        <v>7179</v>
      </c>
      <c r="N2995" s="208" t="s">
        <v>68</v>
      </c>
      <c r="O2995" s="208" t="s">
        <v>100</v>
      </c>
      <c r="P2995" s="29" t="s">
        <v>6078</v>
      </c>
      <c r="Q2995" s="208" t="s">
        <v>7306</v>
      </c>
      <c r="R2995" s="208" t="s">
        <v>53</v>
      </c>
      <c r="S2995" s="208" t="s">
        <v>175</v>
      </c>
      <c r="T2995" s="99">
        <v>3.71</v>
      </c>
      <c r="U2995" s="264" t="s">
        <v>112</v>
      </c>
      <c r="V2995" s="264" t="s">
        <v>112</v>
      </c>
      <c r="W2995" s="264" t="s">
        <v>112</v>
      </c>
      <c r="X2995" s="264" t="s">
        <v>112</v>
      </c>
      <c r="Y2995" s="264" t="s">
        <v>112</v>
      </c>
    </row>
    <row r="2996" spans="1:25" ht="258.75" customHeight="1" x14ac:dyDescent="0.25">
      <c r="A2996" s="71">
        <v>4307</v>
      </c>
      <c r="B2996" s="34" t="s">
        <v>7158</v>
      </c>
      <c r="C2996" s="263" t="s">
        <v>16813</v>
      </c>
      <c r="D2996" s="29" t="s">
        <v>16814</v>
      </c>
      <c r="E2996" s="208" t="s">
        <v>7308</v>
      </c>
      <c r="F2996" s="29" t="s">
        <v>1179</v>
      </c>
      <c r="G2996" s="62">
        <v>44562</v>
      </c>
      <c r="H2996" s="62">
        <v>44562</v>
      </c>
      <c r="I2996" s="12" t="s">
        <v>1044</v>
      </c>
      <c r="J2996" s="62">
        <v>46388</v>
      </c>
      <c r="K2996" s="208" t="s">
        <v>7309</v>
      </c>
      <c r="L2996" s="208" t="s">
        <v>60</v>
      </c>
      <c r="M2996" s="208" t="s">
        <v>7310</v>
      </c>
      <c r="N2996" s="208" t="s">
        <v>64</v>
      </c>
      <c r="O2996" s="208" t="s">
        <v>468</v>
      </c>
      <c r="P2996" s="118" t="s">
        <v>115</v>
      </c>
      <c r="Q2996" s="208"/>
      <c r="R2996" s="113" t="s">
        <v>33</v>
      </c>
      <c r="S2996" s="12" t="s">
        <v>707</v>
      </c>
      <c r="T2996" s="99" t="s">
        <v>112</v>
      </c>
      <c r="U2996" s="91">
        <v>481</v>
      </c>
      <c r="V2996" s="195">
        <v>3000</v>
      </c>
      <c r="W2996" s="91">
        <v>5400</v>
      </c>
      <c r="X2996" s="91">
        <v>7700</v>
      </c>
      <c r="Y2996" s="195">
        <v>9900</v>
      </c>
    </row>
    <row r="2997" spans="1:25" ht="258.75" customHeight="1" x14ac:dyDescent="0.25">
      <c r="A2997" s="71">
        <v>4308</v>
      </c>
      <c r="B2997" s="208" t="s">
        <v>7158</v>
      </c>
      <c r="C2997" s="208" t="s">
        <v>16815</v>
      </c>
      <c r="D2997" s="208" t="s">
        <v>16816</v>
      </c>
      <c r="E2997" s="208" t="s">
        <v>16817</v>
      </c>
      <c r="F2997" s="208" t="s">
        <v>16818</v>
      </c>
      <c r="G2997" s="62">
        <v>44958</v>
      </c>
      <c r="H2997" s="62">
        <v>44197</v>
      </c>
      <c r="I2997" s="12" t="s">
        <v>396</v>
      </c>
      <c r="J2997" s="62">
        <v>44562</v>
      </c>
      <c r="K2997" s="208" t="s">
        <v>16819</v>
      </c>
      <c r="L2997" s="208" t="s">
        <v>99</v>
      </c>
      <c r="M2997" s="208"/>
      <c r="N2997" s="114" t="s">
        <v>106</v>
      </c>
      <c r="O2997" s="208" t="s">
        <v>468</v>
      </c>
      <c r="P2997" s="118" t="s">
        <v>116</v>
      </c>
      <c r="Q2997" s="208" t="s">
        <v>16820</v>
      </c>
      <c r="R2997" s="113" t="s">
        <v>42</v>
      </c>
      <c r="S2997" s="208" t="s">
        <v>588</v>
      </c>
      <c r="T2997" s="99">
        <v>2066</v>
      </c>
      <c r="U2997" s="99" t="s">
        <v>112</v>
      </c>
      <c r="V2997" s="99" t="s">
        <v>112</v>
      </c>
      <c r="W2997" s="99" t="s">
        <v>112</v>
      </c>
      <c r="X2997" s="99" t="s">
        <v>112</v>
      </c>
      <c r="Y2997" s="99" t="s">
        <v>112</v>
      </c>
    </row>
    <row r="2998" spans="1:25" ht="258.75" customHeight="1" x14ac:dyDescent="0.25">
      <c r="A2998" s="71">
        <v>4309</v>
      </c>
      <c r="B2998" s="208" t="s">
        <v>7158</v>
      </c>
      <c r="C2998" s="208" t="s">
        <v>16821</v>
      </c>
      <c r="D2998" s="208" t="s">
        <v>16816</v>
      </c>
      <c r="E2998" s="208" t="s">
        <v>16822</v>
      </c>
      <c r="F2998" s="208" t="s">
        <v>16818</v>
      </c>
      <c r="G2998" s="62">
        <v>44958</v>
      </c>
      <c r="H2998" s="62">
        <v>44562</v>
      </c>
      <c r="I2998" s="12" t="s">
        <v>762</v>
      </c>
      <c r="J2998" s="62">
        <v>44927</v>
      </c>
      <c r="K2998" s="208" t="s">
        <v>16823</v>
      </c>
      <c r="L2998" s="208" t="s">
        <v>99</v>
      </c>
      <c r="M2998" s="208"/>
      <c r="N2998" s="114" t="s">
        <v>106</v>
      </c>
      <c r="O2998" s="208" t="s">
        <v>468</v>
      </c>
      <c r="P2998" s="118" t="s">
        <v>116</v>
      </c>
      <c r="Q2998" s="208" t="s">
        <v>16820</v>
      </c>
      <c r="R2998" s="113" t="s">
        <v>42</v>
      </c>
      <c r="S2998" s="208" t="s">
        <v>588</v>
      </c>
      <c r="T2998" s="99" t="s">
        <v>112</v>
      </c>
      <c r="U2998" s="264">
        <v>1980</v>
      </c>
      <c r="V2998" s="99" t="s">
        <v>112</v>
      </c>
      <c r="W2998" s="99" t="s">
        <v>112</v>
      </c>
      <c r="X2998" s="99" t="s">
        <v>112</v>
      </c>
      <c r="Y2998" s="99" t="s">
        <v>112</v>
      </c>
    </row>
    <row r="2999" spans="1:25" ht="258.75" customHeight="1" x14ac:dyDescent="0.25">
      <c r="A2999" s="71">
        <v>4310</v>
      </c>
      <c r="B2999" s="208" t="s">
        <v>7158</v>
      </c>
      <c r="C2999" s="208" t="s">
        <v>16821</v>
      </c>
      <c r="D2999" s="208" t="s">
        <v>16824</v>
      </c>
      <c r="E2999" s="208" t="s">
        <v>16825</v>
      </c>
      <c r="F2999" s="208" t="s">
        <v>16826</v>
      </c>
      <c r="G2999" s="62">
        <v>44958</v>
      </c>
      <c r="H2999" s="62">
        <v>44197</v>
      </c>
      <c r="I2999" s="12" t="s">
        <v>7003</v>
      </c>
      <c r="J2999" s="62">
        <v>44927</v>
      </c>
      <c r="K2999" s="208" t="s">
        <v>16827</v>
      </c>
      <c r="L2999" s="208" t="s">
        <v>99</v>
      </c>
      <c r="M2999" s="208"/>
      <c r="N2999" s="114" t="s">
        <v>106</v>
      </c>
      <c r="O2999" s="208" t="s">
        <v>468</v>
      </c>
      <c r="P2999" s="118" t="s">
        <v>116</v>
      </c>
      <c r="Q2999" s="208" t="s">
        <v>16820</v>
      </c>
      <c r="R2999" s="113" t="s">
        <v>42</v>
      </c>
      <c r="S2999" s="208" t="s">
        <v>588</v>
      </c>
      <c r="T2999" s="99">
        <v>4391</v>
      </c>
      <c r="U2999" s="264">
        <v>4893</v>
      </c>
      <c r="V2999" s="99" t="s">
        <v>112</v>
      </c>
      <c r="W2999" s="99" t="s">
        <v>112</v>
      </c>
      <c r="X2999" s="99" t="s">
        <v>112</v>
      </c>
      <c r="Y2999" s="99" t="s">
        <v>112</v>
      </c>
    </row>
    <row r="3000" spans="1:25" ht="258.75" customHeight="1" x14ac:dyDescent="0.25">
      <c r="A3000" s="71">
        <v>4311</v>
      </c>
      <c r="B3000" s="208" t="s">
        <v>7158</v>
      </c>
      <c r="C3000" s="208" t="s">
        <v>16821</v>
      </c>
      <c r="D3000" s="208" t="s">
        <v>16828</v>
      </c>
      <c r="E3000" s="208" t="s">
        <v>16829</v>
      </c>
      <c r="F3000" s="208" t="s">
        <v>16830</v>
      </c>
      <c r="G3000" s="62">
        <v>44958</v>
      </c>
      <c r="H3000" s="62">
        <v>44197</v>
      </c>
      <c r="I3000" s="12" t="s">
        <v>7003</v>
      </c>
      <c r="J3000" s="62">
        <v>44927</v>
      </c>
      <c r="K3000" s="208" t="s">
        <v>16831</v>
      </c>
      <c r="L3000" s="208" t="s">
        <v>99</v>
      </c>
      <c r="M3000" s="208"/>
      <c r="N3000" s="114" t="s">
        <v>106</v>
      </c>
      <c r="O3000" s="208" t="s">
        <v>468</v>
      </c>
      <c r="P3000" s="118" t="s">
        <v>116</v>
      </c>
      <c r="Q3000" s="208" t="s">
        <v>16820</v>
      </c>
      <c r="R3000" s="113" t="s">
        <v>42</v>
      </c>
      <c r="S3000" s="208" t="s">
        <v>588</v>
      </c>
      <c r="T3000" s="99">
        <v>0</v>
      </c>
      <c r="U3000" s="264">
        <v>0</v>
      </c>
      <c r="V3000" s="99" t="s">
        <v>112</v>
      </c>
      <c r="W3000" s="99" t="s">
        <v>112</v>
      </c>
      <c r="X3000" s="99" t="s">
        <v>112</v>
      </c>
      <c r="Y3000" s="99" t="s">
        <v>112</v>
      </c>
    </row>
    <row r="3001" spans="1:25" ht="258.75" customHeight="1" x14ac:dyDescent="0.25">
      <c r="A3001" s="71">
        <v>4312</v>
      </c>
      <c r="B3001" s="208" t="s">
        <v>7158</v>
      </c>
      <c r="C3001" s="208" t="s">
        <v>16821</v>
      </c>
      <c r="D3001" s="208" t="s">
        <v>16832</v>
      </c>
      <c r="E3001" s="208" t="s">
        <v>16833</v>
      </c>
      <c r="F3001" s="208" t="s">
        <v>16834</v>
      </c>
      <c r="G3001" s="62">
        <v>44958</v>
      </c>
      <c r="H3001" s="62">
        <v>44197</v>
      </c>
      <c r="I3001" s="12" t="s">
        <v>7003</v>
      </c>
      <c r="J3001" s="62">
        <v>44927</v>
      </c>
      <c r="K3001" s="208" t="s">
        <v>16835</v>
      </c>
      <c r="L3001" s="208" t="s">
        <v>99</v>
      </c>
      <c r="M3001" s="208"/>
      <c r="N3001" s="114" t="s">
        <v>106</v>
      </c>
      <c r="O3001" s="208" t="s">
        <v>468</v>
      </c>
      <c r="P3001" s="118" t="s">
        <v>116</v>
      </c>
      <c r="Q3001" s="208" t="s">
        <v>16820</v>
      </c>
      <c r="R3001" s="113" t="s">
        <v>42</v>
      </c>
      <c r="S3001" s="208" t="s">
        <v>588</v>
      </c>
      <c r="T3001" s="99">
        <v>45</v>
      </c>
      <c r="U3001" s="264">
        <v>29</v>
      </c>
      <c r="V3001" s="99" t="s">
        <v>112</v>
      </c>
      <c r="W3001" s="99" t="s">
        <v>112</v>
      </c>
      <c r="X3001" s="99" t="s">
        <v>112</v>
      </c>
      <c r="Y3001" s="99" t="s">
        <v>112</v>
      </c>
    </row>
    <row r="3002" spans="1:25" ht="258.75" customHeight="1" x14ac:dyDescent="0.25">
      <c r="A3002" s="71">
        <v>4313</v>
      </c>
      <c r="B3002" s="208" t="s">
        <v>7158</v>
      </c>
      <c r="C3002" s="208" t="s">
        <v>16821</v>
      </c>
      <c r="D3002" s="208" t="s">
        <v>16836</v>
      </c>
      <c r="E3002" s="208" t="s">
        <v>16837</v>
      </c>
      <c r="F3002" s="208" t="s">
        <v>16838</v>
      </c>
      <c r="G3002" s="62">
        <v>44958</v>
      </c>
      <c r="H3002" s="62">
        <v>44197</v>
      </c>
      <c r="I3002" s="12" t="s">
        <v>7003</v>
      </c>
      <c r="J3002" s="62">
        <v>44927</v>
      </c>
      <c r="K3002" s="208" t="s">
        <v>16839</v>
      </c>
      <c r="L3002" s="208" t="s">
        <v>99</v>
      </c>
      <c r="M3002" s="208"/>
      <c r="N3002" s="114" t="s">
        <v>106</v>
      </c>
      <c r="O3002" s="208" t="s">
        <v>468</v>
      </c>
      <c r="P3002" s="118" t="s">
        <v>116</v>
      </c>
      <c r="Q3002" s="208" t="s">
        <v>16820</v>
      </c>
      <c r="R3002" s="113" t="s">
        <v>42</v>
      </c>
      <c r="S3002" s="208" t="s">
        <v>588</v>
      </c>
      <c r="T3002" s="99">
        <v>0</v>
      </c>
      <c r="U3002" s="264">
        <v>7</v>
      </c>
      <c r="V3002" s="99" t="s">
        <v>112</v>
      </c>
      <c r="W3002" s="99" t="s">
        <v>112</v>
      </c>
      <c r="X3002" s="99" t="s">
        <v>112</v>
      </c>
      <c r="Y3002" s="99" t="s">
        <v>112</v>
      </c>
    </row>
    <row r="3003" spans="1:25" ht="258.75" customHeight="1" x14ac:dyDescent="0.25">
      <c r="A3003" s="71">
        <v>4314</v>
      </c>
      <c r="B3003" s="208" t="s">
        <v>7158</v>
      </c>
      <c r="C3003" s="208" t="s">
        <v>16840</v>
      </c>
      <c r="D3003" s="208" t="s">
        <v>16841</v>
      </c>
      <c r="E3003" s="208" t="s">
        <v>16842</v>
      </c>
      <c r="F3003" s="208" t="s">
        <v>16843</v>
      </c>
      <c r="G3003" s="62">
        <v>44958</v>
      </c>
      <c r="H3003" s="62">
        <v>44197</v>
      </c>
      <c r="I3003" s="12" t="s">
        <v>7003</v>
      </c>
      <c r="J3003" s="62">
        <v>44927</v>
      </c>
      <c r="K3003" s="208" t="s">
        <v>16844</v>
      </c>
      <c r="L3003" s="208" t="s">
        <v>99</v>
      </c>
      <c r="M3003" s="208"/>
      <c r="N3003" s="114" t="s">
        <v>106</v>
      </c>
      <c r="O3003" s="208" t="s">
        <v>468</v>
      </c>
      <c r="P3003" s="118" t="s">
        <v>116</v>
      </c>
      <c r="Q3003" s="208" t="s">
        <v>16820</v>
      </c>
      <c r="R3003" s="113" t="s">
        <v>42</v>
      </c>
      <c r="S3003" s="208" t="s">
        <v>588</v>
      </c>
      <c r="T3003" s="99">
        <v>0</v>
      </c>
      <c r="U3003" s="264">
        <v>0</v>
      </c>
      <c r="V3003" s="99" t="s">
        <v>112</v>
      </c>
      <c r="W3003" s="99" t="s">
        <v>112</v>
      </c>
      <c r="X3003" s="99" t="s">
        <v>112</v>
      </c>
      <c r="Y3003" s="99" t="s">
        <v>112</v>
      </c>
    </row>
    <row r="3004" spans="1:25" ht="258.75" customHeight="1" x14ac:dyDescent="0.25">
      <c r="A3004" s="71">
        <v>4315</v>
      </c>
      <c r="B3004" s="208" t="s">
        <v>7158</v>
      </c>
      <c r="C3004" s="208" t="s">
        <v>16845</v>
      </c>
      <c r="D3004" s="208" t="s">
        <v>2002</v>
      </c>
      <c r="E3004" s="208" t="s">
        <v>7253</v>
      </c>
      <c r="F3004" s="208" t="s">
        <v>16846</v>
      </c>
      <c r="G3004" s="62">
        <v>44873</v>
      </c>
      <c r="H3004" s="62">
        <v>44562</v>
      </c>
      <c r="I3004" s="12" t="s">
        <v>244</v>
      </c>
      <c r="J3004" s="62">
        <v>45658</v>
      </c>
      <c r="K3004" s="208" t="s">
        <v>16847</v>
      </c>
      <c r="L3004" s="208" t="s">
        <v>60</v>
      </c>
      <c r="M3004" s="17" t="s">
        <v>16848</v>
      </c>
      <c r="N3004" s="208" t="s">
        <v>68</v>
      </c>
      <c r="O3004" s="208" t="s">
        <v>100</v>
      </c>
      <c r="P3004" s="118" t="s">
        <v>398</v>
      </c>
      <c r="Q3004" s="264" t="s">
        <v>16849</v>
      </c>
      <c r="R3004" s="113" t="s">
        <v>53</v>
      </c>
      <c r="S3004" s="208" t="s">
        <v>175</v>
      </c>
      <c r="T3004" s="99" t="s">
        <v>112</v>
      </c>
      <c r="U3004" s="91">
        <v>5280</v>
      </c>
      <c r="V3004" s="195">
        <v>5000</v>
      </c>
      <c r="W3004" s="91">
        <v>5000</v>
      </c>
      <c r="X3004" s="99" t="s">
        <v>112</v>
      </c>
      <c r="Y3004" s="99" t="s">
        <v>112</v>
      </c>
    </row>
    <row r="3005" spans="1:25" ht="258.75" customHeight="1" x14ac:dyDescent="0.25">
      <c r="A3005" s="71">
        <v>4316</v>
      </c>
      <c r="B3005" s="208" t="s">
        <v>7158</v>
      </c>
      <c r="C3005" s="208" t="s">
        <v>16850</v>
      </c>
      <c r="D3005" s="208" t="s">
        <v>2002</v>
      </c>
      <c r="E3005" s="208" t="s">
        <v>7253</v>
      </c>
      <c r="F3005" s="208" t="s">
        <v>16846</v>
      </c>
      <c r="G3005" s="62">
        <v>44873</v>
      </c>
      <c r="H3005" s="62">
        <v>44562</v>
      </c>
      <c r="I3005" s="12" t="s">
        <v>244</v>
      </c>
      <c r="J3005" s="62">
        <v>45658</v>
      </c>
      <c r="K3005" s="208" t="s">
        <v>16851</v>
      </c>
      <c r="L3005" s="208" t="s">
        <v>60</v>
      </c>
      <c r="M3005" s="17" t="s">
        <v>16848</v>
      </c>
      <c r="N3005" s="208" t="s">
        <v>68</v>
      </c>
      <c r="O3005" s="208" t="s">
        <v>100</v>
      </c>
      <c r="P3005" s="118" t="s">
        <v>196</v>
      </c>
      <c r="Q3005" s="264" t="s">
        <v>16849</v>
      </c>
      <c r="R3005" s="113" t="s">
        <v>53</v>
      </c>
      <c r="S3005" s="208" t="s">
        <v>175</v>
      </c>
      <c r="T3005" s="99" t="s">
        <v>112</v>
      </c>
      <c r="U3005" s="91">
        <v>40</v>
      </c>
      <c r="V3005" s="195">
        <v>40</v>
      </c>
      <c r="W3005" s="195">
        <v>40</v>
      </c>
      <c r="X3005" s="99" t="s">
        <v>112</v>
      </c>
      <c r="Y3005" s="99" t="s">
        <v>112</v>
      </c>
    </row>
    <row r="3006" spans="1:25" ht="258.75" customHeight="1" x14ac:dyDescent="0.25">
      <c r="A3006" s="71">
        <v>4317</v>
      </c>
      <c r="B3006" s="208" t="s">
        <v>7158</v>
      </c>
      <c r="C3006" s="12" t="s">
        <v>7302</v>
      </c>
      <c r="D3006" s="12" t="s">
        <v>16852</v>
      </c>
      <c r="E3006" s="12" t="s">
        <v>11415</v>
      </c>
      <c r="F3006" s="12" t="s">
        <v>16853</v>
      </c>
      <c r="G3006" s="112">
        <v>44927</v>
      </c>
      <c r="H3006" s="112">
        <v>44927</v>
      </c>
      <c r="I3006" s="12" t="s">
        <v>403</v>
      </c>
      <c r="J3006" s="112">
        <v>46753</v>
      </c>
      <c r="K3006" s="115" t="s">
        <v>16812</v>
      </c>
      <c r="L3006" s="115" t="s">
        <v>60</v>
      </c>
      <c r="M3006" s="264" t="s">
        <v>16854</v>
      </c>
      <c r="N3006" s="114" t="s">
        <v>107</v>
      </c>
      <c r="O3006" s="12" t="s">
        <v>102</v>
      </c>
      <c r="P3006" s="12" t="s">
        <v>1944</v>
      </c>
      <c r="Q3006" s="29"/>
      <c r="R3006" s="113" t="s">
        <v>53</v>
      </c>
      <c r="S3006" s="208" t="s">
        <v>175</v>
      </c>
      <c r="T3006" s="99" t="s">
        <v>112</v>
      </c>
      <c r="U3006" s="99" t="s">
        <v>112</v>
      </c>
      <c r="V3006" s="195">
        <v>8000</v>
      </c>
      <c r="W3006" s="195">
        <v>10000</v>
      </c>
      <c r="X3006" s="195">
        <v>10000</v>
      </c>
      <c r="Y3006" s="195">
        <v>10000</v>
      </c>
    </row>
    <row r="3007" spans="1:25" ht="258.75" customHeight="1" x14ac:dyDescent="0.25">
      <c r="A3007" s="71">
        <v>4344</v>
      </c>
      <c r="B3007" s="208" t="s">
        <v>7311</v>
      </c>
      <c r="C3007" s="208" t="s">
        <v>16855</v>
      </c>
      <c r="D3007" s="208" t="s">
        <v>3094</v>
      </c>
      <c r="E3007" s="208" t="s">
        <v>16856</v>
      </c>
      <c r="F3007" s="208" t="s">
        <v>7312</v>
      </c>
      <c r="G3007" s="112">
        <v>38353</v>
      </c>
      <c r="H3007" s="112">
        <v>38353</v>
      </c>
      <c r="I3007" s="208" t="s">
        <v>16857</v>
      </c>
      <c r="J3007" s="112" t="s">
        <v>16858</v>
      </c>
      <c r="K3007" s="208" t="s">
        <v>16859</v>
      </c>
      <c r="L3007" s="208" t="s">
        <v>60</v>
      </c>
      <c r="M3007" s="208" t="s">
        <v>7313</v>
      </c>
      <c r="N3007" s="208" t="s">
        <v>64</v>
      </c>
      <c r="O3007" s="208" t="s">
        <v>120</v>
      </c>
      <c r="P3007" s="208" t="s">
        <v>7314</v>
      </c>
      <c r="Q3007" s="113"/>
      <c r="R3007" s="113" t="s">
        <v>18</v>
      </c>
      <c r="S3007" s="113" t="s">
        <v>199</v>
      </c>
      <c r="T3007" s="264">
        <v>4762</v>
      </c>
      <c r="U3007" s="264">
        <v>4751</v>
      </c>
      <c r="V3007" s="264">
        <v>3968</v>
      </c>
      <c r="W3007" s="264">
        <v>1680</v>
      </c>
      <c r="X3007" s="264">
        <v>581</v>
      </c>
      <c r="Y3007" s="264" t="s">
        <v>112</v>
      </c>
    </row>
    <row r="3008" spans="1:25" ht="258.75" customHeight="1" x14ac:dyDescent="0.25">
      <c r="A3008" s="71">
        <v>4345</v>
      </c>
      <c r="B3008" s="208" t="s">
        <v>7311</v>
      </c>
      <c r="C3008" s="208" t="s">
        <v>16860</v>
      </c>
      <c r="D3008" s="208" t="s">
        <v>3544</v>
      </c>
      <c r="E3008" s="208" t="s">
        <v>7315</v>
      </c>
      <c r="F3008" s="208" t="s">
        <v>7312</v>
      </c>
      <c r="G3008" s="112">
        <v>39083</v>
      </c>
      <c r="H3008" s="112">
        <v>39083</v>
      </c>
      <c r="I3008" s="208" t="s">
        <v>16857</v>
      </c>
      <c r="J3008" s="112" t="s">
        <v>16858</v>
      </c>
      <c r="K3008" s="208" t="s">
        <v>7316</v>
      </c>
      <c r="L3008" s="208" t="s">
        <v>60</v>
      </c>
      <c r="M3008" s="208" t="s">
        <v>7313</v>
      </c>
      <c r="N3008" s="208" t="s">
        <v>64</v>
      </c>
      <c r="O3008" s="208" t="s">
        <v>120</v>
      </c>
      <c r="P3008" s="208" t="s">
        <v>7314</v>
      </c>
      <c r="Q3008" s="113"/>
      <c r="R3008" s="113" t="s">
        <v>18</v>
      </c>
      <c r="S3008" s="113" t="s">
        <v>199</v>
      </c>
      <c r="T3008" s="264">
        <v>102345</v>
      </c>
      <c r="U3008" s="264">
        <v>110144</v>
      </c>
      <c r="V3008" s="264">
        <v>77000</v>
      </c>
      <c r="W3008" s="264">
        <v>29810</v>
      </c>
      <c r="X3008" s="264">
        <v>19245</v>
      </c>
      <c r="Y3008" s="264">
        <v>14954</v>
      </c>
    </row>
    <row r="3009" spans="1:25" ht="258.75" customHeight="1" x14ac:dyDescent="0.25">
      <c r="A3009" s="71">
        <v>4346</v>
      </c>
      <c r="B3009" s="208" t="s">
        <v>7311</v>
      </c>
      <c r="C3009" s="208" t="s">
        <v>16861</v>
      </c>
      <c r="D3009" s="208" t="s">
        <v>151</v>
      </c>
      <c r="E3009" s="208" t="s">
        <v>16862</v>
      </c>
      <c r="F3009" s="208" t="s">
        <v>7312</v>
      </c>
      <c r="G3009" s="112">
        <v>40661</v>
      </c>
      <c r="H3009" s="112">
        <v>40661</v>
      </c>
      <c r="I3009" s="208" t="s">
        <v>16857</v>
      </c>
      <c r="J3009" s="112" t="s">
        <v>114</v>
      </c>
      <c r="K3009" s="208" t="s">
        <v>16863</v>
      </c>
      <c r="L3009" s="208" t="s">
        <v>60</v>
      </c>
      <c r="M3009" s="208" t="s">
        <v>7313</v>
      </c>
      <c r="N3009" s="208" t="s">
        <v>64</v>
      </c>
      <c r="O3009" s="208" t="s">
        <v>468</v>
      </c>
      <c r="P3009" s="118" t="s">
        <v>918</v>
      </c>
      <c r="Q3009" s="113"/>
      <c r="R3009" s="113" t="s">
        <v>18</v>
      </c>
      <c r="S3009" s="113" t="s">
        <v>199</v>
      </c>
      <c r="T3009" s="264">
        <v>1509633</v>
      </c>
      <c r="U3009" s="264">
        <v>1552032</v>
      </c>
      <c r="V3009" s="264">
        <v>851695</v>
      </c>
      <c r="W3009" s="264">
        <v>756935</v>
      </c>
      <c r="X3009" s="264">
        <v>279597</v>
      </c>
      <c r="Y3009" s="264">
        <v>161245</v>
      </c>
    </row>
    <row r="3010" spans="1:25" ht="258.75" customHeight="1" x14ac:dyDescent="0.25">
      <c r="A3010" s="71">
        <v>4347</v>
      </c>
      <c r="B3010" s="208" t="s">
        <v>7311</v>
      </c>
      <c r="C3010" s="208" t="s">
        <v>16864</v>
      </c>
      <c r="D3010" s="208" t="s">
        <v>154</v>
      </c>
      <c r="E3010" s="208" t="s">
        <v>16865</v>
      </c>
      <c r="F3010" s="208" t="s">
        <v>16866</v>
      </c>
      <c r="G3010" s="112">
        <v>42494</v>
      </c>
      <c r="H3010" s="112">
        <v>42410</v>
      </c>
      <c r="I3010" s="208" t="s">
        <v>535</v>
      </c>
      <c r="J3010" s="112" t="s">
        <v>12329</v>
      </c>
      <c r="K3010" s="208" t="s">
        <v>16867</v>
      </c>
      <c r="L3010" s="208" t="s">
        <v>60</v>
      </c>
      <c r="M3010" s="208" t="s">
        <v>7313</v>
      </c>
      <c r="N3010" s="208" t="s">
        <v>64</v>
      </c>
      <c r="O3010" s="208" t="s">
        <v>468</v>
      </c>
      <c r="P3010" s="118" t="s">
        <v>918</v>
      </c>
      <c r="Q3010" s="113" t="s">
        <v>12270</v>
      </c>
      <c r="R3010" s="113" t="s">
        <v>24</v>
      </c>
      <c r="S3010" s="208" t="s">
        <v>553</v>
      </c>
      <c r="T3010" s="264">
        <v>1694</v>
      </c>
      <c r="U3010" s="264">
        <v>3283</v>
      </c>
      <c r="V3010" s="264">
        <v>6786</v>
      </c>
      <c r="W3010" s="264">
        <v>7131</v>
      </c>
      <c r="X3010" s="264">
        <v>5932</v>
      </c>
      <c r="Y3010" s="264">
        <v>5346</v>
      </c>
    </row>
    <row r="3011" spans="1:25" ht="258.75" customHeight="1" x14ac:dyDescent="0.25">
      <c r="A3011" s="71">
        <v>4348</v>
      </c>
      <c r="B3011" s="208" t="s">
        <v>7311</v>
      </c>
      <c r="C3011" s="208" t="s">
        <v>16868</v>
      </c>
      <c r="D3011" s="208" t="s">
        <v>156</v>
      </c>
      <c r="E3011" s="208" t="s">
        <v>7318</v>
      </c>
      <c r="F3011" s="208" t="s">
        <v>7319</v>
      </c>
      <c r="G3011" s="112">
        <v>43461</v>
      </c>
      <c r="H3011" s="112">
        <v>43461</v>
      </c>
      <c r="I3011" s="208" t="s">
        <v>535</v>
      </c>
      <c r="J3011" s="112" t="s">
        <v>114</v>
      </c>
      <c r="K3011" s="208" t="s">
        <v>7320</v>
      </c>
      <c r="L3011" s="208" t="s">
        <v>61</v>
      </c>
      <c r="M3011" s="208" t="s">
        <v>7317</v>
      </c>
      <c r="N3011" s="208" t="s">
        <v>64</v>
      </c>
      <c r="O3011" s="208" t="s">
        <v>468</v>
      </c>
      <c r="P3011" s="118" t="s">
        <v>918</v>
      </c>
      <c r="Q3011" s="113" t="s">
        <v>2656</v>
      </c>
      <c r="R3011" s="13" t="s">
        <v>47</v>
      </c>
      <c r="S3011" s="208" t="s">
        <v>731</v>
      </c>
      <c r="T3011" s="264">
        <v>310256</v>
      </c>
      <c r="U3011" s="264">
        <v>285516</v>
      </c>
      <c r="V3011" s="264">
        <v>257596</v>
      </c>
      <c r="W3011" s="264">
        <v>231331</v>
      </c>
      <c r="X3011" s="264" t="s">
        <v>112</v>
      </c>
      <c r="Y3011" s="264" t="s">
        <v>112</v>
      </c>
    </row>
    <row r="3012" spans="1:25" ht="258.75" customHeight="1" x14ac:dyDescent="0.25">
      <c r="A3012" s="71">
        <v>4349</v>
      </c>
      <c r="B3012" s="208" t="s">
        <v>7311</v>
      </c>
      <c r="C3012" s="208" t="s">
        <v>16869</v>
      </c>
      <c r="D3012" s="208" t="s">
        <v>6788</v>
      </c>
      <c r="E3012" s="208" t="s">
        <v>7321</v>
      </c>
      <c r="F3012" s="208" t="s">
        <v>7312</v>
      </c>
      <c r="G3012" s="112">
        <v>37257</v>
      </c>
      <c r="H3012" s="112">
        <v>37257</v>
      </c>
      <c r="I3012" s="208" t="s">
        <v>16857</v>
      </c>
      <c r="J3012" s="112" t="s">
        <v>16870</v>
      </c>
      <c r="K3012" s="208" t="s">
        <v>16871</v>
      </c>
      <c r="L3012" s="208" t="s">
        <v>60</v>
      </c>
      <c r="M3012" s="208" t="s">
        <v>7313</v>
      </c>
      <c r="N3012" s="208" t="s">
        <v>107</v>
      </c>
      <c r="O3012" s="208" t="s">
        <v>120</v>
      </c>
      <c r="P3012" s="208" t="s">
        <v>1536</v>
      </c>
      <c r="Q3012" s="113"/>
      <c r="R3012" s="113" t="s">
        <v>18</v>
      </c>
      <c r="S3012" s="113" t="s">
        <v>199</v>
      </c>
      <c r="T3012" s="264">
        <v>309533</v>
      </c>
      <c r="U3012" s="264">
        <v>471549</v>
      </c>
      <c r="V3012" s="264">
        <v>158063</v>
      </c>
      <c r="W3012" s="264">
        <v>51279</v>
      </c>
      <c r="X3012" s="264" t="s">
        <v>112</v>
      </c>
      <c r="Y3012" s="264" t="s">
        <v>112</v>
      </c>
    </row>
    <row r="3013" spans="1:25" ht="258.75" customHeight="1" x14ac:dyDescent="0.25">
      <c r="A3013" s="71">
        <v>4350</v>
      </c>
      <c r="B3013" s="208" t="s">
        <v>7311</v>
      </c>
      <c r="C3013" s="208" t="s">
        <v>16872</v>
      </c>
      <c r="D3013" s="208" t="s">
        <v>7322</v>
      </c>
      <c r="E3013" s="208" t="s">
        <v>16873</v>
      </c>
      <c r="F3013" s="208" t="s">
        <v>7323</v>
      </c>
      <c r="G3013" s="112">
        <v>42795</v>
      </c>
      <c r="H3013" s="112">
        <v>42736</v>
      </c>
      <c r="I3013" s="112" t="s">
        <v>1408</v>
      </c>
      <c r="J3013" s="112" t="s">
        <v>114</v>
      </c>
      <c r="K3013" s="208" t="s">
        <v>7324</v>
      </c>
      <c r="L3013" s="208" t="s">
        <v>60</v>
      </c>
      <c r="M3013" s="208" t="s">
        <v>7325</v>
      </c>
      <c r="N3013" s="208" t="s">
        <v>107</v>
      </c>
      <c r="O3013" s="208" t="s">
        <v>120</v>
      </c>
      <c r="P3013" s="208" t="s">
        <v>7326</v>
      </c>
      <c r="Q3013" s="113"/>
      <c r="R3013" s="113" t="s">
        <v>23</v>
      </c>
      <c r="S3013" s="208" t="s">
        <v>1076</v>
      </c>
      <c r="T3013" s="264">
        <v>389975</v>
      </c>
      <c r="U3013" s="264">
        <v>173031</v>
      </c>
      <c r="V3013" s="264">
        <v>259151</v>
      </c>
      <c r="W3013" s="264">
        <v>66321</v>
      </c>
      <c r="X3013" s="264" t="s">
        <v>112</v>
      </c>
      <c r="Y3013" s="264" t="s">
        <v>112</v>
      </c>
    </row>
    <row r="3014" spans="1:25" ht="258.75" customHeight="1" x14ac:dyDescent="0.25">
      <c r="A3014" s="71">
        <v>4351</v>
      </c>
      <c r="B3014" s="208" t="s">
        <v>7311</v>
      </c>
      <c r="C3014" s="208" t="s">
        <v>16864</v>
      </c>
      <c r="D3014" s="208" t="s">
        <v>7327</v>
      </c>
      <c r="E3014" s="208" t="s">
        <v>16874</v>
      </c>
      <c r="F3014" s="208" t="s">
        <v>16875</v>
      </c>
      <c r="G3014" s="112">
        <v>42494</v>
      </c>
      <c r="H3014" s="112">
        <v>42410</v>
      </c>
      <c r="I3014" s="208" t="s">
        <v>16876</v>
      </c>
      <c r="J3014" s="112" t="s">
        <v>12329</v>
      </c>
      <c r="K3014" s="208" t="s">
        <v>16877</v>
      </c>
      <c r="L3014" s="208" t="s">
        <v>60</v>
      </c>
      <c r="M3014" s="208" t="s">
        <v>7313</v>
      </c>
      <c r="N3014" s="208" t="s">
        <v>107</v>
      </c>
      <c r="O3014" s="208" t="s">
        <v>104</v>
      </c>
      <c r="P3014" s="208" t="s">
        <v>7328</v>
      </c>
      <c r="Q3014" s="113" t="s">
        <v>12270</v>
      </c>
      <c r="R3014" s="113" t="s">
        <v>24</v>
      </c>
      <c r="S3014" s="208" t="s">
        <v>553</v>
      </c>
      <c r="T3014" s="264">
        <v>16670</v>
      </c>
      <c r="U3014" s="264">
        <v>19070</v>
      </c>
      <c r="V3014" s="264">
        <v>56775</v>
      </c>
      <c r="W3014" s="264">
        <v>58091</v>
      </c>
      <c r="X3014" s="264">
        <v>142330</v>
      </c>
      <c r="Y3014" s="264">
        <v>130864</v>
      </c>
    </row>
    <row r="3015" spans="1:25" ht="258.75" customHeight="1" x14ac:dyDescent="0.25">
      <c r="A3015" s="71">
        <v>4352</v>
      </c>
      <c r="B3015" s="208" t="s">
        <v>7311</v>
      </c>
      <c r="C3015" s="208" t="s">
        <v>16878</v>
      </c>
      <c r="D3015" s="208" t="s">
        <v>7329</v>
      </c>
      <c r="E3015" s="208" t="s">
        <v>129</v>
      </c>
      <c r="F3015" s="208" t="s">
        <v>284</v>
      </c>
      <c r="G3015" s="112">
        <v>37622</v>
      </c>
      <c r="H3015" s="112">
        <v>37622</v>
      </c>
      <c r="I3015" s="208" t="s">
        <v>113</v>
      </c>
      <c r="J3015" s="112" t="s">
        <v>16870</v>
      </c>
      <c r="K3015" s="208" t="s">
        <v>7330</v>
      </c>
      <c r="L3015" s="208" t="s">
        <v>99</v>
      </c>
      <c r="M3015" s="208" t="s">
        <v>7331</v>
      </c>
      <c r="N3015" s="208" t="s">
        <v>107</v>
      </c>
      <c r="O3015" s="208" t="s">
        <v>120</v>
      </c>
      <c r="P3015" s="208" t="s">
        <v>1536</v>
      </c>
      <c r="Q3015" s="113"/>
      <c r="R3015" s="113" t="s">
        <v>42</v>
      </c>
      <c r="S3015" s="208" t="s">
        <v>588</v>
      </c>
      <c r="T3015" s="264">
        <v>0</v>
      </c>
      <c r="U3015" s="264">
        <v>0</v>
      </c>
      <c r="V3015" s="264">
        <v>0</v>
      </c>
      <c r="W3015" s="264">
        <v>0</v>
      </c>
      <c r="X3015" s="264" t="s">
        <v>112</v>
      </c>
      <c r="Y3015" s="264" t="s">
        <v>112</v>
      </c>
    </row>
    <row r="3016" spans="1:25" ht="258.75" customHeight="1" x14ac:dyDescent="0.25">
      <c r="A3016" s="71">
        <v>4353</v>
      </c>
      <c r="B3016" s="208" t="s">
        <v>7311</v>
      </c>
      <c r="C3016" s="208" t="s">
        <v>16878</v>
      </c>
      <c r="D3016" s="208" t="s">
        <v>6796</v>
      </c>
      <c r="E3016" s="208" t="s">
        <v>7332</v>
      </c>
      <c r="F3016" s="208" t="s">
        <v>3021</v>
      </c>
      <c r="G3016" s="112">
        <v>37622</v>
      </c>
      <c r="H3016" s="112">
        <v>37622</v>
      </c>
      <c r="I3016" s="112" t="s">
        <v>113</v>
      </c>
      <c r="J3016" s="112" t="s">
        <v>16870</v>
      </c>
      <c r="K3016" s="208" t="s">
        <v>16879</v>
      </c>
      <c r="L3016" s="208" t="s">
        <v>99</v>
      </c>
      <c r="M3016" s="208" t="s">
        <v>7331</v>
      </c>
      <c r="N3016" s="208" t="s">
        <v>107</v>
      </c>
      <c r="O3016" s="208" t="s">
        <v>120</v>
      </c>
      <c r="P3016" s="208" t="s">
        <v>1536</v>
      </c>
      <c r="Q3016" s="113"/>
      <c r="R3016" s="113" t="s">
        <v>42</v>
      </c>
      <c r="S3016" s="208" t="s">
        <v>588</v>
      </c>
      <c r="T3016" s="264">
        <v>21</v>
      </c>
      <c r="U3016" s="264">
        <v>96</v>
      </c>
      <c r="V3016" s="264">
        <v>0</v>
      </c>
      <c r="W3016" s="264">
        <v>0</v>
      </c>
      <c r="X3016" s="264">
        <v>0</v>
      </c>
      <c r="Y3016" s="264">
        <v>0</v>
      </c>
    </row>
    <row r="3017" spans="1:25" ht="258.75" customHeight="1" x14ac:dyDescent="0.25">
      <c r="A3017" s="71">
        <v>4354</v>
      </c>
      <c r="B3017" s="208" t="s">
        <v>7311</v>
      </c>
      <c r="C3017" s="208" t="s">
        <v>16880</v>
      </c>
      <c r="D3017" s="208" t="s">
        <v>7333</v>
      </c>
      <c r="E3017" s="208" t="s">
        <v>16881</v>
      </c>
      <c r="F3017" s="208" t="s">
        <v>7334</v>
      </c>
      <c r="G3017" s="112">
        <v>37622</v>
      </c>
      <c r="H3017" s="112">
        <v>37622</v>
      </c>
      <c r="I3017" s="112" t="s">
        <v>113</v>
      </c>
      <c r="J3017" s="112" t="s">
        <v>114</v>
      </c>
      <c r="K3017" s="208" t="s">
        <v>7335</v>
      </c>
      <c r="L3017" s="208" t="s">
        <v>99</v>
      </c>
      <c r="M3017" s="208" t="s">
        <v>7331</v>
      </c>
      <c r="N3017" s="114" t="s">
        <v>106</v>
      </c>
      <c r="O3017" s="208" t="s">
        <v>468</v>
      </c>
      <c r="P3017" s="118" t="s">
        <v>116</v>
      </c>
      <c r="Q3017" s="113"/>
      <c r="R3017" s="113" t="s">
        <v>42</v>
      </c>
      <c r="S3017" s="208" t="s">
        <v>588</v>
      </c>
      <c r="T3017" s="264">
        <v>53</v>
      </c>
      <c r="U3017" s="264">
        <v>62</v>
      </c>
      <c r="V3017" s="264">
        <v>17</v>
      </c>
      <c r="W3017" s="264">
        <v>16</v>
      </c>
      <c r="X3017" s="264">
        <v>15</v>
      </c>
      <c r="Y3017" s="264">
        <v>14</v>
      </c>
    </row>
    <row r="3018" spans="1:25" ht="258.75" customHeight="1" x14ac:dyDescent="0.25">
      <c r="A3018" s="71">
        <v>4355</v>
      </c>
      <c r="B3018" s="208" t="s">
        <v>7311</v>
      </c>
      <c r="C3018" s="208" t="s">
        <v>16882</v>
      </c>
      <c r="D3018" s="208" t="s">
        <v>7336</v>
      </c>
      <c r="E3018" s="208" t="s">
        <v>7337</v>
      </c>
      <c r="F3018" s="208" t="s">
        <v>16883</v>
      </c>
      <c r="G3018" s="112">
        <v>40909</v>
      </c>
      <c r="H3018" s="112">
        <v>40909</v>
      </c>
      <c r="I3018" s="112" t="s">
        <v>113</v>
      </c>
      <c r="J3018" s="112" t="s">
        <v>114</v>
      </c>
      <c r="K3018" s="208" t="s">
        <v>7338</v>
      </c>
      <c r="L3018" s="208" t="s">
        <v>99</v>
      </c>
      <c r="M3018" s="208" t="s">
        <v>7331</v>
      </c>
      <c r="N3018" s="114" t="s">
        <v>106</v>
      </c>
      <c r="O3018" s="208" t="s">
        <v>468</v>
      </c>
      <c r="P3018" s="118" t="s">
        <v>116</v>
      </c>
      <c r="Q3018" s="113"/>
      <c r="R3018" s="113" t="s">
        <v>42</v>
      </c>
      <c r="S3018" s="208" t="s">
        <v>588</v>
      </c>
      <c r="T3018" s="264">
        <v>120809</v>
      </c>
      <c r="U3018" s="264">
        <v>128899</v>
      </c>
      <c r="V3018" s="264">
        <v>155000</v>
      </c>
      <c r="W3018" s="264">
        <v>157500</v>
      </c>
      <c r="X3018" s="264">
        <v>158000</v>
      </c>
      <c r="Y3018" s="264">
        <v>160000</v>
      </c>
    </row>
    <row r="3019" spans="1:25" ht="258.75" customHeight="1" x14ac:dyDescent="0.25">
      <c r="A3019" s="71">
        <v>4356</v>
      </c>
      <c r="B3019" s="208" t="s">
        <v>7311</v>
      </c>
      <c r="C3019" s="208" t="s">
        <v>16882</v>
      </c>
      <c r="D3019" s="208" t="s">
        <v>7339</v>
      </c>
      <c r="E3019" s="208" t="s">
        <v>7340</v>
      </c>
      <c r="F3019" s="208" t="s">
        <v>7341</v>
      </c>
      <c r="G3019" s="112">
        <v>40909</v>
      </c>
      <c r="H3019" s="112">
        <v>40909</v>
      </c>
      <c r="I3019" s="112" t="s">
        <v>113</v>
      </c>
      <c r="J3019" s="112" t="s">
        <v>114</v>
      </c>
      <c r="K3019" s="208" t="s">
        <v>7342</v>
      </c>
      <c r="L3019" s="208" t="s">
        <v>99</v>
      </c>
      <c r="M3019" s="208" t="s">
        <v>7331</v>
      </c>
      <c r="N3019" s="114" t="s">
        <v>106</v>
      </c>
      <c r="O3019" s="208" t="s">
        <v>468</v>
      </c>
      <c r="P3019" s="118" t="s">
        <v>116</v>
      </c>
      <c r="Q3019" s="113"/>
      <c r="R3019" s="113" t="s">
        <v>42</v>
      </c>
      <c r="S3019" s="208" t="s">
        <v>588</v>
      </c>
      <c r="T3019" s="264">
        <v>100</v>
      </c>
      <c r="U3019" s="264">
        <v>95</v>
      </c>
      <c r="V3019" s="264">
        <v>100</v>
      </c>
      <c r="W3019" s="264">
        <v>100</v>
      </c>
      <c r="X3019" s="264">
        <v>100</v>
      </c>
      <c r="Y3019" s="264">
        <v>100</v>
      </c>
    </row>
    <row r="3020" spans="1:25" ht="258.75" customHeight="1" x14ac:dyDescent="0.25">
      <c r="A3020" s="71">
        <v>4357</v>
      </c>
      <c r="B3020" s="208" t="s">
        <v>7311</v>
      </c>
      <c r="C3020" s="208" t="s">
        <v>16880</v>
      </c>
      <c r="D3020" s="208" t="s">
        <v>7343</v>
      </c>
      <c r="E3020" s="208" t="s">
        <v>7344</v>
      </c>
      <c r="F3020" s="208" t="s">
        <v>11710</v>
      </c>
      <c r="G3020" s="112">
        <v>37622</v>
      </c>
      <c r="H3020" s="112">
        <v>37622</v>
      </c>
      <c r="I3020" s="112" t="s">
        <v>113</v>
      </c>
      <c r="J3020" s="112" t="s">
        <v>114</v>
      </c>
      <c r="K3020" s="208" t="s">
        <v>7345</v>
      </c>
      <c r="L3020" s="208" t="s">
        <v>99</v>
      </c>
      <c r="M3020" s="208" t="s">
        <v>7331</v>
      </c>
      <c r="N3020" s="114" t="s">
        <v>106</v>
      </c>
      <c r="O3020" s="208" t="s">
        <v>468</v>
      </c>
      <c r="P3020" s="118" t="s">
        <v>116</v>
      </c>
      <c r="Q3020" s="113"/>
      <c r="R3020" s="113" t="s">
        <v>42</v>
      </c>
      <c r="S3020" s="208" t="s">
        <v>588</v>
      </c>
      <c r="T3020" s="264">
        <v>11624</v>
      </c>
      <c r="U3020" s="264">
        <v>11245</v>
      </c>
      <c r="V3020" s="264">
        <v>12100</v>
      </c>
      <c r="W3020" s="264">
        <v>12100</v>
      </c>
      <c r="X3020" s="264">
        <v>12100</v>
      </c>
      <c r="Y3020" s="264">
        <v>12100</v>
      </c>
    </row>
    <row r="3021" spans="1:25" ht="258.75" customHeight="1" x14ac:dyDescent="0.25">
      <c r="A3021" s="71">
        <v>4358</v>
      </c>
      <c r="B3021" s="208" t="s">
        <v>7311</v>
      </c>
      <c r="C3021" s="208" t="s">
        <v>16880</v>
      </c>
      <c r="D3021" s="208" t="s">
        <v>7346</v>
      </c>
      <c r="E3021" s="208" t="s">
        <v>129</v>
      </c>
      <c r="F3021" s="208" t="s">
        <v>284</v>
      </c>
      <c r="G3021" s="112">
        <v>37622</v>
      </c>
      <c r="H3021" s="112">
        <v>37622</v>
      </c>
      <c r="I3021" s="112" t="s">
        <v>113</v>
      </c>
      <c r="J3021" s="112" t="s">
        <v>114</v>
      </c>
      <c r="K3021" s="208" t="s">
        <v>3028</v>
      </c>
      <c r="L3021" s="208" t="s">
        <v>99</v>
      </c>
      <c r="M3021" s="208" t="s">
        <v>7331</v>
      </c>
      <c r="N3021" s="114" t="s">
        <v>106</v>
      </c>
      <c r="O3021" s="208" t="s">
        <v>468</v>
      </c>
      <c r="P3021" s="118" t="s">
        <v>116</v>
      </c>
      <c r="Q3021" s="113"/>
      <c r="R3021" s="113" t="s">
        <v>42</v>
      </c>
      <c r="S3021" s="208" t="s">
        <v>588</v>
      </c>
      <c r="T3021" s="264">
        <v>47</v>
      </c>
      <c r="U3021" s="264">
        <v>43</v>
      </c>
      <c r="V3021" s="264">
        <v>0</v>
      </c>
      <c r="W3021" s="264">
        <v>0</v>
      </c>
      <c r="X3021" s="264">
        <v>0</v>
      </c>
      <c r="Y3021" s="264">
        <v>0</v>
      </c>
    </row>
    <row r="3022" spans="1:25" ht="258.75" customHeight="1" x14ac:dyDescent="0.25">
      <c r="A3022" s="71">
        <v>4359</v>
      </c>
      <c r="B3022" s="208" t="s">
        <v>7311</v>
      </c>
      <c r="C3022" s="208" t="s">
        <v>16880</v>
      </c>
      <c r="D3022" s="208" t="s">
        <v>7347</v>
      </c>
      <c r="E3022" s="208" t="s">
        <v>7332</v>
      </c>
      <c r="F3022" s="208" t="s">
        <v>3021</v>
      </c>
      <c r="G3022" s="112">
        <v>37622</v>
      </c>
      <c r="H3022" s="112">
        <v>37622</v>
      </c>
      <c r="I3022" s="112" t="s">
        <v>113</v>
      </c>
      <c r="J3022" s="112" t="s">
        <v>114</v>
      </c>
      <c r="K3022" s="208" t="s">
        <v>2735</v>
      </c>
      <c r="L3022" s="208" t="s">
        <v>99</v>
      </c>
      <c r="M3022" s="208" t="s">
        <v>7331</v>
      </c>
      <c r="N3022" s="114" t="s">
        <v>106</v>
      </c>
      <c r="O3022" s="208" t="s">
        <v>468</v>
      </c>
      <c r="P3022" s="118" t="s">
        <v>116</v>
      </c>
      <c r="Q3022" s="113"/>
      <c r="R3022" s="113" t="s">
        <v>42</v>
      </c>
      <c r="S3022" s="208" t="s">
        <v>588</v>
      </c>
      <c r="T3022" s="264">
        <v>9</v>
      </c>
      <c r="U3022" s="37">
        <v>33</v>
      </c>
      <c r="V3022" s="37">
        <v>20</v>
      </c>
      <c r="W3022" s="264">
        <v>20</v>
      </c>
      <c r="X3022" s="264">
        <v>20</v>
      </c>
      <c r="Y3022" s="264">
        <v>20</v>
      </c>
    </row>
    <row r="3023" spans="1:25" ht="258.75" customHeight="1" x14ac:dyDescent="0.25">
      <c r="A3023" s="71">
        <v>4360</v>
      </c>
      <c r="B3023" s="208" t="s">
        <v>7311</v>
      </c>
      <c r="C3023" s="208" t="s">
        <v>16884</v>
      </c>
      <c r="D3023" s="208" t="s">
        <v>7348</v>
      </c>
      <c r="E3023" s="208" t="s">
        <v>129</v>
      </c>
      <c r="F3023" s="208" t="s">
        <v>3903</v>
      </c>
      <c r="G3023" s="112">
        <v>42186</v>
      </c>
      <c r="H3023" s="112">
        <v>42186</v>
      </c>
      <c r="I3023" s="208" t="s">
        <v>370</v>
      </c>
      <c r="J3023" s="112">
        <v>45292</v>
      </c>
      <c r="K3023" s="208" t="s">
        <v>337</v>
      </c>
      <c r="L3023" s="208" t="s">
        <v>60</v>
      </c>
      <c r="M3023" s="264" t="s">
        <v>7349</v>
      </c>
      <c r="N3023" s="208" t="s">
        <v>66</v>
      </c>
      <c r="O3023" s="208" t="s">
        <v>104</v>
      </c>
      <c r="P3023" s="118" t="s">
        <v>206</v>
      </c>
      <c r="Q3023" s="114" t="s">
        <v>7350</v>
      </c>
      <c r="R3023" s="113" t="s">
        <v>22</v>
      </c>
      <c r="S3023" s="208" t="s">
        <v>7351</v>
      </c>
      <c r="T3023" s="264">
        <v>5365</v>
      </c>
      <c r="U3023" s="264">
        <v>1889</v>
      </c>
      <c r="V3023" s="264">
        <v>7000</v>
      </c>
      <c r="W3023" s="264" t="s">
        <v>112</v>
      </c>
      <c r="X3023" s="264" t="s">
        <v>112</v>
      </c>
      <c r="Y3023" s="264" t="s">
        <v>112</v>
      </c>
    </row>
    <row r="3024" spans="1:25" ht="258.75" customHeight="1" x14ac:dyDescent="0.25">
      <c r="A3024" s="71">
        <v>4361</v>
      </c>
      <c r="B3024" s="208" t="s">
        <v>7311</v>
      </c>
      <c r="C3024" s="208" t="s">
        <v>16869</v>
      </c>
      <c r="D3024" s="208" t="s">
        <v>7352</v>
      </c>
      <c r="E3024" s="208" t="s">
        <v>7353</v>
      </c>
      <c r="F3024" s="208" t="s">
        <v>7024</v>
      </c>
      <c r="G3024" s="112">
        <v>39844</v>
      </c>
      <c r="H3024" s="112">
        <v>39814</v>
      </c>
      <c r="I3024" s="112" t="s">
        <v>113</v>
      </c>
      <c r="J3024" s="112" t="s">
        <v>114</v>
      </c>
      <c r="K3024" s="208" t="s">
        <v>16885</v>
      </c>
      <c r="L3024" s="208" t="s">
        <v>60</v>
      </c>
      <c r="M3024" s="264" t="s">
        <v>7349</v>
      </c>
      <c r="N3024" s="208" t="s">
        <v>68</v>
      </c>
      <c r="O3024" s="208" t="s">
        <v>120</v>
      </c>
      <c r="P3024" s="29" t="s">
        <v>1000</v>
      </c>
      <c r="Q3024" s="113"/>
      <c r="R3024" s="113" t="s">
        <v>18</v>
      </c>
      <c r="S3024" s="113" t="s">
        <v>199</v>
      </c>
      <c r="T3024" s="264">
        <v>2113835</v>
      </c>
      <c r="U3024" s="264">
        <v>2950126</v>
      </c>
      <c r="V3024" s="264">
        <v>3192036</v>
      </c>
      <c r="W3024" s="264">
        <v>3319717</v>
      </c>
      <c r="X3024" s="264">
        <v>3452506</v>
      </c>
      <c r="Y3024" s="264">
        <v>3590906</v>
      </c>
    </row>
    <row r="3025" spans="1:25" ht="258.75" customHeight="1" x14ac:dyDescent="0.25">
      <c r="A3025" s="71">
        <v>4362</v>
      </c>
      <c r="B3025" s="208" t="s">
        <v>7311</v>
      </c>
      <c r="C3025" s="208" t="s">
        <v>16884</v>
      </c>
      <c r="D3025" s="208" t="s">
        <v>7354</v>
      </c>
      <c r="E3025" s="208" t="s">
        <v>129</v>
      </c>
      <c r="F3025" s="208" t="s">
        <v>7355</v>
      </c>
      <c r="G3025" s="112">
        <v>42186</v>
      </c>
      <c r="H3025" s="112">
        <v>42186</v>
      </c>
      <c r="I3025" s="208" t="s">
        <v>370</v>
      </c>
      <c r="J3025" s="112">
        <v>45292</v>
      </c>
      <c r="K3025" s="208" t="s">
        <v>16886</v>
      </c>
      <c r="L3025" s="208" t="s">
        <v>60</v>
      </c>
      <c r="M3025" s="264" t="s">
        <v>7349</v>
      </c>
      <c r="N3025" s="208" t="s">
        <v>68</v>
      </c>
      <c r="O3025" s="208" t="s">
        <v>104</v>
      </c>
      <c r="P3025" s="118" t="s">
        <v>206</v>
      </c>
      <c r="Q3025" s="114" t="s">
        <v>7356</v>
      </c>
      <c r="R3025" s="113" t="s">
        <v>22</v>
      </c>
      <c r="S3025" s="208" t="s">
        <v>7351</v>
      </c>
      <c r="T3025" s="264">
        <v>169288</v>
      </c>
      <c r="U3025" s="264">
        <v>246035</v>
      </c>
      <c r="V3025" s="264">
        <v>265305</v>
      </c>
      <c r="W3025" s="264" t="s">
        <v>112</v>
      </c>
      <c r="X3025" s="264" t="s">
        <v>112</v>
      </c>
      <c r="Y3025" s="264" t="s">
        <v>112</v>
      </c>
    </row>
    <row r="3026" spans="1:25" ht="258.75" customHeight="1" x14ac:dyDescent="0.25">
      <c r="A3026" s="71">
        <v>4363</v>
      </c>
      <c r="B3026" s="208" t="s">
        <v>7311</v>
      </c>
      <c r="C3026" s="208" t="s">
        <v>16887</v>
      </c>
      <c r="D3026" s="208" t="s">
        <v>2296</v>
      </c>
      <c r="E3026" s="208" t="s">
        <v>7357</v>
      </c>
      <c r="F3026" s="112" t="s">
        <v>16888</v>
      </c>
      <c r="G3026" s="112">
        <v>43831</v>
      </c>
      <c r="H3026" s="112">
        <v>43831</v>
      </c>
      <c r="I3026" s="208" t="s">
        <v>244</v>
      </c>
      <c r="J3026" s="112">
        <v>45658</v>
      </c>
      <c r="K3026" s="208" t="s">
        <v>16889</v>
      </c>
      <c r="L3026" s="208" t="s">
        <v>60</v>
      </c>
      <c r="M3026" s="208" t="s">
        <v>7358</v>
      </c>
      <c r="N3026" s="114" t="s">
        <v>106</v>
      </c>
      <c r="O3026" s="208" t="s">
        <v>468</v>
      </c>
      <c r="P3026" s="118" t="s">
        <v>116</v>
      </c>
      <c r="Q3026" s="113"/>
      <c r="R3026" s="208">
        <v>4</v>
      </c>
      <c r="S3026" s="208" t="s">
        <v>141</v>
      </c>
      <c r="T3026" s="267">
        <v>23818</v>
      </c>
      <c r="U3026" s="267">
        <v>37408</v>
      </c>
      <c r="V3026" s="267">
        <v>41830</v>
      </c>
      <c r="W3026" s="267">
        <v>50196</v>
      </c>
      <c r="X3026" s="264" t="s">
        <v>112</v>
      </c>
      <c r="Y3026" s="264" t="s">
        <v>112</v>
      </c>
    </row>
    <row r="3027" spans="1:25" ht="258.75" customHeight="1" x14ac:dyDescent="0.25">
      <c r="A3027" s="71">
        <v>4364</v>
      </c>
      <c r="B3027" s="208" t="s">
        <v>7311</v>
      </c>
      <c r="C3027" s="208" t="s">
        <v>16890</v>
      </c>
      <c r="D3027" s="208" t="s">
        <v>7359</v>
      </c>
      <c r="E3027" s="208" t="s">
        <v>7344</v>
      </c>
      <c r="F3027" s="208" t="s">
        <v>16891</v>
      </c>
      <c r="G3027" s="112">
        <v>43831</v>
      </c>
      <c r="H3027" s="112">
        <v>43466</v>
      </c>
      <c r="I3027" s="112" t="s">
        <v>113</v>
      </c>
      <c r="J3027" s="112" t="s">
        <v>114</v>
      </c>
      <c r="K3027" s="208" t="s">
        <v>7360</v>
      </c>
      <c r="L3027" s="208" t="s">
        <v>99</v>
      </c>
      <c r="M3027" s="208" t="s">
        <v>7331</v>
      </c>
      <c r="N3027" s="114" t="s">
        <v>106</v>
      </c>
      <c r="O3027" s="208" t="s">
        <v>468</v>
      </c>
      <c r="P3027" s="118" t="s">
        <v>116</v>
      </c>
      <c r="Q3027" s="113"/>
      <c r="R3027" s="113" t="s">
        <v>42</v>
      </c>
      <c r="S3027" s="208" t="s">
        <v>588</v>
      </c>
      <c r="T3027" s="264">
        <v>147413</v>
      </c>
      <c r="U3027" s="264">
        <v>154394</v>
      </c>
      <c r="V3027" s="264">
        <v>172146</v>
      </c>
      <c r="W3027" s="264">
        <v>185918</v>
      </c>
      <c r="X3027" s="264">
        <v>200791</v>
      </c>
      <c r="Y3027" s="264">
        <v>220000</v>
      </c>
    </row>
    <row r="3028" spans="1:25" ht="258.75" customHeight="1" x14ac:dyDescent="0.25">
      <c r="A3028" s="71">
        <v>4365</v>
      </c>
      <c r="B3028" s="208" t="s">
        <v>7311</v>
      </c>
      <c r="C3028" s="208" t="s">
        <v>16890</v>
      </c>
      <c r="D3028" s="208" t="s">
        <v>7361</v>
      </c>
      <c r="E3028" s="208" t="s">
        <v>7344</v>
      </c>
      <c r="F3028" s="208" t="s">
        <v>7362</v>
      </c>
      <c r="G3028" s="112">
        <v>43831</v>
      </c>
      <c r="H3028" s="112">
        <v>43466</v>
      </c>
      <c r="I3028" s="112" t="s">
        <v>113</v>
      </c>
      <c r="J3028" s="112" t="s">
        <v>114</v>
      </c>
      <c r="K3028" s="208" t="s">
        <v>7363</v>
      </c>
      <c r="L3028" s="208" t="s">
        <v>99</v>
      </c>
      <c r="M3028" s="208" t="s">
        <v>7331</v>
      </c>
      <c r="N3028" s="114" t="s">
        <v>106</v>
      </c>
      <c r="O3028" s="208" t="s">
        <v>468</v>
      </c>
      <c r="P3028" s="118" t="s">
        <v>116</v>
      </c>
      <c r="Q3028" s="113"/>
      <c r="R3028" s="113" t="s">
        <v>42</v>
      </c>
      <c r="S3028" s="208" t="s">
        <v>588</v>
      </c>
      <c r="T3028" s="264">
        <v>13385</v>
      </c>
      <c r="U3028" s="264">
        <v>13346</v>
      </c>
      <c r="V3028" s="264">
        <v>14344</v>
      </c>
      <c r="W3028" s="264">
        <v>14861</v>
      </c>
      <c r="X3028" s="264">
        <v>15396</v>
      </c>
      <c r="Y3028" s="264">
        <v>16500</v>
      </c>
    </row>
    <row r="3029" spans="1:25" ht="258.75" customHeight="1" x14ac:dyDescent="0.25">
      <c r="A3029" s="71">
        <v>4366</v>
      </c>
      <c r="B3029" s="208" t="s">
        <v>7311</v>
      </c>
      <c r="C3029" s="208" t="s">
        <v>16890</v>
      </c>
      <c r="D3029" s="208" t="s">
        <v>7364</v>
      </c>
      <c r="E3029" s="208" t="s">
        <v>7344</v>
      </c>
      <c r="F3029" s="208" t="s">
        <v>7365</v>
      </c>
      <c r="G3029" s="112">
        <v>43831</v>
      </c>
      <c r="H3029" s="112">
        <v>43466</v>
      </c>
      <c r="I3029" s="112" t="s">
        <v>113</v>
      </c>
      <c r="J3029" s="112" t="s">
        <v>114</v>
      </c>
      <c r="K3029" s="208" t="s">
        <v>7366</v>
      </c>
      <c r="L3029" s="208" t="s">
        <v>99</v>
      </c>
      <c r="M3029" s="208" t="s">
        <v>7331</v>
      </c>
      <c r="N3029" s="114" t="s">
        <v>106</v>
      </c>
      <c r="O3029" s="208" t="s">
        <v>468</v>
      </c>
      <c r="P3029" s="118" t="s">
        <v>116</v>
      </c>
      <c r="Q3029" s="113"/>
      <c r="R3029" s="113" t="s">
        <v>42</v>
      </c>
      <c r="S3029" s="208" t="s">
        <v>588</v>
      </c>
      <c r="T3029" s="267">
        <v>52827</v>
      </c>
      <c r="U3029" s="267">
        <v>34129</v>
      </c>
      <c r="V3029" s="267">
        <v>63500</v>
      </c>
      <c r="W3029" s="267">
        <v>64300</v>
      </c>
      <c r="X3029" s="267">
        <v>68200</v>
      </c>
      <c r="Y3029" s="267">
        <v>69000</v>
      </c>
    </row>
    <row r="3030" spans="1:25" ht="258.75" customHeight="1" x14ac:dyDescent="0.25">
      <c r="A3030" s="71">
        <v>4367</v>
      </c>
      <c r="B3030" s="208" t="s">
        <v>7311</v>
      </c>
      <c r="C3030" s="208" t="s">
        <v>16890</v>
      </c>
      <c r="D3030" s="208" t="s">
        <v>7367</v>
      </c>
      <c r="E3030" s="208" t="s">
        <v>7344</v>
      </c>
      <c r="F3030" s="208" t="s">
        <v>7368</v>
      </c>
      <c r="G3030" s="112">
        <v>43831</v>
      </c>
      <c r="H3030" s="112">
        <v>43466</v>
      </c>
      <c r="I3030" s="112" t="s">
        <v>113</v>
      </c>
      <c r="J3030" s="112" t="s">
        <v>114</v>
      </c>
      <c r="K3030" s="208" t="s">
        <v>16892</v>
      </c>
      <c r="L3030" s="208" t="s">
        <v>99</v>
      </c>
      <c r="M3030" s="208" t="s">
        <v>7331</v>
      </c>
      <c r="N3030" s="114" t="s">
        <v>106</v>
      </c>
      <c r="O3030" s="208" t="s">
        <v>468</v>
      </c>
      <c r="P3030" s="118" t="s">
        <v>116</v>
      </c>
      <c r="Q3030" s="113"/>
      <c r="R3030" s="113" t="s">
        <v>42</v>
      </c>
      <c r="S3030" s="208" t="s">
        <v>588</v>
      </c>
      <c r="T3030" s="264">
        <v>6439</v>
      </c>
      <c r="U3030" s="264">
        <v>6036</v>
      </c>
      <c r="V3030" s="264">
        <v>6100</v>
      </c>
      <c r="W3030" s="264">
        <v>6100</v>
      </c>
      <c r="X3030" s="264">
        <v>6100</v>
      </c>
      <c r="Y3030" s="264">
        <v>6100</v>
      </c>
    </row>
    <row r="3031" spans="1:25" ht="258.75" customHeight="1" x14ac:dyDescent="0.25">
      <c r="A3031" s="71">
        <v>4368</v>
      </c>
      <c r="B3031" s="208" t="s">
        <v>7311</v>
      </c>
      <c r="C3031" s="208" t="s">
        <v>16890</v>
      </c>
      <c r="D3031" s="208" t="s">
        <v>7369</v>
      </c>
      <c r="E3031" s="208" t="s">
        <v>7344</v>
      </c>
      <c r="F3031" s="208" t="s">
        <v>7370</v>
      </c>
      <c r="G3031" s="112">
        <v>43831</v>
      </c>
      <c r="H3031" s="112">
        <v>43466</v>
      </c>
      <c r="I3031" s="112" t="s">
        <v>113</v>
      </c>
      <c r="J3031" s="112" t="s">
        <v>114</v>
      </c>
      <c r="K3031" s="208" t="s">
        <v>7371</v>
      </c>
      <c r="L3031" s="208" t="s">
        <v>99</v>
      </c>
      <c r="M3031" s="208" t="s">
        <v>7331</v>
      </c>
      <c r="N3031" s="114" t="s">
        <v>106</v>
      </c>
      <c r="O3031" s="208" t="s">
        <v>468</v>
      </c>
      <c r="P3031" s="118" t="s">
        <v>116</v>
      </c>
      <c r="Q3031" s="113"/>
      <c r="R3031" s="113" t="s">
        <v>42</v>
      </c>
      <c r="S3031" s="208" t="s">
        <v>588</v>
      </c>
      <c r="T3031" s="264">
        <v>363</v>
      </c>
      <c r="U3031" s="264">
        <v>295</v>
      </c>
      <c r="V3031" s="264">
        <v>300</v>
      </c>
      <c r="W3031" s="264">
        <v>300</v>
      </c>
      <c r="X3031" s="264">
        <v>300</v>
      </c>
      <c r="Y3031" s="264">
        <v>300</v>
      </c>
    </row>
    <row r="3032" spans="1:25" ht="258.75" customHeight="1" x14ac:dyDescent="0.25">
      <c r="A3032" s="71">
        <v>4369</v>
      </c>
      <c r="B3032" s="208" t="s">
        <v>7311</v>
      </c>
      <c r="C3032" s="208" t="s">
        <v>16893</v>
      </c>
      <c r="D3032" s="208" t="s">
        <v>7372</v>
      </c>
      <c r="E3032" s="208" t="s">
        <v>16894</v>
      </c>
      <c r="F3032" s="208" t="s">
        <v>16895</v>
      </c>
      <c r="G3032" s="112">
        <v>43678</v>
      </c>
      <c r="H3032" s="112">
        <v>43678</v>
      </c>
      <c r="I3032" s="208" t="s">
        <v>403</v>
      </c>
      <c r="J3032" s="112">
        <v>46753</v>
      </c>
      <c r="K3032" s="208" t="s">
        <v>16896</v>
      </c>
      <c r="L3032" s="208" t="s">
        <v>60</v>
      </c>
      <c r="M3032" s="208" t="s">
        <v>7313</v>
      </c>
      <c r="N3032" s="208" t="s">
        <v>107</v>
      </c>
      <c r="O3032" s="208" t="s">
        <v>102</v>
      </c>
      <c r="P3032" s="208" t="s">
        <v>1944</v>
      </c>
      <c r="Q3032" s="113" t="s">
        <v>7373</v>
      </c>
      <c r="R3032" s="113" t="s">
        <v>18</v>
      </c>
      <c r="S3032" s="113" t="s">
        <v>199</v>
      </c>
      <c r="T3032" s="264">
        <v>23545</v>
      </c>
      <c r="U3032" s="264">
        <v>30306</v>
      </c>
      <c r="V3032" s="264">
        <v>37000</v>
      </c>
      <c r="W3032" s="264">
        <v>40000</v>
      </c>
      <c r="X3032" s="264">
        <v>41000</v>
      </c>
      <c r="Y3032" s="264">
        <v>42000</v>
      </c>
    </row>
    <row r="3033" spans="1:25" ht="258.75" customHeight="1" x14ac:dyDescent="0.25">
      <c r="A3033" s="71">
        <v>4370</v>
      </c>
      <c r="B3033" s="208" t="s">
        <v>7311</v>
      </c>
      <c r="C3033" s="208" t="s">
        <v>16897</v>
      </c>
      <c r="D3033" s="208" t="s">
        <v>7374</v>
      </c>
      <c r="E3033" s="208" t="s">
        <v>16894</v>
      </c>
      <c r="F3033" s="208" t="s">
        <v>16898</v>
      </c>
      <c r="G3033" s="112">
        <v>43678</v>
      </c>
      <c r="H3033" s="112">
        <v>43678</v>
      </c>
      <c r="I3033" s="208" t="s">
        <v>403</v>
      </c>
      <c r="J3033" s="112">
        <v>46753</v>
      </c>
      <c r="K3033" s="208" t="s">
        <v>7375</v>
      </c>
      <c r="L3033" s="208" t="s">
        <v>60</v>
      </c>
      <c r="M3033" s="208" t="s">
        <v>7313</v>
      </c>
      <c r="N3033" s="208" t="s">
        <v>107</v>
      </c>
      <c r="O3033" s="208" t="s">
        <v>102</v>
      </c>
      <c r="P3033" s="208" t="s">
        <v>1944</v>
      </c>
      <c r="Q3033" s="113" t="s">
        <v>7376</v>
      </c>
      <c r="R3033" s="113" t="s">
        <v>18</v>
      </c>
      <c r="S3033" s="113" t="s">
        <v>199</v>
      </c>
      <c r="T3033" s="264">
        <v>790530</v>
      </c>
      <c r="U3033" s="264">
        <v>1482628</v>
      </c>
      <c r="V3033" s="264">
        <v>1500000</v>
      </c>
      <c r="W3033" s="264">
        <v>1500000</v>
      </c>
      <c r="X3033" s="264">
        <v>1500000</v>
      </c>
      <c r="Y3033" s="264">
        <v>1500000</v>
      </c>
    </row>
    <row r="3034" spans="1:25" ht="258.75" customHeight="1" x14ac:dyDescent="0.25">
      <c r="A3034" s="71">
        <v>4371</v>
      </c>
      <c r="B3034" s="208" t="s">
        <v>7311</v>
      </c>
      <c r="C3034" s="208" t="s">
        <v>16893</v>
      </c>
      <c r="D3034" s="29" t="s">
        <v>7377</v>
      </c>
      <c r="E3034" s="208" t="s">
        <v>7378</v>
      </c>
      <c r="F3034" s="208" t="s">
        <v>7379</v>
      </c>
      <c r="G3034" s="112">
        <v>43678</v>
      </c>
      <c r="H3034" s="112">
        <v>43466</v>
      </c>
      <c r="I3034" s="208" t="s">
        <v>403</v>
      </c>
      <c r="J3034" s="112">
        <v>46753</v>
      </c>
      <c r="K3034" s="208" t="s">
        <v>7380</v>
      </c>
      <c r="L3034" s="208" t="s">
        <v>99</v>
      </c>
      <c r="M3034" s="208" t="s">
        <v>7381</v>
      </c>
      <c r="N3034" s="208" t="s">
        <v>107</v>
      </c>
      <c r="O3034" s="208" t="s">
        <v>102</v>
      </c>
      <c r="P3034" s="208" t="s">
        <v>1944</v>
      </c>
      <c r="Q3034" s="113"/>
      <c r="R3034" s="113" t="s">
        <v>37</v>
      </c>
      <c r="S3034" s="113" t="s">
        <v>953</v>
      </c>
      <c r="T3034" s="267">
        <v>31066</v>
      </c>
      <c r="U3034" s="267">
        <v>85870</v>
      </c>
      <c r="V3034" s="267">
        <v>90000</v>
      </c>
      <c r="W3034" s="267">
        <v>90000</v>
      </c>
      <c r="X3034" s="267">
        <v>90000</v>
      </c>
      <c r="Y3034" s="267">
        <v>90000</v>
      </c>
    </row>
    <row r="3035" spans="1:25" ht="258.75" customHeight="1" x14ac:dyDescent="0.25">
      <c r="A3035" s="71">
        <v>4372</v>
      </c>
      <c r="B3035" s="208" t="s">
        <v>7311</v>
      </c>
      <c r="C3035" s="208" t="s">
        <v>16893</v>
      </c>
      <c r="D3035" s="29" t="s">
        <v>7382</v>
      </c>
      <c r="E3035" s="208" t="s">
        <v>7378</v>
      </c>
      <c r="F3035" s="208" t="s">
        <v>7383</v>
      </c>
      <c r="G3035" s="112">
        <v>43678</v>
      </c>
      <c r="H3035" s="112">
        <v>43466</v>
      </c>
      <c r="I3035" s="208" t="s">
        <v>403</v>
      </c>
      <c r="J3035" s="112">
        <v>46753</v>
      </c>
      <c r="K3035" s="208" t="s">
        <v>7384</v>
      </c>
      <c r="L3035" s="208" t="s">
        <v>99</v>
      </c>
      <c r="M3035" s="208" t="s">
        <v>7385</v>
      </c>
      <c r="N3035" s="208" t="s">
        <v>107</v>
      </c>
      <c r="O3035" s="208" t="s">
        <v>102</v>
      </c>
      <c r="P3035" s="208" t="s">
        <v>1944</v>
      </c>
      <c r="Q3035" s="113"/>
      <c r="R3035" s="113" t="s">
        <v>37</v>
      </c>
      <c r="S3035" s="113" t="s">
        <v>953</v>
      </c>
      <c r="T3035" s="267"/>
      <c r="U3035" s="267"/>
      <c r="V3035" s="267"/>
      <c r="W3035" s="267"/>
      <c r="X3035" s="267"/>
      <c r="Y3035" s="267"/>
    </row>
    <row r="3036" spans="1:25" ht="258.75" customHeight="1" x14ac:dyDescent="0.25">
      <c r="A3036" s="71">
        <v>4373</v>
      </c>
      <c r="B3036" s="208" t="s">
        <v>7311</v>
      </c>
      <c r="C3036" s="208" t="s">
        <v>16893</v>
      </c>
      <c r="D3036" s="29" t="s">
        <v>7386</v>
      </c>
      <c r="E3036" s="208" t="s">
        <v>7378</v>
      </c>
      <c r="F3036" s="208" t="s">
        <v>7387</v>
      </c>
      <c r="G3036" s="112">
        <v>43678</v>
      </c>
      <c r="H3036" s="112">
        <v>43466</v>
      </c>
      <c r="I3036" s="208" t="s">
        <v>403</v>
      </c>
      <c r="J3036" s="112">
        <v>46753</v>
      </c>
      <c r="K3036" s="208" t="s">
        <v>7388</v>
      </c>
      <c r="L3036" s="208" t="s">
        <v>99</v>
      </c>
      <c r="M3036" s="208" t="s">
        <v>7385</v>
      </c>
      <c r="N3036" s="208" t="s">
        <v>107</v>
      </c>
      <c r="O3036" s="208" t="s">
        <v>102</v>
      </c>
      <c r="P3036" s="208" t="s">
        <v>1944</v>
      </c>
      <c r="Q3036" s="113"/>
      <c r="R3036" s="113" t="s">
        <v>37</v>
      </c>
      <c r="S3036" s="113" t="s">
        <v>953</v>
      </c>
      <c r="T3036" s="267"/>
      <c r="U3036" s="267"/>
      <c r="V3036" s="267"/>
      <c r="W3036" s="267"/>
      <c r="X3036" s="267"/>
      <c r="Y3036" s="267"/>
    </row>
    <row r="3037" spans="1:25" ht="258.75" customHeight="1" x14ac:dyDescent="0.25">
      <c r="A3037" s="71">
        <v>4374</v>
      </c>
      <c r="B3037" s="208" t="s">
        <v>7311</v>
      </c>
      <c r="C3037" s="208" t="s">
        <v>16899</v>
      </c>
      <c r="D3037" s="208" t="s">
        <v>7389</v>
      </c>
      <c r="E3037" s="208" t="s">
        <v>7378</v>
      </c>
      <c r="F3037" s="208" t="s">
        <v>7390</v>
      </c>
      <c r="G3037" s="112">
        <v>44166</v>
      </c>
      <c r="H3037" s="112">
        <v>43831</v>
      </c>
      <c r="I3037" s="208" t="s">
        <v>403</v>
      </c>
      <c r="J3037" s="112">
        <v>46753</v>
      </c>
      <c r="K3037" s="208" t="s">
        <v>7391</v>
      </c>
      <c r="L3037" s="208" t="s">
        <v>99</v>
      </c>
      <c r="M3037" s="208" t="s">
        <v>7385</v>
      </c>
      <c r="N3037" s="208" t="s">
        <v>107</v>
      </c>
      <c r="O3037" s="208" t="s">
        <v>102</v>
      </c>
      <c r="P3037" s="208" t="s">
        <v>1944</v>
      </c>
      <c r="Q3037" s="113"/>
      <c r="R3037" s="113" t="s">
        <v>37</v>
      </c>
      <c r="S3037" s="113" t="s">
        <v>953</v>
      </c>
      <c r="T3037" s="267"/>
      <c r="U3037" s="267"/>
      <c r="V3037" s="267"/>
      <c r="W3037" s="267"/>
      <c r="X3037" s="267"/>
      <c r="Y3037" s="267"/>
    </row>
    <row r="3038" spans="1:25" ht="258.75" customHeight="1" x14ac:dyDescent="0.25">
      <c r="A3038" s="71">
        <v>4375</v>
      </c>
      <c r="B3038" s="208" t="s">
        <v>7311</v>
      </c>
      <c r="C3038" s="208" t="s">
        <v>16900</v>
      </c>
      <c r="D3038" s="208" t="s">
        <v>7392</v>
      </c>
      <c r="E3038" s="208" t="s">
        <v>7378</v>
      </c>
      <c r="F3038" s="208" t="s">
        <v>16901</v>
      </c>
      <c r="G3038" s="112">
        <v>44406</v>
      </c>
      <c r="H3038" s="112">
        <v>44197</v>
      </c>
      <c r="I3038" s="208" t="s">
        <v>403</v>
      </c>
      <c r="J3038" s="112">
        <v>46753</v>
      </c>
      <c r="K3038" s="208" t="s">
        <v>16902</v>
      </c>
      <c r="L3038" s="208" t="s">
        <v>99</v>
      </c>
      <c r="M3038" s="208" t="s">
        <v>7385</v>
      </c>
      <c r="N3038" s="208" t="s">
        <v>107</v>
      </c>
      <c r="O3038" s="208" t="s">
        <v>102</v>
      </c>
      <c r="P3038" s="208" t="s">
        <v>1944</v>
      </c>
      <c r="Q3038" s="113"/>
      <c r="R3038" s="113" t="s">
        <v>37</v>
      </c>
      <c r="S3038" s="113" t="s">
        <v>953</v>
      </c>
      <c r="T3038" s="267"/>
      <c r="U3038" s="267"/>
      <c r="V3038" s="267"/>
      <c r="W3038" s="267"/>
      <c r="X3038" s="267"/>
      <c r="Y3038" s="267"/>
    </row>
    <row r="3039" spans="1:25" ht="258.75" customHeight="1" x14ac:dyDescent="0.25">
      <c r="A3039" s="71">
        <v>4376</v>
      </c>
      <c r="B3039" s="208" t="s">
        <v>7311</v>
      </c>
      <c r="C3039" s="208" t="s">
        <v>16903</v>
      </c>
      <c r="D3039" s="208" t="s">
        <v>7395</v>
      </c>
      <c r="E3039" s="208" t="s">
        <v>7344</v>
      </c>
      <c r="F3039" s="208" t="s">
        <v>16904</v>
      </c>
      <c r="G3039" s="112">
        <v>44182</v>
      </c>
      <c r="H3039" s="112">
        <v>43831</v>
      </c>
      <c r="I3039" s="112" t="s">
        <v>113</v>
      </c>
      <c r="J3039" s="112" t="s">
        <v>114</v>
      </c>
      <c r="K3039" s="208" t="s">
        <v>7396</v>
      </c>
      <c r="L3039" s="208" t="s">
        <v>99</v>
      </c>
      <c r="M3039" s="208" t="s">
        <v>7331</v>
      </c>
      <c r="N3039" s="114" t="s">
        <v>106</v>
      </c>
      <c r="O3039" s="208" t="s">
        <v>468</v>
      </c>
      <c r="P3039" s="118" t="s">
        <v>116</v>
      </c>
      <c r="Q3039" s="113"/>
      <c r="R3039" s="113" t="s">
        <v>42</v>
      </c>
      <c r="S3039" s="208" t="s">
        <v>588</v>
      </c>
      <c r="T3039" s="264">
        <v>404</v>
      </c>
      <c r="U3039" s="264">
        <v>319</v>
      </c>
      <c r="V3039" s="264">
        <v>470</v>
      </c>
      <c r="W3039" s="264">
        <v>506</v>
      </c>
      <c r="X3039" s="264">
        <v>542</v>
      </c>
      <c r="Y3039" s="264">
        <v>580</v>
      </c>
    </row>
    <row r="3040" spans="1:25" ht="258.75" customHeight="1" x14ac:dyDescent="0.25">
      <c r="A3040" s="71">
        <v>4377</v>
      </c>
      <c r="B3040" s="208" t="s">
        <v>7311</v>
      </c>
      <c r="C3040" s="208" t="s">
        <v>16905</v>
      </c>
      <c r="D3040" s="208" t="s">
        <v>1616</v>
      </c>
      <c r="E3040" s="208" t="s">
        <v>7357</v>
      </c>
      <c r="F3040" s="208" t="s">
        <v>7397</v>
      </c>
      <c r="G3040" s="112">
        <v>44333</v>
      </c>
      <c r="H3040" s="112">
        <v>44197</v>
      </c>
      <c r="I3040" s="208" t="s">
        <v>762</v>
      </c>
      <c r="J3040" s="112">
        <v>44927</v>
      </c>
      <c r="K3040" s="208" t="s">
        <v>16906</v>
      </c>
      <c r="L3040" s="208" t="s">
        <v>60</v>
      </c>
      <c r="M3040" s="264" t="s">
        <v>16907</v>
      </c>
      <c r="N3040" s="208" t="s">
        <v>64</v>
      </c>
      <c r="O3040" s="208" t="s">
        <v>104</v>
      </c>
      <c r="P3040" s="117" t="s">
        <v>918</v>
      </c>
      <c r="Q3040" s="113"/>
      <c r="R3040" s="113" t="s">
        <v>55</v>
      </c>
      <c r="S3040" s="208" t="s">
        <v>7398</v>
      </c>
      <c r="T3040" s="264">
        <v>0</v>
      </c>
      <c r="U3040" s="264">
        <v>0</v>
      </c>
      <c r="V3040" s="264" t="s">
        <v>112</v>
      </c>
      <c r="W3040" s="264" t="s">
        <v>112</v>
      </c>
      <c r="X3040" s="264" t="s">
        <v>112</v>
      </c>
      <c r="Y3040" s="264" t="s">
        <v>112</v>
      </c>
    </row>
    <row r="3041" spans="1:25" ht="258.75" customHeight="1" x14ac:dyDescent="0.25">
      <c r="A3041" s="71">
        <v>4378</v>
      </c>
      <c r="B3041" s="208" t="s">
        <v>7311</v>
      </c>
      <c r="C3041" s="208" t="s">
        <v>16905</v>
      </c>
      <c r="D3041" s="208" t="s">
        <v>1619</v>
      </c>
      <c r="E3041" s="208" t="s">
        <v>7357</v>
      </c>
      <c r="F3041" s="208" t="s">
        <v>7397</v>
      </c>
      <c r="G3041" s="112">
        <v>44333</v>
      </c>
      <c r="H3041" s="112">
        <v>44197</v>
      </c>
      <c r="I3041" s="208" t="s">
        <v>762</v>
      </c>
      <c r="J3041" s="112">
        <v>44927</v>
      </c>
      <c r="K3041" s="208" t="s">
        <v>7430</v>
      </c>
      <c r="L3041" s="208" t="s">
        <v>60</v>
      </c>
      <c r="M3041" s="264" t="s">
        <v>16907</v>
      </c>
      <c r="N3041" s="208" t="s">
        <v>64</v>
      </c>
      <c r="O3041" s="208" t="s">
        <v>104</v>
      </c>
      <c r="P3041" s="117" t="s">
        <v>918</v>
      </c>
      <c r="Q3041" s="113"/>
      <c r="R3041" s="113" t="s">
        <v>55</v>
      </c>
      <c r="S3041" s="208" t="s">
        <v>7398</v>
      </c>
      <c r="T3041" s="264">
        <v>0</v>
      </c>
      <c r="U3041" s="264">
        <v>0</v>
      </c>
      <c r="V3041" s="264" t="s">
        <v>112</v>
      </c>
      <c r="W3041" s="264" t="s">
        <v>112</v>
      </c>
      <c r="X3041" s="264" t="s">
        <v>112</v>
      </c>
      <c r="Y3041" s="264" t="s">
        <v>112</v>
      </c>
    </row>
    <row r="3042" spans="1:25" ht="258.75" customHeight="1" x14ac:dyDescent="0.25">
      <c r="A3042" s="71">
        <v>4379</v>
      </c>
      <c r="B3042" s="208" t="s">
        <v>7311</v>
      </c>
      <c r="C3042" s="208" t="s">
        <v>16905</v>
      </c>
      <c r="D3042" s="208" t="s">
        <v>3090</v>
      </c>
      <c r="E3042" s="208" t="s">
        <v>16908</v>
      </c>
      <c r="F3042" s="208" t="s">
        <v>7399</v>
      </c>
      <c r="G3042" s="112">
        <v>44333</v>
      </c>
      <c r="H3042" s="112">
        <v>44197</v>
      </c>
      <c r="I3042" s="208" t="s">
        <v>396</v>
      </c>
      <c r="J3042" s="112">
        <v>44562</v>
      </c>
      <c r="K3042" s="208" t="s">
        <v>16909</v>
      </c>
      <c r="L3042" s="208" t="s">
        <v>60</v>
      </c>
      <c r="M3042" s="264" t="s">
        <v>7349</v>
      </c>
      <c r="N3042" s="208" t="s">
        <v>68</v>
      </c>
      <c r="O3042" s="208" t="s">
        <v>120</v>
      </c>
      <c r="P3042" s="208" t="s">
        <v>7400</v>
      </c>
      <c r="Q3042" s="113" t="s">
        <v>7393</v>
      </c>
      <c r="R3042" s="113" t="s">
        <v>22</v>
      </c>
      <c r="S3042" s="208" t="s">
        <v>7351</v>
      </c>
      <c r="T3042" s="264">
        <v>265504</v>
      </c>
      <c r="U3042" s="264" t="s">
        <v>112</v>
      </c>
      <c r="V3042" s="264" t="s">
        <v>112</v>
      </c>
      <c r="W3042" s="264" t="s">
        <v>112</v>
      </c>
      <c r="X3042" s="264" t="s">
        <v>112</v>
      </c>
      <c r="Y3042" s="264" t="s">
        <v>112</v>
      </c>
    </row>
    <row r="3043" spans="1:25" ht="258.75" customHeight="1" x14ac:dyDescent="0.25">
      <c r="A3043" s="71">
        <v>4380</v>
      </c>
      <c r="B3043" s="208" t="s">
        <v>7311</v>
      </c>
      <c r="C3043" s="208" t="s">
        <v>16905</v>
      </c>
      <c r="D3043" s="208" t="s">
        <v>3090</v>
      </c>
      <c r="E3043" s="208" t="s">
        <v>16910</v>
      </c>
      <c r="F3043" s="208" t="s">
        <v>7399</v>
      </c>
      <c r="G3043" s="112">
        <v>44333</v>
      </c>
      <c r="H3043" s="112">
        <v>44197</v>
      </c>
      <c r="I3043" s="208" t="s">
        <v>396</v>
      </c>
      <c r="J3043" s="112">
        <v>44562</v>
      </c>
      <c r="K3043" s="208" t="s">
        <v>16911</v>
      </c>
      <c r="L3043" s="208" t="s">
        <v>60</v>
      </c>
      <c r="M3043" s="264" t="s">
        <v>7349</v>
      </c>
      <c r="N3043" s="208" t="s">
        <v>68</v>
      </c>
      <c r="O3043" s="208" t="s">
        <v>120</v>
      </c>
      <c r="P3043" s="208" t="s">
        <v>7401</v>
      </c>
      <c r="Q3043" s="113" t="s">
        <v>7393</v>
      </c>
      <c r="R3043" s="113" t="s">
        <v>22</v>
      </c>
      <c r="S3043" s="208" t="s">
        <v>7351</v>
      </c>
      <c r="T3043" s="264">
        <v>318517</v>
      </c>
      <c r="U3043" s="264" t="s">
        <v>112</v>
      </c>
      <c r="V3043" s="264" t="s">
        <v>112</v>
      </c>
      <c r="W3043" s="264" t="s">
        <v>112</v>
      </c>
      <c r="X3043" s="264" t="s">
        <v>112</v>
      </c>
      <c r="Y3043" s="264" t="s">
        <v>112</v>
      </c>
    </row>
    <row r="3044" spans="1:25" ht="258.75" customHeight="1" x14ac:dyDescent="0.25">
      <c r="A3044" s="71">
        <v>4381</v>
      </c>
      <c r="B3044" s="208" t="s">
        <v>7311</v>
      </c>
      <c r="C3044" s="208" t="s">
        <v>16905</v>
      </c>
      <c r="D3044" s="208" t="s">
        <v>7402</v>
      </c>
      <c r="E3044" s="208" t="s">
        <v>16912</v>
      </c>
      <c r="F3044" s="208" t="s">
        <v>7394</v>
      </c>
      <c r="G3044" s="112">
        <v>44333</v>
      </c>
      <c r="H3044" s="112">
        <v>44197</v>
      </c>
      <c r="I3044" s="208" t="s">
        <v>396</v>
      </c>
      <c r="J3044" s="112">
        <v>44562</v>
      </c>
      <c r="K3044" s="264" t="s">
        <v>16913</v>
      </c>
      <c r="L3044" s="208" t="s">
        <v>60</v>
      </c>
      <c r="M3044" s="264" t="s">
        <v>7349</v>
      </c>
      <c r="N3044" s="208" t="s">
        <v>66</v>
      </c>
      <c r="O3044" s="208" t="s">
        <v>105</v>
      </c>
      <c r="P3044" s="118" t="s">
        <v>7403</v>
      </c>
      <c r="Q3044" s="113" t="s">
        <v>7393</v>
      </c>
      <c r="R3044" s="113" t="s">
        <v>22</v>
      </c>
      <c r="S3044" s="208" t="s">
        <v>7351</v>
      </c>
      <c r="T3044" s="264">
        <v>0</v>
      </c>
      <c r="U3044" s="264" t="s">
        <v>112</v>
      </c>
      <c r="V3044" s="264" t="s">
        <v>112</v>
      </c>
      <c r="W3044" s="264" t="s">
        <v>112</v>
      </c>
      <c r="X3044" s="264" t="s">
        <v>112</v>
      </c>
      <c r="Y3044" s="264" t="s">
        <v>112</v>
      </c>
    </row>
    <row r="3045" spans="1:25" ht="258.75" customHeight="1" x14ac:dyDescent="0.25">
      <c r="A3045" s="71">
        <v>4382</v>
      </c>
      <c r="B3045" s="208" t="s">
        <v>7311</v>
      </c>
      <c r="C3045" s="208" t="s">
        <v>16914</v>
      </c>
      <c r="D3045" s="208" t="s">
        <v>138</v>
      </c>
      <c r="E3045" s="208" t="s">
        <v>16915</v>
      </c>
      <c r="F3045" s="208" t="s">
        <v>16916</v>
      </c>
      <c r="G3045" s="112">
        <v>44562</v>
      </c>
      <c r="H3045" s="112">
        <v>44562</v>
      </c>
      <c r="I3045" s="208" t="s">
        <v>1044</v>
      </c>
      <c r="J3045" s="112">
        <v>46388</v>
      </c>
      <c r="K3045" s="208" t="s">
        <v>16917</v>
      </c>
      <c r="L3045" s="208" t="s">
        <v>60</v>
      </c>
      <c r="M3045" s="74" t="s">
        <v>7404</v>
      </c>
      <c r="N3045" s="208" t="s">
        <v>64</v>
      </c>
      <c r="O3045" s="208" t="s">
        <v>468</v>
      </c>
      <c r="P3045" s="118" t="s">
        <v>918</v>
      </c>
      <c r="Q3045" s="208" t="s">
        <v>928</v>
      </c>
      <c r="R3045" s="113">
        <v>25</v>
      </c>
      <c r="S3045" s="208" t="s">
        <v>1600</v>
      </c>
      <c r="T3045" s="264" t="s">
        <v>112</v>
      </c>
      <c r="U3045" s="264">
        <v>11278</v>
      </c>
      <c r="V3045" s="264">
        <v>171120</v>
      </c>
      <c r="W3045" s="264">
        <v>225765</v>
      </c>
      <c r="X3045" s="264">
        <v>263170</v>
      </c>
      <c r="Y3045" s="264">
        <v>282745</v>
      </c>
    </row>
    <row r="3046" spans="1:25" ht="258.75" customHeight="1" x14ac:dyDescent="0.25">
      <c r="A3046" s="71">
        <v>4383</v>
      </c>
      <c r="B3046" s="208" t="s">
        <v>7311</v>
      </c>
      <c r="C3046" s="208" t="s">
        <v>16914</v>
      </c>
      <c r="D3046" s="208" t="s">
        <v>7405</v>
      </c>
      <c r="E3046" s="208" t="s">
        <v>16918</v>
      </c>
      <c r="F3046" s="208" t="s">
        <v>16919</v>
      </c>
      <c r="G3046" s="112">
        <v>44562</v>
      </c>
      <c r="H3046" s="112">
        <v>44562</v>
      </c>
      <c r="I3046" s="208" t="s">
        <v>3755</v>
      </c>
      <c r="J3046" s="112" t="s">
        <v>16797</v>
      </c>
      <c r="K3046" s="208" t="s">
        <v>16920</v>
      </c>
      <c r="L3046" s="208" t="s">
        <v>60</v>
      </c>
      <c r="M3046" s="208" t="s">
        <v>7313</v>
      </c>
      <c r="N3046" s="208" t="s">
        <v>107</v>
      </c>
      <c r="O3046" s="208" t="s">
        <v>120</v>
      </c>
      <c r="P3046" s="118" t="s">
        <v>7406</v>
      </c>
      <c r="Q3046" s="208"/>
      <c r="R3046" s="113" t="s">
        <v>23</v>
      </c>
      <c r="S3046" s="208" t="s">
        <v>1076</v>
      </c>
      <c r="T3046" s="264" t="s">
        <v>112</v>
      </c>
      <c r="U3046" s="264">
        <v>0</v>
      </c>
      <c r="V3046" s="264">
        <v>81270</v>
      </c>
      <c r="W3046" s="264">
        <v>216105</v>
      </c>
      <c r="X3046" s="264">
        <v>353284</v>
      </c>
      <c r="Y3046" s="264">
        <v>490574</v>
      </c>
    </row>
    <row r="3047" spans="1:25" ht="258.75" customHeight="1" x14ac:dyDescent="0.25">
      <c r="A3047" s="71">
        <v>4384</v>
      </c>
      <c r="B3047" s="208" t="s">
        <v>7311</v>
      </c>
      <c r="C3047" s="208" t="s">
        <v>16921</v>
      </c>
      <c r="D3047" s="208" t="s">
        <v>7407</v>
      </c>
      <c r="E3047" s="208" t="s">
        <v>16922</v>
      </c>
      <c r="F3047" s="208" t="s">
        <v>221</v>
      </c>
      <c r="G3047" s="112">
        <v>44644</v>
      </c>
      <c r="H3047" s="112">
        <v>44562</v>
      </c>
      <c r="I3047" s="208" t="s">
        <v>762</v>
      </c>
      <c r="J3047" s="112">
        <v>44927</v>
      </c>
      <c r="K3047" s="208" t="s">
        <v>7408</v>
      </c>
      <c r="L3047" s="208" t="s">
        <v>60</v>
      </c>
      <c r="M3047" s="208" t="s">
        <v>7409</v>
      </c>
      <c r="N3047" s="208" t="s">
        <v>68</v>
      </c>
      <c r="O3047" s="208" t="s">
        <v>120</v>
      </c>
      <c r="P3047" s="29" t="s">
        <v>1000</v>
      </c>
      <c r="Q3047" s="208" t="s">
        <v>7410</v>
      </c>
      <c r="R3047" s="113" t="s">
        <v>18</v>
      </c>
      <c r="S3047" s="113" t="s">
        <v>199</v>
      </c>
      <c r="T3047" s="264" t="s">
        <v>112</v>
      </c>
      <c r="U3047" s="264">
        <v>66874</v>
      </c>
      <c r="V3047" s="264" t="s">
        <v>112</v>
      </c>
      <c r="W3047" s="264" t="s">
        <v>112</v>
      </c>
      <c r="X3047" s="264" t="s">
        <v>112</v>
      </c>
      <c r="Y3047" s="264" t="s">
        <v>112</v>
      </c>
    </row>
    <row r="3048" spans="1:25" ht="258.75" customHeight="1" x14ac:dyDescent="0.25">
      <c r="A3048" s="71">
        <v>4385</v>
      </c>
      <c r="B3048" s="208" t="s">
        <v>7311</v>
      </c>
      <c r="C3048" s="208" t="s">
        <v>16921</v>
      </c>
      <c r="D3048" s="208" t="s">
        <v>7411</v>
      </c>
      <c r="E3048" s="208" t="s">
        <v>16922</v>
      </c>
      <c r="F3048" s="208" t="s">
        <v>221</v>
      </c>
      <c r="G3048" s="112">
        <v>44644</v>
      </c>
      <c r="H3048" s="112">
        <v>44562</v>
      </c>
      <c r="I3048" s="208" t="s">
        <v>762</v>
      </c>
      <c r="J3048" s="112">
        <v>44927</v>
      </c>
      <c r="K3048" s="208" t="s">
        <v>7412</v>
      </c>
      <c r="L3048" s="208" t="s">
        <v>60</v>
      </c>
      <c r="M3048" s="208" t="s">
        <v>7409</v>
      </c>
      <c r="N3048" s="208" t="s">
        <v>68</v>
      </c>
      <c r="O3048" s="208" t="s">
        <v>120</v>
      </c>
      <c r="P3048" s="29" t="s">
        <v>1000</v>
      </c>
      <c r="Q3048" s="208" t="s">
        <v>7413</v>
      </c>
      <c r="R3048" s="113" t="s">
        <v>18</v>
      </c>
      <c r="S3048" s="113" t="s">
        <v>199</v>
      </c>
      <c r="T3048" s="264" t="s">
        <v>112</v>
      </c>
      <c r="U3048" s="264">
        <v>7666</v>
      </c>
      <c r="V3048" s="264" t="s">
        <v>112</v>
      </c>
      <c r="W3048" s="264" t="s">
        <v>112</v>
      </c>
      <c r="X3048" s="264" t="s">
        <v>112</v>
      </c>
      <c r="Y3048" s="264" t="s">
        <v>112</v>
      </c>
    </row>
    <row r="3049" spans="1:25" ht="258.75" customHeight="1" x14ac:dyDescent="0.25">
      <c r="A3049" s="71">
        <v>4386</v>
      </c>
      <c r="B3049" s="208" t="s">
        <v>7311</v>
      </c>
      <c r="C3049" s="208" t="s">
        <v>16921</v>
      </c>
      <c r="D3049" s="208" t="s">
        <v>7414</v>
      </c>
      <c r="E3049" s="208" t="s">
        <v>16922</v>
      </c>
      <c r="F3049" s="208" t="s">
        <v>221</v>
      </c>
      <c r="G3049" s="112">
        <v>44644</v>
      </c>
      <c r="H3049" s="112">
        <v>44562</v>
      </c>
      <c r="I3049" s="208" t="s">
        <v>762</v>
      </c>
      <c r="J3049" s="112">
        <v>44927</v>
      </c>
      <c r="K3049" s="208" t="s">
        <v>7415</v>
      </c>
      <c r="L3049" s="208" t="s">
        <v>60</v>
      </c>
      <c r="M3049" s="208" t="s">
        <v>11711</v>
      </c>
      <c r="N3049" s="208" t="s">
        <v>68</v>
      </c>
      <c r="O3049" s="208" t="s">
        <v>120</v>
      </c>
      <c r="P3049" s="29" t="s">
        <v>1000</v>
      </c>
      <c r="Q3049" s="208" t="s">
        <v>7416</v>
      </c>
      <c r="R3049" s="113" t="s">
        <v>18</v>
      </c>
      <c r="S3049" s="113" t="s">
        <v>199</v>
      </c>
      <c r="T3049" s="264" t="s">
        <v>112</v>
      </c>
      <c r="U3049" s="264">
        <v>49808</v>
      </c>
      <c r="V3049" s="264" t="s">
        <v>112</v>
      </c>
      <c r="W3049" s="264" t="s">
        <v>112</v>
      </c>
      <c r="X3049" s="264" t="s">
        <v>112</v>
      </c>
      <c r="Y3049" s="264" t="s">
        <v>112</v>
      </c>
    </row>
    <row r="3050" spans="1:25" ht="258.75" customHeight="1" x14ac:dyDescent="0.25">
      <c r="A3050" s="71">
        <v>4387</v>
      </c>
      <c r="B3050" s="208" t="s">
        <v>7311</v>
      </c>
      <c r="C3050" s="208" t="s">
        <v>16921</v>
      </c>
      <c r="D3050" s="208" t="s">
        <v>7417</v>
      </c>
      <c r="E3050" s="208" t="s">
        <v>16922</v>
      </c>
      <c r="F3050" s="208" t="s">
        <v>221</v>
      </c>
      <c r="G3050" s="112">
        <v>44644</v>
      </c>
      <c r="H3050" s="112">
        <v>44562</v>
      </c>
      <c r="I3050" s="208" t="s">
        <v>244</v>
      </c>
      <c r="J3050" s="112">
        <v>45658</v>
      </c>
      <c r="K3050" s="208" t="s">
        <v>7418</v>
      </c>
      <c r="L3050" s="208" t="s">
        <v>60</v>
      </c>
      <c r="M3050" s="208" t="s">
        <v>7419</v>
      </c>
      <c r="N3050" s="208" t="s">
        <v>68</v>
      </c>
      <c r="O3050" s="208" t="s">
        <v>120</v>
      </c>
      <c r="P3050" s="29" t="s">
        <v>1000</v>
      </c>
      <c r="Q3050" s="208">
        <v>62</v>
      </c>
      <c r="R3050" s="113" t="s">
        <v>18</v>
      </c>
      <c r="S3050" s="113" t="s">
        <v>199</v>
      </c>
      <c r="T3050" s="264" t="s">
        <v>112</v>
      </c>
      <c r="U3050" s="264">
        <v>265739</v>
      </c>
      <c r="V3050" s="264">
        <v>265700</v>
      </c>
      <c r="W3050" s="264">
        <v>265700</v>
      </c>
      <c r="X3050" s="264" t="s">
        <v>112</v>
      </c>
      <c r="Y3050" s="264" t="s">
        <v>112</v>
      </c>
    </row>
    <row r="3051" spans="1:25" ht="258.75" customHeight="1" x14ac:dyDescent="0.25">
      <c r="A3051" s="71">
        <v>4388</v>
      </c>
      <c r="B3051" s="208" t="s">
        <v>7311</v>
      </c>
      <c r="C3051" s="208" t="s">
        <v>16921</v>
      </c>
      <c r="D3051" s="208" t="s">
        <v>7420</v>
      </c>
      <c r="E3051" s="208" t="s">
        <v>16922</v>
      </c>
      <c r="F3051" s="208" t="s">
        <v>221</v>
      </c>
      <c r="G3051" s="112">
        <v>44644</v>
      </c>
      <c r="H3051" s="112">
        <v>44562</v>
      </c>
      <c r="I3051" s="208" t="s">
        <v>244</v>
      </c>
      <c r="J3051" s="112">
        <v>45658</v>
      </c>
      <c r="K3051" s="208" t="s">
        <v>7421</v>
      </c>
      <c r="L3051" s="208" t="s">
        <v>60</v>
      </c>
      <c r="M3051" s="208" t="s">
        <v>7419</v>
      </c>
      <c r="N3051" s="208" t="s">
        <v>68</v>
      </c>
      <c r="O3051" s="208" t="s">
        <v>120</v>
      </c>
      <c r="P3051" s="29" t="s">
        <v>1000</v>
      </c>
      <c r="Q3051" s="208" t="s">
        <v>7422</v>
      </c>
      <c r="R3051" s="113" t="s">
        <v>18</v>
      </c>
      <c r="S3051" s="113" t="s">
        <v>199</v>
      </c>
      <c r="T3051" s="264" t="s">
        <v>112</v>
      </c>
      <c r="U3051" s="264">
        <v>2599</v>
      </c>
      <c r="V3051" s="264">
        <v>2600</v>
      </c>
      <c r="W3051" s="264">
        <v>2600</v>
      </c>
      <c r="X3051" s="264" t="s">
        <v>112</v>
      </c>
      <c r="Y3051" s="264" t="s">
        <v>112</v>
      </c>
    </row>
    <row r="3052" spans="1:25" ht="258.75" customHeight="1" x14ac:dyDescent="0.25">
      <c r="A3052" s="71">
        <v>4389</v>
      </c>
      <c r="B3052" s="208" t="s">
        <v>7311</v>
      </c>
      <c r="C3052" s="208" t="s">
        <v>16921</v>
      </c>
      <c r="D3052" s="208" t="s">
        <v>7423</v>
      </c>
      <c r="E3052" s="208" t="s">
        <v>16922</v>
      </c>
      <c r="F3052" s="208" t="s">
        <v>221</v>
      </c>
      <c r="G3052" s="112">
        <v>44644</v>
      </c>
      <c r="H3052" s="112">
        <v>44562</v>
      </c>
      <c r="I3052" s="208" t="s">
        <v>762</v>
      </c>
      <c r="J3052" s="112">
        <v>44927</v>
      </c>
      <c r="K3052" s="208" t="s">
        <v>16923</v>
      </c>
      <c r="L3052" s="208" t="s">
        <v>60</v>
      </c>
      <c r="M3052" s="208" t="s">
        <v>11711</v>
      </c>
      <c r="N3052" s="208" t="s">
        <v>68</v>
      </c>
      <c r="O3052" s="208" t="s">
        <v>120</v>
      </c>
      <c r="P3052" s="29" t="s">
        <v>1000</v>
      </c>
      <c r="Q3052" s="208" t="s">
        <v>1255</v>
      </c>
      <c r="R3052" s="113" t="s">
        <v>18</v>
      </c>
      <c r="S3052" s="113" t="s">
        <v>199</v>
      </c>
      <c r="T3052" s="264" t="s">
        <v>112</v>
      </c>
      <c r="U3052" s="264">
        <v>17730</v>
      </c>
      <c r="V3052" s="264" t="s">
        <v>112</v>
      </c>
      <c r="W3052" s="264" t="s">
        <v>112</v>
      </c>
      <c r="X3052" s="264" t="s">
        <v>112</v>
      </c>
      <c r="Y3052" s="264" t="s">
        <v>112</v>
      </c>
    </row>
    <row r="3053" spans="1:25" ht="258.75" customHeight="1" x14ac:dyDescent="0.25">
      <c r="A3053" s="71">
        <v>4390</v>
      </c>
      <c r="B3053" s="208" t="s">
        <v>7311</v>
      </c>
      <c r="C3053" s="208" t="s">
        <v>16921</v>
      </c>
      <c r="D3053" s="208" t="s">
        <v>7424</v>
      </c>
      <c r="E3053" s="208" t="s">
        <v>16922</v>
      </c>
      <c r="F3053" s="208" t="s">
        <v>221</v>
      </c>
      <c r="G3053" s="112">
        <v>44644</v>
      </c>
      <c r="H3053" s="112">
        <v>44562</v>
      </c>
      <c r="I3053" s="208" t="s">
        <v>762</v>
      </c>
      <c r="J3053" s="112">
        <v>44927</v>
      </c>
      <c r="K3053" s="208" t="s">
        <v>7425</v>
      </c>
      <c r="L3053" s="208" t="s">
        <v>60</v>
      </c>
      <c r="M3053" s="208" t="s">
        <v>7426</v>
      </c>
      <c r="N3053" s="208" t="s">
        <v>68</v>
      </c>
      <c r="O3053" s="208" t="s">
        <v>120</v>
      </c>
      <c r="P3053" s="29" t="s">
        <v>1000</v>
      </c>
      <c r="Q3053" s="208" t="s">
        <v>7427</v>
      </c>
      <c r="R3053" s="113" t="s">
        <v>18</v>
      </c>
      <c r="S3053" s="113" t="s">
        <v>199</v>
      </c>
      <c r="T3053" s="264" t="s">
        <v>112</v>
      </c>
      <c r="U3053" s="264">
        <v>3631</v>
      </c>
      <c r="V3053" s="264" t="s">
        <v>112</v>
      </c>
      <c r="W3053" s="264" t="s">
        <v>112</v>
      </c>
      <c r="X3053" s="264" t="s">
        <v>112</v>
      </c>
      <c r="Y3053" s="264" t="s">
        <v>112</v>
      </c>
    </row>
    <row r="3054" spans="1:25" ht="258.75" customHeight="1" x14ac:dyDescent="0.25">
      <c r="A3054" s="71">
        <v>4391</v>
      </c>
      <c r="B3054" s="208" t="s">
        <v>7311</v>
      </c>
      <c r="C3054" s="208" t="s">
        <v>16921</v>
      </c>
      <c r="D3054" s="208" t="s">
        <v>7407</v>
      </c>
      <c r="E3054" s="208" t="s">
        <v>16924</v>
      </c>
      <c r="F3054" s="208" t="s">
        <v>221</v>
      </c>
      <c r="G3054" s="112">
        <v>44644</v>
      </c>
      <c r="H3054" s="112">
        <v>44562</v>
      </c>
      <c r="I3054" s="208" t="s">
        <v>762</v>
      </c>
      <c r="J3054" s="112">
        <v>44927</v>
      </c>
      <c r="K3054" s="208" t="s">
        <v>16925</v>
      </c>
      <c r="L3054" s="208" t="s">
        <v>60</v>
      </c>
      <c r="M3054" s="208" t="s">
        <v>7409</v>
      </c>
      <c r="N3054" s="208" t="s">
        <v>68</v>
      </c>
      <c r="O3054" s="208" t="s">
        <v>120</v>
      </c>
      <c r="P3054" s="208" t="s">
        <v>205</v>
      </c>
      <c r="Q3054" s="208" t="s">
        <v>7410</v>
      </c>
      <c r="R3054" s="113" t="s">
        <v>18</v>
      </c>
      <c r="S3054" s="113" t="s">
        <v>199</v>
      </c>
      <c r="T3054" s="264" t="s">
        <v>112</v>
      </c>
      <c r="U3054" s="264">
        <v>7466</v>
      </c>
      <c r="V3054" s="264" t="s">
        <v>112</v>
      </c>
      <c r="W3054" s="264" t="s">
        <v>112</v>
      </c>
      <c r="X3054" s="264" t="s">
        <v>112</v>
      </c>
      <c r="Y3054" s="264" t="s">
        <v>112</v>
      </c>
    </row>
    <row r="3055" spans="1:25" ht="258.75" customHeight="1" x14ac:dyDescent="0.25">
      <c r="A3055" s="71">
        <v>4392</v>
      </c>
      <c r="B3055" s="208" t="s">
        <v>7311</v>
      </c>
      <c r="C3055" s="208" t="s">
        <v>16921</v>
      </c>
      <c r="D3055" s="208" t="s">
        <v>7411</v>
      </c>
      <c r="E3055" s="208" t="s">
        <v>16922</v>
      </c>
      <c r="F3055" s="208" t="s">
        <v>221</v>
      </c>
      <c r="G3055" s="112">
        <v>44644</v>
      </c>
      <c r="H3055" s="112">
        <v>44562</v>
      </c>
      <c r="I3055" s="208" t="s">
        <v>762</v>
      </c>
      <c r="J3055" s="112">
        <v>44927</v>
      </c>
      <c r="K3055" s="208" t="s">
        <v>16926</v>
      </c>
      <c r="L3055" s="208" t="s">
        <v>60</v>
      </c>
      <c r="M3055" s="208" t="s">
        <v>7409</v>
      </c>
      <c r="N3055" s="208" t="s">
        <v>68</v>
      </c>
      <c r="O3055" s="208" t="s">
        <v>120</v>
      </c>
      <c r="P3055" s="208" t="s">
        <v>205</v>
      </c>
      <c r="Q3055" s="208" t="s">
        <v>7413</v>
      </c>
      <c r="R3055" s="113" t="s">
        <v>18</v>
      </c>
      <c r="S3055" s="113" t="s">
        <v>199</v>
      </c>
      <c r="T3055" s="264" t="s">
        <v>112</v>
      </c>
      <c r="U3055" s="264">
        <v>0</v>
      </c>
      <c r="V3055" s="264" t="s">
        <v>112</v>
      </c>
      <c r="W3055" s="264" t="s">
        <v>112</v>
      </c>
      <c r="X3055" s="264" t="s">
        <v>112</v>
      </c>
      <c r="Y3055" s="264" t="s">
        <v>112</v>
      </c>
    </row>
    <row r="3056" spans="1:25" ht="258.75" customHeight="1" x14ac:dyDescent="0.25">
      <c r="A3056" s="71">
        <v>4393</v>
      </c>
      <c r="B3056" s="208" t="s">
        <v>7311</v>
      </c>
      <c r="C3056" s="208" t="s">
        <v>16921</v>
      </c>
      <c r="D3056" s="208" t="s">
        <v>7414</v>
      </c>
      <c r="E3056" s="208" t="s">
        <v>16922</v>
      </c>
      <c r="F3056" s="208" t="s">
        <v>221</v>
      </c>
      <c r="G3056" s="112">
        <v>44644</v>
      </c>
      <c r="H3056" s="112">
        <v>44562</v>
      </c>
      <c r="I3056" s="208" t="s">
        <v>762</v>
      </c>
      <c r="J3056" s="112">
        <v>44927</v>
      </c>
      <c r="K3056" s="208" t="s">
        <v>16927</v>
      </c>
      <c r="L3056" s="208" t="s">
        <v>60</v>
      </c>
      <c r="M3056" s="208" t="s">
        <v>11711</v>
      </c>
      <c r="N3056" s="208" t="s">
        <v>68</v>
      </c>
      <c r="O3056" s="208" t="s">
        <v>120</v>
      </c>
      <c r="P3056" s="208" t="s">
        <v>205</v>
      </c>
      <c r="Q3056" s="208" t="s">
        <v>7416</v>
      </c>
      <c r="R3056" s="113" t="s">
        <v>18</v>
      </c>
      <c r="S3056" s="113" t="s">
        <v>199</v>
      </c>
      <c r="T3056" s="264" t="s">
        <v>112</v>
      </c>
      <c r="U3056" s="264">
        <v>13350</v>
      </c>
      <c r="V3056" s="264" t="s">
        <v>112</v>
      </c>
      <c r="W3056" s="264" t="s">
        <v>112</v>
      </c>
      <c r="X3056" s="264" t="s">
        <v>112</v>
      </c>
      <c r="Y3056" s="264" t="s">
        <v>112</v>
      </c>
    </row>
    <row r="3057" spans="1:25" ht="258.75" customHeight="1" x14ac:dyDescent="0.25">
      <c r="A3057" s="71">
        <v>4394</v>
      </c>
      <c r="B3057" s="208" t="s">
        <v>7311</v>
      </c>
      <c r="C3057" s="208" t="s">
        <v>16921</v>
      </c>
      <c r="D3057" s="208" t="s">
        <v>7417</v>
      </c>
      <c r="E3057" s="208" t="s">
        <v>16922</v>
      </c>
      <c r="F3057" s="208" t="s">
        <v>221</v>
      </c>
      <c r="G3057" s="112">
        <v>44644</v>
      </c>
      <c r="H3057" s="112">
        <v>44562</v>
      </c>
      <c r="I3057" s="208" t="s">
        <v>244</v>
      </c>
      <c r="J3057" s="112">
        <v>45658</v>
      </c>
      <c r="K3057" s="208" t="s">
        <v>16928</v>
      </c>
      <c r="L3057" s="208" t="s">
        <v>60</v>
      </c>
      <c r="M3057" s="208" t="s">
        <v>7419</v>
      </c>
      <c r="N3057" s="208" t="s">
        <v>68</v>
      </c>
      <c r="O3057" s="208" t="s">
        <v>120</v>
      </c>
      <c r="P3057" s="208" t="s">
        <v>205</v>
      </c>
      <c r="Q3057" s="208">
        <v>62</v>
      </c>
      <c r="R3057" s="113" t="s">
        <v>18</v>
      </c>
      <c r="S3057" s="113" t="s">
        <v>199</v>
      </c>
      <c r="T3057" s="264" t="s">
        <v>112</v>
      </c>
      <c r="U3057" s="264">
        <v>26637</v>
      </c>
      <c r="V3057" s="264">
        <v>26700</v>
      </c>
      <c r="W3057" s="264">
        <v>26700</v>
      </c>
      <c r="X3057" s="264" t="s">
        <v>112</v>
      </c>
      <c r="Y3057" s="264" t="s">
        <v>112</v>
      </c>
    </row>
    <row r="3058" spans="1:25" ht="258.75" customHeight="1" x14ac:dyDescent="0.25">
      <c r="A3058" s="71">
        <v>4395</v>
      </c>
      <c r="B3058" s="208" t="s">
        <v>7311</v>
      </c>
      <c r="C3058" s="208" t="s">
        <v>16921</v>
      </c>
      <c r="D3058" s="208" t="s">
        <v>7420</v>
      </c>
      <c r="E3058" s="208" t="s">
        <v>16922</v>
      </c>
      <c r="F3058" s="208" t="s">
        <v>221</v>
      </c>
      <c r="G3058" s="112">
        <v>44644</v>
      </c>
      <c r="H3058" s="112">
        <v>44562</v>
      </c>
      <c r="I3058" s="208" t="s">
        <v>244</v>
      </c>
      <c r="J3058" s="112">
        <v>45658</v>
      </c>
      <c r="K3058" s="208" t="s">
        <v>16929</v>
      </c>
      <c r="L3058" s="208" t="s">
        <v>60</v>
      </c>
      <c r="M3058" s="208" t="s">
        <v>7419</v>
      </c>
      <c r="N3058" s="208" t="s">
        <v>68</v>
      </c>
      <c r="O3058" s="208" t="s">
        <v>120</v>
      </c>
      <c r="P3058" s="208" t="s">
        <v>205</v>
      </c>
      <c r="Q3058" s="208" t="s">
        <v>7422</v>
      </c>
      <c r="R3058" s="113" t="s">
        <v>18</v>
      </c>
      <c r="S3058" s="113" t="s">
        <v>199</v>
      </c>
      <c r="T3058" s="264" t="s">
        <v>112</v>
      </c>
      <c r="U3058" s="264">
        <v>2308</v>
      </c>
      <c r="V3058" s="264">
        <v>2300</v>
      </c>
      <c r="W3058" s="264">
        <v>2300</v>
      </c>
      <c r="X3058" s="264" t="s">
        <v>112</v>
      </c>
      <c r="Y3058" s="264" t="s">
        <v>112</v>
      </c>
    </row>
    <row r="3059" spans="1:25" ht="258.75" customHeight="1" x14ac:dyDescent="0.25">
      <c r="A3059" s="71">
        <v>4396</v>
      </c>
      <c r="B3059" s="208" t="s">
        <v>7311</v>
      </c>
      <c r="C3059" s="208" t="s">
        <v>16921</v>
      </c>
      <c r="D3059" s="208" t="s">
        <v>7423</v>
      </c>
      <c r="E3059" s="208" t="s">
        <v>16922</v>
      </c>
      <c r="F3059" s="208" t="s">
        <v>221</v>
      </c>
      <c r="G3059" s="112">
        <v>44644</v>
      </c>
      <c r="H3059" s="112">
        <v>44562</v>
      </c>
      <c r="I3059" s="208" t="s">
        <v>762</v>
      </c>
      <c r="J3059" s="112">
        <v>44927</v>
      </c>
      <c r="K3059" s="208" t="s">
        <v>16930</v>
      </c>
      <c r="L3059" s="208" t="s">
        <v>60</v>
      </c>
      <c r="M3059" s="208" t="s">
        <v>11711</v>
      </c>
      <c r="N3059" s="208" t="s">
        <v>68</v>
      </c>
      <c r="O3059" s="208" t="s">
        <v>120</v>
      </c>
      <c r="P3059" s="208" t="s">
        <v>205</v>
      </c>
      <c r="Q3059" s="208" t="s">
        <v>1255</v>
      </c>
      <c r="R3059" s="113" t="s">
        <v>18</v>
      </c>
      <c r="S3059" s="113" t="s">
        <v>199</v>
      </c>
      <c r="T3059" s="264" t="s">
        <v>112</v>
      </c>
      <c r="U3059" s="264">
        <v>2582</v>
      </c>
      <c r="V3059" s="264" t="s">
        <v>112</v>
      </c>
      <c r="W3059" s="264" t="s">
        <v>112</v>
      </c>
      <c r="X3059" s="264" t="s">
        <v>112</v>
      </c>
      <c r="Y3059" s="264" t="s">
        <v>112</v>
      </c>
    </row>
    <row r="3060" spans="1:25" ht="258.75" customHeight="1" x14ac:dyDescent="0.25">
      <c r="A3060" s="71">
        <v>4397</v>
      </c>
      <c r="B3060" s="208" t="s">
        <v>7311</v>
      </c>
      <c r="C3060" s="208" t="s">
        <v>16921</v>
      </c>
      <c r="D3060" s="208" t="s">
        <v>7424</v>
      </c>
      <c r="E3060" s="208" t="s">
        <v>16922</v>
      </c>
      <c r="F3060" s="208" t="s">
        <v>221</v>
      </c>
      <c r="G3060" s="112">
        <v>44644</v>
      </c>
      <c r="H3060" s="112">
        <v>44562</v>
      </c>
      <c r="I3060" s="208" t="s">
        <v>762</v>
      </c>
      <c r="J3060" s="112">
        <v>44927</v>
      </c>
      <c r="K3060" s="208" t="s">
        <v>16931</v>
      </c>
      <c r="L3060" s="208" t="s">
        <v>60</v>
      </c>
      <c r="M3060" s="208" t="s">
        <v>7426</v>
      </c>
      <c r="N3060" s="208" t="s">
        <v>68</v>
      </c>
      <c r="O3060" s="208" t="s">
        <v>120</v>
      </c>
      <c r="P3060" s="208" t="s">
        <v>205</v>
      </c>
      <c r="Q3060" s="208" t="s">
        <v>7427</v>
      </c>
      <c r="R3060" s="113" t="s">
        <v>18</v>
      </c>
      <c r="S3060" s="113" t="s">
        <v>199</v>
      </c>
      <c r="T3060" s="264" t="s">
        <v>112</v>
      </c>
      <c r="U3060" s="264">
        <v>831</v>
      </c>
      <c r="V3060" s="264" t="s">
        <v>112</v>
      </c>
      <c r="W3060" s="264" t="s">
        <v>112</v>
      </c>
      <c r="X3060" s="264" t="s">
        <v>112</v>
      </c>
      <c r="Y3060" s="264" t="s">
        <v>112</v>
      </c>
    </row>
    <row r="3061" spans="1:25" ht="258.75" customHeight="1" x14ac:dyDescent="0.25">
      <c r="A3061" s="71">
        <v>4398</v>
      </c>
      <c r="B3061" s="208" t="s">
        <v>7311</v>
      </c>
      <c r="C3061" s="208" t="s">
        <v>16932</v>
      </c>
      <c r="D3061" s="208" t="s">
        <v>16933</v>
      </c>
      <c r="E3061" s="208" t="s">
        <v>16922</v>
      </c>
      <c r="F3061" s="208" t="s">
        <v>221</v>
      </c>
      <c r="G3061" s="112">
        <v>44771</v>
      </c>
      <c r="H3061" s="112">
        <v>44562</v>
      </c>
      <c r="I3061" s="208" t="s">
        <v>762</v>
      </c>
      <c r="J3061" s="112">
        <v>44927</v>
      </c>
      <c r="K3061" s="208" t="s">
        <v>16934</v>
      </c>
      <c r="L3061" s="208" t="s">
        <v>60</v>
      </c>
      <c r="M3061" s="208" t="s">
        <v>16935</v>
      </c>
      <c r="N3061" s="208" t="s">
        <v>68</v>
      </c>
      <c r="O3061" s="208" t="s">
        <v>120</v>
      </c>
      <c r="P3061" s="29" t="s">
        <v>1000</v>
      </c>
      <c r="Q3061" s="208" t="s">
        <v>2038</v>
      </c>
      <c r="R3061" s="113" t="s">
        <v>18</v>
      </c>
      <c r="S3061" s="113" t="s">
        <v>199</v>
      </c>
      <c r="T3061" s="264" t="s">
        <v>112</v>
      </c>
      <c r="U3061" s="264">
        <v>690</v>
      </c>
      <c r="V3061" s="264" t="s">
        <v>112</v>
      </c>
      <c r="W3061" s="264" t="s">
        <v>112</v>
      </c>
      <c r="X3061" s="264" t="s">
        <v>112</v>
      </c>
      <c r="Y3061" s="264" t="s">
        <v>112</v>
      </c>
    </row>
    <row r="3062" spans="1:25" ht="258.75" customHeight="1" x14ac:dyDescent="0.25">
      <c r="A3062" s="71">
        <v>4399</v>
      </c>
      <c r="B3062" s="208" t="s">
        <v>7311</v>
      </c>
      <c r="C3062" s="208" t="s">
        <v>16932</v>
      </c>
      <c r="D3062" s="208" t="s">
        <v>16933</v>
      </c>
      <c r="E3062" s="208" t="s">
        <v>16922</v>
      </c>
      <c r="F3062" s="208" t="s">
        <v>221</v>
      </c>
      <c r="G3062" s="112">
        <v>44771</v>
      </c>
      <c r="H3062" s="112">
        <v>44562</v>
      </c>
      <c r="I3062" s="208" t="s">
        <v>762</v>
      </c>
      <c r="J3062" s="112">
        <v>44927</v>
      </c>
      <c r="K3062" s="208" t="s">
        <v>16936</v>
      </c>
      <c r="L3062" s="208" t="s">
        <v>60</v>
      </c>
      <c r="M3062" s="208" t="s">
        <v>16935</v>
      </c>
      <c r="N3062" s="208" t="s">
        <v>68</v>
      </c>
      <c r="O3062" s="208" t="s">
        <v>120</v>
      </c>
      <c r="P3062" s="208" t="s">
        <v>205</v>
      </c>
      <c r="Q3062" s="208" t="s">
        <v>2038</v>
      </c>
      <c r="R3062" s="113" t="s">
        <v>18</v>
      </c>
      <c r="S3062" s="113" t="s">
        <v>199</v>
      </c>
      <c r="T3062" s="264" t="s">
        <v>112</v>
      </c>
      <c r="U3062" s="264">
        <v>0</v>
      </c>
      <c r="V3062" s="264" t="s">
        <v>112</v>
      </c>
      <c r="W3062" s="264" t="s">
        <v>112</v>
      </c>
      <c r="X3062" s="264" t="s">
        <v>112</v>
      </c>
      <c r="Y3062" s="264" t="s">
        <v>112</v>
      </c>
    </row>
    <row r="3063" spans="1:25" ht="258.75" customHeight="1" x14ac:dyDescent="0.25">
      <c r="A3063" s="71">
        <v>4400</v>
      </c>
      <c r="B3063" s="208" t="s">
        <v>7311</v>
      </c>
      <c r="C3063" s="208" t="s">
        <v>16932</v>
      </c>
      <c r="D3063" s="208" t="s">
        <v>7145</v>
      </c>
      <c r="E3063" s="208" t="s">
        <v>16937</v>
      </c>
      <c r="F3063" s="208" t="s">
        <v>16938</v>
      </c>
      <c r="G3063" s="112">
        <v>44771</v>
      </c>
      <c r="H3063" s="112">
        <v>44562</v>
      </c>
      <c r="I3063" s="208" t="s">
        <v>11866</v>
      </c>
      <c r="J3063" s="112" t="s">
        <v>114</v>
      </c>
      <c r="K3063" s="208" t="s">
        <v>16939</v>
      </c>
      <c r="L3063" s="208" t="s">
        <v>60</v>
      </c>
      <c r="M3063" s="208" t="s">
        <v>16940</v>
      </c>
      <c r="N3063" s="208" t="s">
        <v>64</v>
      </c>
      <c r="O3063" s="208" t="s">
        <v>468</v>
      </c>
      <c r="P3063" s="118" t="s">
        <v>918</v>
      </c>
      <c r="Q3063" s="208"/>
      <c r="R3063" s="113" t="s">
        <v>26</v>
      </c>
      <c r="S3063" s="113" t="s">
        <v>141</v>
      </c>
      <c r="T3063" s="264" t="s">
        <v>112</v>
      </c>
      <c r="U3063" s="264">
        <v>0</v>
      </c>
      <c r="V3063" s="264">
        <v>255891</v>
      </c>
      <c r="W3063" s="264">
        <v>250682</v>
      </c>
      <c r="X3063" s="264">
        <v>245473</v>
      </c>
      <c r="Y3063" s="264">
        <v>240264</v>
      </c>
    </row>
    <row r="3064" spans="1:25" ht="258.75" customHeight="1" x14ac:dyDescent="0.25">
      <c r="A3064" s="71">
        <v>4401</v>
      </c>
      <c r="B3064" s="208" t="s">
        <v>7311</v>
      </c>
      <c r="C3064" s="208" t="s">
        <v>16932</v>
      </c>
      <c r="D3064" s="208" t="s">
        <v>16941</v>
      </c>
      <c r="E3064" s="208" t="s">
        <v>16942</v>
      </c>
      <c r="F3064" s="208" t="s">
        <v>16943</v>
      </c>
      <c r="G3064" s="112">
        <v>44771</v>
      </c>
      <c r="H3064" s="112">
        <v>44562</v>
      </c>
      <c r="I3064" s="208" t="s">
        <v>1044</v>
      </c>
      <c r="J3064" s="112">
        <v>46388</v>
      </c>
      <c r="K3064" s="208" t="s">
        <v>16944</v>
      </c>
      <c r="L3064" s="208" t="s">
        <v>60</v>
      </c>
      <c r="M3064" s="208" t="s">
        <v>16945</v>
      </c>
      <c r="N3064" s="208" t="s">
        <v>64</v>
      </c>
      <c r="O3064" s="208" t="s">
        <v>105</v>
      </c>
      <c r="P3064" s="118" t="s">
        <v>157</v>
      </c>
      <c r="Q3064" s="208">
        <v>61</v>
      </c>
      <c r="R3064" s="113" t="s">
        <v>18</v>
      </c>
      <c r="S3064" s="113" t="s">
        <v>199</v>
      </c>
      <c r="T3064" s="264" t="s">
        <v>112</v>
      </c>
      <c r="U3064" s="264">
        <v>5185</v>
      </c>
      <c r="V3064" s="264">
        <v>28000</v>
      </c>
      <c r="W3064" s="264">
        <v>28000</v>
      </c>
      <c r="X3064" s="264">
        <v>28000</v>
      </c>
      <c r="Y3064" s="264">
        <v>28000</v>
      </c>
    </row>
    <row r="3065" spans="1:25" ht="258.75" customHeight="1" x14ac:dyDescent="0.25">
      <c r="A3065" s="71">
        <v>4402</v>
      </c>
      <c r="B3065" s="208" t="s">
        <v>7311</v>
      </c>
      <c r="C3065" s="208" t="s">
        <v>16932</v>
      </c>
      <c r="D3065" s="208" t="s">
        <v>7372</v>
      </c>
      <c r="E3065" s="208" t="s">
        <v>16894</v>
      </c>
      <c r="F3065" s="208" t="s">
        <v>16943</v>
      </c>
      <c r="G3065" s="112">
        <v>44771</v>
      </c>
      <c r="H3065" s="112">
        <v>44562</v>
      </c>
      <c r="I3065" s="208" t="s">
        <v>403</v>
      </c>
      <c r="J3065" s="112">
        <v>46753</v>
      </c>
      <c r="K3065" s="208" t="s">
        <v>16946</v>
      </c>
      <c r="L3065" s="208" t="s">
        <v>60</v>
      </c>
      <c r="M3065" s="208" t="s">
        <v>16945</v>
      </c>
      <c r="N3065" s="208" t="s">
        <v>107</v>
      </c>
      <c r="O3065" s="208" t="s">
        <v>102</v>
      </c>
      <c r="P3065" s="208" t="s">
        <v>1944</v>
      </c>
      <c r="Q3065" s="208">
        <v>61</v>
      </c>
      <c r="R3065" s="113" t="s">
        <v>18</v>
      </c>
      <c r="S3065" s="113" t="s">
        <v>199</v>
      </c>
      <c r="T3065" s="264" t="s">
        <v>112</v>
      </c>
      <c r="U3065" s="264">
        <v>110446</v>
      </c>
      <c r="V3065" s="264">
        <v>272583</v>
      </c>
      <c r="W3065" s="264">
        <v>272583</v>
      </c>
      <c r="X3065" s="264">
        <v>272583</v>
      </c>
      <c r="Y3065" s="264">
        <v>272583</v>
      </c>
    </row>
    <row r="3066" spans="1:25" ht="258.75" customHeight="1" x14ac:dyDescent="0.25">
      <c r="A3066" s="71">
        <v>4403</v>
      </c>
      <c r="B3066" s="208" t="s">
        <v>7311</v>
      </c>
      <c r="C3066" s="208" t="s">
        <v>16932</v>
      </c>
      <c r="D3066" s="208" t="s">
        <v>2310</v>
      </c>
      <c r="E3066" s="208" t="s">
        <v>7344</v>
      </c>
      <c r="F3066" s="208" t="s">
        <v>16947</v>
      </c>
      <c r="G3066" s="112">
        <v>44771</v>
      </c>
      <c r="H3066" s="112">
        <v>44562</v>
      </c>
      <c r="I3066" s="208" t="s">
        <v>113</v>
      </c>
      <c r="J3066" s="112" t="s">
        <v>114</v>
      </c>
      <c r="K3066" s="208" t="s">
        <v>16948</v>
      </c>
      <c r="L3066" s="208" t="s">
        <v>99</v>
      </c>
      <c r="M3066" s="208" t="s">
        <v>7331</v>
      </c>
      <c r="N3066" s="114" t="s">
        <v>106</v>
      </c>
      <c r="O3066" s="208" t="s">
        <v>468</v>
      </c>
      <c r="P3066" s="118" t="s">
        <v>116</v>
      </c>
      <c r="Q3066" s="208"/>
      <c r="R3066" s="113" t="s">
        <v>42</v>
      </c>
      <c r="S3066" s="208" t="s">
        <v>588</v>
      </c>
      <c r="T3066" s="264" t="s">
        <v>112</v>
      </c>
      <c r="U3066" s="267">
        <v>75</v>
      </c>
      <c r="V3066" s="267">
        <v>504</v>
      </c>
      <c r="W3066" s="267">
        <v>504</v>
      </c>
      <c r="X3066" s="267">
        <v>504</v>
      </c>
      <c r="Y3066" s="267">
        <v>504</v>
      </c>
    </row>
    <row r="3067" spans="1:25" ht="258.75" customHeight="1" x14ac:dyDescent="0.25">
      <c r="A3067" s="71">
        <v>4404</v>
      </c>
      <c r="B3067" s="208" t="s">
        <v>7311</v>
      </c>
      <c r="C3067" s="208" t="s">
        <v>16932</v>
      </c>
      <c r="D3067" s="208" t="s">
        <v>2313</v>
      </c>
      <c r="E3067" s="208" t="s">
        <v>7344</v>
      </c>
      <c r="F3067" s="208" t="s">
        <v>16949</v>
      </c>
      <c r="G3067" s="112">
        <v>44771</v>
      </c>
      <c r="H3067" s="112">
        <v>44562</v>
      </c>
      <c r="I3067" s="208" t="s">
        <v>244</v>
      </c>
      <c r="J3067" s="112">
        <v>45658</v>
      </c>
      <c r="K3067" s="408" t="s">
        <v>16950</v>
      </c>
      <c r="L3067" s="208" t="s">
        <v>60</v>
      </c>
      <c r="M3067" s="208" t="s">
        <v>16940</v>
      </c>
      <c r="N3067" s="114" t="s">
        <v>106</v>
      </c>
      <c r="O3067" s="208" t="s">
        <v>468</v>
      </c>
      <c r="P3067" s="118" t="s">
        <v>116</v>
      </c>
      <c r="Q3067" s="208"/>
      <c r="R3067" s="113">
        <v>25</v>
      </c>
      <c r="S3067" s="208" t="s">
        <v>1600</v>
      </c>
      <c r="T3067" s="264" t="s">
        <v>112</v>
      </c>
      <c r="U3067" s="267">
        <v>1927</v>
      </c>
      <c r="V3067" s="267">
        <v>9000</v>
      </c>
      <c r="W3067" s="267">
        <v>9450</v>
      </c>
      <c r="X3067" s="264" t="s">
        <v>112</v>
      </c>
      <c r="Y3067" s="264" t="s">
        <v>112</v>
      </c>
    </row>
    <row r="3068" spans="1:25" ht="258.75" customHeight="1" x14ac:dyDescent="0.25">
      <c r="A3068" s="71">
        <v>4405</v>
      </c>
      <c r="B3068" s="208" t="s">
        <v>7311</v>
      </c>
      <c r="C3068" s="208" t="s">
        <v>16932</v>
      </c>
      <c r="D3068" s="208" t="s">
        <v>16951</v>
      </c>
      <c r="E3068" s="208" t="s">
        <v>7344</v>
      </c>
      <c r="F3068" s="208" t="s">
        <v>16952</v>
      </c>
      <c r="G3068" s="112">
        <v>44771</v>
      </c>
      <c r="H3068" s="112">
        <v>44562</v>
      </c>
      <c r="I3068" s="208" t="s">
        <v>244</v>
      </c>
      <c r="J3068" s="112">
        <v>45658</v>
      </c>
      <c r="K3068" s="208" t="s">
        <v>16953</v>
      </c>
      <c r="L3068" s="208" t="s">
        <v>60</v>
      </c>
      <c r="M3068" s="208" t="s">
        <v>16940</v>
      </c>
      <c r="N3068" s="114" t="s">
        <v>106</v>
      </c>
      <c r="O3068" s="208" t="s">
        <v>105</v>
      </c>
      <c r="P3068" s="118" t="s">
        <v>157</v>
      </c>
      <c r="Q3068" s="208"/>
      <c r="R3068" s="113">
        <v>25</v>
      </c>
      <c r="S3068" s="208" t="s">
        <v>1600</v>
      </c>
      <c r="T3068" s="264" t="s">
        <v>112</v>
      </c>
      <c r="U3068" s="267">
        <v>4965</v>
      </c>
      <c r="V3068" s="267"/>
      <c r="W3068" s="267"/>
      <c r="X3068" s="264"/>
      <c r="Y3068" s="264"/>
    </row>
    <row r="3069" spans="1:25" ht="258.75" customHeight="1" x14ac:dyDescent="0.25">
      <c r="A3069" s="71">
        <v>4406</v>
      </c>
      <c r="B3069" s="208" t="s">
        <v>7311</v>
      </c>
      <c r="C3069" s="208" t="s">
        <v>16954</v>
      </c>
      <c r="D3069" s="208" t="s">
        <v>16955</v>
      </c>
      <c r="E3069" s="208" t="s">
        <v>7344</v>
      </c>
      <c r="F3069" s="208" t="s">
        <v>16956</v>
      </c>
      <c r="G3069" s="112">
        <v>44862</v>
      </c>
      <c r="H3069" s="112">
        <v>44197</v>
      </c>
      <c r="I3069" s="208" t="s">
        <v>370</v>
      </c>
      <c r="J3069" s="112">
        <v>45292</v>
      </c>
      <c r="K3069" s="208" t="s">
        <v>16957</v>
      </c>
      <c r="L3069" s="208" t="s">
        <v>99</v>
      </c>
      <c r="M3069" s="208" t="s">
        <v>7331</v>
      </c>
      <c r="N3069" s="114" t="s">
        <v>106</v>
      </c>
      <c r="O3069" s="208" t="s">
        <v>468</v>
      </c>
      <c r="P3069" s="118" t="s">
        <v>116</v>
      </c>
      <c r="Q3069" s="208"/>
      <c r="R3069" s="113" t="s">
        <v>42</v>
      </c>
      <c r="S3069" s="208" t="s">
        <v>588</v>
      </c>
      <c r="T3069" s="264">
        <v>4900</v>
      </c>
      <c r="U3069" s="267">
        <v>5349</v>
      </c>
      <c r="V3069" s="267">
        <v>11306</v>
      </c>
      <c r="W3069" s="267">
        <v>11887</v>
      </c>
      <c r="X3069" s="264" t="s">
        <v>112</v>
      </c>
      <c r="Y3069" s="264" t="s">
        <v>112</v>
      </c>
    </row>
    <row r="3070" spans="1:25" ht="258.75" customHeight="1" x14ac:dyDescent="0.25">
      <c r="A3070" s="71">
        <v>4407</v>
      </c>
      <c r="B3070" s="208" t="s">
        <v>7311</v>
      </c>
      <c r="C3070" s="208" t="s">
        <v>16954</v>
      </c>
      <c r="D3070" s="208" t="s">
        <v>16958</v>
      </c>
      <c r="E3070" s="208" t="s">
        <v>16959</v>
      </c>
      <c r="F3070" s="208" t="s">
        <v>7312</v>
      </c>
      <c r="G3070" s="112">
        <v>44862</v>
      </c>
      <c r="H3070" s="112">
        <v>44927</v>
      </c>
      <c r="I3070" s="208" t="s">
        <v>16857</v>
      </c>
      <c r="J3070" s="112" t="s">
        <v>114</v>
      </c>
      <c r="K3070" s="208" t="s">
        <v>16960</v>
      </c>
      <c r="L3070" s="208" t="s">
        <v>60</v>
      </c>
      <c r="M3070" s="208" t="s">
        <v>7313</v>
      </c>
      <c r="N3070" s="208" t="s">
        <v>64</v>
      </c>
      <c r="O3070" s="208" t="s">
        <v>105</v>
      </c>
      <c r="P3070" s="118" t="s">
        <v>157</v>
      </c>
      <c r="Q3070" s="113"/>
      <c r="R3070" s="113" t="s">
        <v>18</v>
      </c>
      <c r="S3070" s="113" t="s">
        <v>199</v>
      </c>
      <c r="T3070" s="264" t="s">
        <v>112</v>
      </c>
      <c r="U3070" s="409" t="s">
        <v>112</v>
      </c>
      <c r="V3070" s="264">
        <v>8996</v>
      </c>
      <c r="W3070" s="264">
        <v>7452</v>
      </c>
      <c r="X3070" s="264">
        <v>8248</v>
      </c>
      <c r="Y3070" s="264">
        <v>9903</v>
      </c>
    </row>
    <row r="3071" spans="1:25" ht="258.75" customHeight="1" x14ac:dyDescent="0.25">
      <c r="A3071" s="71">
        <v>4408</v>
      </c>
      <c r="B3071" s="208" t="s">
        <v>7311</v>
      </c>
      <c r="C3071" s="208" t="s">
        <v>16954</v>
      </c>
      <c r="D3071" s="208" t="s">
        <v>9643</v>
      </c>
      <c r="E3071" s="208" t="s">
        <v>7357</v>
      </c>
      <c r="F3071" s="208" t="s">
        <v>7397</v>
      </c>
      <c r="G3071" s="112">
        <v>44862</v>
      </c>
      <c r="H3071" s="112">
        <v>44927</v>
      </c>
      <c r="I3071" s="208" t="s">
        <v>370</v>
      </c>
      <c r="J3071" s="112">
        <v>45292</v>
      </c>
      <c r="K3071" s="208" t="s">
        <v>16961</v>
      </c>
      <c r="L3071" s="208" t="s">
        <v>60</v>
      </c>
      <c r="M3071" s="208" t="s">
        <v>16962</v>
      </c>
      <c r="N3071" s="208" t="s">
        <v>64</v>
      </c>
      <c r="O3071" s="208" t="s">
        <v>468</v>
      </c>
      <c r="P3071" s="117" t="s">
        <v>918</v>
      </c>
      <c r="Q3071" s="113"/>
      <c r="R3071" s="113" t="s">
        <v>55</v>
      </c>
      <c r="S3071" s="208" t="s">
        <v>7398</v>
      </c>
      <c r="T3071" s="264" t="s">
        <v>112</v>
      </c>
      <c r="U3071" s="264" t="s">
        <v>112</v>
      </c>
      <c r="V3071" s="409">
        <v>0</v>
      </c>
      <c r="W3071" s="409" t="s">
        <v>112</v>
      </c>
      <c r="X3071" s="409" t="s">
        <v>112</v>
      </c>
      <c r="Y3071" s="409" t="s">
        <v>112</v>
      </c>
    </row>
    <row r="3072" spans="1:25" ht="258.75" customHeight="1" x14ac:dyDescent="0.25">
      <c r="A3072" s="71">
        <v>4409</v>
      </c>
      <c r="B3072" s="208" t="s">
        <v>7311</v>
      </c>
      <c r="C3072" s="208" t="s">
        <v>16954</v>
      </c>
      <c r="D3072" s="208" t="s">
        <v>7950</v>
      </c>
      <c r="E3072" s="208" t="s">
        <v>7357</v>
      </c>
      <c r="F3072" s="208" t="s">
        <v>7397</v>
      </c>
      <c r="G3072" s="112">
        <v>44862</v>
      </c>
      <c r="H3072" s="112">
        <v>44927</v>
      </c>
      <c r="I3072" s="208" t="s">
        <v>370</v>
      </c>
      <c r="J3072" s="112">
        <v>45292</v>
      </c>
      <c r="K3072" s="208" t="s">
        <v>16963</v>
      </c>
      <c r="L3072" s="208" t="s">
        <v>60</v>
      </c>
      <c r="M3072" s="264" t="s">
        <v>11712</v>
      </c>
      <c r="N3072" s="208" t="s">
        <v>64</v>
      </c>
      <c r="O3072" s="208" t="s">
        <v>468</v>
      </c>
      <c r="P3072" s="117" t="s">
        <v>918</v>
      </c>
      <c r="Q3072" s="113"/>
      <c r="R3072" s="113" t="s">
        <v>55</v>
      </c>
      <c r="S3072" s="208" t="s">
        <v>7398</v>
      </c>
      <c r="T3072" s="264" t="s">
        <v>112</v>
      </c>
      <c r="U3072" s="264" t="s">
        <v>112</v>
      </c>
      <c r="V3072" s="264">
        <v>4399</v>
      </c>
      <c r="W3072" s="409" t="s">
        <v>112</v>
      </c>
      <c r="X3072" s="409" t="s">
        <v>112</v>
      </c>
      <c r="Y3072" s="409" t="s">
        <v>112</v>
      </c>
    </row>
    <row r="3073" spans="1:25" ht="258.75" customHeight="1" x14ac:dyDescent="0.25">
      <c r="A3073" s="71">
        <v>4410</v>
      </c>
      <c r="B3073" s="208" t="s">
        <v>7311</v>
      </c>
      <c r="C3073" s="208" t="s">
        <v>16964</v>
      </c>
      <c r="D3073" s="208" t="s">
        <v>16965</v>
      </c>
      <c r="E3073" s="208" t="s">
        <v>16966</v>
      </c>
      <c r="F3073" s="208" t="s">
        <v>16967</v>
      </c>
      <c r="G3073" s="112">
        <v>44888</v>
      </c>
      <c r="H3073" s="112">
        <v>44927</v>
      </c>
      <c r="I3073" s="208" t="s">
        <v>113</v>
      </c>
      <c r="J3073" s="112" t="s">
        <v>114</v>
      </c>
      <c r="K3073" s="408" t="s">
        <v>16968</v>
      </c>
      <c r="L3073" s="208" t="s">
        <v>60</v>
      </c>
      <c r="M3073" s="208" t="s">
        <v>16940</v>
      </c>
      <c r="N3073" s="114" t="s">
        <v>106</v>
      </c>
      <c r="O3073" s="208" t="s">
        <v>105</v>
      </c>
      <c r="P3073" s="118" t="s">
        <v>6021</v>
      </c>
      <c r="Q3073" s="208" t="s">
        <v>16969</v>
      </c>
      <c r="R3073" s="113" t="s">
        <v>18</v>
      </c>
      <c r="S3073" s="113" t="s">
        <v>199</v>
      </c>
      <c r="T3073" s="264" t="s">
        <v>112</v>
      </c>
      <c r="U3073" s="264" t="s">
        <v>112</v>
      </c>
      <c r="V3073" s="264">
        <v>7200</v>
      </c>
      <c r="W3073" s="264">
        <v>7200</v>
      </c>
      <c r="X3073" s="264">
        <v>7200</v>
      </c>
      <c r="Y3073" s="264">
        <v>7200</v>
      </c>
    </row>
    <row r="3074" spans="1:25" ht="258.75" customHeight="1" x14ac:dyDescent="0.25">
      <c r="A3074" s="71">
        <v>4411</v>
      </c>
      <c r="B3074" s="208" t="s">
        <v>7311</v>
      </c>
      <c r="C3074" s="208" t="s">
        <v>16970</v>
      </c>
      <c r="D3074" s="208" t="s">
        <v>16971</v>
      </c>
      <c r="E3074" s="208" t="s">
        <v>16972</v>
      </c>
      <c r="F3074" s="208" t="s">
        <v>16973</v>
      </c>
      <c r="G3074" s="112">
        <v>45107</v>
      </c>
      <c r="H3074" s="112">
        <v>44927</v>
      </c>
      <c r="I3074" s="208" t="s">
        <v>403</v>
      </c>
      <c r="J3074" s="112">
        <v>46753</v>
      </c>
      <c r="K3074" s="208" t="s">
        <v>16974</v>
      </c>
      <c r="L3074" s="208" t="s">
        <v>99</v>
      </c>
      <c r="M3074" s="208" t="s">
        <v>16975</v>
      </c>
      <c r="N3074" s="208" t="s">
        <v>107</v>
      </c>
      <c r="O3074" s="208" t="s">
        <v>102</v>
      </c>
      <c r="P3074" s="208" t="s">
        <v>1944</v>
      </c>
      <c r="Q3074" s="208"/>
      <c r="R3074" s="113" t="s">
        <v>34</v>
      </c>
      <c r="S3074" s="113" t="s">
        <v>716</v>
      </c>
      <c r="T3074" s="264" t="s">
        <v>112</v>
      </c>
      <c r="U3074" s="264" t="s">
        <v>112</v>
      </c>
      <c r="V3074" s="264">
        <v>26723</v>
      </c>
      <c r="W3074" s="264">
        <v>26723</v>
      </c>
      <c r="X3074" s="264">
        <v>26723</v>
      </c>
      <c r="Y3074" s="264">
        <v>26723</v>
      </c>
    </row>
    <row r="3075" spans="1:25" ht="258.75" customHeight="1" x14ac:dyDescent="0.25">
      <c r="A3075" s="71">
        <v>4437</v>
      </c>
      <c r="B3075" s="194" t="s">
        <v>7551</v>
      </c>
      <c r="C3075" s="208" t="s">
        <v>7764</v>
      </c>
      <c r="D3075" s="208" t="s">
        <v>1608</v>
      </c>
      <c r="E3075" s="208" t="s">
        <v>7765</v>
      </c>
      <c r="F3075" s="208" t="s">
        <v>7766</v>
      </c>
      <c r="G3075" s="112">
        <v>36892</v>
      </c>
      <c r="H3075" s="112">
        <v>36892</v>
      </c>
      <c r="I3075" s="208" t="s">
        <v>113</v>
      </c>
      <c r="J3075" s="112" t="s">
        <v>114</v>
      </c>
      <c r="K3075" s="208" t="s">
        <v>7767</v>
      </c>
      <c r="L3075" s="208" t="s">
        <v>99</v>
      </c>
      <c r="M3075" s="264" t="s">
        <v>7655</v>
      </c>
      <c r="N3075" s="208" t="s">
        <v>107</v>
      </c>
      <c r="O3075" s="208" t="s">
        <v>100</v>
      </c>
      <c r="P3075" s="115" t="s">
        <v>397</v>
      </c>
      <c r="Q3075" s="89"/>
      <c r="R3075" s="113">
        <v>10</v>
      </c>
      <c r="S3075" s="208" t="s">
        <v>126</v>
      </c>
      <c r="T3075" s="264">
        <v>71</v>
      </c>
      <c r="U3075" s="264">
        <v>137</v>
      </c>
      <c r="V3075" s="264">
        <v>137</v>
      </c>
      <c r="W3075" s="264">
        <v>137</v>
      </c>
      <c r="X3075" s="264" t="s">
        <v>112</v>
      </c>
      <c r="Y3075" s="264" t="s">
        <v>112</v>
      </c>
    </row>
    <row r="3076" spans="1:25" ht="258.75" customHeight="1" x14ac:dyDescent="0.25">
      <c r="A3076" s="71">
        <v>4438</v>
      </c>
      <c r="B3076" s="194" t="s">
        <v>7551</v>
      </c>
      <c r="C3076" s="208" t="s">
        <v>7676</v>
      </c>
      <c r="D3076" s="208" t="s">
        <v>1678</v>
      </c>
      <c r="E3076" s="208" t="s">
        <v>7631</v>
      </c>
      <c r="F3076" s="208" t="s">
        <v>7632</v>
      </c>
      <c r="G3076" s="112">
        <v>37622</v>
      </c>
      <c r="H3076" s="112">
        <v>37622</v>
      </c>
      <c r="I3076" s="208" t="s">
        <v>16976</v>
      </c>
      <c r="J3076" s="112" t="s">
        <v>114</v>
      </c>
      <c r="K3076" s="208" t="s">
        <v>7768</v>
      </c>
      <c r="L3076" s="208" t="s">
        <v>60</v>
      </c>
      <c r="M3076" s="264" t="s">
        <v>7555</v>
      </c>
      <c r="N3076" s="208" t="s">
        <v>107</v>
      </c>
      <c r="O3076" s="208" t="s">
        <v>100</v>
      </c>
      <c r="P3076" s="9" t="s">
        <v>397</v>
      </c>
      <c r="Q3076" s="89"/>
      <c r="R3076" s="113" t="s">
        <v>18</v>
      </c>
      <c r="S3076" s="113" t="s">
        <v>199</v>
      </c>
      <c r="T3076" s="264">
        <v>38924</v>
      </c>
      <c r="U3076" s="264">
        <v>4559</v>
      </c>
      <c r="V3076" s="264">
        <v>6010</v>
      </c>
      <c r="W3076" s="264">
        <v>7150</v>
      </c>
      <c r="X3076" s="264" t="s">
        <v>112</v>
      </c>
      <c r="Y3076" s="264" t="s">
        <v>112</v>
      </c>
    </row>
    <row r="3077" spans="1:25" ht="258.75" customHeight="1" x14ac:dyDescent="0.25">
      <c r="A3077" s="71">
        <v>4439</v>
      </c>
      <c r="B3077" s="194" t="s">
        <v>7551</v>
      </c>
      <c r="C3077" s="208" t="s">
        <v>7567</v>
      </c>
      <c r="D3077" s="208" t="s">
        <v>7769</v>
      </c>
      <c r="E3077" s="208" t="s">
        <v>7770</v>
      </c>
      <c r="F3077" s="208" t="s">
        <v>7771</v>
      </c>
      <c r="G3077" s="112">
        <v>39902</v>
      </c>
      <c r="H3077" s="112">
        <v>39934</v>
      </c>
      <c r="I3077" s="208" t="s">
        <v>16976</v>
      </c>
      <c r="J3077" s="112" t="s">
        <v>114</v>
      </c>
      <c r="K3077" s="208" t="s">
        <v>7772</v>
      </c>
      <c r="L3077" s="208" t="s">
        <v>60</v>
      </c>
      <c r="M3077" s="264" t="s">
        <v>7555</v>
      </c>
      <c r="N3077" s="208" t="s">
        <v>107</v>
      </c>
      <c r="O3077" s="208" t="s">
        <v>100</v>
      </c>
      <c r="P3077" s="9" t="s">
        <v>397</v>
      </c>
      <c r="Q3077" s="89"/>
      <c r="R3077" s="113" t="s">
        <v>18</v>
      </c>
      <c r="S3077" s="113" t="s">
        <v>199</v>
      </c>
      <c r="T3077" s="264">
        <v>161611</v>
      </c>
      <c r="U3077" s="264">
        <v>129698</v>
      </c>
      <c r="V3077" s="264">
        <v>0</v>
      </c>
      <c r="W3077" s="264">
        <v>0</v>
      </c>
      <c r="X3077" s="264" t="s">
        <v>112</v>
      </c>
      <c r="Y3077" s="264" t="s">
        <v>112</v>
      </c>
    </row>
    <row r="3078" spans="1:25" ht="258.75" customHeight="1" x14ac:dyDescent="0.25">
      <c r="A3078" s="71">
        <v>4440</v>
      </c>
      <c r="B3078" s="194" t="s">
        <v>7551</v>
      </c>
      <c r="C3078" s="208" t="s">
        <v>7567</v>
      </c>
      <c r="D3078" s="208" t="s">
        <v>3401</v>
      </c>
      <c r="E3078" s="208" t="s">
        <v>7637</v>
      </c>
      <c r="F3078" s="208" t="s">
        <v>7638</v>
      </c>
      <c r="G3078" s="112">
        <v>39902</v>
      </c>
      <c r="H3078" s="112">
        <v>39934</v>
      </c>
      <c r="I3078" s="208" t="s">
        <v>16976</v>
      </c>
      <c r="J3078" s="112" t="s">
        <v>114</v>
      </c>
      <c r="K3078" s="208" t="s">
        <v>7773</v>
      </c>
      <c r="L3078" s="208" t="s">
        <v>60</v>
      </c>
      <c r="M3078" s="264" t="s">
        <v>7555</v>
      </c>
      <c r="N3078" s="208" t="s">
        <v>107</v>
      </c>
      <c r="O3078" s="208" t="s">
        <v>100</v>
      </c>
      <c r="P3078" s="9" t="s">
        <v>7774</v>
      </c>
      <c r="Q3078" s="89"/>
      <c r="R3078" s="113" t="s">
        <v>18</v>
      </c>
      <c r="S3078" s="113" t="s">
        <v>199</v>
      </c>
      <c r="T3078" s="264">
        <v>0</v>
      </c>
      <c r="U3078" s="264">
        <v>0</v>
      </c>
      <c r="V3078" s="264">
        <v>0</v>
      </c>
      <c r="W3078" s="264">
        <v>0</v>
      </c>
      <c r="X3078" s="264" t="s">
        <v>112</v>
      </c>
      <c r="Y3078" s="264" t="s">
        <v>112</v>
      </c>
    </row>
    <row r="3079" spans="1:25" ht="258.75" customHeight="1" x14ac:dyDescent="0.25">
      <c r="A3079" s="71">
        <v>4441</v>
      </c>
      <c r="B3079" s="194" t="s">
        <v>7551</v>
      </c>
      <c r="C3079" s="208" t="s">
        <v>7576</v>
      </c>
      <c r="D3079" s="208" t="s">
        <v>7775</v>
      </c>
      <c r="E3079" s="208" t="s">
        <v>7578</v>
      </c>
      <c r="F3079" s="208" t="s">
        <v>7579</v>
      </c>
      <c r="G3079" s="112">
        <v>41275</v>
      </c>
      <c r="H3079" s="112">
        <v>41275</v>
      </c>
      <c r="I3079" s="208" t="s">
        <v>16976</v>
      </c>
      <c r="J3079" s="112" t="s">
        <v>114</v>
      </c>
      <c r="K3079" s="208" t="s">
        <v>7776</v>
      </c>
      <c r="L3079" s="208" t="s">
        <v>60</v>
      </c>
      <c r="M3079" s="264" t="s">
        <v>7555</v>
      </c>
      <c r="N3079" s="208" t="s">
        <v>107</v>
      </c>
      <c r="O3079" s="208" t="s">
        <v>100</v>
      </c>
      <c r="P3079" s="12" t="s">
        <v>5342</v>
      </c>
      <c r="Q3079" s="89"/>
      <c r="R3079" s="113" t="s">
        <v>18</v>
      </c>
      <c r="S3079" s="113" t="s">
        <v>199</v>
      </c>
      <c r="T3079" s="264">
        <v>6237</v>
      </c>
      <c r="U3079" s="264">
        <v>21036</v>
      </c>
      <c r="V3079" s="264">
        <v>22710</v>
      </c>
      <c r="W3079" s="264">
        <v>37530</v>
      </c>
      <c r="X3079" s="264" t="s">
        <v>112</v>
      </c>
      <c r="Y3079" s="264" t="s">
        <v>112</v>
      </c>
    </row>
    <row r="3080" spans="1:25" ht="258.75" customHeight="1" x14ac:dyDescent="0.25">
      <c r="A3080" s="71">
        <v>4442</v>
      </c>
      <c r="B3080" s="194" t="s">
        <v>7551</v>
      </c>
      <c r="C3080" s="208" t="s">
        <v>7581</v>
      </c>
      <c r="D3080" s="208" t="s">
        <v>4577</v>
      </c>
      <c r="E3080" s="208" t="s">
        <v>7777</v>
      </c>
      <c r="F3080" s="208" t="s">
        <v>11429</v>
      </c>
      <c r="G3080" s="112">
        <v>42577</v>
      </c>
      <c r="H3080" s="112">
        <v>42577</v>
      </c>
      <c r="I3080" s="208" t="s">
        <v>16977</v>
      </c>
      <c r="J3080" s="112">
        <v>44562</v>
      </c>
      <c r="K3080" s="208" t="s">
        <v>7778</v>
      </c>
      <c r="L3080" s="208" t="s">
        <v>60</v>
      </c>
      <c r="M3080" s="264" t="s">
        <v>7555</v>
      </c>
      <c r="N3080" s="208" t="s">
        <v>107</v>
      </c>
      <c r="O3080" s="208" t="s">
        <v>100</v>
      </c>
      <c r="P3080" s="12" t="s">
        <v>5342</v>
      </c>
      <c r="Q3080" s="89"/>
      <c r="R3080" s="113" t="s">
        <v>18</v>
      </c>
      <c r="S3080" s="113" t="s">
        <v>199</v>
      </c>
      <c r="T3080" s="264">
        <v>0</v>
      </c>
      <c r="U3080" s="264" t="s">
        <v>112</v>
      </c>
      <c r="V3080" s="264" t="s">
        <v>112</v>
      </c>
      <c r="W3080" s="264" t="s">
        <v>112</v>
      </c>
      <c r="X3080" s="264" t="s">
        <v>112</v>
      </c>
      <c r="Y3080" s="264" t="s">
        <v>112</v>
      </c>
    </row>
    <row r="3081" spans="1:25" ht="258.75" customHeight="1" x14ac:dyDescent="0.25">
      <c r="A3081" s="71">
        <v>4443</v>
      </c>
      <c r="B3081" s="194" t="s">
        <v>7551</v>
      </c>
      <c r="C3081" s="208" t="s">
        <v>7581</v>
      </c>
      <c r="D3081" s="208" t="s">
        <v>4581</v>
      </c>
      <c r="E3081" s="208" t="s">
        <v>16978</v>
      </c>
      <c r="F3081" s="208" t="s">
        <v>16979</v>
      </c>
      <c r="G3081" s="112">
        <v>42577</v>
      </c>
      <c r="H3081" s="112">
        <v>42577</v>
      </c>
      <c r="I3081" s="208" t="s">
        <v>16977</v>
      </c>
      <c r="J3081" s="112">
        <v>44562</v>
      </c>
      <c r="K3081" s="208" t="s">
        <v>7779</v>
      </c>
      <c r="L3081" s="208" t="s">
        <v>60</v>
      </c>
      <c r="M3081" s="264" t="s">
        <v>7555</v>
      </c>
      <c r="N3081" s="208" t="s">
        <v>107</v>
      </c>
      <c r="O3081" s="208" t="s">
        <v>100</v>
      </c>
      <c r="P3081" s="12" t="s">
        <v>5342</v>
      </c>
      <c r="Q3081" s="89"/>
      <c r="R3081" s="113" t="s">
        <v>18</v>
      </c>
      <c r="S3081" s="113" t="s">
        <v>199</v>
      </c>
      <c r="T3081" s="264">
        <v>0</v>
      </c>
      <c r="U3081" s="264" t="s">
        <v>112</v>
      </c>
      <c r="V3081" s="264" t="s">
        <v>112</v>
      </c>
      <c r="W3081" s="264" t="s">
        <v>112</v>
      </c>
      <c r="X3081" s="264" t="s">
        <v>112</v>
      </c>
      <c r="Y3081" s="264" t="s">
        <v>112</v>
      </c>
    </row>
    <row r="3082" spans="1:25" ht="258.75" customHeight="1" x14ac:dyDescent="0.25">
      <c r="A3082" s="71">
        <v>4444</v>
      </c>
      <c r="B3082" s="194" t="s">
        <v>7551</v>
      </c>
      <c r="C3082" s="115" t="s">
        <v>7619</v>
      </c>
      <c r="D3082" s="208" t="s">
        <v>4309</v>
      </c>
      <c r="E3082" s="208" t="s">
        <v>7780</v>
      </c>
      <c r="F3082" s="208" t="s">
        <v>7596</v>
      </c>
      <c r="G3082" s="112">
        <v>43101</v>
      </c>
      <c r="H3082" s="112">
        <v>43101</v>
      </c>
      <c r="I3082" s="115" t="s">
        <v>268</v>
      </c>
      <c r="J3082" s="112" t="s">
        <v>526</v>
      </c>
      <c r="K3082" s="208" t="s">
        <v>7781</v>
      </c>
      <c r="L3082" s="115" t="s">
        <v>60</v>
      </c>
      <c r="M3082" s="264" t="s">
        <v>7555</v>
      </c>
      <c r="N3082" s="208" t="s">
        <v>107</v>
      </c>
      <c r="O3082" s="208" t="s">
        <v>100</v>
      </c>
      <c r="P3082" s="208" t="s">
        <v>7782</v>
      </c>
      <c r="Q3082" s="113" t="s">
        <v>280</v>
      </c>
      <c r="R3082" s="113" t="s">
        <v>7690</v>
      </c>
      <c r="S3082" s="208" t="s">
        <v>7599</v>
      </c>
      <c r="T3082" s="44">
        <v>9548</v>
      </c>
      <c r="U3082" s="264">
        <v>37052</v>
      </c>
      <c r="V3082" s="264">
        <v>36566</v>
      </c>
      <c r="W3082" s="264">
        <v>36611</v>
      </c>
      <c r="X3082" s="264">
        <v>36674</v>
      </c>
      <c r="Y3082" s="264">
        <v>36533</v>
      </c>
    </row>
    <row r="3083" spans="1:25" ht="258.75" customHeight="1" x14ac:dyDescent="0.25">
      <c r="A3083" s="71">
        <v>4445</v>
      </c>
      <c r="B3083" s="194" t="s">
        <v>7551</v>
      </c>
      <c r="C3083" s="208" t="s">
        <v>7619</v>
      </c>
      <c r="D3083" s="208" t="s">
        <v>4310</v>
      </c>
      <c r="E3083" s="208" t="s">
        <v>7783</v>
      </c>
      <c r="F3083" s="208" t="s">
        <v>16980</v>
      </c>
      <c r="G3083" s="112">
        <v>43101</v>
      </c>
      <c r="H3083" s="112">
        <v>43101</v>
      </c>
      <c r="I3083" s="208" t="s">
        <v>16981</v>
      </c>
      <c r="J3083" s="112" t="s">
        <v>16982</v>
      </c>
      <c r="K3083" s="115" t="s">
        <v>16983</v>
      </c>
      <c r="L3083" s="115" t="s">
        <v>60</v>
      </c>
      <c r="M3083" s="264" t="s">
        <v>7555</v>
      </c>
      <c r="N3083" s="208" t="s">
        <v>107</v>
      </c>
      <c r="O3083" s="208" t="s">
        <v>104</v>
      </c>
      <c r="P3083" s="118" t="s">
        <v>1135</v>
      </c>
      <c r="Q3083" s="89"/>
      <c r="R3083" s="113" t="s">
        <v>18</v>
      </c>
      <c r="S3083" s="113" t="s">
        <v>199</v>
      </c>
      <c r="T3083" s="264">
        <v>0</v>
      </c>
      <c r="U3083" s="264">
        <v>0</v>
      </c>
      <c r="V3083" s="264">
        <v>0</v>
      </c>
      <c r="W3083" s="264">
        <v>0</v>
      </c>
      <c r="X3083" s="264">
        <v>0</v>
      </c>
      <c r="Y3083" s="264">
        <v>0</v>
      </c>
    </row>
    <row r="3084" spans="1:25" ht="258.75" customHeight="1" x14ac:dyDescent="0.25">
      <c r="A3084" s="71">
        <v>4446</v>
      </c>
      <c r="B3084" s="194" t="s">
        <v>7551</v>
      </c>
      <c r="C3084" s="115" t="s">
        <v>7605</v>
      </c>
      <c r="D3084" s="208" t="s">
        <v>7784</v>
      </c>
      <c r="E3084" s="115" t="s">
        <v>129</v>
      </c>
      <c r="F3084" s="115" t="s">
        <v>7607</v>
      </c>
      <c r="G3084" s="112">
        <v>43101</v>
      </c>
      <c r="H3084" s="112">
        <v>43101</v>
      </c>
      <c r="I3084" s="115" t="s">
        <v>268</v>
      </c>
      <c r="J3084" s="112" t="s">
        <v>114</v>
      </c>
      <c r="K3084" s="208" t="s">
        <v>7785</v>
      </c>
      <c r="L3084" s="115" t="s">
        <v>60</v>
      </c>
      <c r="M3084" s="264" t="s">
        <v>7555</v>
      </c>
      <c r="N3084" s="208" t="s">
        <v>107</v>
      </c>
      <c r="O3084" s="208" t="s">
        <v>100</v>
      </c>
      <c r="P3084" s="12" t="s">
        <v>5342</v>
      </c>
      <c r="Q3084" s="89"/>
      <c r="R3084" s="113" t="s">
        <v>18</v>
      </c>
      <c r="S3084" s="113" t="s">
        <v>199</v>
      </c>
      <c r="T3084" s="44">
        <v>2</v>
      </c>
      <c r="U3084" s="264">
        <v>6</v>
      </c>
      <c r="V3084" s="264">
        <v>6</v>
      </c>
      <c r="W3084" s="264">
        <v>6</v>
      </c>
      <c r="X3084" s="264">
        <v>6</v>
      </c>
      <c r="Y3084" s="264">
        <v>6</v>
      </c>
    </row>
    <row r="3085" spans="1:25" ht="258.75" customHeight="1" x14ac:dyDescent="0.25">
      <c r="A3085" s="71">
        <v>4447</v>
      </c>
      <c r="B3085" s="194" t="s">
        <v>7551</v>
      </c>
      <c r="C3085" s="115" t="s">
        <v>7616</v>
      </c>
      <c r="D3085" s="208" t="s">
        <v>7786</v>
      </c>
      <c r="E3085" s="208" t="s">
        <v>16984</v>
      </c>
      <c r="F3085" s="208" t="s">
        <v>7797</v>
      </c>
      <c r="G3085" s="112">
        <v>43101</v>
      </c>
      <c r="H3085" s="112">
        <v>43101</v>
      </c>
      <c r="I3085" s="208" t="s">
        <v>113</v>
      </c>
      <c r="J3085" s="112" t="s">
        <v>114</v>
      </c>
      <c r="K3085" s="208" t="s">
        <v>7787</v>
      </c>
      <c r="L3085" s="115" t="s">
        <v>60</v>
      </c>
      <c r="M3085" s="264" t="s">
        <v>7555</v>
      </c>
      <c r="N3085" s="208" t="s">
        <v>107</v>
      </c>
      <c r="O3085" s="208" t="s">
        <v>100</v>
      </c>
      <c r="P3085" s="12" t="s">
        <v>5342</v>
      </c>
      <c r="Q3085" s="47"/>
      <c r="R3085" s="113" t="s">
        <v>18</v>
      </c>
      <c r="S3085" s="113" t="s">
        <v>199</v>
      </c>
      <c r="T3085" s="264">
        <v>0</v>
      </c>
      <c r="U3085" s="264">
        <v>0</v>
      </c>
      <c r="V3085" s="264">
        <v>0</v>
      </c>
      <c r="W3085" s="264">
        <v>0</v>
      </c>
      <c r="X3085" s="264" t="s">
        <v>112</v>
      </c>
      <c r="Y3085" s="264" t="s">
        <v>112</v>
      </c>
    </row>
    <row r="3086" spans="1:25" ht="258.75" customHeight="1" x14ac:dyDescent="0.25">
      <c r="A3086" s="71">
        <v>4448</v>
      </c>
      <c r="B3086" s="194" t="s">
        <v>7551</v>
      </c>
      <c r="C3086" s="115" t="s">
        <v>7619</v>
      </c>
      <c r="D3086" s="208" t="s">
        <v>7788</v>
      </c>
      <c r="E3086" s="208" t="s">
        <v>7789</v>
      </c>
      <c r="F3086" s="208" t="s">
        <v>16985</v>
      </c>
      <c r="G3086" s="112">
        <v>43831</v>
      </c>
      <c r="H3086" s="112">
        <v>43831</v>
      </c>
      <c r="I3086" s="208" t="s">
        <v>113</v>
      </c>
      <c r="J3086" s="112" t="s">
        <v>114</v>
      </c>
      <c r="K3086" s="208" t="s">
        <v>16986</v>
      </c>
      <c r="L3086" s="115" t="s">
        <v>60</v>
      </c>
      <c r="M3086" s="264" t="s">
        <v>7555</v>
      </c>
      <c r="N3086" s="208" t="s">
        <v>107</v>
      </c>
      <c r="O3086" s="208" t="s">
        <v>100</v>
      </c>
      <c r="P3086" s="12" t="s">
        <v>349</v>
      </c>
      <c r="Q3086" s="47"/>
      <c r="R3086" s="113" t="s">
        <v>18</v>
      </c>
      <c r="S3086" s="113" t="s">
        <v>199</v>
      </c>
      <c r="T3086" s="264">
        <v>0</v>
      </c>
      <c r="U3086" s="264">
        <v>0</v>
      </c>
      <c r="V3086" s="264">
        <v>22799</v>
      </c>
      <c r="W3086" s="264">
        <v>196794</v>
      </c>
      <c r="X3086" s="264">
        <v>243042</v>
      </c>
      <c r="Y3086" s="264">
        <v>273379</v>
      </c>
    </row>
    <row r="3087" spans="1:25" ht="258.75" customHeight="1" x14ac:dyDescent="0.25">
      <c r="A3087" s="71">
        <v>4449</v>
      </c>
      <c r="B3087" s="194" t="s">
        <v>7551</v>
      </c>
      <c r="C3087" s="115" t="s">
        <v>16987</v>
      </c>
      <c r="D3087" s="208" t="s">
        <v>16988</v>
      </c>
      <c r="E3087" s="208" t="s">
        <v>16989</v>
      </c>
      <c r="F3087" s="208" t="s">
        <v>16990</v>
      </c>
      <c r="G3087" s="112">
        <v>44927</v>
      </c>
      <c r="H3087" s="112">
        <v>44927</v>
      </c>
      <c r="I3087" s="115" t="s">
        <v>2548</v>
      </c>
      <c r="J3087" s="112">
        <v>46023</v>
      </c>
      <c r="K3087" s="208" t="s">
        <v>16991</v>
      </c>
      <c r="L3087" s="115" t="s">
        <v>60</v>
      </c>
      <c r="M3087" s="264" t="s">
        <v>16992</v>
      </c>
      <c r="N3087" s="208" t="s">
        <v>107</v>
      </c>
      <c r="O3087" s="208" t="s">
        <v>104</v>
      </c>
      <c r="P3087" s="410" t="s">
        <v>1135</v>
      </c>
      <c r="Q3087" s="44"/>
      <c r="R3087" s="113" t="s">
        <v>18</v>
      </c>
      <c r="S3087" s="113" t="s">
        <v>199</v>
      </c>
      <c r="T3087" s="264" t="s">
        <v>112</v>
      </c>
      <c r="U3087" s="264" t="s">
        <v>112</v>
      </c>
      <c r="V3087" s="264">
        <v>10</v>
      </c>
      <c r="W3087" s="264">
        <v>10</v>
      </c>
      <c r="X3087" s="264">
        <v>10</v>
      </c>
      <c r="Y3087" s="264" t="s">
        <v>112</v>
      </c>
    </row>
    <row r="3088" spans="1:25" ht="258.75" customHeight="1" x14ac:dyDescent="0.25">
      <c r="A3088" s="71">
        <v>4450</v>
      </c>
      <c r="B3088" s="194" t="s">
        <v>7551</v>
      </c>
      <c r="C3088" s="115" t="s">
        <v>11366</v>
      </c>
      <c r="D3088" s="351" t="s">
        <v>16993</v>
      </c>
      <c r="E3088" s="208" t="s">
        <v>129</v>
      </c>
      <c r="F3088" s="115" t="s">
        <v>7790</v>
      </c>
      <c r="G3088" s="112">
        <v>43831</v>
      </c>
      <c r="H3088" s="112">
        <v>43831</v>
      </c>
      <c r="I3088" s="112" t="s">
        <v>1325</v>
      </c>
      <c r="J3088" s="112">
        <v>46753</v>
      </c>
      <c r="K3088" s="115" t="s">
        <v>7554</v>
      </c>
      <c r="L3088" s="208" t="s">
        <v>60</v>
      </c>
      <c r="M3088" s="41" t="s">
        <v>7555</v>
      </c>
      <c r="N3088" s="208" t="s">
        <v>107</v>
      </c>
      <c r="O3088" s="208" t="s">
        <v>1405</v>
      </c>
      <c r="P3088" s="211" t="s">
        <v>683</v>
      </c>
      <c r="Q3088" s="47"/>
      <c r="R3088" s="113" t="s">
        <v>18</v>
      </c>
      <c r="S3088" s="113" t="s">
        <v>199</v>
      </c>
      <c r="T3088" s="264">
        <v>132946</v>
      </c>
      <c r="U3088" s="264">
        <v>192383</v>
      </c>
      <c r="V3088" s="264">
        <v>117211</v>
      </c>
      <c r="W3088" s="264">
        <v>102160</v>
      </c>
      <c r="X3088" s="264">
        <v>51430</v>
      </c>
      <c r="Y3088" s="264">
        <v>27792</v>
      </c>
    </row>
    <row r="3089" spans="1:25" ht="258.75" customHeight="1" x14ac:dyDescent="0.25">
      <c r="A3089" s="71">
        <v>4451</v>
      </c>
      <c r="B3089" s="194" t="s">
        <v>7551</v>
      </c>
      <c r="C3089" s="194" t="s">
        <v>7622</v>
      </c>
      <c r="D3089" s="351" t="s">
        <v>7791</v>
      </c>
      <c r="E3089" s="41" t="s">
        <v>7760</v>
      </c>
      <c r="F3089" s="41" t="s">
        <v>7792</v>
      </c>
      <c r="G3089" s="112">
        <v>44562</v>
      </c>
      <c r="H3089" s="112">
        <v>44562</v>
      </c>
      <c r="I3089" s="112" t="s">
        <v>1325</v>
      </c>
      <c r="J3089" s="112">
        <v>46753</v>
      </c>
      <c r="K3089" s="41" t="s">
        <v>7554</v>
      </c>
      <c r="L3089" s="41" t="s">
        <v>60</v>
      </c>
      <c r="M3089" s="41" t="s">
        <v>7555</v>
      </c>
      <c r="N3089" s="41" t="s">
        <v>107</v>
      </c>
      <c r="O3089" s="41" t="s">
        <v>1405</v>
      </c>
      <c r="P3089" s="41" t="s">
        <v>683</v>
      </c>
      <c r="Q3089" s="41"/>
      <c r="R3089" s="113" t="s">
        <v>18</v>
      </c>
      <c r="S3089" s="113" t="s">
        <v>199</v>
      </c>
      <c r="T3089" s="267" t="s">
        <v>112</v>
      </c>
      <c r="U3089" s="267">
        <v>0</v>
      </c>
      <c r="V3089" s="267">
        <v>0</v>
      </c>
      <c r="W3089" s="267">
        <v>0</v>
      </c>
      <c r="X3089" s="267">
        <v>0</v>
      </c>
      <c r="Y3089" s="267">
        <v>0</v>
      </c>
    </row>
    <row r="3090" spans="1:25" ht="258.75" customHeight="1" x14ac:dyDescent="0.25">
      <c r="A3090" s="71">
        <v>4452</v>
      </c>
      <c r="B3090" s="194" t="s">
        <v>7551</v>
      </c>
      <c r="C3090" s="194" t="s">
        <v>7622</v>
      </c>
      <c r="D3090" s="351" t="s">
        <v>7793</v>
      </c>
      <c r="E3090" s="41" t="s">
        <v>7760</v>
      </c>
      <c r="F3090" s="41" t="s">
        <v>7794</v>
      </c>
      <c r="G3090" s="112">
        <v>44562</v>
      </c>
      <c r="H3090" s="112">
        <v>44562</v>
      </c>
      <c r="I3090" s="112" t="s">
        <v>1325</v>
      </c>
      <c r="J3090" s="112">
        <v>46753</v>
      </c>
      <c r="K3090" s="41" t="s">
        <v>7554</v>
      </c>
      <c r="L3090" s="41" t="s">
        <v>60</v>
      </c>
      <c r="M3090" s="41" t="s">
        <v>7555</v>
      </c>
      <c r="N3090" s="41" t="s">
        <v>107</v>
      </c>
      <c r="O3090" s="41" t="s">
        <v>1405</v>
      </c>
      <c r="P3090" s="41" t="s">
        <v>683</v>
      </c>
      <c r="Q3090" s="41"/>
      <c r="R3090" s="113" t="s">
        <v>18</v>
      </c>
      <c r="S3090" s="113" t="s">
        <v>199</v>
      </c>
      <c r="T3090" s="267" t="s">
        <v>112</v>
      </c>
      <c r="U3090" s="267">
        <v>0</v>
      </c>
      <c r="V3090" s="267">
        <v>0</v>
      </c>
      <c r="W3090" s="267">
        <v>0</v>
      </c>
      <c r="X3090" s="267">
        <v>0</v>
      </c>
      <c r="Y3090" s="267">
        <v>0</v>
      </c>
    </row>
    <row r="3091" spans="1:25" ht="258.75" customHeight="1" x14ac:dyDescent="0.25">
      <c r="A3091" s="71">
        <v>4453</v>
      </c>
      <c r="B3091" s="194" t="s">
        <v>7551</v>
      </c>
      <c r="C3091" s="194" t="s">
        <v>7622</v>
      </c>
      <c r="D3091" s="351" t="s">
        <v>7795</v>
      </c>
      <c r="E3091" s="41" t="s">
        <v>7760</v>
      </c>
      <c r="F3091" s="41" t="s">
        <v>7796</v>
      </c>
      <c r="G3091" s="112">
        <v>44562</v>
      </c>
      <c r="H3091" s="112">
        <v>44562</v>
      </c>
      <c r="I3091" s="112" t="s">
        <v>1325</v>
      </c>
      <c r="J3091" s="112">
        <v>46753</v>
      </c>
      <c r="K3091" s="41" t="s">
        <v>7554</v>
      </c>
      <c r="L3091" s="41" t="s">
        <v>60</v>
      </c>
      <c r="M3091" s="41" t="s">
        <v>7555</v>
      </c>
      <c r="N3091" s="41" t="s">
        <v>107</v>
      </c>
      <c r="O3091" s="41" t="s">
        <v>1405</v>
      </c>
      <c r="P3091" s="41" t="s">
        <v>683</v>
      </c>
      <c r="Q3091" s="41"/>
      <c r="R3091" s="113" t="s">
        <v>18</v>
      </c>
      <c r="S3091" s="113" t="s">
        <v>199</v>
      </c>
      <c r="T3091" s="267" t="s">
        <v>112</v>
      </c>
      <c r="U3091" s="267">
        <v>0</v>
      </c>
      <c r="V3091" s="267">
        <v>0</v>
      </c>
      <c r="W3091" s="267">
        <v>0</v>
      </c>
      <c r="X3091" s="267">
        <v>0</v>
      </c>
      <c r="Y3091" s="267">
        <v>0</v>
      </c>
    </row>
    <row r="3092" spans="1:25" ht="258.75" customHeight="1" x14ac:dyDescent="0.25">
      <c r="A3092" s="71">
        <v>4454</v>
      </c>
      <c r="B3092" s="194" t="s">
        <v>7551</v>
      </c>
      <c r="C3092" s="194" t="s">
        <v>7622</v>
      </c>
      <c r="D3092" s="351" t="s">
        <v>7552</v>
      </c>
      <c r="E3092" s="41" t="s">
        <v>7760</v>
      </c>
      <c r="F3092" s="41" t="s">
        <v>7553</v>
      </c>
      <c r="G3092" s="112">
        <v>44562</v>
      </c>
      <c r="H3092" s="112">
        <v>44562</v>
      </c>
      <c r="I3092" s="112" t="s">
        <v>1325</v>
      </c>
      <c r="J3092" s="112">
        <v>46753</v>
      </c>
      <c r="K3092" s="41" t="s">
        <v>7554</v>
      </c>
      <c r="L3092" s="41" t="s">
        <v>60</v>
      </c>
      <c r="M3092" s="41" t="s">
        <v>7555</v>
      </c>
      <c r="N3092" s="41" t="s">
        <v>107</v>
      </c>
      <c r="O3092" s="41" t="s">
        <v>1405</v>
      </c>
      <c r="P3092" s="41" t="s">
        <v>683</v>
      </c>
      <c r="Q3092" s="41"/>
      <c r="R3092" s="113" t="s">
        <v>18</v>
      </c>
      <c r="S3092" s="113" t="s">
        <v>199</v>
      </c>
      <c r="T3092" s="267" t="s">
        <v>112</v>
      </c>
      <c r="U3092" s="267">
        <v>0</v>
      </c>
      <c r="V3092" s="267">
        <v>0</v>
      </c>
      <c r="W3092" s="267">
        <v>0</v>
      </c>
      <c r="X3092" s="267">
        <v>0</v>
      </c>
      <c r="Y3092" s="267">
        <v>0</v>
      </c>
    </row>
    <row r="3093" spans="1:25" ht="258.75" customHeight="1" x14ac:dyDescent="0.25">
      <c r="A3093" s="71">
        <v>4455</v>
      </c>
      <c r="B3093" s="194" t="s">
        <v>7551</v>
      </c>
      <c r="C3093" s="194" t="s">
        <v>7622</v>
      </c>
      <c r="D3093" s="351" t="s">
        <v>7556</v>
      </c>
      <c r="E3093" s="41" t="s">
        <v>7760</v>
      </c>
      <c r="F3093" s="41" t="s">
        <v>7557</v>
      </c>
      <c r="G3093" s="112">
        <v>44562</v>
      </c>
      <c r="H3093" s="112">
        <v>44562</v>
      </c>
      <c r="I3093" s="112" t="s">
        <v>1325</v>
      </c>
      <c r="J3093" s="112">
        <v>46753</v>
      </c>
      <c r="K3093" s="41" t="s">
        <v>7554</v>
      </c>
      <c r="L3093" s="41" t="s">
        <v>60</v>
      </c>
      <c r="M3093" s="41" t="s">
        <v>7555</v>
      </c>
      <c r="N3093" s="41" t="s">
        <v>107</v>
      </c>
      <c r="O3093" s="41" t="s">
        <v>1405</v>
      </c>
      <c r="P3093" s="41" t="s">
        <v>683</v>
      </c>
      <c r="Q3093" s="41"/>
      <c r="R3093" s="113" t="s">
        <v>18</v>
      </c>
      <c r="S3093" s="113" t="s">
        <v>199</v>
      </c>
      <c r="T3093" s="267" t="s">
        <v>112</v>
      </c>
      <c r="U3093" s="267">
        <v>0</v>
      </c>
      <c r="V3093" s="267">
        <v>0</v>
      </c>
      <c r="W3093" s="267">
        <v>0</v>
      </c>
      <c r="X3093" s="267">
        <v>0</v>
      </c>
      <c r="Y3093" s="267">
        <v>0</v>
      </c>
    </row>
    <row r="3094" spans="1:25" ht="258.75" customHeight="1" x14ac:dyDescent="0.25">
      <c r="A3094" s="71">
        <v>4456</v>
      </c>
      <c r="B3094" s="194" t="s">
        <v>7551</v>
      </c>
      <c r="C3094" s="194" t="s">
        <v>7622</v>
      </c>
      <c r="D3094" s="351" t="s">
        <v>7558</v>
      </c>
      <c r="E3094" s="41" t="s">
        <v>7760</v>
      </c>
      <c r="F3094" s="41" t="s">
        <v>7559</v>
      </c>
      <c r="G3094" s="112">
        <v>44562</v>
      </c>
      <c r="H3094" s="112">
        <v>44562</v>
      </c>
      <c r="I3094" s="112" t="s">
        <v>1325</v>
      </c>
      <c r="J3094" s="112">
        <v>46753</v>
      </c>
      <c r="K3094" s="41" t="s">
        <v>7554</v>
      </c>
      <c r="L3094" s="41" t="s">
        <v>60</v>
      </c>
      <c r="M3094" s="41" t="s">
        <v>7555</v>
      </c>
      <c r="N3094" s="41" t="s">
        <v>107</v>
      </c>
      <c r="O3094" s="41" t="s">
        <v>1405</v>
      </c>
      <c r="P3094" s="41" t="s">
        <v>683</v>
      </c>
      <c r="Q3094" s="41"/>
      <c r="R3094" s="113" t="s">
        <v>18</v>
      </c>
      <c r="S3094" s="113" t="s">
        <v>199</v>
      </c>
      <c r="T3094" s="267" t="s">
        <v>112</v>
      </c>
      <c r="U3094" s="267">
        <v>0</v>
      </c>
      <c r="V3094" s="267">
        <v>13830</v>
      </c>
      <c r="W3094" s="267">
        <v>14900</v>
      </c>
      <c r="X3094" s="267">
        <v>15700</v>
      </c>
      <c r="Y3094" s="267">
        <v>16900</v>
      </c>
    </row>
    <row r="3095" spans="1:25" ht="258.75" customHeight="1" x14ac:dyDescent="0.25">
      <c r="A3095" s="71">
        <v>4457</v>
      </c>
      <c r="B3095" s="194" t="s">
        <v>7551</v>
      </c>
      <c r="C3095" s="34" t="s">
        <v>16994</v>
      </c>
      <c r="D3095" s="309" t="s">
        <v>16995</v>
      </c>
      <c r="E3095" s="55" t="s">
        <v>16996</v>
      </c>
      <c r="F3095" s="55" t="s">
        <v>16997</v>
      </c>
      <c r="G3095" s="112">
        <v>44562</v>
      </c>
      <c r="H3095" s="112">
        <v>44562</v>
      </c>
      <c r="I3095" s="112" t="s">
        <v>11867</v>
      </c>
      <c r="J3095" s="112">
        <v>46753</v>
      </c>
      <c r="K3095" s="55" t="s">
        <v>7554</v>
      </c>
      <c r="L3095" s="55" t="s">
        <v>60</v>
      </c>
      <c r="M3095" s="55" t="s">
        <v>7555</v>
      </c>
      <c r="N3095" s="55" t="s">
        <v>107</v>
      </c>
      <c r="O3095" s="55" t="s">
        <v>1405</v>
      </c>
      <c r="P3095" s="55" t="s">
        <v>683</v>
      </c>
      <c r="Q3095" s="41"/>
      <c r="R3095" s="113" t="s">
        <v>18</v>
      </c>
      <c r="S3095" s="113" t="s">
        <v>199</v>
      </c>
      <c r="T3095" s="264" t="s">
        <v>112</v>
      </c>
      <c r="U3095" s="267">
        <v>0</v>
      </c>
      <c r="V3095" s="267">
        <v>0</v>
      </c>
      <c r="W3095" s="267">
        <v>0</v>
      </c>
      <c r="X3095" s="267">
        <v>0</v>
      </c>
      <c r="Y3095" s="267">
        <v>0</v>
      </c>
    </row>
    <row r="3096" spans="1:25" ht="258.75" customHeight="1" x14ac:dyDescent="0.25">
      <c r="A3096" s="71">
        <v>4458</v>
      </c>
      <c r="B3096" s="194" t="s">
        <v>7551</v>
      </c>
      <c r="C3096" s="115" t="s">
        <v>7619</v>
      </c>
      <c r="D3096" s="115" t="s">
        <v>7560</v>
      </c>
      <c r="E3096" s="115" t="s">
        <v>16998</v>
      </c>
      <c r="F3096" s="115" t="s">
        <v>16999</v>
      </c>
      <c r="G3096" s="112">
        <v>43831</v>
      </c>
      <c r="H3096" s="112">
        <v>43831</v>
      </c>
      <c r="I3096" s="112" t="s">
        <v>1325</v>
      </c>
      <c r="J3096" s="112">
        <v>46753</v>
      </c>
      <c r="K3096" s="115" t="s">
        <v>17000</v>
      </c>
      <c r="L3096" s="208" t="s">
        <v>99</v>
      </c>
      <c r="M3096" s="41" t="s">
        <v>7561</v>
      </c>
      <c r="N3096" s="208" t="s">
        <v>107</v>
      </c>
      <c r="O3096" s="208" t="s">
        <v>1405</v>
      </c>
      <c r="P3096" s="211" t="s">
        <v>683</v>
      </c>
      <c r="Q3096" s="47"/>
      <c r="R3096" s="113" t="s">
        <v>37</v>
      </c>
      <c r="S3096" s="113" t="s">
        <v>953</v>
      </c>
      <c r="T3096" s="194">
        <v>0</v>
      </c>
      <c r="U3096" s="194">
        <v>0</v>
      </c>
      <c r="V3096" s="194">
        <v>0</v>
      </c>
      <c r="W3096" s="194">
        <v>0</v>
      </c>
      <c r="X3096" s="194">
        <v>10</v>
      </c>
      <c r="Y3096" s="194">
        <v>10</v>
      </c>
    </row>
    <row r="3097" spans="1:25" ht="258.75" customHeight="1" x14ac:dyDescent="0.25">
      <c r="A3097" s="71">
        <v>4459</v>
      </c>
      <c r="B3097" s="194" t="s">
        <v>7551</v>
      </c>
      <c r="C3097" s="115" t="s">
        <v>16994</v>
      </c>
      <c r="D3097" s="115" t="s">
        <v>17001</v>
      </c>
      <c r="E3097" s="115" t="s">
        <v>129</v>
      </c>
      <c r="F3097" s="115" t="s">
        <v>17002</v>
      </c>
      <c r="G3097" s="112">
        <v>44927</v>
      </c>
      <c r="H3097" s="112">
        <v>44927</v>
      </c>
      <c r="I3097" s="112" t="s">
        <v>403</v>
      </c>
      <c r="J3097" s="112">
        <v>46753</v>
      </c>
      <c r="K3097" s="115" t="s">
        <v>17003</v>
      </c>
      <c r="L3097" s="208" t="s">
        <v>60</v>
      </c>
      <c r="M3097" s="41" t="s">
        <v>16992</v>
      </c>
      <c r="N3097" s="208" t="s">
        <v>107</v>
      </c>
      <c r="O3097" s="208" t="s">
        <v>1405</v>
      </c>
      <c r="P3097" s="211" t="s">
        <v>683</v>
      </c>
      <c r="Q3097" s="47"/>
      <c r="R3097" s="113" t="s">
        <v>18</v>
      </c>
      <c r="S3097" s="113" t="s">
        <v>199</v>
      </c>
      <c r="T3097" s="194" t="s">
        <v>112</v>
      </c>
      <c r="U3097" s="194" t="s">
        <v>112</v>
      </c>
      <c r="V3097" s="194">
        <v>0</v>
      </c>
      <c r="W3097" s="194">
        <v>0</v>
      </c>
      <c r="X3097" s="194">
        <v>0</v>
      </c>
      <c r="Y3097" s="194">
        <v>0</v>
      </c>
    </row>
    <row r="3098" spans="1:25" ht="258.75" customHeight="1" x14ac:dyDescent="0.25">
      <c r="A3098" s="71">
        <v>4460</v>
      </c>
      <c r="B3098" s="194" t="s">
        <v>7551</v>
      </c>
      <c r="C3098" s="208" t="s">
        <v>7565</v>
      </c>
      <c r="D3098" s="113" t="s">
        <v>7562</v>
      </c>
      <c r="E3098" s="208" t="s">
        <v>7563</v>
      </c>
      <c r="F3098" s="113" t="s">
        <v>2794</v>
      </c>
      <c r="G3098" s="112">
        <v>39448</v>
      </c>
      <c r="H3098" s="112">
        <v>39448</v>
      </c>
      <c r="I3098" s="208" t="s">
        <v>113</v>
      </c>
      <c r="J3098" s="112" t="s">
        <v>114</v>
      </c>
      <c r="K3098" s="208" t="s">
        <v>11427</v>
      </c>
      <c r="L3098" s="208" t="s">
        <v>60</v>
      </c>
      <c r="M3098" s="208" t="s">
        <v>7564</v>
      </c>
      <c r="N3098" s="208" t="s">
        <v>64</v>
      </c>
      <c r="O3098" s="208" t="s">
        <v>468</v>
      </c>
      <c r="P3098" s="118" t="s">
        <v>3918</v>
      </c>
      <c r="Q3098" s="47"/>
      <c r="R3098" s="113" t="s">
        <v>20</v>
      </c>
      <c r="S3098" s="208" t="s">
        <v>2796</v>
      </c>
      <c r="T3098" s="264">
        <v>535633</v>
      </c>
      <c r="U3098" s="264">
        <v>649316</v>
      </c>
      <c r="V3098" s="264">
        <v>668795</v>
      </c>
      <c r="W3098" s="264">
        <v>675483</v>
      </c>
      <c r="X3098" s="264">
        <v>682238</v>
      </c>
      <c r="Y3098" s="264">
        <v>689061</v>
      </c>
    </row>
    <row r="3099" spans="1:25" ht="258.75" customHeight="1" x14ac:dyDescent="0.25">
      <c r="A3099" s="71">
        <v>4461</v>
      </c>
      <c r="B3099" s="194" t="s">
        <v>7551</v>
      </c>
      <c r="C3099" s="208" t="s">
        <v>7567</v>
      </c>
      <c r="D3099" s="208" t="s">
        <v>7568</v>
      </c>
      <c r="E3099" s="41" t="s">
        <v>129</v>
      </c>
      <c r="F3099" s="208" t="s">
        <v>7569</v>
      </c>
      <c r="G3099" s="112">
        <v>39902</v>
      </c>
      <c r="H3099" s="112">
        <v>39814</v>
      </c>
      <c r="I3099" s="208" t="s">
        <v>16976</v>
      </c>
      <c r="J3099" s="112" t="s">
        <v>114</v>
      </c>
      <c r="K3099" s="208" t="s">
        <v>7570</v>
      </c>
      <c r="L3099" s="208" t="s">
        <v>60</v>
      </c>
      <c r="M3099" s="264" t="s">
        <v>7555</v>
      </c>
      <c r="N3099" s="208" t="s">
        <v>64</v>
      </c>
      <c r="O3099" s="208" t="s">
        <v>468</v>
      </c>
      <c r="P3099" s="118" t="s">
        <v>7566</v>
      </c>
      <c r="Q3099" s="47"/>
      <c r="R3099" s="113" t="s">
        <v>18</v>
      </c>
      <c r="S3099" s="113" t="s">
        <v>199</v>
      </c>
      <c r="T3099" s="264">
        <v>23820</v>
      </c>
      <c r="U3099" s="264">
        <v>37498</v>
      </c>
      <c r="V3099" s="170">
        <v>0</v>
      </c>
      <c r="W3099" s="170">
        <v>0</v>
      </c>
      <c r="X3099" s="264" t="s">
        <v>112</v>
      </c>
      <c r="Y3099" s="264" t="s">
        <v>112</v>
      </c>
    </row>
    <row r="3100" spans="1:25" ht="258.75" customHeight="1" x14ac:dyDescent="0.25">
      <c r="A3100" s="71">
        <v>4462</v>
      </c>
      <c r="B3100" s="194" t="s">
        <v>7551</v>
      </c>
      <c r="C3100" s="208" t="s">
        <v>7565</v>
      </c>
      <c r="D3100" s="113" t="s">
        <v>7571</v>
      </c>
      <c r="E3100" s="208" t="s">
        <v>7572</v>
      </c>
      <c r="F3100" s="113" t="s">
        <v>7573</v>
      </c>
      <c r="G3100" s="112">
        <v>39448</v>
      </c>
      <c r="H3100" s="112">
        <v>39448</v>
      </c>
      <c r="I3100" s="208" t="s">
        <v>113</v>
      </c>
      <c r="J3100" s="112" t="s">
        <v>114</v>
      </c>
      <c r="K3100" s="208" t="s">
        <v>7574</v>
      </c>
      <c r="L3100" s="208" t="s">
        <v>99</v>
      </c>
      <c r="M3100" s="264" t="s">
        <v>7575</v>
      </c>
      <c r="N3100" s="208" t="s">
        <v>64</v>
      </c>
      <c r="O3100" s="208" t="s">
        <v>468</v>
      </c>
      <c r="P3100" s="118" t="s">
        <v>3918</v>
      </c>
      <c r="Q3100" s="47"/>
      <c r="R3100" s="113">
        <v>11</v>
      </c>
      <c r="S3100" s="208" t="s">
        <v>731</v>
      </c>
      <c r="T3100" s="264">
        <v>847</v>
      </c>
      <c r="U3100" s="264">
        <v>518</v>
      </c>
      <c r="V3100" s="264">
        <v>518</v>
      </c>
      <c r="W3100" s="194">
        <v>518</v>
      </c>
      <c r="X3100" s="194">
        <v>518</v>
      </c>
      <c r="Y3100" s="194">
        <v>518</v>
      </c>
    </row>
    <row r="3101" spans="1:25" ht="258.75" customHeight="1" x14ac:dyDescent="0.25">
      <c r="A3101" s="71">
        <v>4463</v>
      </c>
      <c r="B3101" s="194" t="s">
        <v>7551</v>
      </c>
      <c r="C3101" s="208" t="s">
        <v>7576</v>
      </c>
      <c r="D3101" s="208" t="s">
        <v>7577</v>
      </c>
      <c r="E3101" s="208" t="s">
        <v>7578</v>
      </c>
      <c r="F3101" s="208" t="s">
        <v>7579</v>
      </c>
      <c r="G3101" s="112">
        <v>41275</v>
      </c>
      <c r="H3101" s="112">
        <v>41275</v>
      </c>
      <c r="I3101" s="208" t="s">
        <v>16976</v>
      </c>
      <c r="J3101" s="112" t="s">
        <v>114</v>
      </c>
      <c r="K3101" s="208" t="s">
        <v>7580</v>
      </c>
      <c r="L3101" s="208" t="s">
        <v>60</v>
      </c>
      <c r="M3101" s="264" t="s">
        <v>7555</v>
      </c>
      <c r="N3101" s="208" t="s">
        <v>64</v>
      </c>
      <c r="O3101" s="208" t="s">
        <v>468</v>
      </c>
      <c r="P3101" s="118" t="s">
        <v>7566</v>
      </c>
      <c r="Q3101" s="47"/>
      <c r="R3101" s="113" t="s">
        <v>18</v>
      </c>
      <c r="S3101" s="113" t="s">
        <v>199</v>
      </c>
      <c r="T3101" s="264">
        <v>51350</v>
      </c>
      <c r="U3101" s="264">
        <v>70140</v>
      </c>
      <c r="V3101" s="264">
        <v>106379</v>
      </c>
      <c r="W3101" s="264">
        <v>92987</v>
      </c>
      <c r="X3101" s="264">
        <v>79907</v>
      </c>
      <c r="Y3101" s="264">
        <v>69715</v>
      </c>
    </row>
    <row r="3102" spans="1:25" ht="258.75" customHeight="1" x14ac:dyDescent="0.25">
      <c r="A3102" s="71">
        <v>4464</v>
      </c>
      <c r="B3102" s="194" t="s">
        <v>7551</v>
      </c>
      <c r="C3102" s="208" t="s">
        <v>17004</v>
      </c>
      <c r="D3102" s="113" t="s">
        <v>7582</v>
      </c>
      <c r="E3102" s="208" t="s">
        <v>7583</v>
      </c>
      <c r="F3102" s="113" t="s">
        <v>7584</v>
      </c>
      <c r="G3102" s="112">
        <v>42575</v>
      </c>
      <c r="H3102" s="112">
        <v>42736</v>
      </c>
      <c r="I3102" s="208" t="s">
        <v>268</v>
      </c>
      <c r="J3102" s="112" t="s">
        <v>114</v>
      </c>
      <c r="K3102" s="208" t="s">
        <v>17005</v>
      </c>
      <c r="L3102" s="208" t="s">
        <v>99</v>
      </c>
      <c r="M3102" s="264" t="s">
        <v>7585</v>
      </c>
      <c r="N3102" s="208" t="s">
        <v>64</v>
      </c>
      <c r="O3102" s="208" t="s">
        <v>468</v>
      </c>
      <c r="P3102" s="118" t="s">
        <v>247</v>
      </c>
      <c r="Q3102" s="47"/>
      <c r="R3102" s="113" t="s">
        <v>37</v>
      </c>
      <c r="S3102" s="208" t="s">
        <v>953</v>
      </c>
      <c r="T3102" s="264">
        <v>75</v>
      </c>
      <c r="U3102" s="264">
        <v>0</v>
      </c>
      <c r="V3102" s="264">
        <v>69</v>
      </c>
      <c r="W3102" s="194">
        <v>69</v>
      </c>
      <c r="X3102" s="194">
        <v>69</v>
      </c>
      <c r="Y3102" s="194">
        <v>69</v>
      </c>
    </row>
    <row r="3103" spans="1:25" ht="258.75" customHeight="1" x14ac:dyDescent="0.25">
      <c r="A3103" s="71">
        <v>4465</v>
      </c>
      <c r="B3103" s="194" t="s">
        <v>7551</v>
      </c>
      <c r="C3103" s="208" t="s">
        <v>7581</v>
      </c>
      <c r="D3103" s="208" t="s">
        <v>7586</v>
      </c>
      <c r="E3103" s="208" t="s">
        <v>16978</v>
      </c>
      <c r="F3103" s="208" t="s">
        <v>7587</v>
      </c>
      <c r="G3103" s="112">
        <v>42575</v>
      </c>
      <c r="H3103" s="112">
        <v>42736</v>
      </c>
      <c r="I3103" s="208" t="s">
        <v>7588</v>
      </c>
      <c r="J3103" s="112" t="s">
        <v>114</v>
      </c>
      <c r="K3103" s="208" t="s">
        <v>7589</v>
      </c>
      <c r="L3103" s="208" t="s">
        <v>60</v>
      </c>
      <c r="M3103" s="264" t="s">
        <v>7555</v>
      </c>
      <c r="N3103" s="208" t="s">
        <v>64</v>
      </c>
      <c r="O3103" s="208" t="s">
        <v>468</v>
      </c>
      <c r="P3103" s="118" t="s">
        <v>7566</v>
      </c>
      <c r="Q3103" s="47"/>
      <c r="R3103" s="113" t="s">
        <v>18</v>
      </c>
      <c r="S3103" s="113" t="s">
        <v>199</v>
      </c>
      <c r="T3103" s="264">
        <v>0</v>
      </c>
      <c r="U3103" s="264">
        <v>0</v>
      </c>
      <c r="V3103" s="264">
        <v>0</v>
      </c>
      <c r="W3103" s="264">
        <v>0</v>
      </c>
      <c r="X3103" s="264">
        <v>0</v>
      </c>
      <c r="Y3103" s="264">
        <v>1000</v>
      </c>
    </row>
    <row r="3104" spans="1:25" ht="258.75" customHeight="1" x14ac:dyDescent="0.25">
      <c r="A3104" s="71">
        <v>4466</v>
      </c>
      <c r="B3104" s="194" t="s">
        <v>7551</v>
      </c>
      <c r="C3104" s="208" t="s">
        <v>7581</v>
      </c>
      <c r="D3104" s="208" t="s">
        <v>7590</v>
      </c>
      <c r="E3104" s="208" t="s">
        <v>16978</v>
      </c>
      <c r="F3104" s="208" t="s">
        <v>7591</v>
      </c>
      <c r="G3104" s="112">
        <v>42575</v>
      </c>
      <c r="H3104" s="112">
        <v>42736</v>
      </c>
      <c r="I3104" s="208" t="s">
        <v>7588</v>
      </c>
      <c r="J3104" s="112" t="s">
        <v>114</v>
      </c>
      <c r="K3104" s="208" t="s">
        <v>7592</v>
      </c>
      <c r="L3104" s="208" t="s">
        <v>60</v>
      </c>
      <c r="M3104" s="264" t="s">
        <v>7555</v>
      </c>
      <c r="N3104" s="208" t="s">
        <v>64</v>
      </c>
      <c r="O3104" s="208" t="s">
        <v>468</v>
      </c>
      <c r="P3104" s="118" t="s">
        <v>7566</v>
      </c>
      <c r="Q3104" s="47"/>
      <c r="R3104" s="113" t="s">
        <v>18</v>
      </c>
      <c r="S3104" s="113" t="s">
        <v>199</v>
      </c>
      <c r="T3104" s="264">
        <v>0</v>
      </c>
      <c r="U3104" s="264">
        <v>0</v>
      </c>
      <c r="V3104" s="264">
        <v>0</v>
      </c>
      <c r="W3104" s="264">
        <v>0</v>
      </c>
      <c r="X3104" s="264">
        <v>0</v>
      </c>
      <c r="Y3104" s="264">
        <v>1000</v>
      </c>
    </row>
    <row r="3105" spans="1:25" ht="258.75" customHeight="1" x14ac:dyDescent="0.25">
      <c r="A3105" s="71">
        <v>4467</v>
      </c>
      <c r="B3105" s="194" t="s">
        <v>7551</v>
      </c>
      <c r="C3105" s="208" t="s">
        <v>7593</v>
      </c>
      <c r="D3105" s="208" t="s">
        <v>7594</v>
      </c>
      <c r="E3105" s="208" t="s">
        <v>7595</v>
      </c>
      <c r="F3105" s="208" t="s">
        <v>7596</v>
      </c>
      <c r="G3105" s="112">
        <v>42948</v>
      </c>
      <c r="H3105" s="112">
        <v>43101</v>
      </c>
      <c r="I3105" s="208" t="s">
        <v>1128</v>
      </c>
      <c r="J3105" s="208" t="s">
        <v>114</v>
      </c>
      <c r="K3105" s="41" t="s">
        <v>7597</v>
      </c>
      <c r="L3105" s="208" t="s">
        <v>60</v>
      </c>
      <c r="M3105" s="264" t="s">
        <v>7555</v>
      </c>
      <c r="N3105" s="208" t="s">
        <v>64</v>
      </c>
      <c r="O3105" s="41" t="s">
        <v>468</v>
      </c>
      <c r="P3105" s="41" t="s">
        <v>7566</v>
      </c>
      <c r="Q3105" s="113" t="s">
        <v>280</v>
      </c>
      <c r="R3105" s="113" t="s">
        <v>7598</v>
      </c>
      <c r="S3105" s="113" t="s">
        <v>7599</v>
      </c>
      <c r="T3105" s="264">
        <v>944</v>
      </c>
      <c r="U3105" s="264">
        <v>1188</v>
      </c>
      <c r="V3105" s="264">
        <v>406</v>
      </c>
      <c r="W3105" s="264">
        <v>50</v>
      </c>
      <c r="X3105" s="264">
        <v>50</v>
      </c>
      <c r="Y3105" s="264">
        <v>292</v>
      </c>
    </row>
    <row r="3106" spans="1:25" ht="258.75" customHeight="1" x14ac:dyDescent="0.25">
      <c r="A3106" s="71">
        <v>4468</v>
      </c>
      <c r="B3106" s="194" t="s">
        <v>7551</v>
      </c>
      <c r="C3106" s="208" t="s">
        <v>7619</v>
      </c>
      <c r="D3106" s="115" t="s">
        <v>7600</v>
      </c>
      <c r="E3106" s="208" t="s">
        <v>7601</v>
      </c>
      <c r="F3106" s="208" t="s">
        <v>16980</v>
      </c>
      <c r="G3106" s="112">
        <v>42948</v>
      </c>
      <c r="H3106" s="112">
        <v>43101</v>
      </c>
      <c r="I3106" s="115" t="s">
        <v>17006</v>
      </c>
      <c r="J3106" s="112">
        <v>46023</v>
      </c>
      <c r="K3106" s="115" t="s">
        <v>7602</v>
      </c>
      <c r="L3106" s="115" t="s">
        <v>60</v>
      </c>
      <c r="M3106" s="264" t="s">
        <v>7555</v>
      </c>
      <c r="N3106" s="115" t="s">
        <v>64</v>
      </c>
      <c r="O3106" s="208" t="s">
        <v>468</v>
      </c>
      <c r="P3106" s="118" t="s">
        <v>7566</v>
      </c>
      <c r="Q3106" s="47"/>
      <c r="R3106" s="113" t="s">
        <v>18</v>
      </c>
      <c r="S3106" s="113" t="s">
        <v>199</v>
      </c>
      <c r="T3106" s="264">
        <v>0</v>
      </c>
      <c r="U3106" s="264">
        <v>0</v>
      </c>
      <c r="V3106" s="264">
        <v>50011</v>
      </c>
      <c r="W3106" s="264">
        <v>48814</v>
      </c>
      <c r="X3106" s="264">
        <v>0</v>
      </c>
      <c r="Y3106" s="264" t="s">
        <v>112</v>
      </c>
    </row>
    <row r="3107" spans="1:25" ht="258.75" customHeight="1" x14ac:dyDescent="0.25">
      <c r="A3107" s="71">
        <v>4469</v>
      </c>
      <c r="B3107" s="194" t="s">
        <v>7551</v>
      </c>
      <c r="C3107" s="208" t="s">
        <v>11845</v>
      </c>
      <c r="D3107" s="115" t="s">
        <v>7603</v>
      </c>
      <c r="E3107" s="41" t="s">
        <v>17007</v>
      </c>
      <c r="F3107" s="194" t="s">
        <v>7761</v>
      </c>
      <c r="G3107" s="112">
        <v>44268</v>
      </c>
      <c r="H3107" s="112">
        <v>44197</v>
      </c>
      <c r="I3107" s="115" t="s">
        <v>1408</v>
      </c>
      <c r="J3107" s="112" t="s">
        <v>114</v>
      </c>
      <c r="K3107" s="41" t="s">
        <v>7604</v>
      </c>
      <c r="L3107" s="41" t="s">
        <v>60</v>
      </c>
      <c r="M3107" s="41" t="s">
        <v>7555</v>
      </c>
      <c r="N3107" s="41" t="s">
        <v>64</v>
      </c>
      <c r="O3107" s="41" t="s">
        <v>468</v>
      </c>
      <c r="P3107" s="41" t="s">
        <v>7566</v>
      </c>
      <c r="Q3107" s="41"/>
      <c r="R3107" s="44">
        <v>2</v>
      </c>
      <c r="S3107" s="194" t="s">
        <v>199</v>
      </c>
      <c r="T3107" s="264">
        <v>0</v>
      </c>
      <c r="U3107" s="264">
        <v>0</v>
      </c>
      <c r="V3107" s="264">
        <v>20500</v>
      </c>
      <c r="W3107" s="264">
        <v>40500</v>
      </c>
      <c r="X3107" s="264">
        <v>39400</v>
      </c>
      <c r="Y3107" s="264">
        <v>38370</v>
      </c>
    </row>
    <row r="3108" spans="1:25" ht="258.75" customHeight="1" x14ac:dyDescent="0.25">
      <c r="A3108" s="71">
        <v>4470</v>
      </c>
      <c r="B3108" s="194" t="s">
        <v>7551</v>
      </c>
      <c r="C3108" s="115" t="s">
        <v>7605</v>
      </c>
      <c r="D3108" s="115" t="s">
        <v>7606</v>
      </c>
      <c r="E3108" s="115" t="s">
        <v>129</v>
      </c>
      <c r="F3108" s="115" t="s">
        <v>7607</v>
      </c>
      <c r="G3108" s="112">
        <v>43101</v>
      </c>
      <c r="H3108" s="112">
        <v>43101</v>
      </c>
      <c r="I3108" s="115" t="s">
        <v>535</v>
      </c>
      <c r="J3108" s="112" t="s">
        <v>114</v>
      </c>
      <c r="K3108" s="41" t="s">
        <v>17008</v>
      </c>
      <c r="L3108" s="115" t="s">
        <v>60</v>
      </c>
      <c r="M3108" s="264" t="s">
        <v>7555</v>
      </c>
      <c r="N3108" s="115" t="s">
        <v>64</v>
      </c>
      <c r="O3108" s="208" t="s">
        <v>468</v>
      </c>
      <c r="P3108" s="118" t="s">
        <v>7566</v>
      </c>
      <c r="Q3108" s="47"/>
      <c r="R3108" s="113" t="s">
        <v>18</v>
      </c>
      <c r="S3108" s="113" t="s">
        <v>199</v>
      </c>
      <c r="T3108" s="264">
        <v>1091</v>
      </c>
      <c r="U3108" s="264">
        <v>14029</v>
      </c>
      <c r="V3108" s="264">
        <v>13327</v>
      </c>
      <c r="W3108" s="264">
        <v>141709</v>
      </c>
      <c r="X3108" s="264">
        <v>135809</v>
      </c>
      <c r="Y3108" s="264">
        <v>118513</v>
      </c>
    </row>
    <row r="3109" spans="1:25" ht="258.75" customHeight="1" x14ac:dyDescent="0.25">
      <c r="A3109" s="71">
        <v>4471</v>
      </c>
      <c r="B3109" s="194" t="s">
        <v>7551</v>
      </c>
      <c r="C3109" s="115" t="s">
        <v>7605</v>
      </c>
      <c r="D3109" s="115" t="s">
        <v>7608</v>
      </c>
      <c r="E3109" s="115" t="s">
        <v>7609</v>
      </c>
      <c r="F3109" s="115" t="s">
        <v>7610</v>
      </c>
      <c r="G3109" s="112">
        <v>43101</v>
      </c>
      <c r="H3109" s="112">
        <v>43101</v>
      </c>
      <c r="I3109" s="115" t="s">
        <v>7588</v>
      </c>
      <c r="J3109" s="112" t="s">
        <v>114</v>
      </c>
      <c r="K3109" s="115" t="s">
        <v>7611</v>
      </c>
      <c r="L3109" s="115" t="s">
        <v>60</v>
      </c>
      <c r="M3109" s="264" t="s">
        <v>7555</v>
      </c>
      <c r="N3109" s="115" t="s">
        <v>64</v>
      </c>
      <c r="O3109" s="208" t="s">
        <v>468</v>
      </c>
      <c r="P3109" s="118" t="s">
        <v>7566</v>
      </c>
      <c r="Q3109" s="47"/>
      <c r="R3109" s="113" t="s">
        <v>18</v>
      </c>
      <c r="S3109" s="113" t="s">
        <v>199</v>
      </c>
      <c r="T3109" s="264">
        <v>0</v>
      </c>
      <c r="U3109" s="264">
        <v>0</v>
      </c>
      <c r="V3109" s="264">
        <v>0</v>
      </c>
      <c r="W3109" s="264">
        <v>100</v>
      </c>
      <c r="X3109" s="264">
        <v>100</v>
      </c>
      <c r="Y3109" s="264">
        <v>100</v>
      </c>
    </row>
    <row r="3110" spans="1:25" ht="258.75" customHeight="1" x14ac:dyDescent="0.25">
      <c r="A3110" s="71">
        <v>4472</v>
      </c>
      <c r="B3110" s="194" t="s">
        <v>7551</v>
      </c>
      <c r="C3110" s="115" t="s">
        <v>7619</v>
      </c>
      <c r="D3110" s="115" t="s">
        <v>7612</v>
      </c>
      <c r="E3110" s="115" t="s">
        <v>7613</v>
      </c>
      <c r="F3110" s="115" t="s">
        <v>7614</v>
      </c>
      <c r="G3110" s="112">
        <v>43101</v>
      </c>
      <c r="H3110" s="112">
        <v>43101</v>
      </c>
      <c r="I3110" s="115" t="s">
        <v>17009</v>
      </c>
      <c r="J3110" s="112" t="s">
        <v>114</v>
      </c>
      <c r="K3110" s="115" t="s">
        <v>7615</v>
      </c>
      <c r="L3110" s="115" t="s">
        <v>60</v>
      </c>
      <c r="M3110" s="264" t="s">
        <v>7555</v>
      </c>
      <c r="N3110" s="115" t="s">
        <v>64</v>
      </c>
      <c r="O3110" s="208" t="s">
        <v>468</v>
      </c>
      <c r="P3110" s="118" t="s">
        <v>7566</v>
      </c>
      <c r="Q3110" s="47"/>
      <c r="R3110" s="113" t="s">
        <v>18</v>
      </c>
      <c r="S3110" s="113" t="s">
        <v>199</v>
      </c>
      <c r="T3110" s="264">
        <v>0</v>
      </c>
      <c r="U3110" s="264">
        <v>0</v>
      </c>
      <c r="V3110" s="264">
        <v>0</v>
      </c>
      <c r="W3110" s="264">
        <v>35300</v>
      </c>
      <c r="X3110" s="264">
        <v>33700</v>
      </c>
      <c r="Y3110" s="264">
        <v>32100</v>
      </c>
    </row>
    <row r="3111" spans="1:25" ht="258.75" customHeight="1" x14ac:dyDescent="0.25">
      <c r="A3111" s="71">
        <v>4473</v>
      </c>
      <c r="B3111" s="194" t="s">
        <v>7551</v>
      </c>
      <c r="C3111" s="115" t="s">
        <v>7616</v>
      </c>
      <c r="D3111" s="115" t="s">
        <v>7617</v>
      </c>
      <c r="E3111" s="208" t="s">
        <v>17010</v>
      </c>
      <c r="F3111" s="208" t="s">
        <v>7797</v>
      </c>
      <c r="G3111" s="112">
        <v>43084</v>
      </c>
      <c r="H3111" s="112">
        <v>43101</v>
      </c>
      <c r="I3111" s="208" t="s">
        <v>113</v>
      </c>
      <c r="J3111" s="112" t="s">
        <v>114</v>
      </c>
      <c r="K3111" s="115" t="s">
        <v>7618</v>
      </c>
      <c r="L3111" s="115" t="s">
        <v>60</v>
      </c>
      <c r="M3111" s="264" t="s">
        <v>7555</v>
      </c>
      <c r="N3111" s="115" t="s">
        <v>64</v>
      </c>
      <c r="O3111" s="208" t="s">
        <v>468</v>
      </c>
      <c r="P3111" s="118" t="s">
        <v>7566</v>
      </c>
      <c r="Q3111" s="47"/>
      <c r="R3111" s="113" t="s">
        <v>18</v>
      </c>
      <c r="S3111" s="113" t="s">
        <v>199</v>
      </c>
      <c r="T3111" s="264">
        <v>2972</v>
      </c>
      <c r="U3111" s="264">
        <v>3335</v>
      </c>
      <c r="V3111" s="264">
        <v>3464</v>
      </c>
      <c r="W3111" s="264">
        <v>3335</v>
      </c>
      <c r="X3111" s="264">
        <v>3205</v>
      </c>
      <c r="Y3111" s="264">
        <v>3075</v>
      </c>
    </row>
    <row r="3112" spans="1:25" ht="258.75" customHeight="1" x14ac:dyDescent="0.25">
      <c r="A3112" s="71">
        <v>4474</v>
      </c>
      <c r="B3112" s="194" t="s">
        <v>7551</v>
      </c>
      <c r="C3112" s="115" t="s">
        <v>7619</v>
      </c>
      <c r="D3112" s="115" t="s">
        <v>7620</v>
      </c>
      <c r="E3112" s="208" t="s">
        <v>17011</v>
      </c>
      <c r="F3112" s="208" t="s">
        <v>17012</v>
      </c>
      <c r="G3112" s="112">
        <v>43831</v>
      </c>
      <c r="H3112" s="112">
        <v>43831</v>
      </c>
      <c r="I3112" s="208" t="s">
        <v>17013</v>
      </c>
      <c r="J3112" s="112">
        <v>47119</v>
      </c>
      <c r="K3112" s="208" t="s">
        <v>7621</v>
      </c>
      <c r="L3112" s="115" t="s">
        <v>60</v>
      </c>
      <c r="M3112" s="264" t="s">
        <v>7555</v>
      </c>
      <c r="N3112" s="115" t="s">
        <v>64</v>
      </c>
      <c r="O3112" s="208" t="s">
        <v>468</v>
      </c>
      <c r="P3112" s="118" t="s">
        <v>7566</v>
      </c>
      <c r="Q3112" s="47"/>
      <c r="R3112" s="113" t="s">
        <v>18</v>
      </c>
      <c r="S3112" s="113" t="s">
        <v>199</v>
      </c>
      <c r="T3112" s="264">
        <v>153</v>
      </c>
      <c r="U3112" s="264">
        <v>314</v>
      </c>
      <c r="V3112" s="264">
        <v>3120</v>
      </c>
      <c r="W3112" s="264">
        <v>40326</v>
      </c>
      <c r="X3112" s="264">
        <v>40736</v>
      </c>
      <c r="Y3112" s="264">
        <v>39313</v>
      </c>
    </row>
    <row r="3113" spans="1:25" ht="258.75" customHeight="1" x14ac:dyDescent="0.25">
      <c r="A3113" s="71">
        <v>4475</v>
      </c>
      <c r="B3113" s="194" t="s">
        <v>7551</v>
      </c>
      <c r="C3113" s="115" t="s">
        <v>7622</v>
      </c>
      <c r="D3113" s="333" t="s">
        <v>7623</v>
      </c>
      <c r="E3113" s="41" t="s">
        <v>7624</v>
      </c>
      <c r="F3113" s="115" t="s">
        <v>17014</v>
      </c>
      <c r="G3113" s="112">
        <v>44562</v>
      </c>
      <c r="H3113" s="112">
        <v>44562</v>
      </c>
      <c r="I3113" s="115" t="s">
        <v>16976</v>
      </c>
      <c r="J3113" s="112" t="s">
        <v>114</v>
      </c>
      <c r="K3113" s="41" t="s">
        <v>7626</v>
      </c>
      <c r="L3113" s="208" t="s">
        <v>7627</v>
      </c>
      <c r="M3113" s="41" t="s">
        <v>7555</v>
      </c>
      <c r="N3113" s="41" t="s">
        <v>64</v>
      </c>
      <c r="O3113" s="41" t="s">
        <v>468</v>
      </c>
      <c r="P3113" s="115" t="s">
        <v>3918</v>
      </c>
      <c r="Q3113" s="41"/>
      <c r="R3113" s="113" t="s">
        <v>18</v>
      </c>
      <c r="S3113" s="113" t="s">
        <v>199</v>
      </c>
      <c r="T3113" s="264" t="s">
        <v>112</v>
      </c>
      <c r="U3113" s="264">
        <v>0</v>
      </c>
      <c r="V3113" s="264">
        <v>0</v>
      </c>
      <c r="W3113" s="264">
        <v>0</v>
      </c>
      <c r="X3113" s="264">
        <v>0</v>
      </c>
      <c r="Y3113" s="264">
        <v>0</v>
      </c>
    </row>
    <row r="3114" spans="1:25" ht="258.75" customHeight="1" x14ac:dyDescent="0.25">
      <c r="A3114" s="71">
        <v>4476</v>
      </c>
      <c r="B3114" s="194" t="s">
        <v>7551</v>
      </c>
      <c r="C3114" s="115" t="s">
        <v>7622</v>
      </c>
      <c r="D3114" s="333" t="s">
        <v>7628</v>
      </c>
      <c r="E3114" s="41" t="s">
        <v>7629</v>
      </c>
      <c r="F3114" s="115" t="s">
        <v>7697</v>
      </c>
      <c r="G3114" s="112">
        <v>44562</v>
      </c>
      <c r="H3114" s="112">
        <v>44562</v>
      </c>
      <c r="I3114" s="115" t="s">
        <v>16976</v>
      </c>
      <c r="J3114" s="112" t="s">
        <v>114</v>
      </c>
      <c r="K3114" s="41" t="s">
        <v>12108</v>
      </c>
      <c r="L3114" s="41" t="s">
        <v>60</v>
      </c>
      <c r="M3114" s="41" t="s">
        <v>7555</v>
      </c>
      <c r="N3114" s="41" t="s">
        <v>64</v>
      </c>
      <c r="O3114" s="41" t="s">
        <v>468</v>
      </c>
      <c r="P3114" s="115" t="s">
        <v>3918</v>
      </c>
      <c r="Q3114" s="41"/>
      <c r="R3114" s="113" t="s">
        <v>18</v>
      </c>
      <c r="S3114" s="113" t="s">
        <v>199</v>
      </c>
      <c r="T3114" s="264" t="s">
        <v>112</v>
      </c>
      <c r="U3114" s="264">
        <v>0</v>
      </c>
      <c r="V3114" s="264">
        <v>3220</v>
      </c>
      <c r="W3114" s="264">
        <v>6110</v>
      </c>
      <c r="X3114" s="264">
        <v>5780</v>
      </c>
      <c r="Y3114" s="264">
        <v>5450</v>
      </c>
    </row>
    <row r="3115" spans="1:25" ht="258.75" customHeight="1" x14ac:dyDescent="0.25">
      <c r="A3115" s="71">
        <v>4477</v>
      </c>
      <c r="B3115" s="194" t="s">
        <v>7551</v>
      </c>
      <c r="C3115" s="208" t="s">
        <v>7567</v>
      </c>
      <c r="D3115" s="208" t="s">
        <v>7630</v>
      </c>
      <c r="E3115" s="208" t="s">
        <v>7631</v>
      </c>
      <c r="F3115" s="208" t="s">
        <v>7632</v>
      </c>
      <c r="G3115" s="112">
        <v>39934</v>
      </c>
      <c r="H3115" s="112">
        <v>39814</v>
      </c>
      <c r="I3115" s="208" t="s">
        <v>16976</v>
      </c>
      <c r="J3115" s="112" t="s">
        <v>114</v>
      </c>
      <c r="K3115" s="208" t="s">
        <v>7633</v>
      </c>
      <c r="L3115" s="208" t="s">
        <v>60</v>
      </c>
      <c r="M3115" s="264" t="s">
        <v>7634</v>
      </c>
      <c r="N3115" s="208" t="s">
        <v>64</v>
      </c>
      <c r="O3115" s="208" t="s">
        <v>100</v>
      </c>
      <c r="P3115" s="208" t="s">
        <v>7635</v>
      </c>
      <c r="Q3115" s="47"/>
      <c r="R3115" s="113" t="s">
        <v>18</v>
      </c>
      <c r="S3115" s="113" t="s">
        <v>199</v>
      </c>
      <c r="T3115" s="264">
        <v>57234</v>
      </c>
      <c r="U3115" s="264">
        <v>30959</v>
      </c>
      <c r="V3115" s="264">
        <v>35185</v>
      </c>
      <c r="W3115" s="264">
        <v>33248</v>
      </c>
      <c r="X3115" s="264">
        <v>49798</v>
      </c>
      <c r="Y3115" s="264">
        <v>30170</v>
      </c>
    </row>
    <row r="3116" spans="1:25" ht="258.75" customHeight="1" x14ac:dyDescent="0.25">
      <c r="A3116" s="71">
        <v>4478</v>
      </c>
      <c r="B3116" s="194" t="s">
        <v>7551</v>
      </c>
      <c r="C3116" s="208" t="s">
        <v>7567</v>
      </c>
      <c r="D3116" s="208" t="s">
        <v>7636</v>
      </c>
      <c r="E3116" s="208" t="s">
        <v>7637</v>
      </c>
      <c r="F3116" s="208" t="s">
        <v>7638</v>
      </c>
      <c r="G3116" s="112">
        <v>39934</v>
      </c>
      <c r="H3116" s="112">
        <v>39814</v>
      </c>
      <c r="I3116" s="208" t="s">
        <v>16976</v>
      </c>
      <c r="J3116" s="112" t="s">
        <v>114</v>
      </c>
      <c r="K3116" s="208" t="s">
        <v>7639</v>
      </c>
      <c r="L3116" s="208" t="s">
        <v>60</v>
      </c>
      <c r="M3116" s="264" t="s">
        <v>7634</v>
      </c>
      <c r="N3116" s="208" t="s">
        <v>64</v>
      </c>
      <c r="O3116" s="208" t="s">
        <v>100</v>
      </c>
      <c r="P3116" s="9" t="s">
        <v>7640</v>
      </c>
      <c r="Q3116" s="47"/>
      <c r="R3116" s="113" t="s">
        <v>18</v>
      </c>
      <c r="S3116" s="113" t="s">
        <v>199</v>
      </c>
      <c r="T3116" s="264">
        <v>0</v>
      </c>
      <c r="U3116" s="194">
        <v>0</v>
      </c>
      <c r="V3116" s="194">
        <v>0</v>
      </c>
      <c r="W3116" s="194">
        <v>0</v>
      </c>
      <c r="X3116" s="264">
        <v>3886</v>
      </c>
      <c r="Y3116" s="264">
        <v>3886</v>
      </c>
    </row>
    <row r="3117" spans="1:25" ht="258.75" customHeight="1" x14ac:dyDescent="0.25">
      <c r="A3117" s="71">
        <v>4479</v>
      </c>
      <c r="B3117" s="194" t="s">
        <v>7551</v>
      </c>
      <c r="C3117" s="208" t="s">
        <v>7619</v>
      </c>
      <c r="D3117" s="333" t="s">
        <v>7643</v>
      </c>
      <c r="E3117" s="41" t="s">
        <v>7595</v>
      </c>
      <c r="F3117" s="41" t="s">
        <v>7596</v>
      </c>
      <c r="G3117" s="112">
        <v>42948</v>
      </c>
      <c r="H3117" s="112">
        <v>43101</v>
      </c>
      <c r="I3117" s="208" t="s">
        <v>1128</v>
      </c>
      <c r="J3117" s="112" t="s">
        <v>526</v>
      </c>
      <c r="K3117" s="41" t="s">
        <v>7644</v>
      </c>
      <c r="L3117" s="41" t="s">
        <v>60</v>
      </c>
      <c r="M3117" s="41" t="s">
        <v>7555</v>
      </c>
      <c r="N3117" s="41" t="s">
        <v>64</v>
      </c>
      <c r="O3117" s="41" t="s">
        <v>100</v>
      </c>
      <c r="P3117" s="41" t="s">
        <v>7645</v>
      </c>
      <c r="Q3117" s="41" t="s">
        <v>280</v>
      </c>
      <c r="R3117" s="13" t="s">
        <v>18</v>
      </c>
      <c r="S3117" s="113" t="s">
        <v>199</v>
      </c>
      <c r="T3117" s="264">
        <v>0</v>
      </c>
      <c r="U3117" s="264">
        <v>0</v>
      </c>
      <c r="V3117" s="264">
        <v>721</v>
      </c>
      <c r="W3117" s="264">
        <v>801</v>
      </c>
      <c r="X3117" s="264">
        <v>800</v>
      </c>
      <c r="Y3117" s="264">
        <v>801</v>
      </c>
    </row>
    <row r="3118" spans="1:25" ht="258.75" customHeight="1" x14ac:dyDescent="0.25">
      <c r="A3118" s="71">
        <v>4480</v>
      </c>
      <c r="B3118" s="194" t="s">
        <v>7551</v>
      </c>
      <c r="C3118" s="208" t="s">
        <v>7622</v>
      </c>
      <c r="D3118" s="333" t="s">
        <v>7646</v>
      </c>
      <c r="E3118" s="41" t="s">
        <v>7624</v>
      </c>
      <c r="F3118" s="115" t="s">
        <v>7625</v>
      </c>
      <c r="G3118" s="112">
        <v>44562</v>
      </c>
      <c r="H3118" s="112">
        <v>44562</v>
      </c>
      <c r="I3118" s="115" t="s">
        <v>7647</v>
      </c>
      <c r="J3118" s="112" t="s">
        <v>114</v>
      </c>
      <c r="K3118" s="41" t="s">
        <v>17015</v>
      </c>
      <c r="L3118" s="208" t="s">
        <v>60</v>
      </c>
      <c r="M3118" s="41" t="s">
        <v>7555</v>
      </c>
      <c r="N3118" s="41" t="s">
        <v>64</v>
      </c>
      <c r="O3118" s="41" t="s">
        <v>100</v>
      </c>
      <c r="P3118" s="115" t="s">
        <v>7648</v>
      </c>
      <c r="Q3118" s="41"/>
      <c r="R3118" s="13" t="s">
        <v>18</v>
      </c>
      <c r="S3118" s="113" t="s">
        <v>199</v>
      </c>
      <c r="T3118" s="264" t="s">
        <v>112</v>
      </c>
      <c r="U3118" s="264">
        <v>0</v>
      </c>
      <c r="V3118" s="264">
        <v>0</v>
      </c>
      <c r="W3118" s="264">
        <v>0</v>
      </c>
      <c r="X3118" s="264">
        <v>0</v>
      </c>
      <c r="Y3118" s="264">
        <v>1000</v>
      </c>
    </row>
    <row r="3119" spans="1:25" ht="258.75" customHeight="1" x14ac:dyDescent="0.25">
      <c r="A3119" s="71">
        <v>4481</v>
      </c>
      <c r="B3119" s="194" t="s">
        <v>7551</v>
      </c>
      <c r="C3119" s="208" t="s">
        <v>7622</v>
      </c>
      <c r="D3119" s="333" t="s">
        <v>7649</v>
      </c>
      <c r="E3119" s="41" t="s">
        <v>129</v>
      </c>
      <c r="F3119" s="41" t="s">
        <v>7607</v>
      </c>
      <c r="G3119" s="112">
        <v>44562</v>
      </c>
      <c r="H3119" s="112">
        <v>44562</v>
      </c>
      <c r="I3119" s="115" t="s">
        <v>1128</v>
      </c>
      <c r="J3119" s="112" t="s">
        <v>114</v>
      </c>
      <c r="K3119" s="41" t="s">
        <v>17016</v>
      </c>
      <c r="L3119" s="41" t="s">
        <v>60</v>
      </c>
      <c r="M3119" s="41" t="s">
        <v>7555</v>
      </c>
      <c r="N3119" s="41" t="s">
        <v>64</v>
      </c>
      <c r="O3119" s="41" t="s">
        <v>100</v>
      </c>
      <c r="P3119" s="115" t="s">
        <v>7648</v>
      </c>
      <c r="Q3119" s="41"/>
      <c r="R3119" s="13" t="s">
        <v>18</v>
      </c>
      <c r="S3119" s="113" t="s">
        <v>199</v>
      </c>
      <c r="T3119" s="264" t="s">
        <v>112</v>
      </c>
      <c r="U3119" s="264">
        <v>0</v>
      </c>
      <c r="V3119" s="264">
        <v>0</v>
      </c>
      <c r="W3119" s="264">
        <v>0</v>
      </c>
      <c r="X3119" s="264">
        <v>0</v>
      </c>
      <c r="Y3119" s="264">
        <v>9294</v>
      </c>
    </row>
    <row r="3120" spans="1:25" ht="258.75" customHeight="1" x14ac:dyDescent="0.25">
      <c r="A3120" s="71">
        <v>4482</v>
      </c>
      <c r="B3120" s="194" t="s">
        <v>7551</v>
      </c>
      <c r="C3120" s="208" t="s">
        <v>7622</v>
      </c>
      <c r="D3120" s="333" t="s">
        <v>7650</v>
      </c>
      <c r="E3120" s="41" t="s">
        <v>7629</v>
      </c>
      <c r="F3120" s="115" t="s">
        <v>7697</v>
      </c>
      <c r="G3120" s="112">
        <v>44562</v>
      </c>
      <c r="H3120" s="112">
        <v>44562</v>
      </c>
      <c r="I3120" s="115" t="s">
        <v>7647</v>
      </c>
      <c r="J3120" s="112" t="s">
        <v>114</v>
      </c>
      <c r="K3120" s="41" t="s">
        <v>17017</v>
      </c>
      <c r="L3120" s="41" t="s">
        <v>60</v>
      </c>
      <c r="M3120" s="41" t="s">
        <v>7555</v>
      </c>
      <c r="N3120" s="41" t="s">
        <v>64</v>
      </c>
      <c r="O3120" s="41" t="s">
        <v>100</v>
      </c>
      <c r="P3120" s="115" t="s">
        <v>7651</v>
      </c>
      <c r="Q3120" s="41"/>
      <c r="R3120" s="13" t="s">
        <v>18</v>
      </c>
      <c r="S3120" s="113" t="s">
        <v>199</v>
      </c>
      <c r="T3120" s="264" t="s">
        <v>112</v>
      </c>
      <c r="U3120" s="264">
        <v>0</v>
      </c>
      <c r="V3120" s="264">
        <v>0</v>
      </c>
      <c r="W3120" s="264">
        <v>0</v>
      </c>
      <c r="X3120" s="264">
        <v>0</v>
      </c>
      <c r="Y3120" s="264">
        <v>1000</v>
      </c>
    </row>
    <row r="3121" spans="1:25" ht="258.75" customHeight="1" x14ac:dyDescent="0.25">
      <c r="A3121" s="71">
        <v>4483</v>
      </c>
      <c r="B3121" s="194" t="s">
        <v>7551</v>
      </c>
      <c r="C3121" s="208" t="s">
        <v>16987</v>
      </c>
      <c r="D3121" s="115" t="s">
        <v>17018</v>
      </c>
      <c r="E3121" s="208" t="s">
        <v>129</v>
      </c>
      <c r="F3121" s="208" t="s">
        <v>17019</v>
      </c>
      <c r="G3121" s="112">
        <v>44927</v>
      </c>
      <c r="H3121" s="112">
        <v>44927</v>
      </c>
      <c r="I3121" s="115" t="s">
        <v>2548</v>
      </c>
      <c r="J3121" s="112">
        <v>46023</v>
      </c>
      <c r="K3121" s="41" t="s">
        <v>17020</v>
      </c>
      <c r="L3121" s="115" t="s">
        <v>60</v>
      </c>
      <c r="M3121" s="208" t="s">
        <v>17021</v>
      </c>
      <c r="N3121" s="115" t="s">
        <v>64</v>
      </c>
      <c r="O3121" s="208" t="s">
        <v>468</v>
      </c>
      <c r="P3121" s="118" t="s">
        <v>7566</v>
      </c>
      <c r="Q3121" s="47" t="s">
        <v>17022</v>
      </c>
      <c r="R3121" s="54" t="s">
        <v>19</v>
      </c>
      <c r="S3121" s="361" t="s">
        <v>4113</v>
      </c>
      <c r="T3121" s="264" t="s">
        <v>112</v>
      </c>
      <c r="U3121" s="264" t="s">
        <v>112</v>
      </c>
      <c r="V3121" s="264">
        <v>3343</v>
      </c>
      <c r="W3121" s="264">
        <v>3343</v>
      </c>
      <c r="X3121" s="264">
        <v>3343</v>
      </c>
      <c r="Y3121" s="264" t="s">
        <v>112</v>
      </c>
    </row>
    <row r="3122" spans="1:25" ht="258.75" customHeight="1" x14ac:dyDescent="0.25">
      <c r="A3122" s="71">
        <v>4484</v>
      </c>
      <c r="B3122" s="194" t="s">
        <v>7551</v>
      </c>
      <c r="C3122" s="115" t="s">
        <v>16987</v>
      </c>
      <c r="D3122" s="115" t="s">
        <v>17023</v>
      </c>
      <c r="E3122" s="208" t="s">
        <v>17024</v>
      </c>
      <c r="F3122" s="115" t="s">
        <v>17025</v>
      </c>
      <c r="G3122" s="112">
        <v>44927</v>
      </c>
      <c r="H3122" s="112">
        <v>44927</v>
      </c>
      <c r="I3122" s="115" t="s">
        <v>370</v>
      </c>
      <c r="J3122" s="112">
        <v>45292</v>
      </c>
      <c r="K3122" s="115" t="s">
        <v>17026</v>
      </c>
      <c r="L3122" s="115" t="s">
        <v>60</v>
      </c>
      <c r="M3122" s="264" t="s">
        <v>17027</v>
      </c>
      <c r="N3122" s="115" t="s">
        <v>64</v>
      </c>
      <c r="O3122" s="208" t="s">
        <v>100</v>
      </c>
      <c r="P3122" s="118" t="s">
        <v>7566</v>
      </c>
      <c r="Q3122" s="47" t="s">
        <v>17028</v>
      </c>
      <c r="R3122" s="113" t="s">
        <v>18</v>
      </c>
      <c r="S3122" s="113" t="s">
        <v>199</v>
      </c>
      <c r="T3122" s="194" t="s">
        <v>112</v>
      </c>
      <c r="U3122" s="194" t="s">
        <v>112</v>
      </c>
      <c r="V3122" s="264">
        <v>40045</v>
      </c>
      <c r="W3122" s="264" t="s">
        <v>112</v>
      </c>
      <c r="X3122" s="264" t="s">
        <v>112</v>
      </c>
      <c r="Y3122" s="264" t="s">
        <v>112</v>
      </c>
    </row>
    <row r="3123" spans="1:25" ht="258.75" customHeight="1" x14ac:dyDescent="0.25">
      <c r="A3123" s="71">
        <v>4485</v>
      </c>
      <c r="B3123" s="194" t="s">
        <v>7551</v>
      </c>
      <c r="C3123" s="115" t="s">
        <v>16987</v>
      </c>
      <c r="D3123" s="208" t="s">
        <v>17029</v>
      </c>
      <c r="E3123" s="208" t="s">
        <v>17030</v>
      </c>
      <c r="F3123" s="208" t="s">
        <v>3641</v>
      </c>
      <c r="G3123" s="112">
        <v>44927</v>
      </c>
      <c r="H3123" s="112">
        <v>44927</v>
      </c>
      <c r="I3123" s="115" t="s">
        <v>244</v>
      </c>
      <c r="J3123" s="112">
        <v>45658</v>
      </c>
      <c r="K3123" s="111" t="s">
        <v>17031</v>
      </c>
      <c r="L3123" s="208" t="s">
        <v>7627</v>
      </c>
      <c r="M3123" s="264" t="s">
        <v>17032</v>
      </c>
      <c r="N3123" s="115" t="s">
        <v>64</v>
      </c>
      <c r="O3123" s="208" t="s">
        <v>468</v>
      </c>
      <c r="P3123" s="118" t="s">
        <v>7566</v>
      </c>
      <c r="Q3123" s="47"/>
      <c r="R3123" s="113" t="s">
        <v>55</v>
      </c>
      <c r="S3123" s="113" t="s">
        <v>11782</v>
      </c>
      <c r="T3123" s="194" t="s">
        <v>112</v>
      </c>
      <c r="U3123" s="194" t="s">
        <v>112</v>
      </c>
      <c r="V3123" s="264">
        <v>9359</v>
      </c>
      <c r="W3123" s="264">
        <v>15466</v>
      </c>
      <c r="X3123" s="264" t="s">
        <v>112</v>
      </c>
      <c r="Y3123" s="264" t="s">
        <v>112</v>
      </c>
    </row>
    <row r="3124" spans="1:25" ht="258.75" customHeight="1" x14ac:dyDescent="0.25">
      <c r="A3124" s="71">
        <v>4486</v>
      </c>
      <c r="B3124" s="194" t="s">
        <v>7551</v>
      </c>
      <c r="C3124" s="208" t="s">
        <v>16987</v>
      </c>
      <c r="D3124" s="208" t="s">
        <v>17033</v>
      </c>
      <c r="E3124" s="208" t="s">
        <v>17034</v>
      </c>
      <c r="F3124" s="208" t="s">
        <v>17019</v>
      </c>
      <c r="G3124" s="112">
        <v>44927</v>
      </c>
      <c r="H3124" s="112">
        <v>44927</v>
      </c>
      <c r="I3124" s="115" t="s">
        <v>2548</v>
      </c>
      <c r="J3124" s="112">
        <v>46023</v>
      </c>
      <c r="K3124" s="41" t="s">
        <v>17020</v>
      </c>
      <c r="L3124" s="115" t="s">
        <v>60</v>
      </c>
      <c r="M3124" s="208" t="s">
        <v>17021</v>
      </c>
      <c r="N3124" s="114" t="s">
        <v>106</v>
      </c>
      <c r="O3124" s="208" t="s">
        <v>468</v>
      </c>
      <c r="P3124" s="118" t="s">
        <v>116</v>
      </c>
      <c r="Q3124" s="47" t="s">
        <v>17022</v>
      </c>
      <c r="R3124" s="113" t="s">
        <v>19</v>
      </c>
      <c r="S3124" s="113" t="s">
        <v>4113</v>
      </c>
      <c r="T3124" s="264" t="s">
        <v>112</v>
      </c>
      <c r="U3124" s="264" t="s">
        <v>112</v>
      </c>
      <c r="V3124" s="264">
        <v>3119</v>
      </c>
      <c r="W3124" s="264">
        <v>3119</v>
      </c>
      <c r="X3124" s="264">
        <v>3119</v>
      </c>
      <c r="Y3124" s="264" t="s">
        <v>112</v>
      </c>
    </row>
    <row r="3125" spans="1:25" ht="258.75" customHeight="1" x14ac:dyDescent="0.25">
      <c r="A3125" s="71">
        <v>4487</v>
      </c>
      <c r="B3125" s="194" t="s">
        <v>7551</v>
      </c>
      <c r="C3125" s="208" t="s">
        <v>7673</v>
      </c>
      <c r="D3125" s="208" t="s">
        <v>7652</v>
      </c>
      <c r="E3125" s="208" t="s">
        <v>7653</v>
      </c>
      <c r="F3125" s="208" t="s">
        <v>7766</v>
      </c>
      <c r="G3125" s="112">
        <v>35914</v>
      </c>
      <c r="H3125" s="112">
        <v>35796</v>
      </c>
      <c r="I3125" s="208" t="s">
        <v>113</v>
      </c>
      <c r="J3125" s="112" t="s">
        <v>114</v>
      </c>
      <c r="K3125" s="208" t="s">
        <v>7654</v>
      </c>
      <c r="L3125" s="208" t="s">
        <v>99</v>
      </c>
      <c r="M3125" s="264" t="s">
        <v>7655</v>
      </c>
      <c r="N3125" s="114" t="s">
        <v>106</v>
      </c>
      <c r="O3125" s="208" t="s">
        <v>468</v>
      </c>
      <c r="P3125" s="118" t="s">
        <v>116</v>
      </c>
      <c r="Q3125" s="47"/>
      <c r="R3125" s="113">
        <v>10</v>
      </c>
      <c r="S3125" s="208" t="s">
        <v>126</v>
      </c>
      <c r="T3125" s="44">
        <v>0</v>
      </c>
      <c r="U3125" s="264">
        <v>15</v>
      </c>
      <c r="V3125" s="267">
        <v>15</v>
      </c>
      <c r="W3125" s="267">
        <v>15</v>
      </c>
      <c r="X3125" s="267">
        <v>15</v>
      </c>
      <c r="Y3125" s="267">
        <v>15</v>
      </c>
    </row>
    <row r="3126" spans="1:25" ht="258.75" customHeight="1" x14ac:dyDescent="0.25">
      <c r="A3126" s="71">
        <v>4488</v>
      </c>
      <c r="B3126" s="194" t="s">
        <v>7551</v>
      </c>
      <c r="C3126" s="208" t="s">
        <v>7656</v>
      </c>
      <c r="D3126" s="208" t="s">
        <v>7657</v>
      </c>
      <c r="E3126" s="208" t="s">
        <v>129</v>
      </c>
      <c r="F3126" s="208" t="s">
        <v>7658</v>
      </c>
      <c r="G3126" s="112">
        <v>35914</v>
      </c>
      <c r="H3126" s="112">
        <v>35796</v>
      </c>
      <c r="I3126" s="208" t="s">
        <v>113</v>
      </c>
      <c r="J3126" s="112" t="s">
        <v>114</v>
      </c>
      <c r="K3126" s="208" t="s">
        <v>7659</v>
      </c>
      <c r="L3126" s="208" t="s">
        <v>99</v>
      </c>
      <c r="M3126" s="264" t="s">
        <v>7660</v>
      </c>
      <c r="N3126" s="114" t="s">
        <v>106</v>
      </c>
      <c r="O3126" s="208" t="s">
        <v>468</v>
      </c>
      <c r="P3126" s="118" t="s">
        <v>116</v>
      </c>
      <c r="Q3126" s="47"/>
      <c r="R3126" s="113" t="s">
        <v>7661</v>
      </c>
      <c r="S3126" s="208" t="s">
        <v>7662</v>
      </c>
      <c r="T3126" s="264">
        <v>350</v>
      </c>
      <c r="U3126" s="264">
        <v>361</v>
      </c>
      <c r="V3126" s="264">
        <v>361</v>
      </c>
      <c r="W3126" s="264">
        <v>361</v>
      </c>
      <c r="X3126" s="264">
        <v>361</v>
      </c>
      <c r="Y3126" s="264">
        <v>361</v>
      </c>
    </row>
    <row r="3127" spans="1:25" ht="258.75" customHeight="1" x14ac:dyDescent="0.25">
      <c r="A3127" s="71">
        <v>4489</v>
      </c>
      <c r="B3127" s="194" t="s">
        <v>7551</v>
      </c>
      <c r="C3127" s="208" t="s">
        <v>7619</v>
      </c>
      <c r="D3127" s="208" t="s">
        <v>7663</v>
      </c>
      <c r="E3127" s="208" t="s">
        <v>7664</v>
      </c>
      <c r="F3127" s="208" t="s">
        <v>17035</v>
      </c>
      <c r="G3127" s="112">
        <v>35914</v>
      </c>
      <c r="H3127" s="112">
        <v>35796</v>
      </c>
      <c r="I3127" s="208" t="s">
        <v>113</v>
      </c>
      <c r="J3127" s="112" t="s">
        <v>114</v>
      </c>
      <c r="K3127" s="208" t="s">
        <v>7665</v>
      </c>
      <c r="L3127" s="208" t="s">
        <v>99</v>
      </c>
      <c r="M3127" s="264" t="s">
        <v>7666</v>
      </c>
      <c r="N3127" s="114" t="s">
        <v>106</v>
      </c>
      <c r="O3127" s="208" t="s">
        <v>468</v>
      </c>
      <c r="P3127" s="118" t="s">
        <v>116</v>
      </c>
      <c r="Q3127" s="47"/>
      <c r="R3127" s="113" t="s">
        <v>42</v>
      </c>
      <c r="S3127" s="119" t="s">
        <v>588</v>
      </c>
      <c r="T3127" s="267">
        <v>38135</v>
      </c>
      <c r="U3127" s="267">
        <v>37839</v>
      </c>
      <c r="V3127" s="264">
        <v>37850</v>
      </c>
      <c r="W3127" s="264">
        <v>37890</v>
      </c>
      <c r="X3127" s="264">
        <v>37900</v>
      </c>
      <c r="Y3127" s="264">
        <v>37910</v>
      </c>
    </row>
    <row r="3128" spans="1:25" ht="258.75" customHeight="1" x14ac:dyDescent="0.25">
      <c r="A3128" s="71">
        <v>4490</v>
      </c>
      <c r="B3128" s="194" t="s">
        <v>7551</v>
      </c>
      <c r="C3128" s="208" t="s">
        <v>7667</v>
      </c>
      <c r="D3128" s="208" t="s">
        <v>7668</v>
      </c>
      <c r="E3128" s="208" t="s">
        <v>7664</v>
      </c>
      <c r="F3128" s="208" t="s">
        <v>17036</v>
      </c>
      <c r="G3128" s="112">
        <v>35914</v>
      </c>
      <c r="H3128" s="112">
        <v>35796</v>
      </c>
      <c r="I3128" s="208" t="s">
        <v>113</v>
      </c>
      <c r="J3128" s="112" t="s">
        <v>114</v>
      </c>
      <c r="K3128" s="208" t="s">
        <v>7669</v>
      </c>
      <c r="L3128" s="208" t="s">
        <v>99</v>
      </c>
      <c r="M3128" s="264" t="s">
        <v>7666</v>
      </c>
      <c r="N3128" s="208" t="s">
        <v>106</v>
      </c>
      <c r="O3128" s="208" t="s">
        <v>468</v>
      </c>
      <c r="P3128" s="118" t="s">
        <v>116</v>
      </c>
      <c r="Q3128" s="47"/>
      <c r="R3128" s="113" t="s">
        <v>42</v>
      </c>
      <c r="S3128" s="119" t="s">
        <v>588</v>
      </c>
      <c r="T3128" s="267">
        <v>123614</v>
      </c>
      <c r="U3128" s="267">
        <v>137853</v>
      </c>
      <c r="V3128" s="264">
        <v>137890</v>
      </c>
      <c r="W3128" s="264">
        <v>137900</v>
      </c>
      <c r="X3128" s="264">
        <v>137950</v>
      </c>
      <c r="Y3128" s="264">
        <v>138000</v>
      </c>
    </row>
    <row r="3129" spans="1:25" ht="258.75" customHeight="1" x14ac:dyDescent="0.25">
      <c r="A3129" s="71">
        <v>4491</v>
      </c>
      <c r="B3129" s="194" t="s">
        <v>7551</v>
      </c>
      <c r="C3129" s="208" t="s">
        <v>7670</v>
      </c>
      <c r="D3129" s="208" t="s">
        <v>7671</v>
      </c>
      <c r="E3129" s="208" t="s">
        <v>7664</v>
      </c>
      <c r="F3129" s="208" t="s">
        <v>302</v>
      </c>
      <c r="G3129" s="112">
        <v>37622</v>
      </c>
      <c r="H3129" s="112">
        <v>37622</v>
      </c>
      <c r="I3129" s="208" t="s">
        <v>113</v>
      </c>
      <c r="J3129" s="112" t="s">
        <v>114</v>
      </c>
      <c r="K3129" s="208" t="s">
        <v>7672</v>
      </c>
      <c r="L3129" s="208" t="s">
        <v>99</v>
      </c>
      <c r="M3129" s="264" t="s">
        <v>7666</v>
      </c>
      <c r="N3129" s="208" t="s">
        <v>106</v>
      </c>
      <c r="O3129" s="208" t="s">
        <v>468</v>
      </c>
      <c r="P3129" s="118" t="s">
        <v>116</v>
      </c>
      <c r="Q3129" s="47"/>
      <c r="R3129" s="113" t="s">
        <v>42</v>
      </c>
      <c r="S3129" s="119" t="s">
        <v>588</v>
      </c>
      <c r="T3129" s="267">
        <v>16290</v>
      </c>
      <c r="U3129" s="267">
        <v>16959</v>
      </c>
      <c r="V3129" s="264">
        <v>17150</v>
      </c>
      <c r="W3129" s="264">
        <v>17450</v>
      </c>
      <c r="X3129" s="264">
        <v>17950</v>
      </c>
      <c r="Y3129" s="264">
        <v>18150</v>
      </c>
    </row>
    <row r="3130" spans="1:25" ht="258.75" customHeight="1" x14ac:dyDescent="0.25">
      <c r="A3130" s="71">
        <v>4492</v>
      </c>
      <c r="B3130" s="194" t="s">
        <v>7551</v>
      </c>
      <c r="C3130" s="208" t="s">
        <v>7673</v>
      </c>
      <c r="D3130" s="208" t="s">
        <v>7674</v>
      </c>
      <c r="E3130" s="208" t="s">
        <v>7664</v>
      </c>
      <c r="F3130" s="208" t="s">
        <v>17037</v>
      </c>
      <c r="G3130" s="112">
        <v>37766</v>
      </c>
      <c r="H3130" s="112">
        <v>37622</v>
      </c>
      <c r="I3130" s="208" t="s">
        <v>113</v>
      </c>
      <c r="J3130" s="112" t="s">
        <v>114</v>
      </c>
      <c r="K3130" s="208" t="s">
        <v>7675</v>
      </c>
      <c r="L3130" s="208" t="s">
        <v>99</v>
      </c>
      <c r="M3130" s="264" t="s">
        <v>7666</v>
      </c>
      <c r="N3130" s="208" t="s">
        <v>106</v>
      </c>
      <c r="O3130" s="208" t="s">
        <v>468</v>
      </c>
      <c r="P3130" s="118" t="s">
        <v>116</v>
      </c>
      <c r="Q3130" s="47"/>
      <c r="R3130" s="113" t="s">
        <v>42</v>
      </c>
      <c r="S3130" s="119" t="s">
        <v>588</v>
      </c>
      <c r="T3130" s="267">
        <v>174</v>
      </c>
      <c r="U3130" s="267">
        <v>132</v>
      </c>
      <c r="V3130" s="264">
        <v>150</v>
      </c>
      <c r="W3130" s="264">
        <v>155</v>
      </c>
      <c r="X3130" s="264">
        <v>160</v>
      </c>
      <c r="Y3130" s="264">
        <v>165</v>
      </c>
    </row>
    <row r="3131" spans="1:25" ht="258.75" customHeight="1" x14ac:dyDescent="0.25">
      <c r="A3131" s="71">
        <v>4493</v>
      </c>
      <c r="B3131" s="194" t="s">
        <v>7551</v>
      </c>
      <c r="C3131" s="208" t="s">
        <v>7676</v>
      </c>
      <c r="D3131" s="208" t="s">
        <v>7677</v>
      </c>
      <c r="E3131" s="208" t="s">
        <v>129</v>
      </c>
      <c r="F3131" s="208" t="s">
        <v>284</v>
      </c>
      <c r="G3131" s="112">
        <v>37805</v>
      </c>
      <c r="H3131" s="112">
        <v>37622</v>
      </c>
      <c r="I3131" s="208" t="s">
        <v>113</v>
      </c>
      <c r="J3131" s="112" t="s">
        <v>114</v>
      </c>
      <c r="K3131" s="208" t="s">
        <v>3028</v>
      </c>
      <c r="L3131" s="208" t="s">
        <v>99</v>
      </c>
      <c r="M3131" s="264" t="s">
        <v>7641</v>
      </c>
      <c r="N3131" s="114" t="s">
        <v>106</v>
      </c>
      <c r="O3131" s="208" t="s">
        <v>468</v>
      </c>
      <c r="P3131" s="118" t="s">
        <v>116</v>
      </c>
      <c r="Q3131" s="47"/>
      <c r="R3131" s="113" t="s">
        <v>40</v>
      </c>
      <c r="S3131" s="208" t="s">
        <v>126</v>
      </c>
      <c r="T3131" s="267">
        <v>0</v>
      </c>
      <c r="U3131" s="267">
        <v>2</v>
      </c>
      <c r="V3131" s="264">
        <v>2</v>
      </c>
      <c r="W3131" s="264">
        <v>2</v>
      </c>
      <c r="X3131" s="264">
        <v>2</v>
      </c>
      <c r="Y3131" s="264">
        <v>2</v>
      </c>
    </row>
    <row r="3132" spans="1:25" ht="258.75" customHeight="1" x14ac:dyDescent="0.25">
      <c r="A3132" s="71">
        <v>4494</v>
      </c>
      <c r="B3132" s="194" t="s">
        <v>7551</v>
      </c>
      <c r="C3132" s="116" t="s">
        <v>17038</v>
      </c>
      <c r="D3132" s="354" t="s">
        <v>7678</v>
      </c>
      <c r="E3132" s="111" t="s">
        <v>129</v>
      </c>
      <c r="F3132" s="111" t="s">
        <v>17039</v>
      </c>
      <c r="G3132" s="112">
        <v>37622</v>
      </c>
      <c r="H3132" s="112">
        <v>37622</v>
      </c>
      <c r="I3132" s="208" t="s">
        <v>113</v>
      </c>
      <c r="J3132" s="112" t="s">
        <v>114</v>
      </c>
      <c r="K3132" s="111" t="s">
        <v>7679</v>
      </c>
      <c r="L3132" s="111" t="s">
        <v>99</v>
      </c>
      <c r="M3132" s="111" t="s">
        <v>7680</v>
      </c>
      <c r="N3132" s="111" t="s">
        <v>106</v>
      </c>
      <c r="O3132" s="111" t="s">
        <v>468</v>
      </c>
      <c r="P3132" s="111" t="s">
        <v>116</v>
      </c>
      <c r="Q3132" s="47"/>
      <c r="R3132" s="113" t="s">
        <v>26</v>
      </c>
      <c r="S3132" s="208" t="s">
        <v>141</v>
      </c>
      <c r="T3132" s="267">
        <v>1672</v>
      </c>
      <c r="U3132" s="267">
        <v>4080</v>
      </c>
      <c r="V3132" s="63">
        <v>4100</v>
      </c>
      <c r="W3132" s="63">
        <v>4100</v>
      </c>
      <c r="X3132" s="63">
        <v>4100</v>
      </c>
      <c r="Y3132" s="63">
        <v>4100</v>
      </c>
    </row>
    <row r="3133" spans="1:25" ht="258.75" customHeight="1" x14ac:dyDescent="0.25">
      <c r="A3133" s="71">
        <v>4495</v>
      </c>
      <c r="B3133" s="194" t="s">
        <v>7551</v>
      </c>
      <c r="C3133" s="116" t="s">
        <v>16987</v>
      </c>
      <c r="D3133" s="354" t="s">
        <v>7678</v>
      </c>
      <c r="E3133" s="111" t="s">
        <v>129</v>
      </c>
      <c r="F3133" s="111" t="s">
        <v>17040</v>
      </c>
      <c r="G3133" s="112">
        <v>44927</v>
      </c>
      <c r="H3133" s="112">
        <v>44927</v>
      </c>
      <c r="I3133" s="208" t="s">
        <v>113</v>
      </c>
      <c r="J3133" s="112" t="s">
        <v>114</v>
      </c>
      <c r="K3133" s="111" t="s">
        <v>17041</v>
      </c>
      <c r="L3133" s="111" t="s">
        <v>99</v>
      </c>
      <c r="M3133" s="111" t="s">
        <v>7680</v>
      </c>
      <c r="N3133" s="111" t="s">
        <v>106</v>
      </c>
      <c r="O3133" s="111" t="s">
        <v>468</v>
      </c>
      <c r="P3133" s="111" t="s">
        <v>116</v>
      </c>
      <c r="Q3133" s="47"/>
      <c r="R3133" s="113" t="s">
        <v>26</v>
      </c>
      <c r="S3133" s="208" t="s">
        <v>141</v>
      </c>
      <c r="T3133" s="264" t="s">
        <v>112</v>
      </c>
      <c r="U3133" s="264" t="s">
        <v>112</v>
      </c>
      <c r="V3133" s="264">
        <v>700</v>
      </c>
      <c r="W3133" s="264">
        <v>735</v>
      </c>
      <c r="X3133" s="264">
        <v>770</v>
      </c>
      <c r="Y3133" s="264">
        <v>808</v>
      </c>
    </row>
    <row r="3134" spans="1:25" ht="258.75" customHeight="1" x14ac:dyDescent="0.25">
      <c r="A3134" s="71">
        <v>4496</v>
      </c>
      <c r="B3134" s="194" t="s">
        <v>7551</v>
      </c>
      <c r="C3134" s="208" t="s">
        <v>7681</v>
      </c>
      <c r="D3134" s="208" t="s">
        <v>7682</v>
      </c>
      <c r="E3134" s="208" t="s">
        <v>11428</v>
      </c>
      <c r="F3134" s="208" t="s">
        <v>17042</v>
      </c>
      <c r="G3134" s="112">
        <v>37622</v>
      </c>
      <c r="H3134" s="112">
        <v>37622</v>
      </c>
      <c r="I3134" s="208" t="s">
        <v>113</v>
      </c>
      <c r="J3134" s="112" t="s">
        <v>114</v>
      </c>
      <c r="K3134" s="208" t="s">
        <v>7683</v>
      </c>
      <c r="L3134" s="208" t="s">
        <v>60</v>
      </c>
      <c r="M3134" s="264" t="s">
        <v>7684</v>
      </c>
      <c r="N3134" s="114" t="s">
        <v>106</v>
      </c>
      <c r="O3134" s="208" t="s">
        <v>468</v>
      </c>
      <c r="P3134" s="111" t="s">
        <v>116</v>
      </c>
      <c r="Q3134" s="47"/>
      <c r="R3134" s="113" t="s">
        <v>2873</v>
      </c>
      <c r="S3134" s="264" t="s">
        <v>1368</v>
      </c>
      <c r="T3134" s="264">
        <v>24814</v>
      </c>
      <c r="U3134" s="264">
        <v>27945</v>
      </c>
      <c r="V3134" s="264">
        <v>28224</v>
      </c>
      <c r="W3134" s="264">
        <v>28507</v>
      </c>
      <c r="X3134" s="264">
        <v>28792</v>
      </c>
      <c r="Y3134" s="264">
        <v>29080</v>
      </c>
    </row>
    <row r="3135" spans="1:25" ht="258.75" customHeight="1" x14ac:dyDescent="0.25">
      <c r="A3135" s="71">
        <v>4497</v>
      </c>
      <c r="B3135" s="194" t="s">
        <v>7551</v>
      </c>
      <c r="C3135" s="208" t="s">
        <v>7681</v>
      </c>
      <c r="D3135" s="208" t="s">
        <v>7682</v>
      </c>
      <c r="E3135" s="208" t="s">
        <v>11428</v>
      </c>
      <c r="F3135" s="208" t="s">
        <v>17042</v>
      </c>
      <c r="G3135" s="112">
        <v>37622</v>
      </c>
      <c r="H3135" s="112">
        <v>37622</v>
      </c>
      <c r="I3135" s="208" t="s">
        <v>113</v>
      </c>
      <c r="J3135" s="112" t="s">
        <v>114</v>
      </c>
      <c r="K3135" s="208" t="s">
        <v>7683</v>
      </c>
      <c r="L3135" s="208" t="s">
        <v>60</v>
      </c>
      <c r="M3135" s="264" t="s">
        <v>7684</v>
      </c>
      <c r="N3135" s="114" t="s">
        <v>106</v>
      </c>
      <c r="O3135" s="208" t="s">
        <v>468</v>
      </c>
      <c r="P3135" s="111" t="s">
        <v>116</v>
      </c>
      <c r="Q3135" s="47"/>
      <c r="R3135" s="113" t="s">
        <v>2873</v>
      </c>
      <c r="S3135" s="264" t="s">
        <v>1368</v>
      </c>
      <c r="T3135" s="264">
        <v>3818</v>
      </c>
      <c r="U3135" s="264">
        <v>2053</v>
      </c>
      <c r="V3135" s="264">
        <v>2074</v>
      </c>
      <c r="W3135" s="264">
        <v>2094</v>
      </c>
      <c r="X3135" s="264">
        <v>2115</v>
      </c>
      <c r="Y3135" s="264">
        <v>2136</v>
      </c>
    </row>
    <row r="3136" spans="1:25" ht="258.75" customHeight="1" x14ac:dyDescent="0.25">
      <c r="A3136" s="71">
        <v>4498</v>
      </c>
      <c r="B3136" s="194" t="s">
        <v>7551</v>
      </c>
      <c r="C3136" s="208" t="s">
        <v>7576</v>
      </c>
      <c r="D3136" s="208" t="s">
        <v>7685</v>
      </c>
      <c r="E3136" s="208" t="s">
        <v>7686</v>
      </c>
      <c r="F3136" s="208" t="s">
        <v>7579</v>
      </c>
      <c r="G3136" s="112">
        <v>41275</v>
      </c>
      <c r="H3136" s="112">
        <v>41275</v>
      </c>
      <c r="I3136" s="208" t="s">
        <v>16976</v>
      </c>
      <c r="J3136" s="112" t="s">
        <v>114</v>
      </c>
      <c r="K3136" s="208" t="s">
        <v>7687</v>
      </c>
      <c r="L3136" s="208" t="s">
        <v>60</v>
      </c>
      <c r="M3136" s="264" t="s">
        <v>7555</v>
      </c>
      <c r="N3136" s="114" t="s">
        <v>106</v>
      </c>
      <c r="O3136" s="208" t="s">
        <v>468</v>
      </c>
      <c r="P3136" s="118" t="s">
        <v>116</v>
      </c>
      <c r="Q3136" s="47"/>
      <c r="R3136" s="113" t="s">
        <v>18</v>
      </c>
      <c r="S3136" s="113" t="s">
        <v>199</v>
      </c>
      <c r="T3136" s="264">
        <v>24</v>
      </c>
      <c r="U3136" s="264">
        <v>32</v>
      </c>
      <c r="V3136" s="264">
        <v>48</v>
      </c>
      <c r="W3136" s="264">
        <v>48</v>
      </c>
      <c r="X3136" s="264">
        <v>48</v>
      </c>
      <c r="Y3136" s="264">
        <v>48</v>
      </c>
    </row>
    <row r="3137" spans="1:25" ht="258.75" customHeight="1" x14ac:dyDescent="0.25">
      <c r="A3137" s="71">
        <v>4499</v>
      </c>
      <c r="B3137" s="194" t="s">
        <v>7551</v>
      </c>
      <c r="C3137" s="115" t="s">
        <v>7593</v>
      </c>
      <c r="D3137" s="115" t="s">
        <v>7688</v>
      </c>
      <c r="E3137" s="208" t="s">
        <v>17043</v>
      </c>
      <c r="F3137" s="208" t="s">
        <v>7596</v>
      </c>
      <c r="G3137" s="112">
        <v>43101</v>
      </c>
      <c r="H3137" s="112">
        <v>43101</v>
      </c>
      <c r="I3137" s="115" t="s">
        <v>268</v>
      </c>
      <c r="J3137" s="112" t="s">
        <v>526</v>
      </c>
      <c r="K3137" s="208" t="s">
        <v>7689</v>
      </c>
      <c r="L3137" s="115" t="s">
        <v>60</v>
      </c>
      <c r="M3137" s="264" t="s">
        <v>7555</v>
      </c>
      <c r="N3137" s="115" t="s">
        <v>106</v>
      </c>
      <c r="O3137" s="208" t="s">
        <v>468</v>
      </c>
      <c r="P3137" s="118" t="s">
        <v>116</v>
      </c>
      <c r="Q3137" s="113"/>
      <c r="R3137" s="113" t="s">
        <v>7690</v>
      </c>
      <c r="S3137" s="208" t="s">
        <v>7599</v>
      </c>
      <c r="T3137" s="264">
        <v>79</v>
      </c>
      <c r="U3137" s="264">
        <v>90</v>
      </c>
      <c r="V3137" s="264">
        <v>103</v>
      </c>
      <c r="W3137" s="264">
        <v>105</v>
      </c>
      <c r="X3137" s="264">
        <v>110</v>
      </c>
      <c r="Y3137" s="264">
        <v>110</v>
      </c>
    </row>
    <row r="3138" spans="1:25" ht="258.75" customHeight="1" x14ac:dyDescent="0.25">
      <c r="A3138" s="71">
        <v>4500</v>
      </c>
      <c r="B3138" s="194" t="s">
        <v>7551</v>
      </c>
      <c r="C3138" s="116" t="s">
        <v>7619</v>
      </c>
      <c r="D3138" s="354" t="s">
        <v>7691</v>
      </c>
      <c r="E3138" s="111" t="s">
        <v>129</v>
      </c>
      <c r="F3138" s="111" t="s">
        <v>17044</v>
      </c>
      <c r="G3138" s="112">
        <v>43831</v>
      </c>
      <c r="H3138" s="112">
        <v>43831</v>
      </c>
      <c r="I3138" s="208" t="s">
        <v>1606</v>
      </c>
      <c r="J3138" s="112">
        <v>45658</v>
      </c>
      <c r="K3138" s="111" t="s">
        <v>7692</v>
      </c>
      <c r="L3138" s="111" t="s">
        <v>99</v>
      </c>
      <c r="M3138" s="111" t="s">
        <v>7680</v>
      </c>
      <c r="N3138" s="111" t="s">
        <v>106</v>
      </c>
      <c r="O3138" s="111" t="s">
        <v>468</v>
      </c>
      <c r="P3138" s="111" t="s">
        <v>116</v>
      </c>
      <c r="Q3138" s="47" t="s">
        <v>537</v>
      </c>
      <c r="R3138" s="113" t="s">
        <v>31</v>
      </c>
      <c r="S3138" s="208" t="s">
        <v>4512</v>
      </c>
      <c r="T3138" s="267">
        <v>20</v>
      </c>
      <c r="U3138" s="264">
        <v>62</v>
      </c>
      <c r="V3138" s="63">
        <v>64</v>
      </c>
      <c r="W3138" s="63">
        <v>65</v>
      </c>
      <c r="X3138" s="264" t="s">
        <v>112</v>
      </c>
      <c r="Y3138" s="264" t="s">
        <v>112</v>
      </c>
    </row>
    <row r="3139" spans="1:25" ht="258.75" customHeight="1" x14ac:dyDescent="0.25">
      <c r="A3139" s="71">
        <v>4501</v>
      </c>
      <c r="B3139" s="194" t="s">
        <v>7551</v>
      </c>
      <c r="C3139" s="116" t="s">
        <v>7619</v>
      </c>
      <c r="D3139" s="354" t="s">
        <v>7691</v>
      </c>
      <c r="E3139" s="111" t="s">
        <v>129</v>
      </c>
      <c r="F3139" s="111" t="s">
        <v>17044</v>
      </c>
      <c r="G3139" s="112">
        <v>43831</v>
      </c>
      <c r="H3139" s="112">
        <v>43831</v>
      </c>
      <c r="I3139" s="208" t="s">
        <v>1606</v>
      </c>
      <c r="J3139" s="112">
        <v>45658</v>
      </c>
      <c r="K3139" s="111" t="s">
        <v>7692</v>
      </c>
      <c r="L3139" s="111" t="s">
        <v>99</v>
      </c>
      <c r="M3139" s="111" t="s">
        <v>7680</v>
      </c>
      <c r="N3139" s="111" t="s">
        <v>106</v>
      </c>
      <c r="O3139" s="111" t="s">
        <v>468</v>
      </c>
      <c r="P3139" s="111" t="s">
        <v>116</v>
      </c>
      <c r="Q3139" s="47" t="s">
        <v>537</v>
      </c>
      <c r="R3139" s="113" t="s">
        <v>31</v>
      </c>
      <c r="S3139" s="208" t="s">
        <v>4512</v>
      </c>
      <c r="T3139" s="267">
        <v>225</v>
      </c>
      <c r="U3139" s="264">
        <v>370</v>
      </c>
      <c r="V3139" s="63">
        <v>385</v>
      </c>
      <c r="W3139" s="63">
        <v>400</v>
      </c>
      <c r="X3139" s="264" t="s">
        <v>112</v>
      </c>
      <c r="Y3139" s="264" t="s">
        <v>112</v>
      </c>
    </row>
    <row r="3140" spans="1:25" ht="258.75" customHeight="1" x14ac:dyDescent="0.25">
      <c r="A3140" s="71">
        <v>4502</v>
      </c>
      <c r="B3140" s="194" t="s">
        <v>7551</v>
      </c>
      <c r="C3140" s="194" t="s">
        <v>7622</v>
      </c>
      <c r="D3140" s="351" t="s">
        <v>7693</v>
      </c>
      <c r="E3140" s="41" t="s">
        <v>7694</v>
      </c>
      <c r="F3140" s="41" t="s">
        <v>7607</v>
      </c>
      <c r="G3140" s="112">
        <v>44562</v>
      </c>
      <c r="H3140" s="112">
        <v>44562</v>
      </c>
      <c r="I3140" s="208" t="s">
        <v>268</v>
      </c>
      <c r="J3140" s="112" t="s">
        <v>114</v>
      </c>
      <c r="K3140" s="41" t="s">
        <v>7695</v>
      </c>
      <c r="L3140" s="41" t="s">
        <v>60</v>
      </c>
      <c r="M3140" s="41" t="s">
        <v>7555</v>
      </c>
      <c r="N3140" s="41" t="s">
        <v>106</v>
      </c>
      <c r="O3140" s="41" t="s">
        <v>468</v>
      </c>
      <c r="P3140" s="41" t="s">
        <v>116</v>
      </c>
      <c r="Q3140" s="41"/>
      <c r="R3140" s="13" t="s">
        <v>18</v>
      </c>
      <c r="S3140" s="113" t="s">
        <v>199</v>
      </c>
      <c r="T3140" s="264" t="s">
        <v>112</v>
      </c>
      <c r="U3140" s="267">
        <v>2</v>
      </c>
      <c r="V3140" s="264">
        <v>2</v>
      </c>
      <c r="W3140" s="264">
        <v>2</v>
      </c>
      <c r="X3140" s="264">
        <v>2</v>
      </c>
      <c r="Y3140" s="264">
        <v>2</v>
      </c>
    </row>
    <row r="3141" spans="1:25" ht="258.75" customHeight="1" x14ac:dyDescent="0.25">
      <c r="A3141" s="71">
        <v>4503</v>
      </c>
      <c r="B3141" s="194" t="s">
        <v>7551</v>
      </c>
      <c r="C3141" s="194" t="s">
        <v>7622</v>
      </c>
      <c r="D3141" s="351" t="s">
        <v>7696</v>
      </c>
      <c r="E3141" s="41" t="s">
        <v>7629</v>
      </c>
      <c r="F3141" s="41" t="s">
        <v>7697</v>
      </c>
      <c r="G3141" s="112">
        <v>44562</v>
      </c>
      <c r="H3141" s="112">
        <v>44562</v>
      </c>
      <c r="I3141" s="208" t="s">
        <v>268</v>
      </c>
      <c r="J3141" s="112" t="s">
        <v>114</v>
      </c>
      <c r="K3141" s="41" t="s">
        <v>7798</v>
      </c>
      <c r="L3141" s="41" t="s">
        <v>60</v>
      </c>
      <c r="M3141" s="41" t="s">
        <v>7555</v>
      </c>
      <c r="N3141" s="41" t="s">
        <v>106</v>
      </c>
      <c r="O3141" s="41" t="s">
        <v>468</v>
      </c>
      <c r="P3141" s="41" t="s">
        <v>116</v>
      </c>
      <c r="Q3141" s="41"/>
      <c r="R3141" s="13" t="s">
        <v>18</v>
      </c>
      <c r="S3141" s="113" t="s">
        <v>199</v>
      </c>
      <c r="T3141" s="264" t="s">
        <v>112</v>
      </c>
      <c r="U3141" s="267">
        <v>0</v>
      </c>
      <c r="V3141" s="264">
        <v>0</v>
      </c>
      <c r="W3141" s="264">
        <v>0</v>
      </c>
      <c r="X3141" s="264">
        <v>0</v>
      </c>
      <c r="Y3141" s="264">
        <v>0</v>
      </c>
    </row>
    <row r="3142" spans="1:25" ht="258.75" customHeight="1" x14ac:dyDescent="0.25">
      <c r="A3142" s="71">
        <v>4504</v>
      </c>
      <c r="B3142" s="194" t="s">
        <v>7551</v>
      </c>
      <c r="C3142" s="115" t="s">
        <v>7619</v>
      </c>
      <c r="D3142" s="115" t="s">
        <v>7698</v>
      </c>
      <c r="E3142" s="115" t="s">
        <v>17045</v>
      </c>
      <c r="F3142" s="115" t="s">
        <v>7699</v>
      </c>
      <c r="G3142" s="112">
        <v>43831</v>
      </c>
      <c r="H3142" s="112">
        <v>43831</v>
      </c>
      <c r="I3142" s="115" t="s">
        <v>396</v>
      </c>
      <c r="J3142" s="73">
        <v>44562</v>
      </c>
      <c r="K3142" s="208" t="s">
        <v>7700</v>
      </c>
      <c r="L3142" s="41" t="s">
        <v>99</v>
      </c>
      <c r="M3142" s="41" t="s">
        <v>7680</v>
      </c>
      <c r="N3142" s="115" t="s">
        <v>106</v>
      </c>
      <c r="O3142" s="208" t="s">
        <v>105</v>
      </c>
      <c r="P3142" s="41" t="s">
        <v>355</v>
      </c>
      <c r="Q3142" s="47"/>
      <c r="R3142" s="113" t="s">
        <v>29</v>
      </c>
      <c r="S3142" s="208" t="s">
        <v>7701</v>
      </c>
      <c r="T3142" s="194">
        <v>24</v>
      </c>
      <c r="U3142" s="194" t="s">
        <v>112</v>
      </c>
      <c r="V3142" s="194" t="s">
        <v>112</v>
      </c>
      <c r="W3142" s="194" t="s">
        <v>112</v>
      </c>
      <c r="X3142" s="194" t="s">
        <v>112</v>
      </c>
      <c r="Y3142" s="194" t="s">
        <v>112</v>
      </c>
    </row>
    <row r="3143" spans="1:25" ht="258.75" customHeight="1" x14ac:dyDescent="0.25">
      <c r="A3143" s="71">
        <v>4505</v>
      </c>
      <c r="B3143" s="194" t="s">
        <v>7551</v>
      </c>
      <c r="C3143" s="115" t="s">
        <v>7667</v>
      </c>
      <c r="D3143" s="115" t="s">
        <v>7702</v>
      </c>
      <c r="E3143" s="208" t="s">
        <v>7664</v>
      </c>
      <c r="F3143" s="208" t="s">
        <v>153</v>
      </c>
      <c r="G3143" s="112">
        <v>44390</v>
      </c>
      <c r="H3143" s="112">
        <v>44197</v>
      </c>
      <c r="I3143" s="208" t="s">
        <v>113</v>
      </c>
      <c r="J3143" s="112">
        <v>44562</v>
      </c>
      <c r="K3143" s="208" t="s">
        <v>7703</v>
      </c>
      <c r="L3143" s="208" t="s">
        <v>99</v>
      </c>
      <c r="M3143" s="264" t="s">
        <v>7666</v>
      </c>
      <c r="N3143" s="114" t="s">
        <v>106</v>
      </c>
      <c r="O3143" s="208" t="s">
        <v>105</v>
      </c>
      <c r="P3143" s="41" t="s">
        <v>355</v>
      </c>
      <c r="Q3143" s="47"/>
      <c r="R3143" s="113" t="s">
        <v>42</v>
      </c>
      <c r="S3143" s="119" t="s">
        <v>588</v>
      </c>
      <c r="T3143" s="264">
        <v>3319</v>
      </c>
      <c r="U3143" s="264" t="s">
        <v>112</v>
      </c>
      <c r="V3143" s="264" t="s">
        <v>112</v>
      </c>
      <c r="W3143" s="264" t="s">
        <v>112</v>
      </c>
      <c r="X3143" s="264" t="s">
        <v>112</v>
      </c>
      <c r="Y3143" s="264" t="s">
        <v>112</v>
      </c>
    </row>
    <row r="3144" spans="1:25" ht="258.75" customHeight="1" x14ac:dyDescent="0.25">
      <c r="A3144" s="71">
        <v>4506</v>
      </c>
      <c r="B3144" s="194" t="s">
        <v>7551</v>
      </c>
      <c r="C3144" s="112" t="s">
        <v>17046</v>
      </c>
      <c r="D3144" s="115" t="s">
        <v>17047</v>
      </c>
      <c r="E3144" s="208" t="s">
        <v>17048</v>
      </c>
      <c r="F3144" s="208" t="s">
        <v>17049</v>
      </c>
      <c r="G3144" s="112">
        <v>44869</v>
      </c>
      <c r="H3144" s="112">
        <v>44197</v>
      </c>
      <c r="I3144" s="115" t="s">
        <v>396</v>
      </c>
      <c r="J3144" s="112">
        <v>44562</v>
      </c>
      <c r="K3144" s="41" t="s">
        <v>13964</v>
      </c>
      <c r="L3144" s="208" t="s">
        <v>99</v>
      </c>
      <c r="M3144" s="264" t="s">
        <v>7666</v>
      </c>
      <c r="N3144" s="114" t="s">
        <v>106</v>
      </c>
      <c r="O3144" s="41" t="s">
        <v>468</v>
      </c>
      <c r="P3144" s="41" t="s">
        <v>116</v>
      </c>
      <c r="Q3144" s="47"/>
      <c r="R3144" s="113" t="s">
        <v>40</v>
      </c>
      <c r="S3144" s="119" t="s">
        <v>126</v>
      </c>
      <c r="T3144" s="264">
        <v>1</v>
      </c>
      <c r="U3144" s="264" t="s">
        <v>112</v>
      </c>
      <c r="V3144" s="264" t="s">
        <v>112</v>
      </c>
      <c r="W3144" s="264" t="s">
        <v>112</v>
      </c>
      <c r="X3144" s="264" t="s">
        <v>112</v>
      </c>
      <c r="Y3144" s="264" t="s">
        <v>112</v>
      </c>
    </row>
    <row r="3145" spans="1:25" ht="258.75" customHeight="1" x14ac:dyDescent="0.25">
      <c r="A3145" s="71">
        <v>4507</v>
      </c>
      <c r="B3145" s="194" t="s">
        <v>7551</v>
      </c>
      <c r="C3145" s="112" t="s">
        <v>17046</v>
      </c>
      <c r="D3145" s="115" t="s">
        <v>17050</v>
      </c>
      <c r="E3145" s="208" t="s">
        <v>7664</v>
      </c>
      <c r="F3145" s="208" t="s">
        <v>17051</v>
      </c>
      <c r="G3145" s="112">
        <v>44927</v>
      </c>
      <c r="H3145" s="112">
        <v>44927</v>
      </c>
      <c r="I3145" s="208" t="s">
        <v>113</v>
      </c>
      <c r="J3145" s="112" t="s">
        <v>114</v>
      </c>
      <c r="K3145" s="208" t="s">
        <v>17052</v>
      </c>
      <c r="L3145" s="112" t="s">
        <v>17053</v>
      </c>
      <c r="M3145" s="264" t="s">
        <v>17054</v>
      </c>
      <c r="N3145" s="114" t="s">
        <v>106</v>
      </c>
      <c r="O3145" s="208" t="s">
        <v>105</v>
      </c>
      <c r="P3145" s="118" t="s">
        <v>157</v>
      </c>
      <c r="Q3145" s="47"/>
      <c r="R3145" s="113" t="s">
        <v>40</v>
      </c>
      <c r="S3145" s="119" t="s">
        <v>126</v>
      </c>
      <c r="T3145" s="264" t="s">
        <v>112</v>
      </c>
      <c r="U3145" s="264" t="s">
        <v>112</v>
      </c>
      <c r="V3145" s="264">
        <v>400</v>
      </c>
      <c r="W3145" s="264">
        <v>400</v>
      </c>
      <c r="X3145" s="264">
        <v>400</v>
      </c>
      <c r="Y3145" s="264">
        <v>400</v>
      </c>
    </row>
    <row r="3146" spans="1:25" ht="258.75" customHeight="1" x14ac:dyDescent="0.25">
      <c r="A3146" s="71">
        <v>4508</v>
      </c>
      <c r="B3146" s="194" t="s">
        <v>7551</v>
      </c>
      <c r="C3146" s="115" t="s">
        <v>7667</v>
      </c>
      <c r="D3146" s="115" t="s">
        <v>7704</v>
      </c>
      <c r="E3146" s="115" t="s">
        <v>17055</v>
      </c>
      <c r="F3146" s="115" t="s">
        <v>7705</v>
      </c>
      <c r="G3146" s="112">
        <v>44390</v>
      </c>
      <c r="H3146" s="112">
        <v>44562</v>
      </c>
      <c r="I3146" s="115" t="s">
        <v>244</v>
      </c>
      <c r="J3146" s="73">
        <v>45658</v>
      </c>
      <c r="K3146" s="208" t="s">
        <v>7706</v>
      </c>
      <c r="L3146" s="41" t="s">
        <v>99</v>
      </c>
      <c r="M3146" s="41" t="s">
        <v>7680</v>
      </c>
      <c r="N3146" s="115" t="s">
        <v>106</v>
      </c>
      <c r="O3146" s="208" t="s">
        <v>105</v>
      </c>
      <c r="P3146" s="41" t="s">
        <v>355</v>
      </c>
      <c r="Q3146" s="47"/>
      <c r="R3146" s="113" t="s">
        <v>29</v>
      </c>
      <c r="S3146" s="208" t="s">
        <v>7701</v>
      </c>
      <c r="T3146" s="264" t="s">
        <v>112</v>
      </c>
      <c r="U3146" s="264">
        <v>2255</v>
      </c>
      <c r="V3146" s="63">
        <v>5500</v>
      </c>
      <c r="W3146" s="63">
        <v>5750</v>
      </c>
      <c r="X3146" s="264" t="s">
        <v>112</v>
      </c>
      <c r="Y3146" s="264" t="s">
        <v>112</v>
      </c>
    </row>
    <row r="3147" spans="1:25" ht="258.75" customHeight="1" x14ac:dyDescent="0.25">
      <c r="A3147" s="71">
        <v>4509</v>
      </c>
      <c r="B3147" s="194" t="s">
        <v>7551</v>
      </c>
      <c r="C3147" s="115" t="s">
        <v>7667</v>
      </c>
      <c r="D3147" s="115" t="s">
        <v>7704</v>
      </c>
      <c r="E3147" s="115" t="s">
        <v>17055</v>
      </c>
      <c r="F3147" s="115" t="s">
        <v>7705</v>
      </c>
      <c r="G3147" s="112">
        <v>44390</v>
      </c>
      <c r="H3147" s="112">
        <v>44562</v>
      </c>
      <c r="I3147" s="115" t="s">
        <v>244</v>
      </c>
      <c r="J3147" s="73">
        <v>45658</v>
      </c>
      <c r="K3147" s="208" t="s">
        <v>7706</v>
      </c>
      <c r="L3147" s="41" t="s">
        <v>99</v>
      </c>
      <c r="M3147" s="41" t="s">
        <v>7680</v>
      </c>
      <c r="N3147" s="115" t="s">
        <v>106</v>
      </c>
      <c r="O3147" s="208" t="s">
        <v>105</v>
      </c>
      <c r="P3147" s="41" t="s">
        <v>355</v>
      </c>
      <c r="Q3147" s="47"/>
      <c r="R3147" s="113" t="s">
        <v>29</v>
      </c>
      <c r="S3147" s="208" t="s">
        <v>7701</v>
      </c>
      <c r="T3147" s="264" t="s">
        <v>112</v>
      </c>
      <c r="U3147" s="264">
        <v>0</v>
      </c>
      <c r="V3147" s="264">
        <v>10700</v>
      </c>
      <c r="W3147" s="264">
        <v>11200</v>
      </c>
      <c r="X3147" s="264" t="s">
        <v>112</v>
      </c>
      <c r="Y3147" s="264" t="s">
        <v>112</v>
      </c>
    </row>
    <row r="3148" spans="1:25" ht="258.75" customHeight="1" x14ac:dyDescent="0.25">
      <c r="A3148" s="71">
        <v>4510</v>
      </c>
      <c r="B3148" s="194" t="s">
        <v>7551</v>
      </c>
      <c r="C3148" s="194" t="s">
        <v>17056</v>
      </c>
      <c r="D3148" s="333" t="s">
        <v>17057</v>
      </c>
      <c r="E3148" s="41" t="s">
        <v>7707</v>
      </c>
      <c r="F3148" s="41" t="s">
        <v>17058</v>
      </c>
      <c r="G3148" s="112">
        <v>42005</v>
      </c>
      <c r="H3148" s="112">
        <v>42370</v>
      </c>
      <c r="I3148" s="115" t="s">
        <v>762</v>
      </c>
      <c r="J3148" s="112">
        <v>44927</v>
      </c>
      <c r="K3148" s="41" t="s">
        <v>17059</v>
      </c>
      <c r="L3148" s="41" t="s">
        <v>60</v>
      </c>
      <c r="M3148" s="41" t="s">
        <v>7642</v>
      </c>
      <c r="N3148" s="41" t="s">
        <v>64</v>
      </c>
      <c r="O3148" s="208" t="s">
        <v>100</v>
      </c>
      <c r="P3148" s="41" t="s">
        <v>17060</v>
      </c>
      <c r="Q3148" s="47" t="s">
        <v>1122</v>
      </c>
      <c r="R3148" s="208" t="s">
        <v>18</v>
      </c>
      <c r="S3148" s="208" t="s">
        <v>199</v>
      </c>
      <c r="T3148" s="264">
        <v>149345</v>
      </c>
      <c r="U3148" s="264">
        <v>147263</v>
      </c>
      <c r="V3148" s="264" t="s">
        <v>112</v>
      </c>
      <c r="W3148" s="264" t="s">
        <v>112</v>
      </c>
      <c r="X3148" s="264" t="s">
        <v>112</v>
      </c>
      <c r="Y3148" s="264" t="s">
        <v>112</v>
      </c>
    </row>
    <row r="3149" spans="1:25" ht="258.75" customHeight="1" x14ac:dyDescent="0.25">
      <c r="A3149" s="71">
        <v>4511</v>
      </c>
      <c r="B3149" s="194" t="s">
        <v>7551</v>
      </c>
      <c r="C3149" s="115" t="s">
        <v>16987</v>
      </c>
      <c r="D3149" s="115" t="s">
        <v>17061</v>
      </c>
      <c r="E3149" s="115" t="s">
        <v>17062</v>
      </c>
      <c r="F3149" s="115" t="s">
        <v>14873</v>
      </c>
      <c r="G3149" s="73">
        <v>44927</v>
      </c>
      <c r="H3149" s="73">
        <v>44927</v>
      </c>
      <c r="I3149" s="112" t="s">
        <v>10098</v>
      </c>
      <c r="J3149" s="73">
        <v>45658</v>
      </c>
      <c r="K3149" s="115" t="s">
        <v>17063</v>
      </c>
      <c r="L3149" s="41" t="s">
        <v>60</v>
      </c>
      <c r="M3149" s="41" t="s">
        <v>7642</v>
      </c>
      <c r="N3149" s="115" t="s">
        <v>64</v>
      </c>
      <c r="O3149" s="208" t="s">
        <v>100</v>
      </c>
      <c r="P3149" s="41" t="s">
        <v>435</v>
      </c>
      <c r="Q3149" s="47"/>
      <c r="R3149" s="113" t="s">
        <v>18</v>
      </c>
      <c r="S3149" s="208" t="s">
        <v>199</v>
      </c>
      <c r="T3149" s="264" t="s">
        <v>112</v>
      </c>
      <c r="U3149" s="264" t="s">
        <v>112</v>
      </c>
      <c r="V3149" s="264">
        <v>151162</v>
      </c>
      <c r="W3149" s="264">
        <v>153701</v>
      </c>
      <c r="X3149" s="264" t="s">
        <v>112</v>
      </c>
      <c r="Y3149" s="264" t="s">
        <v>112</v>
      </c>
    </row>
    <row r="3150" spans="1:25" ht="258.75" customHeight="1" x14ac:dyDescent="0.25">
      <c r="A3150" s="71">
        <v>4512</v>
      </c>
      <c r="B3150" s="194" t="s">
        <v>7551</v>
      </c>
      <c r="C3150" s="115" t="s">
        <v>7763</v>
      </c>
      <c r="D3150" s="115" t="s">
        <v>3094</v>
      </c>
      <c r="E3150" s="115" t="s">
        <v>129</v>
      </c>
      <c r="F3150" s="115" t="s">
        <v>7762</v>
      </c>
      <c r="G3150" s="112">
        <v>44330</v>
      </c>
      <c r="H3150" s="112">
        <v>44197</v>
      </c>
      <c r="I3150" s="208" t="s">
        <v>13473</v>
      </c>
      <c r="J3150" s="73">
        <v>44562</v>
      </c>
      <c r="K3150" s="208" t="s">
        <v>7708</v>
      </c>
      <c r="L3150" s="41" t="s">
        <v>60</v>
      </c>
      <c r="M3150" s="41" t="s">
        <v>7709</v>
      </c>
      <c r="N3150" s="115" t="s">
        <v>64</v>
      </c>
      <c r="O3150" s="208" t="s">
        <v>100</v>
      </c>
      <c r="P3150" s="41" t="s">
        <v>7710</v>
      </c>
      <c r="Q3150" s="47" t="s">
        <v>1122</v>
      </c>
      <c r="R3150" s="113" t="s">
        <v>18</v>
      </c>
      <c r="S3150" s="208" t="s">
        <v>199</v>
      </c>
      <c r="T3150" s="264">
        <v>69746</v>
      </c>
      <c r="U3150" s="264" t="s">
        <v>112</v>
      </c>
      <c r="V3150" s="264" t="s">
        <v>112</v>
      </c>
      <c r="W3150" s="264" t="s">
        <v>112</v>
      </c>
      <c r="X3150" s="264" t="s">
        <v>112</v>
      </c>
      <c r="Y3150" s="264" t="s">
        <v>112</v>
      </c>
    </row>
    <row r="3151" spans="1:25" ht="258.75" customHeight="1" x14ac:dyDescent="0.25">
      <c r="A3151" s="71">
        <v>4513</v>
      </c>
      <c r="B3151" s="194" t="s">
        <v>7551</v>
      </c>
      <c r="C3151" s="115" t="s">
        <v>7763</v>
      </c>
      <c r="D3151" s="115" t="s">
        <v>7711</v>
      </c>
      <c r="E3151" s="115" t="s">
        <v>7712</v>
      </c>
      <c r="F3151" s="115" t="s">
        <v>7762</v>
      </c>
      <c r="G3151" s="112">
        <v>44330</v>
      </c>
      <c r="H3151" s="112">
        <v>44197</v>
      </c>
      <c r="I3151" s="112" t="s">
        <v>7003</v>
      </c>
      <c r="J3151" s="73">
        <v>44927</v>
      </c>
      <c r="K3151" s="208" t="s">
        <v>7713</v>
      </c>
      <c r="L3151" s="41" t="s">
        <v>60</v>
      </c>
      <c r="M3151" s="41" t="s">
        <v>7714</v>
      </c>
      <c r="N3151" s="115" t="s">
        <v>64</v>
      </c>
      <c r="O3151" s="208" t="s">
        <v>100</v>
      </c>
      <c r="P3151" s="41" t="s">
        <v>3989</v>
      </c>
      <c r="Q3151" s="47" t="s">
        <v>1122</v>
      </c>
      <c r="R3151" s="113" t="s">
        <v>18</v>
      </c>
      <c r="S3151" s="208" t="s">
        <v>199</v>
      </c>
      <c r="T3151" s="264">
        <v>18889</v>
      </c>
      <c r="U3151" s="264">
        <v>18098</v>
      </c>
      <c r="V3151" s="264" t="s">
        <v>112</v>
      </c>
      <c r="W3151" s="264" t="s">
        <v>112</v>
      </c>
      <c r="X3151" s="264" t="s">
        <v>112</v>
      </c>
      <c r="Y3151" s="264" t="s">
        <v>112</v>
      </c>
    </row>
    <row r="3152" spans="1:25" ht="258.75" customHeight="1" x14ac:dyDescent="0.25">
      <c r="A3152" s="71">
        <v>4514</v>
      </c>
      <c r="B3152" s="194" t="s">
        <v>7551</v>
      </c>
      <c r="C3152" s="115" t="s">
        <v>16987</v>
      </c>
      <c r="D3152" s="115" t="s">
        <v>17064</v>
      </c>
      <c r="E3152" s="115" t="s">
        <v>7712</v>
      </c>
      <c r="F3152" s="115" t="s">
        <v>7762</v>
      </c>
      <c r="G3152" s="73">
        <v>44927</v>
      </c>
      <c r="H3152" s="73">
        <v>44927</v>
      </c>
      <c r="I3152" s="115" t="s">
        <v>13150</v>
      </c>
      <c r="J3152" s="73">
        <v>46753</v>
      </c>
      <c r="K3152" s="208" t="s">
        <v>17065</v>
      </c>
      <c r="L3152" s="41" t="s">
        <v>60</v>
      </c>
      <c r="M3152" s="41" t="s">
        <v>7714</v>
      </c>
      <c r="N3152" s="115" t="s">
        <v>64</v>
      </c>
      <c r="O3152" s="208" t="s">
        <v>100</v>
      </c>
      <c r="P3152" s="41" t="s">
        <v>3989</v>
      </c>
      <c r="Q3152" s="47"/>
      <c r="R3152" s="113" t="s">
        <v>18</v>
      </c>
      <c r="S3152" s="208" t="s">
        <v>199</v>
      </c>
      <c r="T3152" s="264" t="s">
        <v>112</v>
      </c>
      <c r="U3152" s="264" t="s">
        <v>112</v>
      </c>
      <c r="V3152" s="264">
        <v>19348</v>
      </c>
      <c r="W3152" s="264">
        <v>19348</v>
      </c>
      <c r="X3152" s="264">
        <v>19348</v>
      </c>
      <c r="Y3152" s="264">
        <v>19348</v>
      </c>
    </row>
    <row r="3153" spans="1:25" ht="258.75" customHeight="1" x14ac:dyDescent="0.25">
      <c r="A3153" s="71">
        <v>4515</v>
      </c>
      <c r="B3153" s="194" t="s">
        <v>7551</v>
      </c>
      <c r="C3153" s="115" t="s">
        <v>7731</v>
      </c>
      <c r="D3153" s="115" t="s">
        <v>7716</v>
      </c>
      <c r="E3153" s="112" t="s">
        <v>7637</v>
      </c>
      <c r="F3153" s="115" t="s">
        <v>7717</v>
      </c>
      <c r="G3153" s="112">
        <v>42736</v>
      </c>
      <c r="H3153" s="112">
        <v>42736</v>
      </c>
      <c r="I3153" s="115" t="s">
        <v>16976</v>
      </c>
      <c r="J3153" s="112" t="s">
        <v>114</v>
      </c>
      <c r="K3153" s="115" t="s">
        <v>7718</v>
      </c>
      <c r="L3153" s="115" t="s">
        <v>60</v>
      </c>
      <c r="M3153" s="264" t="s">
        <v>7555</v>
      </c>
      <c r="N3153" s="115" t="s">
        <v>68</v>
      </c>
      <c r="O3153" s="208" t="s">
        <v>100</v>
      </c>
      <c r="P3153" s="118" t="s">
        <v>398</v>
      </c>
      <c r="Q3153" s="47"/>
      <c r="R3153" s="113" t="s">
        <v>18</v>
      </c>
      <c r="S3153" s="208" t="s">
        <v>199</v>
      </c>
      <c r="T3153" s="264">
        <v>0</v>
      </c>
      <c r="U3153" s="264">
        <v>0</v>
      </c>
      <c r="V3153" s="264">
        <v>0</v>
      </c>
      <c r="W3153" s="264">
        <v>0</v>
      </c>
      <c r="X3153" s="264">
        <v>0</v>
      </c>
      <c r="Y3153" s="264">
        <v>100</v>
      </c>
    </row>
    <row r="3154" spans="1:25" ht="258.75" customHeight="1" x14ac:dyDescent="0.25">
      <c r="A3154" s="71">
        <v>4516</v>
      </c>
      <c r="B3154" s="194" t="s">
        <v>7551</v>
      </c>
      <c r="C3154" s="115" t="s">
        <v>7731</v>
      </c>
      <c r="D3154" s="115" t="s">
        <v>807</v>
      </c>
      <c r="E3154" s="112" t="s">
        <v>7637</v>
      </c>
      <c r="F3154" s="115" t="s">
        <v>7717</v>
      </c>
      <c r="G3154" s="112">
        <v>42736</v>
      </c>
      <c r="H3154" s="112">
        <v>42736</v>
      </c>
      <c r="I3154" s="115" t="s">
        <v>16976</v>
      </c>
      <c r="J3154" s="112" t="s">
        <v>114</v>
      </c>
      <c r="K3154" s="115" t="s">
        <v>7719</v>
      </c>
      <c r="L3154" s="115" t="s">
        <v>60</v>
      </c>
      <c r="M3154" s="264" t="s">
        <v>7555</v>
      </c>
      <c r="N3154" s="115" t="s">
        <v>68</v>
      </c>
      <c r="O3154" s="208" t="s">
        <v>100</v>
      </c>
      <c r="P3154" s="118" t="s">
        <v>196</v>
      </c>
      <c r="Q3154" s="47"/>
      <c r="R3154" s="113" t="s">
        <v>18</v>
      </c>
      <c r="S3154" s="208" t="s">
        <v>199</v>
      </c>
      <c r="T3154" s="264">
        <v>0</v>
      </c>
      <c r="U3154" s="264">
        <v>0</v>
      </c>
      <c r="V3154" s="264">
        <v>0</v>
      </c>
      <c r="W3154" s="264">
        <v>0</v>
      </c>
      <c r="X3154" s="264">
        <v>0</v>
      </c>
      <c r="Y3154" s="264">
        <v>100</v>
      </c>
    </row>
    <row r="3155" spans="1:25" ht="258.75" customHeight="1" x14ac:dyDescent="0.25">
      <c r="A3155" s="71">
        <v>4517</v>
      </c>
      <c r="B3155" s="194" t="s">
        <v>7551</v>
      </c>
      <c r="C3155" s="115" t="s">
        <v>7715</v>
      </c>
      <c r="D3155" s="115" t="s">
        <v>7720</v>
      </c>
      <c r="E3155" s="112" t="s">
        <v>11713</v>
      </c>
      <c r="F3155" s="115" t="s">
        <v>7721</v>
      </c>
      <c r="G3155" s="112">
        <v>43101</v>
      </c>
      <c r="H3155" s="112">
        <v>43101</v>
      </c>
      <c r="I3155" s="208" t="s">
        <v>113</v>
      </c>
      <c r="J3155" s="112" t="s">
        <v>114</v>
      </c>
      <c r="K3155" s="115" t="s">
        <v>7722</v>
      </c>
      <c r="L3155" s="115" t="s">
        <v>99</v>
      </c>
      <c r="M3155" s="264" t="s">
        <v>7641</v>
      </c>
      <c r="N3155" s="115" t="s">
        <v>68</v>
      </c>
      <c r="O3155" s="208" t="s">
        <v>100</v>
      </c>
      <c r="P3155" s="118" t="s">
        <v>398</v>
      </c>
      <c r="Q3155" s="113" t="s">
        <v>11714</v>
      </c>
      <c r="R3155" s="113" t="s">
        <v>7723</v>
      </c>
      <c r="S3155" s="208" t="s">
        <v>7724</v>
      </c>
      <c r="T3155" s="267">
        <v>506</v>
      </c>
      <c r="U3155" s="267">
        <v>1537</v>
      </c>
      <c r="V3155" s="264">
        <v>1500</v>
      </c>
      <c r="W3155" s="264">
        <v>2000</v>
      </c>
      <c r="X3155" s="264">
        <v>2000</v>
      </c>
      <c r="Y3155" s="267">
        <v>2000</v>
      </c>
    </row>
    <row r="3156" spans="1:25" ht="258.75" customHeight="1" x14ac:dyDescent="0.25">
      <c r="A3156" s="71">
        <v>4518</v>
      </c>
      <c r="B3156" s="194" t="s">
        <v>7551</v>
      </c>
      <c r="C3156" s="115" t="s">
        <v>17066</v>
      </c>
      <c r="D3156" s="115" t="s">
        <v>807</v>
      </c>
      <c r="E3156" s="112" t="s">
        <v>11713</v>
      </c>
      <c r="F3156" s="115" t="s">
        <v>7721</v>
      </c>
      <c r="G3156" s="112">
        <v>43101</v>
      </c>
      <c r="H3156" s="112">
        <v>43101</v>
      </c>
      <c r="I3156" s="208" t="s">
        <v>113</v>
      </c>
      <c r="J3156" s="112" t="s">
        <v>114</v>
      </c>
      <c r="K3156" s="115" t="s">
        <v>7725</v>
      </c>
      <c r="L3156" s="115" t="s">
        <v>99</v>
      </c>
      <c r="M3156" s="264" t="s">
        <v>7641</v>
      </c>
      <c r="N3156" s="115" t="s">
        <v>68</v>
      </c>
      <c r="O3156" s="208" t="s">
        <v>100</v>
      </c>
      <c r="P3156" s="118" t="s">
        <v>196</v>
      </c>
      <c r="Q3156" s="113" t="s">
        <v>7726</v>
      </c>
      <c r="R3156" s="113" t="s">
        <v>7723</v>
      </c>
      <c r="S3156" s="208" t="s">
        <v>7724</v>
      </c>
      <c r="T3156" s="267">
        <v>535</v>
      </c>
      <c r="U3156" s="267">
        <v>3</v>
      </c>
      <c r="V3156" s="264">
        <v>3</v>
      </c>
      <c r="W3156" s="264">
        <v>3</v>
      </c>
      <c r="X3156" s="264">
        <v>3</v>
      </c>
      <c r="Y3156" s="267">
        <v>3</v>
      </c>
    </row>
    <row r="3157" spans="1:25" ht="258.75" customHeight="1" x14ac:dyDescent="0.25">
      <c r="A3157" s="71">
        <v>4519</v>
      </c>
      <c r="B3157" s="194" t="s">
        <v>7551</v>
      </c>
      <c r="C3157" s="115" t="s">
        <v>11367</v>
      </c>
      <c r="D3157" s="115" t="s">
        <v>7727</v>
      </c>
      <c r="E3157" s="112" t="s">
        <v>17067</v>
      </c>
      <c r="F3157" s="115" t="s">
        <v>7728</v>
      </c>
      <c r="G3157" s="112">
        <v>43466</v>
      </c>
      <c r="H3157" s="112">
        <v>43831</v>
      </c>
      <c r="I3157" s="115" t="s">
        <v>2053</v>
      </c>
      <c r="J3157" s="112">
        <v>44927</v>
      </c>
      <c r="K3157" s="115" t="s">
        <v>17068</v>
      </c>
      <c r="L3157" s="115" t="s">
        <v>99</v>
      </c>
      <c r="M3157" s="264" t="s">
        <v>7642</v>
      </c>
      <c r="N3157" s="115" t="s">
        <v>68</v>
      </c>
      <c r="O3157" s="208" t="s">
        <v>100</v>
      </c>
      <c r="P3157" s="118" t="s">
        <v>398</v>
      </c>
      <c r="Q3157" s="47" t="s">
        <v>17069</v>
      </c>
      <c r="R3157" s="113" t="s">
        <v>7729</v>
      </c>
      <c r="S3157" s="113" t="s">
        <v>7730</v>
      </c>
      <c r="T3157" s="264">
        <v>8998</v>
      </c>
      <c r="U3157" s="264">
        <v>3447</v>
      </c>
      <c r="V3157" s="264" t="s">
        <v>112</v>
      </c>
      <c r="W3157" s="264" t="s">
        <v>112</v>
      </c>
      <c r="X3157" s="264" t="s">
        <v>112</v>
      </c>
      <c r="Y3157" s="264" t="s">
        <v>112</v>
      </c>
    </row>
    <row r="3158" spans="1:25" ht="258.75" customHeight="1" x14ac:dyDescent="0.25">
      <c r="A3158" s="71">
        <v>4520</v>
      </c>
      <c r="B3158" s="194" t="s">
        <v>7551</v>
      </c>
      <c r="C3158" s="115" t="s">
        <v>11367</v>
      </c>
      <c r="D3158" s="115" t="s">
        <v>807</v>
      </c>
      <c r="E3158" s="112" t="s">
        <v>17067</v>
      </c>
      <c r="F3158" s="115" t="s">
        <v>7728</v>
      </c>
      <c r="G3158" s="112">
        <v>43466</v>
      </c>
      <c r="H3158" s="112">
        <v>43831</v>
      </c>
      <c r="I3158" s="115" t="s">
        <v>2053</v>
      </c>
      <c r="J3158" s="112">
        <v>44927</v>
      </c>
      <c r="K3158" s="115" t="s">
        <v>17070</v>
      </c>
      <c r="L3158" s="115" t="s">
        <v>99</v>
      </c>
      <c r="M3158" s="264" t="s">
        <v>7642</v>
      </c>
      <c r="N3158" s="115" t="s">
        <v>68</v>
      </c>
      <c r="O3158" s="208" t="s">
        <v>100</v>
      </c>
      <c r="P3158" s="118" t="s">
        <v>196</v>
      </c>
      <c r="Q3158" s="47" t="s">
        <v>17069</v>
      </c>
      <c r="R3158" s="113" t="s">
        <v>7729</v>
      </c>
      <c r="S3158" s="113" t="s">
        <v>7730</v>
      </c>
      <c r="T3158" s="264">
        <v>26</v>
      </c>
      <c r="U3158" s="264">
        <v>62</v>
      </c>
      <c r="V3158" s="264" t="s">
        <v>112</v>
      </c>
      <c r="W3158" s="264" t="s">
        <v>112</v>
      </c>
      <c r="X3158" s="264" t="s">
        <v>112</v>
      </c>
      <c r="Y3158" s="264" t="s">
        <v>112</v>
      </c>
    </row>
    <row r="3159" spans="1:25" ht="258.75" customHeight="1" x14ac:dyDescent="0.25">
      <c r="A3159" s="71">
        <v>4521</v>
      </c>
      <c r="B3159" s="194" t="s">
        <v>7551</v>
      </c>
      <c r="C3159" s="115" t="s">
        <v>7737</v>
      </c>
      <c r="D3159" s="351" t="s">
        <v>7732</v>
      </c>
      <c r="E3159" s="41" t="s">
        <v>17071</v>
      </c>
      <c r="F3159" s="41" t="s">
        <v>7738</v>
      </c>
      <c r="G3159" s="112">
        <v>44414</v>
      </c>
      <c r="H3159" s="112">
        <v>44197</v>
      </c>
      <c r="I3159" s="208" t="s">
        <v>113</v>
      </c>
      <c r="J3159" s="112" t="s">
        <v>114</v>
      </c>
      <c r="K3159" s="41" t="s">
        <v>7733</v>
      </c>
      <c r="L3159" s="41" t="s">
        <v>99</v>
      </c>
      <c r="M3159" s="41" t="s">
        <v>7642</v>
      </c>
      <c r="N3159" s="41" t="s">
        <v>68</v>
      </c>
      <c r="O3159" s="41" t="s">
        <v>100</v>
      </c>
      <c r="P3159" s="41" t="s">
        <v>398</v>
      </c>
      <c r="Q3159" s="41" t="s">
        <v>248</v>
      </c>
      <c r="R3159" s="113" t="s">
        <v>7734</v>
      </c>
      <c r="S3159" s="113" t="s">
        <v>7736</v>
      </c>
      <c r="T3159" s="264">
        <v>233</v>
      </c>
      <c r="U3159" s="264">
        <v>343</v>
      </c>
      <c r="V3159" s="264">
        <v>356</v>
      </c>
      <c r="W3159" s="194">
        <v>370</v>
      </c>
      <c r="X3159" s="194">
        <v>385</v>
      </c>
      <c r="Y3159" s="194">
        <v>401</v>
      </c>
    </row>
    <row r="3160" spans="1:25" ht="258.75" customHeight="1" x14ac:dyDescent="0.25">
      <c r="A3160" s="71">
        <v>4522</v>
      </c>
      <c r="B3160" s="194" t="s">
        <v>7551</v>
      </c>
      <c r="C3160" s="115" t="s">
        <v>7737</v>
      </c>
      <c r="D3160" s="351" t="s">
        <v>807</v>
      </c>
      <c r="E3160" s="41" t="s">
        <v>17071</v>
      </c>
      <c r="F3160" s="41" t="s">
        <v>7738</v>
      </c>
      <c r="G3160" s="112">
        <v>44414</v>
      </c>
      <c r="H3160" s="112">
        <v>44197</v>
      </c>
      <c r="I3160" s="208" t="s">
        <v>113</v>
      </c>
      <c r="J3160" s="112" t="s">
        <v>114</v>
      </c>
      <c r="K3160" s="41" t="s">
        <v>7735</v>
      </c>
      <c r="L3160" s="41" t="s">
        <v>99</v>
      </c>
      <c r="M3160" s="41" t="s">
        <v>7642</v>
      </c>
      <c r="N3160" s="41" t="s">
        <v>68</v>
      </c>
      <c r="O3160" s="41" t="s">
        <v>100</v>
      </c>
      <c r="P3160" s="41" t="s">
        <v>196</v>
      </c>
      <c r="Q3160" s="41" t="s">
        <v>248</v>
      </c>
      <c r="R3160" s="113" t="s">
        <v>7734</v>
      </c>
      <c r="S3160" s="113" t="s">
        <v>7736</v>
      </c>
      <c r="T3160" s="264">
        <v>52</v>
      </c>
      <c r="U3160" s="264">
        <v>54</v>
      </c>
      <c r="V3160" s="264">
        <v>57</v>
      </c>
      <c r="W3160" s="194">
        <v>60</v>
      </c>
      <c r="X3160" s="194">
        <v>63</v>
      </c>
      <c r="Y3160" s="194">
        <v>66</v>
      </c>
    </row>
    <row r="3161" spans="1:25" ht="258.75" customHeight="1" x14ac:dyDescent="0.25">
      <c r="A3161" s="71">
        <v>4523</v>
      </c>
      <c r="B3161" s="194" t="s">
        <v>7551</v>
      </c>
      <c r="C3161" s="115" t="s">
        <v>7739</v>
      </c>
      <c r="D3161" s="115" t="s">
        <v>7740</v>
      </c>
      <c r="E3161" s="208" t="s">
        <v>129</v>
      </c>
      <c r="F3161" s="208" t="s">
        <v>7741</v>
      </c>
      <c r="G3161" s="112">
        <v>43831</v>
      </c>
      <c r="H3161" s="112">
        <v>43831</v>
      </c>
      <c r="I3161" s="115" t="s">
        <v>244</v>
      </c>
      <c r="J3161" s="112">
        <v>45658</v>
      </c>
      <c r="K3161" s="115" t="s">
        <v>17072</v>
      </c>
      <c r="L3161" s="115" t="s">
        <v>60</v>
      </c>
      <c r="M3161" s="264" t="s">
        <v>7642</v>
      </c>
      <c r="N3161" s="115" t="s">
        <v>68</v>
      </c>
      <c r="O3161" s="208" t="s">
        <v>100</v>
      </c>
      <c r="P3161" s="118" t="s">
        <v>398</v>
      </c>
      <c r="Q3161" s="47" t="s">
        <v>17073</v>
      </c>
      <c r="R3161" s="113" t="s">
        <v>7690</v>
      </c>
      <c r="S3161" s="208" t="s">
        <v>7599</v>
      </c>
      <c r="T3161" s="264">
        <v>1327</v>
      </c>
      <c r="U3161" s="264">
        <v>1555</v>
      </c>
      <c r="V3161" s="264">
        <v>1700</v>
      </c>
      <c r="W3161" s="264">
        <v>2200</v>
      </c>
      <c r="X3161" s="264" t="s">
        <v>112</v>
      </c>
      <c r="Y3161" s="264" t="s">
        <v>112</v>
      </c>
    </row>
    <row r="3162" spans="1:25" ht="258.75" customHeight="1" x14ac:dyDescent="0.25">
      <c r="A3162" s="71">
        <v>4524</v>
      </c>
      <c r="B3162" s="194" t="s">
        <v>7551</v>
      </c>
      <c r="C3162" s="115" t="s">
        <v>7739</v>
      </c>
      <c r="D3162" s="115" t="s">
        <v>807</v>
      </c>
      <c r="E3162" s="208" t="s">
        <v>129</v>
      </c>
      <c r="F3162" s="208" t="s">
        <v>7741</v>
      </c>
      <c r="G3162" s="112">
        <v>43831</v>
      </c>
      <c r="H3162" s="112">
        <v>43831</v>
      </c>
      <c r="I3162" s="115" t="s">
        <v>244</v>
      </c>
      <c r="J3162" s="112">
        <v>45658</v>
      </c>
      <c r="K3162" s="115" t="s">
        <v>7742</v>
      </c>
      <c r="L3162" s="115" t="s">
        <v>60</v>
      </c>
      <c r="M3162" s="264" t="s">
        <v>7642</v>
      </c>
      <c r="N3162" s="115" t="s">
        <v>68</v>
      </c>
      <c r="O3162" s="208" t="s">
        <v>100</v>
      </c>
      <c r="P3162" s="118" t="s">
        <v>196</v>
      </c>
      <c r="Q3162" s="47" t="s">
        <v>17073</v>
      </c>
      <c r="R3162" s="113" t="s">
        <v>7690</v>
      </c>
      <c r="S3162" s="208" t="s">
        <v>7599</v>
      </c>
      <c r="T3162" s="264">
        <v>0</v>
      </c>
      <c r="U3162" s="264">
        <v>0</v>
      </c>
      <c r="V3162" s="264">
        <v>0</v>
      </c>
      <c r="W3162" s="264">
        <v>2000</v>
      </c>
      <c r="X3162" s="264" t="s">
        <v>112</v>
      </c>
      <c r="Y3162" s="264" t="s">
        <v>112</v>
      </c>
    </row>
    <row r="3163" spans="1:25" ht="258.75" customHeight="1" x14ac:dyDescent="0.25">
      <c r="A3163" s="71">
        <v>4525</v>
      </c>
      <c r="B3163" s="194" t="s">
        <v>7551</v>
      </c>
      <c r="C3163" s="115" t="s">
        <v>17074</v>
      </c>
      <c r="D3163" s="115" t="s">
        <v>17075</v>
      </c>
      <c r="E3163" s="208" t="s">
        <v>17076</v>
      </c>
      <c r="F3163" s="208" t="s">
        <v>17077</v>
      </c>
      <c r="G3163" s="112">
        <v>44927</v>
      </c>
      <c r="H3163" s="112">
        <v>44927</v>
      </c>
      <c r="I3163" s="115" t="s">
        <v>17078</v>
      </c>
      <c r="J3163" s="112">
        <v>46023</v>
      </c>
      <c r="K3163" s="115" t="s">
        <v>17079</v>
      </c>
      <c r="L3163" s="115" t="s">
        <v>60</v>
      </c>
      <c r="M3163" s="264" t="s">
        <v>17080</v>
      </c>
      <c r="N3163" s="115" t="s">
        <v>68</v>
      </c>
      <c r="O3163" s="208" t="s">
        <v>100</v>
      </c>
      <c r="P3163" s="118" t="s">
        <v>398</v>
      </c>
      <c r="Q3163" s="47"/>
      <c r="R3163" s="113" t="s">
        <v>18</v>
      </c>
      <c r="S3163" s="208" t="s">
        <v>199</v>
      </c>
      <c r="T3163" s="264" t="s">
        <v>112</v>
      </c>
      <c r="U3163" s="264" t="s">
        <v>112</v>
      </c>
      <c r="V3163" s="270">
        <v>9022</v>
      </c>
      <c r="W3163" s="270">
        <v>9022</v>
      </c>
      <c r="X3163" s="270">
        <v>9022</v>
      </c>
      <c r="Y3163" s="264" t="s">
        <v>112</v>
      </c>
    </row>
    <row r="3164" spans="1:25" ht="258.75" customHeight="1" x14ac:dyDescent="0.25">
      <c r="A3164" s="71">
        <v>4526</v>
      </c>
      <c r="B3164" s="194" t="s">
        <v>7551</v>
      </c>
      <c r="C3164" s="115" t="s">
        <v>17074</v>
      </c>
      <c r="D3164" s="115" t="s">
        <v>807</v>
      </c>
      <c r="E3164" s="208" t="s">
        <v>17076</v>
      </c>
      <c r="F3164" s="208" t="s">
        <v>17077</v>
      </c>
      <c r="G3164" s="112">
        <v>44927</v>
      </c>
      <c r="H3164" s="112">
        <v>44927</v>
      </c>
      <c r="I3164" s="115" t="s">
        <v>17078</v>
      </c>
      <c r="J3164" s="112">
        <v>46023</v>
      </c>
      <c r="K3164" s="115" t="s">
        <v>17081</v>
      </c>
      <c r="L3164" s="115" t="s">
        <v>60</v>
      </c>
      <c r="M3164" s="264" t="s">
        <v>17080</v>
      </c>
      <c r="N3164" s="115" t="s">
        <v>68</v>
      </c>
      <c r="O3164" s="208" t="s">
        <v>100</v>
      </c>
      <c r="P3164" s="118" t="s">
        <v>196</v>
      </c>
      <c r="Q3164" s="47"/>
      <c r="R3164" s="113" t="s">
        <v>18</v>
      </c>
      <c r="S3164" s="208" t="s">
        <v>199</v>
      </c>
      <c r="T3164" s="264" t="s">
        <v>112</v>
      </c>
      <c r="U3164" s="264" t="s">
        <v>112</v>
      </c>
      <c r="V3164" s="270"/>
      <c r="W3164" s="270"/>
      <c r="X3164" s="270"/>
      <c r="Y3164" s="264" t="s">
        <v>112</v>
      </c>
    </row>
    <row r="3165" spans="1:25" ht="258.75" customHeight="1" x14ac:dyDescent="0.25">
      <c r="A3165" s="71">
        <v>4527</v>
      </c>
      <c r="B3165" s="194" t="s">
        <v>7551</v>
      </c>
      <c r="C3165" s="194" t="s">
        <v>7737</v>
      </c>
      <c r="D3165" s="333" t="s">
        <v>17082</v>
      </c>
      <c r="E3165" s="41" t="s">
        <v>17083</v>
      </c>
      <c r="F3165" s="41" t="s">
        <v>7743</v>
      </c>
      <c r="G3165" s="73">
        <v>43466</v>
      </c>
      <c r="H3165" s="73">
        <v>43831</v>
      </c>
      <c r="I3165" s="115" t="s">
        <v>762</v>
      </c>
      <c r="J3165" s="73">
        <v>44927</v>
      </c>
      <c r="K3165" s="41" t="s">
        <v>7744</v>
      </c>
      <c r="L3165" s="115" t="s">
        <v>60</v>
      </c>
      <c r="M3165" s="264" t="s">
        <v>7745</v>
      </c>
      <c r="N3165" s="115" t="s">
        <v>68</v>
      </c>
      <c r="O3165" s="208" t="s">
        <v>100</v>
      </c>
      <c r="P3165" s="113" t="s">
        <v>397</v>
      </c>
      <c r="Q3165" s="47" t="s">
        <v>7746</v>
      </c>
      <c r="R3165" s="113" t="s">
        <v>18</v>
      </c>
      <c r="S3165" s="113" t="s">
        <v>199</v>
      </c>
      <c r="T3165" s="267">
        <v>43226</v>
      </c>
      <c r="U3165" s="267">
        <v>42921</v>
      </c>
      <c r="V3165" s="264" t="s">
        <v>112</v>
      </c>
      <c r="W3165" s="264" t="s">
        <v>112</v>
      </c>
      <c r="X3165" s="264" t="s">
        <v>112</v>
      </c>
      <c r="Y3165" s="264"/>
    </row>
    <row r="3166" spans="1:25" ht="258.75" customHeight="1" x14ac:dyDescent="0.25">
      <c r="A3166" s="71">
        <v>4528</v>
      </c>
      <c r="B3166" s="194" t="s">
        <v>7551</v>
      </c>
      <c r="C3166" s="194" t="s">
        <v>7737</v>
      </c>
      <c r="D3166" s="333" t="s">
        <v>807</v>
      </c>
      <c r="E3166" s="41" t="s">
        <v>17083</v>
      </c>
      <c r="F3166" s="41" t="s">
        <v>7743</v>
      </c>
      <c r="G3166" s="73">
        <v>43466</v>
      </c>
      <c r="H3166" s="73">
        <v>43831</v>
      </c>
      <c r="I3166" s="115" t="s">
        <v>762</v>
      </c>
      <c r="J3166" s="73">
        <v>44927</v>
      </c>
      <c r="K3166" s="115" t="s">
        <v>7747</v>
      </c>
      <c r="L3166" s="115" t="s">
        <v>60</v>
      </c>
      <c r="M3166" s="264" t="s">
        <v>7745</v>
      </c>
      <c r="N3166" s="115" t="s">
        <v>68</v>
      </c>
      <c r="O3166" s="208" t="s">
        <v>100</v>
      </c>
      <c r="P3166" s="113" t="s">
        <v>196</v>
      </c>
      <c r="Q3166" s="113" t="s">
        <v>7746</v>
      </c>
      <c r="R3166" s="113" t="s">
        <v>18</v>
      </c>
      <c r="S3166" s="113" t="s">
        <v>199</v>
      </c>
      <c r="T3166" s="267">
        <v>1195</v>
      </c>
      <c r="U3166" s="267">
        <v>5931</v>
      </c>
      <c r="V3166" s="264" t="s">
        <v>112</v>
      </c>
      <c r="W3166" s="264" t="s">
        <v>112</v>
      </c>
      <c r="X3166" s="264" t="s">
        <v>112</v>
      </c>
      <c r="Y3166" s="264"/>
    </row>
    <row r="3167" spans="1:25" ht="258.75" customHeight="1" x14ac:dyDescent="0.25">
      <c r="A3167" s="71">
        <v>4529</v>
      </c>
      <c r="B3167" s="194" t="s">
        <v>7551</v>
      </c>
      <c r="C3167" s="194" t="s">
        <v>7737</v>
      </c>
      <c r="D3167" s="351" t="s">
        <v>17084</v>
      </c>
      <c r="E3167" s="41" t="s">
        <v>129</v>
      </c>
      <c r="F3167" s="41" t="s">
        <v>7748</v>
      </c>
      <c r="G3167" s="73">
        <v>44414</v>
      </c>
      <c r="H3167" s="73">
        <v>44197</v>
      </c>
      <c r="I3167" s="208" t="s">
        <v>7003</v>
      </c>
      <c r="J3167" s="112">
        <v>44927</v>
      </c>
      <c r="K3167" s="41" t="s">
        <v>17085</v>
      </c>
      <c r="L3167" s="115" t="s">
        <v>60</v>
      </c>
      <c r="M3167" s="264" t="s">
        <v>7642</v>
      </c>
      <c r="N3167" s="115" t="s">
        <v>68</v>
      </c>
      <c r="O3167" s="208" t="s">
        <v>100</v>
      </c>
      <c r="P3167" s="113" t="s">
        <v>397</v>
      </c>
      <c r="Q3167" s="264" t="s">
        <v>1122</v>
      </c>
      <c r="R3167" s="113" t="s">
        <v>18</v>
      </c>
      <c r="S3167" s="208" t="s">
        <v>199</v>
      </c>
      <c r="T3167" s="194">
        <v>196332</v>
      </c>
      <c r="U3167" s="194">
        <v>287902</v>
      </c>
      <c r="V3167" s="264" t="s">
        <v>112</v>
      </c>
      <c r="W3167" s="264" t="s">
        <v>112</v>
      </c>
      <c r="X3167" s="264" t="s">
        <v>112</v>
      </c>
      <c r="Y3167" s="264"/>
    </row>
    <row r="3168" spans="1:25" ht="258.75" customHeight="1" x14ac:dyDescent="0.25">
      <c r="A3168" s="71">
        <v>4530</v>
      </c>
      <c r="B3168" s="194" t="s">
        <v>7551</v>
      </c>
      <c r="C3168" s="194" t="s">
        <v>7737</v>
      </c>
      <c r="D3168" s="351" t="s">
        <v>807</v>
      </c>
      <c r="E3168" s="41" t="s">
        <v>129</v>
      </c>
      <c r="F3168" s="41" t="s">
        <v>7748</v>
      </c>
      <c r="G3168" s="73">
        <v>44414</v>
      </c>
      <c r="H3168" s="73">
        <v>44197</v>
      </c>
      <c r="I3168" s="208" t="s">
        <v>7003</v>
      </c>
      <c r="J3168" s="112">
        <v>44927</v>
      </c>
      <c r="K3168" s="41" t="s">
        <v>17086</v>
      </c>
      <c r="L3168" s="115" t="s">
        <v>60</v>
      </c>
      <c r="M3168" s="264" t="s">
        <v>7642</v>
      </c>
      <c r="N3168" s="115" t="s">
        <v>68</v>
      </c>
      <c r="O3168" s="208" t="s">
        <v>100</v>
      </c>
      <c r="P3168" s="113" t="s">
        <v>196</v>
      </c>
      <c r="Q3168" s="264" t="s">
        <v>1122</v>
      </c>
      <c r="R3168" s="113" t="s">
        <v>18</v>
      </c>
      <c r="S3168" s="208" t="s">
        <v>199</v>
      </c>
      <c r="T3168" s="63">
        <v>93742</v>
      </c>
      <c r="U3168" s="264">
        <v>70223</v>
      </c>
      <c r="V3168" s="264" t="s">
        <v>112</v>
      </c>
      <c r="W3168" s="264" t="s">
        <v>112</v>
      </c>
      <c r="X3168" s="264" t="s">
        <v>112</v>
      </c>
      <c r="Y3168" s="264"/>
    </row>
    <row r="3169" spans="1:25" ht="258.75" customHeight="1" x14ac:dyDescent="0.25">
      <c r="A3169" s="71">
        <v>4531</v>
      </c>
      <c r="B3169" s="194" t="s">
        <v>7551</v>
      </c>
      <c r="C3169" s="194" t="s">
        <v>7737</v>
      </c>
      <c r="D3169" s="351" t="s">
        <v>17087</v>
      </c>
      <c r="E3169" s="41" t="s">
        <v>129</v>
      </c>
      <c r="F3169" s="41" t="s">
        <v>7748</v>
      </c>
      <c r="G3169" s="73">
        <v>44414</v>
      </c>
      <c r="H3169" s="73">
        <v>44927</v>
      </c>
      <c r="I3169" s="208" t="s">
        <v>370</v>
      </c>
      <c r="J3169" s="112">
        <v>45292</v>
      </c>
      <c r="K3169" s="41" t="s">
        <v>17088</v>
      </c>
      <c r="L3169" s="115" t="s">
        <v>60</v>
      </c>
      <c r="M3169" s="264" t="s">
        <v>7642</v>
      </c>
      <c r="N3169" s="115" t="s">
        <v>68</v>
      </c>
      <c r="O3169" s="208" t="s">
        <v>100</v>
      </c>
      <c r="P3169" s="113" t="s">
        <v>17089</v>
      </c>
      <c r="Q3169" s="264" t="s">
        <v>1122</v>
      </c>
      <c r="R3169" s="113" t="s">
        <v>14198</v>
      </c>
      <c r="S3169" s="208" t="s">
        <v>199</v>
      </c>
      <c r="T3169" s="265" t="s">
        <v>112</v>
      </c>
      <c r="U3169" s="265" t="s">
        <v>112</v>
      </c>
      <c r="V3169" s="264">
        <v>215927</v>
      </c>
      <c r="W3169" s="264" t="s">
        <v>112</v>
      </c>
      <c r="X3169" s="264" t="s">
        <v>112</v>
      </c>
      <c r="Y3169" s="264" t="s">
        <v>112</v>
      </c>
    </row>
    <row r="3170" spans="1:25" ht="258.75" customHeight="1" x14ac:dyDescent="0.25">
      <c r="A3170" s="71">
        <v>4532</v>
      </c>
      <c r="B3170" s="194" t="s">
        <v>7551</v>
      </c>
      <c r="C3170" s="194" t="s">
        <v>7737</v>
      </c>
      <c r="D3170" s="351" t="s">
        <v>434</v>
      </c>
      <c r="E3170" s="41" t="s">
        <v>129</v>
      </c>
      <c r="F3170" s="41" t="s">
        <v>7748</v>
      </c>
      <c r="G3170" s="73">
        <v>44414</v>
      </c>
      <c r="H3170" s="73">
        <v>44927</v>
      </c>
      <c r="I3170" s="208" t="s">
        <v>370</v>
      </c>
      <c r="J3170" s="112">
        <v>45292</v>
      </c>
      <c r="K3170" s="41" t="s">
        <v>17090</v>
      </c>
      <c r="L3170" s="115" t="s">
        <v>60</v>
      </c>
      <c r="M3170" s="264" t="s">
        <v>7642</v>
      </c>
      <c r="N3170" s="115" t="s">
        <v>68</v>
      </c>
      <c r="O3170" s="208" t="s">
        <v>100</v>
      </c>
      <c r="P3170" s="113" t="s">
        <v>17091</v>
      </c>
      <c r="Q3170" s="264" t="s">
        <v>1122</v>
      </c>
      <c r="R3170" s="113" t="s">
        <v>18</v>
      </c>
      <c r="S3170" s="208" t="s">
        <v>199</v>
      </c>
      <c r="T3170" s="265" t="s">
        <v>112</v>
      </c>
      <c r="U3170" s="265" t="s">
        <v>112</v>
      </c>
      <c r="V3170" s="264">
        <v>52667</v>
      </c>
      <c r="W3170" s="264" t="s">
        <v>112</v>
      </c>
      <c r="X3170" s="264" t="s">
        <v>112</v>
      </c>
      <c r="Y3170" s="264" t="s">
        <v>112</v>
      </c>
    </row>
    <row r="3171" spans="1:25" ht="258.75" customHeight="1" x14ac:dyDescent="0.25">
      <c r="A3171" s="71">
        <v>4533</v>
      </c>
      <c r="B3171" s="194" t="s">
        <v>7551</v>
      </c>
      <c r="C3171" s="194" t="s">
        <v>11367</v>
      </c>
      <c r="D3171" s="115" t="s">
        <v>7749</v>
      </c>
      <c r="E3171" s="41" t="s">
        <v>17092</v>
      </c>
      <c r="F3171" s="41" t="s">
        <v>17093</v>
      </c>
      <c r="G3171" s="73">
        <v>44650</v>
      </c>
      <c r="H3171" s="73">
        <v>44562</v>
      </c>
      <c r="I3171" s="115" t="s">
        <v>762</v>
      </c>
      <c r="J3171" s="112">
        <v>44927</v>
      </c>
      <c r="K3171" s="41" t="s">
        <v>17094</v>
      </c>
      <c r="L3171" s="115" t="s">
        <v>60</v>
      </c>
      <c r="M3171" s="264" t="s">
        <v>7642</v>
      </c>
      <c r="N3171" s="115" t="s">
        <v>68</v>
      </c>
      <c r="O3171" s="208" t="s">
        <v>100</v>
      </c>
      <c r="P3171" s="113" t="s">
        <v>397</v>
      </c>
      <c r="Q3171" s="264" t="s">
        <v>17095</v>
      </c>
      <c r="R3171" s="113" t="s">
        <v>18</v>
      </c>
      <c r="S3171" s="208" t="s">
        <v>199</v>
      </c>
      <c r="T3171" s="264" t="s">
        <v>112</v>
      </c>
      <c r="U3171" s="264">
        <v>48113</v>
      </c>
      <c r="V3171" s="264" t="s">
        <v>112</v>
      </c>
      <c r="W3171" s="264" t="s">
        <v>112</v>
      </c>
      <c r="X3171" s="264" t="s">
        <v>112</v>
      </c>
      <c r="Y3171" s="264"/>
    </row>
    <row r="3172" spans="1:25" ht="258.75" customHeight="1" x14ac:dyDescent="0.25">
      <c r="A3172" s="71">
        <v>4534</v>
      </c>
      <c r="B3172" s="194" t="s">
        <v>7551</v>
      </c>
      <c r="C3172" s="194" t="s">
        <v>11367</v>
      </c>
      <c r="D3172" s="351" t="s">
        <v>807</v>
      </c>
      <c r="E3172" s="41" t="s">
        <v>17092</v>
      </c>
      <c r="F3172" s="41" t="s">
        <v>17096</v>
      </c>
      <c r="G3172" s="73">
        <v>44650</v>
      </c>
      <c r="H3172" s="73">
        <v>44562</v>
      </c>
      <c r="I3172" s="115" t="s">
        <v>762</v>
      </c>
      <c r="J3172" s="112">
        <v>44927</v>
      </c>
      <c r="K3172" s="115" t="s">
        <v>17097</v>
      </c>
      <c r="L3172" s="115" t="s">
        <v>60</v>
      </c>
      <c r="M3172" s="264" t="s">
        <v>7642</v>
      </c>
      <c r="N3172" s="115" t="s">
        <v>68</v>
      </c>
      <c r="O3172" s="208" t="s">
        <v>100</v>
      </c>
      <c r="P3172" s="113" t="s">
        <v>196</v>
      </c>
      <c r="Q3172" s="264" t="s">
        <v>17095</v>
      </c>
      <c r="R3172" s="113" t="s">
        <v>18</v>
      </c>
      <c r="S3172" s="208" t="s">
        <v>199</v>
      </c>
      <c r="T3172" s="264" t="s">
        <v>112</v>
      </c>
      <c r="U3172" s="264">
        <v>10623</v>
      </c>
      <c r="V3172" s="264" t="s">
        <v>112</v>
      </c>
      <c r="W3172" s="264" t="s">
        <v>112</v>
      </c>
      <c r="X3172" s="264" t="s">
        <v>112</v>
      </c>
      <c r="Y3172" s="264"/>
    </row>
    <row r="3173" spans="1:25" ht="258.75" customHeight="1" x14ac:dyDescent="0.25">
      <c r="A3173" s="71">
        <v>4535</v>
      </c>
      <c r="B3173" s="194" t="s">
        <v>7551</v>
      </c>
      <c r="C3173" s="194" t="s">
        <v>11368</v>
      </c>
      <c r="D3173" s="115" t="s">
        <v>7750</v>
      </c>
      <c r="E3173" s="112" t="s">
        <v>7751</v>
      </c>
      <c r="F3173" s="41" t="s">
        <v>7752</v>
      </c>
      <c r="G3173" s="73">
        <v>44414</v>
      </c>
      <c r="H3173" s="73">
        <v>44197</v>
      </c>
      <c r="I3173" s="115" t="s">
        <v>762</v>
      </c>
      <c r="J3173" s="112">
        <v>44927</v>
      </c>
      <c r="K3173" s="115" t="s">
        <v>7753</v>
      </c>
      <c r="L3173" s="115" t="s">
        <v>60</v>
      </c>
      <c r="M3173" s="264" t="s">
        <v>7641</v>
      </c>
      <c r="N3173" s="115" t="s">
        <v>68</v>
      </c>
      <c r="O3173" s="208" t="s">
        <v>100</v>
      </c>
      <c r="P3173" s="118" t="s">
        <v>439</v>
      </c>
      <c r="Q3173" s="264" t="s">
        <v>1122</v>
      </c>
      <c r="R3173" s="113" t="s">
        <v>18</v>
      </c>
      <c r="S3173" s="208" t="s">
        <v>199</v>
      </c>
      <c r="T3173" s="264">
        <v>3030</v>
      </c>
      <c r="U3173" s="264">
        <v>2757</v>
      </c>
      <c r="V3173" s="264" t="s">
        <v>112</v>
      </c>
      <c r="W3173" s="264" t="s">
        <v>112</v>
      </c>
      <c r="X3173" s="264" t="s">
        <v>112</v>
      </c>
      <c r="Y3173" s="264" t="s">
        <v>112</v>
      </c>
    </row>
    <row r="3174" spans="1:25" ht="258.75" customHeight="1" x14ac:dyDescent="0.25">
      <c r="A3174" s="71">
        <v>4536</v>
      </c>
      <c r="B3174" s="194" t="s">
        <v>7551</v>
      </c>
      <c r="C3174" s="194" t="s">
        <v>11368</v>
      </c>
      <c r="D3174" s="351" t="s">
        <v>434</v>
      </c>
      <c r="E3174" s="112" t="s">
        <v>7751</v>
      </c>
      <c r="F3174" s="41" t="s">
        <v>7752</v>
      </c>
      <c r="G3174" s="73">
        <v>44414</v>
      </c>
      <c r="H3174" s="73">
        <v>44197</v>
      </c>
      <c r="I3174" s="115" t="s">
        <v>762</v>
      </c>
      <c r="J3174" s="112">
        <v>44927</v>
      </c>
      <c r="K3174" s="115" t="s">
        <v>7754</v>
      </c>
      <c r="L3174" s="115" t="s">
        <v>60</v>
      </c>
      <c r="M3174" s="264" t="s">
        <v>7641</v>
      </c>
      <c r="N3174" s="115" t="s">
        <v>68</v>
      </c>
      <c r="O3174" s="208" t="s">
        <v>100</v>
      </c>
      <c r="P3174" s="118" t="s">
        <v>1329</v>
      </c>
      <c r="Q3174" s="264" t="s">
        <v>1122</v>
      </c>
      <c r="R3174" s="113" t="s">
        <v>18</v>
      </c>
      <c r="S3174" s="208" t="s">
        <v>199</v>
      </c>
      <c r="T3174" s="264">
        <v>26</v>
      </c>
      <c r="U3174" s="264">
        <v>290</v>
      </c>
      <c r="V3174" s="264" t="s">
        <v>112</v>
      </c>
      <c r="W3174" s="264" t="s">
        <v>112</v>
      </c>
      <c r="X3174" s="264" t="s">
        <v>112</v>
      </c>
      <c r="Y3174" s="264" t="s">
        <v>112</v>
      </c>
    </row>
    <row r="3175" spans="1:25" ht="258.75" customHeight="1" x14ac:dyDescent="0.25">
      <c r="A3175" s="71">
        <v>4537</v>
      </c>
      <c r="B3175" s="194" t="s">
        <v>7551</v>
      </c>
      <c r="C3175" s="194" t="s">
        <v>11367</v>
      </c>
      <c r="D3175" s="115" t="s">
        <v>7755</v>
      </c>
      <c r="E3175" s="41" t="s">
        <v>17098</v>
      </c>
      <c r="F3175" s="41" t="s">
        <v>17099</v>
      </c>
      <c r="G3175" s="73">
        <v>44414</v>
      </c>
      <c r="H3175" s="73">
        <v>44197</v>
      </c>
      <c r="I3175" s="115" t="s">
        <v>7003</v>
      </c>
      <c r="J3175" s="112">
        <v>44927</v>
      </c>
      <c r="K3175" s="115" t="s">
        <v>7756</v>
      </c>
      <c r="L3175" s="115" t="s">
        <v>60</v>
      </c>
      <c r="M3175" s="264" t="s">
        <v>7642</v>
      </c>
      <c r="N3175" s="115" t="s">
        <v>68</v>
      </c>
      <c r="O3175" s="208" t="s">
        <v>100</v>
      </c>
      <c r="P3175" s="118" t="s">
        <v>439</v>
      </c>
      <c r="Q3175" s="264" t="s">
        <v>17100</v>
      </c>
      <c r="R3175" s="113" t="s">
        <v>18</v>
      </c>
      <c r="S3175" s="208" t="s">
        <v>199</v>
      </c>
      <c r="T3175" s="63">
        <v>35923</v>
      </c>
      <c r="U3175" s="264">
        <v>45819</v>
      </c>
      <c r="V3175" s="264" t="s">
        <v>112</v>
      </c>
      <c r="W3175" s="264" t="s">
        <v>112</v>
      </c>
      <c r="X3175" s="264" t="s">
        <v>112</v>
      </c>
      <c r="Y3175" s="264" t="s">
        <v>112</v>
      </c>
    </row>
    <row r="3176" spans="1:25" ht="258.75" customHeight="1" x14ac:dyDescent="0.25">
      <c r="A3176" s="71">
        <v>4538</v>
      </c>
      <c r="B3176" s="194" t="s">
        <v>7551</v>
      </c>
      <c r="C3176" s="194" t="s">
        <v>11367</v>
      </c>
      <c r="D3176" s="351" t="s">
        <v>434</v>
      </c>
      <c r="E3176" s="41" t="s">
        <v>17098</v>
      </c>
      <c r="F3176" s="41" t="s">
        <v>17101</v>
      </c>
      <c r="G3176" s="73">
        <v>44414</v>
      </c>
      <c r="H3176" s="73">
        <v>44197</v>
      </c>
      <c r="I3176" s="115" t="s">
        <v>7003</v>
      </c>
      <c r="J3176" s="112">
        <v>44927</v>
      </c>
      <c r="K3176" s="115" t="s">
        <v>7757</v>
      </c>
      <c r="L3176" s="115" t="s">
        <v>60</v>
      </c>
      <c r="M3176" s="264" t="s">
        <v>7642</v>
      </c>
      <c r="N3176" s="115" t="s">
        <v>68</v>
      </c>
      <c r="O3176" s="208" t="s">
        <v>100</v>
      </c>
      <c r="P3176" s="118" t="s">
        <v>1329</v>
      </c>
      <c r="Q3176" s="264" t="s">
        <v>17100</v>
      </c>
      <c r="R3176" s="113" t="s">
        <v>18</v>
      </c>
      <c r="S3176" s="208" t="s">
        <v>199</v>
      </c>
      <c r="T3176" s="63">
        <v>15796</v>
      </c>
      <c r="U3176" s="264">
        <v>18542</v>
      </c>
      <c r="V3176" s="264" t="s">
        <v>112</v>
      </c>
      <c r="W3176" s="264" t="s">
        <v>112</v>
      </c>
      <c r="X3176" s="264" t="s">
        <v>112</v>
      </c>
      <c r="Y3176" s="264" t="s">
        <v>112</v>
      </c>
    </row>
    <row r="3177" spans="1:25" ht="258.75" customHeight="1" x14ac:dyDescent="0.25">
      <c r="A3177" s="71">
        <v>4539</v>
      </c>
      <c r="B3177" s="194" t="s">
        <v>7551</v>
      </c>
      <c r="C3177" s="194" t="s">
        <v>11367</v>
      </c>
      <c r="D3177" s="115" t="s">
        <v>17102</v>
      </c>
      <c r="E3177" s="41" t="s">
        <v>17098</v>
      </c>
      <c r="F3177" s="41" t="s">
        <v>17101</v>
      </c>
      <c r="G3177" s="73">
        <v>44618</v>
      </c>
      <c r="H3177" s="73">
        <v>44562</v>
      </c>
      <c r="I3177" s="115" t="s">
        <v>762</v>
      </c>
      <c r="J3177" s="112">
        <v>44927</v>
      </c>
      <c r="K3177" s="115" t="s">
        <v>7756</v>
      </c>
      <c r="L3177" s="115" t="s">
        <v>60</v>
      </c>
      <c r="M3177" s="264" t="s">
        <v>7642</v>
      </c>
      <c r="N3177" s="115" t="s">
        <v>68</v>
      </c>
      <c r="O3177" s="208" t="s">
        <v>100</v>
      </c>
      <c r="P3177" s="118" t="s">
        <v>439</v>
      </c>
      <c r="Q3177" s="264" t="s">
        <v>17103</v>
      </c>
      <c r="R3177" s="113" t="s">
        <v>119</v>
      </c>
      <c r="S3177" s="208" t="s">
        <v>199</v>
      </c>
      <c r="T3177" s="264" t="s">
        <v>112</v>
      </c>
      <c r="U3177" s="264">
        <v>16392</v>
      </c>
      <c r="V3177" s="264" t="s">
        <v>112</v>
      </c>
      <c r="W3177" s="264" t="s">
        <v>112</v>
      </c>
      <c r="X3177" s="264" t="s">
        <v>112</v>
      </c>
      <c r="Y3177" s="264"/>
    </row>
    <row r="3178" spans="1:25" ht="258.75" customHeight="1" x14ac:dyDescent="0.25">
      <c r="A3178" s="71">
        <v>4540</v>
      </c>
      <c r="B3178" s="194" t="s">
        <v>7551</v>
      </c>
      <c r="C3178" s="194" t="s">
        <v>11367</v>
      </c>
      <c r="D3178" s="351" t="s">
        <v>434</v>
      </c>
      <c r="E3178" s="41" t="s">
        <v>17098</v>
      </c>
      <c r="F3178" s="41" t="s">
        <v>17099</v>
      </c>
      <c r="G3178" s="73">
        <v>44618</v>
      </c>
      <c r="H3178" s="73">
        <v>44562</v>
      </c>
      <c r="I3178" s="115" t="s">
        <v>762</v>
      </c>
      <c r="J3178" s="112">
        <v>44927</v>
      </c>
      <c r="K3178" s="115" t="s">
        <v>7757</v>
      </c>
      <c r="L3178" s="115" t="s">
        <v>60</v>
      </c>
      <c r="M3178" s="264" t="s">
        <v>7642</v>
      </c>
      <c r="N3178" s="115" t="s">
        <v>68</v>
      </c>
      <c r="O3178" s="208" t="s">
        <v>100</v>
      </c>
      <c r="P3178" s="118" t="s">
        <v>1329</v>
      </c>
      <c r="Q3178" s="264" t="s">
        <v>17103</v>
      </c>
      <c r="R3178" s="113" t="s">
        <v>119</v>
      </c>
      <c r="S3178" s="208" t="s">
        <v>199</v>
      </c>
      <c r="T3178" s="264" t="s">
        <v>112</v>
      </c>
      <c r="U3178" s="264">
        <v>6035</v>
      </c>
      <c r="V3178" s="264" t="s">
        <v>112</v>
      </c>
      <c r="W3178" s="264" t="s">
        <v>112</v>
      </c>
      <c r="X3178" s="264" t="s">
        <v>112</v>
      </c>
      <c r="Y3178" s="264"/>
    </row>
    <row r="3179" spans="1:25" ht="258.75" customHeight="1" x14ac:dyDescent="0.25">
      <c r="A3179" s="71">
        <v>4541</v>
      </c>
      <c r="B3179" s="194" t="s">
        <v>7551</v>
      </c>
      <c r="C3179" s="115" t="s">
        <v>17104</v>
      </c>
      <c r="D3179" s="115" t="s">
        <v>329</v>
      </c>
      <c r="E3179" s="112" t="s">
        <v>17105</v>
      </c>
      <c r="F3179" s="112" t="s">
        <v>17106</v>
      </c>
      <c r="G3179" s="112">
        <v>42253</v>
      </c>
      <c r="H3179" s="112">
        <v>42253</v>
      </c>
      <c r="I3179" s="115" t="s">
        <v>336</v>
      </c>
      <c r="J3179" s="112">
        <v>45658</v>
      </c>
      <c r="K3179" s="12" t="s">
        <v>17107</v>
      </c>
      <c r="L3179" s="115" t="s">
        <v>99</v>
      </c>
      <c r="M3179" s="264" t="s">
        <v>7642</v>
      </c>
      <c r="N3179" s="115" t="s">
        <v>68</v>
      </c>
      <c r="O3179" s="208" t="s">
        <v>709</v>
      </c>
      <c r="P3179" s="118" t="s">
        <v>1260</v>
      </c>
      <c r="Q3179" s="113" t="s">
        <v>17108</v>
      </c>
      <c r="R3179" s="113" t="s">
        <v>118</v>
      </c>
      <c r="S3179" s="113" t="s">
        <v>199</v>
      </c>
      <c r="T3179" s="267">
        <v>11818</v>
      </c>
      <c r="U3179" s="267">
        <v>45500</v>
      </c>
      <c r="V3179" s="267">
        <v>46700</v>
      </c>
      <c r="W3179" s="267">
        <v>48568</v>
      </c>
      <c r="X3179" s="264" t="s">
        <v>112</v>
      </c>
      <c r="Y3179" s="264" t="s">
        <v>112</v>
      </c>
    </row>
    <row r="3180" spans="1:25" ht="258.75" customHeight="1" x14ac:dyDescent="0.25">
      <c r="A3180" s="71">
        <v>4542</v>
      </c>
      <c r="B3180" s="194" t="s">
        <v>7551</v>
      </c>
      <c r="C3180" s="115" t="s">
        <v>17104</v>
      </c>
      <c r="D3180" s="115" t="s">
        <v>121</v>
      </c>
      <c r="E3180" s="208" t="s">
        <v>129</v>
      </c>
      <c r="F3180" s="112" t="s">
        <v>17106</v>
      </c>
      <c r="G3180" s="112">
        <v>42253</v>
      </c>
      <c r="H3180" s="112">
        <v>42253</v>
      </c>
      <c r="I3180" s="115" t="s">
        <v>12437</v>
      </c>
      <c r="J3180" s="112">
        <v>45658</v>
      </c>
      <c r="K3180" s="12" t="s">
        <v>17107</v>
      </c>
      <c r="L3180" s="115" t="s">
        <v>99</v>
      </c>
      <c r="M3180" s="264" t="s">
        <v>7642</v>
      </c>
      <c r="N3180" s="115" t="s">
        <v>66</v>
      </c>
      <c r="O3180" s="208" t="s">
        <v>709</v>
      </c>
      <c r="P3180" s="118" t="s">
        <v>197</v>
      </c>
      <c r="Q3180" s="113" t="s">
        <v>17109</v>
      </c>
      <c r="R3180" s="113" t="s">
        <v>118</v>
      </c>
      <c r="S3180" s="113" t="s">
        <v>199</v>
      </c>
      <c r="T3180" s="267">
        <v>52</v>
      </c>
      <c r="U3180" s="264">
        <v>55</v>
      </c>
      <c r="V3180" s="264">
        <v>60</v>
      </c>
      <c r="W3180" s="264">
        <v>64</v>
      </c>
      <c r="X3180" s="264" t="s">
        <v>112</v>
      </c>
      <c r="Y3180" s="264" t="s">
        <v>112</v>
      </c>
    </row>
    <row r="3181" spans="1:25" ht="258.75" customHeight="1" x14ac:dyDescent="0.25">
      <c r="A3181" s="71">
        <v>4601</v>
      </c>
      <c r="B3181" s="194" t="s">
        <v>7799</v>
      </c>
      <c r="C3181" s="208" t="s">
        <v>12109</v>
      </c>
      <c r="D3181" s="208" t="s">
        <v>17110</v>
      </c>
      <c r="E3181" s="208" t="s">
        <v>7800</v>
      </c>
      <c r="F3181" s="208" t="s">
        <v>550</v>
      </c>
      <c r="G3181" s="112">
        <v>40544</v>
      </c>
      <c r="H3181" s="112">
        <v>40544</v>
      </c>
      <c r="I3181" s="112" t="s">
        <v>17111</v>
      </c>
      <c r="J3181" s="112" t="s">
        <v>7801</v>
      </c>
      <c r="K3181" s="208" t="s">
        <v>7802</v>
      </c>
      <c r="L3181" s="208" t="s">
        <v>60</v>
      </c>
      <c r="M3181" s="208" t="s">
        <v>7803</v>
      </c>
      <c r="N3181" s="208" t="s">
        <v>107</v>
      </c>
      <c r="O3181" s="208" t="s">
        <v>100</v>
      </c>
      <c r="P3181" s="12" t="s">
        <v>7804</v>
      </c>
      <c r="Q3181" s="89"/>
      <c r="R3181" s="194">
        <v>16</v>
      </c>
      <c r="S3181" s="50" t="s">
        <v>175</v>
      </c>
      <c r="T3181" s="265">
        <v>167197</v>
      </c>
      <c r="U3181" s="265">
        <v>224363</v>
      </c>
      <c r="V3181" s="265">
        <v>300000</v>
      </c>
      <c r="W3181" s="265">
        <v>360000</v>
      </c>
      <c r="X3181" s="265">
        <v>420000</v>
      </c>
      <c r="Y3181" s="265">
        <v>480000</v>
      </c>
    </row>
    <row r="3182" spans="1:25" ht="258.75" customHeight="1" x14ac:dyDescent="0.25">
      <c r="A3182" s="71">
        <v>4602</v>
      </c>
      <c r="B3182" s="194" t="s">
        <v>7799</v>
      </c>
      <c r="C3182" s="208" t="s">
        <v>7805</v>
      </c>
      <c r="D3182" s="208" t="s">
        <v>17112</v>
      </c>
      <c r="E3182" s="208" t="s">
        <v>17113</v>
      </c>
      <c r="F3182" s="208" t="s">
        <v>525</v>
      </c>
      <c r="G3182" s="112">
        <v>42745</v>
      </c>
      <c r="H3182" s="112">
        <v>42736</v>
      </c>
      <c r="I3182" s="115" t="s">
        <v>7806</v>
      </c>
      <c r="J3182" s="112" t="s">
        <v>2383</v>
      </c>
      <c r="K3182" s="208" t="s">
        <v>17114</v>
      </c>
      <c r="L3182" s="208" t="s">
        <v>60</v>
      </c>
      <c r="M3182" s="208" t="s">
        <v>7807</v>
      </c>
      <c r="N3182" s="208" t="s">
        <v>107</v>
      </c>
      <c r="O3182" s="208" t="s">
        <v>100</v>
      </c>
      <c r="P3182" s="208" t="s">
        <v>7808</v>
      </c>
      <c r="Q3182" s="113" t="s">
        <v>280</v>
      </c>
      <c r="R3182" s="113" t="s">
        <v>53</v>
      </c>
      <c r="S3182" s="208" t="s">
        <v>175</v>
      </c>
      <c r="T3182" s="265">
        <v>500644</v>
      </c>
      <c r="U3182" s="265">
        <v>416498</v>
      </c>
      <c r="V3182" s="265">
        <v>476944</v>
      </c>
      <c r="W3182" s="265">
        <v>563215</v>
      </c>
      <c r="X3182" s="44">
        <v>672949</v>
      </c>
      <c r="Y3182" s="44">
        <v>659535</v>
      </c>
    </row>
    <row r="3183" spans="1:25" ht="258.75" customHeight="1" x14ac:dyDescent="0.25">
      <c r="A3183" s="71">
        <v>4603</v>
      </c>
      <c r="B3183" s="194" t="s">
        <v>7799</v>
      </c>
      <c r="C3183" s="208" t="s">
        <v>7809</v>
      </c>
      <c r="D3183" s="113" t="s">
        <v>7810</v>
      </c>
      <c r="E3183" s="112" t="s">
        <v>17115</v>
      </c>
      <c r="F3183" s="115" t="s">
        <v>17116</v>
      </c>
      <c r="G3183" s="112">
        <v>38718</v>
      </c>
      <c r="H3183" s="112">
        <v>38718</v>
      </c>
      <c r="I3183" s="112" t="s">
        <v>17117</v>
      </c>
      <c r="J3183" s="112" t="s">
        <v>17118</v>
      </c>
      <c r="K3183" s="208" t="s">
        <v>17119</v>
      </c>
      <c r="L3183" s="12" t="s">
        <v>60</v>
      </c>
      <c r="M3183" s="208" t="s">
        <v>7803</v>
      </c>
      <c r="N3183" s="208" t="s">
        <v>107</v>
      </c>
      <c r="O3183" s="208" t="s">
        <v>100</v>
      </c>
      <c r="P3183" s="208" t="s">
        <v>812</v>
      </c>
      <c r="Q3183" s="89"/>
      <c r="R3183" s="194">
        <v>16</v>
      </c>
      <c r="S3183" s="194" t="s">
        <v>3354</v>
      </c>
      <c r="T3183" s="265">
        <v>150009</v>
      </c>
      <c r="U3183" s="265">
        <v>15291</v>
      </c>
      <c r="V3183" s="265">
        <v>15520</v>
      </c>
      <c r="W3183" s="265">
        <v>15831</v>
      </c>
      <c r="X3183" s="265" t="s">
        <v>112</v>
      </c>
      <c r="Y3183" s="265" t="s">
        <v>112</v>
      </c>
    </row>
    <row r="3184" spans="1:25" ht="258.75" customHeight="1" x14ac:dyDescent="0.25">
      <c r="A3184" s="71">
        <v>4604</v>
      </c>
      <c r="B3184" s="194" t="s">
        <v>7799</v>
      </c>
      <c r="C3184" s="208" t="s">
        <v>7809</v>
      </c>
      <c r="D3184" s="113" t="s">
        <v>7811</v>
      </c>
      <c r="E3184" s="112" t="s">
        <v>7812</v>
      </c>
      <c r="F3184" s="115" t="s">
        <v>7813</v>
      </c>
      <c r="G3184" s="112">
        <v>38718</v>
      </c>
      <c r="H3184" s="112">
        <v>38718</v>
      </c>
      <c r="I3184" s="112" t="s">
        <v>17117</v>
      </c>
      <c r="J3184" s="112" t="s">
        <v>17118</v>
      </c>
      <c r="K3184" s="115" t="s">
        <v>7814</v>
      </c>
      <c r="L3184" s="12" t="s">
        <v>60</v>
      </c>
      <c r="M3184" s="208" t="s">
        <v>7803</v>
      </c>
      <c r="N3184" s="208" t="s">
        <v>107</v>
      </c>
      <c r="O3184" s="208" t="s">
        <v>100</v>
      </c>
      <c r="P3184" s="208" t="s">
        <v>812</v>
      </c>
      <c r="Q3184" s="89"/>
      <c r="R3184" s="194">
        <v>16</v>
      </c>
      <c r="S3184" s="194" t="s">
        <v>3354</v>
      </c>
      <c r="T3184" s="265">
        <v>36119</v>
      </c>
      <c r="U3184" s="265">
        <v>16119</v>
      </c>
      <c r="V3184" s="265">
        <v>0</v>
      </c>
      <c r="W3184" s="265">
        <v>0</v>
      </c>
      <c r="X3184" s="265" t="s">
        <v>112</v>
      </c>
      <c r="Y3184" s="265" t="s">
        <v>112</v>
      </c>
    </row>
    <row r="3185" spans="1:25" ht="258.75" customHeight="1" x14ac:dyDescent="0.25">
      <c r="A3185" s="71">
        <v>4605</v>
      </c>
      <c r="B3185" s="194" t="s">
        <v>7799</v>
      </c>
      <c r="C3185" s="208" t="s">
        <v>7809</v>
      </c>
      <c r="D3185" s="113" t="s">
        <v>7815</v>
      </c>
      <c r="E3185" s="112" t="s">
        <v>7816</v>
      </c>
      <c r="F3185" s="115" t="s">
        <v>17120</v>
      </c>
      <c r="G3185" s="112">
        <v>38718</v>
      </c>
      <c r="H3185" s="112">
        <v>38718</v>
      </c>
      <c r="I3185" s="208" t="s">
        <v>113</v>
      </c>
      <c r="J3185" s="112" t="s">
        <v>17118</v>
      </c>
      <c r="K3185" s="208" t="s">
        <v>7817</v>
      </c>
      <c r="L3185" s="113" t="s">
        <v>99</v>
      </c>
      <c r="M3185" s="264" t="s">
        <v>7818</v>
      </c>
      <c r="N3185" s="208" t="s">
        <v>107</v>
      </c>
      <c r="O3185" s="208" t="s">
        <v>100</v>
      </c>
      <c r="P3185" s="208" t="s">
        <v>812</v>
      </c>
      <c r="Q3185" s="89"/>
      <c r="R3185" s="194">
        <v>10</v>
      </c>
      <c r="S3185" s="50" t="s">
        <v>126</v>
      </c>
      <c r="T3185" s="265">
        <v>1621</v>
      </c>
      <c r="U3185" s="265">
        <v>986</v>
      </c>
      <c r="V3185" s="265">
        <v>0</v>
      </c>
      <c r="W3185" s="265">
        <v>0</v>
      </c>
      <c r="X3185" s="265" t="s">
        <v>112</v>
      </c>
      <c r="Y3185" s="265" t="s">
        <v>112</v>
      </c>
    </row>
    <row r="3186" spans="1:25" ht="258.75" customHeight="1" x14ac:dyDescent="0.25">
      <c r="A3186" s="71">
        <v>4606</v>
      </c>
      <c r="B3186" s="194" t="s">
        <v>7799</v>
      </c>
      <c r="C3186" s="208" t="s">
        <v>7819</v>
      </c>
      <c r="D3186" s="113" t="s">
        <v>7820</v>
      </c>
      <c r="E3186" s="112" t="s">
        <v>7821</v>
      </c>
      <c r="F3186" s="115" t="s">
        <v>7822</v>
      </c>
      <c r="G3186" s="112">
        <v>39722</v>
      </c>
      <c r="H3186" s="112">
        <v>39448</v>
      </c>
      <c r="I3186" s="208" t="s">
        <v>113</v>
      </c>
      <c r="J3186" s="112" t="s">
        <v>17118</v>
      </c>
      <c r="K3186" s="208" t="s">
        <v>7823</v>
      </c>
      <c r="L3186" s="113" t="s">
        <v>60</v>
      </c>
      <c r="M3186" s="264" t="s">
        <v>7824</v>
      </c>
      <c r="N3186" s="208" t="s">
        <v>107</v>
      </c>
      <c r="O3186" s="208" t="s">
        <v>100</v>
      </c>
      <c r="P3186" s="208" t="s">
        <v>812</v>
      </c>
      <c r="Q3186" s="89" t="s">
        <v>7825</v>
      </c>
      <c r="R3186" s="194">
        <v>16</v>
      </c>
      <c r="S3186" s="194" t="s">
        <v>3354</v>
      </c>
      <c r="T3186" s="265">
        <v>2676249</v>
      </c>
      <c r="U3186" s="265">
        <v>1429512</v>
      </c>
      <c r="V3186" s="265">
        <v>2668165</v>
      </c>
      <c r="W3186" s="265">
        <v>2668165</v>
      </c>
      <c r="X3186" s="265" t="s">
        <v>112</v>
      </c>
      <c r="Y3186" s="265" t="s">
        <v>112</v>
      </c>
    </row>
    <row r="3187" spans="1:25" ht="258.75" customHeight="1" x14ac:dyDescent="0.25">
      <c r="A3187" s="71">
        <v>4607</v>
      </c>
      <c r="B3187" s="194" t="s">
        <v>7799</v>
      </c>
      <c r="C3187" s="208" t="s">
        <v>7819</v>
      </c>
      <c r="D3187" s="113" t="s">
        <v>7826</v>
      </c>
      <c r="E3187" s="112" t="s">
        <v>17121</v>
      </c>
      <c r="F3187" s="115" t="s">
        <v>7827</v>
      </c>
      <c r="G3187" s="112">
        <v>39722</v>
      </c>
      <c r="H3187" s="112">
        <v>39448</v>
      </c>
      <c r="I3187" s="208" t="s">
        <v>113</v>
      </c>
      <c r="J3187" s="112" t="s">
        <v>17118</v>
      </c>
      <c r="K3187" s="208" t="s">
        <v>7828</v>
      </c>
      <c r="L3187" s="113" t="s">
        <v>60</v>
      </c>
      <c r="M3187" s="264" t="s">
        <v>7824</v>
      </c>
      <c r="N3187" s="208" t="s">
        <v>107</v>
      </c>
      <c r="O3187" s="208" t="s">
        <v>100</v>
      </c>
      <c r="P3187" s="208" t="s">
        <v>812</v>
      </c>
      <c r="Q3187" s="89" t="s">
        <v>2781</v>
      </c>
      <c r="R3187" s="194">
        <v>16</v>
      </c>
      <c r="S3187" s="194" t="s">
        <v>3354</v>
      </c>
      <c r="T3187" s="265">
        <v>389603</v>
      </c>
      <c r="U3187" s="265">
        <v>240217</v>
      </c>
      <c r="V3187" s="265">
        <v>396023</v>
      </c>
      <c r="W3187" s="265">
        <v>396023</v>
      </c>
      <c r="X3187" s="265" t="s">
        <v>112</v>
      </c>
      <c r="Y3187" s="265" t="s">
        <v>112</v>
      </c>
    </row>
    <row r="3188" spans="1:25" ht="258.75" customHeight="1" x14ac:dyDescent="0.25">
      <c r="A3188" s="71">
        <v>4608</v>
      </c>
      <c r="B3188" s="194" t="s">
        <v>7799</v>
      </c>
      <c r="C3188" s="208" t="s">
        <v>12109</v>
      </c>
      <c r="D3188" s="113" t="s">
        <v>7829</v>
      </c>
      <c r="E3188" s="112" t="s">
        <v>17122</v>
      </c>
      <c r="F3188" s="115" t="s">
        <v>7830</v>
      </c>
      <c r="G3188" s="112">
        <v>40544</v>
      </c>
      <c r="H3188" s="112">
        <v>40179</v>
      </c>
      <c r="I3188" s="208" t="s">
        <v>113</v>
      </c>
      <c r="J3188" s="112" t="s">
        <v>17118</v>
      </c>
      <c r="K3188" s="208" t="s">
        <v>7831</v>
      </c>
      <c r="L3188" s="113" t="s">
        <v>60</v>
      </c>
      <c r="M3188" s="264" t="s">
        <v>7824</v>
      </c>
      <c r="N3188" s="208" t="s">
        <v>107</v>
      </c>
      <c r="O3188" s="208" t="s">
        <v>100</v>
      </c>
      <c r="P3188" s="208" t="s">
        <v>812</v>
      </c>
      <c r="Q3188" s="113" t="s">
        <v>7832</v>
      </c>
      <c r="R3188" s="194">
        <v>16</v>
      </c>
      <c r="S3188" s="194" t="s">
        <v>3354</v>
      </c>
      <c r="T3188" s="265">
        <v>17963</v>
      </c>
      <c r="U3188" s="265">
        <v>11022</v>
      </c>
      <c r="V3188" s="265">
        <v>18462</v>
      </c>
      <c r="W3188" s="265">
        <v>18462</v>
      </c>
      <c r="X3188" s="265" t="s">
        <v>112</v>
      </c>
      <c r="Y3188" s="265" t="s">
        <v>112</v>
      </c>
    </row>
    <row r="3189" spans="1:25" ht="258.75" customHeight="1" x14ac:dyDescent="0.25">
      <c r="A3189" s="71">
        <v>4609</v>
      </c>
      <c r="B3189" s="194" t="s">
        <v>7799</v>
      </c>
      <c r="C3189" s="208" t="s">
        <v>7833</v>
      </c>
      <c r="D3189" s="113" t="s">
        <v>7834</v>
      </c>
      <c r="E3189" s="112" t="s">
        <v>17123</v>
      </c>
      <c r="F3189" s="115" t="s">
        <v>7835</v>
      </c>
      <c r="G3189" s="112">
        <v>42736</v>
      </c>
      <c r="H3189" s="112">
        <v>42736</v>
      </c>
      <c r="I3189" s="112" t="s">
        <v>12110</v>
      </c>
      <c r="J3189" s="112" t="s">
        <v>17118</v>
      </c>
      <c r="K3189" s="115" t="s">
        <v>7836</v>
      </c>
      <c r="L3189" s="113" t="s">
        <v>60</v>
      </c>
      <c r="M3189" s="264" t="s">
        <v>7837</v>
      </c>
      <c r="N3189" s="208" t="s">
        <v>107</v>
      </c>
      <c r="O3189" s="208" t="s">
        <v>100</v>
      </c>
      <c r="P3189" s="208" t="s">
        <v>812</v>
      </c>
      <c r="Q3189" s="89"/>
      <c r="R3189" s="194">
        <v>16</v>
      </c>
      <c r="S3189" s="194" t="s">
        <v>3354</v>
      </c>
      <c r="T3189" s="265">
        <v>0</v>
      </c>
      <c r="U3189" s="265">
        <v>0</v>
      </c>
      <c r="V3189" s="265">
        <v>0</v>
      </c>
      <c r="W3189" s="265">
        <v>0</v>
      </c>
      <c r="X3189" s="265" t="s">
        <v>112</v>
      </c>
      <c r="Y3189" s="265" t="s">
        <v>112</v>
      </c>
    </row>
    <row r="3190" spans="1:25" ht="258.75" customHeight="1" x14ac:dyDescent="0.25">
      <c r="A3190" s="71">
        <v>4610</v>
      </c>
      <c r="B3190" s="194" t="s">
        <v>7799</v>
      </c>
      <c r="C3190" s="208" t="s">
        <v>7809</v>
      </c>
      <c r="D3190" s="113" t="s">
        <v>7838</v>
      </c>
      <c r="E3190" s="112" t="s">
        <v>7839</v>
      </c>
      <c r="F3190" s="115" t="s">
        <v>7840</v>
      </c>
      <c r="G3190" s="112">
        <v>38718</v>
      </c>
      <c r="H3190" s="112">
        <v>38718</v>
      </c>
      <c r="I3190" s="208" t="s">
        <v>113</v>
      </c>
      <c r="J3190" s="112" t="s">
        <v>17118</v>
      </c>
      <c r="K3190" s="208" t="s">
        <v>7841</v>
      </c>
      <c r="L3190" s="113" t="s">
        <v>99</v>
      </c>
      <c r="M3190" s="264" t="s">
        <v>7818</v>
      </c>
      <c r="N3190" s="208" t="s">
        <v>107</v>
      </c>
      <c r="O3190" s="208" t="s">
        <v>100</v>
      </c>
      <c r="P3190" s="208" t="s">
        <v>7842</v>
      </c>
      <c r="Q3190" s="47"/>
      <c r="R3190" s="194">
        <v>10</v>
      </c>
      <c r="S3190" s="50" t="s">
        <v>126</v>
      </c>
      <c r="T3190" s="116">
        <v>0</v>
      </c>
      <c r="U3190" s="116">
        <v>0</v>
      </c>
      <c r="V3190" s="116">
        <v>0</v>
      </c>
      <c r="W3190" s="116">
        <v>0</v>
      </c>
      <c r="X3190" s="265" t="s">
        <v>112</v>
      </c>
      <c r="Y3190" s="265" t="s">
        <v>112</v>
      </c>
    </row>
    <row r="3191" spans="1:25" ht="258.75" customHeight="1" x14ac:dyDescent="0.25">
      <c r="A3191" s="71">
        <v>4611</v>
      </c>
      <c r="B3191" s="194" t="s">
        <v>7799</v>
      </c>
      <c r="C3191" s="208" t="s">
        <v>7809</v>
      </c>
      <c r="D3191" s="113" t="s">
        <v>7843</v>
      </c>
      <c r="E3191" s="112" t="s">
        <v>7844</v>
      </c>
      <c r="F3191" s="115" t="s">
        <v>7840</v>
      </c>
      <c r="G3191" s="112">
        <v>38718</v>
      </c>
      <c r="H3191" s="112">
        <v>38718</v>
      </c>
      <c r="I3191" s="208" t="s">
        <v>113</v>
      </c>
      <c r="J3191" s="112" t="s">
        <v>17118</v>
      </c>
      <c r="K3191" s="208" t="s">
        <v>7845</v>
      </c>
      <c r="L3191" s="113" t="s">
        <v>99</v>
      </c>
      <c r="M3191" s="264" t="s">
        <v>7818</v>
      </c>
      <c r="N3191" s="208" t="s">
        <v>107</v>
      </c>
      <c r="O3191" s="208" t="s">
        <v>100</v>
      </c>
      <c r="P3191" s="208" t="s">
        <v>6818</v>
      </c>
      <c r="Q3191" s="47"/>
      <c r="R3191" s="194">
        <v>10</v>
      </c>
      <c r="S3191" s="50" t="s">
        <v>126</v>
      </c>
      <c r="T3191" s="194">
        <v>16290</v>
      </c>
      <c r="U3191" s="194">
        <v>5143</v>
      </c>
      <c r="V3191" s="265">
        <v>0</v>
      </c>
      <c r="W3191" s="265">
        <v>0</v>
      </c>
      <c r="X3191" s="265" t="s">
        <v>112</v>
      </c>
      <c r="Y3191" s="265" t="s">
        <v>112</v>
      </c>
    </row>
    <row r="3192" spans="1:25" ht="258.75" customHeight="1" x14ac:dyDescent="0.25">
      <c r="A3192" s="71">
        <v>4612</v>
      </c>
      <c r="B3192" s="194" t="s">
        <v>7799</v>
      </c>
      <c r="C3192" s="208" t="s">
        <v>17124</v>
      </c>
      <c r="D3192" s="208" t="s">
        <v>17125</v>
      </c>
      <c r="E3192" s="112" t="s">
        <v>17126</v>
      </c>
      <c r="F3192" s="115" t="s">
        <v>7846</v>
      </c>
      <c r="G3192" s="112">
        <v>43913</v>
      </c>
      <c r="H3192" s="112">
        <v>43831</v>
      </c>
      <c r="I3192" s="208" t="s">
        <v>113</v>
      </c>
      <c r="J3192" s="112">
        <v>45658</v>
      </c>
      <c r="K3192" s="208" t="s">
        <v>17127</v>
      </c>
      <c r="L3192" s="113" t="s">
        <v>60</v>
      </c>
      <c r="M3192" s="208" t="s">
        <v>17128</v>
      </c>
      <c r="N3192" s="208" t="s">
        <v>107</v>
      </c>
      <c r="O3192" s="208" t="s">
        <v>102</v>
      </c>
      <c r="P3192" s="208" t="s">
        <v>7847</v>
      </c>
      <c r="Q3192" s="373"/>
      <c r="R3192" s="44">
        <v>2</v>
      </c>
      <c r="S3192" s="50" t="s">
        <v>199</v>
      </c>
      <c r="T3192" s="265">
        <v>414058</v>
      </c>
      <c r="U3192" s="265">
        <v>562409</v>
      </c>
      <c r="V3192" s="265">
        <v>557300</v>
      </c>
      <c r="W3192" s="265">
        <v>536000</v>
      </c>
      <c r="X3192" s="194" t="s">
        <v>112</v>
      </c>
      <c r="Y3192" s="194" t="s">
        <v>112</v>
      </c>
    </row>
    <row r="3193" spans="1:25" ht="258.75" customHeight="1" x14ac:dyDescent="0.25">
      <c r="A3193" s="71">
        <v>4613</v>
      </c>
      <c r="B3193" s="194" t="s">
        <v>7799</v>
      </c>
      <c r="C3193" s="208" t="s">
        <v>12111</v>
      </c>
      <c r="D3193" s="208" t="s">
        <v>17129</v>
      </c>
      <c r="E3193" s="115" t="s">
        <v>7848</v>
      </c>
      <c r="F3193" s="115" t="s">
        <v>7848</v>
      </c>
      <c r="G3193" s="112">
        <v>43913</v>
      </c>
      <c r="H3193" s="112">
        <v>43831</v>
      </c>
      <c r="I3193" s="208" t="s">
        <v>113</v>
      </c>
      <c r="J3193" s="112">
        <v>45658</v>
      </c>
      <c r="K3193" s="208" t="s">
        <v>17130</v>
      </c>
      <c r="L3193" s="113" t="s">
        <v>60</v>
      </c>
      <c r="M3193" s="264" t="s">
        <v>7824</v>
      </c>
      <c r="N3193" s="208" t="s">
        <v>107</v>
      </c>
      <c r="O3193" s="208" t="s">
        <v>102</v>
      </c>
      <c r="P3193" s="208" t="s">
        <v>7847</v>
      </c>
      <c r="Q3193" s="208" t="s">
        <v>7849</v>
      </c>
      <c r="R3193" s="54" t="s">
        <v>23</v>
      </c>
      <c r="S3193" s="50" t="s">
        <v>1076</v>
      </c>
      <c r="T3193" s="194">
        <v>0</v>
      </c>
      <c r="U3193" s="194">
        <v>0</v>
      </c>
      <c r="V3193" s="194">
        <v>150</v>
      </c>
      <c r="W3193" s="194">
        <v>150</v>
      </c>
      <c r="X3193" s="194" t="s">
        <v>112</v>
      </c>
      <c r="Y3193" s="194" t="s">
        <v>112</v>
      </c>
    </row>
    <row r="3194" spans="1:25" ht="258.75" customHeight="1" x14ac:dyDescent="0.25">
      <c r="A3194" s="71">
        <v>4614</v>
      </c>
      <c r="B3194" s="194" t="s">
        <v>7799</v>
      </c>
      <c r="C3194" s="208" t="s">
        <v>12112</v>
      </c>
      <c r="D3194" s="208" t="s">
        <v>7850</v>
      </c>
      <c r="E3194" s="115" t="s">
        <v>17131</v>
      </c>
      <c r="F3194" s="115" t="s">
        <v>7851</v>
      </c>
      <c r="G3194" s="112">
        <v>44197</v>
      </c>
      <c r="H3194" s="112">
        <v>44197</v>
      </c>
      <c r="I3194" s="208" t="s">
        <v>17132</v>
      </c>
      <c r="J3194" s="112">
        <v>47119</v>
      </c>
      <c r="K3194" s="208" t="s">
        <v>3835</v>
      </c>
      <c r="L3194" s="113" t="s">
        <v>60</v>
      </c>
      <c r="M3194" s="264" t="s">
        <v>17133</v>
      </c>
      <c r="N3194" s="208" t="s">
        <v>107</v>
      </c>
      <c r="O3194" s="208" t="s">
        <v>100</v>
      </c>
      <c r="P3194" s="208" t="s">
        <v>7847</v>
      </c>
      <c r="Q3194" s="208" t="s">
        <v>1666</v>
      </c>
      <c r="R3194" s="44">
        <v>16</v>
      </c>
      <c r="S3194" s="50" t="s">
        <v>175</v>
      </c>
      <c r="T3194" s="194">
        <v>9697</v>
      </c>
      <c r="U3194" s="194">
        <v>1191</v>
      </c>
      <c r="V3194" s="194">
        <v>19381</v>
      </c>
      <c r="W3194" s="194">
        <v>86073</v>
      </c>
      <c r="X3194" s="44">
        <v>97175</v>
      </c>
      <c r="Y3194" s="44">
        <v>114923</v>
      </c>
    </row>
    <row r="3195" spans="1:25" ht="258.75" customHeight="1" x14ac:dyDescent="0.25">
      <c r="A3195" s="71">
        <v>4615</v>
      </c>
      <c r="B3195" s="194" t="s">
        <v>7799</v>
      </c>
      <c r="C3195" s="208" t="s">
        <v>17134</v>
      </c>
      <c r="D3195" s="208" t="s">
        <v>17135</v>
      </c>
      <c r="E3195" s="115" t="s">
        <v>17136</v>
      </c>
      <c r="F3195" s="115" t="s">
        <v>17137</v>
      </c>
      <c r="G3195" s="112">
        <v>44723</v>
      </c>
      <c r="H3195" s="112">
        <v>44197</v>
      </c>
      <c r="I3195" s="208" t="s">
        <v>17138</v>
      </c>
      <c r="J3195" s="112">
        <v>46023</v>
      </c>
      <c r="K3195" s="208" t="s">
        <v>17139</v>
      </c>
      <c r="L3195" s="113" t="s">
        <v>60</v>
      </c>
      <c r="M3195" s="208" t="s">
        <v>17140</v>
      </c>
      <c r="N3195" s="208" t="s">
        <v>107</v>
      </c>
      <c r="O3195" s="208" t="s">
        <v>100</v>
      </c>
      <c r="P3195" s="208" t="s">
        <v>7847</v>
      </c>
      <c r="Q3195" s="208"/>
      <c r="R3195" s="44"/>
      <c r="S3195" s="50"/>
      <c r="T3195" s="194">
        <v>0</v>
      </c>
      <c r="U3195" s="194">
        <v>0</v>
      </c>
      <c r="V3195" s="194">
        <v>0</v>
      </c>
      <c r="W3195" s="194">
        <v>0</v>
      </c>
      <c r="X3195" s="44">
        <v>0</v>
      </c>
      <c r="Y3195" s="46" t="s">
        <v>112</v>
      </c>
    </row>
    <row r="3196" spans="1:25" ht="258.75" customHeight="1" x14ac:dyDescent="0.25">
      <c r="A3196" s="71">
        <v>4616</v>
      </c>
      <c r="B3196" s="194" t="s">
        <v>7799</v>
      </c>
      <c r="C3196" s="115" t="s">
        <v>7852</v>
      </c>
      <c r="D3196" s="208" t="s">
        <v>7853</v>
      </c>
      <c r="E3196" s="112" t="s">
        <v>17141</v>
      </c>
      <c r="F3196" s="115" t="s">
        <v>7854</v>
      </c>
      <c r="G3196" s="112">
        <v>37987</v>
      </c>
      <c r="H3196" s="112">
        <v>37987</v>
      </c>
      <c r="I3196" s="112" t="s">
        <v>17142</v>
      </c>
      <c r="J3196" s="112" t="s">
        <v>114</v>
      </c>
      <c r="K3196" s="208" t="s">
        <v>17143</v>
      </c>
      <c r="L3196" s="208" t="s">
        <v>60</v>
      </c>
      <c r="M3196" s="208" t="s">
        <v>7803</v>
      </c>
      <c r="N3196" s="115" t="s">
        <v>64</v>
      </c>
      <c r="O3196" s="208" t="s">
        <v>468</v>
      </c>
      <c r="P3196" s="208" t="s">
        <v>115</v>
      </c>
      <c r="Q3196" s="113" t="s">
        <v>7855</v>
      </c>
      <c r="R3196" s="194">
        <v>16</v>
      </c>
      <c r="S3196" s="194" t="s">
        <v>3354</v>
      </c>
      <c r="T3196" s="194">
        <v>697067</v>
      </c>
      <c r="U3196" s="194">
        <v>381531</v>
      </c>
      <c r="V3196" s="194">
        <v>419684</v>
      </c>
      <c r="W3196" s="194">
        <v>440668</v>
      </c>
      <c r="X3196" s="44">
        <v>449482</v>
      </c>
      <c r="Y3196" s="44">
        <v>456224</v>
      </c>
    </row>
    <row r="3197" spans="1:25" ht="258.75" customHeight="1" x14ac:dyDescent="0.25">
      <c r="A3197" s="71">
        <v>4617</v>
      </c>
      <c r="B3197" s="194" t="s">
        <v>7799</v>
      </c>
      <c r="C3197" s="115" t="s">
        <v>7852</v>
      </c>
      <c r="D3197" s="208" t="s">
        <v>7856</v>
      </c>
      <c r="E3197" s="112" t="s">
        <v>129</v>
      </c>
      <c r="F3197" s="208" t="s">
        <v>17120</v>
      </c>
      <c r="G3197" s="112">
        <v>37987</v>
      </c>
      <c r="H3197" s="112">
        <v>37987</v>
      </c>
      <c r="I3197" s="208" t="s">
        <v>113</v>
      </c>
      <c r="J3197" s="112" t="s">
        <v>114</v>
      </c>
      <c r="K3197" s="208" t="s">
        <v>7857</v>
      </c>
      <c r="L3197" s="208" t="s">
        <v>99</v>
      </c>
      <c r="M3197" s="264" t="s">
        <v>7818</v>
      </c>
      <c r="N3197" s="208" t="s">
        <v>64</v>
      </c>
      <c r="O3197" s="208" t="s">
        <v>468</v>
      </c>
      <c r="P3197" s="208" t="s">
        <v>115</v>
      </c>
      <c r="Q3197" s="47"/>
      <c r="R3197" s="194">
        <v>10</v>
      </c>
      <c r="S3197" s="50" t="s">
        <v>126</v>
      </c>
      <c r="T3197" s="194">
        <v>0</v>
      </c>
      <c r="U3197" s="194">
        <v>294</v>
      </c>
      <c r="V3197" s="194">
        <v>0</v>
      </c>
      <c r="W3197" s="194">
        <v>0</v>
      </c>
      <c r="X3197" s="194">
        <v>0</v>
      </c>
      <c r="Y3197" s="194">
        <v>0</v>
      </c>
    </row>
    <row r="3198" spans="1:25" ht="258.75" customHeight="1" x14ac:dyDescent="0.25">
      <c r="A3198" s="71">
        <v>4618</v>
      </c>
      <c r="B3198" s="194" t="s">
        <v>7799</v>
      </c>
      <c r="C3198" s="115" t="s">
        <v>7858</v>
      </c>
      <c r="D3198" s="208" t="s">
        <v>7859</v>
      </c>
      <c r="E3198" s="112" t="s">
        <v>129</v>
      </c>
      <c r="F3198" s="208" t="s">
        <v>1123</v>
      </c>
      <c r="G3198" s="112">
        <v>38114</v>
      </c>
      <c r="H3198" s="112">
        <v>37987</v>
      </c>
      <c r="I3198" s="208" t="s">
        <v>113</v>
      </c>
      <c r="J3198" s="112" t="s">
        <v>114</v>
      </c>
      <c r="K3198" s="208" t="s">
        <v>5309</v>
      </c>
      <c r="L3198" s="208" t="s">
        <v>99</v>
      </c>
      <c r="M3198" s="264" t="s">
        <v>7860</v>
      </c>
      <c r="N3198" s="208" t="s">
        <v>64</v>
      </c>
      <c r="O3198" s="208" t="s">
        <v>468</v>
      </c>
      <c r="P3198" s="208" t="s">
        <v>115</v>
      </c>
      <c r="Q3198" s="47"/>
      <c r="R3198" s="194">
        <v>10</v>
      </c>
      <c r="S3198" s="50" t="s">
        <v>126</v>
      </c>
      <c r="T3198" s="194">
        <v>1708</v>
      </c>
      <c r="U3198" s="194">
        <v>8368</v>
      </c>
      <c r="V3198" s="194">
        <v>8368</v>
      </c>
      <c r="W3198" s="194">
        <v>8368</v>
      </c>
      <c r="X3198" s="194">
        <v>8368</v>
      </c>
      <c r="Y3198" s="194">
        <v>8368</v>
      </c>
    </row>
    <row r="3199" spans="1:25" ht="258.75" customHeight="1" x14ac:dyDescent="0.25">
      <c r="A3199" s="71">
        <v>4619</v>
      </c>
      <c r="B3199" s="194" t="s">
        <v>7799</v>
      </c>
      <c r="C3199" s="115" t="s">
        <v>7861</v>
      </c>
      <c r="D3199" s="208" t="s">
        <v>7862</v>
      </c>
      <c r="E3199" s="112" t="s">
        <v>129</v>
      </c>
      <c r="F3199" s="208" t="s">
        <v>7863</v>
      </c>
      <c r="G3199" s="112">
        <v>38353</v>
      </c>
      <c r="H3199" s="112">
        <v>37987</v>
      </c>
      <c r="I3199" s="208" t="s">
        <v>113</v>
      </c>
      <c r="J3199" s="112">
        <v>44927</v>
      </c>
      <c r="K3199" s="208" t="s">
        <v>7864</v>
      </c>
      <c r="L3199" s="115" t="s">
        <v>4824</v>
      </c>
      <c r="M3199" s="208" t="s">
        <v>730</v>
      </c>
      <c r="N3199" s="208" t="s">
        <v>64</v>
      </c>
      <c r="O3199" s="208" t="s">
        <v>468</v>
      </c>
      <c r="P3199" s="208" t="s">
        <v>115</v>
      </c>
      <c r="Q3199" s="47"/>
      <c r="R3199" s="194">
        <v>3</v>
      </c>
      <c r="S3199" s="194" t="s">
        <v>715</v>
      </c>
      <c r="T3199" s="194">
        <v>12671</v>
      </c>
      <c r="U3199" s="194">
        <v>10879</v>
      </c>
      <c r="V3199" s="194" t="s">
        <v>112</v>
      </c>
      <c r="W3199" s="194" t="s">
        <v>112</v>
      </c>
      <c r="X3199" s="44" t="s">
        <v>112</v>
      </c>
      <c r="Y3199" s="44" t="s">
        <v>112</v>
      </c>
    </row>
    <row r="3200" spans="1:25" ht="258.75" customHeight="1" x14ac:dyDescent="0.25">
      <c r="A3200" s="71">
        <v>4620</v>
      </c>
      <c r="B3200" s="194" t="s">
        <v>7799</v>
      </c>
      <c r="C3200" s="115" t="s">
        <v>7865</v>
      </c>
      <c r="D3200" s="208" t="s">
        <v>7866</v>
      </c>
      <c r="E3200" s="112" t="s">
        <v>129</v>
      </c>
      <c r="F3200" s="208" t="s">
        <v>6508</v>
      </c>
      <c r="G3200" s="112">
        <v>42736</v>
      </c>
      <c r="H3200" s="112">
        <v>42736</v>
      </c>
      <c r="I3200" s="208" t="s">
        <v>113</v>
      </c>
      <c r="J3200" s="112" t="s">
        <v>114</v>
      </c>
      <c r="K3200" s="208" t="s">
        <v>7867</v>
      </c>
      <c r="L3200" s="115" t="s">
        <v>4824</v>
      </c>
      <c r="M3200" s="264" t="s">
        <v>7868</v>
      </c>
      <c r="N3200" s="208" t="s">
        <v>64</v>
      </c>
      <c r="O3200" s="208" t="s">
        <v>468</v>
      </c>
      <c r="P3200" s="208" t="s">
        <v>115</v>
      </c>
      <c r="Q3200" s="47" t="s">
        <v>6511</v>
      </c>
      <c r="R3200" s="411" t="s">
        <v>7869</v>
      </c>
      <c r="S3200" s="41" t="s">
        <v>6512</v>
      </c>
      <c r="T3200" s="194">
        <v>51006</v>
      </c>
      <c r="U3200" s="194">
        <v>52513</v>
      </c>
      <c r="V3200" s="194">
        <v>52513</v>
      </c>
      <c r="W3200" s="194">
        <v>52513</v>
      </c>
      <c r="X3200" s="194">
        <v>52513</v>
      </c>
      <c r="Y3200" s="194">
        <v>52513</v>
      </c>
    </row>
    <row r="3201" spans="1:25" ht="258.75" customHeight="1" x14ac:dyDescent="0.25">
      <c r="A3201" s="71">
        <v>4621</v>
      </c>
      <c r="B3201" s="194" t="s">
        <v>7799</v>
      </c>
      <c r="C3201" s="115" t="s">
        <v>7870</v>
      </c>
      <c r="D3201" s="208" t="s">
        <v>7871</v>
      </c>
      <c r="E3201" s="112" t="s">
        <v>7872</v>
      </c>
      <c r="F3201" s="115" t="s">
        <v>7873</v>
      </c>
      <c r="G3201" s="112">
        <v>42736</v>
      </c>
      <c r="H3201" s="112">
        <v>42736</v>
      </c>
      <c r="I3201" s="112" t="s">
        <v>12113</v>
      </c>
      <c r="J3201" s="112" t="s">
        <v>114</v>
      </c>
      <c r="K3201" s="115" t="s">
        <v>7874</v>
      </c>
      <c r="L3201" s="208" t="s">
        <v>60</v>
      </c>
      <c r="M3201" s="264" t="s">
        <v>7837</v>
      </c>
      <c r="N3201" s="115" t="s">
        <v>64</v>
      </c>
      <c r="O3201" s="208" t="s">
        <v>468</v>
      </c>
      <c r="P3201" s="208" t="s">
        <v>115</v>
      </c>
      <c r="Q3201" s="47"/>
      <c r="R3201" s="194" t="s">
        <v>53</v>
      </c>
      <c r="S3201" s="194" t="s">
        <v>175</v>
      </c>
      <c r="T3201" s="194">
        <v>19463.400000000001</v>
      </c>
      <c r="U3201" s="194">
        <v>16269.9</v>
      </c>
      <c r="V3201" s="194">
        <v>12441</v>
      </c>
      <c r="W3201" s="194">
        <v>3655</v>
      </c>
      <c r="X3201" s="194">
        <v>0</v>
      </c>
      <c r="Y3201" s="194">
        <v>0</v>
      </c>
    </row>
    <row r="3202" spans="1:25" ht="258.75" customHeight="1" x14ac:dyDescent="0.25">
      <c r="A3202" s="71">
        <v>4622</v>
      </c>
      <c r="B3202" s="194" t="s">
        <v>7799</v>
      </c>
      <c r="C3202" s="115" t="s">
        <v>7875</v>
      </c>
      <c r="D3202" s="208" t="s">
        <v>7876</v>
      </c>
      <c r="E3202" s="208" t="s">
        <v>7877</v>
      </c>
      <c r="F3202" s="208" t="s">
        <v>7878</v>
      </c>
      <c r="G3202" s="112">
        <v>42745</v>
      </c>
      <c r="H3202" s="112">
        <v>42736</v>
      </c>
      <c r="I3202" s="112" t="s">
        <v>12114</v>
      </c>
      <c r="J3202" s="112" t="s">
        <v>2383</v>
      </c>
      <c r="K3202" s="208" t="s">
        <v>7879</v>
      </c>
      <c r="L3202" s="208" t="s">
        <v>60</v>
      </c>
      <c r="M3202" s="264" t="s">
        <v>7807</v>
      </c>
      <c r="N3202" s="208" t="s">
        <v>64</v>
      </c>
      <c r="O3202" s="208" t="s">
        <v>468</v>
      </c>
      <c r="P3202" s="208" t="s">
        <v>115</v>
      </c>
      <c r="Q3202" s="45" t="s">
        <v>280</v>
      </c>
      <c r="R3202" s="194" t="s">
        <v>53</v>
      </c>
      <c r="S3202" s="194" t="s">
        <v>175</v>
      </c>
      <c r="T3202" s="194">
        <v>68038</v>
      </c>
      <c r="U3202" s="194">
        <v>126614</v>
      </c>
      <c r="V3202" s="194">
        <v>113927</v>
      </c>
      <c r="W3202" s="194">
        <v>109412</v>
      </c>
      <c r="X3202" s="194">
        <v>100795</v>
      </c>
      <c r="Y3202" s="194">
        <v>89750</v>
      </c>
    </row>
    <row r="3203" spans="1:25" ht="258.75" customHeight="1" x14ac:dyDescent="0.25">
      <c r="A3203" s="71">
        <v>4623</v>
      </c>
      <c r="B3203" s="194" t="s">
        <v>7799</v>
      </c>
      <c r="C3203" s="115" t="s">
        <v>7880</v>
      </c>
      <c r="D3203" s="208" t="s">
        <v>7881</v>
      </c>
      <c r="E3203" s="208" t="s">
        <v>7882</v>
      </c>
      <c r="F3203" s="208" t="s">
        <v>7883</v>
      </c>
      <c r="G3203" s="112">
        <v>42745</v>
      </c>
      <c r="H3203" s="112">
        <v>42736</v>
      </c>
      <c r="I3203" s="208" t="s">
        <v>113</v>
      </c>
      <c r="J3203" s="112">
        <v>45292</v>
      </c>
      <c r="K3203" s="208" t="s">
        <v>7884</v>
      </c>
      <c r="L3203" s="115" t="s">
        <v>61</v>
      </c>
      <c r="M3203" s="208" t="s">
        <v>12115</v>
      </c>
      <c r="N3203" s="208" t="s">
        <v>64</v>
      </c>
      <c r="O3203" s="208" t="s">
        <v>468</v>
      </c>
      <c r="P3203" s="208" t="s">
        <v>115</v>
      </c>
      <c r="Q3203" s="47"/>
      <c r="R3203" s="194">
        <v>11</v>
      </c>
      <c r="S3203" s="208" t="s">
        <v>731</v>
      </c>
      <c r="T3203" s="194">
        <v>417904.91</v>
      </c>
      <c r="U3203" s="194">
        <v>397496.87099999998</v>
      </c>
      <c r="V3203" s="194">
        <v>388128</v>
      </c>
      <c r="W3203" s="194" t="s">
        <v>112</v>
      </c>
      <c r="X3203" s="194" t="s">
        <v>112</v>
      </c>
      <c r="Y3203" s="194" t="s">
        <v>112</v>
      </c>
    </row>
    <row r="3204" spans="1:25" ht="258.75" customHeight="1" x14ac:dyDescent="0.25">
      <c r="A3204" s="71">
        <v>4624</v>
      </c>
      <c r="B3204" s="194" t="s">
        <v>7799</v>
      </c>
      <c r="C3204" s="115" t="s">
        <v>7885</v>
      </c>
      <c r="D3204" s="208" t="s">
        <v>4682</v>
      </c>
      <c r="E3204" s="208" t="s">
        <v>7886</v>
      </c>
      <c r="F3204" s="208" t="s">
        <v>7887</v>
      </c>
      <c r="G3204" s="112">
        <v>42482</v>
      </c>
      <c r="H3204" s="112">
        <v>42370</v>
      </c>
      <c r="I3204" s="208" t="s">
        <v>113</v>
      </c>
      <c r="J3204" s="112" t="s">
        <v>114</v>
      </c>
      <c r="K3204" s="208" t="s">
        <v>17144</v>
      </c>
      <c r="L3204" s="208" t="s">
        <v>60</v>
      </c>
      <c r="M3204" s="264" t="s">
        <v>1080</v>
      </c>
      <c r="N3204" s="208" t="s">
        <v>64</v>
      </c>
      <c r="O3204" s="208" t="s">
        <v>101</v>
      </c>
      <c r="P3204" s="29" t="s">
        <v>2784</v>
      </c>
      <c r="Q3204" s="47" t="s">
        <v>7888</v>
      </c>
      <c r="R3204" s="194" t="s">
        <v>53</v>
      </c>
      <c r="S3204" s="194" t="s">
        <v>175</v>
      </c>
      <c r="T3204" s="194">
        <v>383</v>
      </c>
      <c r="U3204" s="194">
        <v>1508</v>
      </c>
      <c r="V3204" s="194">
        <v>1508</v>
      </c>
      <c r="W3204" s="194">
        <v>1508</v>
      </c>
      <c r="X3204" s="194">
        <v>1508</v>
      </c>
      <c r="Y3204" s="194">
        <v>1508</v>
      </c>
    </row>
    <row r="3205" spans="1:25" ht="258.75" customHeight="1" x14ac:dyDescent="0.25">
      <c r="A3205" s="71">
        <v>4625</v>
      </c>
      <c r="B3205" s="194" t="s">
        <v>7799</v>
      </c>
      <c r="C3205" s="115" t="s">
        <v>17145</v>
      </c>
      <c r="D3205" s="208" t="s">
        <v>5323</v>
      </c>
      <c r="E3205" s="115" t="s">
        <v>17146</v>
      </c>
      <c r="F3205" s="115" t="s">
        <v>17137</v>
      </c>
      <c r="G3205" s="112">
        <v>44723</v>
      </c>
      <c r="H3205" s="112">
        <v>44197</v>
      </c>
      <c r="I3205" s="208" t="s">
        <v>17147</v>
      </c>
      <c r="J3205" s="112">
        <v>46023</v>
      </c>
      <c r="K3205" s="208" t="s">
        <v>17148</v>
      </c>
      <c r="L3205" s="113" t="s">
        <v>60</v>
      </c>
      <c r="M3205" s="208" t="s">
        <v>17140</v>
      </c>
      <c r="N3205" s="208" t="s">
        <v>64</v>
      </c>
      <c r="O3205" s="208" t="s">
        <v>100</v>
      </c>
      <c r="P3205" s="29" t="s">
        <v>1353</v>
      </c>
      <c r="Q3205" s="47"/>
      <c r="R3205" s="194"/>
      <c r="S3205" s="194"/>
      <c r="T3205" s="194">
        <v>0</v>
      </c>
      <c r="U3205" s="194">
        <v>0</v>
      </c>
      <c r="V3205" s="194">
        <v>0</v>
      </c>
      <c r="W3205" s="194">
        <v>0</v>
      </c>
      <c r="X3205" s="44">
        <v>0</v>
      </c>
      <c r="Y3205" s="46" t="s">
        <v>112</v>
      </c>
    </row>
    <row r="3206" spans="1:25" ht="258.75" customHeight="1" x14ac:dyDescent="0.25">
      <c r="A3206" s="71">
        <v>4626</v>
      </c>
      <c r="B3206" s="194" t="s">
        <v>7799</v>
      </c>
      <c r="C3206" s="115" t="s">
        <v>17149</v>
      </c>
      <c r="D3206" s="208" t="s">
        <v>17150</v>
      </c>
      <c r="E3206" s="208" t="s">
        <v>17151</v>
      </c>
      <c r="F3206" s="208" t="s">
        <v>3641</v>
      </c>
      <c r="G3206" s="112">
        <v>44913</v>
      </c>
      <c r="H3206" s="112">
        <v>44562</v>
      </c>
      <c r="I3206" s="208" t="s">
        <v>113</v>
      </c>
      <c r="J3206" s="112">
        <v>45292</v>
      </c>
      <c r="K3206" s="208" t="s">
        <v>17152</v>
      </c>
      <c r="L3206" s="208" t="s">
        <v>99</v>
      </c>
      <c r="M3206" s="208" t="s">
        <v>17153</v>
      </c>
      <c r="N3206" s="208" t="s">
        <v>64</v>
      </c>
      <c r="O3206" s="208" t="s">
        <v>468</v>
      </c>
      <c r="P3206" s="208" t="s">
        <v>115</v>
      </c>
      <c r="Q3206" s="47"/>
      <c r="R3206" s="194"/>
      <c r="S3206" s="194"/>
      <c r="T3206" s="46" t="s">
        <v>112</v>
      </c>
      <c r="U3206" s="194">
        <v>801</v>
      </c>
      <c r="V3206" s="194">
        <v>54.25</v>
      </c>
      <c r="W3206" s="46" t="s">
        <v>112</v>
      </c>
      <c r="X3206" s="46" t="s">
        <v>112</v>
      </c>
      <c r="Y3206" s="46" t="s">
        <v>112</v>
      </c>
    </row>
    <row r="3207" spans="1:25" ht="258.75" customHeight="1" x14ac:dyDescent="0.25">
      <c r="A3207" s="71">
        <v>4627</v>
      </c>
      <c r="B3207" s="194" t="s">
        <v>7799</v>
      </c>
      <c r="C3207" s="208" t="s">
        <v>7889</v>
      </c>
      <c r="D3207" s="208" t="s">
        <v>7890</v>
      </c>
      <c r="E3207" s="112" t="s">
        <v>129</v>
      </c>
      <c r="F3207" s="208" t="s">
        <v>989</v>
      </c>
      <c r="G3207" s="112">
        <v>37622</v>
      </c>
      <c r="H3207" s="112">
        <v>37622</v>
      </c>
      <c r="I3207" s="208" t="s">
        <v>113</v>
      </c>
      <c r="J3207" s="112" t="s">
        <v>114</v>
      </c>
      <c r="K3207" s="208" t="s">
        <v>7891</v>
      </c>
      <c r="L3207" s="208" t="s">
        <v>99</v>
      </c>
      <c r="M3207" s="264" t="s">
        <v>7892</v>
      </c>
      <c r="N3207" s="114" t="s">
        <v>106</v>
      </c>
      <c r="O3207" s="208" t="s">
        <v>468</v>
      </c>
      <c r="P3207" s="126" t="s">
        <v>3382</v>
      </c>
      <c r="Q3207" s="47"/>
      <c r="R3207" s="194">
        <v>10</v>
      </c>
      <c r="S3207" s="50" t="s">
        <v>126</v>
      </c>
      <c r="T3207" s="194">
        <v>12</v>
      </c>
      <c r="U3207" s="194">
        <v>12</v>
      </c>
      <c r="V3207" s="194">
        <v>12</v>
      </c>
      <c r="W3207" s="194">
        <v>12</v>
      </c>
      <c r="X3207" s="194">
        <v>12</v>
      </c>
      <c r="Y3207" s="194">
        <v>12</v>
      </c>
    </row>
    <row r="3208" spans="1:25" ht="258.75" customHeight="1" x14ac:dyDescent="0.25">
      <c r="A3208" s="71">
        <v>4628</v>
      </c>
      <c r="B3208" s="194" t="s">
        <v>7799</v>
      </c>
      <c r="C3208" s="208" t="s">
        <v>7893</v>
      </c>
      <c r="D3208" s="208" t="s">
        <v>7894</v>
      </c>
      <c r="E3208" s="208" t="s">
        <v>7895</v>
      </c>
      <c r="F3208" s="208" t="s">
        <v>7896</v>
      </c>
      <c r="G3208" s="112">
        <v>39448</v>
      </c>
      <c r="H3208" s="112">
        <v>39083</v>
      </c>
      <c r="I3208" s="208" t="s">
        <v>113</v>
      </c>
      <c r="J3208" s="112" t="s">
        <v>114</v>
      </c>
      <c r="K3208" s="208" t="s">
        <v>17154</v>
      </c>
      <c r="L3208" s="115" t="s">
        <v>7897</v>
      </c>
      <c r="M3208" s="208" t="s">
        <v>730</v>
      </c>
      <c r="N3208" s="114" t="s">
        <v>106</v>
      </c>
      <c r="O3208" s="208" t="s">
        <v>468</v>
      </c>
      <c r="P3208" s="126" t="s">
        <v>3382</v>
      </c>
      <c r="Q3208" s="47"/>
      <c r="R3208" s="194">
        <v>17</v>
      </c>
      <c r="S3208" s="208" t="s">
        <v>1052</v>
      </c>
      <c r="T3208" s="194">
        <v>0</v>
      </c>
      <c r="U3208" s="194">
        <v>0</v>
      </c>
      <c r="V3208" s="194">
        <v>0</v>
      </c>
      <c r="W3208" s="194">
        <v>0</v>
      </c>
      <c r="X3208" s="194">
        <v>0</v>
      </c>
      <c r="Y3208" s="194">
        <v>0</v>
      </c>
    </row>
    <row r="3209" spans="1:25" ht="258.75" customHeight="1" x14ac:dyDescent="0.25">
      <c r="A3209" s="71">
        <v>4629</v>
      </c>
      <c r="B3209" s="194" t="s">
        <v>7799</v>
      </c>
      <c r="C3209" s="208" t="s">
        <v>7898</v>
      </c>
      <c r="D3209" s="208" t="s">
        <v>7899</v>
      </c>
      <c r="E3209" s="208" t="s">
        <v>7900</v>
      </c>
      <c r="F3209" s="208" t="s">
        <v>7901</v>
      </c>
      <c r="G3209" s="112">
        <v>40544</v>
      </c>
      <c r="H3209" s="112">
        <v>40544</v>
      </c>
      <c r="I3209" s="112" t="s">
        <v>12116</v>
      </c>
      <c r="J3209" s="112" t="s">
        <v>7801</v>
      </c>
      <c r="K3209" s="208" t="s">
        <v>7902</v>
      </c>
      <c r="L3209" s="208" t="s">
        <v>60</v>
      </c>
      <c r="M3209" s="208" t="s">
        <v>7803</v>
      </c>
      <c r="N3209" s="114" t="s">
        <v>106</v>
      </c>
      <c r="O3209" s="208" t="s">
        <v>468</v>
      </c>
      <c r="P3209" s="126" t="s">
        <v>3382</v>
      </c>
      <c r="Q3209" s="47"/>
      <c r="R3209" s="194" t="s">
        <v>53</v>
      </c>
      <c r="S3209" s="194" t="s">
        <v>175</v>
      </c>
      <c r="T3209" s="194">
        <v>34</v>
      </c>
      <c r="U3209" s="194">
        <v>49</v>
      </c>
      <c r="V3209" s="194">
        <v>49</v>
      </c>
      <c r="W3209" s="194">
        <v>59</v>
      </c>
      <c r="X3209" s="194">
        <v>79</v>
      </c>
      <c r="Y3209" s="194">
        <v>100</v>
      </c>
    </row>
    <row r="3210" spans="1:25" ht="258.75" customHeight="1" x14ac:dyDescent="0.25">
      <c r="A3210" s="71">
        <v>4630</v>
      </c>
      <c r="B3210" s="194" t="s">
        <v>7799</v>
      </c>
      <c r="C3210" s="208" t="s">
        <v>11369</v>
      </c>
      <c r="D3210" s="208" t="s">
        <v>7903</v>
      </c>
      <c r="E3210" s="208" t="s">
        <v>7904</v>
      </c>
      <c r="F3210" s="208" t="s">
        <v>17155</v>
      </c>
      <c r="G3210" s="112">
        <v>43466</v>
      </c>
      <c r="H3210" s="112">
        <v>43466</v>
      </c>
      <c r="I3210" s="208" t="s">
        <v>113</v>
      </c>
      <c r="J3210" s="112" t="s">
        <v>114</v>
      </c>
      <c r="K3210" s="208" t="s">
        <v>7905</v>
      </c>
      <c r="L3210" s="208" t="s">
        <v>99</v>
      </c>
      <c r="M3210" s="208" t="s">
        <v>7906</v>
      </c>
      <c r="N3210" s="208" t="s">
        <v>106</v>
      </c>
      <c r="O3210" s="208" t="s">
        <v>100</v>
      </c>
      <c r="P3210" s="208" t="s">
        <v>7907</v>
      </c>
      <c r="Q3210" s="41"/>
      <c r="R3210" s="41" t="s">
        <v>7908</v>
      </c>
      <c r="S3210" s="41" t="s">
        <v>588</v>
      </c>
      <c r="T3210" s="194">
        <v>5676</v>
      </c>
      <c r="U3210" s="194">
        <v>8036</v>
      </c>
      <c r="V3210" s="194">
        <v>6122</v>
      </c>
      <c r="W3210" s="194">
        <v>6360</v>
      </c>
      <c r="X3210" s="44">
        <v>6607</v>
      </c>
      <c r="Y3210" s="44">
        <v>6864</v>
      </c>
    </row>
    <row r="3211" spans="1:25" ht="258.75" customHeight="1" x14ac:dyDescent="0.25">
      <c r="A3211" s="71">
        <v>4631</v>
      </c>
      <c r="B3211" s="194" t="s">
        <v>7799</v>
      </c>
      <c r="C3211" s="208" t="s">
        <v>7889</v>
      </c>
      <c r="D3211" s="208" t="s">
        <v>7909</v>
      </c>
      <c r="E3211" s="208" t="s">
        <v>7910</v>
      </c>
      <c r="F3211" s="208" t="s">
        <v>775</v>
      </c>
      <c r="G3211" s="112">
        <v>37622</v>
      </c>
      <c r="H3211" s="112">
        <v>37622</v>
      </c>
      <c r="I3211" s="208" t="s">
        <v>113</v>
      </c>
      <c r="J3211" s="112" t="s">
        <v>114</v>
      </c>
      <c r="K3211" s="208" t="s">
        <v>7911</v>
      </c>
      <c r="L3211" s="208" t="s">
        <v>99</v>
      </c>
      <c r="M3211" s="264" t="s">
        <v>7906</v>
      </c>
      <c r="N3211" s="114" t="s">
        <v>106</v>
      </c>
      <c r="O3211" s="114" t="s">
        <v>100</v>
      </c>
      <c r="P3211" s="126" t="s">
        <v>7907</v>
      </c>
      <c r="Q3211" s="47"/>
      <c r="R3211" s="41" t="s">
        <v>7912</v>
      </c>
      <c r="S3211" s="41" t="s">
        <v>588</v>
      </c>
      <c r="T3211" s="194">
        <v>67562</v>
      </c>
      <c r="U3211" s="194">
        <v>66491</v>
      </c>
      <c r="V3211" s="194">
        <v>72954</v>
      </c>
      <c r="W3211" s="194">
        <v>75790</v>
      </c>
      <c r="X3211" s="44">
        <v>78735</v>
      </c>
      <c r="Y3211" s="44">
        <v>81796</v>
      </c>
    </row>
    <row r="3212" spans="1:25" ht="258.75" customHeight="1" x14ac:dyDescent="0.25">
      <c r="A3212" s="71">
        <v>4632</v>
      </c>
      <c r="B3212" s="194" t="s">
        <v>7799</v>
      </c>
      <c r="C3212" s="208" t="s">
        <v>11370</v>
      </c>
      <c r="D3212" s="208" t="s">
        <v>7913</v>
      </c>
      <c r="E3212" s="208" t="s">
        <v>7914</v>
      </c>
      <c r="F3212" s="208" t="s">
        <v>7915</v>
      </c>
      <c r="G3212" s="112">
        <v>43917</v>
      </c>
      <c r="H3212" s="112">
        <v>43831</v>
      </c>
      <c r="I3212" s="208" t="s">
        <v>113</v>
      </c>
      <c r="J3212" s="112" t="s">
        <v>114</v>
      </c>
      <c r="K3212" s="208" t="s">
        <v>17156</v>
      </c>
      <c r="L3212" s="208" t="s">
        <v>60</v>
      </c>
      <c r="M3212" s="208" t="s">
        <v>7916</v>
      </c>
      <c r="N3212" s="114" t="s">
        <v>106</v>
      </c>
      <c r="O3212" s="114" t="s">
        <v>100</v>
      </c>
      <c r="P3212" s="126" t="s">
        <v>7907</v>
      </c>
      <c r="Q3212" s="373"/>
      <c r="R3212" s="373"/>
      <c r="S3212" s="373"/>
      <c r="T3212" s="44">
        <v>972</v>
      </c>
      <c r="U3212" s="44">
        <v>860</v>
      </c>
      <c r="V3212" s="44">
        <v>2091.9</v>
      </c>
      <c r="W3212" s="44">
        <v>2391.9</v>
      </c>
      <c r="X3212" s="44">
        <v>2691.9</v>
      </c>
      <c r="Y3212" s="44">
        <v>2991.9</v>
      </c>
    </row>
    <row r="3213" spans="1:25" ht="258.75" customHeight="1" x14ac:dyDescent="0.25">
      <c r="A3213" s="71">
        <v>4633</v>
      </c>
      <c r="B3213" s="194" t="s">
        <v>7799</v>
      </c>
      <c r="C3213" s="208" t="s">
        <v>7889</v>
      </c>
      <c r="D3213" s="208" t="s">
        <v>7917</v>
      </c>
      <c r="E3213" s="208" t="s">
        <v>7918</v>
      </c>
      <c r="F3213" s="208" t="s">
        <v>7919</v>
      </c>
      <c r="G3213" s="112">
        <v>37622</v>
      </c>
      <c r="H3213" s="112">
        <v>37622</v>
      </c>
      <c r="I3213" s="208" t="s">
        <v>113</v>
      </c>
      <c r="J3213" s="112" t="s">
        <v>114</v>
      </c>
      <c r="K3213" s="208" t="s">
        <v>7920</v>
      </c>
      <c r="L3213" s="208" t="s">
        <v>99</v>
      </c>
      <c r="M3213" s="264" t="s">
        <v>7906</v>
      </c>
      <c r="N3213" s="114" t="s">
        <v>106</v>
      </c>
      <c r="O3213" s="208" t="s">
        <v>468</v>
      </c>
      <c r="P3213" s="126" t="s">
        <v>3382</v>
      </c>
      <c r="Q3213" s="47"/>
      <c r="R3213" s="41" t="s">
        <v>7912</v>
      </c>
      <c r="S3213" s="41" t="s">
        <v>588</v>
      </c>
      <c r="T3213" s="194">
        <v>12001</v>
      </c>
      <c r="U3213" s="194">
        <v>11533</v>
      </c>
      <c r="V3213" s="194">
        <v>16988</v>
      </c>
      <c r="W3213" s="194">
        <v>20213</v>
      </c>
      <c r="X3213" s="194">
        <v>24050</v>
      </c>
      <c r="Y3213" s="194">
        <v>28615</v>
      </c>
    </row>
    <row r="3214" spans="1:25" ht="258.75" customHeight="1" x14ac:dyDescent="0.25">
      <c r="A3214" s="71">
        <v>4634</v>
      </c>
      <c r="B3214" s="194" t="s">
        <v>7799</v>
      </c>
      <c r="C3214" s="208" t="s">
        <v>7889</v>
      </c>
      <c r="D3214" s="208" t="s">
        <v>7921</v>
      </c>
      <c r="E3214" s="208" t="s">
        <v>7918</v>
      </c>
      <c r="F3214" s="208" t="s">
        <v>7922</v>
      </c>
      <c r="G3214" s="112">
        <v>37622</v>
      </c>
      <c r="H3214" s="112">
        <v>37622</v>
      </c>
      <c r="I3214" s="208" t="s">
        <v>113</v>
      </c>
      <c r="J3214" s="112" t="s">
        <v>114</v>
      </c>
      <c r="K3214" s="208" t="s">
        <v>7923</v>
      </c>
      <c r="L3214" s="208" t="s">
        <v>99</v>
      </c>
      <c r="M3214" s="264" t="s">
        <v>7906</v>
      </c>
      <c r="N3214" s="114" t="s">
        <v>106</v>
      </c>
      <c r="O3214" s="208" t="s">
        <v>468</v>
      </c>
      <c r="P3214" s="126" t="s">
        <v>3382</v>
      </c>
      <c r="Q3214" s="47"/>
      <c r="R3214" s="41" t="s">
        <v>7912</v>
      </c>
      <c r="S3214" s="41" t="s">
        <v>588</v>
      </c>
      <c r="T3214" s="194">
        <v>605</v>
      </c>
      <c r="U3214" s="194">
        <v>752</v>
      </c>
      <c r="V3214" s="194">
        <v>604</v>
      </c>
      <c r="W3214" s="194">
        <v>586</v>
      </c>
      <c r="X3214" s="194">
        <v>570</v>
      </c>
      <c r="Y3214" s="194">
        <v>555</v>
      </c>
    </row>
    <row r="3215" spans="1:25" ht="258.75" customHeight="1" x14ac:dyDescent="0.25">
      <c r="A3215" s="71">
        <v>4635</v>
      </c>
      <c r="B3215" s="194" t="s">
        <v>7799</v>
      </c>
      <c r="C3215" s="208" t="s">
        <v>7889</v>
      </c>
      <c r="D3215" s="208" t="s">
        <v>7924</v>
      </c>
      <c r="E3215" s="208" t="s">
        <v>7918</v>
      </c>
      <c r="F3215" s="208" t="s">
        <v>304</v>
      </c>
      <c r="G3215" s="112">
        <v>37622</v>
      </c>
      <c r="H3215" s="112">
        <v>37622</v>
      </c>
      <c r="I3215" s="208" t="s">
        <v>113</v>
      </c>
      <c r="J3215" s="112" t="s">
        <v>114</v>
      </c>
      <c r="K3215" s="208" t="s">
        <v>7925</v>
      </c>
      <c r="L3215" s="208" t="s">
        <v>99</v>
      </c>
      <c r="M3215" s="264" t="s">
        <v>7906</v>
      </c>
      <c r="N3215" s="114" t="s">
        <v>106</v>
      </c>
      <c r="O3215" s="208" t="s">
        <v>468</v>
      </c>
      <c r="P3215" s="126" t="s">
        <v>3382</v>
      </c>
      <c r="Q3215" s="47"/>
      <c r="R3215" s="41" t="s">
        <v>7912</v>
      </c>
      <c r="S3215" s="41" t="s">
        <v>588</v>
      </c>
      <c r="T3215" s="194">
        <v>172</v>
      </c>
      <c r="U3215" s="194">
        <v>133</v>
      </c>
      <c r="V3215" s="194">
        <v>163</v>
      </c>
      <c r="W3215" s="194">
        <v>158</v>
      </c>
      <c r="X3215" s="44">
        <v>154</v>
      </c>
      <c r="Y3215" s="44">
        <v>149</v>
      </c>
    </row>
    <row r="3216" spans="1:25" ht="258.75" customHeight="1" x14ac:dyDescent="0.25">
      <c r="A3216" s="71">
        <v>4636</v>
      </c>
      <c r="B3216" s="194" t="s">
        <v>7799</v>
      </c>
      <c r="C3216" s="208" t="s">
        <v>7889</v>
      </c>
      <c r="D3216" s="208" t="s">
        <v>7926</v>
      </c>
      <c r="E3216" s="208" t="s">
        <v>7918</v>
      </c>
      <c r="F3216" s="208" t="s">
        <v>7927</v>
      </c>
      <c r="G3216" s="112">
        <v>37622</v>
      </c>
      <c r="H3216" s="112">
        <v>37622</v>
      </c>
      <c r="I3216" s="208" t="s">
        <v>113</v>
      </c>
      <c r="J3216" s="112" t="s">
        <v>114</v>
      </c>
      <c r="K3216" s="208" t="s">
        <v>7928</v>
      </c>
      <c r="L3216" s="208" t="s">
        <v>99</v>
      </c>
      <c r="M3216" s="264" t="s">
        <v>7906</v>
      </c>
      <c r="N3216" s="114" t="s">
        <v>106</v>
      </c>
      <c r="O3216" s="208" t="s">
        <v>468</v>
      </c>
      <c r="P3216" s="126" t="s">
        <v>3382</v>
      </c>
      <c r="Q3216" s="47"/>
      <c r="R3216" s="41" t="s">
        <v>7912</v>
      </c>
      <c r="S3216" s="41" t="s">
        <v>588</v>
      </c>
      <c r="T3216" s="194">
        <v>17</v>
      </c>
      <c r="U3216" s="194">
        <v>15</v>
      </c>
      <c r="V3216" s="194">
        <v>14</v>
      </c>
      <c r="W3216" s="194">
        <v>13</v>
      </c>
      <c r="X3216" s="44">
        <v>12</v>
      </c>
      <c r="Y3216" s="44">
        <v>10</v>
      </c>
    </row>
    <row r="3217" spans="1:25" ht="258.75" customHeight="1" x14ac:dyDescent="0.25">
      <c r="A3217" s="71">
        <v>4637</v>
      </c>
      <c r="B3217" s="194" t="s">
        <v>7799</v>
      </c>
      <c r="C3217" s="208" t="s">
        <v>7889</v>
      </c>
      <c r="D3217" s="208" t="s">
        <v>7929</v>
      </c>
      <c r="E3217" s="208" t="s">
        <v>7918</v>
      </c>
      <c r="F3217" s="208" t="s">
        <v>302</v>
      </c>
      <c r="G3217" s="112">
        <v>37622</v>
      </c>
      <c r="H3217" s="112">
        <v>37622</v>
      </c>
      <c r="I3217" s="208" t="s">
        <v>113</v>
      </c>
      <c r="J3217" s="112" t="s">
        <v>114</v>
      </c>
      <c r="K3217" s="208" t="s">
        <v>7930</v>
      </c>
      <c r="L3217" s="208" t="s">
        <v>99</v>
      </c>
      <c r="M3217" s="264" t="s">
        <v>7906</v>
      </c>
      <c r="N3217" s="114" t="s">
        <v>106</v>
      </c>
      <c r="O3217" s="208" t="s">
        <v>468</v>
      </c>
      <c r="P3217" s="126" t="s">
        <v>3382</v>
      </c>
      <c r="Q3217" s="47"/>
      <c r="R3217" s="41" t="s">
        <v>7912</v>
      </c>
      <c r="S3217" s="41" t="s">
        <v>588</v>
      </c>
      <c r="T3217" s="194">
        <v>33746</v>
      </c>
      <c r="U3217" s="194">
        <v>33694</v>
      </c>
      <c r="V3217" s="194">
        <v>34271</v>
      </c>
      <c r="W3217" s="194">
        <v>34530</v>
      </c>
      <c r="X3217" s="194">
        <v>34792</v>
      </c>
      <c r="Y3217" s="194">
        <v>35056</v>
      </c>
    </row>
    <row r="3218" spans="1:25" ht="258.75" customHeight="1" x14ac:dyDescent="0.25">
      <c r="A3218" s="71">
        <v>4638</v>
      </c>
      <c r="B3218" s="194" t="s">
        <v>7799</v>
      </c>
      <c r="C3218" s="208" t="s">
        <v>7931</v>
      </c>
      <c r="D3218" s="208" t="s">
        <v>7932</v>
      </c>
      <c r="E3218" s="208" t="s">
        <v>7918</v>
      </c>
      <c r="F3218" s="208" t="s">
        <v>7933</v>
      </c>
      <c r="G3218" s="112">
        <v>37987</v>
      </c>
      <c r="H3218" s="112">
        <v>37622</v>
      </c>
      <c r="I3218" s="208" t="s">
        <v>113</v>
      </c>
      <c r="J3218" s="112" t="s">
        <v>114</v>
      </c>
      <c r="K3218" s="208" t="s">
        <v>7934</v>
      </c>
      <c r="L3218" s="208" t="s">
        <v>99</v>
      </c>
      <c r="M3218" s="264" t="s">
        <v>7906</v>
      </c>
      <c r="N3218" s="114" t="s">
        <v>106</v>
      </c>
      <c r="O3218" s="208" t="s">
        <v>468</v>
      </c>
      <c r="P3218" s="126" t="s">
        <v>3382</v>
      </c>
      <c r="Q3218" s="47"/>
      <c r="R3218" s="41" t="s">
        <v>7912</v>
      </c>
      <c r="S3218" s="41" t="s">
        <v>588</v>
      </c>
      <c r="T3218" s="194">
        <v>86</v>
      </c>
      <c r="U3218" s="194">
        <v>79</v>
      </c>
      <c r="V3218" s="194">
        <v>93</v>
      </c>
      <c r="W3218" s="194">
        <v>98</v>
      </c>
      <c r="X3218" s="44">
        <v>103</v>
      </c>
      <c r="Y3218" s="44">
        <v>108</v>
      </c>
    </row>
    <row r="3219" spans="1:25" ht="258.75" customHeight="1" x14ac:dyDescent="0.25">
      <c r="A3219" s="71">
        <v>4639</v>
      </c>
      <c r="B3219" s="194" t="s">
        <v>7799</v>
      </c>
      <c r="C3219" s="208" t="s">
        <v>7935</v>
      </c>
      <c r="D3219" s="208" t="s">
        <v>7936</v>
      </c>
      <c r="E3219" s="208" t="s">
        <v>7918</v>
      </c>
      <c r="F3219" s="208" t="s">
        <v>7937</v>
      </c>
      <c r="G3219" s="112">
        <v>42370</v>
      </c>
      <c r="H3219" s="112">
        <v>42370</v>
      </c>
      <c r="I3219" s="208" t="s">
        <v>113</v>
      </c>
      <c r="J3219" s="112" t="s">
        <v>114</v>
      </c>
      <c r="K3219" s="208" t="s">
        <v>7938</v>
      </c>
      <c r="L3219" s="208" t="s">
        <v>99</v>
      </c>
      <c r="M3219" s="264" t="s">
        <v>7906</v>
      </c>
      <c r="N3219" s="114" t="s">
        <v>106</v>
      </c>
      <c r="O3219" s="208" t="s">
        <v>468</v>
      </c>
      <c r="P3219" s="126" t="s">
        <v>3382</v>
      </c>
      <c r="Q3219" s="47"/>
      <c r="R3219" s="41" t="s">
        <v>7912</v>
      </c>
      <c r="S3219" s="41" t="s">
        <v>588</v>
      </c>
      <c r="T3219" s="194">
        <v>20678</v>
      </c>
      <c r="U3219" s="194">
        <v>28255</v>
      </c>
      <c r="V3219" s="194">
        <v>41408</v>
      </c>
      <c r="W3219" s="194">
        <v>48604</v>
      </c>
      <c r="X3219" s="44">
        <v>57120</v>
      </c>
      <c r="Y3219" s="44">
        <v>67211</v>
      </c>
    </row>
    <row r="3220" spans="1:25" ht="258.75" customHeight="1" x14ac:dyDescent="0.25">
      <c r="A3220" s="71">
        <v>4640</v>
      </c>
      <c r="B3220" s="194" t="s">
        <v>7799</v>
      </c>
      <c r="C3220" s="208" t="s">
        <v>11370</v>
      </c>
      <c r="D3220" s="208" t="s">
        <v>7939</v>
      </c>
      <c r="E3220" s="208" t="s">
        <v>7940</v>
      </c>
      <c r="F3220" s="208" t="s">
        <v>7941</v>
      </c>
      <c r="G3220" s="112">
        <v>43917</v>
      </c>
      <c r="H3220" s="112">
        <v>43831</v>
      </c>
      <c r="I3220" s="208" t="s">
        <v>113</v>
      </c>
      <c r="J3220" s="112" t="s">
        <v>114</v>
      </c>
      <c r="K3220" s="208" t="s">
        <v>11430</v>
      </c>
      <c r="L3220" s="208" t="s">
        <v>60</v>
      </c>
      <c r="M3220" s="208" t="s">
        <v>7916</v>
      </c>
      <c r="N3220" s="114" t="s">
        <v>106</v>
      </c>
      <c r="O3220" s="114" t="s">
        <v>103</v>
      </c>
      <c r="P3220" s="126" t="s">
        <v>3382</v>
      </c>
      <c r="Q3220" s="373"/>
      <c r="R3220" s="373"/>
      <c r="S3220" s="373"/>
      <c r="T3220" s="44">
        <v>6677</v>
      </c>
      <c r="U3220" s="44">
        <v>8770</v>
      </c>
      <c r="V3220" s="44">
        <v>12183.2</v>
      </c>
      <c r="W3220" s="44">
        <v>14683.2</v>
      </c>
      <c r="X3220" s="44">
        <v>17183.2</v>
      </c>
      <c r="Y3220" s="44">
        <v>17183.2</v>
      </c>
    </row>
    <row r="3221" spans="1:25" ht="258.75" customHeight="1" x14ac:dyDescent="0.25">
      <c r="A3221" s="71">
        <v>4641</v>
      </c>
      <c r="B3221" s="194" t="s">
        <v>7799</v>
      </c>
      <c r="C3221" s="208" t="s">
        <v>17157</v>
      </c>
      <c r="D3221" s="208" t="s">
        <v>7942</v>
      </c>
      <c r="E3221" s="208" t="s">
        <v>7943</v>
      </c>
      <c r="F3221" s="115" t="s">
        <v>7944</v>
      </c>
      <c r="G3221" s="112">
        <v>42370</v>
      </c>
      <c r="H3221" s="112">
        <v>42370</v>
      </c>
      <c r="I3221" s="112" t="s">
        <v>17158</v>
      </c>
      <c r="J3221" s="112">
        <v>45292</v>
      </c>
      <c r="K3221" s="208" t="s">
        <v>7945</v>
      </c>
      <c r="L3221" s="208" t="s">
        <v>60</v>
      </c>
      <c r="M3221" s="264" t="s">
        <v>1080</v>
      </c>
      <c r="N3221" s="115" t="s">
        <v>66</v>
      </c>
      <c r="O3221" s="114" t="s">
        <v>104</v>
      </c>
      <c r="P3221" s="114" t="s">
        <v>7946</v>
      </c>
      <c r="Q3221" s="113"/>
      <c r="R3221" s="41">
        <v>14</v>
      </c>
      <c r="S3221" s="41" t="s">
        <v>3141</v>
      </c>
      <c r="T3221" s="194">
        <v>51</v>
      </c>
      <c r="U3221" s="194">
        <v>13</v>
      </c>
      <c r="V3221" s="194">
        <v>122</v>
      </c>
      <c r="W3221" s="194" t="s">
        <v>112</v>
      </c>
      <c r="X3221" s="194" t="s">
        <v>112</v>
      </c>
      <c r="Y3221" s="194" t="s">
        <v>112</v>
      </c>
    </row>
    <row r="3222" spans="1:25" ht="258.75" customHeight="1" x14ac:dyDescent="0.25">
      <c r="A3222" s="71">
        <v>4642</v>
      </c>
      <c r="B3222" s="194" t="s">
        <v>7799</v>
      </c>
      <c r="C3222" s="208" t="s">
        <v>17157</v>
      </c>
      <c r="D3222" s="208" t="s">
        <v>7947</v>
      </c>
      <c r="E3222" s="208" t="s">
        <v>7948</v>
      </c>
      <c r="F3222" s="208" t="s">
        <v>7944</v>
      </c>
      <c r="G3222" s="112">
        <v>42370</v>
      </c>
      <c r="H3222" s="112">
        <v>42370</v>
      </c>
      <c r="I3222" s="112" t="s">
        <v>17158</v>
      </c>
      <c r="J3222" s="112">
        <v>45292</v>
      </c>
      <c r="K3222" s="208" t="s">
        <v>7945</v>
      </c>
      <c r="L3222" s="208" t="s">
        <v>60</v>
      </c>
      <c r="M3222" s="264" t="s">
        <v>1080</v>
      </c>
      <c r="N3222" s="208" t="s">
        <v>68</v>
      </c>
      <c r="O3222" s="114" t="s">
        <v>104</v>
      </c>
      <c r="P3222" s="118" t="s">
        <v>578</v>
      </c>
      <c r="Q3222" s="113" t="s">
        <v>7949</v>
      </c>
      <c r="R3222" s="41">
        <v>14</v>
      </c>
      <c r="S3222" s="41" t="s">
        <v>3141</v>
      </c>
      <c r="T3222" s="194">
        <v>9997</v>
      </c>
      <c r="U3222" s="194">
        <v>12124</v>
      </c>
      <c r="V3222" s="194">
        <v>14017</v>
      </c>
      <c r="W3222" s="194" t="s">
        <v>112</v>
      </c>
      <c r="X3222" s="194" t="s">
        <v>112</v>
      </c>
      <c r="Y3222" s="194" t="s">
        <v>112</v>
      </c>
    </row>
    <row r="3223" spans="1:25" ht="258.75" customHeight="1" x14ac:dyDescent="0.25">
      <c r="A3223" s="71">
        <v>4643</v>
      </c>
      <c r="B3223" s="194" t="s">
        <v>7799</v>
      </c>
      <c r="C3223" s="208" t="s">
        <v>17159</v>
      </c>
      <c r="D3223" s="208" t="s">
        <v>1922</v>
      </c>
      <c r="E3223" s="208" t="s">
        <v>17160</v>
      </c>
      <c r="F3223" s="208" t="s">
        <v>17161</v>
      </c>
      <c r="G3223" s="112">
        <v>44399</v>
      </c>
      <c r="H3223" s="112">
        <v>44197</v>
      </c>
      <c r="I3223" s="112" t="s">
        <v>113</v>
      </c>
      <c r="J3223" s="112">
        <v>44562</v>
      </c>
      <c r="K3223" s="208" t="s">
        <v>17162</v>
      </c>
      <c r="L3223" s="208" t="s">
        <v>60</v>
      </c>
      <c r="M3223" s="264" t="s">
        <v>1080</v>
      </c>
      <c r="N3223" s="208" t="s">
        <v>68</v>
      </c>
      <c r="O3223" s="114" t="s">
        <v>100</v>
      </c>
      <c r="P3223" s="118" t="s">
        <v>17163</v>
      </c>
      <c r="Q3223" s="113" t="s">
        <v>17164</v>
      </c>
      <c r="R3223" s="360"/>
      <c r="S3223" s="360"/>
      <c r="T3223" s="194">
        <v>63906</v>
      </c>
      <c r="U3223" s="194" t="s">
        <v>112</v>
      </c>
      <c r="V3223" s="194" t="s">
        <v>112</v>
      </c>
      <c r="W3223" s="194" t="s">
        <v>112</v>
      </c>
      <c r="X3223" s="194" t="s">
        <v>112</v>
      </c>
      <c r="Y3223" s="194" t="s">
        <v>112</v>
      </c>
    </row>
    <row r="3224" spans="1:25" ht="258.75" customHeight="1" x14ac:dyDescent="0.25">
      <c r="A3224" s="71">
        <v>4644</v>
      </c>
      <c r="B3224" s="194" t="s">
        <v>7799</v>
      </c>
      <c r="C3224" s="208" t="s">
        <v>17159</v>
      </c>
      <c r="D3224" s="208" t="s">
        <v>760</v>
      </c>
      <c r="E3224" s="208" t="s">
        <v>17165</v>
      </c>
      <c r="F3224" s="208" t="s">
        <v>17166</v>
      </c>
      <c r="G3224" s="112">
        <v>44399</v>
      </c>
      <c r="H3224" s="112">
        <v>44197</v>
      </c>
      <c r="I3224" s="112" t="s">
        <v>113</v>
      </c>
      <c r="J3224" s="112">
        <v>44927</v>
      </c>
      <c r="K3224" s="208" t="s">
        <v>17167</v>
      </c>
      <c r="L3224" s="208" t="s">
        <v>60</v>
      </c>
      <c r="M3224" s="264" t="s">
        <v>1080</v>
      </c>
      <c r="N3224" s="208" t="s">
        <v>68</v>
      </c>
      <c r="O3224" s="114" t="s">
        <v>100</v>
      </c>
      <c r="P3224" s="118" t="s">
        <v>17163</v>
      </c>
      <c r="Q3224" s="113"/>
      <c r="R3224" s="360"/>
      <c r="S3224" s="360"/>
      <c r="T3224" s="194">
        <v>2812</v>
      </c>
      <c r="U3224" s="194">
        <v>6424</v>
      </c>
      <c r="V3224" s="194" t="s">
        <v>112</v>
      </c>
      <c r="W3224" s="194" t="s">
        <v>112</v>
      </c>
      <c r="X3224" s="194" t="s">
        <v>112</v>
      </c>
      <c r="Y3224" s="194" t="s">
        <v>112</v>
      </c>
    </row>
    <row r="3225" spans="1:25" ht="258.75" customHeight="1" x14ac:dyDescent="0.25">
      <c r="A3225" s="71">
        <v>4645</v>
      </c>
      <c r="B3225" s="194" t="s">
        <v>7799</v>
      </c>
      <c r="C3225" s="208" t="s">
        <v>17159</v>
      </c>
      <c r="D3225" s="208" t="s">
        <v>2034</v>
      </c>
      <c r="E3225" s="208" t="s">
        <v>17168</v>
      </c>
      <c r="F3225" s="208" t="s">
        <v>17169</v>
      </c>
      <c r="G3225" s="112">
        <v>44399</v>
      </c>
      <c r="H3225" s="112">
        <v>44197</v>
      </c>
      <c r="I3225" s="112" t="s">
        <v>113</v>
      </c>
      <c r="J3225" s="112">
        <v>44927</v>
      </c>
      <c r="K3225" s="208" t="s">
        <v>17170</v>
      </c>
      <c r="L3225" s="208" t="s">
        <v>60</v>
      </c>
      <c r="M3225" s="264" t="s">
        <v>1080</v>
      </c>
      <c r="N3225" s="208" t="s">
        <v>68</v>
      </c>
      <c r="O3225" s="114" t="s">
        <v>100</v>
      </c>
      <c r="P3225" s="118" t="s">
        <v>17163</v>
      </c>
      <c r="Q3225" s="113"/>
      <c r="R3225" s="360"/>
      <c r="S3225" s="360"/>
      <c r="T3225" s="194">
        <v>6483</v>
      </c>
      <c r="U3225" s="194">
        <v>19147</v>
      </c>
      <c r="V3225" s="194" t="s">
        <v>112</v>
      </c>
      <c r="W3225" s="194" t="s">
        <v>112</v>
      </c>
      <c r="X3225" s="194" t="s">
        <v>112</v>
      </c>
      <c r="Y3225" s="194" t="s">
        <v>112</v>
      </c>
    </row>
    <row r="3226" spans="1:25" ht="258.75" customHeight="1" x14ac:dyDescent="0.25">
      <c r="A3226" s="71">
        <v>4646</v>
      </c>
      <c r="B3226" s="194" t="s">
        <v>7799</v>
      </c>
      <c r="C3226" s="208" t="s">
        <v>17171</v>
      </c>
      <c r="D3226" s="208" t="s">
        <v>2478</v>
      </c>
      <c r="E3226" s="208" t="s">
        <v>17172</v>
      </c>
      <c r="F3226" s="208" t="s">
        <v>17161</v>
      </c>
      <c r="G3226" s="112">
        <v>44560</v>
      </c>
      <c r="H3226" s="112">
        <v>44197</v>
      </c>
      <c r="I3226" s="112" t="s">
        <v>113</v>
      </c>
      <c r="J3226" s="112">
        <v>44562</v>
      </c>
      <c r="K3226" s="208" t="s">
        <v>17162</v>
      </c>
      <c r="L3226" s="208" t="s">
        <v>60</v>
      </c>
      <c r="M3226" s="264" t="s">
        <v>1080</v>
      </c>
      <c r="N3226" s="208" t="s">
        <v>68</v>
      </c>
      <c r="O3226" s="114" t="s">
        <v>100</v>
      </c>
      <c r="P3226" s="118" t="s">
        <v>17163</v>
      </c>
      <c r="Q3226" s="113" t="s">
        <v>17164</v>
      </c>
      <c r="R3226" s="360"/>
      <c r="S3226" s="360"/>
      <c r="T3226" s="194">
        <v>1916</v>
      </c>
      <c r="U3226" s="194" t="s">
        <v>112</v>
      </c>
      <c r="V3226" s="194" t="s">
        <v>112</v>
      </c>
      <c r="W3226" s="194" t="s">
        <v>112</v>
      </c>
      <c r="X3226" s="194" t="s">
        <v>112</v>
      </c>
      <c r="Y3226" s="194" t="s">
        <v>112</v>
      </c>
    </row>
    <row r="3227" spans="1:25" ht="258.75" customHeight="1" x14ac:dyDescent="0.25">
      <c r="A3227" s="71">
        <v>4647</v>
      </c>
      <c r="B3227" s="194" t="s">
        <v>7799</v>
      </c>
      <c r="C3227" s="208" t="s">
        <v>17173</v>
      </c>
      <c r="D3227" s="208" t="s">
        <v>17174</v>
      </c>
      <c r="E3227" s="208" t="s">
        <v>17175</v>
      </c>
      <c r="F3227" s="208" t="s">
        <v>17176</v>
      </c>
      <c r="G3227" s="112">
        <v>44734</v>
      </c>
      <c r="H3227" s="112">
        <v>44562</v>
      </c>
      <c r="I3227" s="112" t="s">
        <v>113</v>
      </c>
      <c r="J3227" s="112">
        <v>45658</v>
      </c>
      <c r="K3227" s="208" t="s">
        <v>17177</v>
      </c>
      <c r="L3227" s="208" t="s">
        <v>60</v>
      </c>
      <c r="M3227" s="264" t="s">
        <v>17178</v>
      </c>
      <c r="N3227" s="208" t="s">
        <v>68</v>
      </c>
      <c r="O3227" s="114" t="s">
        <v>100</v>
      </c>
      <c r="P3227" s="118" t="s">
        <v>17179</v>
      </c>
      <c r="Q3227" s="113" t="s">
        <v>17180</v>
      </c>
      <c r="R3227" s="360"/>
      <c r="S3227" s="360"/>
      <c r="T3227" s="116" t="s">
        <v>112</v>
      </c>
      <c r="U3227" s="194">
        <v>105007</v>
      </c>
      <c r="V3227" s="194">
        <v>256100</v>
      </c>
      <c r="W3227" s="194">
        <v>308300</v>
      </c>
      <c r="X3227" s="116" t="s">
        <v>112</v>
      </c>
      <c r="Y3227" s="116" t="s">
        <v>112</v>
      </c>
    </row>
    <row r="3228" spans="1:25" ht="258.75" customHeight="1" x14ac:dyDescent="0.25">
      <c r="A3228" s="71">
        <v>4676</v>
      </c>
      <c r="B3228" s="360" t="s">
        <v>7952</v>
      </c>
      <c r="C3228" s="360" t="s">
        <v>17181</v>
      </c>
      <c r="D3228" s="360" t="s">
        <v>17182</v>
      </c>
      <c r="E3228" s="347" t="s">
        <v>7953</v>
      </c>
      <c r="F3228" s="347" t="s">
        <v>465</v>
      </c>
      <c r="G3228" s="90">
        <v>39448</v>
      </c>
      <c r="H3228" s="90">
        <v>39448</v>
      </c>
      <c r="I3228" s="347" t="s">
        <v>1128</v>
      </c>
      <c r="J3228" s="90" t="s">
        <v>114</v>
      </c>
      <c r="K3228" s="113" t="s">
        <v>7954</v>
      </c>
      <c r="L3228" s="347" t="s">
        <v>60</v>
      </c>
      <c r="M3228" s="347" t="s">
        <v>7955</v>
      </c>
      <c r="N3228" s="89" t="s">
        <v>64</v>
      </c>
      <c r="O3228" s="89" t="s">
        <v>100</v>
      </c>
      <c r="P3228" s="89" t="s">
        <v>1884</v>
      </c>
      <c r="Q3228" s="89" t="s">
        <v>17183</v>
      </c>
      <c r="R3228" s="57" t="s">
        <v>18</v>
      </c>
      <c r="S3228" s="47" t="s">
        <v>76</v>
      </c>
      <c r="T3228" s="194">
        <v>195338</v>
      </c>
      <c r="U3228" s="194">
        <v>60165</v>
      </c>
      <c r="V3228" s="194">
        <v>100000</v>
      </c>
      <c r="W3228" s="194">
        <v>100000</v>
      </c>
      <c r="X3228" s="194">
        <v>100000</v>
      </c>
      <c r="Y3228" s="194">
        <v>100000</v>
      </c>
    </row>
    <row r="3229" spans="1:25" ht="258.75" customHeight="1" x14ac:dyDescent="0.25">
      <c r="A3229" s="71">
        <v>4677</v>
      </c>
      <c r="B3229" s="360" t="s">
        <v>7952</v>
      </c>
      <c r="C3229" s="360" t="s">
        <v>17181</v>
      </c>
      <c r="D3229" s="360" t="s">
        <v>17184</v>
      </c>
      <c r="E3229" s="347" t="s">
        <v>129</v>
      </c>
      <c r="F3229" s="347" t="s">
        <v>1123</v>
      </c>
      <c r="G3229" s="90">
        <v>37987</v>
      </c>
      <c r="H3229" s="90">
        <v>37987</v>
      </c>
      <c r="I3229" s="347" t="s">
        <v>113</v>
      </c>
      <c r="J3229" s="90" t="s">
        <v>114</v>
      </c>
      <c r="K3229" s="208" t="s">
        <v>17185</v>
      </c>
      <c r="L3229" s="347" t="s">
        <v>99</v>
      </c>
      <c r="M3229" s="347" t="s">
        <v>7956</v>
      </c>
      <c r="N3229" s="89" t="s">
        <v>64</v>
      </c>
      <c r="O3229" s="89" t="s">
        <v>103</v>
      </c>
      <c r="P3229" s="89" t="s">
        <v>115</v>
      </c>
      <c r="Q3229" s="89"/>
      <c r="R3229" s="57" t="s">
        <v>52</v>
      </c>
      <c r="S3229" s="47" t="str">
        <f>IF(ISBLANK(R3229),"",IF(ISERROR(VLOOKUP(R3229,[39]Справочники!$A$32:$B$87,2,FALSE)),"Группы полномочий",VLOOKUP(R3229,[39]Справочники!$A$32:$B$87,2,FALSE)))</f>
        <v>14 - Иные сферы деятельности, предусмотренные статьей 26.3 Федерального закона "Об общих принципах организации законодательных (представительных) и исполнительных органов государственной власти субъектов РФ"</v>
      </c>
      <c r="T3229" s="265">
        <v>1906</v>
      </c>
      <c r="U3229" s="265">
        <v>5646</v>
      </c>
      <c r="V3229" s="265">
        <v>1900</v>
      </c>
      <c r="W3229" s="265">
        <v>1900</v>
      </c>
      <c r="X3229" s="265">
        <v>1900</v>
      </c>
      <c r="Y3229" s="265">
        <v>1900</v>
      </c>
    </row>
    <row r="3230" spans="1:25" ht="258.75" customHeight="1" x14ac:dyDescent="0.25">
      <c r="A3230" s="71">
        <v>4678</v>
      </c>
      <c r="B3230" s="360" t="s">
        <v>7952</v>
      </c>
      <c r="C3230" s="360" t="s">
        <v>17186</v>
      </c>
      <c r="D3230" s="360" t="s">
        <v>7957</v>
      </c>
      <c r="E3230" s="347" t="s">
        <v>7958</v>
      </c>
      <c r="F3230" s="347" t="s">
        <v>465</v>
      </c>
      <c r="G3230" s="90">
        <v>39327</v>
      </c>
      <c r="H3230" s="90">
        <v>39448</v>
      </c>
      <c r="I3230" s="347" t="s">
        <v>1128</v>
      </c>
      <c r="J3230" s="90" t="s">
        <v>114</v>
      </c>
      <c r="K3230" s="113" t="s">
        <v>7959</v>
      </c>
      <c r="L3230" s="347" t="s">
        <v>60</v>
      </c>
      <c r="M3230" s="347" t="s">
        <v>7955</v>
      </c>
      <c r="N3230" s="89" t="s">
        <v>106</v>
      </c>
      <c r="O3230" s="89" t="s">
        <v>103</v>
      </c>
      <c r="P3230" s="89" t="s">
        <v>116</v>
      </c>
      <c r="Q3230" s="89"/>
      <c r="R3230" s="57" t="s">
        <v>18</v>
      </c>
      <c r="S3230" s="47" t="str">
        <f>IF(ISBLANK(R3230),"",IF(ISERROR(VLOOKUP(R3230,[39]Справочники!$A$32:$B$87,2,FALSE)),"Группы полномочий",VLOOKUP(R3230,[39]Справочники!$A$32:$B$87,2,FALSE)))</f>
        <v>2 - Поддержка экономики, малого и среднего предпринимательства</v>
      </c>
      <c r="T3230" s="265">
        <v>98</v>
      </c>
      <c r="U3230" s="265">
        <v>101</v>
      </c>
      <c r="V3230" s="265">
        <v>100</v>
      </c>
      <c r="W3230" s="265">
        <v>100</v>
      </c>
      <c r="X3230" s="265">
        <v>100</v>
      </c>
      <c r="Y3230" s="265">
        <v>100</v>
      </c>
    </row>
    <row r="3231" spans="1:25" ht="258.75" customHeight="1" x14ac:dyDescent="0.25">
      <c r="A3231" s="71">
        <v>4679</v>
      </c>
      <c r="B3231" s="360" t="s">
        <v>7952</v>
      </c>
      <c r="C3231" s="360" t="s">
        <v>17187</v>
      </c>
      <c r="D3231" s="360" t="s">
        <v>13744</v>
      </c>
      <c r="E3231" s="347" t="s">
        <v>17188</v>
      </c>
      <c r="F3231" s="347" t="s">
        <v>17189</v>
      </c>
      <c r="G3231" s="90">
        <v>37615</v>
      </c>
      <c r="H3231" s="90">
        <v>37622</v>
      </c>
      <c r="I3231" s="347" t="s">
        <v>113</v>
      </c>
      <c r="J3231" s="90" t="s">
        <v>114</v>
      </c>
      <c r="K3231" s="347" t="s">
        <v>17190</v>
      </c>
      <c r="L3231" s="347" t="s">
        <v>99</v>
      </c>
      <c r="M3231" s="347" t="s">
        <v>2470</v>
      </c>
      <c r="N3231" s="89" t="s">
        <v>106</v>
      </c>
      <c r="O3231" s="89" t="s">
        <v>103</v>
      </c>
      <c r="P3231" s="89" t="s">
        <v>116</v>
      </c>
      <c r="Q3231" s="89"/>
      <c r="R3231" s="57" t="s">
        <v>40</v>
      </c>
      <c r="S3231" s="47" t="str">
        <f>IF(ISBLANK(R3231),"",IF(ISERROR(VLOOKUP(R3231,[39]Справочники!$A$32:$B$87,2,FALSE)),"Группы полномочий",VLOOKUP(R3231,[39]Справочники!$A$32:$B$87,2,FALSE)))</f>
        <v>10 - Социальная поддержка населения</v>
      </c>
      <c r="T3231" s="265">
        <v>37289</v>
      </c>
      <c r="U3231" s="265">
        <v>38111</v>
      </c>
      <c r="V3231" s="265">
        <v>38500</v>
      </c>
      <c r="W3231" s="265">
        <v>38500</v>
      </c>
      <c r="X3231" s="265">
        <v>38500</v>
      </c>
      <c r="Y3231" s="265">
        <v>38500</v>
      </c>
    </row>
    <row r="3232" spans="1:25" ht="258.75" customHeight="1" x14ac:dyDescent="0.25">
      <c r="A3232" s="71">
        <v>4680</v>
      </c>
      <c r="B3232" s="360" t="s">
        <v>7952</v>
      </c>
      <c r="C3232" s="360" t="s">
        <v>17191</v>
      </c>
      <c r="D3232" s="360" t="s">
        <v>13746</v>
      </c>
      <c r="E3232" s="347" t="s">
        <v>17192</v>
      </c>
      <c r="F3232" s="347" t="s">
        <v>17193</v>
      </c>
      <c r="G3232" s="90">
        <v>37615</v>
      </c>
      <c r="H3232" s="90">
        <v>37622</v>
      </c>
      <c r="I3232" s="347" t="s">
        <v>113</v>
      </c>
      <c r="J3232" s="90" t="s">
        <v>114</v>
      </c>
      <c r="K3232" s="347" t="s">
        <v>17194</v>
      </c>
      <c r="L3232" s="347" t="s">
        <v>99</v>
      </c>
      <c r="M3232" s="347" t="s">
        <v>2470</v>
      </c>
      <c r="N3232" s="89" t="s">
        <v>106</v>
      </c>
      <c r="O3232" s="89" t="s">
        <v>103</v>
      </c>
      <c r="P3232" s="89" t="s">
        <v>116</v>
      </c>
      <c r="Q3232" s="89"/>
      <c r="R3232" s="57" t="s">
        <v>40</v>
      </c>
      <c r="S3232" s="47" t="s">
        <v>87</v>
      </c>
      <c r="T3232" s="265">
        <v>2888</v>
      </c>
      <c r="U3232" s="265">
        <v>2708</v>
      </c>
      <c r="V3232" s="265">
        <v>2500</v>
      </c>
      <c r="W3232" s="265">
        <v>2500</v>
      </c>
      <c r="X3232" s="265">
        <v>2500</v>
      </c>
      <c r="Y3232" s="265">
        <v>2500</v>
      </c>
    </row>
    <row r="3233" spans="1:25" ht="258.75" customHeight="1" x14ac:dyDescent="0.25">
      <c r="A3233" s="71">
        <v>4681</v>
      </c>
      <c r="B3233" s="360" t="s">
        <v>7952</v>
      </c>
      <c r="C3233" s="360" t="s">
        <v>17191</v>
      </c>
      <c r="D3233" s="360" t="s">
        <v>13749</v>
      </c>
      <c r="E3233" s="347" t="s">
        <v>17192</v>
      </c>
      <c r="F3233" s="113" t="s">
        <v>302</v>
      </c>
      <c r="G3233" s="90">
        <v>37615</v>
      </c>
      <c r="H3233" s="90">
        <v>37622</v>
      </c>
      <c r="I3233" s="347" t="s">
        <v>113</v>
      </c>
      <c r="J3233" s="90" t="s">
        <v>114</v>
      </c>
      <c r="K3233" s="347" t="s">
        <v>2996</v>
      </c>
      <c r="L3233" s="347" t="s">
        <v>99</v>
      </c>
      <c r="M3233" s="347" t="s">
        <v>2470</v>
      </c>
      <c r="N3233" s="89" t="s">
        <v>106</v>
      </c>
      <c r="O3233" s="89" t="s">
        <v>103</v>
      </c>
      <c r="P3233" s="89" t="s">
        <v>116</v>
      </c>
      <c r="Q3233" s="89"/>
      <c r="R3233" s="57" t="s">
        <v>40</v>
      </c>
      <c r="S3233" s="47" t="s">
        <v>87</v>
      </c>
      <c r="T3233" s="265">
        <v>48399</v>
      </c>
      <c r="U3233" s="265">
        <v>50261</v>
      </c>
      <c r="V3233" s="265">
        <v>50000</v>
      </c>
      <c r="W3233" s="265">
        <v>50000</v>
      </c>
      <c r="X3233" s="265">
        <v>50000</v>
      </c>
      <c r="Y3233" s="265">
        <v>50000</v>
      </c>
    </row>
    <row r="3234" spans="1:25" ht="258.75" customHeight="1" x14ac:dyDescent="0.25">
      <c r="A3234" s="71">
        <v>4682</v>
      </c>
      <c r="B3234" s="360" t="s">
        <v>7952</v>
      </c>
      <c r="C3234" s="360" t="s">
        <v>17195</v>
      </c>
      <c r="D3234" s="360" t="s">
        <v>13751</v>
      </c>
      <c r="E3234" s="347" t="s">
        <v>17196</v>
      </c>
      <c r="F3234" s="347" t="s">
        <v>17197</v>
      </c>
      <c r="G3234" s="90">
        <v>41052</v>
      </c>
      <c r="H3234" s="90">
        <v>41275</v>
      </c>
      <c r="I3234" s="347" t="s">
        <v>113</v>
      </c>
      <c r="J3234" s="90" t="s">
        <v>114</v>
      </c>
      <c r="K3234" s="347" t="s">
        <v>17198</v>
      </c>
      <c r="L3234" s="347" t="s">
        <v>99</v>
      </c>
      <c r="M3234" s="347" t="s">
        <v>2470</v>
      </c>
      <c r="N3234" s="89" t="s">
        <v>106</v>
      </c>
      <c r="O3234" s="89" t="s">
        <v>103</v>
      </c>
      <c r="P3234" s="89" t="s">
        <v>116</v>
      </c>
      <c r="Q3234" s="89"/>
      <c r="R3234" s="57" t="s">
        <v>40</v>
      </c>
      <c r="S3234" s="47" t="s">
        <v>87</v>
      </c>
      <c r="T3234" s="265">
        <v>45686</v>
      </c>
      <c r="U3234" s="265">
        <v>42430</v>
      </c>
      <c r="V3234" s="265">
        <v>45000</v>
      </c>
      <c r="W3234" s="265">
        <v>45000</v>
      </c>
      <c r="X3234" s="265">
        <v>45000</v>
      </c>
      <c r="Y3234" s="265">
        <v>45000</v>
      </c>
    </row>
    <row r="3235" spans="1:25" ht="258.75" customHeight="1" x14ac:dyDescent="0.25">
      <c r="A3235" s="71">
        <v>4683</v>
      </c>
      <c r="B3235" s="360" t="s">
        <v>7952</v>
      </c>
      <c r="C3235" s="360" t="s">
        <v>17199</v>
      </c>
      <c r="D3235" s="360" t="s">
        <v>13765</v>
      </c>
      <c r="E3235" s="347" t="s">
        <v>17200</v>
      </c>
      <c r="F3235" s="347" t="s">
        <v>17201</v>
      </c>
      <c r="G3235" s="90">
        <v>41636</v>
      </c>
      <c r="H3235" s="90">
        <v>41640</v>
      </c>
      <c r="I3235" s="347" t="s">
        <v>113</v>
      </c>
      <c r="J3235" s="90" t="s">
        <v>114</v>
      </c>
      <c r="K3235" s="347" t="s">
        <v>17202</v>
      </c>
      <c r="L3235" s="347" t="s">
        <v>99</v>
      </c>
      <c r="M3235" s="347" t="s">
        <v>2470</v>
      </c>
      <c r="N3235" s="89" t="s">
        <v>106</v>
      </c>
      <c r="O3235" s="89" t="s">
        <v>103</v>
      </c>
      <c r="P3235" s="89" t="s">
        <v>116</v>
      </c>
      <c r="Q3235" s="89"/>
      <c r="R3235" s="57" t="s">
        <v>40</v>
      </c>
      <c r="S3235" s="47" t="s">
        <v>87</v>
      </c>
      <c r="T3235" s="265">
        <v>1169</v>
      </c>
      <c r="U3235" s="265">
        <v>667</v>
      </c>
      <c r="V3235" s="265">
        <v>1200</v>
      </c>
      <c r="W3235" s="265">
        <v>1200</v>
      </c>
      <c r="X3235" s="265">
        <v>1200</v>
      </c>
      <c r="Y3235" s="265">
        <v>1200</v>
      </c>
    </row>
    <row r="3236" spans="1:25" ht="258.75" customHeight="1" x14ac:dyDescent="0.25">
      <c r="A3236" s="71">
        <v>4684</v>
      </c>
      <c r="B3236" s="360" t="s">
        <v>7952</v>
      </c>
      <c r="C3236" s="360" t="s">
        <v>17203</v>
      </c>
      <c r="D3236" s="360" t="s">
        <v>202</v>
      </c>
      <c r="E3236" s="347" t="s">
        <v>17204</v>
      </c>
      <c r="F3236" s="347" t="s">
        <v>17205</v>
      </c>
      <c r="G3236" s="90">
        <v>42152</v>
      </c>
      <c r="H3236" s="90">
        <v>42152</v>
      </c>
      <c r="I3236" s="112" t="s">
        <v>14943</v>
      </c>
      <c r="J3236" s="90">
        <v>45658</v>
      </c>
      <c r="K3236" s="347" t="s">
        <v>17206</v>
      </c>
      <c r="L3236" s="347" t="s">
        <v>60</v>
      </c>
      <c r="M3236" s="347" t="s">
        <v>1080</v>
      </c>
      <c r="N3236" s="89" t="s">
        <v>68</v>
      </c>
      <c r="O3236" s="89" t="s">
        <v>100</v>
      </c>
      <c r="P3236" s="89" t="s">
        <v>7961</v>
      </c>
      <c r="Q3236" s="89" t="s">
        <v>17207</v>
      </c>
      <c r="R3236" s="57" t="s">
        <v>18</v>
      </c>
      <c r="S3236" s="47" t="str">
        <f>IF(ISBLANK(R3236),"",IF(ISERROR(VLOOKUP(R3236,[39]Справочники!$A$32:$B$87,2,FALSE)),"Группы полномочий",VLOOKUP(R3236,[39]Справочники!$A$32:$B$87,2,FALSE)))</f>
        <v>2 - Поддержка экономики, малого и среднего предпринимательства</v>
      </c>
      <c r="T3236" s="265">
        <v>6704</v>
      </c>
      <c r="U3236" s="265">
        <v>29466</v>
      </c>
      <c r="V3236" s="265">
        <v>7500</v>
      </c>
      <c r="W3236" s="265">
        <v>7500</v>
      </c>
      <c r="X3236" s="265">
        <v>7500</v>
      </c>
      <c r="Y3236" s="265">
        <v>7500</v>
      </c>
    </row>
    <row r="3237" spans="1:25" ht="258.75" customHeight="1" x14ac:dyDescent="0.25">
      <c r="A3237" s="71">
        <v>4685</v>
      </c>
      <c r="B3237" s="360" t="s">
        <v>7952</v>
      </c>
      <c r="C3237" s="208" t="s">
        <v>12117</v>
      </c>
      <c r="D3237" s="360" t="s">
        <v>1922</v>
      </c>
      <c r="E3237" s="194" t="s">
        <v>7962</v>
      </c>
      <c r="F3237" s="347" t="s">
        <v>7963</v>
      </c>
      <c r="G3237" s="90">
        <v>42363</v>
      </c>
      <c r="H3237" s="90">
        <v>42736</v>
      </c>
      <c r="I3237" s="347" t="s">
        <v>113</v>
      </c>
      <c r="J3237" s="90">
        <v>46388</v>
      </c>
      <c r="K3237" s="347" t="s">
        <v>7964</v>
      </c>
      <c r="L3237" s="347" t="s">
        <v>60</v>
      </c>
      <c r="M3237" s="347" t="s">
        <v>1080</v>
      </c>
      <c r="N3237" s="89" t="s">
        <v>68</v>
      </c>
      <c r="O3237" s="89" t="s">
        <v>100</v>
      </c>
      <c r="P3237" s="89" t="s">
        <v>7965</v>
      </c>
      <c r="Q3237" s="127" t="s">
        <v>7966</v>
      </c>
      <c r="R3237" s="57" t="s">
        <v>18</v>
      </c>
      <c r="S3237" s="47" t="s">
        <v>76</v>
      </c>
      <c r="T3237" s="265">
        <v>92590</v>
      </c>
      <c r="U3237" s="265">
        <v>96294</v>
      </c>
      <c r="V3237" s="265">
        <v>100000</v>
      </c>
      <c r="W3237" s="265">
        <v>100000</v>
      </c>
      <c r="X3237" s="265">
        <v>100000</v>
      </c>
      <c r="Y3237" s="265">
        <v>100000</v>
      </c>
    </row>
    <row r="3238" spans="1:25" ht="258.75" customHeight="1" x14ac:dyDescent="0.25">
      <c r="A3238" s="71">
        <v>4686</v>
      </c>
      <c r="B3238" s="360" t="s">
        <v>7952</v>
      </c>
      <c r="C3238" s="360" t="s">
        <v>17203</v>
      </c>
      <c r="D3238" s="360" t="s">
        <v>807</v>
      </c>
      <c r="E3238" s="347" t="s">
        <v>17208</v>
      </c>
      <c r="F3238" s="347" t="s">
        <v>17205</v>
      </c>
      <c r="G3238" s="90">
        <v>42152</v>
      </c>
      <c r="H3238" s="90">
        <v>42152</v>
      </c>
      <c r="I3238" s="112" t="s">
        <v>14943</v>
      </c>
      <c r="J3238" s="90">
        <v>45658</v>
      </c>
      <c r="K3238" s="347" t="s">
        <v>17206</v>
      </c>
      <c r="L3238" s="347" t="s">
        <v>60</v>
      </c>
      <c r="M3238" s="347" t="s">
        <v>1080</v>
      </c>
      <c r="N3238" s="89" t="s">
        <v>66</v>
      </c>
      <c r="O3238" s="89" t="s">
        <v>100</v>
      </c>
      <c r="P3238" s="89" t="s">
        <v>197</v>
      </c>
      <c r="Q3238" s="89" t="s">
        <v>17207</v>
      </c>
      <c r="R3238" s="57" t="s">
        <v>18</v>
      </c>
      <c r="S3238" s="47" t="s">
        <v>76</v>
      </c>
      <c r="T3238" s="265">
        <v>631</v>
      </c>
      <c r="U3238" s="265">
        <v>340</v>
      </c>
      <c r="V3238" s="265">
        <v>450</v>
      </c>
      <c r="W3238" s="265">
        <v>450</v>
      </c>
      <c r="X3238" s="265">
        <v>450</v>
      </c>
      <c r="Y3238" s="265">
        <v>450</v>
      </c>
    </row>
    <row r="3239" spans="1:25" ht="258.75" customHeight="1" x14ac:dyDescent="0.25">
      <c r="A3239" s="71">
        <v>4687</v>
      </c>
      <c r="B3239" s="360" t="s">
        <v>7952</v>
      </c>
      <c r="C3239" s="360" t="s">
        <v>17181</v>
      </c>
      <c r="D3239" s="113" t="s">
        <v>17209</v>
      </c>
      <c r="E3239" s="112" t="s">
        <v>17210</v>
      </c>
      <c r="F3239" s="211" t="s">
        <v>1988</v>
      </c>
      <c r="G3239" s="128">
        <v>42363</v>
      </c>
      <c r="H3239" s="90">
        <v>42370</v>
      </c>
      <c r="I3239" s="112" t="s">
        <v>17211</v>
      </c>
      <c r="J3239" s="90" t="s">
        <v>114</v>
      </c>
      <c r="K3239" s="113" t="s">
        <v>7970</v>
      </c>
      <c r="L3239" s="347" t="s">
        <v>60</v>
      </c>
      <c r="M3239" s="211" t="s">
        <v>1254</v>
      </c>
      <c r="N3239" s="89" t="s">
        <v>64</v>
      </c>
      <c r="O3239" s="89" t="s">
        <v>100</v>
      </c>
      <c r="P3239" s="89" t="s">
        <v>1884</v>
      </c>
      <c r="Q3239" s="89"/>
      <c r="R3239" s="57" t="s">
        <v>18</v>
      </c>
      <c r="S3239" s="47" t="s">
        <v>76</v>
      </c>
      <c r="T3239" s="265">
        <v>0</v>
      </c>
      <c r="U3239" s="265">
        <v>0</v>
      </c>
      <c r="V3239" s="265">
        <v>0</v>
      </c>
      <c r="W3239" s="265">
        <v>0</v>
      </c>
      <c r="X3239" s="265">
        <v>0</v>
      </c>
      <c r="Y3239" s="265"/>
    </row>
    <row r="3240" spans="1:25" ht="258.75" customHeight="1" x14ac:dyDescent="0.25">
      <c r="A3240" s="71">
        <v>4688</v>
      </c>
      <c r="B3240" s="360" t="s">
        <v>7952</v>
      </c>
      <c r="C3240" s="360" t="s">
        <v>17181</v>
      </c>
      <c r="D3240" s="113" t="s">
        <v>17212</v>
      </c>
      <c r="E3240" s="112" t="s">
        <v>17213</v>
      </c>
      <c r="F3240" s="360" t="s">
        <v>9321</v>
      </c>
      <c r="G3240" s="128">
        <v>42363</v>
      </c>
      <c r="H3240" s="90">
        <v>42370</v>
      </c>
      <c r="I3240" s="112" t="s">
        <v>17211</v>
      </c>
      <c r="J3240" s="90" t="s">
        <v>114</v>
      </c>
      <c r="K3240" s="113" t="s">
        <v>7971</v>
      </c>
      <c r="L3240" s="347" t="s">
        <v>60</v>
      </c>
      <c r="M3240" s="211" t="s">
        <v>1254</v>
      </c>
      <c r="N3240" s="89" t="s">
        <v>64</v>
      </c>
      <c r="O3240" s="89" t="s">
        <v>100</v>
      </c>
      <c r="P3240" s="89" t="s">
        <v>1884</v>
      </c>
      <c r="Q3240" s="89"/>
      <c r="R3240" s="57" t="s">
        <v>18</v>
      </c>
      <c r="S3240" s="47" t="s">
        <v>76</v>
      </c>
      <c r="T3240" s="265">
        <v>0</v>
      </c>
      <c r="U3240" s="265">
        <v>0</v>
      </c>
      <c r="V3240" s="265">
        <v>0</v>
      </c>
      <c r="W3240" s="265">
        <v>0</v>
      </c>
      <c r="X3240" s="265">
        <v>0</v>
      </c>
      <c r="Y3240" s="265"/>
    </row>
    <row r="3241" spans="1:25" ht="258.75" customHeight="1" x14ac:dyDescent="0.25">
      <c r="A3241" s="71">
        <v>4689</v>
      </c>
      <c r="B3241" s="360" t="s">
        <v>7952</v>
      </c>
      <c r="C3241" s="360" t="s">
        <v>17181</v>
      </c>
      <c r="D3241" s="360" t="s">
        <v>17214</v>
      </c>
      <c r="E3241" s="360" t="s">
        <v>7972</v>
      </c>
      <c r="F3241" s="112" t="s">
        <v>17215</v>
      </c>
      <c r="G3241" s="73">
        <v>44021</v>
      </c>
      <c r="H3241" s="73">
        <v>44197</v>
      </c>
      <c r="I3241" s="360" t="s">
        <v>2388</v>
      </c>
      <c r="J3241" s="90" t="s">
        <v>114</v>
      </c>
      <c r="K3241" s="113" t="s">
        <v>7973</v>
      </c>
      <c r="L3241" s="360" t="s">
        <v>60</v>
      </c>
      <c r="M3241" s="360" t="s">
        <v>7974</v>
      </c>
      <c r="N3241" s="89" t="s">
        <v>64</v>
      </c>
      <c r="O3241" s="89" t="s">
        <v>100</v>
      </c>
      <c r="P3241" s="89" t="s">
        <v>1884</v>
      </c>
      <c r="Q3241" s="89"/>
      <c r="R3241" s="57" t="s">
        <v>23</v>
      </c>
      <c r="S3241" s="47" t="s">
        <v>79</v>
      </c>
      <c r="T3241" s="265">
        <v>0</v>
      </c>
      <c r="U3241" s="265">
        <v>0</v>
      </c>
      <c r="V3241" s="265">
        <v>0</v>
      </c>
      <c r="W3241" s="265">
        <v>0</v>
      </c>
      <c r="X3241" s="265">
        <v>0</v>
      </c>
      <c r="Y3241" s="265"/>
    </row>
    <row r="3242" spans="1:25" ht="258.75" customHeight="1" x14ac:dyDescent="0.25">
      <c r="A3242" s="71">
        <v>4690</v>
      </c>
      <c r="B3242" s="360" t="s">
        <v>7952</v>
      </c>
      <c r="C3242" s="360" t="s">
        <v>17181</v>
      </c>
      <c r="D3242" s="113" t="s">
        <v>17216</v>
      </c>
      <c r="E3242" s="112" t="s">
        <v>17210</v>
      </c>
      <c r="F3242" s="360" t="s">
        <v>3810</v>
      </c>
      <c r="G3242" s="73">
        <v>43456</v>
      </c>
      <c r="H3242" s="73">
        <v>43466</v>
      </c>
      <c r="I3242" s="112" t="s">
        <v>17211</v>
      </c>
      <c r="J3242" s="90" t="s">
        <v>114</v>
      </c>
      <c r="K3242" s="113" t="s">
        <v>7975</v>
      </c>
      <c r="L3242" s="360" t="s">
        <v>60</v>
      </c>
      <c r="M3242" s="211" t="s">
        <v>1254</v>
      </c>
      <c r="N3242" s="89" t="s">
        <v>64</v>
      </c>
      <c r="O3242" s="89" t="s">
        <v>100</v>
      </c>
      <c r="P3242" s="89" t="s">
        <v>1884</v>
      </c>
      <c r="Q3242" s="89"/>
      <c r="R3242" s="57" t="s">
        <v>18</v>
      </c>
      <c r="S3242" s="47" t="s">
        <v>76</v>
      </c>
      <c r="T3242" s="265">
        <v>0</v>
      </c>
      <c r="U3242" s="265">
        <v>0</v>
      </c>
      <c r="V3242" s="265">
        <v>0</v>
      </c>
      <c r="W3242" s="265">
        <v>0</v>
      </c>
      <c r="X3242" s="265">
        <v>0</v>
      </c>
      <c r="Y3242" s="265"/>
    </row>
    <row r="3243" spans="1:25" ht="258.75" customHeight="1" x14ac:dyDescent="0.25">
      <c r="A3243" s="71">
        <v>4691</v>
      </c>
      <c r="B3243" s="360" t="s">
        <v>7952</v>
      </c>
      <c r="C3243" s="360" t="s">
        <v>17181</v>
      </c>
      <c r="D3243" s="113" t="s">
        <v>17217</v>
      </c>
      <c r="E3243" s="112" t="s">
        <v>17218</v>
      </c>
      <c r="F3243" s="360" t="s">
        <v>17219</v>
      </c>
      <c r="G3243" s="73">
        <v>43456</v>
      </c>
      <c r="H3243" s="73">
        <v>43466</v>
      </c>
      <c r="I3243" s="112" t="s">
        <v>17211</v>
      </c>
      <c r="J3243" s="90" t="s">
        <v>114</v>
      </c>
      <c r="K3243" s="208" t="s">
        <v>7976</v>
      </c>
      <c r="L3243" s="360" t="s">
        <v>60</v>
      </c>
      <c r="M3243" s="211" t="s">
        <v>1254</v>
      </c>
      <c r="N3243" s="89" t="s">
        <v>64</v>
      </c>
      <c r="O3243" s="89" t="s">
        <v>100</v>
      </c>
      <c r="P3243" s="89" t="s">
        <v>1884</v>
      </c>
      <c r="Q3243" s="89"/>
      <c r="R3243" s="57" t="s">
        <v>18</v>
      </c>
      <c r="S3243" s="47" t="s">
        <v>76</v>
      </c>
      <c r="T3243" s="265">
        <v>0</v>
      </c>
      <c r="U3243" s="265">
        <v>0</v>
      </c>
      <c r="V3243" s="265">
        <v>0</v>
      </c>
      <c r="W3243" s="265">
        <v>0</v>
      </c>
      <c r="X3243" s="265">
        <v>0</v>
      </c>
      <c r="Y3243" s="265"/>
    </row>
    <row r="3244" spans="1:25" ht="258.75" customHeight="1" x14ac:dyDescent="0.25">
      <c r="A3244" s="71">
        <v>4692</v>
      </c>
      <c r="B3244" s="360" t="s">
        <v>7952</v>
      </c>
      <c r="C3244" s="194" t="s">
        <v>17220</v>
      </c>
      <c r="D3244" s="351" t="s">
        <v>17221</v>
      </c>
      <c r="E3244" s="360" t="s">
        <v>7979</v>
      </c>
      <c r="F3244" s="360" t="s">
        <v>465</v>
      </c>
      <c r="G3244" s="73">
        <v>44528</v>
      </c>
      <c r="H3244" s="73">
        <v>44197</v>
      </c>
      <c r="I3244" s="112" t="s">
        <v>599</v>
      </c>
      <c r="J3244" s="90" t="s">
        <v>114</v>
      </c>
      <c r="K3244" s="208" t="s">
        <v>7980</v>
      </c>
      <c r="L3244" s="360" t="s">
        <v>60</v>
      </c>
      <c r="M3244" s="211" t="s">
        <v>1254</v>
      </c>
      <c r="N3244" s="89" t="s">
        <v>107</v>
      </c>
      <c r="O3244" s="89" t="s">
        <v>100</v>
      </c>
      <c r="P3244" s="360" t="s">
        <v>161</v>
      </c>
      <c r="Q3244" s="89"/>
      <c r="R3244" s="57" t="s">
        <v>18</v>
      </c>
      <c r="S3244" s="47" t="s">
        <v>76</v>
      </c>
      <c r="T3244" s="265">
        <v>0</v>
      </c>
      <c r="U3244" s="265">
        <v>0</v>
      </c>
      <c r="V3244" s="265">
        <v>0</v>
      </c>
      <c r="W3244" s="265">
        <v>0</v>
      </c>
      <c r="X3244" s="265">
        <v>0</v>
      </c>
      <c r="Y3244" s="265">
        <v>0</v>
      </c>
    </row>
    <row r="3245" spans="1:25" ht="258.75" customHeight="1" x14ac:dyDescent="0.25">
      <c r="A3245" s="71">
        <v>4693</v>
      </c>
      <c r="B3245" s="360" t="s">
        <v>7952</v>
      </c>
      <c r="C3245" s="208" t="s">
        <v>12118</v>
      </c>
      <c r="D3245" s="351" t="s">
        <v>1067</v>
      </c>
      <c r="E3245" s="360" t="s">
        <v>7972</v>
      </c>
      <c r="F3245" s="112" t="s">
        <v>17215</v>
      </c>
      <c r="G3245" s="73">
        <v>44021</v>
      </c>
      <c r="H3245" s="73">
        <v>44197</v>
      </c>
      <c r="I3245" s="112" t="s">
        <v>17222</v>
      </c>
      <c r="J3245" s="90" t="s">
        <v>17223</v>
      </c>
      <c r="K3245" s="208" t="s">
        <v>7981</v>
      </c>
      <c r="L3245" s="360" t="s">
        <v>60</v>
      </c>
      <c r="M3245" s="360" t="s">
        <v>7974</v>
      </c>
      <c r="N3245" s="89" t="s">
        <v>107</v>
      </c>
      <c r="O3245" s="89" t="s">
        <v>100</v>
      </c>
      <c r="P3245" s="89" t="s">
        <v>1150</v>
      </c>
      <c r="Q3245" s="89"/>
      <c r="R3245" s="57" t="s">
        <v>23</v>
      </c>
      <c r="S3245" s="47" t="s">
        <v>79</v>
      </c>
      <c r="T3245" s="265">
        <v>0</v>
      </c>
      <c r="U3245" s="265">
        <v>0</v>
      </c>
      <c r="V3245" s="265">
        <v>100</v>
      </c>
      <c r="W3245" s="265">
        <v>100</v>
      </c>
      <c r="X3245" s="265">
        <v>100</v>
      </c>
      <c r="Y3245" s="265">
        <v>100</v>
      </c>
    </row>
    <row r="3246" spans="1:25" ht="258.75" customHeight="1" x14ac:dyDescent="0.25">
      <c r="A3246" s="71">
        <v>4694</v>
      </c>
      <c r="B3246" s="360" t="s">
        <v>7952</v>
      </c>
      <c r="C3246" s="194" t="s">
        <v>7983</v>
      </c>
      <c r="D3246" s="351" t="s">
        <v>7984</v>
      </c>
      <c r="E3246" s="112" t="s">
        <v>7985</v>
      </c>
      <c r="F3246" s="211" t="s">
        <v>516</v>
      </c>
      <c r="G3246" s="73">
        <v>42336</v>
      </c>
      <c r="H3246" s="73">
        <v>42370</v>
      </c>
      <c r="I3246" s="112" t="s">
        <v>7969</v>
      </c>
      <c r="J3246" s="90" t="s">
        <v>114</v>
      </c>
      <c r="K3246" s="208" t="s">
        <v>7986</v>
      </c>
      <c r="L3246" s="360" t="s">
        <v>60</v>
      </c>
      <c r="M3246" s="211" t="s">
        <v>1254</v>
      </c>
      <c r="N3246" s="89" t="s">
        <v>107</v>
      </c>
      <c r="O3246" s="89" t="s">
        <v>100</v>
      </c>
      <c r="P3246" s="89" t="s">
        <v>161</v>
      </c>
      <c r="Q3246" s="89"/>
      <c r="R3246" s="57" t="s">
        <v>18</v>
      </c>
      <c r="S3246" s="47" t="s">
        <v>76</v>
      </c>
      <c r="T3246" s="265">
        <v>0</v>
      </c>
      <c r="U3246" s="265">
        <v>0</v>
      </c>
      <c r="V3246" s="265">
        <v>0</v>
      </c>
      <c r="W3246" s="265">
        <v>0</v>
      </c>
      <c r="X3246" s="265">
        <v>0</v>
      </c>
      <c r="Y3246" s="265">
        <v>0</v>
      </c>
    </row>
    <row r="3247" spans="1:25" ht="258.75" customHeight="1" x14ac:dyDescent="0.25">
      <c r="A3247" s="71">
        <v>4695</v>
      </c>
      <c r="B3247" s="360" t="s">
        <v>7952</v>
      </c>
      <c r="C3247" s="194" t="s">
        <v>7983</v>
      </c>
      <c r="D3247" s="351" t="s">
        <v>7987</v>
      </c>
      <c r="E3247" s="112" t="s">
        <v>7988</v>
      </c>
      <c r="F3247" s="360" t="s">
        <v>507</v>
      </c>
      <c r="G3247" s="73">
        <v>42336</v>
      </c>
      <c r="H3247" s="73">
        <v>42370</v>
      </c>
      <c r="I3247" s="112" t="s">
        <v>7969</v>
      </c>
      <c r="J3247" s="90" t="s">
        <v>114</v>
      </c>
      <c r="K3247" s="208" t="s">
        <v>7989</v>
      </c>
      <c r="L3247" s="360" t="s">
        <v>60</v>
      </c>
      <c r="M3247" s="211" t="s">
        <v>1254</v>
      </c>
      <c r="N3247" s="89" t="s">
        <v>107</v>
      </c>
      <c r="O3247" s="89" t="s">
        <v>100</v>
      </c>
      <c r="P3247" s="89" t="s">
        <v>161</v>
      </c>
      <c r="Q3247" s="89"/>
      <c r="R3247" s="57" t="s">
        <v>18</v>
      </c>
      <c r="S3247" s="47" t="s">
        <v>76</v>
      </c>
      <c r="T3247" s="265">
        <v>0</v>
      </c>
      <c r="U3247" s="265">
        <v>0</v>
      </c>
      <c r="V3247" s="265">
        <v>0</v>
      </c>
      <c r="W3247" s="265">
        <v>0</v>
      </c>
      <c r="X3247" s="265">
        <v>0</v>
      </c>
      <c r="Y3247" s="265">
        <v>0</v>
      </c>
    </row>
    <row r="3248" spans="1:25" ht="258.75" customHeight="1" x14ac:dyDescent="0.25">
      <c r="A3248" s="71">
        <v>4696</v>
      </c>
      <c r="B3248" s="360" t="s">
        <v>7952</v>
      </c>
      <c r="C3248" s="360" t="s">
        <v>17181</v>
      </c>
      <c r="D3248" s="351" t="s">
        <v>17224</v>
      </c>
      <c r="E3248" s="112" t="s">
        <v>7991</v>
      </c>
      <c r="F3248" s="360" t="s">
        <v>2112</v>
      </c>
      <c r="G3248" s="73">
        <v>44042</v>
      </c>
      <c r="H3248" s="73">
        <v>43831</v>
      </c>
      <c r="I3248" s="347" t="s">
        <v>113</v>
      </c>
      <c r="J3248" s="90" t="s">
        <v>114</v>
      </c>
      <c r="K3248" s="208" t="s">
        <v>17225</v>
      </c>
      <c r="L3248" s="360" t="s">
        <v>99</v>
      </c>
      <c r="M3248" s="211" t="s">
        <v>7992</v>
      </c>
      <c r="N3248" s="89" t="s">
        <v>64</v>
      </c>
      <c r="O3248" s="89" t="s">
        <v>103</v>
      </c>
      <c r="P3248" s="89" t="s">
        <v>115</v>
      </c>
      <c r="Q3248" s="89"/>
      <c r="R3248" s="57" t="s">
        <v>34</v>
      </c>
      <c r="S3248" s="47" t="s">
        <v>71</v>
      </c>
      <c r="T3248" s="265">
        <v>18479</v>
      </c>
      <c r="U3248" s="265">
        <v>9598</v>
      </c>
      <c r="V3248" s="265">
        <v>20000</v>
      </c>
      <c r="W3248" s="265">
        <v>20000</v>
      </c>
      <c r="X3248" s="265">
        <v>20000</v>
      </c>
      <c r="Y3248" s="265">
        <v>20000</v>
      </c>
    </row>
    <row r="3249" spans="1:25" ht="258.75" customHeight="1" x14ac:dyDescent="0.25">
      <c r="A3249" s="71">
        <v>4697</v>
      </c>
      <c r="B3249" s="360" t="s">
        <v>7952</v>
      </c>
      <c r="C3249" s="194" t="s">
        <v>17226</v>
      </c>
      <c r="D3249" s="360" t="s">
        <v>121</v>
      </c>
      <c r="E3249" s="194" t="s">
        <v>7995</v>
      </c>
      <c r="F3249" s="347" t="s">
        <v>465</v>
      </c>
      <c r="G3249" s="73">
        <v>43795</v>
      </c>
      <c r="H3249" s="73">
        <v>43831</v>
      </c>
      <c r="I3249" s="347" t="s">
        <v>403</v>
      </c>
      <c r="J3249" s="90">
        <v>46753</v>
      </c>
      <c r="K3249" s="208" t="s">
        <v>7996</v>
      </c>
      <c r="L3249" s="360" t="s">
        <v>60</v>
      </c>
      <c r="M3249" s="211" t="s">
        <v>1254</v>
      </c>
      <c r="N3249" s="89" t="s">
        <v>107</v>
      </c>
      <c r="O3249" s="89" t="s">
        <v>100</v>
      </c>
      <c r="P3249" s="89" t="s">
        <v>349</v>
      </c>
      <c r="Q3249" s="89" t="s">
        <v>17227</v>
      </c>
      <c r="R3249" s="57" t="s">
        <v>18</v>
      </c>
      <c r="S3249" s="47" t="s">
        <v>76</v>
      </c>
      <c r="T3249" s="265">
        <v>0</v>
      </c>
      <c r="U3249" s="265">
        <v>0</v>
      </c>
      <c r="V3249" s="265">
        <v>0</v>
      </c>
      <c r="W3249" s="265">
        <v>0</v>
      </c>
      <c r="X3249" s="265">
        <v>0</v>
      </c>
      <c r="Y3249" s="265">
        <v>0</v>
      </c>
    </row>
    <row r="3250" spans="1:25" ht="258.75" customHeight="1" x14ac:dyDescent="0.25">
      <c r="A3250" s="71">
        <v>4698</v>
      </c>
      <c r="B3250" s="360" t="s">
        <v>7952</v>
      </c>
      <c r="C3250" s="194" t="s">
        <v>12120</v>
      </c>
      <c r="D3250" s="360" t="s">
        <v>2600</v>
      </c>
      <c r="E3250" s="194" t="s">
        <v>7999</v>
      </c>
      <c r="F3250" s="347" t="s">
        <v>525</v>
      </c>
      <c r="G3250" s="73">
        <v>44334</v>
      </c>
      <c r="H3250" s="73">
        <v>44197</v>
      </c>
      <c r="I3250" s="90" t="s">
        <v>1044</v>
      </c>
      <c r="J3250" s="90">
        <v>46388</v>
      </c>
      <c r="K3250" s="208" t="s">
        <v>8000</v>
      </c>
      <c r="L3250" s="360" t="s">
        <v>60</v>
      </c>
      <c r="M3250" s="211" t="s">
        <v>1254</v>
      </c>
      <c r="N3250" s="89" t="s">
        <v>68</v>
      </c>
      <c r="O3250" s="89" t="s">
        <v>100</v>
      </c>
      <c r="P3250" s="89" t="s">
        <v>397</v>
      </c>
      <c r="Q3250" s="89"/>
      <c r="R3250" s="57" t="s">
        <v>18</v>
      </c>
      <c r="S3250" s="47" t="s">
        <v>76</v>
      </c>
      <c r="T3250" s="265">
        <v>0</v>
      </c>
      <c r="U3250" s="265">
        <v>49</v>
      </c>
      <c r="V3250" s="265">
        <v>0</v>
      </c>
      <c r="W3250" s="265">
        <v>0</v>
      </c>
      <c r="X3250" s="265">
        <v>0</v>
      </c>
      <c r="Y3250" s="265">
        <v>0</v>
      </c>
    </row>
    <row r="3251" spans="1:25" ht="258.75" customHeight="1" x14ac:dyDescent="0.25">
      <c r="A3251" s="71">
        <v>4699</v>
      </c>
      <c r="B3251" s="360" t="s">
        <v>7952</v>
      </c>
      <c r="C3251" s="194" t="s">
        <v>12120</v>
      </c>
      <c r="D3251" s="360" t="s">
        <v>2600</v>
      </c>
      <c r="E3251" s="194" t="s">
        <v>7999</v>
      </c>
      <c r="F3251" s="347" t="s">
        <v>525</v>
      </c>
      <c r="G3251" s="73">
        <v>44334</v>
      </c>
      <c r="H3251" s="73">
        <v>44197</v>
      </c>
      <c r="I3251" s="90" t="s">
        <v>1044</v>
      </c>
      <c r="J3251" s="90">
        <v>46388</v>
      </c>
      <c r="K3251" s="208" t="s">
        <v>8001</v>
      </c>
      <c r="L3251" s="360" t="s">
        <v>60</v>
      </c>
      <c r="M3251" s="211" t="s">
        <v>1254</v>
      </c>
      <c r="N3251" s="89" t="s">
        <v>68</v>
      </c>
      <c r="O3251" s="89" t="s">
        <v>100</v>
      </c>
      <c r="P3251" s="89" t="s">
        <v>1329</v>
      </c>
      <c r="Q3251" s="89"/>
      <c r="R3251" s="57" t="s">
        <v>18</v>
      </c>
      <c r="S3251" s="47" t="s">
        <v>76</v>
      </c>
      <c r="T3251" s="265">
        <v>0</v>
      </c>
      <c r="U3251" s="265">
        <v>0</v>
      </c>
      <c r="V3251" s="265">
        <v>100</v>
      </c>
      <c r="W3251" s="265">
        <v>100</v>
      </c>
      <c r="X3251" s="265">
        <v>100</v>
      </c>
      <c r="Y3251" s="265">
        <v>100</v>
      </c>
    </row>
    <row r="3252" spans="1:25" ht="258.75" customHeight="1" x14ac:dyDescent="0.25">
      <c r="A3252" s="71">
        <v>4700</v>
      </c>
      <c r="B3252" s="360" t="s">
        <v>7952</v>
      </c>
      <c r="C3252" s="208" t="s">
        <v>17181</v>
      </c>
      <c r="D3252" s="113" t="s">
        <v>17228</v>
      </c>
      <c r="E3252" s="112" t="s">
        <v>7990</v>
      </c>
      <c r="F3252" s="347" t="s">
        <v>465</v>
      </c>
      <c r="G3252" s="73">
        <v>44533</v>
      </c>
      <c r="H3252" s="73">
        <v>44197</v>
      </c>
      <c r="I3252" s="90" t="s">
        <v>535</v>
      </c>
      <c r="J3252" s="90" t="s">
        <v>114</v>
      </c>
      <c r="K3252" s="208" t="s">
        <v>8002</v>
      </c>
      <c r="L3252" s="360" t="s">
        <v>60</v>
      </c>
      <c r="M3252" s="211" t="s">
        <v>1254</v>
      </c>
      <c r="N3252" s="89" t="s">
        <v>64</v>
      </c>
      <c r="O3252" s="89" t="s">
        <v>100</v>
      </c>
      <c r="P3252" s="89" t="s">
        <v>1353</v>
      </c>
      <c r="Q3252" s="89" t="s">
        <v>8003</v>
      </c>
      <c r="R3252" s="57" t="s">
        <v>18</v>
      </c>
      <c r="S3252" s="47" t="s">
        <v>76</v>
      </c>
      <c r="T3252" s="265">
        <v>0</v>
      </c>
      <c r="U3252" s="265">
        <v>1175</v>
      </c>
      <c r="V3252" s="265">
        <v>1200</v>
      </c>
      <c r="W3252" s="265">
        <v>1200</v>
      </c>
      <c r="X3252" s="265">
        <v>1200</v>
      </c>
      <c r="Y3252" s="265">
        <v>1200</v>
      </c>
    </row>
    <row r="3253" spans="1:25" ht="258.75" customHeight="1" x14ac:dyDescent="0.25">
      <c r="A3253" s="71">
        <v>4701</v>
      </c>
      <c r="B3253" s="360" t="s">
        <v>7952</v>
      </c>
      <c r="C3253" s="208" t="s">
        <v>12121</v>
      </c>
      <c r="D3253" s="208" t="s">
        <v>2601</v>
      </c>
      <c r="E3253" s="112" t="s">
        <v>8004</v>
      </c>
      <c r="F3253" s="112" t="s">
        <v>550</v>
      </c>
      <c r="G3253" s="73">
        <v>44073</v>
      </c>
      <c r="H3253" s="73">
        <v>44197</v>
      </c>
      <c r="I3253" s="90" t="s">
        <v>8005</v>
      </c>
      <c r="J3253" s="112" t="s">
        <v>114</v>
      </c>
      <c r="K3253" s="208" t="s">
        <v>17229</v>
      </c>
      <c r="L3253" s="360" t="s">
        <v>60</v>
      </c>
      <c r="M3253" s="211" t="s">
        <v>1254</v>
      </c>
      <c r="N3253" s="89" t="s">
        <v>107</v>
      </c>
      <c r="O3253" s="89" t="s">
        <v>100</v>
      </c>
      <c r="P3253" s="89" t="s">
        <v>17230</v>
      </c>
      <c r="Q3253" s="89"/>
      <c r="R3253" s="57" t="s">
        <v>18</v>
      </c>
      <c r="S3253" s="47" t="s">
        <v>76</v>
      </c>
      <c r="T3253" s="265">
        <v>0</v>
      </c>
      <c r="U3253" s="265">
        <v>14835</v>
      </c>
      <c r="V3253" s="265">
        <v>14000</v>
      </c>
      <c r="W3253" s="265">
        <v>14000</v>
      </c>
      <c r="X3253" s="265">
        <v>14000</v>
      </c>
      <c r="Y3253" s="265">
        <v>14000</v>
      </c>
    </row>
    <row r="3254" spans="1:25" ht="258.75" customHeight="1" x14ac:dyDescent="0.25">
      <c r="A3254" s="71">
        <v>4702</v>
      </c>
      <c r="B3254" s="360" t="s">
        <v>7952</v>
      </c>
      <c r="C3254" s="208" t="s">
        <v>12122</v>
      </c>
      <c r="D3254" s="208" t="s">
        <v>8006</v>
      </c>
      <c r="E3254" s="112" t="s">
        <v>8004</v>
      </c>
      <c r="F3254" s="112" t="s">
        <v>550</v>
      </c>
      <c r="G3254" s="73">
        <v>44073</v>
      </c>
      <c r="H3254" s="73">
        <v>44197</v>
      </c>
      <c r="I3254" s="90" t="s">
        <v>8005</v>
      </c>
      <c r="J3254" s="112" t="s">
        <v>114</v>
      </c>
      <c r="K3254" s="208" t="s">
        <v>8007</v>
      </c>
      <c r="L3254" s="360" t="s">
        <v>60</v>
      </c>
      <c r="M3254" s="211" t="s">
        <v>1254</v>
      </c>
      <c r="N3254" s="89" t="s">
        <v>106</v>
      </c>
      <c r="O3254" s="89" t="s">
        <v>103</v>
      </c>
      <c r="P3254" s="89" t="s">
        <v>116</v>
      </c>
      <c r="Q3254" s="89"/>
      <c r="R3254" s="57" t="s">
        <v>18</v>
      </c>
      <c r="S3254" s="47" t="s">
        <v>76</v>
      </c>
      <c r="T3254" s="265">
        <v>3</v>
      </c>
      <c r="U3254" s="265">
        <v>17</v>
      </c>
      <c r="V3254" s="265">
        <v>20</v>
      </c>
      <c r="W3254" s="265">
        <v>20</v>
      </c>
      <c r="X3254" s="265">
        <v>20</v>
      </c>
      <c r="Y3254" s="265">
        <v>20</v>
      </c>
    </row>
    <row r="3255" spans="1:25" ht="258.75" customHeight="1" x14ac:dyDescent="0.25">
      <c r="A3255" s="71">
        <v>4703</v>
      </c>
      <c r="B3255" s="360" t="s">
        <v>7952</v>
      </c>
      <c r="C3255" s="194" t="s">
        <v>12123</v>
      </c>
      <c r="D3255" s="360" t="s">
        <v>2605</v>
      </c>
      <c r="E3255" s="194" t="s">
        <v>8008</v>
      </c>
      <c r="F3255" s="347" t="s">
        <v>7963</v>
      </c>
      <c r="G3255" s="73">
        <v>44251</v>
      </c>
      <c r="H3255" s="73">
        <v>44197</v>
      </c>
      <c r="I3255" s="347" t="s">
        <v>762</v>
      </c>
      <c r="J3255" s="90">
        <v>44927</v>
      </c>
      <c r="K3255" s="208" t="s">
        <v>8009</v>
      </c>
      <c r="L3255" s="360" t="s">
        <v>60</v>
      </c>
      <c r="M3255" s="211" t="s">
        <v>1080</v>
      </c>
      <c r="N3255" s="89" t="s">
        <v>68</v>
      </c>
      <c r="O3255" s="89" t="s">
        <v>100</v>
      </c>
      <c r="P3255" s="89" t="s">
        <v>8010</v>
      </c>
      <c r="Q3255" s="208" t="s">
        <v>8011</v>
      </c>
      <c r="R3255" s="57" t="s">
        <v>18</v>
      </c>
      <c r="S3255" s="47" t="s">
        <v>76</v>
      </c>
      <c r="T3255" s="265">
        <v>106536</v>
      </c>
      <c r="U3255" s="265">
        <v>140185</v>
      </c>
      <c r="V3255" s="265" t="s">
        <v>112</v>
      </c>
      <c r="W3255" s="265" t="s">
        <v>112</v>
      </c>
      <c r="X3255" s="265" t="s">
        <v>112</v>
      </c>
      <c r="Y3255" s="265" t="s">
        <v>112</v>
      </c>
    </row>
    <row r="3256" spans="1:25" ht="258.75" customHeight="1" x14ac:dyDescent="0.25">
      <c r="A3256" s="71">
        <v>4704</v>
      </c>
      <c r="B3256" s="360" t="s">
        <v>7952</v>
      </c>
      <c r="C3256" s="360" t="s">
        <v>17181</v>
      </c>
      <c r="D3256" s="113" t="s">
        <v>17231</v>
      </c>
      <c r="E3256" s="112" t="s">
        <v>17232</v>
      </c>
      <c r="F3256" s="112" t="s">
        <v>17233</v>
      </c>
      <c r="G3256" s="73">
        <v>44661</v>
      </c>
      <c r="H3256" s="73">
        <v>44562</v>
      </c>
      <c r="I3256" s="90" t="s">
        <v>113</v>
      </c>
      <c r="J3256" s="90">
        <v>45658</v>
      </c>
      <c r="K3256" s="208" t="s">
        <v>17234</v>
      </c>
      <c r="L3256" s="360" t="s">
        <v>99</v>
      </c>
      <c r="M3256" s="208" t="s">
        <v>17235</v>
      </c>
      <c r="N3256" s="89" t="s">
        <v>64</v>
      </c>
      <c r="O3256" s="89" t="s">
        <v>100</v>
      </c>
      <c r="P3256" s="89" t="s">
        <v>1884</v>
      </c>
      <c r="Q3256" s="208"/>
      <c r="R3256" s="57" t="s">
        <v>40</v>
      </c>
      <c r="S3256" s="47" t="s">
        <v>87</v>
      </c>
      <c r="T3256" s="265" t="s">
        <v>112</v>
      </c>
      <c r="U3256" s="265">
        <v>49</v>
      </c>
      <c r="V3256" s="265">
        <v>1000</v>
      </c>
      <c r="W3256" s="265">
        <v>1300</v>
      </c>
      <c r="X3256" s="265" t="s">
        <v>112</v>
      </c>
      <c r="Y3256" s="265" t="s">
        <v>112</v>
      </c>
    </row>
    <row r="3257" spans="1:25" ht="258.75" customHeight="1" x14ac:dyDescent="0.25">
      <c r="A3257" s="71">
        <v>4705</v>
      </c>
      <c r="B3257" s="360" t="s">
        <v>7952</v>
      </c>
      <c r="C3257" s="208" t="s">
        <v>17236</v>
      </c>
      <c r="D3257" s="208" t="s">
        <v>17237</v>
      </c>
      <c r="E3257" s="112" t="s">
        <v>17238</v>
      </c>
      <c r="F3257" s="112" t="s">
        <v>117</v>
      </c>
      <c r="G3257" s="73">
        <v>44595</v>
      </c>
      <c r="H3257" s="73">
        <v>44562</v>
      </c>
      <c r="I3257" s="347" t="s">
        <v>244</v>
      </c>
      <c r="J3257" s="112">
        <v>45658</v>
      </c>
      <c r="K3257" s="208" t="s">
        <v>17239</v>
      </c>
      <c r="L3257" s="360" t="s">
        <v>60</v>
      </c>
      <c r="M3257" s="208" t="s">
        <v>17240</v>
      </c>
      <c r="N3257" s="89" t="s">
        <v>106</v>
      </c>
      <c r="O3257" s="89" t="s">
        <v>103</v>
      </c>
      <c r="P3257" s="89" t="s">
        <v>116</v>
      </c>
      <c r="Q3257" s="208"/>
      <c r="R3257" s="57" t="s">
        <v>52</v>
      </c>
      <c r="S3257" s="47" t="s">
        <v>93</v>
      </c>
      <c r="T3257" s="265" t="s">
        <v>112</v>
      </c>
      <c r="U3257" s="265">
        <v>129</v>
      </c>
      <c r="V3257" s="265">
        <v>700</v>
      </c>
      <c r="W3257" s="265">
        <v>700</v>
      </c>
      <c r="X3257" s="265" t="s">
        <v>112</v>
      </c>
      <c r="Y3257" s="265" t="s">
        <v>112</v>
      </c>
    </row>
    <row r="3258" spans="1:25" ht="258.75" customHeight="1" x14ac:dyDescent="0.25">
      <c r="A3258" s="71">
        <v>4706</v>
      </c>
      <c r="B3258" s="360" t="s">
        <v>7952</v>
      </c>
      <c r="C3258" s="194" t="s">
        <v>17241</v>
      </c>
      <c r="D3258" s="208" t="s">
        <v>934</v>
      </c>
      <c r="E3258" s="112" t="s">
        <v>17242</v>
      </c>
      <c r="F3258" s="208" t="s">
        <v>119</v>
      </c>
      <c r="G3258" s="73">
        <v>44747</v>
      </c>
      <c r="H3258" s="73">
        <v>44562</v>
      </c>
      <c r="I3258" s="347" t="s">
        <v>370</v>
      </c>
      <c r="J3258" s="112">
        <v>45292</v>
      </c>
      <c r="K3258" s="208" t="s">
        <v>17243</v>
      </c>
      <c r="L3258" s="360" t="s">
        <v>60</v>
      </c>
      <c r="M3258" s="211" t="s">
        <v>1254</v>
      </c>
      <c r="N3258" s="89" t="s">
        <v>68</v>
      </c>
      <c r="O3258" s="89" t="s">
        <v>100</v>
      </c>
      <c r="P3258" s="89" t="s">
        <v>398</v>
      </c>
      <c r="Q3258" s="208"/>
      <c r="R3258" s="57" t="s">
        <v>18</v>
      </c>
      <c r="S3258" s="47" t="s">
        <v>76</v>
      </c>
      <c r="T3258" s="265" t="s">
        <v>112</v>
      </c>
      <c r="U3258" s="265">
        <v>26324</v>
      </c>
      <c r="V3258" s="265">
        <v>2700</v>
      </c>
      <c r="W3258" s="265" t="s">
        <v>112</v>
      </c>
      <c r="X3258" s="265" t="s">
        <v>112</v>
      </c>
      <c r="Y3258" s="265" t="s">
        <v>112</v>
      </c>
    </row>
    <row r="3259" spans="1:25" ht="258.75" customHeight="1" x14ac:dyDescent="0.25">
      <c r="A3259" s="71">
        <v>4707</v>
      </c>
      <c r="B3259" s="360" t="s">
        <v>7952</v>
      </c>
      <c r="C3259" s="194" t="s">
        <v>17241</v>
      </c>
      <c r="D3259" s="208" t="s">
        <v>934</v>
      </c>
      <c r="E3259" s="112" t="s">
        <v>17242</v>
      </c>
      <c r="F3259" s="208" t="s">
        <v>119</v>
      </c>
      <c r="G3259" s="73">
        <v>44747</v>
      </c>
      <c r="H3259" s="73">
        <v>44562</v>
      </c>
      <c r="I3259" s="347" t="s">
        <v>370</v>
      </c>
      <c r="J3259" s="112">
        <v>45292</v>
      </c>
      <c r="K3259" s="208" t="s">
        <v>17244</v>
      </c>
      <c r="L3259" s="360" t="s">
        <v>60</v>
      </c>
      <c r="M3259" s="211" t="s">
        <v>1254</v>
      </c>
      <c r="N3259" s="89" t="s">
        <v>68</v>
      </c>
      <c r="O3259" s="89" t="s">
        <v>100</v>
      </c>
      <c r="P3259" s="89" t="s">
        <v>7080</v>
      </c>
      <c r="Q3259" s="208"/>
      <c r="R3259" s="57" t="s">
        <v>18</v>
      </c>
      <c r="S3259" s="47" t="s">
        <v>76</v>
      </c>
      <c r="T3259" s="265" t="s">
        <v>112</v>
      </c>
      <c r="U3259" s="265">
        <v>0</v>
      </c>
      <c r="V3259" s="265">
        <v>200</v>
      </c>
      <c r="W3259" s="265" t="s">
        <v>112</v>
      </c>
      <c r="X3259" s="265" t="s">
        <v>112</v>
      </c>
      <c r="Y3259" s="265" t="s">
        <v>112</v>
      </c>
    </row>
    <row r="3260" spans="1:25" ht="258.75" customHeight="1" x14ac:dyDescent="0.25">
      <c r="A3260" s="71">
        <v>4708</v>
      </c>
      <c r="B3260" s="360" t="s">
        <v>7952</v>
      </c>
      <c r="C3260" s="360" t="s">
        <v>17181</v>
      </c>
      <c r="D3260" s="360" t="s">
        <v>17245</v>
      </c>
      <c r="E3260" s="347" t="s">
        <v>7967</v>
      </c>
      <c r="F3260" s="347" t="s">
        <v>465</v>
      </c>
      <c r="G3260" s="90">
        <v>42729</v>
      </c>
      <c r="H3260" s="90">
        <v>42736</v>
      </c>
      <c r="I3260" s="112" t="s">
        <v>17246</v>
      </c>
      <c r="J3260" s="90" t="s">
        <v>114</v>
      </c>
      <c r="K3260" s="113" t="s">
        <v>7968</v>
      </c>
      <c r="L3260" s="347" t="s">
        <v>60</v>
      </c>
      <c r="M3260" s="347" t="s">
        <v>7955</v>
      </c>
      <c r="N3260" s="89" t="s">
        <v>64</v>
      </c>
      <c r="O3260" s="89" t="s">
        <v>100</v>
      </c>
      <c r="P3260" s="89" t="s">
        <v>1884</v>
      </c>
      <c r="Q3260" s="89"/>
      <c r="R3260" s="57" t="s">
        <v>18</v>
      </c>
      <c r="S3260" s="47" t="s">
        <v>76</v>
      </c>
      <c r="T3260" s="265">
        <v>0</v>
      </c>
      <c r="U3260" s="265">
        <v>0</v>
      </c>
      <c r="V3260" s="265">
        <v>0</v>
      </c>
      <c r="W3260" s="265">
        <v>0</v>
      </c>
      <c r="X3260" s="265">
        <v>0</v>
      </c>
      <c r="Y3260" s="265"/>
    </row>
    <row r="3261" spans="1:25" ht="258.75" customHeight="1" x14ac:dyDescent="0.25">
      <c r="A3261" s="71">
        <v>4709</v>
      </c>
      <c r="B3261" s="360" t="s">
        <v>7952</v>
      </c>
      <c r="C3261" s="360" t="s">
        <v>17181</v>
      </c>
      <c r="D3261" s="113" t="s">
        <v>17247</v>
      </c>
      <c r="E3261" s="360" t="s">
        <v>7977</v>
      </c>
      <c r="F3261" s="360" t="s">
        <v>525</v>
      </c>
      <c r="G3261" s="73">
        <v>44041</v>
      </c>
      <c r="H3261" s="73">
        <v>43831</v>
      </c>
      <c r="I3261" s="112" t="s">
        <v>599</v>
      </c>
      <c r="J3261" s="90" t="s">
        <v>114</v>
      </c>
      <c r="K3261" s="113" t="s">
        <v>7978</v>
      </c>
      <c r="L3261" s="360" t="s">
        <v>60</v>
      </c>
      <c r="M3261" s="211" t="s">
        <v>1254</v>
      </c>
      <c r="N3261" s="89" t="s">
        <v>64</v>
      </c>
      <c r="O3261" s="89" t="s">
        <v>100</v>
      </c>
      <c r="P3261" s="89" t="s">
        <v>115</v>
      </c>
      <c r="Q3261" s="113" t="s">
        <v>280</v>
      </c>
      <c r="R3261" s="57" t="s">
        <v>24</v>
      </c>
      <c r="S3261" s="47" t="s">
        <v>80</v>
      </c>
      <c r="T3261" s="265">
        <v>290</v>
      </c>
      <c r="U3261" s="265">
        <v>281</v>
      </c>
      <c r="V3261" s="265">
        <v>280</v>
      </c>
      <c r="W3261" s="265">
        <v>270</v>
      </c>
      <c r="X3261" s="265">
        <v>260</v>
      </c>
      <c r="Y3261" s="265">
        <v>260</v>
      </c>
    </row>
    <row r="3262" spans="1:25" ht="258.75" customHeight="1" x14ac:dyDescent="0.25">
      <c r="A3262" s="71">
        <v>4710</v>
      </c>
      <c r="B3262" s="360" t="s">
        <v>7952</v>
      </c>
      <c r="C3262" s="194" t="s">
        <v>7997</v>
      </c>
      <c r="D3262" s="360" t="s">
        <v>121</v>
      </c>
      <c r="E3262" s="194" t="s">
        <v>7998</v>
      </c>
      <c r="F3262" s="347" t="s">
        <v>17248</v>
      </c>
      <c r="G3262" s="73">
        <v>43988</v>
      </c>
      <c r="H3262" s="73">
        <v>43831</v>
      </c>
      <c r="I3262" s="347" t="s">
        <v>113</v>
      </c>
      <c r="J3262" s="90">
        <v>46388</v>
      </c>
      <c r="K3262" s="208" t="s">
        <v>17249</v>
      </c>
      <c r="L3262" s="360" t="s">
        <v>60</v>
      </c>
      <c r="M3262" s="211" t="s">
        <v>1254</v>
      </c>
      <c r="N3262" s="89" t="s">
        <v>107</v>
      </c>
      <c r="O3262" s="89" t="s">
        <v>100</v>
      </c>
      <c r="P3262" s="89" t="s">
        <v>349</v>
      </c>
      <c r="Q3262" s="89"/>
      <c r="R3262" s="57" t="s">
        <v>18</v>
      </c>
      <c r="S3262" s="47" t="s">
        <v>76</v>
      </c>
      <c r="T3262" s="265">
        <v>46</v>
      </c>
      <c r="U3262" s="265">
        <v>6973</v>
      </c>
      <c r="V3262" s="265">
        <v>7000</v>
      </c>
      <c r="W3262" s="265">
        <v>7000</v>
      </c>
      <c r="X3262" s="265">
        <v>7000</v>
      </c>
      <c r="Y3262" s="265">
        <v>7000</v>
      </c>
    </row>
    <row r="3263" spans="1:25" ht="258.75" customHeight="1" x14ac:dyDescent="0.25">
      <c r="A3263" s="71">
        <v>4711</v>
      </c>
      <c r="B3263" s="360" t="s">
        <v>7952</v>
      </c>
      <c r="C3263" s="194" t="s">
        <v>12123</v>
      </c>
      <c r="D3263" s="208" t="s">
        <v>3122</v>
      </c>
      <c r="E3263" s="194" t="s">
        <v>8008</v>
      </c>
      <c r="F3263" s="112" t="s">
        <v>7963</v>
      </c>
      <c r="G3263" s="73">
        <v>44251</v>
      </c>
      <c r="H3263" s="73">
        <v>44197</v>
      </c>
      <c r="I3263" s="347" t="s">
        <v>762</v>
      </c>
      <c r="J3263" s="112">
        <v>44927</v>
      </c>
      <c r="K3263" s="208" t="s">
        <v>7994</v>
      </c>
      <c r="L3263" s="360" t="s">
        <v>60</v>
      </c>
      <c r="M3263" s="211" t="s">
        <v>1080</v>
      </c>
      <c r="N3263" s="89" t="s">
        <v>68</v>
      </c>
      <c r="O3263" s="89" t="s">
        <v>100</v>
      </c>
      <c r="P3263" s="89" t="s">
        <v>1329</v>
      </c>
      <c r="Q3263" s="208" t="s">
        <v>8011</v>
      </c>
      <c r="R3263" s="57" t="s">
        <v>18</v>
      </c>
      <c r="S3263" s="47" t="s">
        <v>76</v>
      </c>
      <c r="T3263" s="265">
        <v>18619</v>
      </c>
      <c r="U3263" s="265">
        <v>9688</v>
      </c>
      <c r="V3263" s="265" t="s">
        <v>112</v>
      </c>
      <c r="W3263" s="265" t="s">
        <v>112</v>
      </c>
      <c r="X3263" s="265" t="s">
        <v>112</v>
      </c>
      <c r="Y3263" s="265" t="s">
        <v>112</v>
      </c>
    </row>
    <row r="3264" spans="1:25" ht="258.75" customHeight="1" x14ac:dyDescent="0.25">
      <c r="A3264" s="71">
        <v>4712</v>
      </c>
      <c r="B3264" s="360" t="s">
        <v>7952</v>
      </c>
      <c r="C3264" s="360" t="s">
        <v>17181</v>
      </c>
      <c r="D3264" s="351" t="s">
        <v>17250</v>
      </c>
      <c r="E3264" s="194" t="s">
        <v>17251</v>
      </c>
      <c r="F3264" s="112" t="s">
        <v>2112</v>
      </c>
      <c r="G3264" s="73">
        <v>44507</v>
      </c>
      <c r="H3264" s="73">
        <v>44562</v>
      </c>
      <c r="I3264" s="90" t="s">
        <v>113</v>
      </c>
      <c r="J3264" s="90" t="s">
        <v>114</v>
      </c>
      <c r="K3264" s="208" t="s">
        <v>17252</v>
      </c>
      <c r="L3264" s="360" t="s">
        <v>60</v>
      </c>
      <c r="M3264" s="211" t="s">
        <v>1080</v>
      </c>
      <c r="N3264" s="89" t="s">
        <v>64</v>
      </c>
      <c r="O3264" s="89" t="s">
        <v>101</v>
      </c>
      <c r="P3264" s="89" t="s">
        <v>17253</v>
      </c>
      <c r="Q3264" s="208"/>
      <c r="R3264" s="57" t="s">
        <v>18</v>
      </c>
      <c r="S3264" s="47" t="s">
        <v>76</v>
      </c>
      <c r="T3264" s="265" t="s">
        <v>112</v>
      </c>
      <c r="U3264" s="265">
        <v>1681</v>
      </c>
      <c r="V3264" s="265">
        <v>1700</v>
      </c>
      <c r="W3264" s="265">
        <v>1700</v>
      </c>
      <c r="X3264" s="265">
        <v>1700</v>
      </c>
      <c r="Y3264" s="265">
        <v>1700</v>
      </c>
    </row>
    <row r="3265" spans="1:25" ht="258.75" customHeight="1" x14ac:dyDescent="0.25">
      <c r="A3265" s="71">
        <v>4713</v>
      </c>
      <c r="B3265" s="360" t="s">
        <v>7952</v>
      </c>
      <c r="C3265" s="194" t="s">
        <v>12119</v>
      </c>
      <c r="D3265" s="351" t="s">
        <v>1125</v>
      </c>
      <c r="E3265" s="360" t="s">
        <v>7982</v>
      </c>
      <c r="F3265" s="360" t="s">
        <v>525</v>
      </c>
      <c r="G3265" s="73">
        <v>43065</v>
      </c>
      <c r="H3265" s="73">
        <v>43101</v>
      </c>
      <c r="I3265" s="360" t="s">
        <v>268</v>
      </c>
      <c r="J3265" s="112" t="s">
        <v>2383</v>
      </c>
      <c r="K3265" s="208" t="s">
        <v>529</v>
      </c>
      <c r="L3265" s="360" t="s">
        <v>60</v>
      </c>
      <c r="M3265" s="211" t="s">
        <v>1254</v>
      </c>
      <c r="N3265" s="89" t="s">
        <v>107</v>
      </c>
      <c r="O3265" s="89" t="s">
        <v>100</v>
      </c>
      <c r="P3265" s="89" t="s">
        <v>342</v>
      </c>
      <c r="Q3265" s="113" t="s">
        <v>280</v>
      </c>
      <c r="R3265" s="57" t="s">
        <v>24</v>
      </c>
      <c r="S3265" s="47" t="s">
        <v>80</v>
      </c>
      <c r="T3265" s="265">
        <v>1262</v>
      </c>
      <c r="U3265" s="265">
        <v>2075</v>
      </c>
      <c r="V3265" s="265">
        <v>2000</v>
      </c>
      <c r="W3265" s="265">
        <v>2000</v>
      </c>
      <c r="X3265" s="265">
        <v>2000</v>
      </c>
      <c r="Y3265" s="265">
        <v>2000</v>
      </c>
    </row>
    <row r="3266" spans="1:25" ht="258.75" customHeight="1" x14ac:dyDescent="0.25">
      <c r="A3266" s="71">
        <v>4741</v>
      </c>
      <c r="B3266" s="360" t="s">
        <v>7952</v>
      </c>
      <c r="C3266" s="360" t="s">
        <v>17254</v>
      </c>
      <c r="D3266" s="208" t="s">
        <v>2333</v>
      </c>
      <c r="E3266" s="112" t="s">
        <v>17242</v>
      </c>
      <c r="F3266" s="112" t="s">
        <v>2040</v>
      </c>
      <c r="G3266" s="73">
        <v>44245</v>
      </c>
      <c r="H3266" s="73">
        <v>44197</v>
      </c>
      <c r="I3266" s="347" t="s">
        <v>396</v>
      </c>
      <c r="J3266" s="112">
        <v>44562</v>
      </c>
      <c r="K3266" s="208" t="s">
        <v>17255</v>
      </c>
      <c r="L3266" s="360" t="s">
        <v>60</v>
      </c>
      <c r="M3266" s="211" t="s">
        <v>1254</v>
      </c>
      <c r="N3266" s="89" t="s">
        <v>64</v>
      </c>
      <c r="O3266" s="89" t="s">
        <v>103</v>
      </c>
      <c r="P3266" s="89" t="s">
        <v>115</v>
      </c>
      <c r="Q3266" s="208" t="s">
        <v>17256</v>
      </c>
      <c r="R3266" s="57" t="s">
        <v>18</v>
      </c>
      <c r="S3266" s="47" t="s">
        <v>76</v>
      </c>
      <c r="T3266" s="265">
        <v>593</v>
      </c>
      <c r="U3266" s="265" t="s">
        <v>112</v>
      </c>
      <c r="V3266" s="265" t="s">
        <v>112</v>
      </c>
      <c r="W3266" s="265" t="s">
        <v>112</v>
      </c>
      <c r="X3266" s="265" t="s">
        <v>112</v>
      </c>
      <c r="Y3266" s="265" t="s">
        <v>112</v>
      </c>
    </row>
    <row r="3267" spans="1:25" ht="258.75" customHeight="1" x14ac:dyDescent="0.25">
      <c r="A3267" s="71">
        <v>4742</v>
      </c>
      <c r="B3267" s="194" t="s">
        <v>8014</v>
      </c>
      <c r="C3267" s="194" t="s">
        <v>12124</v>
      </c>
      <c r="D3267" s="333" t="s">
        <v>8015</v>
      </c>
      <c r="E3267" s="211" t="s">
        <v>129</v>
      </c>
      <c r="F3267" s="211" t="s">
        <v>284</v>
      </c>
      <c r="G3267" s="53">
        <v>37622</v>
      </c>
      <c r="H3267" s="90">
        <v>37622</v>
      </c>
      <c r="I3267" s="208" t="s">
        <v>113</v>
      </c>
      <c r="J3267" s="90" t="s">
        <v>114</v>
      </c>
      <c r="K3267" s="211" t="s">
        <v>8016</v>
      </c>
      <c r="L3267" s="211" t="s">
        <v>99</v>
      </c>
      <c r="M3267" s="211" t="s">
        <v>8017</v>
      </c>
      <c r="N3267" s="211" t="s">
        <v>107</v>
      </c>
      <c r="O3267" s="211" t="s">
        <v>120</v>
      </c>
      <c r="P3267" s="211" t="s">
        <v>161</v>
      </c>
      <c r="Q3267" s="89"/>
      <c r="R3267" s="194" t="s">
        <v>40</v>
      </c>
      <c r="S3267" s="194" t="s">
        <v>126</v>
      </c>
      <c r="T3267" s="265">
        <v>0</v>
      </c>
      <c r="U3267" s="265">
        <v>0</v>
      </c>
      <c r="V3267" s="265">
        <v>0</v>
      </c>
      <c r="W3267" s="265">
        <v>0</v>
      </c>
      <c r="X3267" s="265">
        <v>0</v>
      </c>
      <c r="Y3267" s="265">
        <v>0</v>
      </c>
    </row>
    <row r="3268" spans="1:25" ht="258.75" customHeight="1" x14ac:dyDescent="0.25">
      <c r="A3268" s="71">
        <v>4743</v>
      </c>
      <c r="B3268" s="194" t="s">
        <v>8014</v>
      </c>
      <c r="C3268" s="194" t="s">
        <v>12125</v>
      </c>
      <c r="D3268" s="333" t="s">
        <v>8018</v>
      </c>
      <c r="E3268" s="211" t="s">
        <v>129</v>
      </c>
      <c r="F3268" s="211" t="s">
        <v>17257</v>
      </c>
      <c r="G3268" s="90">
        <v>40544</v>
      </c>
      <c r="H3268" s="90">
        <v>40544</v>
      </c>
      <c r="I3268" s="211" t="s">
        <v>1128</v>
      </c>
      <c r="J3268" s="90" t="s">
        <v>114</v>
      </c>
      <c r="K3268" s="211" t="s">
        <v>8019</v>
      </c>
      <c r="L3268" s="211" t="s">
        <v>60</v>
      </c>
      <c r="M3268" s="211" t="s">
        <v>8020</v>
      </c>
      <c r="N3268" s="211" t="s">
        <v>107</v>
      </c>
      <c r="O3268" s="211" t="s">
        <v>120</v>
      </c>
      <c r="P3268" s="211" t="s">
        <v>161</v>
      </c>
      <c r="Q3268" s="89"/>
      <c r="R3268" s="194" t="s">
        <v>18</v>
      </c>
      <c r="S3268" s="194" t="s">
        <v>199</v>
      </c>
      <c r="T3268" s="265">
        <v>0</v>
      </c>
      <c r="U3268" s="265">
        <v>0</v>
      </c>
      <c r="V3268" s="265">
        <v>0</v>
      </c>
      <c r="W3268" s="265">
        <v>0</v>
      </c>
      <c r="X3268" s="265">
        <v>0</v>
      </c>
      <c r="Y3268" s="265">
        <v>0</v>
      </c>
    </row>
    <row r="3269" spans="1:25" ht="258.75" customHeight="1" x14ac:dyDescent="0.25">
      <c r="A3269" s="71">
        <v>4744</v>
      </c>
      <c r="B3269" s="194" t="s">
        <v>8014</v>
      </c>
      <c r="C3269" s="194" t="s">
        <v>8021</v>
      </c>
      <c r="D3269" s="333" t="s">
        <v>8022</v>
      </c>
      <c r="E3269" s="211" t="s">
        <v>129</v>
      </c>
      <c r="F3269" s="211" t="s">
        <v>8023</v>
      </c>
      <c r="G3269" s="90">
        <v>41864</v>
      </c>
      <c r="H3269" s="90">
        <v>41640</v>
      </c>
      <c r="I3269" s="211" t="s">
        <v>1548</v>
      </c>
      <c r="J3269" s="90">
        <v>47119</v>
      </c>
      <c r="K3269" s="211" t="s">
        <v>8024</v>
      </c>
      <c r="L3269" s="211" t="s">
        <v>60</v>
      </c>
      <c r="M3269" s="211" t="s">
        <v>8020</v>
      </c>
      <c r="N3269" s="211" t="s">
        <v>107</v>
      </c>
      <c r="O3269" s="211" t="s">
        <v>120</v>
      </c>
      <c r="P3269" s="211" t="s">
        <v>3087</v>
      </c>
      <c r="Q3269" s="89"/>
      <c r="R3269" s="194" t="s">
        <v>18</v>
      </c>
      <c r="S3269" s="194" t="s">
        <v>199</v>
      </c>
      <c r="T3269" s="265">
        <v>199114</v>
      </c>
      <c r="U3269" s="265">
        <v>10649</v>
      </c>
      <c r="V3269" s="265">
        <v>0</v>
      </c>
      <c r="W3269" s="265">
        <v>0</v>
      </c>
      <c r="X3269" s="265">
        <v>0</v>
      </c>
      <c r="Y3269" s="265">
        <v>0</v>
      </c>
    </row>
    <row r="3270" spans="1:25" ht="258.75" customHeight="1" x14ac:dyDescent="0.25">
      <c r="A3270" s="71">
        <v>4745</v>
      </c>
      <c r="B3270" s="194" t="s">
        <v>8014</v>
      </c>
      <c r="C3270" s="194" t="s">
        <v>8025</v>
      </c>
      <c r="D3270" s="333" t="s">
        <v>735</v>
      </c>
      <c r="E3270" s="211" t="s">
        <v>8026</v>
      </c>
      <c r="F3270" s="211" t="s">
        <v>8027</v>
      </c>
      <c r="G3270" s="90">
        <v>42736</v>
      </c>
      <c r="H3270" s="90">
        <v>42736</v>
      </c>
      <c r="I3270" s="211" t="s">
        <v>1548</v>
      </c>
      <c r="J3270" s="90" t="s">
        <v>114</v>
      </c>
      <c r="K3270" s="211" t="s">
        <v>8028</v>
      </c>
      <c r="L3270" s="211" t="s">
        <v>60</v>
      </c>
      <c r="M3270" s="211" t="s">
        <v>8020</v>
      </c>
      <c r="N3270" s="211" t="s">
        <v>107</v>
      </c>
      <c r="O3270" s="211" t="s">
        <v>120</v>
      </c>
      <c r="P3270" s="211" t="s">
        <v>342</v>
      </c>
      <c r="Q3270" s="89"/>
      <c r="R3270" s="194" t="s">
        <v>18</v>
      </c>
      <c r="S3270" s="194" t="s">
        <v>199</v>
      </c>
      <c r="T3270" s="265">
        <v>0</v>
      </c>
      <c r="U3270" s="265">
        <v>0</v>
      </c>
      <c r="V3270" s="265">
        <v>0</v>
      </c>
      <c r="W3270" s="265">
        <v>0</v>
      </c>
      <c r="X3270" s="265">
        <v>0</v>
      </c>
      <c r="Y3270" s="265">
        <v>0</v>
      </c>
    </row>
    <row r="3271" spans="1:25" ht="258.75" customHeight="1" x14ac:dyDescent="0.25">
      <c r="A3271" s="71">
        <v>4746</v>
      </c>
      <c r="B3271" s="194" t="s">
        <v>8014</v>
      </c>
      <c r="C3271" s="194" t="s">
        <v>8029</v>
      </c>
      <c r="D3271" s="333" t="s">
        <v>1997</v>
      </c>
      <c r="E3271" s="211" t="s">
        <v>8030</v>
      </c>
      <c r="F3271" s="211" t="s">
        <v>8031</v>
      </c>
      <c r="G3271" s="90">
        <v>42661</v>
      </c>
      <c r="H3271" s="90">
        <v>42370</v>
      </c>
      <c r="I3271" s="211" t="s">
        <v>268</v>
      </c>
      <c r="J3271" s="90" t="s">
        <v>8032</v>
      </c>
      <c r="K3271" s="211" t="s">
        <v>8033</v>
      </c>
      <c r="L3271" s="211" t="s">
        <v>60</v>
      </c>
      <c r="M3271" s="211" t="s">
        <v>8034</v>
      </c>
      <c r="N3271" s="211" t="s">
        <v>107</v>
      </c>
      <c r="O3271" s="211" t="s">
        <v>120</v>
      </c>
      <c r="P3271" s="211" t="s">
        <v>3087</v>
      </c>
      <c r="Q3271" s="113" t="s">
        <v>8035</v>
      </c>
      <c r="R3271" s="194" t="s">
        <v>18</v>
      </c>
      <c r="S3271" s="194" t="s">
        <v>199</v>
      </c>
      <c r="T3271" s="265">
        <v>347677</v>
      </c>
      <c r="U3271" s="265">
        <v>57837</v>
      </c>
      <c r="V3271" s="265">
        <v>982058</v>
      </c>
      <c r="W3271" s="265">
        <v>1374573</v>
      </c>
      <c r="X3271" s="265">
        <v>2053310</v>
      </c>
      <c r="Y3271" s="265">
        <v>3375202</v>
      </c>
    </row>
    <row r="3272" spans="1:25" ht="258.75" customHeight="1" x14ac:dyDescent="0.25">
      <c r="A3272" s="71">
        <v>4747</v>
      </c>
      <c r="B3272" s="194" t="s">
        <v>8014</v>
      </c>
      <c r="C3272" s="194" t="s">
        <v>8036</v>
      </c>
      <c r="D3272" s="333" t="s">
        <v>6820</v>
      </c>
      <c r="E3272" s="211" t="s">
        <v>8037</v>
      </c>
      <c r="F3272" s="211" t="s">
        <v>8038</v>
      </c>
      <c r="G3272" s="90">
        <v>43466</v>
      </c>
      <c r="H3272" s="90">
        <v>43466</v>
      </c>
      <c r="I3272" s="208" t="s">
        <v>113</v>
      </c>
      <c r="J3272" s="90">
        <v>46753</v>
      </c>
      <c r="K3272" s="211" t="s">
        <v>8039</v>
      </c>
      <c r="L3272" s="211" t="s">
        <v>60</v>
      </c>
      <c r="M3272" s="211" t="s">
        <v>8020</v>
      </c>
      <c r="N3272" s="211" t="s">
        <v>107</v>
      </c>
      <c r="O3272" s="211" t="s">
        <v>102</v>
      </c>
      <c r="P3272" s="211" t="s">
        <v>683</v>
      </c>
      <c r="Q3272" s="89" t="s">
        <v>17258</v>
      </c>
      <c r="R3272" s="194" t="s">
        <v>18</v>
      </c>
      <c r="S3272" s="194" t="s">
        <v>199</v>
      </c>
      <c r="T3272" s="265">
        <v>2340406</v>
      </c>
      <c r="U3272" s="265">
        <v>3273550</v>
      </c>
      <c r="V3272" s="265">
        <v>2588647</v>
      </c>
      <c r="W3272" s="265">
        <v>1886458</v>
      </c>
      <c r="X3272" s="265">
        <v>2644042</v>
      </c>
      <c r="Y3272" s="265">
        <v>1297101</v>
      </c>
    </row>
    <row r="3273" spans="1:25" ht="258.75" customHeight="1" x14ac:dyDescent="0.25">
      <c r="A3273" s="71">
        <v>4748</v>
      </c>
      <c r="B3273" s="194" t="s">
        <v>8014</v>
      </c>
      <c r="C3273" s="194" t="s">
        <v>8040</v>
      </c>
      <c r="D3273" s="333" t="s">
        <v>760</v>
      </c>
      <c r="E3273" s="211" t="s">
        <v>129</v>
      </c>
      <c r="F3273" s="211" t="s">
        <v>17257</v>
      </c>
      <c r="G3273" s="90">
        <v>40544</v>
      </c>
      <c r="H3273" s="90">
        <v>40544</v>
      </c>
      <c r="I3273" s="211" t="s">
        <v>1128</v>
      </c>
      <c r="J3273" s="90" t="s">
        <v>114</v>
      </c>
      <c r="K3273" s="211" t="s">
        <v>8041</v>
      </c>
      <c r="L3273" s="211" t="s">
        <v>60</v>
      </c>
      <c r="M3273" s="211" t="s">
        <v>8020</v>
      </c>
      <c r="N3273" s="211" t="s">
        <v>64</v>
      </c>
      <c r="O3273" s="211" t="s">
        <v>120</v>
      </c>
      <c r="P3273" s="107" t="s">
        <v>1353</v>
      </c>
      <c r="Q3273" s="89"/>
      <c r="R3273" s="194" t="s">
        <v>18</v>
      </c>
      <c r="S3273" s="194" t="s">
        <v>199</v>
      </c>
      <c r="T3273" s="265">
        <v>0</v>
      </c>
      <c r="U3273" s="265">
        <v>0</v>
      </c>
      <c r="V3273" s="265">
        <v>957</v>
      </c>
      <c r="W3273" s="265">
        <v>1799</v>
      </c>
      <c r="X3273" s="265">
        <v>2574</v>
      </c>
      <c r="Y3273" s="265">
        <v>2050</v>
      </c>
    </row>
    <row r="3274" spans="1:25" ht="258.75" customHeight="1" x14ac:dyDescent="0.25">
      <c r="A3274" s="71">
        <v>4749</v>
      </c>
      <c r="B3274" s="194" t="s">
        <v>8014</v>
      </c>
      <c r="C3274" s="194" t="s">
        <v>11371</v>
      </c>
      <c r="D3274" s="333" t="s">
        <v>2478</v>
      </c>
      <c r="E3274" s="211" t="s">
        <v>129</v>
      </c>
      <c r="F3274" s="211" t="s">
        <v>8042</v>
      </c>
      <c r="G3274" s="90">
        <v>42005</v>
      </c>
      <c r="H3274" s="90">
        <v>42005</v>
      </c>
      <c r="I3274" s="208" t="s">
        <v>113</v>
      </c>
      <c r="J3274" s="90" t="s">
        <v>114</v>
      </c>
      <c r="K3274" s="211" t="s">
        <v>8043</v>
      </c>
      <c r="L3274" s="211" t="s">
        <v>61</v>
      </c>
      <c r="M3274" s="211" t="s">
        <v>8044</v>
      </c>
      <c r="N3274" s="211" t="s">
        <v>64</v>
      </c>
      <c r="O3274" s="211" t="s">
        <v>120</v>
      </c>
      <c r="P3274" s="107" t="s">
        <v>8045</v>
      </c>
      <c r="Q3274" s="89"/>
      <c r="R3274" s="211">
        <v>3</v>
      </c>
      <c r="S3274" s="211" t="s">
        <v>715</v>
      </c>
      <c r="T3274" s="265">
        <v>234980</v>
      </c>
      <c r="U3274" s="265">
        <v>228930</v>
      </c>
      <c r="V3274" s="265">
        <v>200202</v>
      </c>
      <c r="W3274" s="265">
        <v>190260</v>
      </c>
      <c r="X3274" s="265">
        <v>180113</v>
      </c>
      <c r="Y3274" s="265">
        <v>175236</v>
      </c>
    </row>
    <row r="3275" spans="1:25" ht="258.75" customHeight="1" x14ac:dyDescent="0.25">
      <c r="A3275" s="71">
        <v>4750</v>
      </c>
      <c r="B3275" s="194" t="s">
        <v>8014</v>
      </c>
      <c r="C3275" s="194" t="s">
        <v>8046</v>
      </c>
      <c r="D3275" s="333" t="s">
        <v>3221</v>
      </c>
      <c r="E3275" s="41" t="s">
        <v>8047</v>
      </c>
      <c r="F3275" s="41" t="s">
        <v>8031</v>
      </c>
      <c r="G3275" s="73">
        <v>42661</v>
      </c>
      <c r="H3275" s="73">
        <v>42370</v>
      </c>
      <c r="I3275" s="41" t="s">
        <v>268</v>
      </c>
      <c r="J3275" s="90" t="s">
        <v>8032</v>
      </c>
      <c r="K3275" s="41" t="s">
        <v>8048</v>
      </c>
      <c r="L3275" s="41" t="s">
        <v>60</v>
      </c>
      <c r="M3275" s="68" t="s">
        <v>8034</v>
      </c>
      <c r="N3275" s="41" t="s">
        <v>64</v>
      </c>
      <c r="O3275" s="211" t="s">
        <v>120</v>
      </c>
      <c r="P3275" s="211" t="s">
        <v>3123</v>
      </c>
      <c r="Q3275" s="113" t="s">
        <v>8035</v>
      </c>
      <c r="R3275" s="41" t="s">
        <v>18</v>
      </c>
      <c r="S3275" s="41" t="s">
        <v>199</v>
      </c>
      <c r="T3275" s="194">
        <v>86447</v>
      </c>
      <c r="U3275" s="194">
        <v>199958</v>
      </c>
      <c r="V3275" s="194">
        <v>568507</v>
      </c>
      <c r="W3275" s="194">
        <v>596497</v>
      </c>
      <c r="X3275" s="194">
        <v>615251</v>
      </c>
      <c r="Y3275" s="194">
        <v>550135</v>
      </c>
    </row>
    <row r="3276" spans="1:25" ht="258.75" customHeight="1" x14ac:dyDescent="0.25">
      <c r="A3276" s="71">
        <v>4751</v>
      </c>
      <c r="B3276" s="194" t="s">
        <v>8014</v>
      </c>
      <c r="C3276" s="194" t="s">
        <v>8049</v>
      </c>
      <c r="D3276" s="333" t="s">
        <v>2608</v>
      </c>
      <c r="E3276" s="41" t="s">
        <v>8050</v>
      </c>
      <c r="F3276" s="41" t="s">
        <v>8051</v>
      </c>
      <c r="G3276" s="73">
        <v>43101</v>
      </c>
      <c r="H3276" s="73">
        <v>43101</v>
      </c>
      <c r="I3276" s="41" t="s">
        <v>1128</v>
      </c>
      <c r="J3276" s="73" t="s">
        <v>114</v>
      </c>
      <c r="K3276" s="41" t="s">
        <v>8052</v>
      </c>
      <c r="L3276" s="211" t="s">
        <v>99</v>
      </c>
      <c r="M3276" s="41" t="s">
        <v>8053</v>
      </c>
      <c r="N3276" s="41" t="s">
        <v>64</v>
      </c>
      <c r="O3276" s="41" t="s">
        <v>104</v>
      </c>
      <c r="P3276" s="41" t="s">
        <v>8054</v>
      </c>
      <c r="Q3276" s="47" t="s">
        <v>2656</v>
      </c>
      <c r="R3276" s="41" t="s">
        <v>40</v>
      </c>
      <c r="S3276" s="41" t="s">
        <v>126</v>
      </c>
      <c r="T3276" s="194">
        <v>0</v>
      </c>
      <c r="U3276" s="194">
        <v>0</v>
      </c>
      <c r="V3276" s="194">
        <v>0</v>
      </c>
      <c r="W3276" s="194">
        <v>0</v>
      </c>
      <c r="X3276" s="194">
        <v>8662</v>
      </c>
      <c r="Y3276" s="194">
        <v>8368</v>
      </c>
    </row>
    <row r="3277" spans="1:25" ht="258.75" customHeight="1" x14ac:dyDescent="0.25">
      <c r="A3277" s="71">
        <v>4752</v>
      </c>
      <c r="B3277" s="194" t="s">
        <v>8014</v>
      </c>
      <c r="C3277" s="194" t="s">
        <v>17259</v>
      </c>
      <c r="D3277" s="333" t="s">
        <v>8055</v>
      </c>
      <c r="E3277" s="41" t="s">
        <v>8056</v>
      </c>
      <c r="F3277" s="41" t="s">
        <v>8057</v>
      </c>
      <c r="G3277" s="73">
        <v>42736</v>
      </c>
      <c r="H3277" s="73">
        <v>42736</v>
      </c>
      <c r="I3277" s="208" t="s">
        <v>113</v>
      </c>
      <c r="J3277" s="73">
        <v>46023</v>
      </c>
      <c r="K3277" s="41" t="s">
        <v>8058</v>
      </c>
      <c r="L3277" s="41" t="s">
        <v>60</v>
      </c>
      <c r="M3277" s="41" t="s">
        <v>8059</v>
      </c>
      <c r="N3277" s="41" t="s">
        <v>64</v>
      </c>
      <c r="O3277" s="211" t="s">
        <v>120</v>
      </c>
      <c r="P3277" s="41" t="s">
        <v>1884</v>
      </c>
      <c r="Q3277" s="47" t="s">
        <v>8060</v>
      </c>
      <c r="R3277" s="41">
        <v>18</v>
      </c>
      <c r="S3277" s="17" t="s">
        <v>1187</v>
      </c>
      <c r="T3277" s="194">
        <v>201335</v>
      </c>
      <c r="U3277" s="194">
        <v>225939</v>
      </c>
      <c r="V3277" s="194">
        <v>356665</v>
      </c>
      <c r="W3277" s="194">
        <v>352777</v>
      </c>
      <c r="X3277" s="194">
        <v>348932</v>
      </c>
      <c r="Y3277" s="194" t="s">
        <v>112</v>
      </c>
    </row>
    <row r="3278" spans="1:25" ht="258.75" customHeight="1" x14ac:dyDescent="0.25">
      <c r="A3278" s="71">
        <v>4753</v>
      </c>
      <c r="B3278" s="194" t="s">
        <v>8014</v>
      </c>
      <c r="C3278" s="194" t="s">
        <v>8061</v>
      </c>
      <c r="D3278" s="333" t="s">
        <v>445</v>
      </c>
      <c r="E3278" s="41" t="s">
        <v>8062</v>
      </c>
      <c r="F3278" s="41" t="s">
        <v>8063</v>
      </c>
      <c r="G3278" s="73">
        <v>41202</v>
      </c>
      <c r="H3278" s="73">
        <v>40909</v>
      </c>
      <c r="I3278" s="211" t="s">
        <v>1325</v>
      </c>
      <c r="J3278" s="73" t="s">
        <v>114</v>
      </c>
      <c r="K3278" s="41" t="s">
        <v>8064</v>
      </c>
      <c r="L3278" s="41" t="s">
        <v>60</v>
      </c>
      <c r="M3278" s="41" t="s">
        <v>8065</v>
      </c>
      <c r="N3278" s="41" t="s">
        <v>64</v>
      </c>
      <c r="O3278" s="41" t="s">
        <v>468</v>
      </c>
      <c r="P3278" s="41" t="s">
        <v>8054</v>
      </c>
      <c r="Q3278" s="47"/>
      <c r="R3278" s="41" t="s">
        <v>33</v>
      </c>
      <c r="S3278" s="41" t="s">
        <v>707</v>
      </c>
      <c r="T3278" s="194">
        <v>422855</v>
      </c>
      <c r="U3278" s="194">
        <v>342418</v>
      </c>
      <c r="V3278" s="194">
        <v>0</v>
      </c>
      <c r="W3278" s="194">
        <v>0</v>
      </c>
      <c r="X3278" s="194">
        <v>0</v>
      </c>
      <c r="Y3278" s="194">
        <v>0</v>
      </c>
    </row>
    <row r="3279" spans="1:25" ht="258.75" customHeight="1" x14ac:dyDescent="0.25">
      <c r="A3279" s="71">
        <v>4754</v>
      </c>
      <c r="B3279" s="194" t="s">
        <v>8014</v>
      </c>
      <c r="C3279" s="194" t="s">
        <v>12126</v>
      </c>
      <c r="D3279" s="333" t="s">
        <v>449</v>
      </c>
      <c r="E3279" s="41" t="s">
        <v>8066</v>
      </c>
      <c r="F3279" s="41" t="s">
        <v>8067</v>
      </c>
      <c r="G3279" s="73">
        <v>43561</v>
      </c>
      <c r="H3279" s="73">
        <v>43466</v>
      </c>
      <c r="I3279" s="208" t="s">
        <v>113</v>
      </c>
      <c r="J3279" s="73">
        <v>46023</v>
      </c>
      <c r="K3279" s="41" t="s">
        <v>8068</v>
      </c>
      <c r="L3279" s="41" t="s">
        <v>61</v>
      </c>
      <c r="M3279" s="41" t="s">
        <v>730</v>
      </c>
      <c r="N3279" s="41" t="s">
        <v>64</v>
      </c>
      <c r="O3279" s="41" t="s">
        <v>468</v>
      </c>
      <c r="P3279" s="41" t="s">
        <v>115</v>
      </c>
      <c r="Q3279" s="47" t="s">
        <v>2656</v>
      </c>
      <c r="R3279" s="41" t="s">
        <v>48</v>
      </c>
      <c r="S3279" s="41" t="s">
        <v>2544</v>
      </c>
      <c r="T3279" s="194">
        <v>61273</v>
      </c>
      <c r="U3279" s="194">
        <v>13844</v>
      </c>
      <c r="V3279" s="194">
        <v>56980</v>
      </c>
      <c r="W3279" s="194">
        <v>54775</v>
      </c>
      <c r="X3279" s="194">
        <v>52571</v>
      </c>
      <c r="Y3279" s="194" t="s">
        <v>112</v>
      </c>
    </row>
    <row r="3280" spans="1:25" ht="258.75" customHeight="1" x14ac:dyDescent="0.25">
      <c r="A3280" s="71">
        <v>4755</v>
      </c>
      <c r="B3280" s="194" t="s">
        <v>8014</v>
      </c>
      <c r="C3280" s="194" t="s">
        <v>12127</v>
      </c>
      <c r="D3280" s="333" t="s">
        <v>455</v>
      </c>
      <c r="E3280" s="41" t="s">
        <v>11715</v>
      </c>
      <c r="F3280" s="41" t="s">
        <v>11716</v>
      </c>
      <c r="G3280" s="73">
        <v>44713</v>
      </c>
      <c r="H3280" s="73">
        <v>44562</v>
      </c>
      <c r="I3280" s="208" t="s">
        <v>113</v>
      </c>
      <c r="J3280" s="73">
        <v>45658</v>
      </c>
      <c r="K3280" s="41" t="s">
        <v>11717</v>
      </c>
      <c r="L3280" s="41" t="s">
        <v>60</v>
      </c>
      <c r="M3280" s="41" t="s">
        <v>11718</v>
      </c>
      <c r="N3280" s="41" t="s">
        <v>64</v>
      </c>
      <c r="O3280" s="41" t="s">
        <v>468</v>
      </c>
      <c r="P3280" s="41" t="s">
        <v>115</v>
      </c>
      <c r="Q3280" s="47"/>
      <c r="R3280" s="54" t="s">
        <v>56</v>
      </c>
      <c r="S3280" s="50" t="s">
        <v>1665</v>
      </c>
      <c r="T3280" s="194" t="s">
        <v>112</v>
      </c>
      <c r="U3280" s="194">
        <v>134</v>
      </c>
      <c r="V3280" s="194">
        <v>38233</v>
      </c>
      <c r="W3280" s="194">
        <v>38153</v>
      </c>
      <c r="X3280" s="194" t="s">
        <v>112</v>
      </c>
      <c r="Y3280" s="194" t="s">
        <v>112</v>
      </c>
    </row>
    <row r="3281" spans="1:25" ht="258.75" customHeight="1" x14ac:dyDescent="0.25">
      <c r="A3281" s="71">
        <v>4756</v>
      </c>
      <c r="B3281" s="194" t="s">
        <v>8014</v>
      </c>
      <c r="C3281" s="194" t="s">
        <v>17260</v>
      </c>
      <c r="D3281" s="333" t="s">
        <v>445</v>
      </c>
      <c r="E3281" s="41" t="s">
        <v>17261</v>
      </c>
      <c r="F3281" s="41" t="s">
        <v>17262</v>
      </c>
      <c r="G3281" s="73">
        <v>45292</v>
      </c>
      <c r="H3281" s="73">
        <v>45292</v>
      </c>
      <c r="I3281" s="208" t="s">
        <v>113</v>
      </c>
      <c r="J3281" s="73">
        <v>46388</v>
      </c>
      <c r="K3281" s="41" t="s">
        <v>17263</v>
      </c>
      <c r="L3281" s="41" t="s">
        <v>60</v>
      </c>
      <c r="M3281" s="41" t="s">
        <v>17264</v>
      </c>
      <c r="N3281" s="41" t="s">
        <v>64</v>
      </c>
      <c r="O3281" s="41" t="s">
        <v>468</v>
      </c>
      <c r="P3281" s="41" t="s">
        <v>115</v>
      </c>
      <c r="Q3281" s="47"/>
      <c r="R3281" s="41">
        <v>18</v>
      </c>
      <c r="S3281" s="17" t="s">
        <v>1187</v>
      </c>
      <c r="T3281" s="194" t="s">
        <v>112</v>
      </c>
      <c r="U3281" s="194" t="s">
        <v>112</v>
      </c>
      <c r="V3281" s="194" t="s">
        <v>112</v>
      </c>
      <c r="W3281" s="194">
        <v>16189</v>
      </c>
      <c r="X3281" s="194">
        <v>15640</v>
      </c>
      <c r="Y3281" s="194">
        <v>15092</v>
      </c>
    </row>
    <row r="3282" spans="1:25" ht="258.75" customHeight="1" x14ac:dyDescent="0.25">
      <c r="A3282" s="71">
        <v>4757</v>
      </c>
      <c r="B3282" s="194" t="s">
        <v>8014</v>
      </c>
      <c r="C3282" s="194" t="s">
        <v>8069</v>
      </c>
      <c r="D3282" s="333" t="s">
        <v>8070</v>
      </c>
      <c r="E3282" s="41" t="s">
        <v>8071</v>
      </c>
      <c r="F3282" s="41" t="s">
        <v>17265</v>
      </c>
      <c r="G3282" s="73">
        <v>37622</v>
      </c>
      <c r="H3282" s="73">
        <v>37622</v>
      </c>
      <c r="I3282" s="208" t="s">
        <v>113</v>
      </c>
      <c r="J3282" s="73" t="s">
        <v>114</v>
      </c>
      <c r="K3282" s="41" t="s">
        <v>8072</v>
      </c>
      <c r="L3282" s="211" t="s">
        <v>99</v>
      </c>
      <c r="M3282" s="41" t="s">
        <v>8073</v>
      </c>
      <c r="N3282" s="41" t="s">
        <v>106</v>
      </c>
      <c r="O3282" s="41" t="s">
        <v>468</v>
      </c>
      <c r="P3282" s="41" t="s">
        <v>116</v>
      </c>
      <c r="Q3282" s="47"/>
      <c r="R3282" s="41" t="s">
        <v>42</v>
      </c>
      <c r="S3282" s="41" t="s">
        <v>588</v>
      </c>
      <c r="T3282" s="194">
        <v>0</v>
      </c>
      <c r="U3282" s="194">
        <v>1</v>
      </c>
      <c r="V3282" s="194">
        <v>1</v>
      </c>
      <c r="W3282" s="194">
        <v>1</v>
      </c>
      <c r="X3282" s="194">
        <v>1</v>
      </c>
      <c r="Y3282" s="194">
        <v>2</v>
      </c>
    </row>
    <row r="3283" spans="1:25" ht="258.75" customHeight="1" x14ac:dyDescent="0.25">
      <c r="A3283" s="71">
        <v>4758</v>
      </c>
      <c r="B3283" s="194" t="s">
        <v>8014</v>
      </c>
      <c r="C3283" s="194" t="s">
        <v>8069</v>
      </c>
      <c r="D3283" s="333" t="s">
        <v>1354</v>
      </c>
      <c r="E3283" s="41" t="s">
        <v>8074</v>
      </c>
      <c r="F3283" s="41" t="s">
        <v>8075</v>
      </c>
      <c r="G3283" s="73">
        <v>37622</v>
      </c>
      <c r="H3283" s="73">
        <v>37622</v>
      </c>
      <c r="I3283" s="208" t="s">
        <v>113</v>
      </c>
      <c r="J3283" s="73" t="s">
        <v>114</v>
      </c>
      <c r="K3283" s="41" t="s">
        <v>8076</v>
      </c>
      <c r="L3283" s="211" t="s">
        <v>99</v>
      </c>
      <c r="M3283" s="41" t="s">
        <v>8073</v>
      </c>
      <c r="N3283" s="41" t="s">
        <v>106</v>
      </c>
      <c r="O3283" s="41" t="s">
        <v>468</v>
      </c>
      <c r="P3283" s="41" t="s">
        <v>116</v>
      </c>
      <c r="Q3283" s="47"/>
      <c r="R3283" s="41" t="s">
        <v>42</v>
      </c>
      <c r="S3283" s="41" t="s">
        <v>588</v>
      </c>
      <c r="T3283" s="194">
        <v>255</v>
      </c>
      <c r="U3283" s="194">
        <v>315</v>
      </c>
      <c r="V3283" s="194">
        <v>353</v>
      </c>
      <c r="W3283" s="194">
        <v>395</v>
      </c>
      <c r="X3283" s="194">
        <v>442</v>
      </c>
      <c r="Y3283" s="194">
        <v>495</v>
      </c>
    </row>
    <row r="3284" spans="1:25" ht="258.75" customHeight="1" x14ac:dyDescent="0.25">
      <c r="A3284" s="71">
        <v>4759</v>
      </c>
      <c r="B3284" s="194" t="s">
        <v>8014</v>
      </c>
      <c r="C3284" s="194" t="s">
        <v>8069</v>
      </c>
      <c r="D3284" s="333" t="s">
        <v>1355</v>
      </c>
      <c r="E3284" s="41" t="s">
        <v>8071</v>
      </c>
      <c r="F3284" s="41" t="s">
        <v>17266</v>
      </c>
      <c r="G3284" s="73">
        <v>37622</v>
      </c>
      <c r="H3284" s="73">
        <v>37622</v>
      </c>
      <c r="I3284" s="208" t="s">
        <v>113</v>
      </c>
      <c r="J3284" s="73" t="s">
        <v>114</v>
      </c>
      <c r="K3284" s="41" t="s">
        <v>8077</v>
      </c>
      <c r="L3284" s="211" t="s">
        <v>99</v>
      </c>
      <c r="M3284" s="41" t="s">
        <v>8073</v>
      </c>
      <c r="N3284" s="41" t="s">
        <v>106</v>
      </c>
      <c r="O3284" s="41" t="s">
        <v>468</v>
      </c>
      <c r="P3284" s="41" t="s">
        <v>116</v>
      </c>
      <c r="Q3284" s="47"/>
      <c r="R3284" s="41" t="s">
        <v>42</v>
      </c>
      <c r="S3284" s="41" t="s">
        <v>588</v>
      </c>
      <c r="T3284" s="194">
        <v>5356</v>
      </c>
      <c r="U3284" s="194">
        <v>6057</v>
      </c>
      <c r="V3284" s="194">
        <v>6780</v>
      </c>
      <c r="W3284" s="194">
        <v>7590</v>
      </c>
      <c r="X3284" s="194">
        <v>8496</v>
      </c>
      <c r="Y3284" s="194">
        <v>9510</v>
      </c>
    </row>
    <row r="3285" spans="1:25" ht="258.75" customHeight="1" x14ac:dyDescent="0.25">
      <c r="A3285" s="71">
        <v>4760</v>
      </c>
      <c r="B3285" s="194" t="s">
        <v>8014</v>
      </c>
      <c r="C3285" s="194" t="s">
        <v>8069</v>
      </c>
      <c r="D3285" s="333" t="s">
        <v>1356</v>
      </c>
      <c r="E3285" s="41" t="s">
        <v>8078</v>
      </c>
      <c r="F3285" s="41" t="s">
        <v>284</v>
      </c>
      <c r="G3285" s="73">
        <v>37622</v>
      </c>
      <c r="H3285" s="73">
        <v>37622</v>
      </c>
      <c r="I3285" s="208" t="s">
        <v>113</v>
      </c>
      <c r="J3285" s="73" t="s">
        <v>114</v>
      </c>
      <c r="K3285" s="41" t="s">
        <v>900</v>
      </c>
      <c r="L3285" s="211" t="s">
        <v>99</v>
      </c>
      <c r="M3285" s="41" t="s">
        <v>8079</v>
      </c>
      <c r="N3285" s="41" t="s">
        <v>106</v>
      </c>
      <c r="O3285" s="41" t="s">
        <v>468</v>
      </c>
      <c r="P3285" s="41" t="s">
        <v>116</v>
      </c>
      <c r="Q3285" s="47"/>
      <c r="R3285" s="41" t="s">
        <v>40</v>
      </c>
      <c r="S3285" s="41" t="s">
        <v>126</v>
      </c>
      <c r="T3285" s="194">
        <v>0</v>
      </c>
      <c r="U3285" s="194">
        <v>2</v>
      </c>
      <c r="V3285" s="194">
        <v>2</v>
      </c>
      <c r="W3285" s="194">
        <v>2</v>
      </c>
      <c r="X3285" s="194">
        <v>2</v>
      </c>
      <c r="Y3285" s="194">
        <v>2</v>
      </c>
    </row>
    <row r="3286" spans="1:25" ht="258.75" customHeight="1" x14ac:dyDescent="0.25">
      <c r="A3286" s="71">
        <v>4761</v>
      </c>
      <c r="B3286" s="194" t="s">
        <v>8014</v>
      </c>
      <c r="C3286" s="194" t="s">
        <v>12128</v>
      </c>
      <c r="D3286" s="333" t="s">
        <v>1357</v>
      </c>
      <c r="E3286" s="41" t="s">
        <v>8080</v>
      </c>
      <c r="F3286" s="41" t="s">
        <v>8081</v>
      </c>
      <c r="G3286" s="73">
        <v>40544</v>
      </c>
      <c r="H3286" s="73">
        <v>40544</v>
      </c>
      <c r="I3286" s="208" t="s">
        <v>113</v>
      </c>
      <c r="J3286" s="73" t="s">
        <v>114</v>
      </c>
      <c r="K3286" s="41" t="s">
        <v>8082</v>
      </c>
      <c r="L3286" s="211" t="s">
        <v>99</v>
      </c>
      <c r="M3286" s="41" t="s">
        <v>8073</v>
      </c>
      <c r="N3286" s="41" t="s">
        <v>106</v>
      </c>
      <c r="O3286" s="41" t="s">
        <v>468</v>
      </c>
      <c r="P3286" s="41" t="s">
        <v>116</v>
      </c>
      <c r="Q3286" s="47"/>
      <c r="R3286" s="41" t="s">
        <v>42</v>
      </c>
      <c r="S3286" s="41" t="s">
        <v>588</v>
      </c>
      <c r="T3286" s="194">
        <v>396</v>
      </c>
      <c r="U3286" s="194">
        <v>372</v>
      </c>
      <c r="V3286" s="194">
        <v>416</v>
      </c>
      <c r="W3286" s="194">
        <v>466</v>
      </c>
      <c r="X3286" s="194">
        <v>522</v>
      </c>
      <c r="Y3286" s="194">
        <v>584</v>
      </c>
    </row>
    <row r="3287" spans="1:25" ht="258.75" customHeight="1" x14ac:dyDescent="0.25">
      <c r="A3287" s="71">
        <v>4762</v>
      </c>
      <c r="B3287" s="194" t="s">
        <v>8014</v>
      </c>
      <c r="C3287" s="194" t="s">
        <v>8069</v>
      </c>
      <c r="D3287" s="333" t="s">
        <v>1358</v>
      </c>
      <c r="E3287" s="41" t="s">
        <v>8071</v>
      </c>
      <c r="F3287" s="41" t="s">
        <v>8083</v>
      </c>
      <c r="G3287" s="73">
        <v>37622</v>
      </c>
      <c r="H3287" s="73">
        <v>37622</v>
      </c>
      <c r="I3287" s="208" t="s">
        <v>113</v>
      </c>
      <c r="J3287" s="73" t="s">
        <v>114</v>
      </c>
      <c r="K3287" s="41" t="s">
        <v>8084</v>
      </c>
      <c r="L3287" s="211" t="s">
        <v>99</v>
      </c>
      <c r="M3287" s="41" t="s">
        <v>8073</v>
      </c>
      <c r="N3287" s="41" t="s">
        <v>106</v>
      </c>
      <c r="O3287" s="41" t="s">
        <v>468</v>
      </c>
      <c r="P3287" s="41" t="s">
        <v>116</v>
      </c>
      <c r="Q3287" s="47"/>
      <c r="R3287" s="41" t="s">
        <v>42</v>
      </c>
      <c r="S3287" s="41" t="s">
        <v>588</v>
      </c>
      <c r="T3287" s="194">
        <v>196339</v>
      </c>
      <c r="U3287" s="194">
        <v>207784</v>
      </c>
      <c r="V3287" s="194">
        <v>232593</v>
      </c>
      <c r="W3287" s="194">
        <v>260365</v>
      </c>
      <c r="X3287" s="194">
        <v>291453</v>
      </c>
      <c r="Y3287" s="194">
        <v>326252</v>
      </c>
    </row>
    <row r="3288" spans="1:25" ht="258.75" customHeight="1" x14ac:dyDescent="0.25">
      <c r="A3288" s="71">
        <v>4763</v>
      </c>
      <c r="B3288" s="194" t="s">
        <v>8014</v>
      </c>
      <c r="C3288" s="194" t="s">
        <v>8069</v>
      </c>
      <c r="D3288" s="333" t="s">
        <v>8085</v>
      </c>
      <c r="E3288" s="41" t="s">
        <v>8071</v>
      </c>
      <c r="F3288" s="41" t="s">
        <v>8086</v>
      </c>
      <c r="G3288" s="73">
        <v>37622</v>
      </c>
      <c r="H3288" s="73">
        <v>37622</v>
      </c>
      <c r="I3288" s="208" t="s">
        <v>113</v>
      </c>
      <c r="J3288" s="73" t="s">
        <v>114</v>
      </c>
      <c r="K3288" s="41" t="s">
        <v>8087</v>
      </c>
      <c r="L3288" s="211" t="s">
        <v>99</v>
      </c>
      <c r="M3288" s="41" t="s">
        <v>8073</v>
      </c>
      <c r="N3288" s="41" t="s">
        <v>106</v>
      </c>
      <c r="O3288" s="41" t="s">
        <v>468</v>
      </c>
      <c r="P3288" s="41" t="s">
        <v>116</v>
      </c>
      <c r="Q3288" s="47"/>
      <c r="R3288" s="41" t="s">
        <v>42</v>
      </c>
      <c r="S3288" s="41" t="s">
        <v>588</v>
      </c>
      <c r="T3288" s="194">
        <v>8114</v>
      </c>
      <c r="U3288" s="194">
        <v>8228</v>
      </c>
      <c r="V3288" s="194">
        <v>9210</v>
      </c>
      <c r="W3288" s="194">
        <v>10310</v>
      </c>
      <c r="X3288" s="194">
        <v>11541</v>
      </c>
      <c r="Y3288" s="194">
        <v>12919</v>
      </c>
    </row>
    <row r="3289" spans="1:25" ht="258.75" customHeight="1" x14ac:dyDescent="0.25">
      <c r="A3289" s="71">
        <v>4764</v>
      </c>
      <c r="B3289" s="194" t="s">
        <v>8014</v>
      </c>
      <c r="C3289" s="194" t="s">
        <v>8069</v>
      </c>
      <c r="D3289" s="333" t="s">
        <v>8088</v>
      </c>
      <c r="E3289" s="41" t="s">
        <v>8089</v>
      </c>
      <c r="F3289" s="41" t="s">
        <v>8090</v>
      </c>
      <c r="G3289" s="73">
        <v>37622</v>
      </c>
      <c r="H3289" s="73">
        <v>37622</v>
      </c>
      <c r="I3289" s="208" t="s">
        <v>113</v>
      </c>
      <c r="J3289" s="73" t="s">
        <v>114</v>
      </c>
      <c r="K3289" s="41" t="s">
        <v>8091</v>
      </c>
      <c r="L3289" s="211" t="s">
        <v>99</v>
      </c>
      <c r="M3289" s="41" t="s">
        <v>8073</v>
      </c>
      <c r="N3289" s="41" t="s">
        <v>106</v>
      </c>
      <c r="O3289" s="41" t="s">
        <v>468</v>
      </c>
      <c r="P3289" s="41" t="s">
        <v>116</v>
      </c>
      <c r="Q3289" s="47"/>
      <c r="R3289" s="41" t="s">
        <v>42</v>
      </c>
      <c r="S3289" s="41" t="s">
        <v>588</v>
      </c>
      <c r="T3289" s="194">
        <v>7876</v>
      </c>
      <c r="U3289" s="194">
        <v>9098</v>
      </c>
      <c r="V3289" s="194">
        <v>10184</v>
      </c>
      <c r="W3289" s="194">
        <v>11400</v>
      </c>
      <c r="X3289" s="194">
        <v>12762</v>
      </c>
      <c r="Y3289" s="194">
        <v>14285</v>
      </c>
    </row>
    <row r="3290" spans="1:25" ht="258.75" customHeight="1" x14ac:dyDescent="0.25">
      <c r="A3290" s="71">
        <v>4765</v>
      </c>
      <c r="B3290" s="194" t="s">
        <v>8014</v>
      </c>
      <c r="C3290" s="194" t="s">
        <v>12129</v>
      </c>
      <c r="D3290" s="333" t="s">
        <v>8092</v>
      </c>
      <c r="E3290" s="41" t="s">
        <v>8093</v>
      </c>
      <c r="F3290" s="41" t="s">
        <v>1413</v>
      </c>
      <c r="G3290" s="73">
        <v>37987</v>
      </c>
      <c r="H3290" s="73">
        <v>37987</v>
      </c>
      <c r="I3290" s="208" t="s">
        <v>113</v>
      </c>
      <c r="J3290" s="73" t="s">
        <v>114</v>
      </c>
      <c r="K3290" s="41" t="s">
        <v>8094</v>
      </c>
      <c r="L3290" s="41" t="s">
        <v>60</v>
      </c>
      <c r="M3290" s="41" t="s">
        <v>8095</v>
      </c>
      <c r="N3290" s="41" t="s">
        <v>106</v>
      </c>
      <c r="O3290" s="41" t="s">
        <v>468</v>
      </c>
      <c r="P3290" s="41" t="s">
        <v>116</v>
      </c>
      <c r="Q3290" s="47" t="s">
        <v>793</v>
      </c>
      <c r="R3290" s="206" t="s">
        <v>1100</v>
      </c>
      <c r="S3290" s="325" t="s">
        <v>8096</v>
      </c>
      <c r="T3290" s="194">
        <v>2729</v>
      </c>
      <c r="U3290" s="194">
        <v>3298</v>
      </c>
      <c r="V3290" s="194">
        <v>3628</v>
      </c>
      <c r="W3290" s="194">
        <v>4063</v>
      </c>
      <c r="X3290" s="194">
        <v>4632</v>
      </c>
      <c r="Y3290" s="194">
        <v>4632</v>
      </c>
    </row>
    <row r="3291" spans="1:25" ht="258.75" customHeight="1" x14ac:dyDescent="0.25">
      <c r="A3291" s="71">
        <v>4766</v>
      </c>
      <c r="B3291" s="194" t="s">
        <v>8014</v>
      </c>
      <c r="C3291" s="194" t="s">
        <v>8097</v>
      </c>
      <c r="D3291" s="333" t="s">
        <v>1359</v>
      </c>
      <c r="E3291" s="211" t="s">
        <v>129</v>
      </c>
      <c r="F3291" s="41" t="s">
        <v>8098</v>
      </c>
      <c r="G3291" s="73">
        <v>41640</v>
      </c>
      <c r="H3291" s="73">
        <v>41640</v>
      </c>
      <c r="I3291" s="208" t="s">
        <v>113</v>
      </c>
      <c r="J3291" s="73">
        <v>46023</v>
      </c>
      <c r="K3291" s="41" t="s">
        <v>8099</v>
      </c>
      <c r="L3291" s="41" t="s">
        <v>60</v>
      </c>
      <c r="M3291" s="41" t="s">
        <v>8100</v>
      </c>
      <c r="N3291" s="41" t="s">
        <v>106</v>
      </c>
      <c r="O3291" s="211" t="s">
        <v>120</v>
      </c>
      <c r="P3291" s="41" t="s">
        <v>157</v>
      </c>
      <c r="Q3291" s="47"/>
      <c r="R3291" s="41">
        <v>16</v>
      </c>
      <c r="S3291" s="194" t="s">
        <v>175</v>
      </c>
      <c r="T3291" s="194">
        <v>1757</v>
      </c>
      <c r="U3291" s="194">
        <v>2047</v>
      </c>
      <c r="V3291" s="194">
        <v>4282</v>
      </c>
      <c r="W3291" s="194">
        <v>4910</v>
      </c>
      <c r="X3291" s="194">
        <v>5626</v>
      </c>
      <c r="Y3291" s="194" t="s">
        <v>112</v>
      </c>
    </row>
    <row r="3292" spans="1:25" ht="258.75" customHeight="1" x14ac:dyDescent="0.25">
      <c r="A3292" s="71">
        <v>4767</v>
      </c>
      <c r="B3292" s="194" t="s">
        <v>8014</v>
      </c>
      <c r="C3292" s="194" t="s">
        <v>12130</v>
      </c>
      <c r="D3292" s="333" t="s">
        <v>2849</v>
      </c>
      <c r="E3292" s="211" t="s">
        <v>129</v>
      </c>
      <c r="F3292" s="41" t="s">
        <v>8101</v>
      </c>
      <c r="G3292" s="73">
        <v>43831</v>
      </c>
      <c r="H3292" s="73">
        <v>43831</v>
      </c>
      <c r="I3292" s="208" t="s">
        <v>113</v>
      </c>
      <c r="J3292" s="73">
        <v>46023</v>
      </c>
      <c r="K3292" s="41" t="s">
        <v>8102</v>
      </c>
      <c r="L3292" s="41" t="s">
        <v>60</v>
      </c>
      <c r="M3292" s="41" t="s">
        <v>8103</v>
      </c>
      <c r="N3292" s="41" t="s">
        <v>106</v>
      </c>
      <c r="O3292" s="211" t="s">
        <v>120</v>
      </c>
      <c r="P3292" s="41" t="s">
        <v>157</v>
      </c>
      <c r="Q3292" s="41"/>
      <c r="R3292" s="41">
        <v>16</v>
      </c>
      <c r="S3292" s="41" t="s">
        <v>674</v>
      </c>
      <c r="T3292" s="194">
        <v>1725</v>
      </c>
      <c r="U3292" s="194">
        <v>1938</v>
      </c>
      <c r="V3292" s="194">
        <v>2740</v>
      </c>
      <c r="W3292" s="194">
        <v>3418</v>
      </c>
      <c r="X3292" s="194">
        <v>4133</v>
      </c>
      <c r="Y3292" s="194" t="s">
        <v>112</v>
      </c>
    </row>
    <row r="3293" spans="1:25" ht="258.75" customHeight="1" x14ac:dyDescent="0.25">
      <c r="A3293" s="71">
        <v>4768</v>
      </c>
      <c r="B3293" s="194" t="s">
        <v>8014</v>
      </c>
      <c r="C3293" s="194" t="s">
        <v>12131</v>
      </c>
      <c r="D3293" s="333" t="s">
        <v>2852</v>
      </c>
      <c r="E3293" s="211" t="s">
        <v>129</v>
      </c>
      <c r="F3293" s="41" t="s">
        <v>8104</v>
      </c>
      <c r="G3293" s="73">
        <v>44603</v>
      </c>
      <c r="H3293" s="73">
        <v>44562</v>
      </c>
      <c r="I3293" s="208" t="s">
        <v>113</v>
      </c>
      <c r="J3293" s="73">
        <v>46023</v>
      </c>
      <c r="K3293" s="41" t="s">
        <v>8105</v>
      </c>
      <c r="L3293" s="41" t="s">
        <v>60</v>
      </c>
      <c r="M3293" s="41" t="s">
        <v>8106</v>
      </c>
      <c r="N3293" s="41" t="s">
        <v>106</v>
      </c>
      <c r="O3293" s="41" t="s">
        <v>468</v>
      </c>
      <c r="P3293" s="41" t="s">
        <v>116</v>
      </c>
      <c r="Q3293" s="41"/>
      <c r="R3293" s="41">
        <v>16</v>
      </c>
      <c r="S3293" s="41" t="s">
        <v>674</v>
      </c>
      <c r="T3293" s="194" t="s">
        <v>112</v>
      </c>
      <c r="U3293" s="194">
        <v>685</v>
      </c>
      <c r="V3293" s="194">
        <v>1881</v>
      </c>
      <c r="W3293" s="194">
        <v>2654</v>
      </c>
      <c r="X3293" s="194">
        <v>3998</v>
      </c>
      <c r="Y3293" s="194" t="s">
        <v>112</v>
      </c>
    </row>
    <row r="3294" spans="1:25" ht="258.75" customHeight="1" x14ac:dyDescent="0.25">
      <c r="A3294" s="71">
        <v>4769</v>
      </c>
      <c r="B3294" s="194" t="s">
        <v>8014</v>
      </c>
      <c r="C3294" s="194" t="s">
        <v>8107</v>
      </c>
      <c r="D3294" s="333" t="s">
        <v>4266</v>
      </c>
      <c r="E3294" s="41" t="s">
        <v>8108</v>
      </c>
      <c r="F3294" s="41" t="s">
        <v>8109</v>
      </c>
      <c r="G3294" s="73">
        <v>39857</v>
      </c>
      <c r="H3294" s="73">
        <v>39814</v>
      </c>
      <c r="I3294" s="208" t="s">
        <v>113</v>
      </c>
      <c r="J3294" s="73" t="s">
        <v>114</v>
      </c>
      <c r="K3294" s="41" t="s">
        <v>8110</v>
      </c>
      <c r="L3294" s="41" t="s">
        <v>60</v>
      </c>
      <c r="M3294" s="41" t="s">
        <v>8111</v>
      </c>
      <c r="N3294" s="41" t="s">
        <v>68</v>
      </c>
      <c r="O3294" s="211" t="s">
        <v>120</v>
      </c>
      <c r="P3294" s="41" t="s">
        <v>8112</v>
      </c>
      <c r="Q3294" s="47" t="s">
        <v>8113</v>
      </c>
      <c r="R3294" s="41">
        <v>2</v>
      </c>
      <c r="S3294" s="41" t="s">
        <v>199</v>
      </c>
      <c r="T3294" s="194">
        <v>34001</v>
      </c>
      <c r="U3294" s="194">
        <v>37530</v>
      </c>
      <c r="V3294" s="194">
        <v>39378</v>
      </c>
      <c r="W3294" s="194">
        <v>41347</v>
      </c>
      <c r="X3294" s="194">
        <v>41347</v>
      </c>
      <c r="Y3294" s="194">
        <v>41347</v>
      </c>
    </row>
    <row r="3295" spans="1:25" ht="258.75" customHeight="1" x14ac:dyDescent="0.25">
      <c r="A3295" s="71">
        <v>4770</v>
      </c>
      <c r="B3295" s="194" t="s">
        <v>8014</v>
      </c>
      <c r="C3295" s="194" t="s">
        <v>8114</v>
      </c>
      <c r="D3295" s="333" t="s">
        <v>6820</v>
      </c>
      <c r="E3295" s="211" t="s">
        <v>8115</v>
      </c>
      <c r="F3295" s="41" t="s">
        <v>11372</v>
      </c>
      <c r="G3295" s="73">
        <v>42199</v>
      </c>
      <c r="H3295" s="73">
        <v>42199</v>
      </c>
      <c r="I3295" s="41" t="s">
        <v>17267</v>
      </c>
      <c r="J3295" s="73">
        <v>45292</v>
      </c>
      <c r="K3295" s="41" t="s">
        <v>8116</v>
      </c>
      <c r="L3295" s="41" t="s">
        <v>60</v>
      </c>
      <c r="M3295" s="41" t="s">
        <v>8111</v>
      </c>
      <c r="N3295" s="41" t="s">
        <v>68</v>
      </c>
      <c r="O3295" s="41" t="s">
        <v>104</v>
      </c>
      <c r="P3295" s="118" t="s">
        <v>578</v>
      </c>
      <c r="Q3295" s="47" t="s">
        <v>8117</v>
      </c>
      <c r="R3295" s="41">
        <v>2</v>
      </c>
      <c r="S3295" s="41" t="s">
        <v>199</v>
      </c>
      <c r="T3295" s="194">
        <v>58782</v>
      </c>
      <c r="U3295" s="194">
        <v>135772</v>
      </c>
      <c r="V3295" s="194">
        <v>142560</v>
      </c>
      <c r="W3295" s="194">
        <v>149688</v>
      </c>
      <c r="X3295" s="194" t="s">
        <v>112</v>
      </c>
      <c r="Y3295" s="194" t="s">
        <v>112</v>
      </c>
    </row>
    <row r="3296" spans="1:25" ht="258.75" customHeight="1" x14ac:dyDescent="0.25">
      <c r="A3296" s="71">
        <v>4771</v>
      </c>
      <c r="B3296" s="194" t="s">
        <v>8014</v>
      </c>
      <c r="C3296" s="194" t="s">
        <v>12132</v>
      </c>
      <c r="D3296" s="333" t="s">
        <v>7007</v>
      </c>
      <c r="E3296" s="41" t="s">
        <v>17268</v>
      </c>
      <c r="F3296" s="41" t="s">
        <v>8120</v>
      </c>
      <c r="G3296" s="73">
        <v>44251</v>
      </c>
      <c r="H3296" s="73">
        <v>44197</v>
      </c>
      <c r="I3296" s="208" t="s">
        <v>113</v>
      </c>
      <c r="J3296" s="73">
        <v>44927</v>
      </c>
      <c r="K3296" s="41" t="s">
        <v>8121</v>
      </c>
      <c r="L3296" s="41" t="s">
        <v>60</v>
      </c>
      <c r="M3296" s="41" t="s">
        <v>8111</v>
      </c>
      <c r="N3296" s="41" t="s">
        <v>68</v>
      </c>
      <c r="O3296" s="211" t="s">
        <v>120</v>
      </c>
      <c r="P3296" s="41" t="s">
        <v>8122</v>
      </c>
      <c r="Q3296" s="41"/>
      <c r="R3296" s="41">
        <v>2</v>
      </c>
      <c r="S3296" s="41" t="s">
        <v>199</v>
      </c>
      <c r="T3296" s="194">
        <v>743324</v>
      </c>
      <c r="U3296" s="194">
        <v>287764</v>
      </c>
      <c r="V3296" s="194" t="s">
        <v>112</v>
      </c>
      <c r="W3296" s="194" t="s">
        <v>112</v>
      </c>
      <c r="X3296" s="194" t="s">
        <v>112</v>
      </c>
      <c r="Y3296" s="194" t="s">
        <v>112</v>
      </c>
    </row>
    <row r="3297" spans="1:25" ht="258.75" customHeight="1" x14ac:dyDescent="0.25">
      <c r="A3297" s="71">
        <v>4772</v>
      </c>
      <c r="B3297" s="194" t="s">
        <v>8014</v>
      </c>
      <c r="C3297" s="194" t="s">
        <v>12132</v>
      </c>
      <c r="D3297" s="333" t="s">
        <v>8123</v>
      </c>
      <c r="E3297" s="41" t="s">
        <v>17268</v>
      </c>
      <c r="F3297" s="41" t="s">
        <v>8124</v>
      </c>
      <c r="G3297" s="73">
        <v>44251</v>
      </c>
      <c r="H3297" s="73">
        <v>44197</v>
      </c>
      <c r="I3297" s="208" t="s">
        <v>113</v>
      </c>
      <c r="J3297" s="73">
        <v>44927</v>
      </c>
      <c r="K3297" s="41" t="s">
        <v>8125</v>
      </c>
      <c r="L3297" s="41" t="s">
        <v>60</v>
      </c>
      <c r="M3297" s="41" t="s">
        <v>8111</v>
      </c>
      <c r="N3297" s="41" t="s">
        <v>68</v>
      </c>
      <c r="O3297" s="211" t="s">
        <v>120</v>
      </c>
      <c r="P3297" s="41" t="s">
        <v>8126</v>
      </c>
      <c r="Q3297" s="41"/>
      <c r="R3297" s="41">
        <v>2</v>
      </c>
      <c r="S3297" s="41" t="s">
        <v>199</v>
      </c>
      <c r="T3297" s="194">
        <v>215878</v>
      </c>
      <c r="U3297" s="194">
        <v>64223</v>
      </c>
      <c r="V3297" s="194" t="s">
        <v>112</v>
      </c>
      <c r="W3297" s="194" t="s">
        <v>112</v>
      </c>
      <c r="X3297" s="194" t="s">
        <v>112</v>
      </c>
      <c r="Y3297" s="194" t="s">
        <v>112</v>
      </c>
    </row>
    <row r="3298" spans="1:25" ht="258.75" customHeight="1" x14ac:dyDescent="0.25">
      <c r="A3298" s="71">
        <v>4773</v>
      </c>
      <c r="B3298" s="194" t="s">
        <v>8014</v>
      </c>
      <c r="C3298" s="194" t="s">
        <v>12132</v>
      </c>
      <c r="D3298" s="333" t="s">
        <v>7005</v>
      </c>
      <c r="E3298" s="41" t="s">
        <v>8127</v>
      </c>
      <c r="F3298" s="41" t="s">
        <v>17269</v>
      </c>
      <c r="G3298" s="73">
        <v>44251</v>
      </c>
      <c r="H3298" s="73">
        <v>44197</v>
      </c>
      <c r="I3298" s="208" t="s">
        <v>113</v>
      </c>
      <c r="J3298" s="73" t="s">
        <v>114</v>
      </c>
      <c r="K3298" s="41" t="s">
        <v>8128</v>
      </c>
      <c r="L3298" s="41" t="s">
        <v>60</v>
      </c>
      <c r="M3298" s="41" t="s">
        <v>8129</v>
      </c>
      <c r="N3298" s="41" t="s">
        <v>68</v>
      </c>
      <c r="O3298" s="211" t="s">
        <v>120</v>
      </c>
      <c r="P3298" s="41" t="s">
        <v>8130</v>
      </c>
      <c r="Q3298" s="41"/>
      <c r="R3298" s="41">
        <v>2</v>
      </c>
      <c r="S3298" s="41" t="s">
        <v>199</v>
      </c>
      <c r="T3298" s="194">
        <v>50892</v>
      </c>
      <c r="U3298" s="194">
        <v>81965</v>
      </c>
      <c r="V3298" s="194">
        <v>98358</v>
      </c>
      <c r="W3298" s="194">
        <v>122948</v>
      </c>
      <c r="X3298" s="194">
        <v>141390</v>
      </c>
      <c r="Y3298" s="194">
        <v>158367</v>
      </c>
    </row>
    <row r="3299" spans="1:25" ht="258.75" customHeight="1" x14ac:dyDescent="0.25">
      <c r="A3299" s="71">
        <v>4774</v>
      </c>
      <c r="B3299" s="194" t="s">
        <v>8014</v>
      </c>
      <c r="C3299" s="194" t="s">
        <v>12132</v>
      </c>
      <c r="D3299" s="333" t="s">
        <v>8131</v>
      </c>
      <c r="E3299" s="41" t="s">
        <v>8127</v>
      </c>
      <c r="F3299" s="41" t="s">
        <v>17269</v>
      </c>
      <c r="G3299" s="73">
        <v>44251</v>
      </c>
      <c r="H3299" s="73">
        <v>44197</v>
      </c>
      <c r="I3299" s="208" t="s">
        <v>113</v>
      </c>
      <c r="J3299" s="73" t="s">
        <v>114</v>
      </c>
      <c r="K3299" s="41" t="s">
        <v>8132</v>
      </c>
      <c r="L3299" s="41" t="s">
        <v>60</v>
      </c>
      <c r="M3299" s="41" t="s">
        <v>8129</v>
      </c>
      <c r="N3299" s="41" t="s">
        <v>68</v>
      </c>
      <c r="O3299" s="211" t="s">
        <v>120</v>
      </c>
      <c r="P3299" s="41" t="s">
        <v>8133</v>
      </c>
      <c r="Q3299" s="41"/>
      <c r="R3299" s="41">
        <v>2</v>
      </c>
      <c r="S3299" s="41" t="s">
        <v>199</v>
      </c>
      <c r="T3299" s="194">
        <v>18163</v>
      </c>
      <c r="U3299" s="194">
        <v>8800</v>
      </c>
      <c r="V3299" s="194">
        <v>11132</v>
      </c>
      <c r="W3299" s="194">
        <v>12801</v>
      </c>
      <c r="X3299" s="194">
        <v>14350</v>
      </c>
      <c r="Y3299" s="194">
        <v>16072</v>
      </c>
    </row>
    <row r="3300" spans="1:25" ht="258.75" customHeight="1" x14ac:dyDescent="0.25">
      <c r="A3300" s="71">
        <v>4775</v>
      </c>
      <c r="B3300" s="194" t="s">
        <v>8014</v>
      </c>
      <c r="C3300" s="194" t="s">
        <v>17270</v>
      </c>
      <c r="D3300" s="333" t="s">
        <v>17271</v>
      </c>
      <c r="E3300" s="208" t="s">
        <v>17272</v>
      </c>
      <c r="F3300" s="208" t="s">
        <v>17273</v>
      </c>
      <c r="G3300" s="73">
        <v>44875</v>
      </c>
      <c r="H3300" s="73">
        <v>44562</v>
      </c>
      <c r="I3300" s="208" t="s">
        <v>113</v>
      </c>
      <c r="J3300" s="73">
        <v>45658</v>
      </c>
      <c r="K3300" s="41" t="s">
        <v>17274</v>
      </c>
      <c r="L3300" s="41" t="s">
        <v>60</v>
      </c>
      <c r="M3300" s="41" t="s">
        <v>8111</v>
      </c>
      <c r="N3300" s="41" t="s">
        <v>68</v>
      </c>
      <c r="O3300" s="211" t="s">
        <v>120</v>
      </c>
      <c r="P3300" s="41" t="s">
        <v>17275</v>
      </c>
      <c r="Q3300" s="41" t="s">
        <v>17276</v>
      </c>
      <c r="R3300" s="41">
        <v>2</v>
      </c>
      <c r="S3300" s="41" t="s">
        <v>199</v>
      </c>
      <c r="T3300" s="194" t="s">
        <v>112</v>
      </c>
      <c r="U3300" s="194">
        <v>256</v>
      </c>
      <c r="V3300" s="194">
        <v>268</v>
      </c>
      <c r="W3300" s="194">
        <v>280</v>
      </c>
      <c r="X3300" s="194" t="s">
        <v>112</v>
      </c>
      <c r="Y3300" s="194" t="s">
        <v>112</v>
      </c>
    </row>
    <row r="3301" spans="1:25" ht="258.75" customHeight="1" x14ac:dyDescent="0.25">
      <c r="A3301" s="71">
        <v>4776</v>
      </c>
      <c r="B3301" s="194" t="s">
        <v>8014</v>
      </c>
      <c r="C3301" s="194" t="s">
        <v>17270</v>
      </c>
      <c r="D3301" s="333" t="s">
        <v>17277</v>
      </c>
      <c r="E3301" s="208" t="s">
        <v>17272</v>
      </c>
      <c r="F3301" s="208" t="s">
        <v>17273</v>
      </c>
      <c r="G3301" s="73">
        <v>44875</v>
      </c>
      <c r="H3301" s="73">
        <v>44562</v>
      </c>
      <c r="I3301" s="208" t="s">
        <v>113</v>
      </c>
      <c r="J3301" s="73">
        <v>45658</v>
      </c>
      <c r="K3301" s="41" t="s">
        <v>17278</v>
      </c>
      <c r="L3301" s="41" t="s">
        <v>60</v>
      </c>
      <c r="M3301" s="41" t="s">
        <v>8111</v>
      </c>
      <c r="N3301" s="41" t="s">
        <v>68</v>
      </c>
      <c r="O3301" s="211" t="s">
        <v>120</v>
      </c>
      <c r="P3301" s="41" t="s">
        <v>17279</v>
      </c>
      <c r="Q3301" s="41" t="s">
        <v>17276</v>
      </c>
      <c r="R3301" s="41">
        <v>2</v>
      </c>
      <c r="S3301" s="41" t="s">
        <v>199</v>
      </c>
      <c r="T3301" s="194" t="s">
        <v>112</v>
      </c>
      <c r="U3301" s="194">
        <v>0</v>
      </c>
      <c r="V3301" s="194">
        <v>100</v>
      </c>
      <c r="W3301" s="194">
        <v>110</v>
      </c>
      <c r="X3301" s="194" t="s">
        <v>112</v>
      </c>
      <c r="Y3301" s="194" t="s">
        <v>112</v>
      </c>
    </row>
    <row r="3302" spans="1:25" ht="258.75" customHeight="1" x14ac:dyDescent="0.25">
      <c r="A3302" s="71">
        <v>4777</v>
      </c>
      <c r="B3302" s="194" t="s">
        <v>8014</v>
      </c>
      <c r="C3302" s="194" t="s">
        <v>17270</v>
      </c>
      <c r="D3302" s="333" t="s">
        <v>17280</v>
      </c>
      <c r="E3302" s="208" t="s">
        <v>17281</v>
      </c>
      <c r="F3302" s="208" t="s">
        <v>17282</v>
      </c>
      <c r="G3302" s="73">
        <v>44875</v>
      </c>
      <c r="H3302" s="73">
        <v>44562</v>
      </c>
      <c r="I3302" s="208" t="s">
        <v>113</v>
      </c>
      <c r="J3302" s="73">
        <v>45658</v>
      </c>
      <c r="K3302" s="41" t="s">
        <v>9249</v>
      </c>
      <c r="L3302" s="41" t="s">
        <v>60</v>
      </c>
      <c r="M3302" s="41" t="s">
        <v>8111</v>
      </c>
      <c r="N3302" s="41" t="s">
        <v>68</v>
      </c>
      <c r="O3302" s="211" t="s">
        <v>120</v>
      </c>
      <c r="P3302" s="41" t="s">
        <v>17275</v>
      </c>
      <c r="Q3302" s="41">
        <v>63</v>
      </c>
      <c r="R3302" s="41">
        <v>2</v>
      </c>
      <c r="S3302" s="41" t="s">
        <v>199</v>
      </c>
      <c r="T3302" s="194" t="s">
        <v>112</v>
      </c>
      <c r="U3302" s="194">
        <v>8442</v>
      </c>
      <c r="V3302" s="194">
        <v>17383</v>
      </c>
      <c r="W3302" s="194">
        <v>17383</v>
      </c>
      <c r="X3302" s="194" t="s">
        <v>112</v>
      </c>
      <c r="Y3302" s="194" t="s">
        <v>112</v>
      </c>
    </row>
    <row r="3303" spans="1:25" ht="258.75" customHeight="1" x14ac:dyDescent="0.25">
      <c r="A3303" s="71">
        <v>4778</v>
      </c>
      <c r="B3303" s="194" t="s">
        <v>8014</v>
      </c>
      <c r="C3303" s="194" t="s">
        <v>17270</v>
      </c>
      <c r="D3303" s="333" t="s">
        <v>17283</v>
      </c>
      <c r="E3303" s="208" t="s">
        <v>17281</v>
      </c>
      <c r="F3303" s="208" t="s">
        <v>17284</v>
      </c>
      <c r="G3303" s="73">
        <v>44875</v>
      </c>
      <c r="H3303" s="73">
        <v>44562</v>
      </c>
      <c r="I3303" s="208" t="s">
        <v>113</v>
      </c>
      <c r="J3303" s="73">
        <v>45658</v>
      </c>
      <c r="K3303" s="41" t="s">
        <v>17285</v>
      </c>
      <c r="L3303" s="41" t="s">
        <v>60</v>
      </c>
      <c r="M3303" s="41" t="s">
        <v>8111</v>
      </c>
      <c r="N3303" s="41" t="s">
        <v>68</v>
      </c>
      <c r="O3303" s="211" t="s">
        <v>120</v>
      </c>
      <c r="P3303" s="41" t="s">
        <v>17279</v>
      </c>
      <c r="Q3303" s="41">
        <v>63</v>
      </c>
      <c r="R3303" s="41">
        <v>2</v>
      </c>
      <c r="S3303" s="41" t="s">
        <v>199</v>
      </c>
      <c r="T3303" s="194" t="s">
        <v>112</v>
      </c>
      <c r="U3303" s="194">
        <v>0</v>
      </c>
      <c r="V3303" s="194">
        <v>1137</v>
      </c>
      <c r="W3303" s="194">
        <v>1137</v>
      </c>
      <c r="X3303" s="194" t="s">
        <v>112</v>
      </c>
      <c r="Y3303" s="194" t="s">
        <v>112</v>
      </c>
    </row>
    <row r="3304" spans="1:25" ht="258.75" customHeight="1" x14ac:dyDescent="0.25">
      <c r="A3304" s="71">
        <v>4779</v>
      </c>
      <c r="B3304" s="194" t="s">
        <v>8014</v>
      </c>
      <c r="C3304" s="194" t="s">
        <v>8134</v>
      </c>
      <c r="D3304" s="333" t="s">
        <v>8135</v>
      </c>
      <c r="E3304" s="211" t="s">
        <v>129</v>
      </c>
      <c r="F3304" s="41" t="s">
        <v>11372</v>
      </c>
      <c r="G3304" s="53">
        <v>42199</v>
      </c>
      <c r="H3304" s="53">
        <v>42199</v>
      </c>
      <c r="I3304" s="41" t="s">
        <v>17286</v>
      </c>
      <c r="J3304" s="73">
        <v>45292</v>
      </c>
      <c r="K3304" s="41" t="s">
        <v>8136</v>
      </c>
      <c r="L3304" s="41" t="s">
        <v>60</v>
      </c>
      <c r="M3304" s="41" t="s">
        <v>8111</v>
      </c>
      <c r="N3304" s="41" t="s">
        <v>66</v>
      </c>
      <c r="O3304" s="41" t="s">
        <v>104</v>
      </c>
      <c r="P3304" s="41" t="s">
        <v>8137</v>
      </c>
      <c r="Q3304" s="47" t="s">
        <v>8138</v>
      </c>
      <c r="R3304" s="41">
        <v>2</v>
      </c>
      <c r="S3304" s="41" t="s">
        <v>199</v>
      </c>
      <c r="T3304" s="194">
        <v>1934</v>
      </c>
      <c r="U3304" s="194">
        <v>3768</v>
      </c>
      <c r="V3304" s="194">
        <v>3956</v>
      </c>
      <c r="W3304" s="194">
        <v>3956</v>
      </c>
      <c r="X3304" s="194" t="s">
        <v>112</v>
      </c>
      <c r="Y3304" s="194" t="s">
        <v>112</v>
      </c>
    </row>
    <row r="3305" spans="1:25" ht="258.75" customHeight="1" x14ac:dyDescent="0.25">
      <c r="A3305" s="71">
        <v>4812</v>
      </c>
      <c r="B3305" s="208" t="s">
        <v>8140</v>
      </c>
      <c r="C3305" s="208" t="s">
        <v>8141</v>
      </c>
      <c r="D3305" s="208" t="s">
        <v>8142</v>
      </c>
      <c r="E3305" s="211" t="s">
        <v>129</v>
      </c>
      <c r="F3305" s="208" t="s">
        <v>8143</v>
      </c>
      <c r="G3305" s="112">
        <v>40544</v>
      </c>
      <c r="H3305" s="112">
        <v>40544</v>
      </c>
      <c r="I3305" s="112" t="s">
        <v>7588</v>
      </c>
      <c r="J3305" s="112">
        <v>45292</v>
      </c>
      <c r="K3305" s="208" t="s">
        <v>8144</v>
      </c>
      <c r="L3305" s="208" t="s">
        <v>60</v>
      </c>
      <c r="M3305" s="208" t="s">
        <v>8145</v>
      </c>
      <c r="N3305" s="208" t="s">
        <v>107</v>
      </c>
      <c r="O3305" s="208" t="s">
        <v>100</v>
      </c>
      <c r="P3305" s="208" t="s">
        <v>161</v>
      </c>
      <c r="Q3305" s="113"/>
      <c r="R3305" s="208" t="s">
        <v>18</v>
      </c>
      <c r="S3305" s="208" t="s">
        <v>199</v>
      </c>
      <c r="T3305" s="264">
        <v>0</v>
      </c>
      <c r="U3305" s="264">
        <v>0</v>
      </c>
      <c r="V3305" s="264">
        <v>122</v>
      </c>
      <c r="W3305" s="264" t="s">
        <v>112</v>
      </c>
      <c r="X3305" s="264" t="s">
        <v>112</v>
      </c>
      <c r="Y3305" s="264" t="s">
        <v>112</v>
      </c>
    </row>
    <row r="3306" spans="1:25" ht="258.75" customHeight="1" x14ac:dyDescent="0.25">
      <c r="A3306" s="71">
        <v>4813</v>
      </c>
      <c r="B3306" s="208" t="s">
        <v>8140</v>
      </c>
      <c r="C3306" s="208" t="s">
        <v>8141</v>
      </c>
      <c r="D3306" s="208" t="s">
        <v>8146</v>
      </c>
      <c r="E3306" s="208" t="s">
        <v>8147</v>
      </c>
      <c r="F3306" s="208" t="s">
        <v>8148</v>
      </c>
      <c r="G3306" s="112">
        <v>40544</v>
      </c>
      <c r="H3306" s="112">
        <v>40544</v>
      </c>
      <c r="I3306" s="112" t="s">
        <v>7588</v>
      </c>
      <c r="J3306" s="112">
        <v>45292</v>
      </c>
      <c r="K3306" s="208" t="s">
        <v>8149</v>
      </c>
      <c r="L3306" s="208" t="s">
        <v>60</v>
      </c>
      <c r="M3306" s="208" t="s">
        <v>8145</v>
      </c>
      <c r="N3306" s="208" t="s">
        <v>107</v>
      </c>
      <c r="O3306" s="208" t="s">
        <v>100</v>
      </c>
      <c r="P3306" s="208" t="s">
        <v>161</v>
      </c>
      <c r="Q3306" s="113"/>
      <c r="R3306" s="208" t="s">
        <v>18</v>
      </c>
      <c r="S3306" s="208" t="s">
        <v>199</v>
      </c>
      <c r="T3306" s="264">
        <v>14296</v>
      </c>
      <c r="U3306" s="264">
        <v>31</v>
      </c>
      <c r="V3306" s="264">
        <v>15546</v>
      </c>
      <c r="W3306" s="264" t="s">
        <v>112</v>
      </c>
      <c r="X3306" s="264" t="s">
        <v>112</v>
      </c>
      <c r="Y3306" s="264" t="s">
        <v>112</v>
      </c>
    </row>
    <row r="3307" spans="1:25" ht="258.75" customHeight="1" x14ac:dyDescent="0.25">
      <c r="A3307" s="71">
        <v>4814</v>
      </c>
      <c r="B3307" s="208" t="s">
        <v>8140</v>
      </c>
      <c r="C3307" s="208" t="s">
        <v>8150</v>
      </c>
      <c r="D3307" s="208" t="s">
        <v>8151</v>
      </c>
      <c r="E3307" s="208" t="s">
        <v>8152</v>
      </c>
      <c r="F3307" s="208" t="s">
        <v>8153</v>
      </c>
      <c r="G3307" s="112">
        <v>41640</v>
      </c>
      <c r="H3307" s="112">
        <v>41640</v>
      </c>
      <c r="I3307" s="112" t="s">
        <v>17287</v>
      </c>
      <c r="J3307" s="112" t="s">
        <v>7801</v>
      </c>
      <c r="K3307" s="208" t="s">
        <v>8154</v>
      </c>
      <c r="L3307" s="208" t="s">
        <v>60</v>
      </c>
      <c r="M3307" s="208" t="s">
        <v>8155</v>
      </c>
      <c r="N3307" s="208" t="s">
        <v>107</v>
      </c>
      <c r="O3307" s="208" t="s">
        <v>100</v>
      </c>
      <c r="P3307" s="208" t="s">
        <v>8156</v>
      </c>
      <c r="Q3307" s="113"/>
      <c r="R3307" s="208" t="s">
        <v>24</v>
      </c>
      <c r="S3307" s="208" t="s">
        <v>553</v>
      </c>
      <c r="T3307" s="264">
        <v>0</v>
      </c>
      <c r="U3307" s="264">
        <v>558</v>
      </c>
      <c r="V3307" s="264">
        <v>31892</v>
      </c>
      <c r="W3307" s="264">
        <v>37359</v>
      </c>
      <c r="X3307" s="264">
        <v>45026</v>
      </c>
      <c r="Y3307" s="264">
        <v>52680</v>
      </c>
    </row>
    <row r="3308" spans="1:25" ht="258.75" customHeight="1" x14ac:dyDescent="0.25">
      <c r="A3308" s="71">
        <v>4815</v>
      </c>
      <c r="B3308" s="208" t="s">
        <v>8140</v>
      </c>
      <c r="C3308" s="208" t="s">
        <v>8157</v>
      </c>
      <c r="D3308" s="208" t="s">
        <v>8158</v>
      </c>
      <c r="E3308" s="208" t="s">
        <v>8159</v>
      </c>
      <c r="F3308" s="208" t="s">
        <v>8160</v>
      </c>
      <c r="G3308" s="112">
        <v>40909</v>
      </c>
      <c r="H3308" s="112">
        <v>40909</v>
      </c>
      <c r="I3308" s="208" t="s">
        <v>113</v>
      </c>
      <c r="J3308" s="112">
        <v>45292</v>
      </c>
      <c r="K3308" s="208" t="s">
        <v>8161</v>
      </c>
      <c r="L3308" s="208" t="s">
        <v>99</v>
      </c>
      <c r="M3308" s="208" t="s">
        <v>8162</v>
      </c>
      <c r="N3308" s="208" t="s">
        <v>107</v>
      </c>
      <c r="O3308" s="208" t="s">
        <v>100</v>
      </c>
      <c r="P3308" s="208" t="s">
        <v>161</v>
      </c>
      <c r="Q3308" s="44"/>
      <c r="R3308" s="208">
        <v>10</v>
      </c>
      <c r="S3308" s="208" t="s">
        <v>126</v>
      </c>
      <c r="T3308" s="264">
        <v>360</v>
      </c>
      <c r="U3308" s="264">
        <v>372</v>
      </c>
      <c r="V3308" s="264">
        <v>361</v>
      </c>
      <c r="W3308" s="264" t="s">
        <v>112</v>
      </c>
      <c r="X3308" s="264" t="s">
        <v>112</v>
      </c>
      <c r="Y3308" s="264" t="s">
        <v>112</v>
      </c>
    </row>
    <row r="3309" spans="1:25" ht="258.75" customHeight="1" x14ac:dyDescent="0.25">
      <c r="A3309" s="71">
        <v>4816</v>
      </c>
      <c r="B3309" s="208" t="s">
        <v>8140</v>
      </c>
      <c r="C3309" s="208" t="s">
        <v>8163</v>
      </c>
      <c r="D3309" s="208" t="s">
        <v>8164</v>
      </c>
      <c r="E3309" s="208" t="s">
        <v>8165</v>
      </c>
      <c r="F3309" s="208" t="s">
        <v>8166</v>
      </c>
      <c r="G3309" s="112">
        <v>41640</v>
      </c>
      <c r="H3309" s="112">
        <v>41640</v>
      </c>
      <c r="I3309" s="112" t="s">
        <v>7588</v>
      </c>
      <c r="J3309" s="112">
        <v>45292</v>
      </c>
      <c r="K3309" s="208" t="s">
        <v>8167</v>
      </c>
      <c r="L3309" s="208" t="s">
        <v>60</v>
      </c>
      <c r="M3309" s="208" t="s">
        <v>8168</v>
      </c>
      <c r="N3309" s="208" t="s">
        <v>107</v>
      </c>
      <c r="O3309" s="208" t="s">
        <v>100</v>
      </c>
      <c r="P3309" s="208" t="s">
        <v>161</v>
      </c>
      <c r="Q3309" s="113" t="s">
        <v>8169</v>
      </c>
      <c r="R3309" s="208" t="s">
        <v>18</v>
      </c>
      <c r="S3309" s="208" t="s">
        <v>199</v>
      </c>
      <c r="T3309" s="264">
        <v>4607313</v>
      </c>
      <c r="U3309" s="264">
        <v>2394778</v>
      </c>
      <c r="V3309" s="264">
        <v>106155</v>
      </c>
      <c r="W3309" s="264" t="s">
        <v>112</v>
      </c>
      <c r="X3309" s="264" t="s">
        <v>112</v>
      </c>
      <c r="Y3309" s="264" t="s">
        <v>112</v>
      </c>
    </row>
    <row r="3310" spans="1:25" ht="258.75" customHeight="1" x14ac:dyDescent="0.25">
      <c r="A3310" s="71">
        <v>4817</v>
      </c>
      <c r="B3310" s="208" t="s">
        <v>8140</v>
      </c>
      <c r="C3310" s="208" t="s">
        <v>8170</v>
      </c>
      <c r="D3310" s="208" t="s">
        <v>17288</v>
      </c>
      <c r="E3310" s="208" t="s">
        <v>8171</v>
      </c>
      <c r="F3310" s="208" t="s">
        <v>1948</v>
      </c>
      <c r="G3310" s="112">
        <v>42736</v>
      </c>
      <c r="H3310" s="112">
        <v>42736</v>
      </c>
      <c r="I3310" s="112" t="s">
        <v>17289</v>
      </c>
      <c r="J3310" s="112" t="s">
        <v>114</v>
      </c>
      <c r="K3310" s="208" t="s">
        <v>8172</v>
      </c>
      <c r="L3310" s="208" t="s">
        <v>60</v>
      </c>
      <c r="M3310" s="208" t="s">
        <v>8173</v>
      </c>
      <c r="N3310" s="208" t="s">
        <v>107</v>
      </c>
      <c r="O3310" s="208" t="s">
        <v>100</v>
      </c>
      <c r="P3310" s="208" t="s">
        <v>161</v>
      </c>
      <c r="Q3310" s="113"/>
      <c r="R3310" s="208" t="s">
        <v>23</v>
      </c>
      <c r="S3310" s="208" t="s">
        <v>1076</v>
      </c>
      <c r="T3310" s="264">
        <v>228586</v>
      </c>
      <c r="U3310" s="267">
        <v>189263</v>
      </c>
      <c r="V3310" s="267">
        <v>198291</v>
      </c>
      <c r="W3310" s="264">
        <v>0</v>
      </c>
      <c r="X3310" s="264">
        <v>0</v>
      </c>
      <c r="Y3310" s="264">
        <v>0</v>
      </c>
    </row>
    <row r="3311" spans="1:25" ht="258.75" customHeight="1" x14ac:dyDescent="0.25">
      <c r="A3311" s="71">
        <v>4818</v>
      </c>
      <c r="B3311" s="208" t="s">
        <v>8140</v>
      </c>
      <c r="C3311" s="208" t="s">
        <v>8163</v>
      </c>
      <c r="D3311" s="208" t="s">
        <v>920</v>
      </c>
      <c r="E3311" s="208" t="s">
        <v>8174</v>
      </c>
      <c r="F3311" s="208" t="s">
        <v>17290</v>
      </c>
      <c r="G3311" s="112">
        <v>41640</v>
      </c>
      <c r="H3311" s="112">
        <v>41640</v>
      </c>
      <c r="I3311" s="112" t="s">
        <v>7588</v>
      </c>
      <c r="J3311" s="112">
        <v>45292</v>
      </c>
      <c r="K3311" s="208" t="s">
        <v>8175</v>
      </c>
      <c r="L3311" s="208" t="s">
        <v>60</v>
      </c>
      <c r="M3311" s="208" t="s">
        <v>8168</v>
      </c>
      <c r="N3311" s="208" t="s">
        <v>107</v>
      </c>
      <c r="O3311" s="208" t="s">
        <v>100</v>
      </c>
      <c r="P3311" s="208" t="s">
        <v>8176</v>
      </c>
      <c r="Q3311" s="113" t="s">
        <v>8169</v>
      </c>
      <c r="R3311" s="208" t="s">
        <v>18</v>
      </c>
      <c r="S3311" s="208" t="s">
        <v>199</v>
      </c>
      <c r="T3311" s="264">
        <v>5181</v>
      </c>
      <c r="U3311" s="264">
        <v>15973</v>
      </c>
      <c r="V3311" s="264">
        <v>2703</v>
      </c>
      <c r="W3311" s="264" t="s">
        <v>112</v>
      </c>
      <c r="X3311" s="264" t="s">
        <v>112</v>
      </c>
      <c r="Y3311" s="264" t="s">
        <v>112</v>
      </c>
    </row>
    <row r="3312" spans="1:25" ht="258.75" customHeight="1" x14ac:dyDescent="0.25">
      <c r="A3312" s="71">
        <v>4819</v>
      </c>
      <c r="B3312" s="208" t="s">
        <v>8140</v>
      </c>
      <c r="C3312" s="208" t="s">
        <v>8177</v>
      </c>
      <c r="D3312" s="208" t="s">
        <v>8178</v>
      </c>
      <c r="E3312" s="208" t="s">
        <v>12326</v>
      </c>
      <c r="F3312" s="208" t="s">
        <v>17291</v>
      </c>
      <c r="G3312" s="112">
        <v>42736</v>
      </c>
      <c r="H3312" s="112">
        <v>42736</v>
      </c>
      <c r="I3312" s="112" t="s">
        <v>4282</v>
      </c>
      <c r="J3312" s="112" t="s">
        <v>13225</v>
      </c>
      <c r="K3312" s="208" t="s">
        <v>17292</v>
      </c>
      <c r="L3312" s="208" t="s">
        <v>60</v>
      </c>
      <c r="M3312" s="208" t="s">
        <v>8155</v>
      </c>
      <c r="N3312" s="208" t="s">
        <v>107</v>
      </c>
      <c r="O3312" s="208" t="s">
        <v>100</v>
      </c>
      <c r="P3312" s="208" t="s">
        <v>777</v>
      </c>
      <c r="Q3312" s="45" t="s">
        <v>12274</v>
      </c>
      <c r="R3312" s="208" t="s">
        <v>24</v>
      </c>
      <c r="S3312" s="208" t="s">
        <v>553</v>
      </c>
      <c r="T3312" s="264">
        <v>44524</v>
      </c>
      <c r="U3312" s="264">
        <v>167029</v>
      </c>
      <c r="V3312" s="264">
        <v>48492</v>
      </c>
      <c r="W3312" s="264">
        <v>48492</v>
      </c>
      <c r="X3312" s="264">
        <v>48492</v>
      </c>
      <c r="Y3312" s="264">
        <v>61993</v>
      </c>
    </row>
    <row r="3313" spans="1:25" ht="258.75" customHeight="1" x14ac:dyDescent="0.25">
      <c r="A3313" s="71">
        <v>4820</v>
      </c>
      <c r="B3313" s="208" t="s">
        <v>8140</v>
      </c>
      <c r="C3313" s="208" t="s">
        <v>8179</v>
      </c>
      <c r="D3313" s="208" t="s">
        <v>1048</v>
      </c>
      <c r="E3313" s="208" t="s">
        <v>8180</v>
      </c>
      <c r="F3313" s="208" t="s">
        <v>543</v>
      </c>
      <c r="G3313" s="112">
        <v>44197</v>
      </c>
      <c r="H3313" s="112">
        <v>44197</v>
      </c>
      <c r="I3313" s="112" t="s">
        <v>4572</v>
      </c>
      <c r="J3313" s="112">
        <v>47119</v>
      </c>
      <c r="K3313" s="208" t="s">
        <v>17293</v>
      </c>
      <c r="L3313" s="208" t="s">
        <v>60</v>
      </c>
      <c r="M3313" s="208" t="s">
        <v>8181</v>
      </c>
      <c r="N3313" s="208" t="s">
        <v>107</v>
      </c>
      <c r="O3313" s="208" t="s">
        <v>100</v>
      </c>
      <c r="P3313" s="208" t="s">
        <v>694</v>
      </c>
      <c r="Q3313" s="45"/>
      <c r="R3313" s="208" t="s">
        <v>18</v>
      </c>
      <c r="S3313" s="208" t="s">
        <v>199</v>
      </c>
      <c r="T3313" s="264">
        <v>0</v>
      </c>
      <c r="U3313" s="264">
        <v>0</v>
      </c>
      <c r="V3313" s="264">
        <v>0</v>
      </c>
      <c r="W3313" s="264">
        <v>0</v>
      </c>
      <c r="X3313" s="264">
        <v>0</v>
      </c>
      <c r="Y3313" s="264">
        <v>0</v>
      </c>
    </row>
    <row r="3314" spans="1:25" ht="258.75" customHeight="1" x14ac:dyDescent="0.25">
      <c r="A3314" s="71">
        <v>4821</v>
      </c>
      <c r="B3314" s="208" t="s">
        <v>8140</v>
      </c>
      <c r="C3314" s="208" t="s">
        <v>8182</v>
      </c>
      <c r="D3314" s="208" t="s">
        <v>835</v>
      </c>
      <c r="E3314" s="208" t="s">
        <v>17294</v>
      </c>
      <c r="F3314" s="208" t="s">
        <v>8183</v>
      </c>
      <c r="G3314" s="112">
        <v>43466</v>
      </c>
      <c r="H3314" s="112">
        <v>43466</v>
      </c>
      <c r="I3314" s="112" t="s">
        <v>403</v>
      </c>
      <c r="J3314" s="112">
        <v>46753</v>
      </c>
      <c r="K3314" s="208" t="s">
        <v>8184</v>
      </c>
      <c r="L3314" s="208" t="s">
        <v>60</v>
      </c>
      <c r="M3314" s="208" t="s">
        <v>17295</v>
      </c>
      <c r="N3314" s="208" t="s">
        <v>107</v>
      </c>
      <c r="O3314" s="208" t="s">
        <v>102</v>
      </c>
      <c r="P3314" s="208" t="s">
        <v>683</v>
      </c>
      <c r="Q3314" s="113" t="s">
        <v>8185</v>
      </c>
      <c r="R3314" s="208" t="s">
        <v>53</v>
      </c>
      <c r="S3314" s="194" t="s">
        <v>175</v>
      </c>
      <c r="T3314" s="264">
        <v>0</v>
      </c>
      <c r="U3314" s="264">
        <v>0</v>
      </c>
      <c r="V3314" s="264">
        <v>8408</v>
      </c>
      <c r="W3314" s="264">
        <v>12142</v>
      </c>
      <c r="X3314" s="264">
        <v>12142</v>
      </c>
      <c r="Y3314" s="264">
        <v>12142</v>
      </c>
    </row>
    <row r="3315" spans="1:25" ht="258.75" customHeight="1" x14ac:dyDescent="0.25">
      <c r="A3315" s="71">
        <v>4822</v>
      </c>
      <c r="B3315" s="208" t="s">
        <v>8140</v>
      </c>
      <c r="C3315" s="208" t="s">
        <v>8186</v>
      </c>
      <c r="D3315" s="208" t="s">
        <v>831</v>
      </c>
      <c r="E3315" s="200" t="s">
        <v>17296</v>
      </c>
      <c r="F3315" s="208" t="s">
        <v>17297</v>
      </c>
      <c r="G3315" s="112">
        <v>43831</v>
      </c>
      <c r="H3315" s="112">
        <v>43831</v>
      </c>
      <c r="I3315" s="112" t="s">
        <v>403</v>
      </c>
      <c r="J3315" s="112">
        <v>46753</v>
      </c>
      <c r="K3315" s="208" t="s">
        <v>17298</v>
      </c>
      <c r="L3315" s="208" t="s">
        <v>60</v>
      </c>
      <c r="M3315" s="264" t="s">
        <v>8187</v>
      </c>
      <c r="N3315" s="208" t="s">
        <v>107</v>
      </c>
      <c r="O3315" s="208" t="s">
        <v>102</v>
      </c>
      <c r="P3315" s="208" t="s">
        <v>8188</v>
      </c>
      <c r="Q3315" s="208" t="s">
        <v>8189</v>
      </c>
      <c r="R3315" s="208" t="s">
        <v>18</v>
      </c>
      <c r="S3315" s="208" t="s">
        <v>199</v>
      </c>
      <c r="T3315" s="264">
        <v>193767</v>
      </c>
      <c r="U3315" s="264">
        <v>250967</v>
      </c>
      <c r="V3315" s="264">
        <v>295963</v>
      </c>
      <c r="W3315" s="264">
        <v>322177</v>
      </c>
      <c r="X3315" s="264">
        <v>362898</v>
      </c>
      <c r="Y3315" s="264">
        <v>362898</v>
      </c>
    </row>
    <row r="3316" spans="1:25" ht="258.75" customHeight="1" x14ac:dyDescent="0.25">
      <c r="A3316" s="71">
        <v>4823</v>
      </c>
      <c r="B3316" s="208" t="s">
        <v>8140</v>
      </c>
      <c r="C3316" s="208" t="s">
        <v>17299</v>
      </c>
      <c r="D3316" s="208" t="s">
        <v>828</v>
      </c>
      <c r="E3316" s="200" t="s">
        <v>17300</v>
      </c>
      <c r="F3316" s="208" t="s">
        <v>17301</v>
      </c>
      <c r="G3316" s="112">
        <v>44927</v>
      </c>
      <c r="H3316" s="112">
        <v>45145</v>
      </c>
      <c r="I3316" s="112" t="s">
        <v>17302</v>
      </c>
      <c r="J3316" s="112">
        <v>46388</v>
      </c>
      <c r="K3316" s="208" t="s">
        <v>17303</v>
      </c>
      <c r="L3316" s="208" t="s">
        <v>60</v>
      </c>
      <c r="M3316" s="264" t="s">
        <v>8228</v>
      </c>
      <c r="N3316" s="208" t="s">
        <v>107</v>
      </c>
      <c r="O3316" s="208" t="s">
        <v>102</v>
      </c>
      <c r="P3316" s="208" t="s">
        <v>8188</v>
      </c>
      <c r="Q3316" s="208"/>
      <c r="R3316" s="208" t="s">
        <v>35</v>
      </c>
      <c r="S3316" s="208" t="s">
        <v>941</v>
      </c>
      <c r="T3316" s="264" t="s">
        <v>112</v>
      </c>
      <c r="U3316" s="264" t="s">
        <v>112</v>
      </c>
      <c r="V3316" s="264">
        <v>21850</v>
      </c>
      <c r="W3316" s="264">
        <v>12050</v>
      </c>
      <c r="X3316" s="264">
        <v>3500</v>
      </c>
      <c r="Y3316" s="264">
        <v>0</v>
      </c>
    </row>
    <row r="3317" spans="1:25" ht="258.75" customHeight="1" x14ac:dyDescent="0.25">
      <c r="A3317" s="71">
        <v>4824</v>
      </c>
      <c r="B3317" s="208" t="s">
        <v>8140</v>
      </c>
      <c r="C3317" s="208" t="s">
        <v>8190</v>
      </c>
      <c r="D3317" s="208" t="s">
        <v>910</v>
      </c>
      <c r="E3317" s="208" t="s">
        <v>8165</v>
      </c>
      <c r="F3317" s="208" t="s">
        <v>8166</v>
      </c>
      <c r="G3317" s="112">
        <v>44927</v>
      </c>
      <c r="H3317" s="112">
        <v>45292</v>
      </c>
      <c r="I3317" s="112" t="s">
        <v>403</v>
      </c>
      <c r="J3317" s="112">
        <v>46753</v>
      </c>
      <c r="K3317" s="208" t="s">
        <v>8191</v>
      </c>
      <c r="L3317" s="208" t="s">
        <v>60</v>
      </c>
      <c r="M3317" s="264" t="s">
        <v>8192</v>
      </c>
      <c r="N3317" s="208" t="s">
        <v>107</v>
      </c>
      <c r="O3317" s="208" t="s">
        <v>102</v>
      </c>
      <c r="P3317" s="208" t="s">
        <v>8188</v>
      </c>
      <c r="Q3317" s="113" t="s">
        <v>8169</v>
      </c>
      <c r="R3317" s="208" t="s">
        <v>18</v>
      </c>
      <c r="S3317" s="208" t="s">
        <v>199</v>
      </c>
      <c r="T3317" s="264" t="s">
        <v>112</v>
      </c>
      <c r="U3317" s="264" t="s">
        <v>112</v>
      </c>
      <c r="V3317" s="264" t="s">
        <v>112</v>
      </c>
      <c r="W3317" s="264">
        <v>2525429</v>
      </c>
      <c r="X3317" s="264">
        <v>2525429</v>
      </c>
      <c r="Y3317" s="264">
        <v>2525429</v>
      </c>
    </row>
    <row r="3318" spans="1:25" ht="258.75" customHeight="1" x14ac:dyDescent="0.25">
      <c r="A3318" s="71">
        <v>4825</v>
      </c>
      <c r="B3318" s="208" t="s">
        <v>8140</v>
      </c>
      <c r="C3318" s="208" t="s">
        <v>8190</v>
      </c>
      <c r="D3318" s="208" t="s">
        <v>2722</v>
      </c>
      <c r="E3318" s="208" t="s">
        <v>8174</v>
      </c>
      <c r="F3318" s="208" t="s">
        <v>17290</v>
      </c>
      <c r="G3318" s="112">
        <v>44927</v>
      </c>
      <c r="H3318" s="112">
        <v>45292</v>
      </c>
      <c r="I3318" s="112" t="s">
        <v>403</v>
      </c>
      <c r="J3318" s="112">
        <v>46753</v>
      </c>
      <c r="K3318" s="208" t="s">
        <v>8193</v>
      </c>
      <c r="L3318" s="208" t="s">
        <v>60</v>
      </c>
      <c r="M3318" s="264" t="s">
        <v>8192</v>
      </c>
      <c r="N3318" s="208" t="s">
        <v>107</v>
      </c>
      <c r="O3318" s="208" t="s">
        <v>102</v>
      </c>
      <c r="P3318" s="208" t="s">
        <v>8188</v>
      </c>
      <c r="Q3318" s="113" t="s">
        <v>8169</v>
      </c>
      <c r="R3318" s="208" t="s">
        <v>18</v>
      </c>
      <c r="S3318" s="208" t="s">
        <v>199</v>
      </c>
      <c r="T3318" s="264" t="s">
        <v>112</v>
      </c>
      <c r="U3318" s="264" t="s">
        <v>112</v>
      </c>
      <c r="V3318" s="264" t="s">
        <v>112</v>
      </c>
      <c r="W3318" s="264">
        <v>2703</v>
      </c>
      <c r="X3318" s="264">
        <v>2703</v>
      </c>
      <c r="Y3318" s="264">
        <v>2703</v>
      </c>
    </row>
    <row r="3319" spans="1:25" ht="258.75" customHeight="1" x14ac:dyDescent="0.25">
      <c r="A3319" s="71">
        <v>4826</v>
      </c>
      <c r="B3319" s="208" t="s">
        <v>8140</v>
      </c>
      <c r="C3319" s="208" t="s">
        <v>8194</v>
      </c>
      <c r="D3319" s="208" t="s">
        <v>8323</v>
      </c>
      <c r="E3319" s="208" t="s">
        <v>8195</v>
      </c>
      <c r="F3319" s="208" t="s">
        <v>8196</v>
      </c>
      <c r="G3319" s="112">
        <v>37987</v>
      </c>
      <c r="H3319" s="112">
        <v>37987</v>
      </c>
      <c r="I3319" s="208" t="s">
        <v>113</v>
      </c>
      <c r="J3319" s="112" t="s">
        <v>114</v>
      </c>
      <c r="K3319" s="208" t="s">
        <v>17304</v>
      </c>
      <c r="L3319" s="208" t="s">
        <v>99</v>
      </c>
      <c r="M3319" s="208" t="s">
        <v>8197</v>
      </c>
      <c r="N3319" s="208" t="s">
        <v>64</v>
      </c>
      <c r="O3319" s="208" t="s">
        <v>13480</v>
      </c>
      <c r="P3319" s="208" t="s">
        <v>17305</v>
      </c>
      <c r="Q3319" s="113" t="s">
        <v>2599</v>
      </c>
      <c r="R3319" s="208" t="s">
        <v>31</v>
      </c>
      <c r="S3319" s="208" t="s">
        <v>4512</v>
      </c>
      <c r="T3319" s="264">
        <v>12710</v>
      </c>
      <c r="U3319" s="264">
        <v>19953</v>
      </c>
      <c r="V3319" s="264">
        <v>14434</v>
      </c>
      <c r="W3319" s="264">
        <v>15141</v>
      </c>
      <c r="X3319" s="264">
        <v>15868</v>
      </c>
      <c r="Y3319" s="264">
        <v>15868</v>
      </c>
    </row>
    <row r="3320" spans="1:25" ht="258.75" customHeight="1" x14ac:dyDescent="0.25">
      <c r="A3320" s="71">
        <v>4827</v>
      </c>
      <c r="B3320" s="208" t="s">
        <v>8140</v>
      </c>
      <c r="C3320" s="208" t="s">
        <v>8194</v>
      </c>
      <c r="D3320" s="208" t="s">
        <v>8324</v>
      </c>
      <c r="E3320" s="208" t="s">
        <v>129</v>
      </c>
      <c r="F3320" s="208" t="s">
        <v>8198</v>
      </c>
      <c r="G3320" s="112">
        <v>37987</v>
      </c>
      <c r="H3320" s="112">
        <v>37987</v>
      </c>
      <c r="I3320" s="208" t="s">
        <v>113</v>
      </c>
      <c r="J3320" s="112" t="s">
        <v>114</v>
      </c>
      <c r="K3320" s="208" t="s">
        <v>17306</v>
      </c>
      <c r="L3320" s="208" t="s">
        <v>99</v>
      </c>
      <c r="M3320" s="208" t="s">
        <v>17307</v>
      </c>
      <c r="N3320" s="208" t="s">
        <v>64</v>
      </c>
      <c r="O3320" s="208" t="s">
        <v>13480</v>
      </c>
      <c r="P3320" s="208" t="s">
        <v>17308</v>
      </c>
      <c r="Q3320" s="113"/>
      <c r="R3320" s="208" t="s">
        <v>18</v>
      </c>
      <c r="S3320" s="208" t="s">
        <v>199</v>
      </c>
      <c r="T3320" s="264">
        <v>445</v>
      </c>
      <c r="U3320" s="264">
        <v>440</v>
      </c>
      <c r="V3320" s="264">
        <v>505</v>
      </c>
      <c r="W3320" s="264">
        <v>530</v>
      </c>
      <c r="X3320" s="264">
        <v>555</v>
      </c>
      <c r="Y3320" s="264">
        <v>555</v>
      </c>
    </row>
    <row r="3321" spans="1:25" ht="258.75" customHeight="1" x14ac:dyDescent="0.25">
      <c r="A3321" s="71">
        <v>4828</v>
      </c>
      <c r="B3321" s="208" t="s">
        <v>8140</v>
      </c>
      <c r="C3321" s="208" t="s">
        <v>8200</v>
      </c>
      <c r="D3321" s="208" t="s">
        <v>17309</v>
      </c>
      <c r="E3321" s="208" t="s">
        <v>8201</v>
      </c>
      <c r="F3321" s="208" t="s">
        <v>8202</v>
      </c>
      <c r="G3321" s="112">
        <v>38353</v>
      </c>
      <c r="H3321" s="112">
        <v>38353</v>
      </c>
      <c r="I3321" s="208" t="s">
        <v>113</v>
      </c>
      <c r="J3321" s="112" t="s">
        <v>114</v>
      </c>
      <c r="K3321" s="208" t="s">
        <v>17310</v>
      </c>
      <c r="L3321" s="208" t="s">
        <v>99</v>
      </c>
      <c r="M3321" s="208" t="s">
        <v>8197</v>
      </c>
      <c r="N3321" s="208" t="s">
        <v>64</v>
      </c>
      <c r="O3321" s="208" t="s">
        <v>13480</v>
      </c>
      <c r="P3321" s="208" t="s">
        <v>17311</v>
      </c>
      <c r="Q3321" s="113" t="s">
        <v>2599</v>
      </c>
      <c r="R3321" s="208" t="s">
        <v>29</v>
      </c>
      <c r="S3321" s="208" t="s">
        <v>1239</v>
      </c>
      <c r="T3321" s="264">
        <v>0</v>
      </c>
      <c r="U3321" s="264">
        <v>0</v>
      </c>
      <c r="V3321" s="264">
        <v>102</v>
      </c>
      <c r="W3321" s="264">
        <v>107</v>
      </c>
      <c r="X3321" s="264">
        <v>113</v>
      </c>
      <c r="Y3321" s="264">
        <v>113</v>
      </c>
    </row>
    <row r="3322" spans="1:25" ht="258.75" customHeight="1" x14ac:dyDescent="0.25">
      <c r="A3322" s="71">
        <v>4829</v>
      </c>
      <c r="B3322" s="208" t="s">
        <v>8140</v>
      </c>
      <c r="C3322" s="208" t="s">
        <v>8194</v>
      </c>
      <c r="D3322" s="208" t="s">
        <v>17312</v>
      </c>
      <c r="E3322" s="208" t="s">
        <v>8201</v>
      </c>
      <c r="F3322" s="208" t="s">
        <v>8203</v>
      </c>
      <c r="G3322" s="112">
        <v>37987</v>
      </c>
      <c r="H3322" s="112">
        <v>37987</v>
      </c>
      <c r="I3322" s="208" t="s">
        <v>113</v>
      </c>
      <c r="J3322" s="112" t="s">
        <v>114</v>
      </c>
      <c r="K3322" s="208" t="s">
        <v>17313</v>
      </c>
      <c r="L3322" s="208" t="s">
        <v>60</v>
      </c>
      <c r="M3322" s="208" t="s">
        <v>8173</v>
      </c>
      <c r="N3322" s="208" t="s">
        <v>64</v>
      </c>
      <c r="O3322" s="208" t="s">
        <v>13480</v>
      </c>
      <c r="P3322" s="208" t="s">
        <v>17314</v>
      </c>
      <c r="Q3322" s="113" t="s">
        <v>8204</v>
      </c>
      <c r="R3322" s="208" t="s">
        <v>23</v>
      </c>
      <c r="S3322" s="208" t="s">
        <v>1076</v>
      </c>
      <c r="T3322" s="264">
        <v>6821</v>
      </c>
      <c r="U3322" s="264">
        <v>6577</v>
      </c>
      <c r="V3322" s="264">
        <v>7160</v>
      </c>
      <c r="W3322" s="264">
        <v>7160</v>
      </c>
      <c r="X3322" s="264">
        <v>7160</v>
      </c>
      <c r="Y3322" s="264">
        <v>7661</v>
      </c>
    </row>
    <row r="3323" spans="1:25" ht="258.75" customHeight="1" x14ac:dyDescent="0.25">
      <c r="A3323" s="71">
        <v>4830</v>
      </c>
      <c r="B3323" s="208" t="s">
        <v>8140</v>
      </c>
      <c r="C3323" s="208" t="s">
        <v>8205</v>
      </c>
      <c r="D3323" s="208" t="s">
        <v>17315</v>
      </c>
      <c r="E3323" s="208" t="s">
        <v>17316</v>
      </c>
      <c r="F3323" s="208" t="s">
        <v>8183</v>
      </c>
      <c r="G3323" s="112">
        <v>43442</v>
      </c>
      <c r="H3323" s="112">
        <v>43466</v>
      </c>
      <c r="I3323" s="112" t="s">
        <v>4282</v>
      </c>
      <c r="J3323" s="112" t="s">
        <v>114</v>
      </c>
      <c r="K3323" s="208" t="s">
        <v>17317</v>
      </c>
      <c r="L3323" s="208" t="s">
        <v>60</v>
      </c>
      <c r="M3323" s="208" t="s">
        <v>17295</v>
      </c>
      <c r="N3323" s="208" t="s">
        <v>64</v>
      </c>
      <c r="O3323" s="208" t="s">
        <v>17318</v>
      </c>
      <c r="P3323" s="208" t="s">
        <v>17319</v>
      </c>
      <c r="Q3323" s="113" t="s">
        <v>8206</v>
      </c>
      <c r="R3323" s="208" t="s">
        <v>53</v>
      </c>
      <c r="S3323" s="194" t="s">
        <v>175</v>
      </c>
      <c r="T3323" s="264">
        <v>0</v>
      </c>
      <c r="U3323" s="264">
        <v>0</v>
      </c>
      <c r="V3323" s="264">
        <v>18315</v>
      </c>
      <c r="W3323" s="264">
        <v>25160</v>
      </c>
      <c r="X3323" s="264">
        <v>25160</v>
      </c>
      <c r="Y3323" s="264">
        <v>25160</v>
      </c>
    </row>
    <row r="3324" spans="1:25" ht="258.75" customHeight="1" x14ac:dyDescent="0.25">
      <c r="A3324" s="71">
        <v>4831</v>
      </c>
      <c r="B3324" s="208" t="s">
        <v>8140</v>
      </c>
      <c r="C3324" s="208" t="s">
        <v>8207</v>
      </c>
      <c r="D3324" s="208" t="s">
        <v>17320</v>
      </c>
      <c r="E3324" s="208" t="s">
        <v>17321</v>
      </c>
      <c r="F3324" s="208" t="s">
        <v>17322</v>
      </c>
      <c r="G3324" s="112">
        <v>43466</v>
      </c>
      <c r="H3324" s="112">
        <v>43466</v>
      </c>
      <c r="I3324" s="112" t="s">
        <v>7588</v>
      </c>
      <c r="J3324" s="112" t="s">
        <v>114</v>
      </c>
      <c r="K3324" s="208" t="s">
        <v>17323</v>
      </c>
      <c r="L3324" s="208" t="s">
        <v>60</v>
      </c>
      <c r="M3324" s="208" t="s">
        <v>17295</v>
      </c>
      <c r="N3324" s="208" t="s">
        <v>64</v>
      </c>
      <c r="O3324" s="208" t="s">
        <v>13480</v>
      </c>
      <c r="P3324" s="208" t="s">
        <v>17324</v>
      </c>
      <c r="Q3324" s="113"/>
      <c r="R3324" s="208" t="s">
        <v>53</v>
      </c>
      <c r="S3324" s="194" t="s">
        <v>175</v>
      </c>
      <c r="T3324" s="264">
        <v>43123</v>
      </c>
      <c r="U3324" s="264">
        <v>143742</v>
      </c>
      <c r="V3324" s="264">
        <v>102600</v>
      </c>
      <c r="W3324" s="264">
        <v>102600</v>
      </c>
      <c r="X3324" s="264">
        <v>102600</v>
      </c>
      <c r="Y3324" s="264">
        <v>102600</v>
      </c>
    </row>
    <row r="3325" spans="1:25" ht="258.75" customHeight="1" x14ac:dyDescent="0.25">
      <c r="A3325" s="71">
        <v>4832</v>
      </c>
      <c r="B3325" s="208" t="s">
        <v>8140</v>
      </c>
      <c r="C3325" s="208" t="s">
        <v>8302</v>
      </c>
      <c r="D3325" s="208" t="s">
        <v>8208</v>
      </c>
      <c r="E3325" s="208" t="s">
        <v>17325</v>
      </c>
      <c r="F3325" s="208" t="s">
        <v>8209</v>
      </c>
      <c r="G3325" s="112">
        <v>43826</v>
      </c>
      <c r="H3325" s="112">
        <v>43831</v>
      </c>
      <c r="I3325" s="112" t="s">
        <v>2053</v>
      </c>
      <c r="J3325" s="112">
        <v>44927</v>
      </c>
      <c r="K3325" s="208" t="s">
        <v>8210</v>
      </c>
      <c r="L3325" s="208" t="s">
        <v>60</v>
      </c>
      <c r="M3325" s="208" t="s">
        <v>8211</v>
      </c>
      <c r="N3325" s="208" t="s">
        <v>64</v>
      </c>
      <c r="O3325" s="208" t="s">
        <v>100</v>
      </c>
      <c r="P3325" s="208" t="s">
        <v>1231</v>
      </c>
      <c r="Q3325" s="208"/>
      <c r="R3325" s="208" t="s">
        <v>18</v>
      </c>
      <c r="S3325" s="208" t="s">
        <v>199</v>
      </c>
      <c r="T3325" s="264">
        <v>660713</v>
      </c>
      <c r="U3325" s="264">
        <v>573380</v>
      </c>
      <c r="V3325" s="264" t="s">
        <v>112</v>
      </c>
      <c r="W3325" s="264" t="s">
        <v>112</v>
      </c>
      <c r="X3325" s="264" t="s">
        <v>112</v>
      </c>
      <c r="Y3325" s="264" t="s">
        <v>112</v>
      </c>
    </row>
    <row r="3326" spans="1:25" ht="258.75" customHeight="1" x14ac:dyDescent="0.25">
      <c r="A3326" s="71">
        <v>4833</v>
      </c>
      <c r="B3326" s="208" t="s">
        <v>8140</v>
      </c>
      <c r="C3326" s="208" t="s">
        <v>8302</v>
      </c>
      <c r="D3326" s="208" t="s">
        <v>8212</v>
      </c>
      <c r="E3326" s="208" t="s">
        <v>17326</v>
      </c>
      <c r="F3326" s="208" t="s">
        <v>8213</v>
      </c>
      <c r="G3326" s="112">
        <v>43826</v>
      </c>
      <c r="H3326" s="112">
        <v>43831</v>
      </c>
      <c r="I3326" s="112" t="s">
        <v>2004</v>
      </c>
      <c r="J3326" s="112">
        <v>44563</v>
      </c>
      <c r="K3326" s="208" t="s">
        <v>8214</v>
      </c>
      <c r="L3326" s="208" t="s">
        <v>60</v>
      </c>
      <c r="M3326" s="208" t="s">
        <v>8211</v>
      </c>
      <c r="N3326" s="208" t="s">
        <v>64</v>
      </c>
      <c r="O3326" s="208" t="s">
        <v>100</v>
      </c>
      <c r="P3326" s="208" t="s">
        <v>1224</v>
      </c>
      <c r="Q3326" s="208"/>
      <c r="R3326" s="113" t="s">
        <v>18</v>
      </c>
      <c r="S3326" s="208" t="s">
        <v>199</v>
      </c>
      <c r="T3326" s="264">
        <v>86551</v>
      </c>
      <c r="U3326" s="264" t="s">
        <v>112</v>
      </c>
      <c r="V3326" s="264" t="s">
        <v>112</v>
      </c>
      <c r="W3326" s="264" t="s">
        <v>112</v>
      </c>
      <c r="X3326" s="264" t="s">
        <v>112</v>
      </c>
      <c r="Y3326" s="264" t="s">
        <v>112</v>
      </c>
    </row>
    <row r="3327" spans="1:25" ht="258.75" customHeight="1" x14ac:dyDescent="0.25">
      <c r="A3327" s="71">
        <v>4834</v>
      </c>
      <c r="B3327" s="208" t="s">
        <v>8140</v>
      </c>
      <c r="C3327" s="208" t="s">
        <v>12133</v>
      </c>
      <c r="D3327" s="208" t="s">
        <v>17327</v>
      </c>
      <c r="E3327" s="112" t="s">
        <v>129</v>
      </c>
      <c r="F3327" s="208" t="s">
        <v>8215</v>
      </c>
      <c r="G3327" s="112">
        <v>43831</v>
      </c>
      <c r="H3327" s="112">
        <v>43831</v>
      </c>
      <c r="I3327" s="112" t="s">
        <v>7588</v>
      </c>
      <c r="J3327" s="112" t="s">
        <v>114</v>
      </c>
      <c r="K3327" s="208" t="s">
        <v>17328</v>
      </c>
      <c r="L3327" s="208" t="s">
        <v>60</v>
      </c>
      <c r="M3327" s="208" t="s">
        <v>8216</v>
      </c>
      <c r="N3327" s="208" t="s">
        <v>64</v>
      </c>
      <c r="O3327" s="208" t="s">
        <v>13480</v>
      </c>
      <c r="P3327" s="208" t="s">
        <v>17308</v>
      </c>
      <c r="Q3327" s="208" t="s">
        <v>8217</v>
      </c>
      <c r="R3327" s="113" t="s">
        <v>29</v>
      </c>
      <c r="S3327" s="208" t="s">
        <v>1239</v>
      </c>
      <c r="T3327" s="264">
        <v>0</v>
      </c>
      <c r="U3327" s="264">
        <v>0</v>
      </c>
      <c r="V3327" s="264">
        <v>1000</v>
      </c>
      <c r="W3327" s="264">
        <v>1200</v>
      </c>
      <c r="X3327" s="264">
        <v>1200</v>
      </c>
      <c r="Y3327" s="264">
        <v>1200</v>
      </c>
    </row>
    <row r="3328" spans="1:25" ht="258.75" customHeight="1" x14ac:dyDescent="0.25">
      <c r="A3328" s="71">
        <v>4835</v>
      </c>
      <c r="B3328" s="208" t="s">
        <v>8140</v>
      </c>
      <c r="C3328" s="208" t="s">
        <v>8194</v>
      </c>
      <c r="D3328" s="208" t="s">
        <v>5555</v>
      </c>
      <c r="E3328" s="112" t="s">
        <v>129</v>
      </c>
      <c r="F3328" s="208" t="s">
        <v>8218</v>
      </c>
      <c r="G3328" s="112">
        <v>37987</v>
      </c>
      <c r="H3328" s="112">
        <v>37987</v>
      </c>
      <c r="I3328" s="208" t="s">
        <v>113</v>
      </c>
      <c r="J3328" s="112" t="s">
        <v>114</v>
      </c>
      <c r="K3328" s="208" t="s">
        <v>8219</v>
      </c>
      <c r="L3328" s="208" t="s">
        <v>61</v>
      </c>
      <c r="M3328" s="208" t="s">
        <v>8220</v>
      </c>
      <c r="N3328" s="208" t="s">
        <v>64</v>
      </c>
      <c r="O3328" s="208" t="s">
        <v>468</v>
      </c>
      <c r="P3328" s="208" t="s">
        <v>115</v>
      </c>
      <c r="Q3328" s="113"/>
      <c r="R3328" s="208" t="s">
        <v>8221</v>
      </c>
      <c r="S3328" s="208" t="s">
        <v>8222</v>
      </c>
      <c r="T3328" s="264">
        <v>170303</v>
      </c>
      <c r="U3328" s="264">
        <v>182888</v>
      </c>
      <c r="V3328" s="264">
        <v>174120</v>
      </c>
      <c r="W3328" s="264">
        <v>174120</v>
      </c>
      <c r="X3328" s="264">
        <v>174120</v>
      </c>
      <c r="Y3328" s="264">
        <v>174120</v>
      </c>
    </row>
    <row r="3329" spans="1:25" ht="258.75" customHeight="1" x14ac:dyDescent="0.25">
      <c r="A3329" s="71">
        <v>4836</v>
      </c>
      <c r="B3329" s="208" t="s">
        <v>8140</v>
      </c>
      <c r="C3329" s="208" t="s">
        <v>8223</v>
      </c>
      <c r="D3329" s="208" t="s">
        <v>8224</v>
      </c>
      <c r="E3329" s="208" t="s">
        <v>8225</v>
      </c>
      <c r="F3329" s="208" t="s">
        <v>8226</v>
      </c>
      <c r="G3329" s="112">
        <v>42291</v>
      </c>
      <c r="H3329" s="112">
        <v>42291</v>
      </c>
      <c r="I3329" s="112" t="s">
        <v>7588</v>
      </c>
      <c r="J3329" s="112">
        <v>45292</v>
      </c>
      <c r="K3329" s="208" t="s">
        <v>8227</v>
      </c>
      <c r="L3329" s="208" t="s">
        <v>60</v>
      </c>
      <c r="M3329" s="208" t="s">
        <v>8228</v>
      </c>
      <c r="N3329" s="208" t="s">
        <v>64</v>
      </c>
      <c r="O3329" s="208" t="s">
        <v>468</v>
      </c>
      <c r="P3329" s="208" t="s">
        <v>115</v>
      </c>
      <c r="Q3329" s="113"/>
      <c r="R3329" s="208" t="s">
        <v>35</v>
      </c>
      <c r="S3329" s="208" t="s">
        <v>941</v>
      </c>
      <c r="T3329" s="264">
        <v>0</v>
      </c>
      <c r="U3329" s="264">
        <v>0</v>
      </c>
      <c r="V3329" s="264">
        <v>0</v>
      </c>
      <c r="W3329" s="264" t="s">
        <v>112</v>
      </c>
      <c r="X3329" s="264" t="s">
        <v>112</v>
      </c>
      <c r="Y3329" s="264" t="s">
        <v>112</v>
      </c>
    </row>
    <row r="3330" spans="1:25" ht="258.75" customHeight="1" x14ac:dyDescent="0.25">
      <c r="A3330" s="71">
        <v>4837</v>
      </c>
      <c r="B3330" s="208" t="s">
        <v>8140</v>
      </c>
      <c r="C3330" s="208" t="s">
        <v>8194</v>
      </c>
      <c r="D3330" s="208" t="s">
        <v>8229</v>
      </c>
      <c r="E3330" s="208" t="s">
        <v>8201</v>
      </c>
      <c r="F3330" s="208" t="s">
        <v>4634</v>
      </c>
      <c r="G3330" s="112">
        <v>37987</v>
      </c>
      <c r="H3330" s="112">
        <v>37987</v>
      </c>
      <c r="I3330" s="208" t="s">
        <v>113</v>
      </c>
      <c r="J3330" s="112" t="s">
        <v>114</v>
      </c>
      <c r="K3330" s="208" t="s">
        <v>8230</v>
      </c>
      <c r="L3330" s="208" t="s">
        <v>60</v>
      </c>
      <c r="M3330" s="208" t="s">
        <v>8231</v>
      </c>
      <c r="N3330" s="208" t="s">
        <v>64</v>
      </c>
      <c r="O3330" s="208" t="s">
        <v>468</v>
      </c>
      <c r="P3330" s="208" t="s">
        <v>115</v>
      </c>
      <c r="Q3330" s="113" t="s">
        <v>8232</v>
      </c>
      <c r="R3330" s="412" t="s">
        <v>1100</v>
      </c>
      <c r="S3330" s="413" t="s">
        <v>3222</v>
      </c>
      <c r="T3330" s="264">
        <v>412092</v>
      </c>
      <c r="U3330" s="264">
        <v>424155</v>
      </c>
      <c r="V3330" s="264">
        <v>487967</v>
      </c>
      <c r="W3330" s="264">
        <v>511877</v>
      </c>
      <c r="X3330" s="264">
        <v>536447</v>
      </c>
      <c r="Y3330" s="264">
        <v>536447</v>
      </c>
    </row>
    <row r="3331" spans="1:25" ht="258.75" customHeight="1" x14ac:dyDescent="0.25">
      <c r="A3331" s="71">
        <v>4838</v>
      </c>
      <c r="B3331" s="208" t="s">
        <v>8140</v>
      </c>
      <c r="C3331" s="208" t="s">
        <v>8194</v>
      </c>
      <c r="D3331" s="208" t="s">
        <v>8233</v>
      </c>
      <c r="E3331" s="208" t="s">
        <v>8234</v>
      </c>
      <c r="F3331" s="208" t="s">
        <v>8235</v>
      </c>
      <c r="G3331" s="112">
        <v>37987</v>
      </c>
      <c r="H3331" s="112">
        <v>37987</v>
      </c>
      <c r="I3331" s="208" t="s">
        <v>113</v>
      </c>
      <c r="J3331" s="112" t="s">
        <v>114</v>
      </c>
      <c r="K3331" s="208" t="s">
        <v>8236</v>
      </c>
      <c r="L3331" s="208" t="s">
        <v>60</v>
      </c>
      <c r="M3331" s="208" t="s">
        <v>8199</v>
      </c>
      <c r="N3331" s="208" t="s">
        <v>64</v>
      </c>
      <c r="O3331" s="208" t="s">
        <v>468</v>
      </c>
      <c r="P3331" s="208" t="s">
        <v>115</v>
      </c>
      <c r="Q3331" s="113" t="s">
        <v>8232</v>
      </c>
      <c r="R3331" s="208" t="s">
        <v>21</v>
      </c>
      <c r="S3331" s="208" t="s">
        <v>8139</v>
      </c>
      <c r="T3331" s="264">
        <v>0</v>
      </c>
      <c r="U3331" s="264">
        <v>0</v>
      </c>
      <c r="V3331" s="264">
        <v>366</v>
      </c>
      <c r="W3331" s="264">
        <v>384</v>
      </c>
      <c r="X3331" s="264">
        <v>402</v>
      </c>
      <c r="Y3331" s="264">
        <v>402</v>
      </c>
    </row>
    <row r="3332" spans="1:25" ht="258.75" customHeight="1" x14ac:dyDescent="0.25">
      <c r="A3332" s="71">
        <v>4839</v>
      </c>
      <c r="B3332" s="208" t="s">
        <v>8140</v>
      </c>
      <c r="C3332" s="208" t="s">
        <v>8200</v>
      </c>
      <c r="D3332" s="208" t="s">
        <v>8237</v>
      </c>
      <c r="E3332" s="112" t="s">
        <v>129</v>
      </c>
      <c r="F3332" s="208" t="s">
        <v>243</v>
      </c>
      <c r="G3332" s="112">
        <v>38353</v>
      </c>
      <c r="H3332" s="112">
        <v>37987</v>
      </c>
      <c r="I3332" s="208" t="s">
        <v>113</v>
      </c>
      <c r="J3332" s="112" t="s">
        <v>114</v>
      </c>
      <c r="K3332" s="208" t="s">
        <v>7758</v>
      </c>
      <c r="L3332" s="208" t="s">
        <v>99</v>
      </c>
      <c r="M3332" s="208" t="s">
        <v>8238</v>
      </c>
      <c r="N3332" s="208" t="s">
        <v>64</v>
      </c>
      <c r="O3332" s="208" t="s">
        <v>468</v>
      </c>
      <c r="P3332" s="208" t="s">
        <v>115</v>
      </c>
      <c r="Q3332" s="113" t="s">
        <v>5247</v>
      </c>
      <c r="R3332" s="208" t="s">
        <v>37</v>
      </c>
      <c r="S3332" s="208" t="s">
        <v>953</v>
      </c>
      <c r="T3332" s="264">
        <v>0</v>
      </c>
      <c r="U3332" s="264">
        <v>47</v>
      </c>
      <c r="V3332" s="264">
        <v>48</v>
      </c>
      <c r="W3332" s="264">
        <v>50</v>
      </c>
      <c r="X3332" s="264">
        <v>52</v>
      </c>
      <c r="Y3332" s="264">
        <v>54</v>
      </c>
    </row>
    <row r="3333" spans="1:25" ht="258.75" customHeight="1" x14ac:dyDescent="0.25">
      <c r="A3333" s="71">
        <v>4840</v>
      </c>
      <c r="B3333" s="208" t="s">
        <v>8140</v>
      </c>
      <c r="C3333" s="208" t="s">
        <v>8200</v>
      </c>
      <c r="D3333" s="208" t="s">
        <v>8239</v>
      </c>
      <c r="E3333" s="112" t="s">
        <v>129</v>
      </c>
      <c r="F3333" s="208" t="s">
        <v>8240</v>
      </c>
      <c r="G3333" s="112">
        <v>38353</v>
      </c>
      <c r="H3333" s="112">
        <v>37987</v>
      </c>
      <c r="I3333" s="208" t="s">
        <v>113</v>
      </c>
      <c r="J3333" s="112" t="s">
        <v>114</v>
      </c>
      <c r="K3333" s="208" t="s">
        <v>8241</v>
      </c>
      <c r="L3333" s="208" t="s">
        <v>99</v>
      </c>
      <c r="M3333" s="208" t="s">
        <v>8242</v>
      </c>
      <c r="N3333" s="208" t="s">
        <v>64</v>
      </c>
      <c r="O3333" s="208" t="s">
        <v>468</v>
      </c>
      <c r="P3333" s="208" t="s">
        <v>115</v>
      </c>
      <c r="Q3333" s="113"/>
      <c r="R3333" s="208" t="s">
        <v>53</v>
      </c>
      <c r="S3333" s="194" t="s">
        <v>175</v>
      </c>
      <c r="T3333" s="264">
        <v>4804</v>
      </c>
      <c r="U3333" s="264">
        <v>4763</v>
      </c>
      <c r="V3333" s="264">
        <v>7215</v>
      </c>
      <c r="W3333" s="264">
        <v>7994</v>
      </c>
      <c r="X3333" s="264">
        <v>7994</v>
      </c>
      <c r="Y3333" s="264">
        <v>7994</v>
      </c>
    </row>
    <row r="3334" spans="1:25" ht="258.75" customHeight="1" x14ac:dyDescent="0.25">
      <c r="A3334" s="71">
        <v>4841</v>
      </c>
      <c r="B3334" s="208" t="s">
        <v>8140</v>
      </c>
      <c r="C3334" s="208" t="s">
        <v>8200</v>
      </c>
      <c r="D3334" s="208" t="s">
        <v>8243</v>
      </c>
      <c r="E3334" s="112" t="s">
        <v>129</v>
      </c>
      <c r="F3334" s="208" t="s">
        <v>8244</v>
      </c>
      <c r="G3334" s="112">
        <v>38353</v>
      </c>
      <c r="H3334" s="112">
        <v>37987</v>
      </c>
      <c r="I3334" s="208" t="s">
        <v>113</v>
      </c>
      <c r="J3334" s="112" t="s">
        <v>114</v>
      </c>
      <c r="K3334" s="208" t="s">
        <v>8245</v>
      </c>
      <c r="L3334" s="208" t="s">
        <v>99</v>
      </c>
      <c r="M3334" s="208" t="s">
        <v>8197</v>
      </c>
      <c r="N3334" s="208" t="s">
        <v>64</v>
      </c>
      <c r="O3334" s="208" t="s">
        <v>468</v>
      </c>
      <c r="P3334" s="208" t="s">
        <v>115</v>
      </c>
      <c r="Q3334" s="113" t="s">
        <v>6511</v>
      </c>
      <c r="R3334" s="208" t="s">
        <v>32</v>
      </c>
      <c r="S3334" s="208" t="s">
        <v>6512</v>
      </c>
      <c r="T3334" s="264">
        <v>374659</v>
      </c>
      <c r="U3334" s="264">
        <v>374003</v>
      </c>
      <c r="V3334" s="264">
        <v>425469</v>
      </c>
      <c r="W3334" s="264">
        <v>446317</v>
      </c>
      <c r="X3334" s="264">
        <v>467740</v>
      </c>
      <c r="Y3334" s="264">
        <v>467740</v>
      </c>
    </row>
    <row r="3335" spans="1:25" ht="258.75" customHeight="1" x14ac:dyDescent="0.25">
      <c r="A3335" s="71">
        <v>4842</v>
      </c>
      <c r="B3335" s="208" t="s">
        <v>8140</v>
      </c>
      <c r="C3335" s="208" t="s">
        <v>8200</v>
      </c>
      <c r="D3335" s="208" t="s">
        <v>1795</v>
      </c>
      <c r="E3335" s="208" t="s">
        <v>8234</v>
      </c>
      <c r="F3335" s="208" t="s">
        <v>1530</v>
      </c>
      <c r="G3335" s="112">
        <v>38353</v>
      </c>
      <c r="H3335" s="112">
        <v>37987</v>
      </c>
      <c r="I3335" s="208" t="s">
        <v>113</v>
      </c>
      <c r="J3335" s="112" t="s">
        <v>114</v>
      </c>
      <c r="K3335" s="208" t="s">
        <v>8246</v>
      </c>
      <c r="L3335" s="208" t="s">
        <v>99</v>
      </c>
      <c r="M3335" s="208" t="s">
        <v>8247</v>
      </c>
      <c r="N3335" s="208" t="s">
        <v>64</v>
      </c>
      <c r="O3335" s="208" t="s">
        <v>468</v>
      </c>
      <c r="P3335" s="208" t="s">
        <v>115</v>
      </c>
      <c r="Q3335" s="113" t="s">
        <v>1888</v>
      </c>
      <c r="R3335" s="208">
        <v>6</v>
      </c>
      <c r="S3335" s="208" t="s">
        <v>716</v>
      </c>
      <c r="T3335" s="264">
        <v>71700</v>
      </c>
      <c r="U3335" s="264">
        <v>41917</v>
      </c>
      <c r="V3335" s="264">
        <v>74610</v>
      </c>
      <c r="W3335" s="264">
        <v>74610</v>
      </c>
      <c r="X3335" s="264">
        <v>74610</v>
      </c>
      <c r="Y3335" s="264">
        <v>79830</v>
      </c>
    </row>
    <row r="3336" spans="1:25" ht="258.75" customHeight="1" x14ac:dyDescent="0.25">
      <c r="A3336" s="71">
        <v>4843</v>
      </c>
      <c r="B3336" s="208" t="s">
        <v>8140</v>
      </c>
      <c r="C3336" s="208" t="s">
        <v>8248</v>
      </c>
      <c r="D3336" s="208" t="s">
        <v>1883</v>
      </c>
      <c r="E3336" s="112" t="s">
        <v>129</v>
      </c>
      <c r="F3336" s="208" t="s">
        <v>1123</v>
      </c>
      <c r="G3336" s="112">
        <v>39083</v>
      </c>
      <c r="H3336" s="112">
        <v>39083</v>
      </c>
      <c r="I3336" s="208" t="s">
        <v>113</v>
      </c>
      <c r="J3336" s="112" t="s">
        <v>114</v>
      </c>
      <c r="K3336" s="208" t="s">
        <v>17329</v>
      </c>
      <c r="L3336" s="208" t="s">
        <v>99</v>
      </c>
      <c r="M3336" s="208" t="s">
        <v>8249</v>
      </c>
      <c r="N3336" s="208" t="s">
        <v>64</v>
      </c>
      <c r="O3336" s="208" t="s">
        <v>468</v>
      </c>
      <c r="P3336" s="208" t="s">
        <v>115</v>
      </c>
      <c r="Q3336" s="113" t="s">
        <v>2277</v>
      </c>
      <c r="R3336" s="208" t="s">
        <v>40</v>
      </c>
      <c r="S3336" s="208" t="s">
        <v>126</v>
      </c>
      <c r="T3336" s="264">
        <v>466</v>
      </c>
      <c r="U3336" s="264">
        <v>200</v>
      </c>
      <c r="V3336" s="264">
        <v>326</v>
      </c>
      <c r="W3336" s="264">
        <v>342</v>
      </c>
      <c r="X3336" s="264">
        <v>358</v>
      </c>
      <c r="Y3336" s="264">
        <v>358</v>
      </c>
    </row>
    <row r="3337" spans="1:25" ht="258.75" customHeight="1" x14ac:dyDescent="0.25">
      <c r="A3337" s="71">
        <v>4844</v>
      </c>
      <c r="B3337" s="208" t="s">
        <v>8140</v>
      </c>
      <c r="C3337" s="208" t="s">
        <v>8250</v>
      </c>
      <c r="D3337" s="208" t="s">
        <v>1887</v>
      </c>
      <c r="E3337" s="208" t="s">
        <v>8201</v>
      </c>
      <c r="F3337" s="208" t="s">
        <v>8251</v>
      </c>
      <c r="G3337" s="112">
        <v>39448</v>
      </c>
      <c r="H3337" s="112">
        <v>39448</v>
      </c>
      <c r="I3337" s="208" t="s">
        <v>113</v>
      </c>
      <c r="J3337" s="112" t="s">
        <v>114</v>
      </c>
      <c r="K3337" s="208" t="s">
        <v>8252</v>
      </c>
      <c r="L3337" s="208" t="s">
        <v>61</v>
      </c>
      <c r="M3337" s="208" t="s">
        <v>8253</v>
      </c>
      <c r="N3337" s="208" t="s">
        <v>64</v>
      </c>
      <c r="O3337" s="208" t="s">
        <v>468</v>
      </c>
      <c r="P3337" s="208" t="s">
        <v>115</v>
      </c>
      <c r="Q3337" s="113" t="s">
        <v>4302</v>
      </c>
      <c r="R3337" s="208" t="s">
        <v>37</v>
      </c>
      <c r="S3337" s="208" t="s">
        <v>953</v>
      </c>
      <c r="T3337" s="264">
        <v>4663</v>
      </c>
      <c r="U3337" s="264">
        <v>4531</v>
      </c>
      <c r="V3337" s="264">
        <v>5295</v>
      </c>
      <c r="W3337" s="264">
        <v>5554</v>
      </c>
      <c r="X3337" s="264">
        <v>5821</v>
      </c>
      <c r="Y3337" s="264">
        <v>5821</v>
      </c>
    </row>
    <row r="3338" spans="1:25" ht="258.75" customHeight="1" x14ac:dyDescent="0.25">
      <c r="A3338" s="71">
        <v>4845</v>
      </c>
      <c r="B3338" s="208" t="s">
        <v>8140</v>
      </c>
      <c r="C3338" s="208" t="s">
        <v>8254</v>
      </c>
      <c r="D3338" s="208" t="s">
        <v>1803</v>
      </c>
      <c r="E3338" s="208" t="s">
        <v>8165</v>
      </c>
      <c r="F3338" s="208" t="s">
        <v>8166</v>
      </c>
      <c r="G3338" s="112">
        <v>41640</v>
      </c>
      <c r="H3338" s="112">
        <v>41640</v>
      </c>
      <c r="I3338" s="112" t="s">
        <v>7588</v>
      </c>
      <c r="J3338" s="112" t="s">
        <v>114</v>
      </c>
      <c r="K3338" s="208" t="s">
        <v>8255</v>
      </c>
      <c r="L3338" s="208" t="s">
        <v>60</v>
      </c>
      <c r="M3338" s="208" t="s">
        <v>8168</v>
      </c>
      <c r="N3338" s="208" t="s">
        <v>64</v>
      </c>
      <c r="O3338" s="208" t="s">
        <v>468</v>
      </c>
      <c r="P3338" s="208" t="s">
        <v>115</v>
      </c>
      <c r="Q3338" s="113" t="s">
        <v>8169</v>
      </c>
      <c r="R3338" s="208">
        <v>2</v>
      </c>
      <c r="S3338" s="208" t="s">
        <v>199</v>
      </c>
      <c r="T3338" s="264">
        <v>413894</v>
      </c>
      <c r="U3338" s="264">
        <v>475203</v>
      </c>
      <c r="V3338" s="264">
        <v>313053</v>
      </c>
      <c r="W3338" s="264">
        <v>338097</v>
      </c>
      <c r="X3338" s="264">
        <v>338097</v>
      </c>
      <c r="Y3338" s="264">
        <v>338097</v>
      </c>
    </row>
    <row r="3339" spans="1:25" ht="258.75" customHeight="1" x14ac:dyDescent="0.25">
      <c r="A3339" s="71">
        <v>4846</v>
      </c>
      <c r="B3339" s="208" t="s">
        <v>8140</v>
      </c>
      <c r="C3339" s="208" t="s">
        <v>8256</v>
      </c>
      <c r="D3339" s="208" t="s">
        <v>1807</v>
      </c>
      <c r="E3339" s="208" t="s">
        <v>12326</v>
      </c>
      <c r="F3339" s="208" t="s">
        <v>17291</v>
      </c>
      <c r="G3339" s="112">
        <v>42736</v>
      </c>
      <c r="H3339" s="112">
        <v>42736</v>
      </c>
      <c r="I3339" s="112" t="s">
        <v>7588</v>
      </c>
      <c r="J3339" s="112" t="s">
        <v>13225</v>
      </c>
      <c r="K3339" s="208" t="s">
        <v>17330</v>
      </c>
      <c r="L3339" s="208" t="s">
        <v>60</v>
      </c>
      <c r="M3339" s="208" t="s">
        <v>8155</v>
      </c>
      <c r="N3339" s="208" t="s">
        <v>64</v>
      </c>
      <c r="O3339" s="208" t="s">
        <v>468</v>
      </c>
      <c r="P3339" s="208" t="s">
        <v>115</v>
      </c>
      <c r="Q3339" s="45" t="s">
        <v>343</v>
      </c>
      <c r="R3339" s="208" t="s">
        <v>24</v>
      </c>
      <c r="S3339" s="208" t="s">
        <v>553</v>
      </c>
      <c r="T3339" s="264">
        <v>564</v>
      </c>
      <c r="U3339" s="264">
        <v>1027</v>
      </c>
      <c r="V3339" s="264">
        <v>17112</v>
      </c>
      <c r="W3339" s="264">
        <v>41100</v>
      </c>
      <c r="X3339" s="264">
        <v>41100</v>
      </c>
      <c r="Y3339" s="264">
        <v>41100</v>
      </c>
    </row>
    <row r="3340" spans="1:25" ht="258.75" customHeight="1" x14ac:dyDescent="0.25">
      <c r="A3340" s="71">
        <v>4847</v>
      </c>
      <c r="B3340" s="208" t="s">
        <v>8140</v>
      </c>
      <c r="C3340" s="208" t="s">
        <v>8257</v>
      </c>
      <c r="D3340" s="208" t="s">
        <v>1810</v>
      </c>
      <c r="E3340" s="208" t="s">
        <v>8258</v>
      </c>
      <c r="F3340" s="208" t="s">
        <v>8153</v>
      </c>
      <c r="G3340" s="112">
        <v>40711</v>
      </c>
      <c r="H3340" s="112">
        <v>40544</v>
      </c>
      <c r="I3340" s="112" t="s">
        <v>4282</v>
      </c>
      <c r="J3340" s="112" t="s">
        <v>7801</v>
      </c>
      <c r="K3340" s="208" t="s">
        <v>8259</v>
      </c>
      <c r="L3340" s="208" t="s">
        <v>60</v>
      </c>
      <c r="M3340" s="208" t="s">
        <v>8155</v>
      </c>
      <c r="N3340" s="208" t="s">
        <v>64</v>
      </c>
      <c r="O3340" s="208" t="s">
        <v>468</v>
      </c>
      <c r="P3340" s="208" t="s">
        <v>115</v>
      </c>
      <c r="Q3340" s="113"/>
      <c r="R3340" s="113" t="s">
        <v>24</v>
      </c>
      <c r="S3340" s="208" t="s">
        <v>553</v>
      </c>
      <c r="T3340" s="264">
        <v>0</v>
      </c>
      <c r="U3340" s="264">
        <v>0</v>
      </c>
      <c r="V3340" s="264">
        <v>60172</v>
      </c>
      <c r="W3340" s="264">
        <v>68943</v>
      </c>
      <c r="X3340" s="264">
        <v>70192</v>
      </c>
      <c r="Y3340" s="264">
        <v>80720</v>
      </c>
    </row>
    <row r="3341" spans="1:25" ht="258.75" customHeight="1" x14ac:dyDescent="0.25">
      <c r="A3341" s="71">
        <v>4848</v>
      </c>
      <c r="B3341" s="208" t="s">
        <v>8140</v>
      </c>
      <c r="C3341" s="208" t="s">
        <v>8260</v>
      </c>
      <c r="D3341" s="208" t="s">
        <v>8261</v>
      </c>
      <c r="E3341" s="208" t="s">
        <v>17331</v>
      </c>
      <c r="F3341" s="208" t="s">
        <v>17332</v>
      </c>
      <c r="G3341" s="112">
        <v>44197</v>
      </c>
      <c r="H3341" s="112">
        <v>44197</v>
      </c>
      <c r="I3341" s="112" t="s">
        <v>4282</v>
      </c>
      <c r="J3341" s="112" t="s">
        <v>114</v>
      </c>
      <c r="K3341" s="208" t="s">
        <v>17333</v>
      </c>
      <c r="L3341" s="208" t="s">
        <v>60</v>
      </c>
      <c r="M3341" s="208" t="s">
        <v>8262</v>
      </c>
      <c r="N3341" s="208" t="s">
        <v>64</v>
      </c>
      <c r="O3341" s="208" t="s">
        <v>468</v>
      </c>
      <c r="P3341" s="208" t="s">
        <v>115</v>
      </c>
      <c r="Q3341" s="113"/>
      <c r="R3341" s="208">
        <v>16</v>
      </c>
      <c r="S3341" s="208" t="s">
        <v>175</v>
      </c>
      <c r="T3341" s="264">
        <v>0</v>
      </c>
      <c r="U3341" s="264">
        <v>2758</v>
      </c>
      <c r="V3341" s="264">
        <v>28600</v>
      </c>
      <c r="W3341" s="264">
        <v>27600</v>
      </c>
      <c r="X3341" s="264">
        <v>27600</v>
      </c>
      <c r="Y3341" s="264">
        <v>27600</v>
      </c>
    </row>
    <row r="3342" spans="1:25" ht="258.75" customHeight="1" x14ac:dyDescent="0.25">
      <c r="A3342" s="71">
        <v>4849</v>
      </c>
      <c r="B3342" s="208" t="s">
        <v>8140</v>
      </c>
      <c r="C3342" s="208" t="s">
        <v>8256</v>
      </c>
      <c r="D3342" s="208" t="s">
        <v>8263</v>
      </c>
      <c r="E3342" s="208" t="s">
        <v>11431</v>
      </c>
      <c r="F3342" s="208" t="s">
        <v>4345</v>
      </c>
      <c r="G3342" s="112">
        <v>42530</v>
      </c>
      <c r="H3342" s="112">
        <v>42370</v>
      </c>
      <c r="I3342" s="208" t="s">
        <v>113</v>
      </c>
      <c r="J3342" s="112" t="s">
        <v>114</v>
      </c>
      <c r="K3342" s="208" t="s">
        <v>8264</v>
      </c>
      <c r="L3342" s="208" t="s">
        <v>60</v>
      </c>
      <c r="M3342" s="208" t="s">
        <v>8199</v>
      </c>
      <c r="N3342" s="208" t="s">
        <v>64</v>
      </c>
      <c r="O3342" s="208" t="s">
        <v>468</v>
      </c>
      <c r="P3342" s="208" t="s">
        <v>115</v>
      </c>
      <c r="Q3342" s="113">
        <v>11</v>
      </c>
      <c r="R3342" s="208" t="s">
        <v>53</v>
      </c>
      <c r="S3342" s="194" t="s">
        <v>175</v>
      </c>
      <c r="T3342" s="264">
        <v>21175</v>
      </c>
      <c r="U3342" s="264">
        <v>22652</v>
      </c>
      <c r="V3342" s="264">
        <v>24047</v>
      </c>
      <c r="W3342" s="264">
        <v>25225</v>
      </c>
      <c r="X3342" s="264">
        <v>26436</v>
      </c>
      <c r="Y3342" s="264">
        <v>26436</v>
      </c>
    </row>
    <row r="3343" spans="1:25" ht="258.75" customHeight="1" x14ac:dyDescent="0.25">
      <c r="A3343" s="71">
        <v>4850</v>
      </c>
      <c r="B3343" s="208" t="s">
        <v>8140</v>
      </c>
      <c r="C3343" s="208" t="s">
        <v>8265</v>
      </c>
      <c r="D3343" s="208" t="s">
        <v>8266</v>
      </c>
      <c r="E3343" s="208" t="s">
        <v>8267</v>
      </c>
      <c r="F3343" s="208" t="s">
        <v>8268</v>
      </c>
      <c r="G3343" s="112">
        <v>41213</v>
      </c>
      <c r="H3343" s="112">
        <v>40909</v>
      </c>
      <c r="I3343" s="112" t="s">
        <v>8269</v>
      </c>
      <c r="J3343" s="112">
        <v>45658</v>
      </c>
      <c r="K3343" s="208" t="s">
        <v>8270</v>
      </c>
      <c r="L3343" s="208" t="s">
        <v>99</v>
      </c>
      <c r="M3343" s="208" t="s">
        <v>8271</v>
      </c>
      <c r="N3343" s="208" t="s">
        <v>64</v>
      </c>
      <c r="O3343" s="208" t="s">
        <v>468</v>
      </c>
      <c r="P3343" s="208" t="s">
        <v>115</v>
      </c>
      <c r="Q3343" s="113" t="s">
        <v>8272</v>
      </c>
      <c r="R3343" s="208" t="s">
        <v>48</v>
      </c>
      <c r="S3343" s="208" t="s">
        <v>2544</v>
      </c>
      <c r="T3343" s="264">
        <v>16195</v>
      </c>
      <c r="U3343" s="264">
        <v>15978</v>
      </c>
      <c r="V3343" s="264">
        <v>15447</v>
      </c>
      <c r="W3343" s="264">
        <v>15045</v>
      </c>
      <c r="X3343" s="264" t="s">
        <v>112</v>
      </c>
      <c r="Y3343" s="264" t="s">
        <v>112</v>
      </c>
    </row>
    <row r="3344" spans="1:25" ht="258.75" customHeight="1" x14ac:dyDescent="0.25">
      <c r="A3344" s="71">
        <v>4851</v>
      </c>
      <c r="B3344" s="208" t="s">
        <v>8140</v>
      </c>
      <c r="C3344" s="208" t="s">
        <v>8273</v>
      </c>
      <c r="D3344" s="208" t="s">
        <v>8274</v>
      </c>
      <c r="E3344" s="208" t="s">
        <v>17334</v>
      </c>
      <c r="F3344" s="208" t="s">
        <v>8275</v>
      </c>
      <c r="G3344" s="112">
        <v>41265</v>
      </c>
      <c r="H3344" s="112">
        <v>40909</v>
      </c>
      <c r="I3344" s="112" t="s">
        <v>17335</v>
      </c>
      <c r="J3344" s="112">
        <v>46023</v>
      </c>
      <c r="K3344" s="208" t="s">
        <v>8277</v>
      </c>
      <c r="L3344" s="208" t="s">
        <v>99</v>
      </c>
      <c r="M3344" s="208" t="s">
        <v>8278</v>
      </c>
      <c r="N3344" s="208" t="s">
        <v>64</v>
      </c>
      <c r="O3344" s="208" t="s">
        <v>468</v>
      </c>
      <c r="P3344" s="208" t="s">
        <v>115</v>
      </c>
      <c r="Q3344" s="113" t="s">
        <v>5136</v>
      </c>
      <c r="R3344" s="208">
        <v>8</v>
      </c>
      <c r="S3344" s="208" t="s">
        <v>127</v>
      </c>
      <c r="T3344" s="264">
        <v>12942</v>
      </c>
      <c r="U3344" s="264">
        <v>12987</v>
      </c>
      <c r="V3344" s="264">
        <v>22131</v>
      </c>
      <c r="W3344" s="264">
        <v>22173</v>
      </c>
      <c r="X3344" s="264">
        <v>22218</v>
      </c>
      <c r="Y3344" s="264">
        <v>0</v>
      </c>
    </row>
    <row r="3345" spans="1:25" ht="258.75" customHeight="1" x14ac:dyDescent="0.25">
      <c r="A3345" s="71">
        <v>4852</v>
      </c>
      <c r="B3345" s="208" t="s">
        <v>8140</v>
      </c>
      <c r="C3345" s="208" t="s">
        <v>8279</v>
      </c>
      <c r="D3345" s="208" t="s">
        <v>8280</v>
      </c>
      <c r="E3345" s="208" t="s">
        <v>8171</v>
      </c>
      <c r="F3345" s="208" t="s">
        <v>1948</v>
      </c>
      <c r="G3345" s="112">
        <v>42736</v>
      </c>
      <c r="H3345" s="112">
        <v>42736</v>
      </c>
      <c r="I3345" s="112" t="s">
        <v>7588</v>
      </c>
      <c r="J3345" s="112" t="s">
        <v>114</v>
      </c>
      <c r="K3345" s="208" t="s">
        <v>8281</v>
      </c>
      <c r="L3345" s="208" t="s">
        <v>60</v>
      </c>
      <c r="M3345" s="208" t="s">
        <v>8173</v>
      </c>
      <c r="N3345" s="208" t="s">
        <v>64</v>
      </c>
      <c r="O3345" s="208" t="s">
        <v>468</v>
      </c>
      <c r="P3345" s="208" t="s">
        <v>115</v>
      </c>
      <c r="Q3345" s="113"/>
      <c r="R3345" s="208" t="s">
        <v>23</v>
      </c>
      <c r="S3345" s="208" t="s">
        <v>1076</v>
      </c>
      <c r="T3345" s="264">
        <v>123986</v>
      </c>
      <c r="U3345" s="264">
        <v>0</v>
      </c>
      <c r="V3345" s="264">
        <v>0</v>
      </c>
      <c r="W3345" s="264">
        <v>0</v>
      </c>
      <c r="X3345" s="264">
        <v>0</v>
      </c>
      <c r="Y3345" s="264">
        <v>0</v>
      </c>
    </row>
    <row r="3346" spans="1:25" ht="258.75" customHeight="1" x14ac:dyDescent="0.25">
      <c r="A3346" s="71">
        <v>4853</v>
      </c>
      <c r="B3346" s="208" t="s">
        <v>8140</v>
      </c>
      <c r="C3346" s="208" t="s">
        <v>8282</v>
      </c>
      <c r="D3346" s="208" t="s">
        <v>8283</v>
      </c>
      <c r="E3346" s="208" t="s">
        <v>8284</v>
      </c>
      <c r="F3346" s="208" t="s">
        <v>8285</v>
      </c>
      <c r="G3346" s="112">
        <v>43078</v>
      </c>
      <c r="H3346" s="112">
        <v>43101</v>
      </c>
      <c r="I3346" s="112" t="s">
        <v>7588</v>
      </c>
      <c r="J3346" s="112">
        <v>45292</v>
      </c>
      <c r="K3346" s="208" t="s">
        <v>8286</v>
      </c>
      <c r="L3346" s="208" t="s">
        <v>60</v>
      </c>
      <c r="M3346" s="208" t="s">
        <v>8278</v>
      </c>
      <c r="N3346" s="208" t="s">
        <v>64</v>
      </c>
      <c r="O3346" s="208" t="s">
        <v>468</v>
      </c>
      <c r="P3346" s="208" t="s">
        <v>115</v>
      </c>
      <c r="Q3346" s="113" t="s">
        <v>8287</v>
      </c>
      <c r="R3346" s="208" t="s">
        <v>38</v>
      </c>
      <c r="S3346" s="208" t="s">
        <v>127</v>
      </c>
      <c r="T3346" s="264">
        <v>0</v>
      </c>
      <c r="U3346" s="264">
        <v>0</v>
      </c>
      <c r="V3346" s="264">
        <v>0</v>
      </c>
      <c r="W3346" s="264" t="s">
        <v>112</v>
      </c>
      <c r="X3346" s="264" t="s">
        <v>112</v>
      </c>
      <c r="Y3346" s="264" t="s">
        <v>112</v>
      </c>
    </row>
    <row r="3347" spans="1:25" ht="258.75" customHeight="1" x14ac:dyDescent="0.25">
      <c r="A3347" s="71">
        <v>4854</v>
      </c>
      <c r="B3347" s="208" t="s">
        <v>8140</v>
      </c>
      <c r="C3347" s="208" t="s">
        <v>17336</v>
      </c>
      <c r="D3347" s="208" t="s">
        <v>8288</v>
      </c>
      <c r="E3347" s="208" t="s">
        <v>17337</v>
      </c>
      <c r="F3347" s="208" t="s">
        <v>17338</v>
      </c>
      <c r="G3347" s="112">
        <v>44927</v>
      </c>
      <c r="H3347" s="112">
        <v>44927</v>
      </c>
      <c r="I3347" s="112" t="s">
        <v>13239</v>
      </c>
      <c r="J3347" s="112">
        <v>46023</v>
      </c>
      <c r="K3347" s="208" t="s">
        <v>17339</v>
      </c>
      <c r="L3347" s="208" t="s">
        <v>60</v>
      </c>
      <c r="M3347" s="208" t="s">
        <v>17340</v>
      </c>
      <c r="N3347" s="208" t="s">
        <v>64</v>
      </c>
      <c r="O3347" s="208" t="s">
        <v>468</v>
      </c>
      <c r="P3347" s="208" t="s">
        <v>115</v>
      </c>
      <c r="Q3347" s="208"/>
      <c r="R3347" s="113">
        <v>6</v>
      </c>
      <c r="S3347" s="208" t="s">
        <v>716</v>
      </c>
      <c r="T3347" s="264" t="s">
        <v>112</v>
      </c>
      <c r="U3347" s="264" t="s">
        <v>112</v>
      </c>
      <c r="V3347" s="264">
        <v>10000</v>
      </c>
      <c r="W3347" s="264">
        <v>10000</v>
      </c>
      <c r="X3347" s="264">
        <v>10000</v>
      </c>
      <c r="Y3347" s="264" t="s">
        <v>112</v>
      </c>
    </row>
    <row r="3348" spans="1:25" ht="258.75" customHeight="1" x14ac:dyDescent="0.25">
      <c r="A3348" s="71">
        <v>4855</v>
      </c>
      <c r="B3348" s="208" t="s">
        <v>8140</v>
      </c>
      <c r="C3348" s="208" t="s">
        <v>8289</v>
      </c>
      <c r="D3348" s="208" t="s">
        <v>8290</v>
      </c>
      <c r="E3348" s="208" t="s">
        <v>17341</v>
      </c>
      <c r="F3348" s="208" t="s">
        <v>8291</v>
      </c>
      <c r="G3348" s="112">
        <v>43524</v>
      </c>
      <c r="H3348" s="112">
        <v>43466</v>
      </c>
      <c r="I3348" s="112" t="s">
        <v>8292</v>
      </c>
      <c r="J3348" s="112">
        <v>47484</v>
      </c>
      <c r="K3348" s="208" t="s">
        <v>8293</v>
      </c>
      <c r="L3348" s="208" t="s">
        <v>60</v>
      </c>
      <c r="M3348" s="208" t="s">
        <v>8253</v>
      </c>
      <c r="N3348" s="208" t="s">
        <v>64</v>
      </c>
      <c r="O3348" s="208" t="s">
        <v>468</v>
      </c>
      <c r="P3348" s="208" t="s">
        <v>115</v>
      </c>
      <c r="Q3348" s="113" t="s">
        <v>8294</v>
      </c>
      <c r="R3348" s="208">
        <v>7</v>
      </c>
      <c r="S3348" s="208" t="s">
        <v>8295</v>
      </c>
      <c r="T3348" s="264">
        <v>93496</v>
      </c>
      <c r="U3348" s="264">
        <v>91598</v>
      </c>
      <c r="V3348" s="264">
        <v>106174</v>
      </c>
      <c r="W3348" s="264">
        <v>111377</v>
      </c>
      <c r="X3348" s="264">
        <v>116723</v>
      </c>
      <c r="Y3348" s="264">
        <v>116723</v>
      </c>
    </row>
    <row r="3349" spans="1:25" ht="258.75" customHeight="1" x14ac:dyDescent="0.25">
      <c r="A3349" s="71">
        <v>4856</v>
      </c>
      <c r="B3349" s="208" t="s">
        <v>8140</v>
      </c>
      <c r="C3349" s="208" t="s">
        <v>8296</v>
      </c>
      <c r="D3349" s="208" t="s">
        <v>8297</v>
      </c>
      <c r="E3349" s="208" t="s">
        <v>17342</v>
      </c>
      <c r="F3349" s="208" t="s">
        <v>8298</v>
      </c>
      <c r="G3349" s="112">
        <v>43680</v>
      </c>
      <c r="H3349" s="112">
        <v>43831</v>
      </c>
      <c r="I3349" s="112" t="s">
        <v>8299</v>
      </c>
      <c r="J3349" s="112">
        <v>47484</v>
      </c>
      <c r="K3349" s="208" t="s">
        <v>17343</v>
      </c>
      <c r="L3349" s="208" t="s">
        <v>60</v>
      </c>
      <c r="M3349" s="208" t="s">
        <v>8300</v>
      </c>
      <c r="N3349" s="208" t="s">
        <v>64</v>
      </c>
      <c r="O3349" s="208" t="s">
        <v>468</v>
      </c>
      <c r="P3349" s="208" t="s">
        <v>115</v>
      </c>
      <c r="Q3349" s="208" t="s">
        <v>8301</v>
      </c>
      <c r="R3349" s="208">
        <v>7</v>
      </c>
      <c r="S3349" s="208" t="s">
        <v>8295</v>
      </c>
      <c r="T3349" s="264">
        <v>0</v>
      </c>
      <c r="U3349" s="264">
        <v>0</v>
      </c>
      <c r="V3349" s="264">
        <v>47801</v>
      </c>
      <c r="W3349" s="264">
        <v>46030</v>
      </c>
      <c r="X3349" s="264">
        <v>44260</v>
      </c>
      <c r="Y3349" s="264">
        <v>42489</v>
      </c>
    </row>
    <row r="3350" spans="1:25" ht="258.75" customHeight="1" x14ac:dyDescent="0.25">
      <c r="A3350" s="71">
        <v>4857</v>
      </c>
      <c r="B3350" s="208" t="s">
        <v>8140</v>
      </c>
      <c r="C3350" s="208" t="s">
        <v>8302</v>
      </c>
      <c r="D3350" s="208" t="s">
        <v>17344</v>
      </c>
      <c r="E3350" s="208" t="s">
        <v>17345</v>
      </c>
      <c r="F3350" s="208" t="s">
        <v>8303</v>
      </c>
      <c r="G3350" s="112">
        <v>43826</v>
      </c>
      <c r="H3350" s="112">
        <v>43831</v>
      </c>
      <c r="I3350" s="112" t="s">
        <v>1606</v>
      </c>
      <c r="J3350" s="112">
        <v>45658</v>
      </c>
      <c r="K3350" s="208" t="s">
        <v>17346</v>
      </c>
      <c r="L3350" s="208" t="s">
        <v>60</v>
      </c>
      <c r="M3350" s="208" t="s">
        <v>8304</v>
      </c>
      <c r="N3350" s="208" t="s">
        <v>64</v>
      </c>
      <c r="O3350" s="208" t="s">
        <v>11386</v>
      </c>
      <c r="P3350" s="208" t="s">
        <v>17347</v>
      </c>
      <c r="Q3350" s="208"/>
      <c r="R3350" s="222" t="s">
        <v>22</v>
      </c>
      <c r="S3350" s="208" t="s">
        <v>1082</v>
      </c>
      <c r="T3350" s="264">
        <v>198649</v>
      </c>
      <c r="U3350" s="264">
        <v>185930</v>
      </c>
      <c r="V3350" s="264">
        <v>103641</v>
      </c>
      <c r="W3350" s="264">
        <v>103641</v>
      </c>
      <c r="X3350" s="264" t="s">
        <v>112</v>
      </c>
      <c r="Y3350" s="264" t="s">
        <v>112</v>
      </c>
    </row>
    <row r="3351" spans="1:25" ht="258.75" customHeight="1" x14ac:dyDescent="0.25">
      <c r="A3351" s="71">
        <v>4858</v>
      </c>
      <c r="B3351" s="208" t="s">
        <v>8140</v>
      </c>
      <c r="C3351" s="208" t="s">
        <v>8302</v>
      </c>
      <c r="D3351" s="208" t="s">
        <v>8305</v>
      </c>
      <c r="E3351" s="208" t="s">
        <v>8306</v>
      </c>
      <c r="F3351" s="208" t="s">
        <v>8307</v>
      </c>
      <c r="G3351" s="112">
        <v>43826</v>
      </c>
      <c r="H3351" s="112">
        <v>43831</v>
      </c>
      <c r="I3351" s="112" t="s">
        <v>7588</v>
      </c>
      <c r="J3351" s="112" t="s">
        <v>114</v>
      </c>
      <c r="K3351" s="208" t="s">
        <v>17348</v>
      </c>
      <c r="L3351" s="208" t="s">
        <v>60</v>
      </c>
      <c r="M3351" s="208" t="s">
        <v>8211</v>
      </c>
      <c r="N3351" s="208" t="s">
        <v>64</v>
      </c>
      <c r="O3351" s="208" t="s">
        <v>468</v>
      </c>
      <c r="P3351" s="208" t="s">
        <v>115</v>
      </c>
      <c r="Q3351" s="208"/>
      <c r="R3351" s="208">
        <v>2</v>
      </c>
      <c r="S3351" s="208" t="s">
        <v>199</v>
      </c>
      <c r="T3351" s="264">
        <v>34577</v>
      </c>
      <c r="U3351" s="264">
        <v>154246</v>
      </c>
      <c r="V3351" s="264">
        <v>10400</v>
      </c>
      <c r="W3351" s="264">
        <v>10910</v>
      </c>
      <c r="X3351" s="264">
        <v>11434</v>
      </c>
      <c r="Y3351" s="264">
        <v>11434</v>
      </c>
    </row>
    <row r="3352" spans="1:25" ht="258.75" customHeight="1" x14ac:dyDescent="0.25">
      <c r="A3352" s="71">
        <v>4859</v>
      </c>
      <c r="B3352" s="208" t="s">
        <v>8140</v>
      </c>
      <c r="C3352" s="208" t="s">
        <v>8302</v>
      </c>
      <c r="D3352" s="208" t="s">
        <v>8308</v>
      </c>
      <c r="E3352" s="208" t="s">
        <v>17349</v>
      </c>
      <c r="F3352" s="208" t="s">
        <v>8291</v>
      </c>
      <c r="G3352" s="112">
        <v>43826</v>
      </c>
      <c r="H3352" s="112">
        <v>43831</v>
      </c>
      <c r="I3352" s="112" t="s">
        <v>1606</v>
      </c>
      <c r="J3352" s="112">
        <v>45658</v>
      </c>
      <c r="K3352" s="208" t="s">
        <v>17350</v>
      </c>
      <c r="L3352" s="208" t="s">
        <v>99</v>
      </c>
      <c r="M3352" s="208" t="s">
        <v>8300</v>
      </c>
      <c r="N3352" s="208" t="s">
        <v>64</v>
      </c>
      <c r="O3352" s="208" t="s">
        <v>468</v>
      </c>
      <c r="P3352" s="208" t="s">
        <v>115</v>
      </c>
      <c r="Q3352" s="208"/>
      <c r="R3352" s="208">
        <v>7</v>
      </c>
      <c r="S3352" s="208" t="s">
        <v>8295</v>
      </c>
      <c r="T3352" s="264">
        <v>0</v>
      </c>
      <c r="U3352" s="264">
        <v>26282</v>
      </c>
      <c r="V3352" s="264">
        <v>24878</v>
      </c>
      <c r="W3352" s="264">
        <v>24878</v>
      </c>
      <c r="X3352" s="264" t="s">
        <v>112</v>
      </c>
      <c r="Y3352" s="264" t="s">
        <v>112</v>
      </c>
    </row>
    <row r="3353" spans="1:25" ht="258.75" customHeight="1" x14ac:dyDescent="0.25">
      <c r="A3353" s="71">
        <v>4860</v>
      </c>
      <c r="B3353" s="208" t="s">
        <v>8140</v>
      </c>
      <c r="C3353" s="208" t="s">
        <v>8302</v>
      </c>
      <c r="D3353" s="208" t="s">
        <v>8309</v>
      </c>
      <c r="E3353" s="208" t="s">
        <v>8201</v>
      </c>
      <c r="F3353" s="208" t="s">
        <v>17351</v>
      </c>
      <c r="G3353" s="112">
        <v>43826</v>
      </c>
      <c r="H3353" s="112">
        <v>43831</v>
      </c>
      <c r="I3353" s="112" t="s">
        <v>1606</v>
      </c>
      <c r="J3353" s="112">
        <v>45658</v>
      </c>
      <c r="K3353" s="208" t="s">
        <v>17352</v>
      </c>
      <c r="L3353" s="208" t="s">
        <v>99</v>
      </c>
      <c r="M3353" s="208" t="s">
        <v>8310</v>
      </c>
      <c r="N3353" s="208" t="s">
        <v>64</v>
      </c>
      <c r="O3353" s="208" t="s">
        <v>468</v>
      </c>
      <c r="P3353" s="208" t="s">
        <v>115</v>
      </c>
      <c r="Q3353" s="208" t="s">
        <v>8311</v>
      </c>
      <c r="R3353" s="208" t="s">
        <v>8312</v>
      </c>
      <c r="S3353" s="208" t="s">
        <v>8313</v>
      </c>
      <c r="T3353" s="264">
        <v>0</v>
      </c>
      <c r="U3353" s="264">
        <v>0</v>
      </c>
      <c r="V3353" s="264">
        <v>0</v>
      </c>
      <c r="W3353" s="264">
        <v>0</v>
      </c>
      <c r="X3353" s="264" t="s">
        <v>112</v>
      </c>
      <c r="Y3353" s="264" t="s">
        <v>112</v>
      </c>
    </row>
    <row r="3354" spans="1:25" ht="258.75" customHeight="1" x14ac:dyDescent="0.25">
      <c r="A3354" s="71">
        <v>4861</v>
      </c>
      <c r="B3354" s="208" t="s">
        <v>8140</v>
      </c>
      <c r="C3354" s="208" t="s">
        <v>17353</v>
      </c>
      <c r="D3354" s="208" t="s">
        <v>17354</v>
      </c>
      <c r="E3354" s="208" t="s">
        <v>17355</v>
      </c>
      <c r="F3354" s="208" t="s">
        <v>17356</v>
      </c>
      <c r="G3354" s="112">
        <v>45292</v>
      </c>
      <c r="H3354" s="112">
        <v>45292</v>
      </c>
      <c r="I3354" s="112" t="s">
        <v>7588</v>
      </c>
      <c r="J3354" s="112" t="s">
        <v>114</v>
      </c>
      <c r="K3354" s="208" t="s">
        <v>17357</v>
      </c>
      <c r="L3354" s="208" t="s">
        <v>60</v>
      </c>
      <c r="M3354" s="208" t="s">
        <v>17358</v>
      </c>
      <c r="N3354" s="208" t="s">
        <v>64</v>
      </c>
      <c r="O3354" s="208" t="s">
        <v>468</v>
      </c>
      <c r="P3354" s="208" t="s">
        <v>115</v>
      </c>
      <c r="Q3354" s="113" t="s">
        <v>1012</v>
      </c>
      <c r="R3354" s="208">
        <v>6</v>
      </c>
      <c r="S3354" s="208" t="s">
        <v>716</v>
      </c>
      <c r="T3354" s="264" t="s">
        <v>112</v>
      </c>
      <c r="U3354" s="264" t="s">
        <v>112</v>
      </c>
      <c r="V3354" s="264" t="s">
        <v>112</v>
      </c>
      <c r="W3354" s="264">
        <v>0</v>
      </c>
      <c r="X3354" s="264">
        <v>0</v>
      </c>
      <c r="Y3354" s="264">
        <v>25961</v>
      </c>
    </row>
    <row r="3355" spans="1:25" ht="258.75" customHeight="1" x14ac:dyDescent="0.25">
      <c r="A3355" s="71">
        <v>4862</v>
      </c>
      <c r="B3355" s="208" t="s">
        <v>8140</v>
      </c>
      <c r="C3355" s="208" t="s">
        <v>17353</v>
      </c>
      <c r="D3355" s="208" t="s">
        <v>17359</v>
      </c>
      <c r="E3355" s="208" t="s">
        <v>17360</v>
      </c>
      <c r="F3355" s="208" t="s">
        <v>17361</v>
      </c>
      <c r="G3355" s="112">
        <v>45292</v>
      </c>
      <c r="H3355" s="112">
        <v>45292</v>
      </c>
      <c r="I3355" s="112" t="s">
        <v>7588</v>
      </c>
      <c r="J3355" s="112" t="s">
        <v>114</v>
      </c>
      <c r="K3355" s="208" t="s">
        <v>17362</v>
      </c>
      <c r="L3355" s="208" t="s">
        <v>60</v>
      </c>
      <c r="M3355" s="208" t="s">
        <v>17363</v>
      </c>
      <c r="N3355" s="208" t="s">
        <v>64</v>
      </c>
      <c r="O3355" s="208" t="s">
        <v>468</v>
      </c>
      <c r="P3355" s="208" t="s">
        <v>115</v>
      </c>
      <c r="Q3355" s="113" t="s">
        <v>17364</v>
      </c>
      <c r="R3355" s="208">
        <v>6</v>
      </c>
      <c r="S3355" s="208" t="s">
        <v>716</v>
      </c>
      <c r="T3355" s="264" t="s">
        <v>112</v>
      </c>
      <c r="U3355" s="264" t="s">
        <v>112</v>
      </c>
      <c r="V3355" s="264" t="s">
        <v>112</v>
      </c>
      <c r="W3355" s="264">
        <v>0</v>
      </c>
      <c r="X3355" s="264">
        <v>7572</v>
      </c>
      <c r="Y3355" s="264">
        <v>7316</v>
      </c>
    </row>
    <row r="3356" spans="1:25" ht="258.75" customHeight="1" x14ac:dyDescent="0.25">
      <c r="A3356" s="71">
        <v>4863</v>
      </c>
      <c r="B3356" s="208" t="s">
        <v>8140</v>
      </c>
      <c r="C3356" s="208" t="s">
        <v>12181</v>
      </c>
      <c r="D3356" s="208" t="s">
        <v>17354</v>
      </c>
      <c r="E3356" s="208" t="s">
        <v>17365</v>
      </c>
      <c r="F3356" s="208" t="s">
        <v>11719</v>
      </c>
      <c r="G3356" s="112">
        <v>44037</v>
      </c>
      <c r="H3356" s="112">
        <v>43831</v>
      </c>
      <c r="I3356" s="112" t="s">
        <v>12434</v>
      </c>
      <c r="J3356" s="112">
        <v>45292</v>
      </c>
      <c r="K3356" s="208" t="s">
        <v>17366</v>
      </c>
      <c r="L3356" s="208" t="s">
        <v>60</v>
      </c>
      <c r="M3356" s="208" t="s">
        <v>8216</v>
      </c>
      <c r="N3356" s="208" t="s">
        <v>64</v>
      </c>
      <c r="O3356" s="208" t="s">
        <v>11875</v>
      </c>
      <c r="P3356" s="208" t="s">
        <v>17347</v>
      </c>
      <c r="Q3356" s="208" t="s">
        <v>8314</v>
      </c>
      <c r="R3356" s="208" t="s">
        <v>27</v>
      </c>
      <c r="S3356" s="208" t="s">
        <v>671</v>
      </c>
      <c r="T3356" s="264" t="s">
        <v>112</v>
      </c>
      <c r="U3356" s="264">
        <v>26471</v>
      </c>
      <c r="V3356" s="264">
        <v>24800</v>
      </c>
      <c r="W3356" s="264" t="s">
        <v>112</v>
      </c>
      <c r="X3356" s="264" t="s">
        <v>112</v>
      </c>
      <c r="Y3356" s="264" t="s">
        <v>112</v>
      </c>
    </row>
    <row r="3357" spans="1:25" ht="258.75" customHeight="1" x14ac:dyDescent="0.25">
      <c r="A3357" s="71">
        <v>4864</v>
      </c>
      <c r="B3357" s="208" t="s">
        <v>8140</v>
      </c>
      <c r="C3357" s="208" t="s">
        <v>11373</v>
      </c>
      <c r="D3357" s="208" t="s">
        <v>17367</v>
      </c>
      <c r="E3357" s="208" t="s">
        <v>17368</v>
      </c>
      <c r="F3357" s="208" t="s">
        <v>8315</v>
      </c>
      <c r="G3357" s="112">
        <v>44625</v>
      </c>
      <c r="H3357" s="112">
        <v>44562</v>
      </c>
      <c r="I3357" s="112" t="s">
        <v>8276</v>
      </c>
      <c r="J3357" s="112" t="s">
        <v>114</v>
      </c>
      <c r="K3357" s="208" t="s">
        <v>17369</v>
      </c>
      <c r="L3357" s="208" t="s">
        <v>60</v>
      </c>
      <c r="M3357" s="208" t="s">
        <v>8316</v>
      </c>
      <c r="N3357" s="208" t="s">
        <v>64</v>
      </c>
      <c r="O3357" s="208" t="s">
        <v>11385</v>
      </c>
      <c r="P3357" s="208" t="s">
        <v>17370</v>
      </c>
      <c r="Q3357" s="113" t="s">
        <v>928</v>
      </c>
      <c r="R3357" s="208">
        <v>16</v>
      </c>
      <c r="S3357" s="194" t="s">
        <v>175</v>
      </c>
      <c r="T3357" s="264" t="s">
        <v>112</v>
      </c>
      <c r="U3357" s="264">
        <v>353</v>
      </c>
      <c r="V3357" s="264">
        <v>20778</v>
      </c>
      <c r="W3357" s="264">
        <v>96618</v>
      </c>
      <c r="X3357" s="264">
        <v>96618</v>
      </c>
      <c r="Y3357" s="264">
        <v>96618</v>
      </c>
    </row>
    <row r="3358" spans="1:25" ht="258.75" customHeight="1" x14ac:dyDescent="0.25">
      <c r="A3358" s="71">
        <v>4865</v>
      </c>
      <c r="B3358" s="208" t="s">
        <v>8140</v>
      </c>
      <c r="C3358" s="208" t="s">
        <v>8318</v>
      </c>
      <c r="D3358" s="208" t="s">
        <v>8319</v>
      </c>
      <c r="E3358" s="208" t="s">
        <v>17371</v>
      </c>
      <c r="F3358" s="208" t="s">
        <v>8320</v>
      </c>
      <c r="G3358" s="112">
        <v>43101</v>
      </c>
      <c r="H3358" s="112">
        <v>43101</v>
      </c>
      <c r="I3358" s="112" t="s">
        <v>1650</v>
      </c>
      <c r="J3358" s="112">
        <v>45292</v>
      </c>
      <c r="K3358" s="208" t="s">
        <v>8321</v>
      </c>
      <c r="L3358" s="208" t="s">
        <v>60</v>
      </c>
      <c r="M3358" s="208" t="s">
        <v>8278</v>
      </c>
      <c r="N3358" s="208" t="s">
        <v>64</v>
      </c>
      <c r="O3358" s="208" t="s">
        <v>105</v>
      </c>
      <c r="P3358" s="208" t="s">
        <v>8322</v>
      </c>
      <c r="Q3358" s="113"/>
      <c r="R3358" s="208" t="s">
        <v>38</v>
      </c>
      <c r="S3358" s="208" t="s">
        <v>127</v>
      </c>
      <c r="T3358" s="264">
        <v>53806</v>
      </c>
      <c r="U3358" s="264">
        <v>51693</v>
      </c>
      <c r="V3358" s="264">
        <v>46946</v>
      </c>
      <c r="W3358" s="264" t="s">
        <v>112</v>
      </c>
      <c r="X3358" s="264" t="s">
        <v>112</v>
      </c>
      <c r="Y3358" s="264" t="s">
        <v>112</v>
      </c>
    </row>
    <row r="3359" spans="1:25" ht="258.75" customHeight="1" x14ac:dyDescent="0.25">
      <c r="A3359" s="71">
        <v>4866</v>
      </c>
      <c r="B3359" s="208" t="s">
        <v>8140</v>
      </c>
      <c r="C3359" s="208" t="s">
        <v>17372</v>
      </c>
      <c r="D3359" s="208" t="s">
        <v>17373</v>
      </c>
      <c r="E3359" s="12" t="s">
        <v>17374</v>
      </c>
      <c r="F3359" s="208" t="s">
        <v>17375</v>
      </c>
      <c r="G3359" s="112">
        <v>44927</v>
      </c>
      <c r="H3359" s="112">
        <v>44927</v>
      </c>
      <c r="I3359" s="112" t="s">
        <v>10098</v>
      </c>
      <c r="J3359" s="112">
        <v>45658</v>
      </c>
      <c r="K3359" s="208" t="s">
        <v>17376</v>
      </c>
      <c r="L3359" s="208" t="s">
        <v>60</v>
      </c>
      <c r="M3359" s="208" t="s">
        <v>8211</v>
      </c>
      <c r="N3359" s="208" t="s">
        <v>64</v>
      </c>
      <c r="O3359" s="208" t="s">
        <v>100</v>
      </c>
      <c r="P3359" s="208" t="s">
        <v>8317</v>
      </c>
      <c r="Q3359" s="208"/>
      <c r="R3359" s="208" t="s">
        <v>18</v>
      </c>
      <c r="S3359" s="208" t="s">
        <v>199</v>
      </c>
      <c r="T3359" s="264" t="s">
        <v>112</v>
      </c>
      <c r="U3359" s="264" t="s">
        <v>112</v>
      </c>
      <c r="V3359" s="264">
        <v>585597</v>
      </c>
      <c r="W3359" s="264">
        <v>292799</v>
      </c>
      <c r="X3359" s="264" t="s">
        <v>112</v>
      </c>
      <c r="Y3359" s="264" t="s">
        <v>112</v>
      </c>
    </row>
    <row r="3360" spans="1:25" ht="258.75" customHeight="1" x14ac:dyDescent="0.25">
      <c r="A3360" s="71">
        <v>4867</v>
      </c>
      <c r="B3360" s="208" t="s">
        <v>8140</v>
      </c>
      <c r="C3360" s="208" t="s">
        <v>8254</v>
      </c>
      <c r="D3360" s="208" t="s">
        <v>8325</v>
      </c>
      <c r="E3360" s="208" t="s">
        <v>8326</v>
      </c>
      <c r="F3360" s="208" t="s">
        <v>8327</v>
      </c>
      <c r="G3360" s="112">
        <v>41640</v>
      </c>
      <c r="H3360" s="112">
        <v>41640</v>
      </c>
      <c r="I3360" s="208" t="s">
        <v>113</v>
      </c>
      <c r="J3360" s="112" t="s">
        <v>114</v>
      </c>
      <c r="K3360" s="208" t="s">
        <v>8328</v>
      </c>
      <c r="L3360" s="208" t="s">
        <v>60</v>
      </c>
      <c r="M3360" s="208" t="s">
        <v>8168</v>
      </c>
      <c r="N3360" s="208" t="s">
        <v>64</v>
      </c>
      <c r="O3360" s="208" t="s">
        <v>105</v>
      </c>
      <c r="P3360" s="208" t="s">
        <v>8329</v>
      </c>
      <c r="Q3360" s="113" t="s">
        <v>8169</v>
      </c>
      <c r="R3360" s="208">
        <v>2</v>
      </c>
      <c r="S3360" s="208" t="s">
        <v>199</v>
      </c>
      <c r="T3360" s="264">
        <v>224</v>
      </c>
      <c r="U3360" s="264">
        <v>328</v>
      </c>
      <c r="V3360" s="264">
        <v>3323</v>
      </c>
      <c r="W3360" s="264">
        <v>3572</v>
      </c>
      <c r="X3360" s="264">
        <v>3572</v>
      </c>
      <c r="Y3360" s="264">
        <v>3572</v>
      </c>
    </row>
    <row r="3361" spans="1:25" ht="258.75" customHeight="1" x14ac:dyDescent="0.25">
      <c r="A3361" s="71">
        <v>4868</v>
      </c>
      <c r="B3361" s="208" t="s">
        <v>8140</v>
      </c>
      <c r="C3361" s="208" t="s">
        <v>8330</v>
      </c>
      <c r="D3361" s="208" t="s">
        <v>8331</v>
      </c>
      <c r="E3361" s="208" t="s">
        <v>8332</v>
      </c>
      <c r="F3361" s="208" t="s">
        <v>8333</v>
      </c>
      <c r="G3361" s="112">
        <v>37622</v>
      </c>
      <c r="H3361" s="112">
        <v>37622</v>
      </c>
      <c r="I3361" s="208" t="s">
        <v>113</v>
      </c>
      <c r="J3361" s="112" t="s">
        <v>114</v>
      </c>
      <c r="K3361" s="208" t="s">
        <v>8334</v>
      </c>
      <c r="L3361" s="208" t="s">
        <v>61</v>
      </c>
      <c r="M3361" s="208" t="s">
        <v>6868</v>
      </c>
      <c r="N3361" s="208" t="s">
        <v>106</v>
      </c>
      <c r="O3361" s="208" t="s">
        <v>468</v>
      </c>
      <c r="P3361" s="208" t="s">
        <v>116</v>
      </c>
      <c r="Q3361" s="113"/>
      <c r="R3361" s="208">
        <v>17</v>
      </c>
      <c r="S3361" s="208" t="s">
        <v>1052</v>
      </c>
      <c r="T3361" s="264">
        <v>3016</v>
      </c>
      <c r="U3361" s="264">
        <v>2395</v>
      </c>
      <c r="V3361" s="264">
        <v>3016</v>
      </c>
      <c r="W3361" s="264">
        <v>3016</v>
      </c>
      <c r="X3361" s="264">
        <v>3016</v>
      </c>
      <c r="Y3361" s="264">
        <v>3016</v>
      </c>
    </row>
    <row r="3362" spans="1:25" ht="258.75" customHeight="1" x14ac:dyDescent="0.25">
      <c r="A3362" s="71">
        <v>4869</v>
      </c>
      <c r="B3362" s="208" t="s">
        <v>8140</v>
      </c>
      <c r="C3362" s="208" t="s">
        <v>8335</v>
      </c>
      <c r="D3362" s="208" t="s">
        <v>8336</v>
      </c>
      <c r="E3362" s="208" t="s">
        <v>8337</v>
      </c>
      <c r="F3362" s="208" t="s">
        <v>8218</v>
      </c>
      <c r="G3362" s="112">
        <v>37987</v>
      </c>
      <c r="H3362" s="112">
        <v>37622</v>
      </c>
      <c r="I3362" s="208" t="s">
        <v>113</v>
      </c>
      <c r="J3362" s="112" t="s">
        <v>114</v>
      </c>
      <c r="K3362" s="208" t="s">
        <v>8338</v>
      </c>
      <c r="L3362" s="208" t="s">
        <v>61</v>
      </c>
      <c r="M3362" s="208" t="s">
        <v>8220</v>
      </c>
      <c r="N3362" s="208" t="s">
        <v>106</v>
      </c>
      <c r="O3362" s="208" t="s">
        <v>468</v>
      </c>
      <c r="P3362" s="208" t="s">
        <v>116</v>
      </c>
      <c r="Q3362" s="113"/>
      <c r="R3362" s="208" t="s">
        <v>8221</v>
      </c>
      <c r="S3362" s="208" t="s">
        <v>8222</v>
      </c>
      <c r="T3362" s="264">
        <v>5959</v>
      </c>
      <c r="U3362" s="264">
        <v>5848</v>
      </c>
      <c r="V3362" s="264">
        <v>6049</v>
      </c>
      <c r="W3362" s="264">
        <v>6049</v>
      </c>
      <c r="X3362" s="264">
        <v>6049</v>
      </c>
      <c r="Y3362" s="264">
        <v>6049</v>
      </c>
    </row>
    <row r="3363" spans="1:25" ht="258.75" customHeight="1" x14ac:dyDescent="0.25">
      <c r="A3363" s="71">
        <v>4870</v>
      </c>
      <c r="B3363" s="208" t="s">
        <v>8140</v>
      </c>
      <c r="C3363" s="208" t="s">
        <v>8339</v>
      </c>
      <c r="D3363" s="208" t="s">
        <v>8340</v>
      </c>
      <c r="E3363" s="208" t="s">
        <v>8337</v>
      </c>
      <c r="F3363" s="208" t="s">
        <v>8341</v>
      </c>
      <c r="G3363" s="112">
        <v>39083</v>
      </c>
      <c r="H3363" s="112">
        <v>39083</v>
      </c>
      <c r="I3363" s="208" t="s">
        <v>113</v>
      </c>
      <c r="J3363" s="112" t="s">
        <v>114</v>
      </c>
      <c r="K3363" s="208" t="s">
        <v>8342</v>
      </c>
      <c r="L3363" s="208" t="s">
        <v>61</v>
      </c>
      <c r="M3363" s="208" t="s">
        <v>8220</v>
      </c>
      <c r="N3363" s="208" t="s">
        <v>106</v>
      </c>
      <c r="O3363" s="208" t="s">
        <v>468</v>
      </c>
      <c r="P3363" s="208" t="s">
        <v>116</v>
      </c>
      <c r="Q3363" s="113"/>
      <c r="R3363" s="208" t="s">
        <v>17</v>
      </c>
      <c r="S3363" s="17" t="s">
        <v>1302</v>
      </c>
      <c r="T3363" s="264">
        <v>10053</v>
      </c>
      <c r="U3363" s="264">
        <v>10178</v>
      </c>
      <c r="V3363" s="264">
        <v>9080</v>
      </c>
      <c r="W3363" s="264">
        <v>8717</v>
      </c>
      <c r="X3363" s="264">
        <v>8368</v>
      </c>
      <c r="Y3363" s="264">
        <v>8033</v>
      </c>
    </row>
    <row r="3364" spans="1:25" ht="258.75" customHeight="1" x14ac:dyDescent="0.25">
      <c r="A3364" s="71">
        <v>4871</v>
      </c>
      <c r="B3364" s="208" t="s">
        <v>8140</v>
      </c>
      <c r="C3364" s="208" t="s">
        <v>8343</v>
      </c>
      <c r="D3364" s="208" t="s">
        <v>8344</v>
      </c>
      <c r="E3364" s="208" t="s">
        <v>8345</v>
      </c>
      <c r="F3364" s="208" t="s">
        <v>8346</v>
      </c>
      <c r="G3364" s="112">
        <v>40711</v>
      </c>
      <c r="H3364" s="112">
        <v>40544</v>
      </c>
      <c r="I3364" s="208" t="s">
        <v>113</v>
      </c>
      <c r="J3364" s="112" t="s">
        <v>114</v>
      </c>
      <c r="K3364" s="208" t="s">
        <v>8347</v>
      </c>
      <c r="L3364" s="208" t="s">
        <v>99</v>
      </c>
      <c r="M3364" s="208" t="s">
        <v>126</v>
      </c>
      <c r="N3364" s="208" t="s">
        <v>106</v>
      </c>
      <c r="O3364" s="208" t="s">
        <v>468</v>
      </c>
      <c r="P3364" s="208" t="s">
        <v>116</v>
      </c>
      <c r="Q3364" s="113"/>
      <c r="R3364" s="208">
        <v>10</v>
      </c>
      <c r="S3364" s="208" t="s">
        <v>126</v>
      </c>
      <c r="T3364" s="264">
        <v>131405</v>
      </c>
      <c r="U3364" s="264">
        <v>128104</v>
      </c>
      <c r="V3364" s="264">
        <v>131292</v>
      </c>
      <c r="W3364" s="264">
        <v>131292</v>
      </c>
      <c r="X3364" s="264">
        <v>131292</v>
      </c>
      <c r="Y3364" s="264">
        <v>131292</v>
      </c>
    </row>
    <row r="3365" spans="1:25" ht="258.75" customHeight="1" x14ac:dyDescent="0.25">
      <c r="A3365" s="71">
        <v>4872</v>
      </c>
      <c r="B3365" s="208" t="s">
        <v>8140</v>
      </c>
      <c r="C3365" s="208" t="s">
        <v>8348</v>
      </c>
      <c r="D3365" s="208" t="s">
        <v>8349</v>
      </c>
      <c r="E3365" s="208" t="s">
        <v>17377</v>
      </c>
      <c r="F3365" s="208" t="s">
        <v>8350</v>
      </c>
      <c r="G3365" s="112">
        <v>39448</v>
      </c>
      <c r="H3365" s="112">
        <v>39448</v>
      </c>
      <c r="I3365" s="112" t="s">
        <v>244</v>
      </c>
      <c r="J3365" s="112">
        <v>45658</v>
      </c>
      <c r="K3365" s="208" t="s">
        <v>11720</v>
      </c>
      <c r="L3365" s="208" t="s">
        <v>99</v>
      </c>
      <c r="M3365" s="208" t="s">
        <v>8197</v>
      </c>
      <c r="N3365" s="208" t="s">
        <v>106</v>
      </c>
      <c r="O3365" s="208" t="s">
        <v>468</v>
      </c>
      <c r="P3365" s="208" t="s">
        <v>116</v>
      </c>
      <c r="Q3365" s="113" t="s">
        <v>2599</v>
      </c>
      <c r="R3365" s="208" t="s">
        <v>29</v>
      </c>
      <c r="S3365" s="208" t="s">
        <v>1239</v>
      </c>
      <c r="T3365" s="264">
        <v>13750</v>
      </c>
      <c r="U3365" s="264">
        <v>18114</v>
      </c>
      <c r="V3365" s="264">
        <v>12756</v>
      </c>
      <c r="W3365" s="264">
        <v>12756</v>
      </c>
      <c r="X3365" s="264" t="s">
        <v>112</v>
      </c>
      <c r="Y3365" s="264" t="s">
        <v>112</v>
      </c>
    </row>
    <row r="3366" spans="1:25" ht="258.75" customHeight="1" x14ac:dyDescent="0.25">
      <c r="A3366" s="71">
        <v>4873</v>
      </c>
      <c r="B3366" s="208" t="s">
        <v>8140</v>
      </c>
      <c r="C3366" s="208" t="s">
        <v>8351</v>
      </c>
      <c r="D3366" s="208" t="s">
        <v>2722</v>
      </c>
      <c r="E3366" s="208" t="s">
        <v>8352</v>
      </c>
      <c r="F3366" s="208" t="s">
        <v>11432</v>
      </c>
      <c r="G3366" s="112">
        <v>43831</v>
      </c>
      <c r="H3366" s="112">
        <v>43831</v>
      </c>
      <c r="I3366" s="112" t="s">
        <v>244</v>
      </c>
      <c r="J3366" s="112">
        <v>45658</v>
      </c>
      <c r="K3366" s="208" t="s">
        <v>11721</v>
      </c>
      <c r="L3366" s="208" t="s">
        <v>99</v>
      </c>
      <c r="M3366" s="208" t="s">
        <v>8197</v>
      </c>
      <c r="N3366" s="208" t="s">
        <v>106</v>
      </c>
      <c r="O3366" s="208" t="s">
        <v>468</v>
      </c>
      <c r="P3366" s="208" t="s">
        <v>116</v>
      </c>
      <c r="Q3366" s="113" t="s">
        <v>5112</v>
      </c>
      <c r="R3366" s="208" t="s">
        <v>18</v>
      </c>
      <c r="S3366" s="208" t="s">
        <v>199</v>
      </c>
      <c r="T3366" s="264">
        <v>12073</v>
      </c>
      <c r="U3366" s="264">
        <v>47595</v>
      </c>
      <c r="V3366" s="264">
        <v>11089</v>
      </c>
      <c r="W3366" s="264">
        <v>11089</v>
      </c>
      <c r="X3366" s="264" t="s">
        <v>112</v>
      </c>
      <c r="Y3366" s="264" t="s">
        <v>112</v>
      </c>
    </row>
    <row r="3367" spans="1:25" ht="258.75" customHeight="1" x14ac:dyDescent="0.25">
      <c r="A3367" s="71">
        <v>4874</v>
      </c>
      <c r="B3367" s="208" t="s">
        <v>8140</v>
      </c>
      <c r="C3367" s="208" t="s">
        <v>8343</v>
      </c>
      <c r="D3367" s="208" t="s">
        <v>8353</v>
      </c>
      <c r="E3367" s="208" t="s">
        <v>8337</v>
      </c>
      <c r="F3367" s="208" t="s">
        <v>8153</v>
      </c>
      <c r="G3367" s="112">
        <v>40711</v>
      </c>
      <c r="H3367" s="112">
        <v>40544</v>
      </c>
      <c r="I3367" s="112" t="s">
        <v>8354</v>
      </c>
      <c r="J3367" s="112" t="s">
        <v>7801</v>
      </c>
      <c r="K3367" s="208" t="s">
        <v>8355</v>
      </c>
      <c r="L3367" s="208" t="s">
        <v>60</v>
      </c>
      <c r="M3367" s="208" t="s">
        <v>8155</v>
      </c>
      <c r="N3367" s="208" t="s">
        <v>106</v>
      </c>
      <c r="O3367" s="208" t="s">
        <v>468</v>
      </c>
      <c r="P3367" s="208" t="s">
        <v>116</v>
      </c>
      <c r="Q3367" s="113"/>
      <c r="R3367" s="208" t="s">
        <v>24</v>
      </c>
      <c r="S3367" s="208" t="s">
        <v>553</v>
      </c>
      <c r="T3367" s="264">
        <v>57</v>
      </c>
      <c r="U3367" s="264">
        <v>56</v>
      </c>
      <c r="V3367" s="264">
        <v>5</v>
      </c>
      <c r="W3367" s="264">
        <v>5</v>
      </c>
      <c r="X3367" s="264">
        <v>6</v>
      </c>
      <c r="Y3367" s="264">
        <v>8</v>
      </c>
    </row>
    <row r="3368" spans="1:25" ht="258.75" customHeight="1" x14ac:dyDescent="0.25">
      <c r="A3368" s="71">
        <v>4875</v>
      </c>
      <c r="B3368" s="208" t="s">
        <v>8140</v>
      </c>
      <c r="C3368" s="208" t="s">
        <v>8343</v>
      </c>
      <c r="D3368" s="208" t="s">
        <v>8356</v>
      </c>
      <c r="E3368" s="208" t="s">
        <v>8357</v>
      </c>
      <c r="F3368" s="208" t="s">
        <v>775</v>
      </c>
      <c r="G3368" s="112">
        <v>40711</v>
      </c>
      <c r="H3368" s="112">
        <v>40544</v>
      </c>
      <c r="I3368" s="208" t="s">
        <v>113</v>
      </c>
      <c r="J3368" s="112" t="s">
        <v>114</v>
      </c>
      <c r="K3368" s="208" t="s">
        <v>8358</v>
      </c>
      <c r="L3368" s="208" t="s">
        <v>99</v>
      </c>
      <c r="M3368" s="208" t="s">
        <v>17378</v>
      </c>
      <c r="N3368" s="208" t="s">
        <v>106</v>
      </c>
      <c r="O3368" s="208" t="s">
        <v>468</v>
      </c>
      <c r="P3368" s="208" t="s">
        <v>116</v>
      </c>
      <c r="Q3368" s="113"/>
      <c r="R3368" s="208" t="s">
        <v>42</v>
      </c>
      <c r="S3368" s="208" t="s">
        <v>588</v>
      </c>
      <c r="T3368" s="264">
        <v>159151</v>
      </c>
      <c r="U3368" s="264">
        <v>164147</v>
      </c>
      <c r="V3368" s="264">
        <v>155333</v>
      </c>
      <c r="W3368" s="264">
        <v>155333</v>
      </c>
      <c r="X3368" s="264">
        <v>155333</v>
      </c>
      <c r="Y3368" s="264">
        <v>155333</v>
      </c>
    </row>
    <row r="3369" spans="1:25" ht="258.75" customHeight="1" x14ac:dyDescent="0.25">
      <c r="A3369" s="71">
        <v>4876</v>
      </c>
      <c r="B3369" s="208" t="s">
        <v>8140</v>
      </c>
      <c r="C3369" s="208" t="s">
        <v>8343</v>
      </c>
      <c r="D3369" s="208" t="s">
        <v>8360</v>
      </c>
      <c r="E3369" s="208" t="s">
        <v>8361</v>
      </c>
      <c r="F3369" s="208" t="s">
        <v>7429</v>
      </c>
      <c r="G3369" s="112">
        <v>40711</v>
      </c>
      <c r="H3369" s="112">
        <v>40544</v>
      </c>
      <c r="I3369" s="208" t="s">
        <v>113</v>
      </c>
      <c r="J3369" s="112" t="s">
        <v>114</v>
      </c>
      <c r="K3369" s="208" t="s">
        <v>8362</v>
      </c>
      <c r="L3369" s="208" t="s">
        <v>99</v>
      </c>
      <c r="M3369" s="208" t="s">
        <v>8162</v>
      </c>
      <c r="N3369" s="208" t="s">
        <v>106</v>
      </c>
      <c r="O3369" s="208" t="s">
        <v>468</v>
      </c>
      <c r="P3369" s="208" t="s">
        <v>116</v>
      </c>
      <c r="Q3369" s="113"/>
      <c r="R3369" s="208" t="s">
        <v>42</v>
      </c>
      <c r="S3369" s="208" t="s">
        <v>588</v>
      </c>
      <c r="T3369" s="264">
        <v>6607</v>
      </c>
      <c r="U3369" s="264">
        <v>7111</v>
      </c>
      <c r="V3369" s="264">
        <v>6466</v>
      </c>
      <c r="W3369" s="264">
        <v>6466</v>
      </c>
      <c r="X3369" s="264">
        <v>6466</v>
      </c>
      <c r="Y3369" s="264">
        <v>6466</v>
      </c>
    </row>
    <row r="3370" spans="1:25" ht="258.75" customHeight="1" x14ac:dyDescent="0.25">
      <c r="A3370" s="71">
        <v>4877</v>
      </c>
      <c r="B3370" s="208" t="s">
        <v>8140</v>
      </c>
      <c r="C3370" s="208" t="s">
        <v>8343</v>
      </c>
      <c r="D3370" s="208" t="s">
        <v>8363</v>
      </c>
      <c r="E3370" s="208" t="s">
        <v>8361</v>
      </c>
      <c r="F3370" s="208" t="s">
        <v>8364</v>
      </c>
      <c r="G3370" s="112">
        <v>40711</v>
      </c>
      <c r="H3370" s="112">
        <v>40544</v>
      </c>
      <c r="I3370" s="208" t="s">
        <v>113</v>
      </c>
      <c r="J3370" s="112" t="s">
        <v>114</v>
      </c>
      <c r="K3370" s="208" t="s">
        <v>8365</v>
      </c>
      <c r="L3370" s="208" t="s">
        <v>99</v>
      </c>
      <c r="M3370" s="208" t="s">
        <v>8162</v>
      </c>
      <c r="N3370" s="208" t="s">
        <v>106</v>
      </c>
      <c r="O3370" s="208" t="s">
        <v>468</v>
      </c>
      <c r="P3370" s="208" t="s">
        <v>116</v>
      </c>
      <c r="Q3370" s="113"/>
      <c r="R3370" s="208" t="s">
        <v>42</v>
      </c>
      <c r="S3370" s="208" t="s">
        <v>588</v>
      </c>
      <c r="T3370" s="264">
        <v>1692</v>
      </c>
      <c r="U3370" s="264">
        <v>1700</v>
      </c>
      <c r="V3370" s="264">
        <v>1398</v>
      </c>
      <c r="W3370" s="264">
        <v>1398</v>
      </c>
      <c r="X3370" s="264">
        <v>1398</v>
      </c>
      <c r="Y3370" s="264">
        <v>1398</v>
      </c>
    </row>
    <row r="3371" spans="1:25" ht="258.75" customHeight="1" x14ac:dyDescent="0.25">
      <c r="A3371" s="71">
        <v>4878</v>
      </c>
      <c r="B3371" s="208" t="s">
        <v>8140</v>
      </c>
      <c r="C3371" s="208" t="s">
        <v>8343</v>
      </c>
      <c r="D3371" s="208" t="s">
        <v>8366</v>
      </c>
      <c r="E3371" s="208" t="s">
        <v>8367</v>
      </c>
      <c r="F3371" s="208" t="s">
        <v>8368</v>
      </c>
      <c r="G3371" s="112">
        <v>40711</v>
      </c>
      <c r="H3371" s="112">
        <v>40544</v>
      </c>
      <c r="I3371" s="208" t="s">
        <v>113</v>
      </c>
      <c r="J3371" s="112" t="s">
        <v>114</v>
      </c>
      <c r="K3371" s="208" t="s">
        <v>8369</v>
      </c>
      <c r="L3371" s="208" t="s">
        <v>99</v>
      </c>
      <c r="M3371" s="208" t="s">
        <v>8370</v>
      </c>
      <c r="N3371" s="208" t="s">
        <v>106</v>
      </c>
      <c r="O3371" s="208" t="s">
        <v>468</v>
      </c>
      <c r="P3371" s="208" t="s">
        <v>116</v>
      </c>
      <c r="Q3371" s="113"/>
      <c r="R3371" s="208" t="s">
        <v>42</v>
      </c>
      <c r="S3371" s="208" t="s">
        <v>588</v>
      </c>
      <c r="T3371" s="264">
        <v>29698</v>
      </c>
      <c r="U3371" s="264">
        <v>34409</v>
      </c>
      <c r="V3371" s="264">
        <v>33919</v>
      </c>
      <c r="W3371" s="264">
        <v>33919</v>
      </c>
      <c r="X3371" s="264">
        <v>33919</v>
      </c>
      <c r="Y3371" s="264">
        <v>33919</v>
      </c>
    </row>
    <row r="3372" spans="1:25" ht="258.75" customHeight="1" x14ac:dyDescent="0.25">
      <c r="A3372" s="71">
        <v>4879</v>
      </c>
      <c r="B3372" s="208" t="s">
        <v>8140</v>
      </c>
      <c r="C3372" s="208" t="s">
        <v>8343</v>
      </c>
      <c r="D3372" s="208" t="s">
        <v>8371</v>
      </c>
      <c r="E3372" s="208" t="s">
        <v>8361</v>
      </c>
      <c r="F3372" s="208" t="s">
        <v>8372</v>
      </c>
      <c r="G3372" s="112">
        <v>40711</v>
      </c>
      <c r="H3372" s="112">
        <v>40544</v>
      </c>
      <c r="I3372" s="208" t="s">
        <v>113</v>
      </c>
      <c r="J3372" s="112" t="s">
        <v>114</v>
      </c>
      <c r="K3372" s="208" t="s">
        <v>8373</v>
      </c>
      <c r="L3372" s="208" t="s">
        <v>99</v>
      </c>
      <c r="M3372" s="208" t="s">
        <v>8374</v>
      </c>
      <c r="N3372" s="208" t="s">
        <v>106</v>
      </c>
      <c r="O3372" s="208" t="s">
        <v>468</v>
      </c>
      <c r="P3372" s="208" t="s">
        <v>116</v>
      </c>
      <c r="Q3372" s="113"/>
      <c r="R3372" s="208" t="s">
        <v>42</v>
      </c>
      <c r="S3372" s="208" t="s">
        <v>588</v>
      </c>
      <c r="T3372" s="264">
        <v>74</v>
      </c>
      <c r="U3372" s="264">
        <v>67</v>
      </c>
      <c r="V3372" s="264">
        <v>66</v>
      </c>
      <c r="W3372" s="264">
        <v>66</v>
      </c>
      <c r="X3372" s="264">
        <v>66</v>
      </c>
      <c r="Y3372" s="264">
        <v>66</v>
      </c>
    </row>
    <row r="3373" spans="1:25" ht="258.75" customHeight="1" x14ac:dyDescent="0.25">
      <c r="A3373" s="71">
        <v>4880</v>
      </c>
      <c r="B3373" s="208" t="s">
        <v>8140</v>
      </c>
      <c r="C3373" s="208" t="s">
        <v>8375</v>
      </c>
      <c r="D3373" s="208" t="s">
        <v>8376</v>
      </c>
      <c r="E3373" s="208" t="s">
        <v>8357</v>
      </c>
      <c r="F3373" s="208" t="s">
        <v>8377</v>
      </c>
      <c r="G3373" s="112">
        <v>43466</v>
      </c>
      <c r="H3373" s="112">
        <v>43466</v>
      </c>
      <c r="I3373" s="208" t="s">
        <v>113</v>
      </c>
      <c r="J3373" s="112" t="s">
        <v>114</v>
      </c>
      <c r="K3373" s="208" t="s">
        <v>8378</v>
      </c>
      <c r="L3373" s="208" t="s">
        <v>99</v>
      </c>
      <c r="M3373" s="208" t="s">
        <v>8359</v>
      </c>
      <c r="N3373" s="208" t="s">
        <v>106</v>
      </c>
      <c r="O3373" s="208" t="s">
        <v>468</v>
      </c>
      <c r="P3373" s="208" t="s">
        <v>116</v>
      </c>
      <c r="Q3373" s="113"/>
      <c r="R3373" s="208" t="s">
        <v>40</v>
      </c>
      <c r="S3373" s="208" t="s">
        <v>126</v>
      </c>
      <c r="T3373" s="264">
        <v>1535</v>
      </c>
      <c r="U3373" s="264">
        <v>2994</v>
      </c>
      <c r="V3373" s="264">
        <v>3081</v>
      </c>
      <c r="W3373" s="264">
        <v>3081</v>
      </c>
      <c r="X3373" s="264">
        <v>3081</v>
      </c>
      <c r="Y3373" s="264">
        <v>3081</v>
      </c>
    </row>
    <row r="3374" spans="1:25" ht="258.75" customHeight="1" x14ac:dyDescent="0.25">
      <c r="A3374" s="71">
        <v>4881</v>
      </c>
      <c r="B3374" s="208" t="s">
        <v>8140</v>
      </c>
      <c r="C3374" s="208" t="s">
        <v>8375</v>
      </c>
      <c r="D3374" s="208" t="s">
        <v>8379</v>
      </c>
      <c r="E3374" s="208" t="s">
        <v>8357</v>
      </c>
      <c r="F3374" s="208" t="s">
        <v>11925</v>
      </c>
      <c r="G3374" s="112">
        <v>43466</v>
      </c>
      <c r="H3374" s="112">
        <v>43466</v>
      </c>
      <c r="I3374" s="208" t="s">
        <v>113</v>
      </c>
      <c r="J3374" s="112" t="s">
        <v>114</v>
      </c>
      <c r="K3374" s="208" t="s">
        <v>8380</v>
      </c>
      <c r="L3374" s="208" t="s">
        <v>99</v>
      </c>
      <c r="M3374" s="208" t="s">
        <v>8359</v>
      </c>
      <c r="N3374" s="208" t="s">
        <v>106</v>
      </c>
      <c r="O3374" s="208" t="s">
        <v>468</v>
      </c>
      <c r="P3374" s="208" t="s">
        <v>116</v>
      </c>
      <c r="Q3374" s="113"/>
      <c r="R3374" s="208" t="s">
        <v>40</v>
      </c>
      <c r="S3374" s="208" t="s">
        <v>126</v>
      </c>
      <c r="T3374" s="264">
        <v>10002</v>
      </c>
      <c r="U3374" s="264">
        <v>13807</v>
      </c>
      <c r="V3374" s="264">
        <v>6807</v>
      </c>
      <c r="W3374" s="264">
        <v>6807</v>
      </c>
      <c r="X3374" s="264">
        <v>6807</v>
      </c>
      <c r="Y3374" s="264">
        <v>6807</v>
      </c>
    </row>
    <row r="3375" spans="1:25" ht="258.75" customHeight="1" x14ac:dyDescent="0.25">
      <c r="A3375" s="71">
        <v>4882</v>
      </c>
      <c r="B3375" s="208" t="s">
        <v>8140</v>
      </c>
      <c r="C3375" s="208" t="s">
        <v>8330</v>
      </c>
      <c r="D3375" s="208" t="s">
        <v>8381</v>
      </c>
      <c r="E3375" s="208" t="s">
        <v>8382</v>
      </c>
      <c r="F3375" s="208" t="s">
        <v>284</v>
      </c>
      <c r="G3375" s="112">
        <v>37622</v>
      </c>
      <c r="H3375" s="112">
        <v>37622</v>
      </c>
      <c r="I3375" s="208" t="s">
        <v>113</v>
      </c>
      <c r="J3375" s="112" t="s">
        <v>114</v>
      </c>
      <c r="K3375" s="208" t="s">
        <v>8383</v>
      </c>
      <c r="L3375" s="208" t="s">
        <v>99</v>
      </c>
      <c r="M3375" s="208" t="s">
        <v>8162</v>
      </c>
      <c r="N3375" s="208" t="s">
        <v>106</v>
      </c>
      <c r="O3375" s="208" t="s">
        <v>105</v>
      </c>
      <c r="P3375" s="208" t="s">
        <v>8384</v>
      </c>
      <c r="Q3375" s="113"/>
      <c r="R3375" s="208">
        <v>10</v>
      </c>
      <c r="S3375" s="208" t="s">
        <v>126</v>
      </c>
      <c r="T3375" s="264">
        <v>2</v>
      </c>
      <c r="U3375" s="264">
        <v>1</v>
      </c>
      <c r="V3375" s="264">
        <v>2</v>
      </c>
      <c r="W3375" s="264">
        <v>2</v>
      </c>
      <c r="X3375" s="264">
        <v>2</v>
      </c>
      <c r="Y3375" s="264">
        <v>2</v>
      </c>
    </row>
    <row r="3376" spans="1:25" ht="258.75" customHeight="1" x14ac:dyDescent="0.25">
      <c r="A3376" s="71">
        <v>4883</v>
      </c>
      <c r="B3376" s="208" t="s">
        <v>8140</v>
      </c>
      <c r="C3376" s="208" t="s">
        <v>8330</v>
      </c>
      <c r="D3376" s="208" t="s">
        <v>8385</v>
      </c>
      <c r="E3376" s="208" t="s">
        <v>17379</v>
      </c>
      <c r="F3376" s="208" t="s">
        <v>8386</v>
      </c>
      <c r="G3376" s="112">
        <v>37622</v>
      </c>
      <c r="H3376" s="112">
        <v>37622</v>
      </c>
      <c r="I3376" s="208" t="s">
        <v>113</v>
      </c>
      <c r="J3376" s="112" t="s">
        <v>114</v>
      </c>
      <c r="K3376" s="208" t="s">
        <v>8387</v>
      </c>
      <c r="L3376" s="208" t="s">
        <v>99</v>
      </c>
      <c r="M3376" s="208" t="s">
        <v>8162</v>
      </c>
      <c r="N3376" s="208" t="s">
        <v>106</v>
      </c>
      <c r="O3376" s="208" t="s">
        <v>105</v>
      </c>
      <c r="P3376" s="208" t="s">
        <v>8384</v>
      </c>
      <c r="Q3376" s="113"/>
      <c r="R3376" s="208">
        <v>10</v>
      </c>
      <c r="S3376" s="208" t="s">
        <v>126</v>
      </c>
      <c r="T3376" s="264">
        <v>9</v>
      </c>
      <c r="U3376" s="264">
        <v>9</v>
      </c>
      <c r="V3376" s="264">
        <v>9</v>
      </c>
      <c r="W3376" s="264">
        <v>9</v>
      </c>
      <c r="X3376" s="264">
        <v>9</v>
      </c>
      <c r="Y3376" s="264">
        <v>9</v>
      </c>
    </row>
    <row r="3377" spans="1:25" ht="258.75" customHeight="1" x14ac:dyDescent="0.25">
      <c r="A3377" s="71">
        <v>4884</v>
      </c>
      <c r="B3377" s="208" t="s">
        <v>8140</v>
      </c>
      <c r="C3377" s="208" t="s">
        <v>8351</v>
      </c>
      <c r="D3377" s="208" t="s">
        <v>7489</v>
      </c>
      <c r="E3377" s="208" t="s">
        <v>8337</v>
      </c>
      <c r="F3377" s="208" t="s">
        <v>8388</v>
      </c>
      <c r="G3377" s="112">
        <v>43831</v>
      </c>
      <c r="H3377" s="112">
        <v>43831</v>
      </c>
      <c r="I3377" s="208" t="s">
        <v>113</v>
      </c>
      <c r="J3377" s="112" t="s">
        <v>114</v>
      </c>
      <c r="K3377" s="208" t="s">
        <v>8389</v>
      </c>
      <c r="L3377" s="208" t="s">
        <v>99</v>
      </c>
      <c r="M3377" s="208" t="s">
        <v>8216</v>
      </c>
      <c r="N3377" s="208" t="s">
        <v>106</v>
      </c>
      <c r="O3377" s="208" t="s">
        <v>105</v>
      </c>
      <c r="P3377" s="208" t="s">
        <v>157</v>
      </c>
      <c r="Q3377" s="113"/>
      <c r="R3377" s="208" t="s">
        <v>18</v>
      </c>
      <c r="S3377" s="208" t="s">
        <v>199</v>
      </c>
      <c r="T3377" s="264">
        <v>1546</v>
      </c>
      <c r="U3377" s="264">
        <v>1590</v>
      </c>
      <c r="V3377" s="264">
        <v>1456</v>
      </c>
      <c r="W3377" s="264">
        <v>1456</v>
      </c>
      <c r="X3377" s="264">
        <v>1456</v>
      </c>
      <c r="Y3377" s="264">
        <v>1456</v>
      </c>
    </row>
    <row r="3378" spans="1:25" ht="258.75" customHeight="1" x14ac:dyDescent="0.25">
      <c r="A3378" s="71">
        <v>4885</v>
      </c>
      <c r="B3378" s="208" t="s">
        <v>8140</v>
      </c>
      <c r="C3378" s="208" t="s">
        <v>8390</v>
      </c>
      <c r="D3378" s="208" t="s">
        <v>8391</v>
      </c>
      <c r="E3378" s="208" t="s">
        <v>8337</v>
      </c>
      <c r="F3378" s="208" t="s">
        <v>8392</v>
      </c>
      <c r="G3378" s="112">
        <v>44197</v>
      </c>
      <c r="H3378" s="112">
        <v>44197</v>
      </c>
      <c r="I3378" s="208" t="s">
        <v>113</v>
      </c>
      <c r="J3378" s="112" t="s">
        <v>114</v>
      </c>
      <c r="K3378" s="208" t="s">
        <v>8393</v>
      </c>
      <c r="L3378" s="208" t="s">
        <v>99</v>
      </c>
      <c r="M3378" s="208" t="s">
        <v>8216</v>
      </c>
      <c r="N3378" s="208" t="s">
        <v>106</v>
      </c>
      <c r="O3378" s="208" t="s">
        <v>105</v>
      </c>
      <c r="P3378" s="208" t="s">
        <v>157</v>
      </c>
      <c r="Q3378" s="208"/>
      <c r="R3378" s="208" t="s">
        <v>18</v>
      </c>
      <c r="S3378" s="208" t="s">
        <v>199</v>
      </c>
      <c r="T3378" s="264">
        <v>401</v>
      </c>
      <c r="U3378" s="264">
        <v>668</v>
      </c>
      <c r="V3378" s="264">
        <v>311</v>
      </c>
      <c r="W3378" s="264">
        <v>311</v>
      </c>
      <c r="X3378" s="264">
        <v>311</v>
      </c>
      <c r="Y3378" s="264">
        <v>311</v>
      </c>
    </row>
    <row r="3379" spans="1:25" ht="258.75" customHeight="1" x14ac:dyDescent="0.25">
      <c r="A3379" s="71">
        <v>4886</v>
      </c>
      <c r="B3379" s="208" t="s">
        <v>8140</v>
      </c>
      <c r="C3379" s="208" t="s">
        <v>8394</v>
      </c>
      <c r="D3379" s="208" t="s">
        <v>8395</v>
      </c>
      <c r="E3379" s="208" t="s">
        <v>17380</v>
      </c>
      <c r="F3379" s="208" t="s">
        <v>8396</v>
      </c>
      <c r="G3379" s="112">
        <v>44397</v>
      </c>
      <c r="H3379" s="112">
        <v>44197</v>
      </c>
      <c r="I3379" s="112" t="s">
        <v>244</v>
      </c>
      <c r="J3379" s="112">
        <v>45658</v>
      </c>
      <c r="K3379" s="208" t="s">
        <v>8397</v>
      </c>
      <c r="L3379" s="208" t="s">
        <v>60</v>
      </c>
      <c r="M3379" s="208" t="s">
        <v>8197</v>
      </c>
      <c r="N3379" s="208" t="s">
        <v>106</v>
      </c>
      <c r="O3379" s="208" t="s">
        <v>105</v>
      </c>
      <c r="P3379" s="208" t="s">
        <v>1414</v>
      </c>
      <c r="Q3379" s="113" t="s">
        <v>5112</v>
      </c>
      <c r="R3379" s="208" t="s">
        <v>18</v>
      </c>
      <c r="S3379" s="208" t="s">
        <v>199</v>
      </c>
      <c r="T3379" s="264">
        <v>237</v>
      </c>
      <c r="U3379" s="264">
        <v>1828</v>
      </c>
      <c r="V3379" s="264">
        <v>1200</v>
      </c>
      <c r="W3379" s="264">
        <v>1200</v>
      </c>
      <c r="X3379" s="264" t="s">
        <v>112</v>
      </c>
      <c r="Y3379" s="264" t="s">
        <v>112</v>
      </c>
    </row>
    <row r="3380" spans="1:25" ht="258.75" customHeight="1" x14ac:dyDescent="0.25">
      <c r="A3380" s="71">
        <v>4887</v>
      </c>
      <c r="B3380" s="208" t="s">
        <v>8140</v>
      </c>
      <c r="C3380" s="208" t="s">
        <v>8398</v>
      </c>
      <c r="D3380" s="208" t="s">
        <v>6820</v>
      </c>
      <c r="E3380" s="208" t="s">
        <v>129</v>
      </c>
      <c r="F3380" s="208" t="s">
        <v>8399</v>
      </c>
      <c r="G3380" s="112">
        <v>42086</v>
      </c>
      <c r="H3380" s="112">
        <v>42086</v>
      </c>
      <c r="I3380" s="112" t="s">
        <v>244</v>
      </c>
      <c r="J3380" s="112">
        <v>45658</v>
      </c>
      <c r="K3380" s="208" t="s">
        <v>8400</v>
      </c>
      <c r="L3380" s="208" t="s">
        <v>60</v>
      </c>
      <c r="M3380" s="208" t="s">
        <v>8401</v>
      </c>
      <c r="N3380" s="208" t="s">
        <v>68</v>
      </c>
      <c r="O3380" s="208" t="s">
        <v>104</v>
      </c>
      <c r="P3380" s="208" t="s">
        <v>197</v>
      </c>
      <c r="Q3380" s="113" t="s">
        <v>17381</v>
      </c>
      <c r="R3380" s="208" t="s">
        <v>22</v>
      </c>
      <c r="S3380" s="208" t="s">
        <v>1082</v>
      </c>
      <c r="T3380" s="264">
        <v>105263</v>
      </c>
      <c r="U3380" s="264">
        <v>163754</v>
      </c>
      <c r="V3380" s="264">
        <v>107131</v>
      </c>
      <c r="W3380" s="264">
        <v>115380</v>
      </c>
      <c r="X3380" s="264" t="s">
        <v>112</v>
      </c>
      <c r="Y3380" s="264" t="s">
        <v>112</v>
      </c>
    </row>
    <row r="3381" spans="1:25" ht="258.75" customHeight="1" x14ac:dyDescent="0.25">
      <c r="A3381" s="71">
        <v>4888</v>
      </c>
      <c r="B3381" s="208" t="s">
        <v>8140</v>
      </c>
      <c r="C3381" s="208" t="s">
        <v>12134</v>
      </c>
      <c r="D3381" s="208" t="s">
        <v>6996</v>
      </c>
      <c r="E3381" s="208" t="s">
        <v>129</v>
      </c>
      <c r="F3381" s="208" t="s">
        <v>8403</v>
      </c>
      <c r="G3381" s="112">
        <v>44197</v>
      </c>
      <c r="H3381" s="112">
        <v>44197</v>
      </c>
      <c r="I3381" s="112" t="s">
        <v>396</v>
      </c>
      <c r="J3381" s="112">
        <v>44562</v>
      </c>
      <c r="K3381" s="208" t="s">
        <v>8404</v>
      </c>
      <c r="L3381" s="208" t="s">
        <v>60</v>
      </c>
      <c r="M3381" s="208" t="s">
        <v>8304</v>
      </c>
      <c r="N3381" s="208" t="s">
        <v>68</v>
      </c>
      <c r="O3381" s="208" t="s">
        <v>100</v>
      </c>
      <c r="P3381" s="208" t="s">
        <v>706</v>
      </c>
      <c r="Q3381" s="52" t="s">
        <v>619</v>
      </c>
      <c r="R3381" s="208" t="s">
        <v>22</v>
      </c>
      <c r="S3381" s="208" t="s">
        <v>1082</v>
      </c>
      <c r="T3381" s="264">
        <v>1793</v>
      </c>
      <c r="U3381" s="264" t="s">
        <v>112</v>
      </c>
      <c r="V3381" s="264" t="s">
        <v>112</v>
      </c>
      <c r="W3381" s="264" t="s">
        <v>112</v>
      </c>
      <c r="X3381" s="264" t="s">
        <v>112</v>
      </c>
      <c r="Y3381" s="264" t="s">
        <v>112</v>
      </c>
    </row>
    <row r="3382" spans="1:25" ht="258.75" customHeight="1" x14ac:dyDescent="0.25">
      <c r="A3382" s="71">
        <v>4889</v>
      </c>
      <c r="B3382" s="208" t="s">
        <v>8140</v>
      </c>
      <c r="C3382" s="208" t="s">
        <v>8398</v>
      </c>
      <c r="D3382" s="208" t="s">
        <v>979</v>
      </c>
      <c r="E3382" s="208" t="s">
        <v>129</v>
      </c>
      <c r="F3382" s="208" t="s">
        <v>8405</v>
      </c>
      <c r="G3382" s="112">
        <v>42086</v>
      </c>
      <c r="H3382" s="112">
        <v>42086</v>
      </c>
      <c r="I3382" s="112" t="s">
        <v>244</v>
      </c>
      <c r="J3382" s="112">
        <v>45658</v>
      </c>
      <c r="K3382" s="208" t="s">
        <v>8406</v>
      </c>
      <c r="L3382" s="208" t="s">
        <v>60</v>
      </c>
      <c r="M3382" s="208" t="s">
        <v>8401</v>
      </c>
      <c r="N3382" s="208" t="s">
        <v>68</v>
      </c>
      <c r="O3382" s="208" t="s">
        <v>104</v>
      </c>
      <c r="P3382" s="208" t="s">
        <v>2751</v>
      </c>
      <c r="Q3382" s="113" t="s">
        <v>17381</v>
      </c>
      <c r="R3382" s="208" t="s">
        <v>22</v>
      </c>
      <c r="S3382" s="208" t="s">
        <v>1082</v>
      </c>
      <c r="T3382" s="264">
        <v>83770</v>
      </c>
      <c r="U3382" s="264">
        <v>174260</v>
      </c>
      <c r="V3382" s="264">
        <v>148867</v>
      </c>
      <c r="W3382" s="264">
        <v>160330</v>
      </c>
      <c r="X3382" s="264" t="s">
        <v>112</v>
      </c>
      <c r="Y3382" s="264" t="s">
        <v>112</v>
      </c>
    </row>
    <row r="3383" spans="1:25" ht="258.75" customHeight="1" x14ac:dyDescent="0.25">
      <c r="A3383" s="71">
        <v>4890</v>
      </c>
      <c r="B3383" s="208" t="s">
        <v>8140</v>
      </c>
      <c r="C3383" s="208" t="s">
        <v>8407</v>
      </c>
      <c r="D3383" s="208" t="s">
        <v>8142</v>
      </c>
      <c r="E3383" s="208" t="s">
        <v>8408</v>
      </c>
      <c r="F3383" s="208" t="s">
        <v>8402</v>
      </c>
      <c r="G3383" s="112">
        <v>40179</v>
      </c>
      <c r="H3383" s="112">
        <v>40179</v>
      </c>
      <c r="I3383" s="208" t="s">
        <v>113</v>
      </c>
      <c r="J3383" s="112" t="s">
        <v>114</v>
      </c>
      <c r="K3383" s="208" t="s">
        <v>8409</v>
      </c>
      <c r="L3383" s="208" t="s">
        <v>60</v>
      </c>
      <c r="M3383" s="208" t="s">
        <v>8401</v>
      </c>
      <c r="N3383" s="208" t="s">
        <v>68</v>
      </c>
      <c r="O3383" s="208" t="s">
        <v>100</v>
      </c>
      <c r="P3383" s="208" t="s">
        <v>196</v>
      </c>
      <c r="Q3383" s="113" t="s">
        <v>17382</v>
      </c>
      <c r="R3383" s="208" t="s">
        <v>22</v>
      </c>
      <c r="S3383" s="208" t="s">
        <v>1082</v>
      </c>
      <c r="T3383" s="264">
        <v>5046455</v>
      </c>
      <c r="U3383" s="264">
        <v>5870290</v>
      </c>
      <c r="V3383" s="264">
        <v>4885707</v>
      </c>
      <c r="W3383" s="264">
        <v>5105563</v>
      </c>
      <c r="X3383" s="264">
        <v>5335314</v>
      </c>
      <c r="Y3383" s="264">
        <v>5335314</v>
      </c>
    </row>
    <row r="3384" spans="1:25" ht="258.75" customHeight="1" x14ac:dyDescent="0.25">
      <c r="A3384" s="71">
        <v>4891</v>
      </c>
      <c r="B3384" s="208" t="s">
        <v>8140</v>
      </c>
      <c r="C3384" s="208" t="s">
        <v>8407</v>
      </c>
      <c r="D3384" s="208" t="s">
        <v>8410</v>
      </c>
      <c r="E3384" s="208" t="s">
        <v>8411</v>
      </c>
      <c r="F3384" s="208" t="s">
        <v>8402</v>
      </c>
      <c r="G3384" s="112">
        <v>40179</v>
      </c>
      <c r="H3384" s="112">
        <v>40179</v>
      </c>
      <c r="I3384" s="208" t="s">
        <v>113</v>
      </c>
      <c r="J3384" s="112" t="s">
        <v>114</v>
      </c>
      <c r="K3384" s="208" t="s">
        <v>8412</v>
      </c>
      <c r="L3384" s="208" t="s">
        <v>60</v>
      </c>
      <c r="M3384" s="208" t="s">
        <v>8401</v>
      </c>
      <c r="N3384" s="208" t="s">
        <v>68</v>
      </c>
      <c r="O3384" s="208" t="s">
        <v>100</v>
      </c>
      <c r="P3384" s="208" t="s">
        <v>3697</v>
      </c>
      <c r="Q3384" s="113"/>
      <c r="R3384" s="208" t="s">
        <v>22</v>
      </c>
      <c r="S3384" s="208" t="s">
        <v>1082</v>
      </c>
      <c r="T3384" s="264">
        <v>8060932</v>
      </c>
      <c r="U3384" s="264">
        <v>9187578</v>
      </c>
      <c r="V3384" s="264">
        <v>9117784</v>
      </c>
      <c r="W3384" s="264">
        <v>9528085</v>
      </c>
      <c r="X3384" s="264">
        <v>9956848</v>
      </c>
      <c r="Y3384" s="264">
        <v>9956848</v>
      </c>
    </row>
    <row r="3385" spans="1:25" ht="258.75" customHeight="1" x14ac:dyDescent="0.25">
      <c r="A3385" s="71">
        <v>4892</v>
      </c>
      <c r="B3385" s="208" t="s">
        <v>8140</v>
      </c>
      <c r="C3385" s="208" t="s">
        <v>8413</v>
      </c>
      <c r="D3385" s="208" t="s">
        <v>6953</v>
      </c>
      <c r="E3385" s="208" t="s">
        <v>129</v>
      </c>
      <c r="F3385" s="208" t="s">
        <v>8414</v>
      </c>
      <c r="G3385" s="112">
        <v>42086</v>
      </c>
      <c r="H3385" s="112">
        <v>42086</v>
      </c>
      <c r="I3385" s="112" t="s">
        <v>244</v>
      </c>
      <c r="J3385" s="112">
        <v>45658</v>
      </c>
      <c r="K3385" s="208" t="s">
        <v>8415</v>
      </c>
      <c r="L3385" s="208" t="s">
        <v>60</v>
      </c>
      <c r="M3385" s="208" t="s">
        <v>8401</v>
      </c>
      <c r="N3385" s="208" t="s">
        <v>66</v>
      </c>
      <c r="O3385" s="208" t="s">
        <v>104</v>
      </c>
      <c r="P3385" s="208" t="s">
        <v>197</v>
      </c>
      <c r="Q3385" s="113" t="s">
        <v>8416</v>
      </c>
      <c r="R3385" s="208" t="s">
        <v>22</v>
      </c>
      <c r="S3385" s="208" t="s">
        <v>1082</v>
      </c>
      <c r="T3385" s="264">
        <v>11817</v>
      </c>
      <c r="U3385" s="264">
        <v>12864</v>
      </c>
      <c r="V3385" s="264">
        <v>15124</v>
      </c>
      <c r="W3385" s="264">
        <v>17393</v>
      </c>
      <c r="X3385" s="264" t="s">
        <v>112</v>
      </c>
      <c r="Y3385" s="264" t="s">
        <v>112</v>
      </c>
    </row>
    <row r="3386" spans="1:25" ht="258.75" customHeight="1" x14ac:dyDescent="0.25">
      <c r="A3386" s="71">
        <v>4893</v>
      </c>
      <c r="B3386" s="208" t="s">
        <v>8140</v>
      </c>
      <c r="C3386" s="208" t="s">
        <v>8417</v>
      </c>
      <c r="D3386" s="208" t="s">
        <v>3403</v>
      </c>
      <c r="E3386" s="208" t="s">
        <v>129</v>
      </c>
      <c r="F3386" s="112" t="s">
        <v>1413</v>
      </c>
      <c r="G3386" s="112">
        <v>43466</v>
      </c>
      <c r="H3386" s="112">
        <v>43466</v>
      </c>
      <c r="I3386" s="112" t="s">
        <v>1999</v>
      </c>
      <c r="J3386" s="112">
        <v>45658</v>
      </c>
      <c r="K3386" s="208" t="s">
        <v>8418</v>
      </c>
      <c r="L3386" s="208" t="s">
        <v>60</v>
      </c>
      <c r="M3386" s="208" t="s">
        <v>8199</v>
      </c>
      <c r="N3386" s="208" t="s">
        <v>62</v>
      </c>
      <c r="O3386" s="208" t="s">
        <v>100</v>
      </c>
      <c r="P3386" s="208" t="s">
        <v>435</v>
      </c>
      <c r="Q3386" s="113" t="s">
        <v>1885</v>
      </c>
      <c r="R3386" s="208" t="s">
        <v>8419</v>
      </c>
      <c r="S3386" s="208" t="s">
        <v>8420</v>
      </c>
      <c r="T3386" s="264">
        <v>16578</v>
      </c>
      <c r="U3386" s="264">
        <v>20095</v>
      </c>
      <c r="V3386" s="264">
        <v>28275</v>
      </c>
      <c r="W3386" s="264">
        <v>29378</v>
      </c>
      <c r="X3386" s="264" t="s">
        <v>112</v>
      </c>
      <c r="Y3386" s="264" t="s">
        <v>112</v>
      </c>
    </row>
    <row r="3387" spans="1:25" ht="258.75" customHeight="1" x14ac:dyDescent="0.25">
      <c r="A3387" s="71">
        <v>4916</v>
      </c>
      <c r="B3387" s="47" t="s">
        <v>8421</v>
      </c>
      <c r="C3387" s="194" t="s">
        <v>17383</v>
      </c>
      <c r="D3387" s="47" t="s">
        <v>3349</v>
      </c>
      <c r="E3387" s="89" t="s">
        <v>11433</v>
      </c>
      <c r="F3387" s="89" t="s">
        <v>8422</v>
      </c>
      <c r="G3387" s="90">
        <v>40544</v>
      </c>
      <c r="H3387" s="90">
        <v>40544</v>
      </c>
      <c r="I3387" s="41" t="s">
        <v>1873</v>
      </c>
      <c r="J3387" s="73">
        <v>45292</v>
      </c>
      <c r="K3387" s="89" t="s">
        <v>8423</v>
      </c>
      <c r="L3387" s="89" t="s">
        <v>99</v>
      </c>
      <c r="M3387" s="89" t="s">
        <v>7317</v>
      </c>
      <c r="N3387" s="89" t="s">
        <v>64</v>
      </c>
      <c r="O3387" s="89" t="s">
        <v>103</v>
      </c>
      <c r="P3387" s="89" t="s">
        <v>115</v>
      </c>
      <c r="Q3387" s="89" t="s">
        <v>5112</v>
      </c>
      <c r="R3387" s="57" t="s">
        <v>47</v>
      </c>
      <c r="S3387" s="47" t="s">
        <v>731</v>
      </c>
      <c r="T3387" s="265">
        <v>60</v>
      </c>
      <c r="U3387" s="265">
        <v>57</v>
      </c>
      <c r="V3387" s="265">
        <v>57</v>
      </c>
      <c r="W3387" s="264" t="s">
        <v>112</v>
      </c>
      <c r="X3387" s="264" t="s">
        <v>112</v>
      </c>
      <c r="Y3387" s="264" t="s">
        <v>112</v>
      </c>
    </row>
    <row r="3388" spans="1:25" ht="258.75" customHeight="1" x14ac:dyDescent="0.25">
      <c r="A3388" s="71">
        <v>4917</v>
      </c>
      <c r="B3388" s="47" t="s">
        <v>8421</v>
      </c>
      <c r="C3388" s="194" t="s">
        <v>8424</v>
      </c>
      <c r="D3388" s="47" t="s">
        <v>315</v>
      </c>
      <c r="E3388" s="89" t="s">
        <v>8425</v>
      </c>
      <c r="F3388" s="89" t="s">
        <v>8426</v>
      </c>
      <c r="G3388" s="90">
        <v>42370</v>
      </c>
      <c r="H3388" s="90">
        <v>42370</v>
      </c>
      <c r="I3388" s="211" t="s">
        <v>113</v>
      </c>
      <c r="J3388" s="59" t="s">
        <v>8427</v>
      </c>
      <c r="K3388" s="89" t="s">
        <v>8428</v>
      </c>
      <c r="L3388" s="89" t="s">
        <v>60</v>
      </c>
      <c r="M3388" s="89" t="s">
        <v>8429</v>
      </c>
      <c r="N3388" s="89" t="s">
        <v>64</v>
      </c>
      <c r="O3388" s="89" t="s">
        <v>103</v>
      </c>
      <c r="P3388" s="89" t="s">
        <v>115</v>
      </c>
      <c r="Q3388" s="89"/>
      <c r="R3388" s="57" t="s">
        <v>23</v>
      </c>
      <c r="S3388" s="47" t="s">
        <v>1076</v>
      </c>
      <c r="T3388" s="167">
        <v>145338</v>
      </c>
      <c r="U3388" s="264">
        <v>134671</v>
      </c>
      <c r="V3388" s="264">
        <v>123907</v>
      </c>
      <c r="W3388" s="264">
        <v>115403</v>
      </c>
      <c r="X3388" s="264" t="s">
        <v>112</v>
      </c>
      <c r="Y3388" s="264" t="s">
        <v>112</v>
      </c>
    </row>
    <row r="3389" spans="1:25" ht="258.75" customHeight="1" x14ac:dyDescent="0.25">
      <c r="A3389" s="71">
        <v>4918</v>
      </c>
      <c r="B3389" s="47" t="s">
        <v>8421</v>
      </c>
      <c r="C3389" s="194" t="s">
        <v>8430</v>
      </c>
      <c r="D3389" s="47" t="s">
        <v>5993</v>
      </c>
      <c r="E3389" s="89" t="s">
        <v>8425</v>
      </c>
      <c r="F3389" s="89" t="s">
        <v>8431</v>
      </c>
      <c r="G3389" s="90">
        <v>37987</v>
      </c>
      <c r="H3389" s="90">
        <v>37622</v>
      </c>
      <c r="I3389" s="211" t="s">
        <v>17384</v>
      </c>
      <c r="J3389" s="59" t="s">
        <v>114</v>
      </c>
      <c r="K3389" s="89" t="s">
        <v>8432</v>
      </c>
      <c r="L3389" s="89" t="s">
        <v>60</v>
      </c>
      <c r="M3389" s="89" t="s">
        <v>8429</v>
      </c>
      <c r="N3389" s="89" t="s">
        <v>64</v>
      </c>
      <c r="O3389" s="89" t="s">
        <v>103</v>
      </c>
      <c r="P3389" s="89" t="s">
        <v>115</v>
      </c>
      <c r="Q3389" s="89"/>
      <c r="R3389" s="57" t="s">
        <v>23</v>
      </c>
      <c r="S3389" s="47" t="s">
        <v>8433</v>
      </c>
      <c r="T3389" s="264">
        <v>4662</v>
      </c>
      <c r="U3389" s="265">
        <v>5877</v>
      </c>
      <c r="V3389" s="265">
        <v>5560</v>
      </c>
      <c r="W3389" s="265" t="s">
        <v>112</v>
      </c>
      <c r="X3389" s="265" t="s">
        <v>112</v>
      </c>
      <c r="Y3389" s="265" t="s">
        <v>112</v>
      </c>
    </row>
    <row r="3390" spans="1:25" ht="258.75" customHeight="1" x14ac:dyDescent="0.25">
      <c r="A3390" s="71">
        <v>4919</v>
      </c>
      <c r="B3390" s="47" t="s">
        <v>8421</v>
      </c>
      <c r="C3390" s="194" t="s">
        <v>8434</v>
      </c>
      <c r="D3390" s="47" t="s">
        <v>1117</v>
      </c>
      <c r="E3390" s="89" t="s">
        <v>17385</v>
      </c>
      <c r="F3390" s="89" t="s">
        <v>8435</v>
      </c>
      <c r="G3390" s="90">
        <v>43017</v>
      </c>
      <c r="H3390" s="90">
        <v>43017</v>
      </c>
      <c r="I3390" s="211" t="s">
        <v>8436</v>
      </c>
      <c r="J3390" s="59" t="s">
        <v>8437</v>
      </c>
      <c r="K3390" s="89" t="s">
        <v>8438</v>
      </c>
      <c r="L3390" s="89" t="s">
        <v>60</v>
      </c>
      <c r="M3390" s="89" t="s">
        <v>8439</v>
      </c>
      <c r="N3390" s="89" t="s">
        <v>64</v>
      </c>
      <c r="O3390" s="89" t="s">
        <v>103</v>
      </c>
      <c r="P3390" s="89" t="s">
        <v>115</v>
      </c>
      <c r="Q3390" s="89" t="s">
        <v>8440</v>
      </c>
      <c r="R3390" s="57" t="s">
        <v>18</v>
      </c>
      <c r="S3390" s="47" t="s">
        <v>199</v>
      </c>
      <c r="T3390" s="265">
        <v>0</v>
      </c>
      <c r="U3390" s="265">
        <v>0</v>
      </c>
      <c r="V3390" s="265">
        <v>0</v>
      </c>
      <c r="W3390" s="265">
        <v>12898</v>
      </c>
      <c r="X3390" s="265">
        <v>16509</v>
      </c>
      <c r="Y3390" s="265">
        <v>20016</v>
      </c>
    </row>
    <row r="3391" spans="1:25" ht="258.75" customHeight="1" x14ac:dyDescent="0.25">
      <c r="A3391" s="71">
        <v>4920</v>
      </c>
      <c r="B3391" s="47" t="s">
        <v>8421</v>
      </c>
      <c r="C3391" s="194" t="s">
        <v>8441</v>
      </c>
      <c r="D3391" s="47" t="s">
        <v>315</v>
      </c>
      <c r="E3391" s="89" t="s">
        <v>8442</v>
      </c>
      <c r="F3391" s="89" t="s">
        <v>8443</v>
      </c>
      <c r="G3391" s="90">
        <v>43101</v>
      </c>
      <c r="H3391" s="90">
        <v>43101</v>
      </c>
      <c r="I3391" s="211" t="s">
        <v>5466</v>
      </c>
      <c r="J3391" s="59" t="s">
        <v>17386</v>
      </c>
      <c r="K3391" s="89" t="s">
        <v>8444</v>
      </c>
      <c r="L3391" s="89" t="s">
        <v>60</v>
      </c>
      <c r="M3391" s="89" t="s">
        <v>8429</v>
      </c>
      <c r="N3391" s="89" t="s">
        <v>64</v>
      </c>
      <c r="O3391" s="89" t="s">
        <v>103</v>
      </c>
      <c r="P3391" s="89" t="s">
        <v>115</v>
      </c>
      <c r="Q3391" s="89"/>
      <c r="R3391" s="57" t="s">
        <v>18</v>
      </c>
      <c r="S3391" s="47" t="s">
        <v>199</v>
      </c>
      <c r="T3391" s="265">
        <v>0</v>
      </c>
      <c r="U3391" s="265">
        <v>0</v>
      </c>
      <c r="V3391" s="265">
        <v>0</v>
      </c>
      <c r="W3391" s="265">
        <v>0</v>
      </c>
      <c r="X3391" s="265">
        <v>0</v>
      </c>
      <c r="Y3391" s="265">
        <v>0</v>
      </c>
    </row>
    <row r="3392" spans="1:25" ht="258.75" customHeight="1" x14ac:dyDescent="0.25">
      <c r="A3392" s="71">
        <v>4921</v>
      </c>
      <c r="B3392" s="47" t="s">
        <v>8421</v>
      </c>
      <c r="C3392" s="194" t="s">
        <v>8445</v>
      </c>
      <c r="D3392" s="47" t="s">
        <v>121</v>
      </c>
      <c r="E3392" s="89" t="s">
        <v>8446</v>
      </c>
      <c r="F3392" s="89" t="s">
        <v>8447</v>
      </c>
      <c r="G3392" s="90">
        <v>43054</v>
      </c>
      <c r="H3392" s="90">
        <v>43054</v>
      </c>
      <c r="I3392" s="211" t="s">
        <v>8448</v>
      </c>
      <c r="J3392" s="90">
        <v>46753</v>
      </c>
      <c r="K3392" s="89" t="s">
        <v>8449</v>
      </c>
      <c r="L3392" s="89" t="s">
        <v>60</v>
      </c>
      <c r="M3392" s="89" t="s">
        <v>8450</v>
      </c>
      <c r="N3392" s="89" t="s">
        <v>64</v>
      </c>
      <c r="O3392" s="89" t="s">
        <v>103</v>
      </c>
      <c r="P3392" s="89" t="s">
        <v>115</v>
      </c>
      <c r="Q3392" s="89"/>
      <c r="R3392" s="57" t="s">
        <v>18</v>
      </c>
      <c r="S3392" s="47" t="s">
        <v>199</v>
      </c>
      <c r="T3392" s="265">
        <v>17563</v>
      </c>
      <c r="U3392" s="265">
        <v>17013</v>
      </c>
      <c r="V3392" s="265">
        <v>3432</v>
      </c>
      <c r="W3392" s="265">
        <v>3432</v>
      </c>
      <c r="X3392" s="265">
        <v>3432</v>
      </c>
      <c r="Y3392" s="265">
        <v>3432</v>
      </c>
    </row>
    <row r="3393" spans="1:25" ht="258.75" customHeight="1" x14ac:dyDescent="0.25">
      <c r="A3393" s="71">
        <v>4922</v>
      </c>
      <c r="B3393" s="47" t="s">
        <v>8421</v>
      </c>
      <c r="C3393" s="194" t="s">
        <v>8451</v>
      </c>
      <c r="D3393" s="47" t="s">
        <v>1997</v>
      </c>
      <c r="E3393" s="89" t="s">
        <v>17387</v>
      </c>
      <c r="F3393" s="89" t="s">
        <v>8452</v>
      </c>
      <c r="G3393" s="90">
        <v>43153</v>
      </c>
      <c r="H3393" s="90">
        <v>43153</v>
      </c>
      <c r="I3393" s="211" t="s">
        <v>8453</v>
      </c>
      <c r="J3393" s="59" t="s">
        <v>8454</v>
      </c>
      <c r="K3393" s="89" t="s">
        <v>8455</v>
      </c>
      <c r="L3393" s="89" t="s">
        <v>60</v>
      </c>
      <c r="M3393" s="89" t="s">
        <v>8456</v>
      </c>
      <c r="N3393" s="89" t="s">
        <v>64</v>
      </c>
      <c r="O3393" s="89" t="s">
        <v>103</v>
      </c>
      <c r="P3393" s="89" t="s">
        <v>115</v>
      </c>
      <c r="Q3393" s="89"/>
      <c r="R3393" s="57" t="s">
        <v>38</v>
      </c>
      <c r="S3393" s="47" t="s">
        <v>127</v>
      </c>
      <c r="T3393" s="265">
        <v>0</v>
      </c>
      <c r="U3393" s="265">
        <v>0</v>
      </c>
      <c r="V3393" s="265">
        <v>0</v>
      </c>
      <c r="W3393" s="265">
        <v>0</v>
      </c>
      <c r="X3393" s="265">
        <v>0</v>
      </c>
      <c r="Y3393" s="265">
        <v>0</v>
      </c>
    </row>
    <row r="3394" spans="1:25" ht="258.75" customHeight="1" x14ac:dyDescent="0.25">
      <c r="A3394" s="71">
        <v>4923</v>
      </c>
      <c r="B3394" s="47" t="s">
        <v>8421</v>
      </c>
      <c r="C3394" s="194" t="s">
        <v>8451</v>
      </c>
      <c r="D3394" s="47" t="s">
        <v>717</v>
      </c>
      <c r="E3394" s="89" t="s">
        <v>17387</v>
      </c>
      <c r="F3394" s="89" t="s">
        <v>8457</v>
      </c>
      <c r="G3394" s="90">
        <v>43153</v>
      </c>
      <c r="H3394" s="90">
        <v>43153</v>
      </c>
      <c r="I3394" s="211" t="s">
        <v>8458</v>
      </c>
      <c r="J3394" s="59" t="s">
        <v>17388</v>
      </c>
      <c r="K3394" s="89" t="s">
        <v>8459</v>
      </c>
      <c r="L3394" s="89" t="s">
        <v>60</v>
      </c>
      <c r="M3394" s="89" t="s">
        <v>8456</v>
      </c>
      <c r="N3394" s="89" t="s">
        <v>64</v>
      </c>
      <c r="O3394" s="89" t="s">
        <v>103</v>
      </c>
      <c r="P3394" s="89" t="s">
        <v>115</v>
      </c>
      <c r="Q3394" s="89"/>
      <c r="R3394" s="57" t="s">
        <v>38</v>
      </c>
      <c r="S3394" s="47" t="s">
        <v>127</v>
      </c>
      <c r="T3394" s="265">
        <v>0</v>
      </c>
      <c r="U3394" s="265">
        <v>0</v>
      </c>
      <c r="V3394" s="265">
        <v>0</v>
      </c>
      <c r="W3394" s="265">
        <v>0</v>
      </c>
      <c r="X3394" s="265">
        <v>0</v>
      </c>
      <c r="Y3394" s="265">
        <v>0</v>
      </c>
    </row>
    <row r="3395" spans="1:25" ht="258.75" customHeight="1" x14ac:dyDescent="0.25">
      <c r="A3395" s="71">
        <v>4924</v>
      </c>
      <c r="B3395" s="47" t="s">
        <v>8421</v>
      </c>
      <c r="C3395" s="194" t="s">
        <v>8460</v>
      </c>
      <c r="D3395" s="47" t="s">
        <v>2000</v>
      </c>
      <c r="E3395" s="89" t="s">
        <v>17387</v>
      </c>
      <c r="F3395" s="89" t="s">
        <v>8461</v>
      </c>
      <c r="G3395" s="90">
        <v>43466</v>
      </c>
      <c r="H3395" s="90">
        <v>43466</v>
      </c>
      <c r="I3395" s="211" t="s">
        <v>8462</v>
      </c>
      <c r="J3395" s="90">
        <v>44562</v>
      </c>
      <c r="K3395" s="89" t="s">
        <v>8463</v>
      </c>
      <c r="L3395" s="89" t="s">
        <v>60</v>
      </c>
      <c r="M3395" s="89" t="s">
        <v>8464</v>
      </c>
      <c r="N3395" s="89" t="s">
        <v>64</v>
      </c>
      <c r="O3395" s="89" t="s">
        <v>103</v>
      </c>
      <c r="P3395" s="89" t="s">
        <v>115</v>
      </c>
      <c r="Q3395" s="89"/>
      <c r="R3395" s="57" t="s">
        <v>53</v>
      </c>
      <c r="S3395" s="47" t="s">
        <v>175</v>
      </c>
      <c r="T3395" s="265">
        <v>1818</v>
      </c>
      <c r="U3395" s="265" t="s">
        <v>112</v>
      </c>
      <c r="V3395" s="265" t="s">
        <v>112</v>
      </c>
      <c r="W3395" s="265" t="s">
        <v>112</v>
      </c>
      <c r="X3395" s="265" t="s">
        <v>112</v>
      </c>
      <c r="Y3395" s="265" t="s">
        <v>112</v>
      </c>
    </row>
    <row r="3396" spans="1:25" ht="258.75" customHeight="1" x14ac:dyDescent="0.25">
      <c r="A3396" s="71">
        <v>4925</v>
      </c>
      <c r="B3396" s="194" t="s">
        <v>8421</v>
      </c>
      <c r="C3396" s="194" t="s">
        <v>17389</v>
      </c>
      <c r="D3396" s="351" t="s">
        <v>8466</v>
      </c>
      <c r="E3396" s="89" t="s">
        <v>17387</v>
      </c>
      <c r="F3396" s="41" t="s">
        <v>673</v>
      </c>
      <c r="G3396" s="90">
        <v>43720</v>
      </c>
      <c r="H3396" s="90">
        <v>43466</v>
      </c>
      <c r="I3396" s="41" t="s">
        <v>2394</v>
      </c>
      <c r="J3396" s="73">
        <v>46023</v>
      </c>
      <c r="K3396" s="41" t="s">
        <v>8467</v>
      </c>
      <c r="L3396" s="41" t="s">
        <v>99</v>
      </c>
      <c r="M3396" s="41" t="s">
        <v>8468</v>
      </c>
      <c r="N3396" s="41" t="s">
        <v>64</v>
      </c>
      <c r="O3396" s="41" t="s">
        <v>103</v>
      </c>
      <c r="P3396" s="41" t="s">
        <v>115</v>
      </c>
      <c r="Q3396" s="41"/>
      <c r="R3396" s="41">
        <v>6</v>
      </c>
      <c r="S3396" s="41" t="s">
        <v>716</v>
      </c>
      <c r="T3396" s="194">
        <v>9992</v>
      </c>
      <c r="U3396" s="194">
        <v>102</v>
      </c>
      <c r="V3396" s="265">
        <v>102</v>
      </c>
      <c r="W3396" s="265">
        <v>102</v>
      </c>
      <c r="X3396" s="265">
        <v>102</v>
      </c>
      <c r="Y3396" s="265" t="s">
        <v>112</v>
      </c>
    </row>
    <row r="3397" spans="1:25" ht="258.75" customHeight="1" x14ac:dyDescent="0.25">
      <c r="A3397" s="71">
        <v>4926</v>
      </c>
      <c r="B3397" s="194" t="s">
        <v>8421</v>
      </c>
      <c r="C3397" s="194" t="s">
        <v>17390</v>
      </c>
      <c r="D3397" s="351" t="s">
        <v>2034</v>
      </c>
      <c r="E3397" s="89" t="s">
        <v>129</v>
      </c>
      <c r="F3397" s="41" t="s">
        <v>8469</v>
      </c>
      <c r="G3397" s="90">
        <v>43552</v>
      </c>
      <c r="H3397" s="90">
        <v>43466</v>
      </c>
      <c r="I3397" s="41" t="s">
        <v>113</v>
      </c>
      <c r="J3397" s="73" t="s">
        <v>114</v>
      </c>
      <c r="K3397" s="41" t="s">
        <v>17391</v>
      </c>
      <c r="L3397" s="41" t="s">
        <v>60</v>
      </c>
      <c r="M3397" s="41" t="s">
        <v>8470</v>
      </c>
      <c r="N3397" s="41" t="s">
        <v>64</v>
      </c>
      <c r="O3397" s="41" t="s">
        <v>100</v>
      </c>
      <c r="P3397" s="41" t="s">
        <v>17392</v>
      </c>
      <c r="Q3397" s="41"/>
      <c r="R3397" s="41">
        <v>16</v>
      </c>
      <c r="S3397" s="41" t="s">
        <v>175</v>
      </c>
      <c r="T3397" s="194">
        <v>158916</v>
      </c>
      <c r="U3397" s="194">
        <v>136777</v>
      </c>
      <c r="V3397" s="194">
        <v>75976</v>
      </c>
      <c r="W3397" s="265" t="s">
        <v>112</v>
      </c>
      <c r="X3397" s="265" t="s">
        <v>112</v>
      </c>
      <c r="Y3397" s="265" t="s">
        <v>112</v>
      </c>
    </row>
    <row r="3398" spans="1:25" ht="258.75" customHeight="1" x14ac:dyDescent="0.25">
      <c r="A3398" s="71">
        <v>4927</v>
      </c>
      <c r="B3398" s="194" t="s">
        <v>8421</v>
      </c>
      <c r="C3398" s="194" t="s">
        <v>8471</v>
      </c>
      <c r="D3398" s="351" t="s">
        <v>8472</v>
      </c>
      <c r="E3398" s="89" t="s">
        <v>17387</v>
      </c>
      <c r="F3398" s="41" t="s">
        <v>673</v>
      </c>
      <c r="G3398" s="90">
        <v>44469</v>
      </c>
      <c r="H3398" s="90">
        <v>44197</v>
      </c>
      <c r="I3398" s="41" t="s">
        <v>6785</v>
      </c>
      <c r="J3398" s="73">
        <v>45658</v>
      </c>
      <c r="K3398" s="41" t="s">
        <v>17393</v>
      </c>
      <c r="L3398" s="112" t="s">
        <v>60</v>
      </c>
      <c r="M3398" s="41" t="s">
        <v>8464</v>
      </c>
      <c r="N3398" s="41" t="s">
        <v>64</v>
      </c>
      <c r="O3398" s="41" t="s">
        <v>103</v>
      </c>
      <c r="P3398" s="41" t="s">
        <v>115</v>
      </c>
      <c r="Q3398" s="41"/>
      <c r="R3398" s="41" t="s">
        <v>53</v>
      </c>
      <c r="S3398" s="41" t="s">
        <v>175</v>
      </c>
      <c r="T3398" s="194">
        <v>6760</v>
      </c>
      <c r="U3398" s="194">
        <v>26335</v>
      </c>
      <c r="V3398" s="194">
        <v>26335</v>
      </c>
      <c r="W3398" s="194">
        <v>26335</v>
      </c>
      <c r="X3398" s="265" t="s">
        <v>112</v>
      </c>
      <c r="Y3398" s="265" t="s">
        <v>112</v>
      </c>
    </row>
    <row r="3399" spans="1:25" ht="258.75" customHeight="1" x14ac:dyDescent="0.25">
      <c r="A3399" s="71">
        <v>4928</v>
      </c>
      <c r="B3399" s="194" t="s">
        <v>8421</v>
      </c>
      <c r="C3399" s="194" t="s">
        <v>17394</v>
      </c>
      <c r="D3399" s="351" t="s">
        <v>315</v>
      </c>
      <c r="E3399" s="41" t="s">
        <v>8473</v>
      </c>
      <c r="F3399" s="41" t="s">
        <v>284</v>
      </c>
      <c r="G3399" s="90">
        <v>40544</v>
      </c>
      <c r="H3399" s="90">
        <v>40544</v>
      </c>
      <c r="I3399" s="41" t="s">
        <v>370</v>
      </c>
      <c r="J3399" s="73">
        <v>45292</v>
      </c>
      <c r="K3399" s="41" t="s">
        <v>8474</v>
      </c>
      <c r="L3399" s="41" t="s">
        <v>99</v>
      </c>
      <c r="M3399" s="41" t="s">
        <v>8475</v>
      </c>
      <c r="N3399" s="41" t="s">
        <v>107</v>
      </c>
      <c r="O3399" s="41" t="s">
        <v>100</v>
      </c>
      <c r="P3399" s="41" t="s">
        <v>4574</v>
      </c>
      <c r="Q3399" s="41"/>
      <c r="R3399" s="41">
        <v>10</v>
      </c>
      <c r="S3399" s="41" t="s">
        <v>126</v>
      </c>
      <c r="T3399" s="194">
        <v>95</v>
      </c>
      <c r="U3399" s="194">
        <v>1547</v>
      </c>
      <c r="V3399" s="194">
        <v>110</v>
      </c>
      <c r="W3399" s="194" t="s">
        <v>112</v>
      </c>
      <c r="X3399" s="194" t="s">
        <v>112</v>
      </c>
      <c r="Y3399" s="194" t="s">
        <v>112</v>
      </c>
    </row>
    <row r="3400" spans="1:25" ht="258.75" customHeight="1" x14ac:dyDescent="0.25">
      <c r="A3400" s="71">
        <v>4929</v>
      </c>
      <c r="B3400" s="194" t="s">
        <v>8421</v>
      </c>
      <c r="C3400" s="194" t="s">
        <v>17395</v>
      </c>
      <c r="D3400" s="351" t="s">
        <v>121</v>
      </c>
      <c r="E3400" s="41" t="s">
        <v>129</v>
      </c>
      <c r="F3400" s="41" t="s">
        <v>8426</v>
      </c>
      <c r="G3400" s="90">
        <v>42370</v>
      </c>
      <c r="H3400" s="90">
        <v>42370</v>
      </c>
      <c r="I3400" s="41" t="s">
        <v>244</v>
      </c>
      <c r="J3400" s="73">
        <v>45658</v>
      </c>
      <c r="K3400" s="41" t="s">
        <v>8476</v>
      </c>
      <c r="L3400" s="41" t="s">
        <v>60</v>
      </c>
      <c r="M3400" s="41" t="s">
        <v>8429</v>
      </c>
      <c r="N3400" s="41" t="s">
        <v>107</v>
      </c>
      <c r="O3400" s="41" t="s">
        <v>100</v>
      </c>
      <c r="P3400" s="41" t="s">
        <v>4574</v>
      </c>
      <c r="Q3400" s="41"/>
      <c r="R3400" s="229" t="s">
        <v>23</v>
      </c>
      <c r="S3400" s="41" t="s">
        <v>8433</v>
      </c>
      <c r="T3400" s="194">
        <v>48624</v>
      </c>
      <c r="U3400" s="194">
        <v>19201</v>
      </c>
      <c r="V3400" s="194">
        <v>129093</v>
      </c>
      <c r="W3400" s="194">
        <v>178843</v>
      </c>
      <c r="X3400" s="194" t="s">
        <v>112</v>
      </c>
      <c r="Y3400" s="194" t="s">
        <v>112</v>
      </c>
    </row>
    <row r="3401" spans="1:25" ht="258.75" customHeight="1" x14ac:dyDescent="0.25">
      <c r="A3401" s="71">
        <v>4930</v>
      </c>
      <c r="B3401" s="194" t="s">
        <v>8421</v>
      </c>
      <c r="C3401" s="194" t="s">
        <v>8477</v>
      </c>
      <c r="D3401" s="351" t="s">
        <v>1119</v>
      </c>
      <c r="E3401" s="41" t="s">
        <v>17396</v>
      </c>
      <c r="F3401" s="41" t="s">
        <v>8431</v>
      </c>
      <c r="G3401" s="90">
        <v>39814</v>
      </c>
      <c r="H3401" s="90">
        <v>39814</v>
      </c>
      <c r="I3401" s="41" t="s">
        <v>17397</v>
      </c>
      <c r="J3401" s="73">
        <v>45292</v>
      </c>
      <c r="K3401" s="41" t="s">
        <v>8478</v>
      </c>
      <c r="L3401" s="41" t="s">
        <v>60</v>
      </c>
      <c r="M3401" s="41" t="s">
        <v>8429</v>
      </c>
      <c r="N3401" s="41" t="s">
        <v>107</v>
      </c>
      <c r="O3401" s="41" t="s">
        <v>100</v>
      </c>
      <c r="P3401" s="41" t="s">
        <v>8479</v>
      </c>
      <c r="Q3401" s="41"/>
      <c r="R3401" s="47" t="s">
        <v>23</v>
      </c>
      <c r="S3401" s="41" t="s">
        <v>8433</v>
      </c>
      <c r="T3401" s="194">
        <v>0</v>
      </c>
      <c r="U3401" s="194">
        <v>0</v>
      </c>
      <c r="V3401" s="194">
        <v>0</v>
      </c>
      <c r="W3401" s="194" t="s">
        <v>112</v>
      </c>
      <c r="X3401" s="194" t="s">
        <v>112</v>
      </c>
      <c r="Y3401" s="194" t="s">
        <v>112</v>
      </c>
    </row>
    <row r="3402" spans="1:25" ht="258.75" customHeight="1" x14ac:dyDescent="0.25">
      <c r="A3402" s="71">
        <v>4931</v>
      </c>
      <c r="B3402" s="194" t="s">
        <v>8421</v>
      </c>
      <c r="C3402" s="194" t="s">
        <v>8480</v>
      </c>
      <c r="D3402" s="351" t="s">
        <v>121</v>
      </c>
      <c r="E3402" s="41" t="s">
        <v>17398</v>
      </c>
      <c r="F3402" s="41" t="s">
        <v>8435</v>
      </c>
      <c r="G3402" s="90">
        <v>43017</v>
      </c>
      <c r="H3402" s="90">
        <v>43101</v>
      </c>
      <c r="I3402" s="41" t="s">
        <v>268</v>
      </c>
      <c r="J3402" s="41" t="s">
        <v>8437</v>
      </c>
      <c r="K3402" s="41" t="s">
        <v>8481</v>
      </c>
      <c r="L3402" s="41" t="s">
        <v>60</v>
      </c>
      <c r="M3402" s="41" t="s">
        <v>8482</v>
      </c>
      <c r="N3402" s="41" t="s">
        <v>107</v>
      </c>
      <c r="O3402" s="41" t="s">
        <v>100</v>
      </c>
      <c r="P3402" s="41" t="s">
        <v>8483</v>
      </c>
      <c r="Q3402" s="41" t="s">
        <v>8484</v>
      </c>
      <c r="R3402" s="41">
        <v>2</v>
      </c>
      <c r="S3402" s="41" t="s">
        <v>199</v>
      </c>
      <c r="T3402" s="194">
        <v>2848</v>
      </c>
      <c r="U3402" s="194">
        <v>198</v>
      </c>
      <c r="V3402" s="194">
        <v>1663</v>
      </c>
      <c r="W3402" s="194">
        <v>47714</v>
      </c>
      <c r="X3402" s="194">
        <v>75506</v>
      </c>
      <c r="Y3402" s="194">
        <v>133199</v>
      </c>
    </row>
    <row r="3403" spans="1:25" ht="258.75" customHeight="1" x14ac:dyDescent="0.25">
      <c r="A3403" s="71">
        <v>4932</v>
      </c>
      <c r="B3403" s="208" t="s">
        <v>8421</v>
      </c>
      <c r="C3403" s="208" t="s">
        <v>8441</v>
      </c>
      <c r="D3403" s="208" t="s">
        <v>121</v>
      </c>
      <c r="E3403" s="208" t="s">
        <v>8442</v>
      </c>
      <c r="F3403" s="114" t="s">
        <v>8443</v>
      </c>
      <c r="G3403" s="112">
        <v>43101</v>
      </c>
      <c r="H3403" s="112">
        <v>43101</v>
      </c>
      <c r="I3403" s="208" t="s">
        <v>113</v>
      </c>
      <c r="J3403" s="112" t="s">
        <v>114</v>
      </c>
      <c r="K3403" s="208" t="s">
        <v>8485</v>
      </c>
      <c r="L3403" s="208" t="s">
        <v>60</v>
      </c>
      <c r="M3403" s="208" t="s">
        <v>4185</v>
      </c>
      <c r="N3403" s="208" t="s">
        <v>107</v>
      </c>
      <c r="O3403" s="208" t="s">
        <v>100</v>
      </c>
      <c r="P3403" s="208" t="s">
        <v>8486</v>
      </c>
      <c r="Q3403" s="113"/>
      <c r="R3403" s="113" t="s">
        <v>18</v>
      </c>
      <c r="S3403" s="146" t="s">
        <v>199</v>
      </c>
      <c r="T3403" s="194">
        <v>0</v>
      </c>
      <c r="U3403" s="194">
        <v>0</v>
      </c>
      <c r="V3403" s="194">
        <v>0</v>
      </c>
      <c r="W3403" s="194">
        <v>0</v>
      </c>
      <c r="X3403" s="194">
        <v>0</v>
      </c>
      <c r="Y3403" s="194">
        <v>0</v>
      </c>
    </row>
    <row r="3404" spans="1:25" ht="258.75" customHeight="1" x14ac:dyDescent="0.25">
      <c r="A3404" s="71">
        <v>4933</v>
      </c>
      <c r="B3404" s="194" t="s">
        <v>8421</v>
      </c>
      <c r="C3404" s="194" t="s">
        <v>8445</v>
      </c>
      <c r="D3404" s="351" t="s">
        <v>329</v>
      </c>
      <c r="E3404" s="41" t="s">
        <v>8446</v>
      </c>
      <c r="F3404" s="41" t="s">
        <v>8447</v>
      </c>
      <c r="G3404" s="90">
        <v>43054</v>
      </c>
      <c r="H3404" s="90">
        <v>43101</v>
      </c>
      <c r="I3404" s="41" t="s">
        <v>268</v>
      </c>
      <c r="J3404" s="73">
        <v>46753</v>
      </c>
      <c r="K3404" s="41" t="s">
        <v>8487</v>
      </c>
      <c r="L3404" s="41" t="s">
        <v>60</v>
      </c>
      <c r="M3404" s="41" t="s">
        <v>4185</v>
      </c>
      <c r="N3404" s="41" t="s">
        <v>107</v>
      </c>
      <c r="O3404" s="41" t="s">
        <v>100</v>
      </c>
      <c r="P3404" s="41" t="s">
        <v>4574</v>
      </c>
      <c r="Q3404" s="41"/>
      <c r="R3404" s="41">
        <v>2</v>
      </c>
      <c r="S3404" s="41" t="s">
        <v>199</v>
      </c>
      <c r="T3404" s="194">
        <v>106</v>
      </c>
      <c r="U3404" s="194">
        <v>696</v>
      </c>
      <c r="V3404" s="194">
        <v>628</v>
      </c>
      <c r="W3404" s="265">
        <v>628</v>
      </c>
      <c r="X3404" s="265">
        <v>0</v>
      </c>
      <c r="Y3404" s="194">
        <v>0</v>
      </c>
    </row>
    <row r="3405" spans="1:25" ht="258.75" customHeight="1" x14ac:dyDescent="0.25">
      <c r="A3405" s="71">
        <v>4934</v>
      </c>
      <c r="B3405" s="208" t="s">
        <v>8421</v>
      </c>
      <c r="C3405" s="208" t="s">
        <v>17389</v>
      </c>
      <c r="D3405" s="208" t="s">
        <v>1968</v>
      </c>
      <c r="E3405" s="208" t="s">
        <v>129</v>
      </c>
      <c r="F3405" s="114" t="s">
        <v>8488</v>
      </c>
      <c r="G3405" s="112">
        <v>43783</v>
      </c>
      <c r="H3405" s="112">
        <v>43831</v>
      </c>
      <c r="I3405" s="114" t="s">
        <v>13403</v>
      </c>
      <c r="J3405" s="112">
        <v>46023</v>
      </c>
      <c r="K3405" s="208" t="s">
        <v>8489</v>
      </c>
      <c r="L3405" s="208" t="s">
        <v>60</v>
      </c>
      <c r="M3405" s="208" t="s">
        <v>8490</v>
      </c>
      <c r="N3405" s="208" t="s">
        <v>107</v>
      </c>
      <c r="O3405" s="208" t="s">
        <v>103</v>
      </c>
      <c r="P3405" s="208" t="s">
        <v>1747</v>
      </c>
      <c r="Q3405" s="114"/>
      <c r="R3405" s="13" t="s">
        <v>56</v>
      </c>
      <c r="S3405" s="208" t="s">
        <v>1665</v>
      </c>
      <c r="T3405" s="194">
        <v>19721</v>
      </c>
      <c r="U3405" s="194">
        <v>9834</v>
      </c>
      <c r="V3405" s="194">
        <v>19721</v>
      </c>
      <c r="W3405" s="194">
        <v>19721</v>
      </c>
      <c r="X3405" s="194">
        <v>19721</v>
      </c>
      <c r="Y3405" s="194" t="s">
        <v>112</v>
      </c>
    </row>
    <row r="3406" spans="1:25" ht="258.75" customHeight="1" x14ac:dyDescent="0.25">
      <c r="A3406" s="71">
        <v>4935</v>
      </c>
      <c r="B3406" s="208" t="s">
        <v>8421</v>
      </c>
      <c r="C3406" s="208" t="s">
        <v>17399</v>
      </c>
      <c r="D3406" s="208" t="s">
        <v>329</v>
      </c>
      <c r="E3406" s="208" t="s">
        <v>129</v>
      </c>
      <c r="F3406" s="114" t="s">
        <v>17400</v>
      </c>
      <c r="G3406" s="112">
        <v>43951</v>
      </c>
      <c r="H3406" s="112">
        <v>43831</v>
      </c>
      <c r="I3406" s="114" t="s">
        <v>3038</v>
      </c>
      <c r="J3406" s="112">
        <v>46753</v>
      </c>
      <c r="K3406" s="208" t="s">
        <v>17401</v>
      </c>
      <c r="L3406" s="208" t="s">
        <v>60</v>
      </c>
      <c r="M3406" s="208" t="s">
        <v>1130</v>
      </c>
      <c r="N3406" s="208" t="s">
        <v>107</v>
      </c>
      <c r="O3406" s="208" t="s">
        <v>102</v>
      </c>
      <c r="P3406" s="208" t="s">
        <v>1944</v>
      </c>
      <c r="Q3406" s="113" t="s">
        <v>8491</v>
      </c>
      <c r="R3406" s="13" t="s">
        <v>18</v>
      </c>
      <c r="S3406" s="208" t="s">
        <v>199</v>
      </c>
      <c r="T3406" s="167">
        <v>64667</v>
      </c>
      <c r="U3406" s="167">
        <v>134243</v>
      </c>
      <c r="V3406" s="167">
        <v>64000</v>
      </c>
      <c r="W3406" s="167">
        <v>65000</v>
      </c>
      <c r="X3406" s="167">
        <v>66000</v>
      </c>
      <c r="Y3406" s="167">
        <v>67000</v>
      </c>
    </row>
    <row r="3407" spans="1:25" ht="258.75" customHeight="1" x14ac:dyDescent="0.25">
      <c r="A3407" s="71">
        <v>4936</v>
      </c>
      <c r="B3407" s="208" t="s">
        <v>8421</v>
      </c>
      <c r="C3407" s="194" t="s">
        <v>17383</v>
      </c>
      <c r="D3407" s="208" t="s">
        <v>2092</v>
      </c>
      <c r="E3407" s="114" t="s">
        <v>8543</v>
      </c>
      <c r="F3407" s="114" t="s">
        <v>5362</v>
      </c>
      <c r="G3407" s="112">
        <v>40544</v>
      </c>
      <c r="H3407" s="112">
        <v>40544</v>
      </c>
      <c r="I3407" s="114" t="s">
        <v>1873</v>
      </c>
      <c r="J3407" s="112">
        <v>45292</v>
      </c>
      <c r="K3407" s="208" t="s">
        <v>5363</v>
      </c>
      <c r="L3407" s="113" t="s">
        <v>99</v>
      </c>
      <c r="M3407" s="208" t="s">
        <v>8492</v>
      </c>
      <c r="N3407" s="208" t="s">
        <v>106</v>
      </c>
      <c r="O3407" s="208" t="s">
        <v>103</v>
      </c>
      <c r="P3407" s="208" t="s">
        <v>1953</v>
      </c>
      <c r="Q3407" s="114"/>
      <c r="R3407" s="13" t="s">
        <v>40</v>
      </c>
      <c r="S3407" s="208" t="s">
        <v>126</v>
      </c>
      <c r="T3407" s="194">
        <v>364</v>
      </c>
      <c r="U3407" s="194">
        <v>301</v>
      </c>
      <c r="V3407" s="194">
        <v>321</v>
      </c>
      <c r="W3407" s="194" t="s">
        <v>112</v>
      </c>
      <c r="X3407" s="194" t="s">
        <v>112</v>
      </c>
      <c r="Y3407" s="194" t="s">
        <v>112</v>
      </c>
    </row>
    <row r="3408" spans="1:25" ht="258.75" customHeight="1" x14ac:dyDescent="0.25">
      <c r="A3408" s="71">
        <v>4937</v>
      </c>
      <c r="B3408" s="194" t="s">
        <v>8421</v>
      </c>
      <c r="C3408" s="194" t="s">
        <v>17383</v>
      </c>
      <c r="D3408" s="351" t="s">
        <v>2093</v>
      </c>
      <c r="E3408" s="41" t="s">
        <v>8543</v>
      </c>
      <c r="F3408" s="41" t="s">
        <v>8493</v>
      </c>
      <c r="G3408" s="90">
        <v>40544</v>
      </c>
      <c r="H3408" s="90">
        <v>40544</v>
      </c>
      <c r="I3408" s="41" t="s">
        <v>1873</v>
      </c>
      <c r="J3408" s="73">
        <v>45292</v>
      </c>
      <c r="K3408" s="41" t="s">
        <v>8494</v>
      </c>
      <c r="L3408" s="41" t="s">
        <v>99</v>
      </c>
      <c r="M3408" s="41" t="s">
        <v>8492</v>
      </c>
      <c r="N3408" s="41" t="s">
        <v>106</v>
      </c>
      <c r="O3408" s="41" t="s">
        <v>103</v>
      </c>
      <c r="P3408" s="41" t="s">
        <v>1953</v>
      </c>
      <c r="Q3408" s="41"/>
      <c r="R3408" s="41">
        <v>10</v>
      </c>
      <c r="S3408" s="41" t="s">
        <v>126</v>
      </c>
      <c r="T3408" s="264">
        <v>122</v>
      </c>
      <c r="U3408" s="264">
        <v>115</v>
      </c>
      <c r="V3408" s="264">
        <v>159</v>
      </c>
      <c r="W3408" s="264" t="s">
        <v>112</v>
      </c>
      <c r="X3408" s="264" t="s">
        <v>112</v>
      </c>
      <c r="Y3408" s="264" t="s">
        <v>112</v>
      </c>
    </row>
    <row r="3409" spans="1:25" ht="258.75" customHeight="1" x14ac:dyDescent="0.25">
      <c r="A3409" s="71">
        <v>4938</v>
      </c>
      <c r="B3409" s="208" t="s">
        <v>8421</v>
      </c>
      <c r="C3409" s="194" t="s">
        <v>17383</v>
      </c>
      <c r="D3409" s="208" t="s">
        <v>2094</v>
      </c>
      <c r="E3409" s="208" t="s">
        <v>17387</v>
      </c>
      <c r="F3409" s="114" t="s">
        <v>8495</v>
      </c>
      <c r="G3409" s="112">
        <v>40544</v>
      </c>
      <c r="H3409" s="112">
        <v>40544</v>
      </c>
      <c r="I3409" s="114" t="s">
        <v>1873</v>
      </c>
      <c r="J3409" s="112">
        <v>45292</v>
      </c>
      <c r="K3409" s="208" t="s">
        <v>8496</v>
      </c>
      <c r="L3409" s="208" t="s">
        <v>61</v>
      </c>
      <c r="M3409" s="208" t="s">
        <v>8497</v>
      </c>
      <c r="N3409" s="208" t="s">
        <v>106</v>
      </c>
      <c r="O3409" s="208" t="s">
        <v>103</v>
      </c>
      <c r="P3409" s="208" t="s">
        <v>1953</v>
      </c>
      <c r="Q3409" s="113"/>
      <c r="R3409" s="208">
        <v>8</v>
      </c>
      <c r="S3409" s="208" t="s">
        <v>127</v>
      </c>
      <c r="T3409" s="264">
        <v>696</v>
      </c>
      <c r="U3409" s="264">
        <v>539</v>
      </c>
      <c r="V3409" s="264">
        <v>1136</v>
      </c>
      <c r="W3409" s="264" t="s">
        <v>112</v>
      </c>
      <c r="X3409" s="264" t="s">
        <v>112</v>
      </c>
      <c r="Y3409" s="264" t="s">
        <v>112</v>
      </c>
    </row>
    <row r="3410" spans="1:25" ht="258.75" customHeight="1" x14ac:dyDescent="0.25">
      <c r="A3410" s="71">
        <v>4939</v>
      </c>
      <c r="B3410" s="208" t="s">
        <v>8421</v>
      </c>
      <c r="C3410" s="194" t="s">
        <v>17402</v>
      </c>
      <c r="D3410" s="208" t="s">
        <v>2095</v>
      </c>
      <c r="E3410" s="208" t="s">
        <v>17387</v>
      </c>
      <c r="F3410" s="114" t="s">
        <v>8498</v>
      </c>
      <c r="G3410" s="112">
        <v>40544</v>
      </c>
      <c r="H3410" s="112">
        <v>40544</v>
      </c>
      <c r="I3410" s="114" t="s">
        <v>1873</v>
      </c>
      <c r="J3410" s="112">
        <v>45292</v>
      </c>
      <c r="K3410" s="208" t="s">
        <v>17403</v>
      </c>
      <c r="L3410" s="113" t="s">
        <v>99</v>
      </c>
      <c r="M3410" s="208" t="s">
        <v>8475</v>
      </c>
      <c r="N3410" s="208" t="s">
        <v>106</v>
      </c>
      <c r="O3410" s="208" t="s">
        <v>103</v>
      </c>
      <c r="P3410" s="208" t="s">
        <v>1953</v>
      </c>
      <c r="Q3410" s="114"/>
      <c r="R3410" s="13" t="s">
        <v>40</v>
      </c>
      <c r="S3410" s="208" t="s">
        <v>126</v>
      </c>
      <c r="T3410" s="264">
        <v>0</v>
      </c>
      <c r="U3410" s="264">
        <v>0</v>
      </c>
      <c r="V3410" s="264">
        <v>0</v>
      </c>
      <c r="W3410" s="264" t="s">
        <v>112</v>
      </c>
      <c r="X3410" s="264" t="s">
        <v>112</v>
      </c>
      <c r="Y3410" s="264" t="s">
        <v>112</v>
      </c>
    </row>
    <row r="3411" spans="1:25" ht="258.75" customHeight="1" x14ac:dyDescent="0.25">
      <c r="A3411" s="71">
        <v>4940</v>
      </c>
      <c r="B3411" s="208" t="s">
        <v>8421</v>
      </c>
      <c r="C3411" s="194" t="s">
        <v>17383</v>
      </c>
      <c r="D3411" s="208" t="s">
        <v>2096</v>
      </c>
      <c r="E3411" s="208" t="s">
        <v>17387</v>
      </c>
      <c r="F3411" s="114" t="s">
        <v>212</v>
      </c>
      <c r="G3411" s="112">
        <v>40544</v>
      </c>
      <c r="H3411" s="112">
        <v>40544</v>
      </c>
      <c r="I3411" s="114" t="s">
        <v>1873</v>
      </c>
      <c r="J3411" s="112">
        <v>45292</v>
      </c>
      <c r="K3411" s="208" t="s">
        <v>8499</v>
      </c>
      <c r="L3411" s="208" t="s">
        <v>61</v>
      </c>
      <c r="M3411" s="208" t="s">
        <v>8500</v>
      </c>
      <c r="N3411" s="208" t="s">
        <v>106</v>
      </c>
      <c r="O3411" s="208" t="s">
        <v>103</v>
      </c>
      <c r="P3411" s="208" t="s">
        <v>1953</v>
      </c>
      <c r="Q3411" s="113"/>
      <c r="R3411" s="113" t="s">
        <v>54</v>
      </c>
      <c r="S3411" s="208" t="s">
        <v>1052</v>
      </c>
      <c r="T3411" s="264">
        <v>447</v>
      </c>
      <c r="U3411" s="264">
        <v>139</v>
      </c>
      <c r="V3411" s="264">
        <v>139</v>
      </c>
      <c r="W3411" s="264" t="s">
        <v>112</v>
      </c>
      <c r="X3411" s="264" t="s">
        <v>112</v>
      </c>
      <c r="Y3411" s="264" t="s">
        <v>112</v>
      </c>
    </row>
    <row r="3412" spans="1:25" ht="258.75" customHeight="1" x14ac:dyDescent="0.25">
      <c r="A3412" s="71">
        <v>4941</v>
      </c>
      <c r="B3412" s="208" t="s">
        <v>8421</v>
      </c>
      <c r="C3412" s="194" t="s">
        <v>17383</v>
      </c>
      <c r="D3412" s="208" t="s">
        <v>2015</v>
      </c>
      <c r="E3412" s="208" t="s">
        <v>17404</v>
      </c>
      <c r="F3412" s="114" t="s">
        <v>1123</v>
      </c>
      <c r="G3412" s="112">
        <v>40544</v>
      </c>
      <c r="H3412" s="112">
        <v>40544</v>
      </c>
      <c r="I3412" s="114" t="s">
        <v>1873</v>
      </c>
      <c r="J3412" s="112">
        <v>45292</v>
      </c>
      <c r="K3412" s="208" t="s">
        <v>8501</v>
      </c>
      <c r="L3412" s="113" t="s">
        <v>99</v>
      </c>
      <c r="M3412" s="208" t="s">
        <v>8502</v>
      </c>
      <c r="N3412" s="208" t="s">
        <v>106</v>
      </c>
      <c r="O3412" s="208" t="s">
        <v>103</v>
      </c>
      <c r="P3412" s="208" t="s">
        <v>1953</v>
      </c>
      <c r="Q3412" s="113"/>
      <c r="R3412" s="113" t="s">
        <v>40</v>
      </c>
      <c r="S3412" s="208" t="s">
        <v>126</v>
      </c>
      <c r="T3412" s="264">
        <v>33</v>
      </c>
      <c r="U3412" s="264">
        <v>73</v>
      </c>
      <c r="V3412" s="264">
        <v>34</v>
      </c>
      <c r="W3412" s="264" t="s">
        <v>112</v>
      </c>
      <c r="X3412" s="264" t="s">
        <v>112</v>
      </c>
      <c r="Y3412" s="264" t="s">
        <v>112</v>
      </c>
    </row>
    <row r="3413" spans="1:25" ht="258.75" customHeight="1" x14ac:dyDescent="0.25">
      <c r="A3413" s="71">
        <v>4942</v>
      </c>
      <c r="B3413" s="208" t="s">
        <v>8421</v>
      </c>
      <c r="C3413" s="194" t="s">
        <v>17383</v>
      </c>
      <c r="D3413" s="208" t="s">
        <v>2097</v>
      </c>
      <c r="E3413" s="208" t="s">
        <v>17387</v>
      </c>
      <c r="F3413" s="114" t="s">
        <v>8503</v>
      </c>
      <c r="G3413" s="112">
        <v>40544</v>
      </c>
      <c r="H3413" s="112">
        <v>40544</v>
      </c>
      <c r="I3413" s="114" t="s">
        <v>1873</v>
      </c>
      <c r="J3413" s="112">
        <v>45292</v>
      </c>
      <c r="K3413" s="114" t="s">
        <v>8504</v>
      </c>
      <c r="L3413" s="208" t="s">
        <v>61</v>
      </c>
      <c r="M3413" s="208" t="s">
        <v>8505</v>
      </c>
      <c r="N3413" s="208" t="s">
        <v>106</v>
      </c>
      <c r="O3413" s="208" t="s">
        <v>103</v>
      </c>
      <c r="P3413" s="208" t="s">
        <v>1953</v>
      </c>
      <c r="Q3413" s="113"/>
      <c r="R3413" s="208">
        <v>12</v>
      </c>
      <c r="S3413" s="208" t="s">
        <v>4264</v>
      </c>
      <c r="T3413" s="194">
        <v>207</v>
      </c>
      <c r="U3413" s="194">
        <v>250</v>
      </c>
      <c r="V3413" s="194">
        <v>250</v>
      </c>
      <c r="W3413" s="194" t="s">
        <v>112</v>
      </c>
      <c r="X3413" s="194" t="s">
        <v>112</v>
      </c>
      <c r="Y3413" s="194" t="s">
        <v>112</v>
      </c>
    </row>
    <row r="3414" spans="1:25" ht="258.75" customHeight="1" x14ac:dyDescent="0.25">
      <c r="A3414" s="71">
        <v>4943</v>
      </c>
      <c r="B3414" s="208" t="s">
        <v>8421</v>
      </c>
      <c r="C3414" s="208" t="s">
        <v>8445</v>
      </c>
      <c r="D3414" s="208" t="s">
        <v>413</v>
      </c>
      <c r="E3414" s="114" t="s">
        <v>8506</v>
      </c>
      <c r="F3414" s="114" t="s">
        <v>8447</v>
      </c>
      <c r="G3414" s="112">
        <v>43054</v>
      </c>
      <c r="H3414" s="112">
        <v>43101</v>
      </c>
      <c r="I3414" s="114" t="s">
        <v>8448</v>
      </c>
      <c r="J3414" s="112">
        <v>46753</v>
      </c>
      <c r="K3414" s="114" t="s">
        <v>8507</v>
      </c>
      <c r="L3414" s="208" t="s">
        <v>60</v>
      </c>
      <c r="M3414" s="208" t="s">
        <v>4185</v>
      </c>
      <c r="N3414" s="208" t="s">
        <v>106</v>
      </c>
      <c r="O3414" s="208" t="s">
        <v>103</v>
      </c>
      <c r="P3414" s="208" t="s">
        <v>116</v>
      </c>
      <c r="Q3414" s="113"/>
      <c r="R3414" s="113" t="s">
        <v>18</v>
      </c>
      <c r="S3414" s="146" t="s">
        <v>199</v>
      </c>
      <c r="T3414" s="264">
        <v>110</v>
      </c>
      <c r="U3414" s="264">
        <v>98</v>
      </c>
      <c r="V3414" s="264">
        <v>149</v>
      </c>
      <c r="W3414" s="264">
        <v>164</v>
      </c>
      <c r="X3414" s="264">
        <v>164</v>
      </c>
      <c r="Y3414" s="264">
        <v>164</v>
      </c>
    </row>
    <row r="3415" spans="1:25" ht="258.75" customHeight="1" x14ac:dyDescent="0.25">
      <c r="A3415" s="71">
        <v>4944</v>
      </c>
      <c r="B3415" s="208" t="s">
        <v>8421</v>
      </c>
      <c r="C3415" s="208" t="s">
        <v>8508</v>
      </c>
      <c r="D3415" s="208" t="s">
        <v>3221</v>
      </c>
      <c r="E3415" s="114" t="s">
        <v>8543</v>
      </c>
      <c r="F3415" s="114" t="s">
        <v>8509</v>
      </c>
      <c r="G3415" s="112">
        <v>43466</v>
      </c>
      <c r="H3415" s="112">
        <v>43466</v>
      </c>
      <c r="I3415" s="208" t="s">
        <v>113</v>
      </c>
      <c r="J3415" s="112" t="s">
        <v>114</v>
      </c>
      <c r="K3415" s="114" t="s">
        <v>8510</v>
      </c>
      <c r="L3415" s="208" t="s">
        <v>99</v>
      </c>
      <c r="M3415" s="208" t="s">
        <v>8511</v>
      </c>
      <c r="N3415" s="208" t="s">
        <v>106</v>
      </c>
      <c r="O3415" s="208" t="s">
        <v>100</v>
      </c>
      <c r="P3415" s="208" t="s">
        <v>8512</v>
      </c>
      <c r="Q3415" s="113" t="s">
        <v>8513</v>
      </c>
      <c r="R3415" s="113" t="s">
        <v>40</v>
      </c>
      <c r="S3415" s="208" t="s">
        <v>126</v>
      </c>
      <c r="T3415" s="264">
        <v>318</v>
      </c>
      <c r="U3415" s="264">
        <v>56</v>
      </c>
      <c r="V3415" s="264">
        <v>56</v>
      </c>
      <c r="W3415" s="264">
        <v>56</v>
      </c>
      <c r="X3415" s="264">
        <v>84</v>
      </c>
      <c r="Y3415" s="264">
        <v>84</v>
      </c>
    </row>
    <row r="3416" spans="1:25" ht="258.75" customHeight="1" x14ac:dyDescent="0.25">
      <c r="A3416" s="71">
        <v>4945</v>
      </c>
      <c r="B3416" s="208" t="s">
        <v>8421</v>
      </c>
      <c r="C3416" s="208" t="s">
        <v>8471</v>
      </c>
      <c r="D3416" s="208" t="s">
        <v>8514</v>
      </c>
      <c r="E3416" s="208" t="s">
        <v>17405</v>
      </c>
      <c r="F3416" s="114" t="s">
        <v>8515</v>
      </c>
      <c r="G3416" s="112">
        <v>40909</v>
      </c>
      <c r="H3416" s="112">
        <v>40909</v>
      </c>
      <c r="I3416" s="114" t="s">
        <v>17406</v>
      </c>
      <c r="J3416" s="112">
        <v>45658</v>
      </c>
      <c r="K3416" s="114" t="s">
        <v>17407</v>
      </c>
      <c r="L3416" s="112" t="s">
        <v>60</v>
      </c>
      <c r="M3416" s="208" t="s">
        <v>8516</v>
      </c>
      <c r="N3416" s="208" t="s">
        <v>106</v>
      </c>
      <c r="O3416" s="208" t="s">
        <v>100</v>
      </c>
      <c r="P3416" s="208" t="s">
        <v>17408</v>
      </c>
      <c r="Q3416" s="113"/>
      <c r="R3416" s="113" t="s">
        <v>29</v>
      </c>
      <c r="S3416" s="208" t="s">
        <v>7701</v>
      </c>
      <c r="T3416" s="264">
        <v>3255</v>
      </c>
      <c r="U3416" s="264">
        <v>107</v>
      </c>
      <c r="V3416" s="264">
        <v>57</v>
      </c>
      <c r="W3416" s="264">
        <v>57</v>
      </c>
      <c r="X3416" s="264" t="s">
        <v>112</v>
      </c>
      <c r="Y3416" s="264" t="s">
        <v>112</v>
      </c>
    </row>
    <row r="3417" spans="1:25" ht="258.75" customHeight="1" x14ac:dyDescent="0.25">
      <c r="A3417" s="71">
        <v>4946</v>
      </c>
      <c r="B3417" s="208" t="s">
        <v>8421</v>
      </c>
      <c r="C3417" s="208" t="s">
        <v>8517</v>
      </c>
      <c r="D3417" s="208" t="s">
        <v>8518</v>
      </c>
      <c r="E3417" s="208" t="s">
        <v>17387</v>
      </c>
      <c r="F3417" s="114" t="s">
        <v>8519</v>
      </c>
      <c r="G3417" s="90">
        <v>42481</v>
      </c>
      <c r="H3417" s="90">
        <v>42370</v>
      </c>
      <c r="I3417" s="114" t="s">
        <v>8520</v>
      </c>
      <c r="J3417" s="112">
        <v>44562</v>
      </c>
      <c r="K3417" s="208" t="s">
        <v>8521</v>
      </c>
      <c r="L3417" s="112" t="s">
        <v>60</v>
      </c>
      <c r="M3417" s="208" t="s">
        <v>8516</v>
      </c>
      <c r="N3417" s="208" t="s">
        <v>106</v>
      </c>
      <c r="O3417" s="208" t="s">
        <v>100</v>
      </c>
      <c r="P3417" s="208" t="s">
        <v>8522</v>
      </c>
      <c r="Q3417" s="113"/>
      <c r="R3417" s="113" t="s">
        <v>29</v>
      </c>
      <c r="S3417" s="208" t="s">
        <v>7701</v>
      </c>
      <c r="T3417" s="264">
        <v>0</v>
      </c>
      <c r="U3417" s="264" t="s">
        <v>112</v>
      </c>
      <c r="V3417" s="264" t="s">
        <v>112</v>
      </c>
      <c r="W3417" s="264" t="s">
        <v>112</v>
      </c>
      <c r="X3417" s="264" t="s">
        <v>112</v>
      </c>
      <c r="Y3417" s="264" t="s">
        <v>112</v>
      </c>
    </row>
    <row r="3418" spans="1:25" ht="258.75" customHeight="1" x14ac:dyDescent="0.25">
      <c r="A3418" s="71">
        <v>4947</v>
      </c>
      <c r="B3418" s="208" t="s">
        <v>8421</v>
      </c>
      <c r="C3418" s="208" t="s">
        <v>17409</v>
      </c>
      <c r="D3418" s="208" t="s">
        <v>2600</v>
      </c>
      <c r="E3418" s="208" t="s">
        <v>17387</v>
      </c>
      <c r="F3418" s="114" t="s">
        <v>8523</v>
      </c>
      <c r="G3418" s="112">
        <v>43720</v>
      </c>
      <c r="H3418" s="112">
        <v>43466</v>
      </c>
      <c r="I3418" s="114" t="s">
        <v>1999</v>
      </c>
      <c r="J3418" s="112">
        <v>45658</v>
      </c>
      <c r="K3418" s="208" t="s">
        <v>8524</v>
      </c>
      <c r="L3418" s="112" t="s">
        <v>60</v>
      </c>
      <c r="M3418" s="208" t="s">
        <v>8525</v>
      </c>
      <c r="N3418" s="208" t="s">
        <v>106</v>
      </c>
      <c r="O3418" s="208" t="s">
        <v>100</v>
      </c>
      <c r="P3418" s="208" t="s">
        <v>2738</v>
      </c>
      <c r="Q3418" s="113"/>
      <c r="R3418" s="113" t="s">
        <v>27</v>
      </c>
      <c r="S3418" s="208" t="s">
        <v>671</v>
      </c>
      <c r="T3418" s="264">
        <v>0</v>
      </c>
      <c r="U3418" s="264">
        <v>0</v>
      </c>
      <c r="V3418" s="264">
        <v>0</v>
      </c>
      <c r="W3418" s="264">
        <v>0</v>
      </c>
      <c r="X3418" s="264" t="s">
        <v>112</v>
      </c>
      <c r="Y3418" s="264" t="s">
        <v>112</v>
      </c>
    </row>
    <row r="3419" spans="1:25" ht="258.75" customHeight="1" x14ac:dyDescent="0.25">
      <c r="A3419" s="71">
        <v>4948</v>
      </c>
      <c r="B3419" s="208" t="s">
        <v>8421</v>
      </c>
      <c r="C3419" s="208" t="s">
        <v>8465</v>
      </c>
      <c r="D3419" s="208" t="s">
        <v>3122</v>
      </c>
      <c r="E3419" s="114" t="s">
        <v>8543</v>
      </c>
      <c r="F3419" s="114" t="s">
        <v>8526</v>
      </c>
      <c r="G3419" s="112">
        <v>43720</v>
      </c>
      <c r="H3419" s="112">
        <v>43831</v>
      </c>
      <c r="I3419" s="114" t="s">
        <v>113</v>
      </c>
      <c r="J3419" s="112" t="s">
        <v>114</v>
      </c>
      <c r="K3419" s="208" t="s">
        <v>17410</v>
      </c>
      <c r="L3419" s="112" t="s">
        <v>838</v>
      </c>
      <c r="M3419" s="208" t="s">
        <v>3654</v>
      </c>
      <c r="N3419" s="208" t="s">
        <v>106</v>
      </c>
      <c r="O3419" s="208" t="s">
        <v>103</v>
      </c>
      <c r="P3419" s="208" t="s">
        <v>1953</v>
      </c>
      <c r="Q3419" s="208"/>
      <c r="R3419" s="13" t="s">
        <v>40</v>
      </c>
      <c r="S3419" s="208" t="s">
        <v>126</v>
      </c>
      <c r="T3419" s="264">
        <v>6270</v>
      </c>
      <c r="U3419" s="264">
        <v>5702</v>
      </c>
      <c r="V3419" s="264">
        <v>6329</v>
      </c>
      <c r="W3419" s="264">
        <v>6329</v>
      </c>
      <c r="X3419" s="264">
        <v>6329</v>
      </c>
      <c r="Y3419" s="264">
        <v>6329</v>
      </c>
    </row>
    <row r="3420" spans="1:25" ht="258.75" customHeight="1" x14ac:dyDescent="0.25">
      <c r="A3420" s="71">
        <v>4949</v>
      </c>
      <c r="B3420" s="208" t="s">
        <v>8421</v>
      </c>
      <c r="C3420" s="208" t="s">
        <v>17389</v>
      </c>
      <c r="D3420" s="208" t="s">
        <v>2608</v>
      </c>
      <c r="E3420" s="208" t="s">
        <v>17387</v>
      </c>
      <c r="F3420" s="114" t="s">
        <v>8527</v>
      </c>
      <c r="G3420" s="112">
        <v>43720</v>
      </c>
      <c r="H3420" s="112">
        <v>43831</v>
      </c>
      <c r="I3420" s="114" t="s">
        <v>13403</v>
      </c>
      <c r="J3420" s="112">
        <v>46023</v>
      </c>
      <c r="K3420" s="208" t="s">
        <v>8528</v>
      </c>
      <c r="L3420" s="113" t="s">
        <v>838</v>
      </c>
      <c r="M3420" s="208" t="s">
        <v>8529</v>
      </c>
      <c r="N3420" s="208" t="s">
        <v>106</v>
      </c>
      <c r="O3420" s="208" t="s">
        <v>103</v>
      </c>
      <c r="P3420" s="208" t="s">
        <v>1953</v>
      </c>
      <c r="Q3420" s="208"/>
      <c r="R3420" s="13" t="s">
        <v>40</v>
      </c>
      <c r="S3420" s="208" t="s">
        <v>126</v>
      </c>
      <c r="T3420" s="264">
        <v>225</v>
      </c>
      <c r="U3420" s="264">
        <v>478</v>
      </c>
      <c r="V3420" s="264">
        <v>478</v>
      </c>
      <c r="W3420" s="264">
        <v>478</v>
      </c>
      <c r="X3420" s="264">
        <v>478</v>
      </c>
      <c r="Y3420" s="264" t="s">
        <v>112</v>
      </c>
    </row>
    <row r="3421" spans="1:25" ht="258.75" customHeight="1" x14ac:dyDescent="0.25">
      <c r="A3421" s="71">
        <v>4950</v>
      </c>
      <c r="B3421" s="208" t="s">
        <v>8421</v>
      </c>
      <c r="C3421" s="208" t="s">
        <v>17411</v>
      </c>
      <c r="D3421" s="208" t="s">
        <v>807</v>
      </c>
      <c r="E3421" s="114" t="s">
        <v>129</v>
      </c>
      <c r="F3421" s="114" t="s">
        <v>8530</v>
      </c>
      <c r="G3421" s="112">
        <v>42736</v>
      </c>
      <c r="H3421" s="112">
        <v>42736</v>
      </c>
      <c r="I3421" s="114" t="s">
        <v>12437</v>
      </c>
      <c r="J3421" s="112">
        <v>45292</v>
      </c>
      <c r="K3421" s="208" t="s">
        <v>8531</v>
      </c>
      <c r="L3421" s="208" t="s">
        <v>60</v>
      </c>
      <c r="M3421" s="208" t="s">
        <v>996</v>
      </c>
      <c r="N3421" s="208" t="s">
        <v>66</v>
      </c>
      <c r="O3421" s="208" t="s">
        <v>104</v>
      </c>
      <c r="P3421" s="208" t="s">
        <v>197</v>
      </c>
      <c r="Q3421" s="208" t="s">
        <v>8532</v>
      </c>
      <c r="R3421" s="113" t="s">
        <v>22</v>
      </c>
      <c r="S3421" s="208" t="s">
        <v>1082</v>
      </c>
      <c r="T3421" s="264">
        <v>541</v>
      </c>
      <c r="U3421" s="264">
        <v>900</v>
      </c>
      <c r="V3421" s="264">
        <v>900</v>
      </c>
      <c r="W3421" s="264" t="s">
        <v>112</v>
      </c>
      <c r="X3421" s="264" t="s">
        <v>112</v>
      </c>
      <c r="Y3421" s="264" t="s">
        <v>112</v>
      </c>
    </row>
    <row r="3422" spans="1:25" ht="258.75" customHeight="1" x14ac:dyDescent="0.25">
      <c r="A3422" s="71">
        <v>4951</v>
      </c>
      <c r="B3422" s="208" t="s">
        <v>8421</v>
      </c>
      <c r="C3422" s="208" t="s">
        <v>17412</v>
      </c>
      <c r="D3422" s="208" t="s">
        <v>201</v>
      </c>
      <c r="E3422" s="114" t="s">
        <v>8533</v>
      </c>
      <c r="F3422" s="114" t="s">
        <v>8530</v>
      </c>
      <c r="G3422" s="112">
        <v>42736</v>
      </c>
      <c r="H3422" s="112">
        <v>42736</v>
      </c>
      <c r="I3422" s="114" t="s">
        <v>12437</v>
      </c>
      <c r="J3422" s="112">
        <v>45292</v>
      </c>
      <c r="K3422" s="114" t="s">
        <v>8531</v>
      </c>
      <c r="L3422" s="208" t="s">
        <v>60</v>
      </c>
      <c r="M3422" s="208" t="s">
        <v>996</v>
      </c>
      <c r="N3422" s="208" t="s">
        <v>68</v>
      </c>
      <c r="O3422" s="208" t="s">
        <v>104</v>
      </c>
      <c r="P3422" s="118" t="s">
        <v>578</v>
      </c>
      <c r="Q3422" s="208" t="s">
        <v>8534</v>
      </c>
      <c r="R3422" s="113" t="s">
        <v>22</v>
      </c>
      <c r="S3422" s="208" t="s">
        <v>1082</v>
      </c>
      <c r="T3422" s="264">
        <v>12585</v>
      </c>
      <c r="U3422" s="264">
        <v>28199</v>
      </c>
      <c r="V3422" s="264">
        <v>28199</v>
      </c>
      <c r="W3422" s="264" t="s">
        <v>112</v>
      </c>
      <c r="X3422" s="264" t="s">
        <v>112</v>
      </c>
      <c r="Y3422" s="264" t="s">
        <v>112</v>
      </c>
    </row>
    <row r="3423" spans="1:25" ht="258.75" customHeight="1" x14ac:dyDescent="0.25">
      <c r="A3423" s="71">
        <v>4952</v>
      </c>
      <c r="B3423" s="194" t="s">
        <v>8421</v>
      </c>
      <c r="C3423" s="194" t="s">
        <v>8535</v>
      </c>
      <c r="D3423" s="351" t="s">
        <v>201</v>
      </c>
      <c r="E3423" s="41" t="s">
        <v>8536</v>
      </c>
      <c r="F3423" s="41" t="s">
        <v>8537</v>
      </c>
      <c r="G3423" s="90">
        <v>42736</v>
      </c>
      <c r="H3423" s="90">
        <v>42736</v>
      </c>
      <c r="I3423" s="41" t="s">
        <v>113</v>
      </c>
      <c r="J3423" s="41" t="s">
        <v>114</v>
      </c>
      <c r="K3423" s="41" t="s">
        <v>8538</v>
      </c>
      <c r="L3423" s="41" t="s">
        <v>60</v>
      </c>
      <c r="M3423" s="41" t="s">
        <v>996</v>
      </c>
      <c r="N3423" s="41" t="s">
        <v>68</v>
      </c>
      <c r="O3423" s="41" t="s">
        <v>100</v>
      </c>
      <c r="P3423" s="41" t="s">
        <v>8539</v>
      </c>
      <c r="Q3423" s="41" t="s">
        <v>8540</v>
      </c>
      <c r="R3423" s="113" t="s">
        <v>18</v>
      </c>
      <c r="S3423" s="41" t="s">
        <v>199</v>
      </c>
      <c r="T3423" s="264">
        <v>29845</v>
      </c>
      <c r="U3423" s="264">
        <v>66977</v>
      </c>
      <c r="V3423" s="264">
        <v>66977</v>
      </c>
      <c r="W3423" s="264">
        <v>66977</v>
      </c>
      <c r="X3423" s="264">
        <v>66977</v>
      </c>
      <c r="Y3423" s="194">
        <v>66977</v>
      </c>
    </row>
    <row r="3424" spans="1:25" ht="258.75" customHeight="1" x14ac:dyDescent="0.25">
      <c r="A3424" s="71">
        <v>4953</v>
      </c>
      <c r="B3424" s="208" t="s">
        <v>8421</v>
      </c>
      <c r="C3424" s="208" t="s">
        <v>17413</v>
      </c>
      <c r="D3424" s="208" t="s">
        <v>400</v>
      </c>
      <c r="E3424" s="114" t="s">
        <v>17414</v>
      </c>
      <c r="F3424" s="114" t="s">
        <v>17415</v>
      </c>
      <c r="G3424" s="112">
        <v>42736</v>
      </c>
      <c r="H3424" s="112">
        <v>42736</v>
      </c>
      <c r="I3424" s="208" t="s">
        <v>113</v>
      </c>
      <c r="J3424" s="112" t="s">
        <v>114</v>
      </c>
      <c r="K3424" s="208" t="s">
        <v>8542</v>
      </c>
      <c r="L3424" s="208" t="s">
        <v>60</v>
      </c>
      <c r="M3424" s="208" t="s">
        <v>996</v>
      </c>
      <c r="N3424" s="208" t="s">
        <v>68</v>
      </c>
      <c r="O3424" s="208" t="s">
        <v>100</v>
      </c>
      <c r="P3424" s="208" t="s">
        <v>196</v>
      </c>
      <c r="Q3424" s="208" t="s">
        <v>17416</v>
      </c>
      <c r="R3424" s="113" t="s">
        <v>18</v>
      </c>
      <c r="S3424" s="208" t="s">
        <v>199</v>
      </c>
      <c r="T3424" s="264">
        <v>817945</v>
      </c>
      <c r="U3424" s="264">
        <v>895730</v>
      </c>
      <c r="V3424" s="264">
        <v>895730</v>
      </c>
      <c r="W3424" s="264">
        <v>895730</v>
      </c>
      <c r="X3424" s="264">
        <v>895730</v>
      </c>
      <c r="Y3424" s="264">
        <v>895730</v>
      </c>
    </row>
    <row r="3425" spans="1:25" ht="258.75" customHeight="1" x14ac:dyDescent="0.25">
      <c r="A3425" s="71">
        <v>4954</v>
      </c>
      <c r="B3425" s="208" t="s">
        <v>8421</v>
      </c>
      <c r="C3425" s="208" t="s">
        <v>17413</v>
      </c>
      <c r="D3425" s="208" t="s">
        <v>983</v>
      </c>
      <c r="E3425" s="114" t="s">
        <v>17414</v>
      </c>
      <c r="F3425" s="114" t="s">
        <v>17415</v>
      </c>
      <c r="G3425" s="112">
        <v>42736</v>
      </c>
      <c r="H3425" s="112">
        <v>42736</v>
      </c>
      <c r="I3425" s="208" t="s">
        <v>113</v>
      </c>
      <c r="J3425" s="112" t="s">
        <v>114</v>
      </c>
      <c r="K3425" s="208" t="s">
        <v>17417</v>
      </c>
      <c r="L3425" s="208" t="s">
        <v>60</v>
      </c>
      <c r="M3425" s="208" t="s">
        <v>996</v>
      </c>
      <c r="N3425" s="208" t="s">
        <v>68</v>
      </c>
      <c r="O3425" s="208" t="s">
        <v>100</v>
      </c>
      <c r="P3425" s="208" t="s">
        <v>3697</v>
      </c>
      <c r="Q3425" s="208" t="s">
        <v>17418</v>
      </c>
      <c r="R3425" s="113" t="s">
        <v>18</v>
      </c>
      <c r="S3425" s="208" t="s">
        <v>199</v>
      </c>
      <c r="T3425" s="264">
        <v>690202</v>
      </c>
      <c r="U3425" s="264">
        <v>848733</v>
      </c>
      <c r="V3425" s="264">
        <v>848733</v>
      </c>
      <c r="W3425" s="264">
        <v>848733</v>
      </c>
      <c r="X3425" s="264">
        <v>848733</v>
      </c>
      <c r="Y3425" s="264">
        <v>848733</v>
      </c>
    </row>
    <row r="3426" spans="1:25" ht="258.75" customHeight="1" x14ac:dyDescent="0.25">
      <c r="A3426" s="71">
        <v>4955</v>
      </c>
      <c r="B3426" s="208" t="s">
        <v>8421</v>
      </c>
      <c r="C3426" s="146" t="s">
        <v>17419</v>
      </c>
      <c r="D3426" s="48" t="s">
        <v>2039</v>
      </c>
      <c r="E3426" s="114" t="s">
        <v>17420</v>
      </c>
      <c r="F3426" s="114" t="s">
        <v>17421</v>
      </c>
      <c r="G3426" s="174">
        <v>44651</v>
      </c>
      <c r="H3426" s="174">
        <v>44652</v>
      </c>
      <c r="I3426" s="41" t="s">
        <v>17422</v>
      </c>
      <c r="J3426" s="174">
        <v>44743</v>
      </c>
      <c r="K3426" s="173" t="s">
        <v>17423</v>
      </c>
      <c r="L3426" s="173" t="s">
        <v>60</v>
      </c>
      <c r="M3426" s="173" t="s">
        <v>17424</v>
      </c>
      <c r="N3426" s="173" t="s">
        <v>64</v>
      </c>
      <c r="O3426" s="173" t="s">
        <v>105</v>
      </c>
      <c r="P3426" s="173" t="s">
        <v>1353</v>
      </c>
      <c r="Q3426" s="113"/>
      <c r="R3426" s="13" t="s">
        <v>18</v>
      </c>
      <c r="S3426" s="208" t="s">
        <v>199</v>
      </c>
      <c r="T3426" s="146" t="s">
        <v>112</v>
      </c>
      <c r="U3426" s="264">
        <v>4175</v>
      </c>
      <c r="V3426" s="264" t="s">
        <v>112</v>
      </c>
      <c r="W3426" s="264" t="s">
        <v>112</v>
      </c>
      <c r="X3426" s="264" t="s">
        <v>112</v>
      </c>
      <c r="Y3426" s="264" t="s">
        <v>112</v>
      </c>
    </row>
    <row r="3427" spans="1:25" ht="258.75" customHeight="1" x14ac:dyDescent="0.25">
      <c r="A3427" s="71">
        <v>4956</v>
      </c>
      <c r="B3427" s="208" t="s">
        <v>8421</v>
      </c>
      <c r="C3427" s="146" t="s">
        <v>17419</v>
      </c>
      <c r="D3427" s="48" t="s">
        <v>2081</v>
      </c>
      <c r="E3427" s="114" t="s">
        <v>17425</v>
      </c>
      <c r="F3427" s="114" t="s">
        <v>673</v>
      </c>
      <c r="G3427" s="174">
        <v>44651</v>
      </c>
      <c r="H3427" s="174">
        <v>44652</v>
      </c>
      <c r="I3427" s="41" t="s">
        <v>17426</v>
      </c>
      <c r="J3427" s="174">
        <v>44743</v>
      </c>
      <c r="K3427" s="173" t="s">
        <v>17427</v>
      </c>
      <c r="L3427" s="173" t="s">
        <v>60</v>
      </c>
      <c r="M3427" s="173" t="s">
        <v>996</v>
      </c>
      <c r="N3427" s="173" t="s">
        <v>64</v>
      </c>
      <c r="O3427" s="173" t="s">
        <v>105</v>
      </c>
      <c r="P3427" s="173" t="s">
        <v>1353</v>
      </c>
      <c r="Q3427" s="113"/>
      <c r="R3427" s="13" t="s">
        <v>18</v>
      </c>
      <c r="S3427" s="208" t="s">
        <v>199</v>
      </c>
      <c r="T3427" s="264" t="s">
        <v>112</v>
      </c>
      <c r="U3427" s="264">
        <v>95</v>
      </c>
      <c r="V3427" s="264" t="s">
        <v>112</v>
      </c>
      <c r="W3427" s="264" t="s">
        <v>112</v>
      </c>
      <c r="X3427" s="264" t="s">
        <v>112</v>
      </c>
      <c r="Y3427" s="264" t="s">
        <v>112</v>
      </c>
    </row>
    <row r="3428" spans="1:25" ht="258.75" customHeight="1" x14ac:dyDescent="0.25">
      <c r="A3428" s="71">
        <v>4957</v>
      </c>
      <c r="B3428" s="208" t="s">
        <v>8421</v>
      </c>
      <c r="C3428" s="146" t="s">
        <v>17428</v>
      </c>
      <c r="D3428" s="48" t="s">
        <v>2084</v>
      </c>
      <c r="E3428" s="114" t="s">
        <v>17429</v>
      </c>
      <c r="F3428" s="114" t="s">
        <v>1714</v>
      </c>
      <c r="G3428" s="174">
        <v>44833</v>
      </c>
      <c r="H3428" s="174">
        <v>44743</v>
      </c>
      <c r="I3428" s="41" t="s">
        <v>17430</v>
      </c>
      <c r="J3428" s="174">
        <v>44927</v>
      </c>
      <c r="K3428" s="173" t="s">
        <v>17431</v>
      </c>
      <c r="L3428" s="173" t="s">
        <v>60</v>
      </c>
      <c r="M3428" s="173" t="s">
        <v>17424</v>
      </c>
      <c r="N3428" s="173" t="s">
        <v>64</v>
      </c>
      <c r="O3428" s="173" t="s">
        <v>105</v>
      </c>
      <c r="P3428" s="173" t="s">
        <v>1353</v>
      </c>
      <c r="Q3428" s="113"/>
      <c r="R3428" s="13" t="s">
        <v>18</v>
      </c>
      <c r="S3428" s="208" t="s">
        <v>199</v>
      </c>
      <c r="T3428" s="264" t="s">
        <v>112</v>
      </c>
      <c r="U3428" s="264">
        <v>8232</v>
      </c>
      <c r="V3428" s="264" t="s">
        <v>112</v>
      </c>
      <c r="W3428" s="264" t="s">
        <v>112</v>
      </c>
      <c r="X3428" s="264" t="s">
        <v>112</v>
      </c>
      <c r="Y3428" s="264" t="s">
        <v>112</v>
      </c>
    </row>
    <row r="3429" spans="1:25" ht="258.75" customHeight="1" x14ac:dyDescent="0.25">
      <c r="A3429" s="71">
        <v>4958</v>
      </c>
      <c r="B3429" s="208" t="s">
        <v>8421</v>
      </c>
      <c r="C3429" s="146" t="s">
        <v>17389</v>
      </c>
      <c r="D3429" s="48" t="s">
        <v>17432</v>
      </c>
      <c r="E3429" s="114" t="s">
        <v>17387</v>
      </c>
      <c r="F3429" s="114" t="s">
        <v>17433</v>
      </c>
      <c r="G3429" s="174">
        <v>44861</v>
      </c>
      <c r="H3429" s="174">
        <v>44562</v>
      </c>
      <c r="I3429" s="41" t="s">
        <v>12429</v>
      </c>
      <c r="J3429" s="174">
        <v>46023</v>
      </c>
      <c r="K3429" s="173" t="s">
        <v>17434</v>
      </c>
      <c r="L3429" s="173" t="s">
        <v>60</v>
      </c>
      <c r="M3429" s="173" t="s">
        <v>8464</v>
      </c>
      <c r="N3429" s="173" t="s">
        <v>64</v>
      </c>
      <c r="O3429" s="173" t="s">
        <v>103</v>
      </c>
      <c r="P3429" s="173" t="s">
        <v>115</v>
      </c>
      <c r="Q3429" s="113"/>
      <c r="R3429" s="13" t="s">
        <v>53</v>
      </c>
      <c r="S3429" s="208" t="s">
        <v>175</v>
      </c>
      <c r="T3429" s="264" t="s">
        <v>112</v>
      </c>
      <c r="U3429" s="264">
        <v>609</v>
      </c>
      <c r="V3429" s="264">
        <v>4197</v>
      </c>
      <c r="W3429" s="264">
        <v>11409</v>
      </c>
      <c r="X3429" s="264">
        <v>4201</v>
      </c>
      <c r="Y3429" s="264" t="s">
        <v>112</v>
      </c>
    </row>
    <row r="3430" spans="1:25" ht="258.75" customHeight="1" x14ac:dyDescent="0.25">
      <c r="A3430" s="71">
        <v>4959</v>
      </c>
      <c r="B3430" s="208" t="s">
        <v>8421</v>
      </c>
      <c r="C3430" s="146" t="s">
        <v>17435</v>
      </c>
      <c r="D3430" s="48" t="s">
        <v>17436</v>
      </c>
      <c r="E3430" s="114" t="s">
        <v>17437</v>
      </c>
      <c r="F3430" s="114" t="s">
        <v>8541</v>
      </c>
      <c r="G3430" s="174">
        <v>44651</v>
      </c>
      <c r="H3430" s="174">
        <v>44562</v>
      </c>
      <c r="I3430" s="41" t="s">
        <v>2677</v>
      </c>
      <c r="J3430" s="174">
        <v>44927</v>
      </c>
      <c r="K3430" s="173" t="s">
        <v>17438</v>
      </c>
      <c r="L3430" s="173" t="s">
        <v>60</v>
      </c>
      <c r="M3430" s="173" t="s">
        <v>996</v>
      </c>
      <c r="N3430" s="173" t="s">
        <v>68</v>
      </c>
      <c r="O3430" s="173" t="s">
        <v>100</v>
      </c>
      <c r="P3430" s="173" t="s">
        <v>439</v>
      </c>
      <c r="Q3430" s="113"/>
      <c r="R3430" s="13" t="s">
        <v>18</v>
      </c>
      <c r="S3430" s="208" t="s">
        <v>199</v>
      </c>
      <c r="T3430" s="264" t="s">
        <v>112</v>
      </c>
      <c r="U3430" s="264">
        <v>11893</v>
      </c>
      <c r="V3430" s="264" t="s">
        <v>112</v>
      </c>
      <c r="W3430" s="264" t="s">
        <v>112</v>
      </c>
      <c r="X3430" s="264" t="s">
        <v>112</v>
      </c>
      <c r="Y3430" s="264" t="s">
        <v>112</v>
      </c>
    </row>
    <row r="3431" spans="1:25" ht="258.75" customHeight="1" x14ac:dyDescent="0.25">
      <c r="A3431" s="71">
        <v>4960</v>
      </c>
      <c r="B3431" s="208" t="s">
        <v>8421</v>
      </c>
      <c r="C3431" s="146" t="s">
        <v>17439</v>
      </c>
      <c r="D3431" s="48" t="s">
        <v>1922</v>
      </c>
      <c r="E3431" s="114" t="s">
        <v>17440</v>
      </c>
      <c r="F3431" s="114" t="s">
        <v>17441</v>
      </c>
      <c r="G3431" s="174">
        <v>44371</v>
      </c>
      <c r="H3431" s="174">
        <v>44562</v>
      </c>
      <c r="I3431" s="41" t="s">
        <v>17442</v>
      </c>
      <c r="J3431" s="174">
        <v>48214</v>
      </c>
      <c r="K3431" s="173" t="s">
        <v>17443</v>
      </c>
      <c r="L3431" s="173" t="s">
        <v>60</v>
      </c>
      <c r="M3431" s="173" t="s">
        <v>17444</v>
      </c>
      <c r="N3431" s="173" t="s">
        <v>64</v>
      </c>
      <c r="O3431" s="173" t="s">
        <v>103</v>
      </c>
      <c r="P3431" s="173" t="s">
        <v>115</v>
      </c>
      <c r="Q3431" s="113" t="s">
        <v>1666</v>
      </c>
      <c r="R3431" s="13" t="s">
        <v>23</v>
      </c>
      <c r="S3431" s="208" t="s">
        <v>1076</v>
      </c>
      <c r="T3431" s="264" t="s">
        <v>112</v>
      </c>
      <c r="U3431" s="264">
        <v>14360</v>
      </c>
      <c r="V3431" s="264">
        <v>14360</v>
      </c>
      <c r="W3431" s="264">
        <v>14360</v>
      </c>
      <c r="X3431" s="264">
        <v>14360</v>
      </c>
      <c r="Y3431" s="264">
        <v>14360</v>
      </c>
    </row>
    <row r="3432" spans="1:25" ht="258.75" customHeight="1" x14ac:dyDescent="0.25">
      <c r="A3432" s="71">
        <v>4961</v>
      </c>
      <c r="B3432" s="208" t="s">
        <v>8421</v>
      </c>
      <c r="C3432" s="146" t="s">
        <v>17445</v>
      </c>
      <c r="D3432" s="48" t="s">
        <v>121</v>
      </c>
      <c r="E3432" s="114" t="s">
        <v>129</v>
      </c>
      <c r="F3432" s="114" t="s">
        <v>17446</v>
      </c>
      <c r="G3432" s="174">
        <v>44742</v>
      </c>
      <c r="H3432" s="174">
        <v>44742</v>
      </c>
      <c r="I3432" s="41" t="s">
        <v>17447</v>
      </c>
      <c r="J3432" s="174">
        <v>62373</v>
      </c>
      <c r="K3432" s="173" t="s">
        <v>17448</v>
      </c>
      <c r="L3432" s="173" t="s">
        <v>60</v>
      </c>
      <c r="M3432" s="173" t="s">
        <v>17444</v>
      </c>
      <c r="N3432" s="173" t="s">
        <v>107</v>
      </c>
      <c r="O3432" s="173" t="s">
        <v>100</v>
      </c>
      <c r="P3432" s="173" t="s">
        <v>17449</v>
      </c>
      <c r="Q3432" s="113"/>
      <c r="R3432" s="13" t="s">
        <v>18</v>
      </c>
      <c r="S3432" s="208" t="s">
        <v>199</v>
      </c>
      <c r="T3432" s="264" t="s">
        <v>112</v>
      </c>
      <c r="U3432" s="264">
        <v>0</v>
      </c>
      <c r="V3432" s="264">
        <v>0</v>
      </c>
      <c r="W3432" s="264">
        <v>4022</v>
      </c>
      <c r="X3432" s="264">
        <v>26844</v>
      </c>
      <c r="Y3432" s="264">
        <v>65818</v>
      </c>
    </row>
    <row r="3433" spans="1:25" ht="258.75" customHeight="1" x14ac:dyDescent="0.25">
      <c r="A3433" s="71">
        <v>4962</v>
      </c>
      <c r="B3433" s="208" t="s">
        <v>8421</v>
      </c>
      <c r="C3433" s="146" t="s">
        <v>17445</v>
      </c>
      <c r="D3433" s="48" t="s">
        <v>315</v>
      </c>
      <c r="E3433" s="114" t="s">
        <v>17450</v>
      </c>
      <c r="F3433" s="114" t="s">
        <v>17446</v>
      </c>
      <c r="G3433" s="174">
        <v>44742</v>
      </c>
      <c r="H3433" s="174">
        <v>44742</v>
      </c>
      <c r="I3433" s="41" t="s">
        <v>17451</v>
      </c>
      <c r="J3433" s="174">
        <v>62373</v>
      </c>
      <c r="K3433" s="173" t="s">
        <v>17452</v>
      </c>
      <c r="L3433" s="173" t="s">
        <v>60</v>
      </c>
      <c r="M3433" s="173" t="s">
        <v>17444</v>
      </c>
      <c r="N3433" s="173" t="s">
        <v>106</v>
      </c>
      <c r="O3433" s="173" t="s">
        <v>103</v>
      </c>
      <c r="P3433" s="173" t="s">
        <v>1953</v>
      </c>
      <c r="Q3433" s="113"/>
      <c r="R3433" s="13" t="s">
        <v>18</v>
      </c>
      <c r="S3433" s="208" t="s">
        <v>199</v>
      </c>
      <c r="T3433" s="264" t="s">
        <v>112</v>
      </c>
      <c r="U3433" s="264">
        <v>0</v>
      </c>
      <c r="V3433" s="264">
        <v>0</v>
      </c>
      <c r="W3433" s="264">
        <v>0</v>
      </c>
      <c r="X3433" s="264">
        <v>0</v>
      </c>
      <c r="Y3433" s="264">
        <v>112</v>
      </c>
    </row>
    <row r="3434" spans="1:25" ht="258.75" customHeight="1" x14ac:dyDescent="0.25">
      <c r="A3434" s="71">
        <v>4963</v>
      </c>
      <c r="B3434" s="208" t="s">
        <v>8421</v>
      </c>
      <c r="C3434" s="146" t="s">
        <v>17453</v>
      </c>
      <c r="D3434" s="48" t="s">
        <v>4474</v>
      </c>
      <c r="E3434" s="114" t="s">
        <v>8543</v>
      </c>
      <c r="F3434" s="114" t="s">
        <v>17454</v>
      </c>
      <c r="G3434" s="174">
        <v>44469</v>
      </c>
      <c r="H3434" s="174">
        <v>44562</v>
      </c>
      <c r="I3434" s="41" t="s">
        <v>113</v>
      </c>
      <c r="J3434" s="174" t="s">
        <v>114</v>
      </c>
      <c r="K3434" s="173" t="s">
        <v>17455</v>
      </c>
      <c r="L3434" s="173" t="s">
        <v>99</v>
      </c>
      <c r="M3434" s="173" t="s">
        <v>8492</v>
      </c>
      <c r="N3434" s="173" t="s">
        <v>106</v>
      </c>
      <c r="O3434" s="173" t="s">
        <v>103</v>
      </c>
      <c r="P3434" s="173" t="s">
        <v>1953</v>
      </c>
      <c r="Q3434" s="113"/>
      <c r="R3434" s="13" t="s">
        <v>40</v>
      </c>
      <c r="S3434" s="208" t="s">
        <v>126</v>
      </c>
      <c r="T3434" s="264" t="s">
        <v>112</v>
      </c>
      <c r="U3434" s="264">
        <v>19</v>
      </c>
      <c r="V3434" s="264">
        <v>3050</v>
      </c>
      <c r="W3434" s="264">
        <v>3050</v>
      </c>
      <c r="X3434" s="264">
        <v>3050</v>
      </c>
      <c r="Y3434" s="264">
        <v>3050</v>
      </c>
    </row>
    <row r="3435" spans="1:25" ht="258.75" customHeight="1" x14ac:dyDescent="0.25">
      <c r="A3435" s="71">
        <v>4964</v>
      </c>
      <c r="B3435" s="208" t="s">
        <v>8421</v>
      </c>
      <c r="C3435" s="146" t="s">
        <v>17419</v>
      </c>
      <c r="D3435" s="48" t="s">
        <v>17456</v>
      </c>
      <c r="E3435" s="114" t="s">
        <v>17387</v>
      </c>
      <c r="F3435" s="114" t="s">
        <v>17457</v>
      </c>
      <c r="G3435" s="174">
        <v>44651</v>
      </c>
      <c r="H3435" s="174">
        <v>44562</v>
      </c>
      <c r="I3435" s="41" t="s">
        <v>2677</v>
      </c>
      <c r="J3435" s="174">
        <v>44927</v>
      </c>
      <c r="K3435" s="173" t="s">
        <v>17458</v>
      </c>
      <c r="L3435" s="173" t="s">
        <v>60</v>
      </c>
      <c r="M3435" s="173" t="s">
        <v>8516</v>
      </c>
      <c r="N3435" s="173" t="s">
        <v>106</v>
      </c>
      <c r="O3435" s="173" t="s">
        <v>100</v>
      </c>
      <c r="P3435" s="173" t="s">
        <v>8522</v>
      </c>
      <c r="Q3435" s="113"/>
      <c r="R3435" s="13"/>
      <c r="S3435" s="208"/>
      <c r="T3435" s="264" t="s">
        <v>112</v>
      </c>
      <c r="U3435" s="264">
        <v>0</v>
      </c>
      <c r="V3435" s="264" t="s">
        <v>112</v>
      </c>
      <c r="W3435" s="264" t="s">
        <v>112</v>
      </c>
      <c r="X3435" s="264" t="s">
        <v>112</v>
      </c>
      <c r="Y3435" s="264" t="s">
        <v>112</v>
      </c>
    </row>
    <row r="3436" spans="1:25" ht="258.75" customHeight="1" x14ac:dyDescent="0.25">
      <c r="A3436" s="71">
        <v>4992</v>
      </c>
      <c r="B3436" s="208" t="s">
        <v>8544</v>
      </c>
      <c r="C3436" s="208" t="s">
        <v>8545</v>
      </c>
      <c r="D3436" s="112" t="s">
        <v>1851</v>
      </c>
      <c r="E3436" s="208" t="s">
        <v>8546</v>
      </c>
      <c r="F3436" s="208" t="s">
        <v>8547</v>
      </c>
      <c r="G3436" s="112">
        <v>39814</v>
      </c>
      <c r="H3436" s="112">
        <v>39814</v>
      </c>
      <c r="I3436" s="114" t="s">
        <v>113</v>
      </c>
      <c r="J3436" s="112" t="s">
        <v>17459</v>
      </c>
      <c r="K3436" s="208" t="s">
        <v>8548</v>
      </c>
      <c r="L3436" s="208" t="s">
        <v>99</v>
      </c>
      <c r="M3436" s="264" t="s">
        <v>587</v>
      </c>
      <c r="N3436" s="208" t="s">
        <v>107</v>
      </c>
      <c r="O3436" s="208" t="s">
        <v>120</v>
      </c>
      <c r="P3436" s="117" t="s">
        <v>812</v>
      </c>
      <c r="Q3436" s="113" t="s">
        <v>8549</v>
      </c>
      <c r="R3436" s="113" t="s">
        <v>41</v>
      </c>
      <c r="S3436" s="264" t="s">
        <v>1058</v>
      </c>
      <c r="T3436" s="264">
        <v>0</v>
      </c>
      <c r="U3436" s="264">
        <v>0</v>
      </c>
      <c r="V3436" s="264" t="s">
        <v>112</v>
      </c>
      <c r="W3436" s="264" t="s">
        <v>112</v>
      </c>
      <c r="X3436" s="264" t="s">
        <v>112</v>
      </c>
      <c r="Y3436" s="44"/>
    </row>
    <row r="3437" spans="1:25" ht="258.75" customHeight="1" x14ac:dyDescent="0.25">
      <c r="A3437" s="71">
        <v>4993</v>
      </c>
      <c r="B3437" s="208" t="s">
        <v>8544</v>
      </c>
      <c r="C3437" s="208" t="s">
        <v>8545</v>
      </c>
      <c r="D3437" s="112" t="s">
        <v>203</v>
      </c>
      <c r="E3437" s="208" t="s">
        <v>17460</v>
      </c>
      <c r="F3437" s="208" t="s">
        <v>465</v>
      </c>
      <c r="G3437" s="112">
        <v>39814</v>
      </c>
      <c r="H3437" s="112">
        <v>39814</v>
      </c>
      <c r="I3437" s="114" t="s">
        <v>113</v>
      </c>
      <c r="J3437" s="112" t="s">
        <v>17459</v>
      </c>
      <c r="K3437" s="208" t="s">
        <v>8550</v>
      </c>
      <c r="L3437" s="208" t="s">
        <v>60</v>
      </c>
      <c r="M3437" s="264" t="s">
        <v>8551</v>
      </c>
      <c r="N3437" s="208" t="s">
        <v>107</v>
      </c>
      <c r="O3437" s="208" t="s">
        <v>120</v>
      </c>
      <c r="P3437" s="117" t="s">
        <v>812</v>
      </c>
      <c r="Q3437" s="113" t="s">
        <v>57</v>
      </c>
      <c r="R3437" s="113" t="s">
        <v>23</v>
      </c>
      <c r="S3437" s="208" t="s">
        <v>1076</v>
      </c>
      <c r="T3437" s="264">
        <v>348</v>
      </c>
      <c r="U3437" s="264">
        <v>5884</v>
      </c>
      <c r="V3437" s="264">
        <v>348</v>
      </c>
      <c r="W3437" s="264">
        <v>348</v>
      </c>
      <c r="X3437" s="264" t="s">
        <v>112</v>
      </c>
      <c r="Y3437" s="264" t="s">
        <v>112</v>
      </c>
    </row>
    <row r="3438" spans="1:25" ht="258.75" customHeight="1" x14ac:dyDescent="0.25">
      <c r="A3438" s="71">
        <v>4994</v>
      </c>
      <c r="B3438" s="208" t="s">
        <v>8544</v>
      </c>
      <c r="C3438" s="208" t="s">
        <v>8552</v>
      </c>
      <c r="D3438" s="112" t="s">
        <v>1912</v>
      </c>
      <c r="E3438" s="208" t="s">
        <v>17461</v>
      </c>
      <c r="F3438" s="208" t="s">
        <v>12327</v>
      </c>
      <c r="G3438" s="112">
        <v>43218</v>
      </c>
      <c r="H3438" s="112">
        <v>43101</v>
      </c>
      <c r="I3438" s="208" t="s">
        <v>268</v>
      </c>
      <c r="J3438" s="112" t="s">
        <v>17462</v>
      </c>
      <c r="K3438" s="208" t="s">
        <v>17463</v>
      </c>
      <c r="L3438" s="208" t="s">
        <v>60</v>
      </c>
      <c r="M3438" s="264" t="s">
        <v>8551</v>
      </c>
      <c r="N3438" s="208" t="s">
        <v>107</v>
      </c>
      <c r="O3438" s="208" t="s">
        <v>11005</v>
      </c>
      <c r="P3438" s="183" t="s">
        <v>8553</v>
      </c>
      <c r="Q3438" s="113" t="s">
        <v>40</v>
      </c>
      <c r="R3438" s="113" t="s">
        <v>8554</v>
      </c>
      <c r="S3438" s="208" t="s">
        <v>8555</v>
      </c>
      <c r="T3438" s="264">
        <v>3040</v>
      </c>
      <c r="U3438" s="264">
        <v>6692</v>
      </c>
      <c r="V3438" s="264">
        <v>14860</v>
      </c>
      <c r="W3438" s="264">
        <v>14860</v>
      </c>
      <c r="X3438" s="264">
        <v>14860</v>
      </c>
      <c r="Y3438" s="44">
        <v>14860</v>
      </c>
    </row>
    <row r="3439" spans="1:25" ht="258.75" customHeight="1" x14ac:dyDescent="0.25">
      <c r="A3439" s="71">
        <v>4995</v>
      </c>
      <c r="B3439" s="208" t="s">
        <v>8544</v>
      </c>
      <c r="C3439" s="208" t="s">
        <v>8556</v>
      </c>
      <c r="D3439" s="112" t="s">
        <v>1299</v>
      </c>
      <c r="E3439" s="208" t="s">
        <v>17464</v>
      </c>
      <c r="F3439" s="208" t="s">
        <v>1948</v>
      </c>
      <c r="G3439" s="112">
        <v>42790</v>
      </c>
      <c r="H3439" s="112">
        <v>42736</v>
      </c>
      <c r="I3439" s="208" t="s">
        <v>8557</v>
      </c>
      <c r="J3439" s="112" t="s">
        <v>114</v>
      </c>
      <c r="K3439" s="208" t="s">
        <v>8558</v>
      </c>
      <c r="L3439" s="208" t="s">
        <v>60</v>
      </c>
      <c r="M3439" s="264" t="s">
        <v>8551</v>
      </c>
      <c r="N3439" s="208" t="s">
        <v>107</v>
      </c>
      <c r="O3439" s="208" t="s">
        <v>120</v>
      </c>
      <c r="P3439" s="117" t="s">
        <v>812</v>
      </c>
      <c r="Q3439" s="113" t="s">
        <v>8559</v>
      </c>
      <c r="R3439" s="113" t="s">
        <v>23</v>
      </c>
      <c r="S3439" s="208" t="s">
        <v>1076</v>
      </c>
      <c r="T3439" s="264">
        <v>0</v>
      </c>
      <c r="U3439" s="264">
        <v>0</v>
      </c>
      <c r="V3439" s="264">
        <v>0</v>
      </c>
      <c r="W3439" s="264">
        <v>0</v>
      </c>
      <c r="X3439" s="264" t="s">
        <v>112</v>
      </c>
      <c r="Y3439" s="264" t="s">
        <v>112</v>
      </c>
    </row>
    <row r="3440" spans="1:25" ht="258.75" customHeight="1" x14ac:dyDescent="0.25">
      <c r="A3440" s="71">
        <v>4996</v>
      </c>
      <c r="B3440" s="208" t="s">
        <v>8544</v>
      </c>
      <c r="C3440" s="208" t="s">
        <v>8560</v>
      </c>
      <c r="D3440" s="112" t="s">
        <v>1749</v>
      </c>
      <c r="E3440" s="208" t="s">
        <v>129</v>
      </c>
      <c r="F3440" s="208" t="s">
        <v>8561</v>
      </c>
      <c r="G3440" s="112">
        <v>38718</v>
      </c>
      <c r="H3440" s="112">
        <v>38718</v>
      </c>
      <c r="I3440" s="114" t="s">
        <v>113</v>
      </c>
      <c r="J3440" s="112" t="s">
        <v>114</v>
      </c>
      <c r="K3440" s="208" t="s">
        <v>8562</v>
      </c>
      <c r="L3440" s="208" t="s">
        <v>99</v>
      </c>
      <c r="M3440" s="264" t="s">
        <v>885</v>
      </c>
      <c r="N3440" s="208" t="s">
        <v>64</v>
      </c>
      <c r="O3440" s="208" t="s">
        <v>468</v>
      </c>
      <c r="P3440" s="117" t="s">
        <v>115</v>
      </c>
      <c r="Q3440" s="113" t="s">
        <v>264</v>
      </c>
      <c r="R3440" s="113" t="s">
        <v>39</v>
      </c>
      <c r="S3440" s="208" t="s">
        <v>5293</v>
      </c>
      <c r="T3440" s="264">
        <v>11426</v>
      </c>
      <c r="U3440" s="264">
        <v>14275</v>
      </c>
      <c r="V3440" s="264">
        <v>10447</v>
      </c>
      <c r="W3440" s="264">
        <v>10447</v>
      </c>
      <c r="X3440" s="264">
        <v>10447</v>
      </c>
      <c r="Y3440" s="44">
        <v>10447</v>
      </c>
    </row>
    <row r="3441" spans="1:25" ht="258.75" customHeight="1" x14ac:dyDescent="0.25">
      <c r="A3441" s="71">
        <v>4997</v>
      </c>
      <c r="B3441" s="208" t="s">
        <v>8544</v>
      </c>
      <c r="C3441" s="208" t="s">
        <v>8563</v>
      </c>
      <c r="D3441" s="112" t="s">
        <v>1754</v>
      </c>
      <c r="E3441" s="208" t="s">
        <v>17460</v>
      </c>
      <c r="F3441" s="208" t="s">
        <v>8564</v>
      </c>
      <c r="G3441" s="112">
        <v>42370</v>
      </c>
      <c r="H3441" s="112">
        <v>42370</v>
      </c>
      <c r="I3441" s="208" t="s">
        <v>8565</v>
      </c>
      <c r="J3441" s="112" t="s">
        <v>114</v>
      </c>
      <c r="K3441" s="208" t="s">
        <v>8566</v>
      </c>
      <c r="L3441" s="208" t="s">
        <v>60</v>
      </c>
      <c r="M3441" s="264" t="s">
        <v>8551</v>
      </c>
      <c r="N3441" s="208" t="s">
        <v>64</v>
      </c>
      <c r="O3441" s="208" t="s">
        <v>468</v>
      </c>
      <c r="P3441" s="117" t="s">
        <v>115</v>
      </c>
      <c r="Q3441" s="113" t="s">
        <v>8567</v>
      </c>
      <c r="R3441" s="113" t="s">
        <v>8568</v>
      </c>
      <c r="S3441" s="208" t="s">
        <v>8555</v>
      </c>
      <c r="T3441" s="264">
        <v>666307</v>
      </c>
      <c r="U3441" s="264">
        <v>709355</v>
      </c>
      <c r="V3441" s="264">
        <v>670233</v>
      </c>
      <c r="W3441" s="264">
        <v>670233</v>
      </c>
      <c r="X3441" s="264">
        <v>670233</v>
      </c>
      <c r="Y3441" s="264">
        <v>670233</v>
      </c>
    </row>
    <row r="3442" spans="1:25" ht="258.75" customHeight="1" x14ac:dyDescent="0.25">
      <c r="A3442" s="71">
        <v>4998</v>
      </c>
      <c r="B3442" s="208" t="s">
        <v>8544</v>
      </c>
      <c r="C3442" s="208" t="s">
        <v>8563</v>
      </c>
      <c r="D3442" s="112" t="s">
        <v>8569</v>
      </c>
      <c r="E3442" s="208" t="s">
        <v>17465</v>
      </c>
      <c r="F3442" s="208" t="s">
        <v>8570</v>
      </c>
      <c r="G3442" s="112">
        <v>42581</v>
      </c>
      <c r="H3442" s="112">
        <v>42370</v>
      </c>
      <c r="I3442" s="114" t="s">
        <v>113</v>
      </c>
      <c r="J3442" s="112" t="s">
        <v>114</v>
      </c>
      <c r="K3442" s="208" t="s">
        <v>8571</v>
      </c>
      <c r="L3442" s="208" t="s">
        <v>60</v>
      </c>
      <c r="M3442" s="264" t="s">
        <v>8551</v>
      </c>
      <c r="N3442" s="208" t="s">
        <v>64</v>
      </c>
      <c r="O3442" s="208" t="s">
        <v>468</v>
      </c>
      <c r="P3442" s="117" t="s">
        <v>115</v>
      </c>
      <c r="Q3442" s="113" t="s">
        <v>8572</v>
      </c>
      <c r="R3442" s="113" t="s">
        <v>23</v>
      </c>
      <c r="S3442" s="208" t="s">
        <v>1076</v>
      </c>
      <c r="T3442" s="264">
        <v>0</v>
      </c>
      <c r="U3442" s="264">
        <v>0</v>
      </c>
      <c r="V3442" s="264">
        <v>0</v>
      </c>
      <c r="W3442" s="264">
        <v>0</v>
      </c>
      <c r="X3442" s="264">
        <v>0</v>
      </c>
      <c r="Y3442" s="44">
        <v>0</v>
      </c>
    </row>
    <row r="3443" spans="1:25" ht="258.75" customHeight="1" x14ac:dyDescent="0.25">
      <c r="A3443" s="71">
        <v>4999</v>
      </c>
      <c r="B3443" s="208" t="s">
        <v>8544</v>
      </c>
      <c r="C3443" s="208" t="s">
        <v>8563</v>
      </c>
      <c r="D3443" s="112" t="s">
        <v>1762</v>
      </c>
      <c r="E3443" s="208" t="s">
        <v>129</v>
      </c>
      <c r="F3443" s="208" t="s">
        <v>1123</v>
      </c>
      <c r="G3443" s="112">
        <v>42581</v>
      </c>
      <c r="H3443" s="112">
        <v>42370</v>
      </c>
      <c r="I3443" s="208" t="s">
        <v>17466</v>
      </c>
      <c r="J3443" s="112">
        <v>45658</v>
      </c>
      <c r="K3443" s="208" t="s">
        <v>8573</v>
      </c>
      <c r="L3443" s="208" t="s">
        <v>99</v>
      </c>
      <c r="M3443" s="264" t="s">
        <v>8574</v>
      </c>
      <c r="N3443" s="208" t="s">
        <v>64</v>
      </c>
      <c r="O3443" s="208" t="s">
        <v>468</v>
      </c>
      <c r="P3443" s="117" t="s">
        <v>115</v>
      </c>
      <c r="Q3443" s="113" t="s">
        <v>2277</v>
      </c>
      <c r="R3443" s="113">
        <v>25</v>
      </c>
      <c r="S3443" s="116" t="s">
        <v>1600</v>
      </c>
      <c r="T3443" s="264">
        <v>712</v>
      </c>
      <c r="U3443" s="264">
        <v>1178</v>
      </c>
      <c r="V3443" s="264">
        <v>712</v>
      </c>
      <c r="W3443" s="264">
        <v>712</v>
      </c>
      <c r="X3443" s="264" t="s">
        <v>112</v>
      </c>
      <c r="Y3443" s="44"/>
    </row>
    <row r="3444" spans="1:25" ht="258.75" customHeight="1" x14ac:dyDescent="0.25">
      <c r="A3444" s="71">
        <v>5000</v>
      </c>
      <c r="B3444" s="208" t="s">
        <v>8544</v>
      </c>
      <c r="C3444" s="208" t="s">
        <v>8575</v>
      </c>
      <c r="D3444" s="112" t="s">
        <v>851</v>
      </c>
      <c r="E3444" s="208" t="s">
        <v>17467</v>
      </c>
      <c r="F3444" s="208" t="s">
        <v>12327</v>
      </c>
      <c r="G3444" s="112">
        <v>43257</v>
      </c>
      <c r="H3444" s="112">
        <v>43101</v>
      </c>
      <c r="I3444" s="114" t="s">
        <v>113</v>
      </c>
      <c r="J3444" s="112" t="s">
        <v>17462</v>
      </c>
      <c r="K3444" s="208" t="s">
        <v>17468</v>
      </c>
      <c r="L3444" s="208" t="s">
        <v>60</v>
      </c>
      <c r="M3444" s="264" t="s">
        <v>8551</v>
      </c>
      <c r="N3444" s="208" t="s">
        <v>64</v>
      </c>
      <c r="O3444" s="208" t="s">
        <v>468</v>
      </c>
      <c r="P3444" s="117" t="s">
        <v>115</v>
      </c>
      <c r="Q3444" s="113" t="s">
        <v>40</v>
      </c>
      <c r="R3444" s="113" t="s">
        <v>8554</v>
      </c>
      <c r="S3444" s="208" t="s">
        <v>4847</v>
      </c>
      <c r="T3444" s="264">
        <v>6462</v>
      </c>
      <c r="U3444" s="264">
        <v>7090</v>
      </c>
      <c r="V3444" s="264">
        <v>6462</v>
      </c>
      <c r="W3444" s="264">
        <v>6462</v>
      </c>
      <c r="X3444" s="264">
        <v>6462</v>
      </c>
      <c r="Y3444" s="44">
        <v>6462</v>
      </c>
    </row>
    <row r="3445" spans="1:25" ht="258.75" customHeight="1" x14ac:dyDescent="0.25">
      <c r="A3445" s="71">
        <v>5001</v>
      </c>
      <c r="B3445" s="208" t="s">
        <v>8544</v>
      </c>
      <c r="C3445" s="208" t="s">
        <v>8576</v>
      </c>
      <c r="D3445" s="112" t="s">
        <v>8012</v>
      </c>
      <c r="E3445" s="208" t="s">
        <v>129</v>
      </c>
      <c r="F3445" s="208" t="s">
        <v>959</v>
      </c>
      <c r="G3445" s="112">
        <v>43800</v>
      </c>
      <c r="H3445" s="112">
        <v>43466</v>
      </c>
      <c r="I3445" s="114" t="s">
        <v>113</v>
      </c>
      <c r="J3445" s="112" t="s">
        <v>114</v>
      </c>
      <c r="K3445" s="208" t="s">
        <v>8577</v>
      </c>
      <c r="L3445" s="208" t="s">
        <v>60</v>
      </c>
      <c r="M3445" s="264" t="s">
        <v>8578</v>
      </c>
      <c r="N3445" s="208" t="s">
        <v>64</v>
      </c>
      <c r="O3445" s="208" t="s">
        <v>105</v>
      </c>
      <c r="P3445" s="208" t="s">
        <v>683</v>
      </c>
      <c r="Q3445" s="113" t="s">
        <v>961</v>
      </c>
      <c r="R3445" s="208">
        <v>16</v>
      </c>
      <c r="S3445" s="194" t="s">
        <v>674</v>
      </c>
      <c r="T3445" s="264">
        <v>400</v>
      </c>
      <c r="U3445" s="264">
        <v>535</v>
      </c>
      <c r="V3445" s="264">
        <v>550</v>
      </c>
      <c r="W3445" s="264">
        <v>550</v>
      </c>
      <c r="X3445" s="264">
        <v>550</v>
      </c>
      <c r="Y3445" s="194"/>
    </row>
    <row r="3446" spans="1:25" ht="258.75" customHeight="1" x14ac:dyDescent="0.25">
      <c r="A3446" s="71">
        <v>5002</v>
      </c>
      <c r="B3446" s="208" t="s">
        <v>8544</v>
      </c>
      <c r="C3446" s="208" t="s">
        <v>8579</v>
      </c>
      <c r="D3446" s="112" t="s">
        <v>201</v>
      </c>
      <c r="E3446" s="208" t="s">
        <v>17469</v>
      </c>
      <c r="F3446" s="208" t="s">
        <v>8580</v>
      </c>
      <c r="G3446" s="112">
        <v>39878</v>
      </c>
      <c r="H3446" s="112">
        <v>39814</v>
      </c>
      <c r="I3446" s="114" t="s">
        <v>113</v>
      </c>
      <c r="J3446" s="112" t="s">
        <v>114</v>
      </c>
      <c r="K3446" s="208" t="s">
        <v>8581</v>
      </c>
      <c r="L3446" s="208" t="s">
        <v>60</v>
      </c>
      <c r="M3446" s="264" t="s">
        <v>996</v>
      </c>
      <c r="N3446" s="208" t="s">
        <v>68</v>
      </c>
      <c r="O3446" s="208" t="s">
        <v>120</v>
      </c>
      <c r="P3446" s="118" t="s">
        <v>196</v>
      </c>
      <c r="Q3446" s="113" t="s">
        <v>8582</v>
      </c>
      <c r="R3446" s="208" t="s">
        <v>22</v>
      </c>
      <c r="S3446" s="208" t="s">
        <v>1082</v>
      </c>
      <c r="T3446" s="264">
        <v>7219</v>
      </c>
      <c r="U3446" s="264">
        <v>15188</v>
      </c>
      <c r="V3446" s="264">
        <v>16935</v>
      </c>
      <c r="W3446" s="264">
        <v>16935</v>
      </c>
      <c r="X3446" s="264">
        <v>16935</v>
      </c>
      <c r="Y3446" s="194"/>
    </row>
    <row r="3447" spans="1:25" ht="258.75" customHeight="1" x14ac:dyDescent="0.25">
      <c r="A3447" s="71">
        <v>5003</v>
      </c>
      <c r="B3447" s="208" t="s">
        <v>8544</v>
      </c>
      <c r="C3447" s="208" t="s">
        <v>8583</v>
      </c>
      <c r="D3447" s="112" t="s">
        <v>201</v>
      </c>
      <c r="E3447" s="208" t="s">
        <v>17469</v>
      </c>
      <c r="F3447" s="208" t="s">
        <v>8580</v>
      </c>
      <c r="G3447" s="112">
        <v>42370</v>
      </c>
      <c r="H3447" s="112">
        <v>42370</v>
      </c>
      <c r="I3447" s="114" t="s">
        <v>113</v>
      </c>
      <c r="J3447" s="112" t="s">
        <v>114</v>
      </c>
      <c r="K3447" s="208" t="s">
        <v>8584</v>
      </c>
      <c r="L3447" s="208" t="s">
        <v>60</v>
      </c>
      <c r="M3447" s="264" t="s">
        <v>996</v>
      </c>
      <c r="N3447" s="208" t="s">
        <v>68</v>
      </c>
      <c r="O3447" s="208" t="s">
        <v>120</v>
      </c>
      <c r="P3447" s="118" t="s">
        <v>706</v>
      </c>
      <c r="Q3447" s="113" t="s">
        <v>17470</v>
      </c>
      <c r="R3447" s="208" t="s">
        <v>22</v>
      </c>
      <c r="S3447" s="208" t="s">
        <v>1082</v>
      </c>
      <c r="T3447" s="264">
        <v>39161</v>
      </c>
      <c r="U3447" s="264">
        <v>37445</v>
      </c>
      <c r="V3447" s="264">
        <v>39200</v>
      </c>
      <c r="W3447" s="264">
        <v>39200</v>
      </c>
      <c r="X3447" s="264">
        <v>39200</v>
      </c>
      <c r="Y3447" s="194"/>
    </row>
    <row r="3448" spans="1:25" ht="258.75" customHeight="1" x14ac:dyDescent="0.25">
      <c r="A3448" s="71">
        <v>5004</v>
      </c>
      <c r="B3448" s="208" t="s">
        <v>8544</v>
      </c>
      <c r="C3448" s="208" t="s">
        <v>17471</v>
      </c>
      <c r="D3448" s="112" t="s">
        <v>201</v>
      </c>
      <c r="E3448" s="208" t="s">
        <v>8585</v>
      </c>
      <c r="F3448" s="208" t="s">
        <v>17472</v>
      </c>
      <c r="G3448" s="112">
        <v>42314</v>
      </c>
      <c r="H3448" s="112">
        <v>42314</v>
      </c>
      <c r="I3448" s="208" t="s">
        <v>370</v>
      </c>
      <c r="J3448" s="112">
        <v>45292</v>
      </c>
      <c r="K3448" s="208" t="s">
        <v>17473</v>
      </c>
      <c r="L3448" s="208" t="s">
        <v>60</v>
      </c>
      <c r="M3448" s="264" t="s">
        <v>996</v>
      </c>
      <c r="N3448" s="208" t="s">
        <v>68</v>
      </c>
      <c r="O3448" s="208" t="s">
        <v>104</v>
      </c>
      <c r="P3448" s="118" t="s">
        <v>578</v>
      </c>
      <c r="Q3448" s="113" t="s">
        <v>8586</v>
      </c>
      <c r="R3448" s="208" t="s">
        <v>22</v>
      </c>
      <c r="S3448" s="208" t="s">
        <v>1082</v>
      </c>
      <c r="T3448" s="264">
        <v>40631</v>
      </c>
      <c r="U3448" s="264">
        <v>52348</v>
      </c>
      <c r="V3448" s="264">
        <v>39660</v>
      </c>
      <c r="W3448" s="264" t="s">
        <v>112</v>
      </c>
      <c r="X3448" s="264" t="s">
        <v>112</v>
      </c>
      <c r="Y3448" s="194"/>
    </row>
    <row r="3449" spans="1:25" ht="258.75" customHeight="1" x14ac:dyDescent="0.25">
      <c r="A3449" s="71">
        <v>5005</v>
      </c>
      <c r="B3449" s="208" t="s">
        <v>8544</v>
      </c>
      <c r="C3449" s="208" t="s">
        <v>8587</v>
      </c>
      <c r="D3449" s="112" t="s">
        <v>4260</v>
      </c>
      <c r="E3449" s="208" t="s">
        <v>8588</v>
      </c>
      <c r="F3449" s="208" t="s">
        <v>17472</v>
      </c>
      <c r="G3449" s="112">
        <v>42370</v>
      </c>
      <c r="H3449" s="112">
        <v>42370</v>
      </c>
      <c r="I3449" s="208" t="s">
        <v>370</v>
      </c>
      <c r="J3449" s="112">
        <v>45292</v>
      </c>
      <c r="K3449" s="208" t="s">
        <v>17474</v>
      </c>
      <c r="L3449" s="208" t="s">
        <v>60</v>
      </c>
      <c r="M3449" s="264" t="s">
        <v>996</v>
      </c>
      <c r="N3449" s="208" t="s">
        <v>66</v>
      </c>
      <c r="O3449" s="208" t="s">
        <v>104</v>
      </c>
      <c r="P3449" s="118" t="s">
        <v>197</v>
      </c>
      <c r="Q3449" s="12" t="s">
        <v>8589</v>
      </c>
      <c r="R3449" s="208" t="s">
        <v>22</v>
      </c>
      <c r="S3449" s="208" t="s">
        <v>1082</v>
      </c>
      <c r="T3449" s="264">
        <v>839</v>
      </c>
      <c r="U3449" s="264">
        <v>478</v>
      </c>
      <c r="V3449" s="264">
        <v>850</v>
      </c>
      <c r="W3449" s="264" t="s">
        <v>112</v>
      </c>
      <c r="X3449" s="264" t="s">
        <v>112</v>
      </c>
      <c r="Y3449" s="194"/>
    </row>
    <row r="3450" spans="1:25" ht="258.75" customHeight="1" x14ac:dyDescent="0.25">
      <c r="A3450" s="71">
        <v>5006</v>
      </c>
      <c r="B3450" s="208" t="s">
        <v>8544</v>
      </c>
      <c r="C3450" s="208" t="s">
        <v>8590</v>
      </c>
      <c r="D3450" s="112" t="s">
        <v>8591</v>
      </c>
      <c r="E3450" s="208" t="s">
        <v>8592</v>
      </c>
      <c r="F3450" s="208" t="s">
        <v>8593</v>
      </c>
      <c r="G3450" s="112">
        <v>37622</v>
      </c>
      <c r="H3450" s="112">
        <v>37622</v>
      </c>
      <c r="I3450" s="114" t="s">
        <v>113</v>
      </c>
      <c r="J3450" s="112" t="s">
        <v>114</v>
      </c>
      <c r="K3450" s="208" t="s">
        <v>8594</v>
      </c>
      <c r="L3450" s="208" t="s">
        <v>99</v>
      </c>
      <c r="M3450" s="264" t="s">
        <v>885</v>
      </c>
      <c r="N3450" s="114" t="s">
        <v>106</v>
      </c>
      <c r="O3450" s="208" t="s">
        <v>468</v>
      </c>
      <c r="P3450" s="118" t="s">
        <v>1953</v>
      </c>
      <c r="Q3450" s="113" t="s">
        <v>8595</v>
      </c>
      <c r="R3450" s="113" t="s">
        <v>42</v>
      </c>
      <c r="S3450" s="114" t="s">
        <v>588</v>
      </c>
      <c r="T3450" s="264">
        <v>3</v>
      </c>
      <c r="U3450" s="264">
        <v>16</v>
      </c>
      <c r="V3450" s="264">
        <v>3</v>
      </c>
      <c r="W3450" s="264">
        <v>3</v>
      </c>
      <c r="X3450" s="264">
        <v>3</v>
      </c>
      <c r="Y3450" s="194"/>
    </row>
    <row r="3451" spans="1:25" ht="258.75" customHeight="1" x14ac:dyDescent="0.25">
      <c r="A3451" s="71">
        <v>5007</v>
      </c>
      <c r="B3451" s="208" t="s">
        <v>8544</v>
      </c>
      <c r="C3451" s="208" t="s">
        <v>8590</v>
      </c>
      <c r="D3451" s="112" t="s">
        <v>8596</v>
      </c>
      <c r="E3451" s="208" t="s">
        <v>8592</v>
      </c>
      <c r="F3451" s="208" t="s">
        <v>8597</v>
      </c>
      <c r="G3451" s="112">
        <v>37622</v>
      </c>
      <c r="H3451" s="112">
        <v>37622</v>
      </c>
      <c r="I3451" s="114" t="s">
        <v>113</v>
      </c>
      <c r="J3451" s="112" t="s">
        <v>114</v>
      </c>
      <c r="K3451" s="208" t="s">
        <v>8598</v>
      </c>
      <c r="L3451" s="208" t="s">
        <v>99</v>
      </c>
      <c r="M3451" s="264" t="s">
        <v>885</v>
      </c>
      <c r="N3451" s="114" t="s">
        <v>106</v>
      </c>
      <c r="O3451" s="208" t="s">
        <v>468</v>
      </c>
      <c r="P3451" s="118" t="s">
        <v>1953</v>
      </c>
      <c r="Q3451" s="113" t="s">
        <v>8595</v>
      </c>
      <c r="R3451" s="113" t="s">
        <v>42</v>
      </c>
      <c r="S3451" s="114" t="s">
        <v>588</v>
      </c>
      <c r="T3451" s="264">
        <v>22330</v>
      </c>
      <c r="U3451" s="264">
        <v>23626</v>
      </c>
      <c r="V3451" s="264">
        <v>20000</v>
      </c>
      <c r="W3451" s="264">
        <v>20000</v>
      </c>
      <c r="X3451" s="264">
        <v>20000</v>
      </c>
      <c r="Y3451" s="194"/>
    </row>
    <row r="3452" spans="1:25" ht="258.75" customHeight="1" x14ac:dyDescent="0.25">
      <c r="A3452" s="71">
        <v>5008</v>
      </c>
      <c r="B3452" s="208" t="s">
        <v>8544</v>
      </c>
      <c r="C3452" s="208" t="s">
        <v>8590</v>
      </c>
      <c r="D3452" s="112" t="s">
        <v>1363</v>
      </c>
      <c r="E3452" s="208" t="s">
        <v>129</v>
      </c>
      <c r="F3452" s="208" t="s">
        <v>284</v>
      </c>
      <c r="G3452" s="112">
        <v>37622</v>
      </c>
      <c r="H3452" s="112">
        <v>37622</v>
      </c>
      <c r="I3452" s="114" t="s">
        <v>113</v>
      </c>
      <c r="J3452" s="112" t="s">
        <v>114</v>
      </c>
      <c r="K3452" s="208" t="s">
        <v>8599</v>
      </c>
      <c r="L3452" s="208" t="s">
        <v>99</v>
      </c>
      <c r="M3452" s="264" t="s">
        <v>885</v>
      </c>
      <c r="N3452" s="114" t="s">
        <v>106</v>
      </c>
      <c r="O3452" s="208" t="s">
        <v>468</v>
      </c>
      <c r="P3452" s="118" t="s">
        <v>1953</v>
      </c>
      <c r="Q3452" s="113" t="s">
        <v>8600</v>
      </c>
      <c r="R3452" s="113" t="s">
        <v>42</v>
      </c>
      <c r="S3452" s="114" t="s">
        <v>588</v>
      </c>
      <c r="T3452" s="264">
        <v>12</v>
      </c>
      <c r="U3452" s="264">
        <v>12</v>
      </c>
      <c r="V3452" s="264">
        <v>15</v>
      </c>
      <c r="W3452" s="264">
        <v>15</v>
      </c>
      <c r="X3452" s="264">
        <v>15</v>
      </c>
      <c r="Y3452" s="194"/>
    </row>
    <row r="3453" spans="1:25" ht="258.75" customHeight="1" x14ac:dyDescent="0.25">
      <c r="A3453" s="71">
        <v>5009</v>
      </c>
      <c r="B3453" s="208" t="s">
        <v>8544</v>
      </c>
      <c r="C3453" s="208" t="s">
        <v>8601</v>
      </c>
      <c r="D3453" s="112" t="s">
        <v>1364</v>
      </c>
      <c r="E3453" s="208" t="s">
        <v>8602</v>
      </c>
      <c r="F3453" s="208" t="s">
        <v>17475</v>
      </c>
      <c r="G3453" s="112">
        <v>41640</v>
      </c>
      <c r="H3453" s="112">
        <v>41640</v>
      </c>
      <c r="I3453" s="114" t="s">
        <v>113</v>
      </c>
      <c r="J3453" s="112" t="s">
        <v>114</v>
      </c>
      <c r="K3453" s="208" t="s">
        <v>17476</v>
      </c>
      <c r="L3453" s="208" t="s">
        <v>99</v>
      </c>
      <c r="M3453" s="264" t="s">
        <v>885</v>
      </c>
      <c r="N3453" s="114" t="s">
        <v>106</v>
      </c>
      <c r="O3453" s="208" t="s">
        <v>468</v>
      </c>
      <c r="P3453" s="118" t="s">
        <v>1953</v>
      </c>
      <c r="Q3453" s="113" t="s">
        <v>789</v>
      </c>
      <c r="R3453" s="113" t="s">
        <v>42</v>
      </c>
      <c r="S3453" s="114" t="s">
        <v>588</v>
      </c>
      <c r="T3453" s="264">
        <v>7509</v>
      </c>
      <c r="U3453" s="264">
        <v>7005</v>
      </c>
      <c r="V3453" s="264">
        <v>5046</v>
      </c>
      <c r="W3453" s="264">
        <v>5046</v>
      </c>
      <c r="X3453" s="264">
        <v>5046</v>
      </c>
      <c r="Y3453" s="194">
        <v>5046</v>
      </c>
    </row>
    <row r="3454" spans="1:25" ht="258.75" customHeight="1" x14ac:dyDescent="0.25">
      <c r="A3454" s="71">
        <v>5010</v>
      </c>
      <c r="B3454" s="208" t="s">
        <v>8544</v>
      </c>
      <c r="C3454" s="208" t="s">
        <v>8603</v>
      </c>
      <c r="D3454" s="112" t="s">
        <v>1365</v>
      </c>
      <c r="E3454" s="208" t="s">
        <v>8602</v>
      </c>
      <c r="F3454" s="208" t="s">
        <v>8604</v>
      </c>
      <c r="G3454" s="112">
        <v>43676</v>
      </c>
      <c r="H3454" s="112">
        <v>43466</v>
      </c>
      <c r="I3454" s="114" t="s">
        <v>113</v>
      </c>
      <c r="J3454" s="112" t="s">
        <v>114</v>
      </c>
      <c r="K3454" s="208" t="s">
        <v>8605</v>
      </c>
      <c r="L3454" s="208" t="s">
        <v>99</v>
      </c>
      <c r="M3454" s="264" t="s">
        <v>885</v>
      </c>
      <c r="N3454" s="114" t="s">
        <v>106</v>
      </c>
      <c r="O3454" s="208" t="s">
        <v>468</v>
      </c>
      <c r="P3454" s="118" t="s">
        <v>1953</v>
      </c>
      <c r="Q3454" s="113" t="s">
        <v>8606</v>
      </c>
      <c r="R3454" s="113" t="s">
        <v>42</v>
      </c>
      <c r="S3454" s="114" t="s">
        <v>588</v>
      </c>
      <c r="T3454" s="264">
        <v>932</v>
      </c>
      <c r="U3454" s="264">
        <v>903</v>
      </c>
      <c r="V3454" s="264">
        <v>932</v>
      </c>
      <c r="W3454" s="264">
        <v>932</v>
      </c>
      <c r="X3454" s="264">
        <v>932</v>
      </c>
      <c r="Y3454" s="194">
        <v>932</v>
      </c>
    </row>
    <row r="3455" spans="1:25" ht="258.75" customHeight="1" x14ac:dyDescent="0.25">
      <c r="A3455" s="71">
        <v>5011</v>
      </c>
      <c r="B3455" s="208" t="s">
        <v>8544</v>
      </c>
      <c r="C3455" s="208" t="s">
        <v>8607</v>
      </c>
      <c r="D3455" s="112" t="s">
        <v>1366</v>
      </c>
      <c r="E3455" s="208" t="s">
        <v>8608</v>
      </c>
      <c r="F3455" s="208" t="s">
        <v>17477</v>
      </c>
      <c r="G3455" s="112">
        <v>43798</v>
      </c>
      <c r="H3455" s="112">
        <v>43831</v>
      </c>
      <c r="I3455" s="208" t="s">
        <v>17478</v>
      </c>
      <c r="J3455" s="112">
        <v>45292</v>
      </c>
      <c r="K3455" s="208" t="s">
        <v>8609</v>
      </c>
      <c r="L3455" s="208" t="s">
        <v>60</v>
      </c>
      <c r="M3455" s="264" t="s">
        <v>8610</v>
      </c>
      <c r="N3455" s="114" t="s">
        <v>106</v>
      </c>
      <c r="O3455" s="208" t="s">
        <v>468</v>
      </c>
      <c r="P3455" s="118" t="s">
        <v>1953</v>
      </c>
      <c r="Q3455" s="113" t="s">
        <v>8611</v>
      </c>
      <c r="R3455" s="113" t="s">
        <v>59</v>
      </c>
      <c r="S3455" s="116" t="s">
        <v>3052</v>
      </c>
      <c r="T3455" s="264">
        <v>36</v>
      </c>
      <c r="U3455" s="264">
        <v>39</v>
      </c>
      <c r="V3455" s="264">
        <v>90</v>
      </c>
      <c r="W3455" s="264" t="s">
        <v>112</v>
      </c>
      <c r="X3455" s="264" t="s">
        <v>112</v>
      </c>
      <c r="Y3455" s="264" t="s">
        <v>112</v>
      </c>
    </row>
    <row r="3456" spans="1:25" ht="258.75" customHeight="1" x14ac:dyDescent="0.25">
      <c r="A3456" s="71">
        <v>5012</v>
      </c>
      <c r="B3456" s="208" t="s">
        <v>8544</v>
      </c>
      <c r="C3456" s="208" t="s">
        <v>8612</v>
      </c>
      <c r="D3456" s="112" t="s">
        <v>4542</v>
      </c>
      <c r="E3456" s="208" t="s">
        <v>8613</v>
      </c>
      <c r="F3456" s="208" t="s">
        <v>8638</v>
      </c>
      <c r="G3456" s="112">
        <v>38353</v>
      </c>
      <c r="H3456" s="112">
        <v>38353</v>
      </c>
      <c r="I3456" s="114" t="s">
        <v>113</v>
      </c>
      <c r="J3456" s="112" t="s">
        <v>114</v>
      </c>
      <c r="K3456" s="208" t="s">
        <v>8614</v>
      </c>
      <c r="L3456" s="208" t="s">
        <v>99</v>
      </c>
      <c r="M3456" s="264" t="s">
        <v>885</v>
      </c>
      <c r="N3456" s="114" t="s">
        <v>106</v>
      </c>
      <c r="O3456" s="208" t="s">
        <v>120</v>
      </c>
      <c r="P3456" s="208" t="s">
        <v>8615</v>
      </c>
      <c r="Q3456" s="113" t="s">
        <v>8600</v>
      </c>
      <c r="R3456" s="113" t="s">
        <v>42</v>
      </c>
      <c r="S3456" s="114" t="s">
        <v>588</v>
      </c>
      <c r="T3456" s="264">
        <v>113529</v>
      </c>
      <c r="U3456" s="264">
        <v>117670</v>
      </c>
      <c r="V3456" s="264">
        <v>107517</v>
      </c>
      <c r="W3456" s="264">
        <v>107517</v>
      </c>
      <c r="X3456" s="264">
        <v>107517</v>
      </c>
      <c r="Y3456" s="194">
        <v>107517</v>
      </c>
    </row>
    <row r="3457" spans="1:25" ht="258.75" customHeight="1" x14ac:dyDescent="0.25">
      <c r="A3457" s="71">
        <v>5013</v>
      </c>
      <c r="B3457" s="208" t="s">
        <v>8544</v>
      </c>
      <c r="C3457" s="12" t="s">
        <v>17479</v>
      </c>
      <c r="D3457" s="112" t="s">
        <v>413</v>
      </c>
      <c r="E3457" s="208" t="s">
        <v>17480</v>
      </c>
      <c r="F3457" s="208" t="s">
        <v>8616</v>
      </c>
      <c r="G3457" s="112">
        <v>43831</v>
      </c>
      <c r="H3457" s="112">
        <v>43831</v>
      </c>
      <c r="I3457" s="208" t="s">
        <v>17481</v>
      </c>
      <c r="J3457" s="112">
        <v>45658</v>
      </c>
      <c r="K3457" s="208" t="s">
        <v>17482</v>
      </c>
      <c r="L3457" s="208" t="s">
        <v>60</v>
      </c>
      <c r="M3457" s="264" t="s">
        <v>8617</v>
      </c>
      <c r="N3457" s="208" t="s">
        <v>107</v>
      </c>
      <c r="O3457" s="208" t="s">
        <v>102</v>
      </c>
      <c r="P3457" s="117" t="s">
        <v>683</v>
      </c>
      <c r="Q3457" s="208" t="s">
        <v>8618</v>
      </c>
      <c r="R3457" s="208" t="s">
        <v>8619</v>
      </c>
      <c r="S3457" s="208" t="s">
        <v>1076</v>
      </c>
      <c r="T3457" s="264">
        <v>43304</v>
      </c>
      <c r="U3457" s="264">
        <v>104188</v>
      </c>
      <c r="V3457" s="264">
        <v>45000</v>
      </c>
      <c r="W3457" s="264">
        <v>45000</v>
      </c>
      <c r="X3457" s="264">
        <v>45000</v>
      </c>
      <c r="Y3457" s="194">
        <v>45000</v>
      </c>
    </row>
    <row r="3458" spans="1:25" ht="258.75" customHeight="1" x14ac:dyDescent="0.25">
      <c r="A3458" s="71">
        <v>5014</v>
      </c>
      <c r="B3458" s="208" t="s">
        <v>8544</v>
      </c>
      <c r="C3458" s="208" t="s">
        <v>8620</v>
      </c>
      <c r="D3458" s="112" t="s">
        <v>8621</v>
      </c>
      <c r="E3458" s="208" t="s">
        <v>129</v>
      </c>
      <c r="F3458" s="208" t="s">
        <v>8622</v>
      </c>
      <c r="G3458" s="112">
        <v>43072</v>
      </c>
      <c r="H3458" s="112">
        <v>43101</v>
      </c>
      <c r="I3458" s="208" t="s">
        <v>8623</v>
      </c>
      <c r="J3458" s="112">
        <v>45292</v>
      </c>
      <c r="K3458" s="12" t="s">
        <v>17483</v>
      </c>
      <c r="L3458" s="208" t="s">
        <v>60</v>
      </c>
      <c r="M3458" s="264" t="s">
        <v>996</v>
      </c>
      <c r="N3458" s="208" t="s">
        <v>64</v>
      </c>
      <c r="O3458" s="208" t="s">
        <v>120</v>
      </c>
      <c r="P3458" s="117" t="s">
        <v>8624</v>
      </c>
      <c r="Q3458" s="208" t="s">
        <v>5500</v>
      </c>
      <c r="R3458" s="208" t="s">
        <v>22</v>
      </c>
      <c r="S3458" s="208" t="s">
        <v>1082</v>
      </c>
      <c r="T3458" s="264">
        <v>70538</v>
      </c>
      <c r="U3458" s="264">
        <v>76388</v>
      </c>
      <c r="V3458" s="264">
        <v>65000</v>
      </c>
      <c r="W3458" s="264" t="s">
        <v>112</v>
      </c>
      <c r="X3458" s="264" t="s">
        <v>112</v>
      </c>
      <c r="Y3458" s="194"/>
    </row>
    <row r="3459" spans="1:25" ht="258.75" customHeight="1" x14ac:dyDescent="0.25">
      <c r="A3459" s="71">
        <v>5015</v>
      </c>
      <c r="B3459" s="208" t="s">
        <v>8544</v>
      </c>
      <c r="C3459" s="208" t="s">
        <v>8620</v>
      </c>
      <c r="D3459" s="112" t="s">
        <v>8625</v>
      </c>
      <c r="E3459" s="208" t="s">
        <v>129</v>
      </c>
      <c r="F3459" s="208" t="s">
        <v>17484</v>
      </c>
      <c r="G3459" s="112">
        <v>43072</v>
      </c>
      <c r="H3459" s="112">
        <v>43101</v>
      </c>
      <c r="I3459" s="208" t="s">
        <v>8626</v>
      </c>
      <c r="J3459" s="112">
        <v>45658</v>
      </c>
      <c r="K3459" s="12" t="s">
        <v>8627</v>
      </c>
      <c r="L3459" s="208" t="s">
        <v>60</v>
      </c>
      <c r="M3459" s="264" t="s">
        <v>996</v>
      </c>
      <c r="N3459" s="208" t="s">
        <v>64</v>
      </c>
      <c r="O3459" s="208" t="s">
        <v>120</v>
      </c>
      <c r="P3459" s="117" t="s">
        <v>8628</v>
      </c>
      <c r="Q3459" s="208" t="s">
        <v>5500</v>
      </c>
      <c r="R3459" s="208" t="s">
        <v>22</v>
      </c>
      <c r="S3459" s="208" t="s">
        <v>1082</v>
      </c>
      <c r="T3459" s="264">
        <v>89035</v>
      </c>
      <c r="U3459" s="264">
        <v>104624</v>
      </c>
      <c r="V3459" s="264">
        <v>59400</v>
      </c>
      <c r="W3459" s="264">
        <v>19800</v>
      </c>
      <c r="X3459" s="264" t="s">
        <v>112</v>
      </c>
      <c r="Y3459" s="194"/>
    </row>
    <row r="3460" spans="1:25" ht="258.75" customHeight="1" x14ac:dyDescent="0.25">
      <c r="A3460" s="71">
        <v>5016</v>
      </c>
      <c r="B3460" s="208" t="s">
        <v>8544</v>
      </c>
      <c r="C3460" s="208" t="s">
        <v>17485</v>
      </c>
      <c r="D3460" s="112" t="s">
        <v>1737</v>
      </c>
      <c r="E3460" s="208" t="s">
        <v>8629</v>
      </c>
      <c r="F3460" s="208" t="s">
        <v>8630</v>
      </c>
      <c r="G3460" s="112">
        <v>43952</v>
      </c>
      <c r="H3460" s="112">
        <v>43922</v>
      </c>
      <c r="I3460" s="208" t="s">
        <v>8631</v>
      </c>
      <c r="J3460" s="112" t="s">
        <v>114</v>
      </c>
      <c r="K3460" s="208" t="s">
        <v>8632</v>
      </c>
      <c r="L3460" s="208" t="s">
        <v>60</v>
      </c>
      <c r="M3460" s="264" t="s">
        <v>996</v>
      </c>
      <c r="N3460" s="208" t="s">
        <v>64</v>
      </c>
      <c r="O3460" s="208" t="s">
        <v>105</v>
      </c>
      <c r="P3460" s="117" t="s">
        <v>3058</v>
      </c>
      <c r="Q3460" s="117" t="s">
        <v>8633</v>
      </c>
      <c r="R3460" s="113" t="s">
        <v>18</v>
      </c>
      <c r="S3460" s="117" t="s">
        <v>199</v>
      </c>
      <c r="T3460" s="264">
        <v>0</v>
      </c>
      <c r="U3460" s="264">
        <v>0</v>
      </c>
      <c r="V3460" s="264">
        <v>0</v>
      </c>
      <c r="W3460" s="264">
        <v>0</v>
      </c>
      <c r="X3460" s="264">
        <v>0</v>
      </c>
      <c r="Y3460" s="194"/>
    </row>
    <row r="3461" spans="1:25" ht="258.75" customHeight="1" x14ac:dyDescent="0.25">
      <c r="A3461" s="71">
        <v>5017</v>
      </c>
      <c r="B3461" s="208" t="s">
        <v>8544</v>
      </c>
      <c r="C3461" s="208" t="s">
        <v>17486</v>
      </c>
      <c r="D3461" s="112" t="s">
        <v>8634</v>
      </c>
      <c r="E3461" s="208" t="s">
        <v>17487</v>
      </c>
      <c r="F3461" s="208" t="s">
        <v>8580</v>
      </c>
      <c r="G3461" s="112">
        <v>44413</v>
      </c>
      <c r="H3461" s="112">
        <v>44197</v>
      </c>
      <c r="I3461" s="208" t="s">
        <v>396</v>
      </c>
      <c r="J3461" s="112">
        <v>44562</v>
      </c>
      <c r="K3461" s="208" t="s">
        <v>8635</v>
      </c>
      <c r="L3461" s="208" t="s">
        <v>60</v>
      </c>
      <c r="M3461" s="264" t="s">
        <v>996</v>
      </c>
      <c r="N3461" s="208" t="s">
        <v>68</v>
      </c>
      <c r="O3461" s="208" t="s">
        <v>120</v>
      </c>
      <c r="P3461" s="118" t="s">
        <v>398</v>
      </c>
      <c r="Q3461" s="118" t="s">
        <v>8636</v>
      </c>
      <c r="R3461" s="113" t="s">
        <v>18</v>
      </c>
      <c r="S3461" s="117" t="s">
        <v>199</v>
      </c>
      <c r="T3461" s="264">
        <v>1329</v>
      </c>
      <c r="U3461" s="264" t="s">
        <v>112</v>
      </c>
      <c r="V3461" s="264" t="s">
        <v>112</v>
      </c>
      <c r="W3461" s="264" t="s">
        <v>112</v>
      </c>
      <c r="X3461" s="264" t="s">
        <v>112</v>
      </c>
      <c r="Y3461" s="194"/>
    </row>
    <row r="3462" spans="1:25" ht="258.75" customHeight="1" x14ac:dyDescent="0.25">
      <c r="A3462" s="71">
        <v>5018</v>
      </c>
      <c r="B3462" s="208" t="s">
        <v>8544</v>
      </c>
      <c r="C3462" s="208" t="s">
        <v>17488</v>
      </c>
      <c r="D3462" s="112" t="s">
        <v>3227</v>
      </c>
      <c r="E3462" s="12" t="s">
        <v>17489</v>
      </c>
      <c r="F3462" s="208" t="s">
        <v>8580</v>
      </c>
      <c r="G3462" s="112">
        <v>44413</v>
      </c>
      <c r="H3462" s="112">
        <v>44562</v>
      </c>
      <c r="I3462" s="208" t="s">
        <v>2548</v>
      </c>
      <c r="J3462" s="112">
        <v>46023</v>
      </c>
      <c r="K3462" s="208" t="s">
        <v>11725</v>
      </c>
      <c r="L3462" s="208" t="s">
        <v>60</v>
      </c>
      <c r="M3462" s="264" t="s">
        <v>996</v>
      </c>
      <c r="N3462" s="208" t="s">
        <v>68</v>
      </c>
      <c r="O3462" s="208" t="s">
        <v>120</v>
      </c>
      <c r="P3462" s="118" t="s">
        <v>398</v>
      </c>
      <c r="Q3462" s="118" t="s">
        <v>8637</v>
      </c>
      <c r="R3462" s="113" t="s">
        <v>18</v>
      </c>
      <c r="S3462" s="117" t="s">
        <v>199</v>
      </c>
      <c r="T3462" s="264" t="s">
        <v>112</v>
      </c>
      <c r="U3462" s="264">
        <v>34473</v>
      </c>
      <c r="V3462" s="264">
        <v>50000</v>
      </c>
      <c r="W3462" s="264">
        <v>50000</v>
      </c>
      <c r="X3462" s="264">
        <v>50000</v>
      </c>
      <c r="Y3462" s="194">
        <v>50000</v>
      </c>
    </row>
    <row r="3463" spans="1:25" ht="258.75" customHeight="1" x14ac:dyDescent="0.25">
      <c r="A3463" s="71">
        <v>5019</v>
      </c>
      <c r="B3463" s="208" t="s">
        <v>8544</v>
      </c>
      <c r="C3463" s="208" t="s">
        <v>11722</v>
      </c>
      <c r="D3463" s="112" t="s">
        <v>735</v>
      </c>
      <c r="E3463" s="12" t="s">
        <v>17490</v>
      </c>
      <c r="F3463" s="208" t="s">
        <v>8580</v>
      </c>
      <c r="G3463" s="112">
        <v>44714</v>
      </c>
      <c r="H3463" s="112">
        <v>44562</v>
      </c>
      <c r="I3463" s="114" t="s">
        <v>113</v>
      </c>
      <c r="J3463" s="112" t="s">
        <v>114</v>
      </c>
      <c r="K3463" s="208" t="s">
        <v>11723</v>
      </c>
      <c r="L3463" s="208" t="s">
        <v>60</v>
      </c>
      <c r="M3463" s="264" t="s">
        <v>996</v>
      </c>
      <c r="N3463" s="208" t="s">
        <v>68</v>
      </c>
      <c r="O3463" s="208" t="s">
        <v>120</v>
      </c>
      <c r="P3463" s="118" t="s">
        <v>397</v>
      </c>
      <c r="Q3463" s="118" t="s">
        <v>8637</v>
      </c>
      <c r="R3463" s="113" t="s">
        <v>18</v>
      </c>
      <c r="S3463" s="117" t="s">
        <v>199</v>
      </c>
      <c r="T3463" s="264" t="s">
        <v>112</v>
      </c>
      <c r="U3463" s="264">
        <v>13593</v>
      </c>
      <c r="V3463" s="264">
        <v>36200</v>
      </c>
      <c r="W3463" s="264">
        <v>36200</v>
      </c>
      <c r="X3463" s="264">
        <v>36200</v>
      </c>
      <c r="Y3463" s="194">
        <v>36200</v>
      </c>
    </row>
    <row r="3464" spans="1:25" ht="258.75" customHeight="1" x14ac:dyDescent="0.25">
      <c r="A3464" s="71">
        <v>5020</v>
      </c>
      <c r="B3464" s="208" t="s">
        <v>8544</v>
      </c>
      <c r="C3464" s="208" t="s">
        <v>11724</v>
      </c>
      <c r="D3464" s="112" t="s">
        <v>717</v>
      </c>
      <c r="E3464" s="12" t="s">
        <v>17491</v>
      </c>
      <c r="F3464" s="208" t="s">
        <v>8580</v>
      </c>
      <c r="G3464" s="112">
        <v>44768</v>
      </c>
      <c r="H3464" s="112">
        <v>44768</v>
      </c>
      <c r="I3464" s="208" t="s">
        <v>403</v>
      </c>
      <c r="J3464" s="112">
        <v>46753</v>
      </c>
      <c r="K3464" s="208" t="s">
        <v>11725</v>
      </c>
      <c r="L3464" s="208" t="s">
        <v>60</v>
      </c>
      <c r="M3464" s="264" t="s">
        <v>996</v>
      </c>
      <c r="N3464" s="208" t="s">
        <v>68</v>
      </c>
      <c r="O3464" s="208" t="s">
        <v>120</v>
      </c>
      <c r="P3464" s="118" t="s">
        <v>398</v>
      </c>
      <c r="Q3464" s="118" t="s">
        <v>1197</v>
      </c>
      <c r="R3464" s="113" t="s">
        <v>18</v>
      </c>
      <c r="S3464" s="117" t="s">
        <v>199</v>
      </c>
      <c r="T3464" s="264" t="s">
        <v>112</v>
      </c>
      <c r="U3464" s="264">
        <v>0</v>
      </c>
      <c r="V3464" s="264">
        <v>9700</v>
      </c>
      <c r="W3464" s="264">
        <v>9700</v>
      </c>
      <c r="X3464" s="264">
        <v>9700</v>
      </c>
      <c r="Y3464" s="194">
        <v>9700</v>
      </c>
    </row>
    <row r="3465" spans="1:25" ht="258.75" customHeight="1" x14ac:dyDescent="0.25">
      <c r="A3465" s="71">
        <v>5021</v>
      </c>
      <c r="B3465" s="208" t="s">
        <v>8544</v>
      </c>
      <c r="C3465" s="208" t="s">
        <v>17492</v>
      </c>
      <c r="D3465" s="112" t="s">
        <v>2002</v>
      </c>
      <c r="E3465" s="12" t="s">
        <v>17493</v>
      </c>
      <c r="F3465" s="208" t="s">
        <v>8580</v>
      </c>
      <c r="G3465" s="112">
        <v>44901</v>
      </c>
      <c r="H3465" s="112">
        <v>44713</v>
      </c>
      <c r="I3465" s="208" t="s">
        <v>403</v>
      </c>
      <c r="J3465" s="112">
        <v>46753</v>
      </c>
      <c r="K3465" s="208" t="s">
        <v>17494</v>
      </c>
      <c r="L3465" s="208" t="s">
        <v>99</v>
      </c>
      <c r="M3465" s="264" t="s">
        <v>996</v>
      </c>
      <c r="N3465" s="208" t="s">
        <v>68</v>
      </c>
      <c r="O3465" s="208" t="s">
        <v>120</v>
      </c>
      <c r="P3465" s="118" t="s">
        <v>398</v>
      </c>
      <c r="Q3465" s="115">
        <v>88</v>
      </c>
      <c r="R3465" s="113" t="s">
        <v>18</v>
      </c>
      <c r="S3465" s="117" t="s">
        <v>199</v>
      </c>
      <c r="T3465" s="264" t="s">
        <v>112</v>
      </c>
      <c r="U3465" s="264">
        <v>1653</v>
      </c>
      <c r="V3465" s="264">
        <v>2000</v>
      </c>
      <c r="W3465" s="264">
        <v>2000</v>
      </c>
      <c r="X3465" s="264">
        <v>2000</v>
      </c>
      <c r="Y3465" s="44">
        <v>2000</v>
      </c>
    </row>
    <row r="3466" spans="1:25" ht="258.75" customHeight="1" x14ac:dyDescent="0.25">
      <c r="A3466" s="71">
        <v>5022</v>
      </c>
      <c r="B3466" s="208" t="s">
        <v>8544</v>
      </c>
      <c r="C3466" s="208" t="s">
        <v>17495</v>
      </c>
      <c r="D3466" s="112" t="s">
        <v>17436</v>
      </c>
      <c r="E3466" s="12" t="s">
        <v>17493</v>
      </c>
      <c r="F3466" s="208" t="s">
        <v>8580</v>
      </c>
      <c r="G3466" s="112">
        <v>44901</v>
      </c>
      <c r="H3466" s="112">
        <v>44713</v>
      </c>
      <c r="I3466" s="208" t="s">
        <v>403</v>
      </c>
      <c r="J3466" s="112">
        <v>46753</v>
      </c>
      <c r="K3466" s="208" t="s">
        <v>17496</v>
      </c>
      <c r="L3466" s="208" t="s">
        <v>99</v>
      </c>
      <c r="M3466" s="264" t="s">
        <v>996</v>
      </c>
      <c r="N3466" s="208" t="s">
        <v>68</v>
      </c>
      <c r="O3466" s="208" t="s">
        <v>120</v>
      </c>
      <c r="P3466" s="118" t="s">
        <v>196</v>
      </c>
      <c r="Q3466" s="115">
        <v>88</v>
      </c>
      <c r="R3466" s="113" t="s">
        <v>18</v>
      </c>
      <c r="S3466" s="117" t="s">
        <v>199</v>
      </c>
      <c r="T3466" s="264" t="s">
        <v>112</v>
      </c>
      <c r="U3466" s="264">
        <v>3708</v>
      </c>
      <c r="V3466" s="264">
        <v>2000</v>
      </c>
      <c r="W3466" s="264">
        <v>2000</v>
      </c>
      <c r="X3466" s="264">
        <v>2000</v>
      </c>
      <c r="Y3466" s="44">
        <v>2000</v>
      </c>
    </row>
    <row r="3467" spans="1:25" ht="258.75" customHeight="1" x14ac:dyDescent="0.25">
      <c r="A3467" s="71">
        <v>5023</v>
      </c>
      <c r="B3467" s="208" t="s">
        <v>8544</v>
      </c>
      <c r="C3467" s="208" t="s">
        <v>17497</v>
      </c>
      <c r="D3467" s="112" t="s">
        <v>17498</v>
      </c>
      <c r="E3467" s="12" t="s">
        <v>17499</v>
      </c>
      <c r="F3467" s="208" t="s">
        <v>17500</v>
      </c>
      <c r="G3467" s="112">
        <v>44901</v>
      </c>
      <c r="H3467" s="112">
        <v>44562</v>
      </c>
      <c r="I3467" s="208" t="s">
        <v>370</v>
      </c>
      <c r="J3467" s="112">
        <v>45292</v>
      </c>
      <c r="K3467" s="208" t="s">
        <v>17501</v>
      </c>
      <c r="L3467" s="208" t="s">
        <v>99</v>
      </c>
      <c r="M3467" s="264" t="s">
        <v>885</v>
      </c>
      <c r="N3467" s="114" t="s">
        <v>106</v>
      </c>
      <c r="O3467" s="208" t="s">
        <v>468</v>
      </c>
      <c r="P3467" s="118" t="s">
        <v>116</v>
      </c>
      <c r="Q3467" s="115">
        <v>88</v>
      </c>
      <c r="R3467" s="113" t="s">
        <v>42</v>
      </c>
      <c r="S3467" s="114" t="s">
        <v>588</v>
      </c>
      <c r="T3467" s="264" t="s">
        <v>112</v>
      </c>
      <c r="U3467" s="264">
        <v>188</v>
      </c>
      <c r="V3467" s="264">
        <v>1500</v>
      </c>
      <c r="W3467" s="264" t="s">
        <v>112</v>
      </c>
      <c r="X3467" s="264" t="s">
        <v>112</v>
      </c>
      <c r="Y3467" s="264" t="s">
        <v>112</v>
      </c>
    </row>
    <row r="3468" spans="1:25" ht="258.75" customHeight="1" x14ac:dyDescent="0.25">
      <c r="A3468" s="71">
        <v>5024</v>
      </c>
      <c r="B3468" s="208" t="s">
        <v>8544</v>
      </c>
      <c r="C3468" s="208" t="s">
        <v>17497</v>
      </c>
      <c r="D3468" s="112" t="s">
        <v>17502</v>
      </c>
      <c r="E3468" s="12" t="s">
        <v>17499</v>
      </c>
      <c r="F3468" s="208" t="s">
        <v>17503</v>
      </c>
      <c r="G3468" s="112">
        <v>44901</v>
      </c>
      <c r="H3468" s="112">
        <v>44562</v>
      </c>
      <c r="I3468" s="208" t="s">
        <v>370</v>
      </c>
      <c r="J3468" s="112">
        <v>45292</v>
      </c>
      <c r="K3468" s="208" t="s">
        <v>17504</v>
      </c>
      <c r="L3468" s="208" t="s">
        <v>99</v>
      </c>
      <c r="M3468" s="264" t="s">
        <v>885</v>
      </c>
      <c r="N3468" s="114" t="s">
        <v>106</v>
      </c>
      <c r="O3468" s="208" t="s">
        <v>468</v>
      </c>
      <c r="P3468" s="118" t="s">
        <v>116</v>
      </c>
      <c r="Q3468" s="115">
        <v>88</v>
      </c>
      <c r="R3468" s="113" t="s">
        <v>42</v>
      </c>
      <c r="S3468" s="114" t="s">
        <v>588</v>
      </c>
      <c r="T3468" s="264" t="s">
        <v>112</v>
      </c>
      <c r="U3468" s="264">
        <v>61</v>
      </c>
      <c r="V3468" s="264">
        <v>1500</v>
      </c>
      <c r="W3468" s="264" t="s">
        <v>112</v>
      </c>
      <c r="X3468" s="264" t="s">
        <v>112</v>
      </c>
      <c r="Y3468" s="264" t="s">
        <v>112</v>
      </c>
    </row>
    <row r="3469" spans="1:25" ht="258.75" customHeight="1" x14ac:dyDescent="0.25">
      <c r="A3469" s="71">
        <v>5025</v>
      </c>
      <c r="B3469" s="208" t="s">
        <v>8544</v>
      </c>
      <c r="C3469" s="208" t="s">
        <v>17497</v>
      </c>
      <c r="D3469" s="112" t="s">
        <v>17505</v>
      </c>
      <c r="E3469" s="12" t="s">
        <v>17499</v>
      </c>
      <c r="F3469" s="208" t="s">
        <v>17506</v>
      </c>
      <c r="G3469" s="112">
        <v>44901</v>
      </c>
      <c r="H3469" s="112">
        <v>44562</v>
      </c>
      <c r="I3469" s="208" t="s">
        <v>370</v>
      </c>
      <c r="J3469" s="112">
        <v>45292</v>
      </c>
      <c r="K3469" s="208" t="s">
        <v>17507</v>
      </c>
      <c r="L3469" s="208" t="s">
        <v>99</v>
      </c>
      <c r="M3469" s="264" t="s">
        <v>885</v>
      </c>
      <c r="N3469" s="114" t="s">
        <v>106</v>
      </c>
      <c r="O3469" s="208" t="s">
        <v>468</v>
      </c>
      <c r="P3469" s="118" t="s">
        <v>116</v>
      </c>
      <c r="Q3469" s="115">
        <v>88</v>
      </c>
      <c r="R3469" s="113" t="s">
        <v>42</v>
      </c>
      <c r="S3469" s="114" t="s">
        <v>588</v>
      </c>
      <c r="T3469" s="264" t="s">
        <v>112</v>
      </c>
      <c r="U3469" s="264">
        <v>71</v>
      </c>
      <c r="V3469" s="264">
        <v>1500</v>
      </c>
      <c r="W3469" s="264" t="s">
        <v>112</v>
      </c>
      <c r="X3469" s="264" t="s">
        <v>112</v>
      </c>
      <c r="Y3469" s="264" t="s">
        <v>112</v>
      </c>
    </row>
    <row r="3470" spans="1:25" ht="258.75" customHeight="1" x14ac:dyDescent="0.25">
      <c r="A3470" s="71">
        <v>5026</v>
      </c>
      <c r="B3470" s="208" t="s">
        <v>8544</v>
      </c>
      <c r="C3470" s="208" t="s">
        <v>17497</v>
      </c>
      <c r="D3470" s="112" t="s">
        <v>17508</v>
      </c>
      <c r="E3470" s="208" t="s">
        <v>129</v>
      </c>
      <c r="F3470" s="208" t="s">
        <v>3014</v>
      </c>
      <c r="G3470" s="112">
        <v>44901</v>
      </c>
      <c r="H3470" s="112">
        <v>44562</v>
      </c>
      <c r="I3470" s="114" t="s">
        <v>113</v>
      </c>
      <c r="J3470" s="112" t="s">
        <v>114</v>
      </c>
      <c r="K3470" s="208" t="s">
        <v>17509</v>
      </c>
      <c r="L3470" s="208" t="s">
        <v>99</v>
      </c>
      <c r="M3470" s="264" t="s">
        <v>885</v>
      </c>
      <c r="N3470" s="114" t="s">
        <v>106</v>
      </c>
      <c r="O3470" s="208" t="s">
        <v>468</v>
      </c>
      <c r="P3470" s="118" t="s">
        <v>116</v>
      </c>
      <c r="Q3470" s="115">
        <v>88</v>
      </c>
      <c r="R3470" s="113" t="s">
        <v>42</v>
      </c>
      <c r="S3470" s="114" t="s">
        <v>588</v>
      </c>
      <c r="T3470" s="264" t="s">
        <v>112</v>
      </c>
      <c r="U3470" s="264">
        <v>0</v>
      </c>
      <c r="V3470" s="264">
        <v>1500</v>
      </c>
      <c r="W3470" s="264">
        <v>1500</v>
      </c>
      <c r="X3470" s="264">
        <v>1500</v>
      </c>
      <c r="Y3470" s="264">
        <v>1500</v>
      </c>
    </row>
    <row r="3471" spans="1:25" ht="258.75" customHeight="1" x14ac:dyDescent="0.25">
      <c r="A3471" s="71">
        <v>5027</v>
      </c>
      <c r="B3471" s="208" t="s">
        <v>8544</v>
      </c>
      <c r="C3471" s="208" t="s">
        <v>17510</v>
      </c>
      <c r="D3471" s="112" t="s">
        <v>17511</v>
      </c>
      <c r="E3471" s="12" t="s">
        <v>17512</v>
      </c>
      <c r="F3471" s="208" t="s">
        <v>17513</v>
      </c>
      <c r="G3471" s="112">
        <v>44921</v>
      </c>
      <c r="H3471" s="112">
        <v>44562</v>
      </c>
      <c r="I3471" s="208" t="s">
        <v>7021</v>
      </c>
      <c r="J3471" s="112">
        <v>48214</v>
      </c>
      <c r="K3471" s="208" t="s">
        <v>17514</v>
      </c>
      <c r="L3471" s="208" t="s">
        <v>60</v>
      </c>
      <c r="M3471" s="264" t="s">
        <v>17515</v>
      </c>
      <c r="N3471" s="208" t="s">
        <v>64</v>
      </c>
      <c r="O3471" s="208" t="s">
        <v>468</v>
      </c>
      <c r="P3471" s="117" t="s">
        <v>115</v>
      </c>
      <c r="Q3471" s="118" t="s">
        <v>17516</v>
      </c>
      <c r="R3471" s="113" t="s">
        <v>40</v>
      </c>
      <c r="S3471" s="117" t="s">
        <v>126</v>
      </c>
      <c r="T3471" s="264" t="s">
        <v>112</v>
      </c>
      <c r="U3471" s="264">
        <v>0</v>
      </c>
      <c r="V3471" s="264">
        <v>1500</v>
      </c>
      <c r="W3471" s="264">
        <v>1500</v>
      </c>
      <c r="X3471" s="264">
        <v>1500</v>
      </c>
      <c r="Y3471" s="44">
        <v>1500</v>
      </c>
    </row>
    <row r="3472" spans="1:25" ht="258.75" customHeight="1" x14ac:dyDescent="0.25">
      <c r="A3472" s="71">
        <v>5028</v>
      </c>
      <c r="B3472" s="208" t="s">
        <v>8544</v>
      </c>
      <c r="C3472" s="208" t="s">
        <v>17510</v>
      </c>
      <c r="D3472" s="112" t="s">
        <v>17517</v>
      </c>
      <c r="E3472" s="12" t="s">
        <v>17518</v>
      </c>
      <c r="F3472" s="208" t="s">
        <v>17519</v>
      </c>
      <c r="G3472" s="112">
        <v>44921</v>
      </c>
      <c r="H3472" s="112">
        <v>44562</v>
      </c>
      <c r="I3472" s="208" t="s">
        <v>17520</v>
      </c>
      <c r="J3472" s="112" t="s">
        <v>114</v>
      </c>
      <c r="K3472" s="208" t="s">
        <v>17521</v>
      </c>
      <c r="L3472" s="208" t="s">
        <v>60</v>
      </c>
      <c r="M3472" s="208" t="s">
        <v>17522</v>
      </c>
      <c r="N3472" s="208" t="s">
        <v>64</v>
      </c>
      <c r="O3472" s="208" t="s">
        <v>468</v>
      </c>
      <c r="P3472" s="117" t="s">
        <v>115</v>
      </c>
      <c r="Q3472" s="264">
        <v>41</v>
      </c>
      <c r="R3472" s="113" t="s">
        <v>55</v>
      </c>
      <c r="S3472" s="117" t="s">
        <v>7398</v>
      </c>
      <c r="T3472" s="264" t="s">
        <v>112</v>
      </c>
      <c r="U3472" s="264">
        <v>0</v>
      </c>
      <c r="V3472" s="264">
        <v>0</v>
      </c>
      <c r="W3472" s="264">
        <v>20000</v>
      </c>
      <c r="X3472" s="264">
        <v>20000</v>
      </c>
      <c r="Y3472" s="44">
        <v>20000</v>
      </c>
    </row>
    <row r="3473" spans="1:25" ht="258.75" customHeight="1" x14ac:dyDescent="0.25">
      <c r="A3473" s="71">
        <v>5029</v>
      </c>
      <c r="B3473" s="208" t="s">
        <v>8544</v>
      </c>
      <c r="C3473" s="208" t="s">
        <v>17523</v>
      </c>
      <c r="D3473" s="112" t="s">
        <v>17524</v>
      </c>
      <c r="E3473" s="208" t="s">
        <v>129</v>
      </c>
      <c r="F3473" s="208" t="s">
        <v>17525</v>
      </c>
      <c r="G3473" s="112">
        <v>45023</v>
      </c>
      <c r="H3473" s="112">
        <v>44927</v>
      </c>
      <c r="I3473" s="208" t="s">
        <v>2548</v>
      </c>
      <c r="J3473" s="112">
        <v>46023</v>
      </c>
      <c r="K3473" s="208" t="s">
        <v>17526</v>
      </c>
      <c r="L3473" s="208" t="s">
        <v>60</v>
      </c>
      <c r="M3473" s="264" t="s">
        <v>17527</v>
      </c>
      <c r="N3473" s="114" t="s">
        <v>106</v>
      </c>
      <c r="O3473" s="208" t="s">
        <v>468</v>
      </c>
      <c r="P3473" s="118" t="s">
        <v>116</v>
      </c>
      <c r="Q3473" s="113" t="s">
        <v>8611</v>
      </c>
      <c r="R3473" s="113" t="s">
        <v>59</v>
      </c>
      <c r="S3473" s="116" t="s">
        <v>3052</v>
      </c>
      <c r="T3473" s="264" t="s">
        <v>112</v>
      </c>
      <c r="U3473" s="264" t="s">
        <v>112</v>
      </c>
      <c r="V3473" s="44">
        <v>6900</v>
      </c>
      <c r="W3473" s="44">
        <v>6900</v>
      </c>
      <c r="X3473" s="44">
        <v>6900</v>
      </c>
      <c r="Y3473" s="264" t="s">
        <v>112</v>
      </c>
    </row>
    <row r="3474" spans="1:25" ht="258.75" customHeight="1" x14ac:dyDescent="0.25">
      <c r="A3474" s="71">
        <v>5046</v>
      </c>
      <c r="B3474" s="34" t="s">
        <v>8639</v>
      </c>
      <c r="C3474" s="208" t="s">
        <v>8640</v>
      </c>
      <c r="D3474" s="208" t="s">
        <v>1117</v>
      </c>
      <c r="E3474" s="112" t="s">
        <v>129</v>
      </c>
      <c r="F3474" s="112" t="s">
        <v>8641</v>
      </c>
      <c r="G3474" s="131">
        <v>37987</v>
      </c>
      <c r="H3474" s="112">
        <v>37987</v>
      </c>
      <c r="I3474" s="114" t="s">
        <v>113</v>
      </c>
      <c r="J3474" s="112" t="s">
        <v>114</v>
      </c>
      <c r="K3474" s="208" t="s">
        <v>8642</v>
      </c>
      <c r="L3474" s="208" t="s">
        <v>61</v>
      </c>
      <c r="M3474" s="208" t="s">
        <v>730</v>
      </c>
      <c r="N3474" s="129" t="s">
        <v>64</v>
      </c>
      <c r="O3474" s="211" t="s">
        <v>103</v>
      </c>
      <c r="P3474" s="30" t="s">
        <v>116</v>
      </c>
      <c r="Q3474" s="130" t="s">
        <v>8643</v>
      </c>
      <c r="R3474" s="129" t="s">
        <v>15</v>
      </c>
      <c r="S3474" s="129" t="s">
        <v>1904</v>
      </c>
      <c r="T3474" s="265">
        <v>104967</v>
      </c>
      <c r="U3474" s="265">
        <v>125146</v>
      </c>
      <c r="V3474" s="265">
        <f>U3474</f>
        <v>125146</v>
      </c>
      <c r="W3474" s="265">
        <f>V3474*104.1%</f>
        <v>130276.98599999999</v>
      </c>
      <c r="X3474" s="265">
        <f>W3474*104.1%</f>
        <v>135618.34242599999</v>
      </c>
      <c r="Y3474" s="265">
        <f>X3474*104.1%</f>
        <v>141178.69446546599</v>
      </c>
    </row>
    <row r="3475" spans="1:25" ht="258.75" customHeight="1" x14ac:dyDescent="0.25">
      <c r="A3475" s="71">
        <v>5047</v>
      </c>
      <c r="B3475" s="34" t="s">
        <v>8639</v>
      </c>
      <c r="C3475" s="208" t="s">
        <v>8640</v>
      </c>
      <c r="D3475" s="208" t="s">
        <v>702</v>
      </c>
      <c r="E3475" s="112" t="s">
        <v>8644</v>
      </c>
      <c r="F3475" s="112" t="s">
        <v>1046</v>
      </c>
      <c r="G3475" s="131">
        <v>37987</v>
      </c>
      <c r="H3475" s="112">
        <v>37987</v>
      </c>
      <c r="I3475" s="114" t="s">
        <v>113</v>
      </c>
      <c r="J3475" s="112" t="s">
        <v>114</v>
      </c>
      <c r="K3475" s="208" t="s">
        <v>8645</v>
      </c>
      <c r="L3475" s="129" t="s">
        <v>60</v>
      </c>
      <c r="M3475" s="208" t="s">
        <v>17528</v>
      </c>
      <c r="N3475" s="129" t="s">
        <v>64</v>
      </c>
      <c r="O3475" s="211" t="s">
        <v>103</v>
      </c>
      <c r="P3475" s="30" t="s">
        <v>116</v>
      </c>
      <c r="Q3475" s="130" t="s">
        <v>3243</v>
      </c>
      <c r="R3475" s="129" t="s">
        <v>18</v>
      </c>
      <c r="S3475" s="116" t="s">
        <v>199</v>
      </c>
      <c r="T3475" s="265">
        <v>644078</v>
      </c>
      <c r="U3475" s="265">
        <v>669329</v>
      </c>
      <c r="V3475" s="265">
        <f t="shared" ref="V3475:V3479" si="22">U3475</f>
        <v>669329</v>
      </c>
      <c r="W3475" s="265">
        <f t="shared" ref="W3475:Y3477" si="23">V3475*104.1%</f>
        <v>696771.48899999994</v>
      </c>
      <c r="X3475" s="265">
        <f t="shared" si="23"/>
        <v>725339.1200489999</v>
      </c>
      <c r="Y3475" s="265">
        <f t="shared" si="23"/>
        <v>755078.02397100884</v>
      </c>
    </row>
    <row r="3476" spans="1:25" ht="258.75" customHeight="1" x14ac:dyDescent="0.25">
      <c r="A3476" s="71">
        <v>5048</v>
      </c>
      <c r="B3476" s="34" t="s">
        <v>8639</v>
      </c>
      <c r="C3476" s="208" t="s">
        <v>8640</v>
      </c>
      <c r="D3476" s="208" t="s">
        <v>2331</v>
      </c>
      <c r="E3476" s="112" t="s">
        <v>129</v>
      </c>
      <c r="F3476" s="208" t="s">
        <v>243</v>
      </c>
      <c r="G3476" s="131">
        <v>37987</v>
      </c>
      <c r="H3476" s="112">
        <v>37987</v>
      </c>
      <c r="I3476" s="114" t="s">
        <v>113</v>
      </c>
      <c r="J3476" s="112" t="s">
        <v>114</v>
      </c>
      <c r="K3476" s="208" t="s">
        <v>2635</v>
      </c>
      <c r="L3476" s="208" t="s">
        <v>99</v>
      </c>
      <c r="M3476" s="208" t="s">
        <v>8647</v>
      </c>
      <c r="N3476" s="129" t="s">
        <v>64</v>
      </c>
      <c r="O3476" s="211" t="s">
        <v>103</v>
      </c>
      <c r="P3476" s="30" t="s">
        <v>116</v>
      </c>
      <c r="Q3476" s="113" t="s">
        <v>248</v>
      </c>
      <c r="R3476" s="129" t="s">
        <v>18</v>
      </c>
      <c r="S3476" s="116" t="s">
        <v>199</v>
      </c>
      <c r="T3476" s="265">
        <v>36</v>
      </c>
      <c r="U3476" s="265">
        <v>156</v>
      </c>
      <c r="V3476" s="265">
        <f t="shared" si="22"/>
        <v>156</v>
      </c>
      <c r="W3476" s="265">
        <f t="shared" si="23"/>
        <v>162.39599999999999</v>
      </c>
      <c r="X3476" s="265">
        <f t="shared" si="23"/>
        <v>169.05423599999997</v>
      </c>
      <c r="Y3476" s="265">
        <f t="shared" si="23"/>
        <v>175.98545967599995</v>
      </c>
    </row>
    <row r="3477" spans="1:25" ht="258.75" customHeight="1" x14ac:dyDescent="0.25">
      <c r="A3477" s="71">
        <v>5049</v>
      </c>
      <c r="B3477" s="34" t="s">
        <v>8639</v>
      </c>
      <c r="C3477" s="208" t="s">
        <v>8640</v>
      </c>
      <c r="D3477" s="208" t="s">
        <v>1120</v>
      </c>
      <c r="E3477" s="112" t="s">
        <v>8648</v>
      </c>
      <c r="F3477" s="112" t="s">
        <v>8649</v>
      </c>
      <c r="G3477" s="131">
        <v>37987</v>
      </c>
      <c r="H3477" s="112">
        <v>37987</v>
      </c>
      <c r="I3477" s="114" t="s">
        <v>113</v>
      </c>
      <c r="J3477" s="112" t="s">
        <v>114</v>
      </c>
      <c r="K3477" s="208" t="s">
        <v>8650</v>
      </c>
      <c r="L3477" s="208" t="s">
        <v>99</v>
      </c>
      <c r="M3477" s="208" t="s">
        <v>8651</v>
      </c>
      <c r="N3477" s="129" t="s">
        <v>64</v>
      </c>
      <c r="O3477" s="211" t="s">
        <v>103</v>
      </c>
      <c r="P3477" s="30" t="s">
        <v>116</v>
      </c>
      <c r="Q3477" s="113" t="s">
        <v>961</v>
      </c>
      <c r="R3477" s="208" t="s">
        <v>40</v>
      </c>
      <c r="S3477" s="116" t="s">
        <v>126</v>
      </c>
      <c r="T3477" s="265">
        <v>55</v>
      </c>
      <c r="U3477" s="265">
        <v>702</v>
      </c>
      <c r="V3477" s="265">
        <f t="shared" si="22"/>
        <v>702</v>
      </c>
      <c r="W3477" s="265">
        <f t="shared" si="23"/>
        <v>730.78199999999993</v>
      </c>
      <c r="X3477" s="265">
        <f t="shared" si="23"/>
        <v>760.74406199999987</v>
      </c>
      <c r="Y3477" s="265">
        <f t="shared" si="23"/>
        <v>791.93456854199985</v>
      </c>
    </row>
    <row r="3478" spans="1:25" ht="258.75" customHeight="1" x14ac:dyDescent="0.25">
      <c r="A3478" s="71">
        <v>5050</v>
      </c>
      <c r="B3478" s="34" t="s">
        <v>8639</v>
      </c>
      <c r="C3478" s="208" t="s">
        <v>8640</v>
      </c>
      <c r="D3478" s="208" t="s">
        <v>1121</v>
      </c>
      <c r="E3478" s="112" t="s">
        <v>129</v>
      </c>
      <c r="F3478" s="112" t="s">
        <v>1123</v>
      </c>
      <c r="G3478" s="131">
        <v>37987</v>
      </c>
      <c r="H3478" s="112">
        <v>37987</v>
      </c>
      <c r="I3478" s="114" t="s">
        <v>113</v>
      </c>
      <c r="J3478" s="112" t="s">
        <v>114</v>
      </c>
      <c r="K3478" s="208" t="s">
        <v>2275</v>
      </c>
      <c r="L3478" s="208" t="s">
        <v>99</v>
      </c>
      <c r="M3478" s="264" t="s">
        <v>8652</v>
      </c>
      <c r="N3478" s="129" t="s">
        <v>64</v>
      </c>
      <c r="O3478" s="211" t="s">
        <v>103</v>
      </c>
      <c r="P3478" s="30" t="s">
        <v>116</v>
      </c>
      <c r="Q3478" s="113" t="s">
        <v>2277</v>
      </c>
      <c r="R3478" s="208">
        <v>6</v>
      </c>
      <c r="S3478" s="116" t="s">
        <v>716</v>
      </c>
      <c r="T3478" s="265">
        <v>101</v>
      </c>
      <c r="U3478" s="265">
        <v>1623</v>
      </c>
      <c r="V3478" s="265">
        <f>U3478</f>
        <v>1623</v>
      </c>
      <c r="W3478" s="265">
        <f>V3478*104.1%</f>
        <v>1689.5429999999999</v>
      </c>
      <c r="X3478" s="265">
        <f>W3478*104.1%</f>
        <v>1758.8142629999998</v>
      </c>
      <c r="Y3478" s="265">
        <f>X3478*104.1%</f>
        <v>1830.9256477829997</v>
      </c>
    </row>
    <row r="3479" spans="1:25" ht="258.75" customHeight="1" x14ac:dyDescent="0.25">
      <c r="A3479" s="71">
        <v>5051</v>
      </c>
      <c r="B3479" s="34" t="s">
        <v>8639</v>
      </c>
      <c r="C3479" s="208" t="s">
        <v>8640</v>
      </c>
      <c r="D3479" s="208" t="s">
        <v>1310</v>
      </c>
      <c r="E3479" s="112" t="s">
        <v>129</v>
      </c>
      <c r="F3479" s="112" t="s">
        <v>8653</v>
      </c>
      <c r="G3479" s="131">
        <v>37987</v>
      </c>
      <c r="H3479" s="112">
        <v>37987</v>
      </c>
      <c r="I3479" s="114" t="s">
        <v>113</v>
      </c>
      <c r="J3479" s="112" t="s">
        <v>114</v>
      </c>
      <c r="K3479" s="208" t="s">
        <v>8654</v>
      </c>
      <c r="L3479" s="208" t="s">
        <v>99</v>
      </c>
      <c r="M3479" s="12" t="s">
        <v>8655</v>
      </c>
      <c r="N3479" s="129" t="s">
        <v>64</v>
      </c>
      <c r="O3479" s="211" t="s">
        <v>103</v>
      </c>
      <c r="P3479" s="30" t="s">
        <v>116</v>
      </c>
      <c r="Q3479" s="113" t="s">
        <v>1662</v>
      </c>
      <c r="R3479" s="208" t="s">
        <v>18</v>
      </c>
      <c r="S3479" s="116" t="s">
        <v>199</v>
      </c>
      <c r="T3479" s="265">
        <v>1254</v>
      </c>
      <c r="U3479" s="265">
        <v>4436</v>
      </c>
      <c r="V3479" s="265">
        <f t="shared" si="22"/>
        <v>4436</v>
      </c>
      <c r="W3479" s="265">
        <f t="shared" ref="W3479:Y3481" si="24">V3479*104.1%</f>
        <v>4617.8759999999993</v>
      </c>
      <c r="X3479" s="265">
        <f t="shared" si="24"/>
        <v>4807.2089159999987</v>
      </c>
      <c r="Y3479" s="265">
        <f t="shared" si="24"/>
        <v>5004.3044815559979</v>
      </c>
    </row>
    <row r="3480" spans="1:25" ht="258.75" customHeight="1" x14ac:dyDescent="0.25">
      <c r="A3480" s="71">
        <v>5052</v>
      </c>
      <c r="B3480" s="34" t="s">
        <v>8639</v>
      </c>
      <c r="C3480" s="208" t="s">
        <v>8640</v>
      </c>
      <c r="D3480" s="129" t="s">
        <v>2332</v>
      </c>
      <c r="E3480" s="112" t="s">
        <v>129</v>
      </c>
      <c r="F3480" s="208" t="s">
        <v>8656</v>
      </c>
      <c r="G3480" s="131">
        <v>37987</v>
      </c>
      <c r="H3480" s="112">
        <v>37987</v>
      </c>
      <c r="I3480" s="114" t="s">
        <v>113</v>
      </c>
      <c r="J3480" s="112" t="s">
        <v>114</v>
      </c>
      <c r="K3480" s="208" t="s">
        <v>8657</v>
      </c>
      <c r="L3480" s="208" t="s">
        <v>99</v>
      </c>
      <c r="M3480" s="12" t="s">
        <v>8658</v>
      </c>
      <c r="N3480" s="129" t="s">
        <v>64</v>
      </c>
      <c r="O3480" s="211" t="s">
        <v>103</v>
      </c>
      <c r="P3480" s="30" t="s">
        <v>116</v>
      </c>
      <c r="Q3480" s="130" t="s">
        <v>8659</v>
      </c>
      <c r="R3480" s="129" t="s">
        <v>17529</v>
      </c>
      <c r="S3480" s="34" t="s">
        <v>1245</v>
      </c>
      <c r="T3480" s="265">
        <v>4647</v>
      </c>
      <c r="U3480" s="265">
        <v>3846</v>
      </c>
      <c r="V3480" s="265">
        <f>U3480</f>
        <v>3846</v>
      </c>
      <c r="W3480" s="265">
        <f t="shared" si="24"/>
        <v>4003.6859999999997</v>
      </c>
      <c r="X3480" s="265">
        <f t="shared" si="24"/>
        <v>4167.8371259999994</v>
      </c>
      <c r="Y3480" s="265">
        <f t="shared" si="24"/>
        <v>4338.7184481659988</v>
      </c>
    </row>
    <row r="3481" spans="1:25" ht="258.75" customHeight="1" x14ac:dyDescent="0.25">
      <c r="A3481" s="71">
        <v>5053</v>
      </c>
      <c r="B3481" s="34" t="s">
        <v>8639</v>
      </c>
      <c r="C3481" s="208" t="s">
        <v>8660</v>
      </c>
      <c r="D3481" s="129" t="s">
        <v>3128</v>
      </c>
      <c r="E3481" s="112" t="s">
        <v>8661</v>
      </c>
      <c r="F3481" s="208" t="s">
        <v>8662</v>
      </c>
      <c r="G3481" s="131">
        <v>43831</v>
      </c>
      <c r="H3481" s="131">
        <v>44197</v>
      </c>
      <c r="I3481" s="129" t="s">
        <v>967</v>
      </c>
      <c r="J3481" s="112" t="s">
        <v>8663</v>
      </c>
      <c r="K3481" s="129" t="s">
        <v>8664</v>
      </c>
      <c r="L3481" s="129" t="s">
        <v>60</v>
      </c>
      <c r="M3481" s="208" t="s">
        <v>8646</v>
      </c>
      <c r="N3481" s="129" t="s">
        <v>64</v>
      </c>
      <c r="O3481" s="211" t="s">
        <v>103</v>
      </c>
      <c r="P3481" s="30" t="s">
        <v>116</v>
      </c>
      <c r="Q3481" s="89"/>
      <c r="R3481" s="129" t="s">
        <v>18</v>
      </c>
      <c r="S3481" s="116" t="s">
        <v>199</v>
      </c>
      <c r="T3481" s="264">
        <v>0</v>
      </c>
      <c r="U3481" s="265">
        <v>0</v>
      </c>
      <c r="V3481" s="265">
        <v>4300</v>
      </c>
      <c r="W3481" s="265">
        <f t="shared" si="24"/>
        <v>4476.2999999999993</v>
      </c>
      <c r="X3481" s="265">
        <f t="shared" si="24"/>
        <v>4659.8282999999992</v>
      </c>
      <c r="Y3481" s="265">
        <f t="shared" si="24"/>
        <v>4850.8812602999988</v>
      </c>
    </row>
    <row r="3482" spans="1:25" ht="258.75" customHeight="1" x14ac:dyDescent="0.25">
      <c r="A3482" s="71">
        <v>5054</v>
      </c>
      <c r="B3482" s="34" t="s">
        <v>8639</v>
      </c>
      <c r="C3482" s="208" t="s">
        <v>8665</v>
      </c>
      <c r="D3482" s="129" t="s">
        <v>2334</v>
      </c>
      <c r="E3482" s="112" t="s">
        <v>8666</v>
      </c>
      <c r="F3482" s="208" t="s">
        <v>8667</v>
      </c>
      <c r="G3482" s="131">
        <v>44285</v>
      </c>
      <c r="H3482" s="131">
        <v>44287</v>
      </c>
      <c r="I3482" s="129" t="s">
        <v>268</v>
      </c>
      <c r="J3482" s="112">
        <v>47810</v>
      </c>
      <c r="K3482" s="129" t="s">
        <v>17530</v>
      </c>
      <c r="L3482" s="129" t="s">
        <v>60</v>
      </c>
      <c r="M3482" s="208" t="s">
        <v>8668</v>
      </c>
      <c r="N3482" s="129" t="s">
        <v>64</v>
      </c>
      <c r="O3482" s="211" t="s">
        <v>103</v>
      </c>
      <c r="P3482" s="30" t="s">
        <v>116</v>
      </c>
      <c r="Q3482" s="89" t="s">
        <v>17531</v>
      </c>
      <c r="R3482" s="129" t="s">
        <v>18</v>
      </c>
      <c r="S3482" s="116" t="s">
        <v>199</v>
      </c>
      <c r="T3482" s="264">
        <v>0</v>
      </c>
      <c r="U3482" s="264">
        <v>0</v>
      </c>
      <c r="V3482" s="264">
        <v>0</v>
      </c>
      <c r="W3482" s="264">
        <v>0</v>
      </c>
      <c r="X3482" s="264">
        <v>0</v>
      </c>
      <c r="Y3482" s="264">
        <v>0</v>
      </c>
    </row>
    <row r="3483" spans="1:25" ht="258.75" customHeight="1" x14ac:dyDescent="0.25">
      <c r="A3483" s="71">
        <v>5055</v>
      </c>
      <c r="B3483" s="34" t="s">
        <v>8639</v>
      </c>
      <c r="C3483" s="208" t="s">
        <v>11726</v>
      </c>
      <c r="D3483" s="129" t="s">
        <v>2335</v>
      </c>
      <c r="E3483" s="112" t="s">
        <v>11727</v>
      </c>
      <c r="F3483" s="208" t="s">
        <v>3641</v>
      </c>
      <c r="G3483" s="131">
        <v>44562</v>
      </c>
      <c r="H3483" s="131">
        <v>44562</v>
      </c>
      <c r="I3483" s="129" t="s">
        <v>535</v>
      </c>
      <c r="J3483" s="112">
        <v>46388</v>
      </c>
      <c r="K3483" s="129" t="s">
        <v>11728</v>
      </c>
      <c r="L3483" s="129" t="s">
        <v>60</v>
      </c>
      <c r="M3483" s="208" t="s">
        <v>11729</v>
      </c>
      <c r="N3483" s="129" t="s">
        <v>64</v>
      </c>
      <c r="O3483" s="211" t="s">
        <v>103</v>
      </c>
      <c r="P3483" s="30" t="s">
        <v>116</v>
      </c>
      <c r="Q3483" s="89" t="s">
        <v>928</v>
      </c>
      <c r="R3483" s="129" t="s">
        <v>18</v>
      </c>
      <c r="S3483" s="116" t="s">
        <v>199</v>
      </c>
      <c r="T3483" s="265" t="s">
        <v>112</v>
      </c>
      <c r="U3483" s="265">
        <v>2596</v>
      </c>
      <c r="V3483" s="265">
        <f>U3483</f>
        <v>2596</v>
      </c>
      <c r="W3483" s="265">
        <f t="shared" ref="W3483:Y3493" si="25">V3483*104.1%</f>
        <v>2702.4359999999997</v>
      </c>
      <c r="X3483" s="265">
        <f t="shared" si="25"/>
        <v>2813.2358759999993</v>
      </c>
      <c r="Y3483" s="265">
        <f t="shared" si="25"/>
        <v>2928.5785469159991</v>
      </c>
    </row>
    <row r="3484" spans="1:25" ht="258.75" customHeight="1" x14ac:dyDescent="0.25">
      <c r="A3484" s="71">
        <v>5056</v>
      </c>
      <c r="B3484" s="34" t="s">
        <v>8639</v>
      </c>
      <c r="C3484" s="208" t="s">
        <v>8669</v>
      </c>
      <c r="D3484" s="113" t="s">
        <v>8670</v>
      </c>
      <c r="E3484" s="112" t="s">
        <v>8671</v>
      </c>
      <c r="F3484" s="112" t="s">
        <v>8672</v>
      </c>
      <c r="G3484" s="112">
        <v>37851</v>
      </c>
      <c r="H3484" s="112">
        <v>37622</v>
      </c>
      <c r="I3484" s="114" t="s">
        <v>113</v>
      </c>
      <c r="J3484" s="112" t="s">
        <v>114</v>
      </c>
      <c r="K3484" s="113" t="s">
        <v>8673</v>
      </c>
      <c r="L3484" s="208" t="s">
        <v>99</v>
      </c>
      <c r="M3484" s="113" t="s">
        <v>885</v>
      </c>
      <c r="N3484" s="129" t="s">
        <v>106</v>
      </c>
      <c r="O3484" s="211" t="s">
        <v>105</v>
      </c>
      <c r="P3484" s="208" t="s">
        <v>157</v>
      </c>
      <c r="Q3484" s="89"/>
      <c r="R3484" s="129" t="s">
        <v>40</v>
      </c>
      <c r="S3484" s="116" t="s">
        <v>126</v>
      </c>
      <c r="T3484" s="264">
        <v>40293</v>
      </c>
      <c r="U3484" s="265">
        <v>40580</v>
      </c>
      <c r="V3484" s="265">
        <f>U3484</f>
        <v>40580</v>
      </c>
      <c r="W3484" s="265">
        <f t="shared" si="25"/>
        <v>42243.78</v>
      </c>
      <c r="X3484" s="265">
        <f t="shared" si="25"/>
        <v>43975.774979999995</v>
      </c>
      <c r="Y3484" s="265">
        <f t="shared" si="25"/>
        <v>45778.781754179989</v>
      </c>
    </row>
    <row r="3485" spans="1:25" ht="258.75" customHeight="1" x14ac:dyDescent="0.25">
      <c r="A3485" s="71">
        <v>5057</v>
      </c>
      <c r="B3485" s="34" t="s">
        <v>8639</v>
      </c>
      <c r="C3485" s="208" t="s">
        <v>8669</v>
      </c>
      <c r="D3485" s="113" t="s">
        <v>8674</v>
      </c>
      <c r="E3485" s="112" t="s">
        <v>8675</v>
      </c>
      <c r="F3485" s="112" t="s">
        <v>8672</v>
      </c>
      <c r="G3485" s="112">
        <v>37851</v>
      </c>
      <c r="H3485" s="112">
        <v>37622</v>
      </c>
      <c r="I3485" s="114" t="s">
        <v>113</v>
      </c>
      <c r="J3485" s="112" t="s">
        <v>114</v>
      </c>
      <c r="K3485" s="113" t="s">
        <v>8676</v>
      </c>
      <c r="L3485" s="208" t="s">
        <v>99</v>
      </c>
      <c r="M3485" s="113" t="s">
        <v>885</v>
      </c>
      <c r="N3485" s="129" t="s">
        <v>106</v>
      </c>
      <c r="O3485" s="211" t="s">
        <v>105</v>
      </c>
      <c r="P3485" s="208" t="s">
        <v>6021</v>
      </c>
      <c r="Q3485" s="89"/>
      <c r="R3485" s="129" t="s">
        <v>40</v>
      </c>
      <c r="S3485" s="116" t="s">
        <v>126</v>
      </c>
      <c r="T3485" s="264">
        <v>1259</v>
      </c>
      <c r="U3485" s="265">
        <v>2154</v>
      </c>
      <c r="V3485" s="265">
        <f t="shared" ref="V3485:V3487" si="26">U3485</f>
        <v>2154</v>
      </c>
      <c r="W3485" s="265">
        <f t="shared" si="25"/>
        <v>2242.3139999999999</v>
      </c>
      <c r="X3485" s="265">
        <f t="shared" si="25"/>
        <v>2334.2488739999999</v>
      </c>
      <c r="Y3485" s="265">
        <f t="shared" si="25"/>
        <v>2429.9530778339995</v>
      </c>
    </row>
    <row r="3486" spans="1:25" ht="258.75" customHeight="1" x14ac:dyDescent="0.25">
      <c r="A3486" s="71">
        <v>5058</v>
      </c>
      <c r="B3486" s="34" t="s">
        <v>8639</v>
      </c>
      <c r="C3486" s="208" t="s">
        <v>8669</v>
      </c>
      <c r="D3486" s="113" t="s">
        <v>8677</v>
      </c>
      <c r="E3486" s="112" t="s">
        <v>8678</v>
      </c>
      <c r="F3486" s="112" t="s">
        <v>8679</v>
      </c>
      <c r="G3486" s="112">
        <v>37851</v>
      </c>
      <c r="H3486" s="112">
        <v>37622</v>
      </c>
      <c r="I3486" s="114" t="s">
        <v>113</v>
      </c>
      <c r="J3486" s="112" t="s">
        <v>114</v>
      </c>
      <c r="K3486" s="113" t="s">
        <v>8680</v>
      </c>
      <c r="L3486" s="208" t="s">
        <v>99</v>
      </c>
      <c r="M3486" s="113" t="s">
        <v>885</v>
      </c>
      <c r="N3486" s="129" t="s">
        <v>106</v>
      </c>
      <c r="O3486" s="211" t="s">
        <v>105</v>
      </c>
      <c r="P3486" s="208" t="s">
        <v>157</v>
      </c>
      <c r="Q3486" s="89"/>
      <c r="R3486" s="129" t="s">
        <v>40</v>
      </c>
      <c r="S3486" s="116" t="s">
        <v>126</v>
      </c>
      <c r="T3486" s="264">
        <v>332</v>
      </c>
      <c r="U3486" s="265">
        <v>223</v>
      </c>
      <c r="V3486" s="265">
        <f t="shared" si="26"/>
        <v>223</v>
      </c>
      <c r="W3486" s="265">
        <f t="shared" si="25"/>
        <v>232.14299999999997</v>
      </c>
      <c r="X3486" s="265">
        <f t="shared" si="25"/>
        <v>241.66086299999995</v>
      </c>
      <c r="Y3486" s="265">
        <f t="shared" si="25"/>
        <v>251.56895838299994</v>
      </c>
    </row>
    <row r="3487" spans="1:25" ht="258.75" customHeight="1" x14ac:dyDescent="0.25">
      <c r="A3487" s="71">
        <v>5059</v>
      </c>
      <c r="B3487" s="34" t="s">
        <v>8639</v>
      </c>
      <c r="C3487" s="208" t="s">
        <v>8681</v>
      </c>
      <c r="D3487" s="208" t="s">
        <v>8682</v>
      </c>
      <c r="E3487" s="129" t="s">
        <v>129</v>
      </c>
      <c r="F3487" s="129" t="s">
        <v>8683</v>
      </c>
      <c r="G3487" s="112">
        <v>37622</v>
      </c>
      <c r="H3487" s="112">
        <v>37622</v>
      </c>
      <c r="I3487" s="114" t="s">
        <v>113</v>
      </c>
      <c r="J3487" s="112" t="s">
        <v>114</v>
      </c>
      <c r="K3487" s="113" t="s">
        <v>8684</v>
      </c>
      <c r="L3487" s="129" t="s">
        <v>61</v>
      </c>
      <c r="M3487" s="208" t="s">
        <v>730</v>
      </c>
      <c r="N3487" s="129" t="s">
        <v>106</v>
      </c>
      <c r="O3487" s="211" t="s">
        <v>103</v>
      </c>
      <c r="P3487" s="208" t="s">
        <v>116</v>
      </c>
      <c r="Q3487" s="113" t="s">
        <v>8643</v>
      </c>
      <c r="R3487" s="208">
        <v>1</v>
      </c>
      <c r="S3487" s="208" t="s">
        <v>1904</v>
      </c>
      <c r="T3487" s="264">
        <v>6840</v>
      </c>
      <c r="U3487" s="265">
        <v>6375</v>
      </c>
      <c r="V3487" s="265">
        <f t="shared" si="26"/>
        <v>6375</v>
      </c>
      <c r="W3487" s="265">
        <f t="shared" si="25"/>
        <v>6636.3749999999991</v>
      </c>
      <c r="X3487" s="265">
        <f t="shared" si="25"/>
        <v>6908.4663749999982</v>
      </c>
      <c r="Y3487" s="265">
        <f t="shared" si="25"/>
        <v>7191.7134963749977</v>
      </c>
    </row>
    <row r="3488" spans="1:25" ht="258.75" customHeight="1" x14ac:dyDescent="0.25">
      <c r="A3488" s="71">
        <v>5060</v>
      </c>
      <c r="B3488" s="34" t="s">
        <v>8639</v>
      </c>
      <c r="C3488" s="208" t="s">
        <v>8681</v>
      </c>
      <c r="D3488" s="208" t="s">
        <v>1313</v>
      </c>
      <c r="E3488" s="112" t="s">
        <v>8685</v>
      </c>
      <c r="F3488" s="112" t="s">
        <v>8686</v>
      </c>
      <c r="G3488" s="112">
        <v>37622</v>
      </c>
      <c r="H3488" s="112">
        <v>37622</v>
      </c>
      <c r="I3488" s="114" t="s">
        <v>113</v>
      </c>
      <c r="J3488" s="112" t="s">
        <v>114</v>
      </c>
      <c r="K3488" s="113" t="s">
        <v>8687</v>
      </c>
      <c r="L3488" s="208" t="s">
        <v>61</v>
      </c>
      <c r="M3488" s="208" t="s">
        <v>730</v>
      </c>
      <c r="N3488" s="129" t="s">
        <v>106</v>
      </c>
      <c r="O3488" s="211" t="s">
        <v>103</v>
      </c>
      <c r="P3488" s="208" t="s">
        <v>116</v>
      </c>
      <c r="Q3488" s="113" t="s">
        <v>8688</v>
      </c>
      <c r="R3488" s="208">
        <v>1</v>
      </c>
      <c r="S3488" s="208" t="s">
        <v>1904</v>
      </c>
      <c r="T3488" s="264">
        <v>11479</v>
      </c>
      <c r="U3488" s="265">
        <v>11094</v>
      </c>
      <c r="V3488" s="265">
        <f>U3488</f>
        <v>11094</v>
      </c>
      <c r="W3488" s="265">
        <f t="shared" si="25"/>
        <v>11548.853999999999</v>
      </c>
      <c r="X3488" s="265">
        <f t="shared" si="25"/>
        <v>12022.357013999999</v>
      </c>
      <c r="Y3488" s="265">
        <f t="shared" si="25"/>
        <v>12515.273651573998</v>
      </c>
    </row>
    <row r="3489" spans="1:25" ht="258.75" customHeight="1" x14ac:dyDescent="0.25">
      <c r="A3489" s="71">
        <v>5061</v>
      </c>
      <c r="B3489" s="34" t="s">
        <v>8639</v>
      </c>
      <c r="C3489" s="208" t="s">
        <v>8689</v>
      </c>
      <c r="D3489" s="208" t="s">
        <v>1314</v>
      </c>
      <c r="E3489" s="129" t="s">
        <v>8690</v>
      </c>
      <c r="F3489" s="112" t="s">
        <v>8691</v>
      </c>
      <c r="G3489" s="112">
        <v>39825</v>
      </c>
      <c r="H3489" s="112">
        <v>39814</v>
      </c>
      <c r="I3489" s="114" t="s">
        <v>113</v>
      </c>
      <c r="J3489" s="112" t="s">
        <v>114</v>
      </c>
      <c r="K3489" s="113" t="s">
        <v>8692</v>
      </c>
      <c r="L3489" s="208" t="s">
        <v>99</v>
      </c>
      <c r="M3489" s="208" t="s">
        <v>8073</v>
      </c>
      <c r="N3489" s="129" t="s">
        <v>106</v>
      </c>
      <c r="O3489" s="211" t="s">
        <v>103</v>
      </c>
      <c r="P3489" s="208" t="s">
        <v>116</v>
      </c>
      <c r="Q3489" s="89"/>
      <c r="R3489" s="129" t="s">
        <v>40</v>
      </c>
      <c r="S3489" s="116" t="s">
        <v>126</v>
      </c>
      <c r="T3489" s="264">
        <v>1181</v>
      </c>
      <c r="U3489" s="265">
        <v>1008</v>
      </c>
      <c r="V3489" s="265">
        <f>U3489</f>
        <v>1008</v>
      </c>
      <c r="W3489" s="265">
        <f t="shared" si="25"/>
        <v>1049.328</v>
      </c>
      <c r="X3489" s="265">
        <f t="shared" si="25"/>
        <v>1092.3504479999999</v>
      </c>
      <c r="Y3489" s="265">
        <f t="shared" si="25"/>
        <v>1137.1368163679999</v>
      </c>
    </row>
    <row r="3490" spans="1:25" ht="258.75" customHeight="1" x14ac:dyDescent="0.25">
      <c r="A3490" s="71">
        <v>5062</v>
      </c>
      <c r="B3490" s="34" t="s">
        <v>8639</v>
      </c>
      <c r="C3490" s="208" t="s">
        <v>8693</v>
      </c>
      <c r="D3490" s="208" t="s">
        <v>8694</v>
      </c>
      <c r="E3490" s="112" t="s">
        <v>8695</v>
      </c>
      <c r="F3490" s="112" t="s">
        <v>8696</v>
      </c>
      <c r="G3490" s="112">
        <v>40298</v>
      </c>
      <c r="H3490" s="112">
        <v>40179</v>
      </c>
      <c r="I3490" s="114" t="s">
        <v>113</v>
      </c>
      <c r="J3490" s="112" t="s">
        <v>114</v>
      </c>
      <c r="K3490" s="113" t="s">
        <v>8697</v>
      </c>
      <c r="L3490" s="208" t="s">
        <v>99</v>
      </c>
      <c r="M3490" s="208" t="s">
        <v>885</v>
      </c>
      <c r="N3490" s="129" t="s">
        <v>106</v>
      </c>
      <c r="O3490" s="211" t="s">
        <v>103</v>
      </c>
      <c r="P3490" s="208" t="s">
        <v>116</v>
      </c>
      <c r="Q3490" s="89"/>
      <c r="R3490" s="113" t="s">
        <v>42</v>
      </c>
      <c r="S3490" s="116" t="s">
        <v>588</v>
      </c>
      <c r="T3490" s="264">
        <v>3</v>
      </c>
      <c r="U3490" s="265">
        <v>3</v>
      </c>
      <c r="V3490" s="265">
        <v>3</v>
      </c>
      <c r="W3490" s="265">
        <f t="shared" si="25"/>
        <v>3.1229999999999998</v>
      </c>
      <c r="X3490" s="265">
        <f t="shared" si="25"/>
        <v>3.2510429999999997</v>
      </c>
      <c r="Y3490" s="265">
        <f t="shared" si="25"/>
        <v>3.3843357629999993</v>
      </c>
    </row>
    <row r="3491" spans="1:25" ht="258.75" customHeight="1" x14ac:dyDescent="0.25">
      <c r="A3491" s="71">
        <v>5063</v>
      </c>
      <c r="B3491" s="34" t="s">
        <v>8639</v>
      </c>
      <c r="C3491" s="208" t="s">
        <v>8698</v>
      </c>
      <c r="D3491" s="208" t="s">
        <v>8699</v>
      </c>
      <c r="E3491" s="129" t="s">
        <v>8695</v>
      </c>
      <c r="F3491" s="129" t="s">
        <v>1966</v>
      </c>
      <c r="G3491" s="112">
        <v>43830</v>
      </c>
      <c r="H3491" s="112">
        <v>43466</v>
      </c>
      <c r="I3491" s="114" t="s">
        <v>113</v>
      </c>
      <c r="J3491" s="112" t="s">
        <v>114</v>
      </c>
      <c r="K3491" s="113" t="s">
        <v>8700</v>
      </c>
      <c r="L3491" s="208" t="s">
        <v>99</v>
      </c>
      <c r="M3491" s="208" t="s">
        <v>17532</v>
      </c>
      <c r="N3491" s="129" t="s">
        <v>106</v>
      </c>
      <c r="O3491" s="211" t="s">
        <v>103</v>
      </c>
      <c r="P3491" s="208" t="s">
        <v>116</v>
      </c>
      <c r="Q3491" s="89"/>
      <c r="R3491" s="129" t="s">
        <v>40</v>
      </c>
      <c r="S3491" s="116" t="s">
        <v>126</v>
      </c>
      <c r="T3491" s="264">
        <v>15505</v>
      </c>
      <c r="U3491" s="265">
        <v>15507</v>
      </c>
      <c r="V3491" s="265">
        <f>U3491</f>
        <v>15507</v>
      </c>
      <c r="W3491" s="265">
        <f t="shared" si="25"/>
        <v>16142.786999999998</v>
      </c>
      <c r="X3491" s="265">
        <f t="shared" si="25"/>
        <v>16804.641266999995</v>
      </c>
      <c r="Y3491" s="265">
        <f t="shared" si="25"/>
        <v>17493.631558946992</v>
      </c>
    </row>
    <row r="3492" spans="1:25" ht="258.75" customHeight="1" x14ac:dyDescent="0.25">
      <c r="A3492" s="71">
        <v>5064</v>
      </c>
      <c r="B3492" s="34" t="s">
        <v>8639</v>
      </c>
      <c r="C3492" s="208" t="s">
        <v>17533</v>
      </c>
      <c r="D3492" s="208" t="s">
        <v>17534</v>
      </c>
      <c r="E3492" s="129" t="s">
        <v>8695</v>
      </c>
      <c r="F3492" s="129" t="s">
        <v>17535</v>
      </c>
      <c r="G3492" s="112">
        <v>44878</v>
      </c>
      <c r="H3492" s="112">
        <v>44197</v>
      </c>
      <c r="I3492" s="114" t="s">
        <v>113</v>
      </c>
      <c r="J3492" s="112" t="s">
        <v>114</v>
      </c>
      <c r="K3492" s="113" t="s">
        <v>17536</v>
      </c>
      <c r="L3492" s="208" t="s">
        <v>99</v>
      </c>
      <c r="M3492" s="208" t="s">
        <v>885</v>
      </c>
      <c r="N3492" s="129" t="s">
        <v>106</v>
      </c>
      <c r="O3492" s="211" t="s">
        <v>103</v>
      </c>
      <c r="P3492" s="208" t="s">
        <v>116</v>
      </c>
      <c r="Q3492" s="89"/>
      <c r="R3492" s="129" t="s">
        <v>40</v>
      </c>
      <c r="S3492" s="116" t="s">
        <v>126</v>
      </c>
      <c r="T3492" s="264">
        <v>67</v>
      </c>
      <c r="U3492" s="265">
        <v>65</v>
      </c>
      <c r="V3492" s="265">
        <v>65</v>
      </c>
      <c r="W3492" s="265">
        <f t="shared" si="25"/>
        <v>67.664999999999992</v>
      </c>
      <c r="X3492" s="265">
        <f t="shared" si="25"/>
        <v>70.439264999999992</v>
      </c>
      <c r="Y3492" s="265">
        <f t="shared" si="25"/>
        <v>73.327274864999993</v>
      </c>
    </row>
    <row r="3493" spans="1:25" ht="258.75" customHeight="1" x14ac:dyDescent="0.25">
      <c r="A3493" s="71">
        <v>5065</v>
      </c>
      <c r="B3493" s="34" t="s">
        <v>8639</v>
      </c>
      <c r="C3493" s="129" t="s">
        <v>8701</v>
      </c>
      <c r="D3493" s="208" t="s">
        <v>1922</v>
      </c>
      <c r="E3493" s="129" t="s">
        <v>17537</v>
      </c>
      <c r="F3493" s="129" t="s">
        <v>17538</v>
      </c>
      <c r="G3493" s="131">
        <v>43831</v>
      </c>
      <c r="H3493" s="131">
        <v>43831</v>
      </c>
      <c r="I3493" s="112" t="s">
        <v>403</v>
      </c>
      <c r="J3493" s="131">
        <v>46753</v>
      </c>
      <c r="K3493" s="129" t="s">
        <v>17539</v>
      </c>
      <c r="L3493" s="129" t="s">
        <v>60</v>
      </c>
      <c r="M3493" s="208" t="s">
        <v>8668</v>
      </c>
      <c r="N3493" s="129" t="s">
        <v>107</v>
      </c>
      <c r="O3493" s="211" t="s">
        <v>102</v>
      </c>
      <c r="P3493" s="208" t="s">
        <v>4745</v>
      </c>
      <c r="Q3493" s="113" t="s">
        <v>8702</v>
      </c>
      <c r="R3493" s="113" t="s">
        <v>18</v>
      </c>
      <c r="S3493" s="116" t="s">
        <v>199</v>
      </c>
      <c r="T3493" s="265">
        <v>40805</v>
      </c>
      <c r="U3493" s="265">
        <v>148677</v>
      </c>
      <c r="V3493" s="265">
        <v>148677</v>
      </c>
      <c r="W3493" s="265">
        <f t="shared" si="25"/>
        <v>154772.75699999998</v>
      </c>
      <c r="X3493" s="265">
        <f t="shared" si="25"/>
        <v>161118.44003699996</v>
      </c>
      <c r="Y3493" s="265">
        <f t="shared" si="25"/>
        <v>167724.29607851696</v>
      </c>
    </row>
    <row r="3494" spans="1:25" ht="258.75" customHeight="1" x14ac:dyDescent="0.25">
      <c r="A3494" s="71">
        <v>5066</v>
      </c>
      <c r="B3494" s="34" t="s">
        <v>8639</v>
      </c>
      <c r="C3494" s="208" t="s">
        <v>8703</v>
      </c>
      <c r="D3494" s="208" t="s">
        <v>233</v>
      </c>
      <c r="E3494" s="112" t="s">
        <v>17540</v>
      </c>
      <c r="F3494" s="112" t="s">
        <v>8704</v>
      </c>
      <c r="G3494" s="112">
        <v>43101</v>
      </c>
      <c r="H3494" s="112">
        <v>43101</v>
      </c>
      <c r="I3494" s="112" t="s">
        <v>494</v>
      </c>
      <c r="J3494" s="112" t="s">
        <v>7801</v>
      </c>
      <c r="K3494" s="208" t="s">
        <v>17541</v>
      </c>
      <c r="L3494" s="129" t="s">
        <v>60</v>
      </c>
      <c r="M3494" s="208" t="s">
        <v>8668</v>
      </c>
      <c r="N3494" s="129" t="s">
        <v>107</v>
      </c>
      <c r="O3494" s="211" t="s">
        <v>100</v>
      </c>
      <c r="P3494" s="9" t="s">
        <v>749</v>
      </c>
      <c r="Q3494" s="113" t="s">
        <v>8705</v>
      </c>
      <c r="R3494" s="113" t="s">
        <v>18</v>
      </c>
      <c r="S3494" s="34" t="s">
        <v>199</v>
      </c>
      <c r="T3494" s="265">
        <v>0</v>
      </c>
      <c r="U3494" s="265">
        <v>0</v>
      </c>
      <c r="V3494" s="265">
        <v>0</v>
      </c>
      <c r="W3494" s="265">
        <v>0</v>
      </c>
      <c r="X3494" s="265">
        <v>0</v>
      </c>
      <c r="Y3494" s="265">
        <v>0</v>
      </c>
    </row>
    <row r="3495" spans="1:25" ht="258.75" customHeight="1" x14ac:dyDescent="0.25">
      <c r="A3495" s="71">
        <v>5067</v>
      </c>
      <c r="B3495" s="34" t="s">
        <v>8639</v>
      </c>
      <c r="C3495" s="129" t="s">
        <v>17542</v>
      </c>
      <c r="D3495" s="129" t="s">
        <v>233</v>
      </c>
      <c r="E3495" s="112" t="s">
        <v>8706</v>
      </c>
      <c r="F3495" s="112" t="s">
        <v>8667</v>
      </c>
      <c r="G3495" s="112">
        <v>44285</v>
      </c>
      <c r="H3495" s="112">
        <v>44285</v>
      </c>
      <c r="I3495" s="115" t="s">
        <v>268</v>
      </c>
      <c r="J3495" s="112" t="s">
        <v>8437</v>
      </c>
      <c r="K3495" s="208" t="s">
        <v>8707</v>
      </c>
      <c r="L3495" s="129" t="s">
        <v>60</v>
      </c>
      <c r="M3495" s="208" t="s">
        <v>8668</v>
      </c>
      <c r="N3495" s="129" t="s">
        <v>107</v>
      </c>
      <c r="O3495" s="211" t="s">
        <v>100</v>
      </c>
      <c r="P3495" s="9" t="s">
        <v>8708</v>
      </c>
      <c r="Q3495" s="130"/>
      <c r="R3495" s="113" t="s">
        <v>18</v>
      </c>
      <c r="S3495" s="116" t="s">
        <v>199</v>
      </c>
      <c r="T3495" s="265">
        <v>0</v>
      </c>
      <c r="U3495" s="265">
        <v>0</v>
      </c>
      <c r="V3495" s="265">
        <v>0</v>
      </c>
      <c r="W3495" s="265">
        <v>0</v>
      </c>
      <c r="X3495" s="265">
        <v>0</v>
      </c>
      <c r="Y3495" s="265">
        <v>0</v>
      </c>
    </row>
    <row r="3496" spans="1:25" ht="258.75" customHeight="1" x14ac:dyDescent="0.25">
      <c r="A3496" s="71">
        <v>5068</v>
      </c>
      <c r="B3496" s="34" t="s">
        <v>8639</v>
      </c>
      <c r="C3496" s="129" t="s">
        <v>8709</v>
      </c>
      <c r="D3496" s="129" t="s">
        <v>233</v>
      </c>
      <c r="E3496" s="129" t="s">
        <v>8644</v>
      </c>
      <c r="F3496" s="115" t="s">
        <v>8710</v>
      </c>
      <c r="G3496" s="131">
        <v>43831</v>
      </c>
      <c r="H3496" s="131">
        <v>43831</v>
      </c>
      <c r="I3496" s="112" t="s">
        <v>17543</v>
      </c>
      <c r="J3496" s="112" t="s">
        <v>114</v>
      </c>
      <c r="K3496" s="129" t="s">
        <v>17544</v>
      </c>
      <c r="L3496" s="129" t="s">
        <v>60</v>
      </c>
      <c r="M3496" s="114" t="s">
        <v>8711</v>
      </c>
      <c r="N3496" s="129" t="s">
        <v>68</v>
      </c>
      <c r="O3496" s="211" t="s">
        <v>100</v>
      </c>
      <c r="P3496" s="208" t="s">
        <v>8712</v>
      </c>
      <c r="Q3496" s="132" t="s">
        <v>17545</v>
      </c>
      <c r="R3496" s="132" t="s">
        <v>18</v>
      </c>
      <c r="S3496" s="116" t="s">
        <v>199</v>
      </c>
      <c r="T3496" s="265">
        <v>29996</v>
      </c>
      <c r="U3496" s="265">
        <v>45918</v>
      </c>
      <c r="V3496" s="265">
        <f>U3496</f>
        <v>45918</v>
      </c>
      <c r="W3496" s="265">
        <f t="shared" ref="W3496:Y3499" si="27">V3496*104.1%</f>
        <v>47800.637999999999</v>
      </c>
      <c r="X3496" s="265">
        <f t="shared" si="27"/>
        <v>49760.464157999995</v>
      </c>
      <c r="Y3496" s="265">
        <f t="shared" si="27"/>
        <v>51800.643188477989</v>
      </c>
    </row>
    <row r="3497" spans="1:25" ht="258.75" customHeight="1" x14ac:dyDescent="0.25">
      <c r="A3497" s="71">
        <v>5069</v>
      </c>
      <c r="B3497" s="34" t="s">
        <v>8639</v>
      </c>
      <c r="C3497" s="129" t="s">
        <v>8709</v>
      </c>
      <c r="D3497" s="129" t="s">
        <v>672</v>
      </c>
      <c r="E3497" s="129" t="s">
        <v>8644</v>
      </c>
      <c r="F3497" s="115" t="s">
        <v>8710</v>
      </c>
      <c r="G3497" s="131">
        <v>43831</v>
      </c>
      <c r="H3497" s="131">
        <v>43831</v>
      </c>
      <c r="I3497" s="112" t="s">
        <v>17543</v>
      </c>
      <c r="J3497" s="112" t="s">
        <v>114</v>
      </c>
      <c r="K3497" s="129" t="s">
        <v>8713</v>
      </c>
      <c r="L3497" s="129" t="s">
        <v>60</v>
      </c>
      <c r="M3497" s="114" t="s">
        <v>8711</v>
      </c>
      <c r="N3497" s="129" t="s">
        <v>68</v>
      </c>
      <c r="O3497" s="211" t="s">
        <v>100</v>
      </c>
      <c r="P3497" s="208" t="s">
        <v>237</v>
      </c>
      <c r="Q3497" s="132" t="s">
        <v>1869</v>
      </c>
      <c r="R3497" s="133">
        <v>2</v>
      </c>
      <c r="S3497" s="116" t="s">
        <v>199</v>
      </c>
      <c r="T3497" s="265">
        <v>23578</v>
      </c>
      <c r="U3497" s="265">
        <v>29069</v>
      </c>
      <c r="V3497" s="265">
        <f t="shared" ref="V3497:V3499" si="28">U3497</f>
        <v>29069</v>
      </c>
      <c r="W3497" s="265">
        <f t="shared" si="27"/>
        <v>30260.828999999998</v>
      </c>
      <c r="X3497" s="265">
        <f t="shared" si="27"/>
        <v>31501.522988999997</v>
      </c>
      <c r="Y3497" s="265">
        <f t="shared" si="27"/>
        <v>32793.085431548992</v>
      </c>
    </row>
    <row r="3498" spans="1:25" ht="258.75" customHeight="1" x14ac:dyDescent="0.25">
      <c r="A3498" s="71">
        <v>5070</v>
      </c>
      <c r="B3498" s="34" t="s">
        <v>8639</v>
      </c>
      <c r="C3498" s="129" t="s">
        <v>8709</v>
      </c>
      <c r="D3498" s="129" t="s">
        <v>1922</v>
      </c>
      <c r="E3498" s="129" t="s">
        <v>8644</v>
      </c>
      <c r="F3498" s="115" t="s">
        <v>8710</v>
      </c>
      <c r="G3498" s="131">
        <v>43831</v>
      </c>
      <c r="H3498" s="131">
        <v>43831</v>
      </c>
      <c r="I3498" s="112" t="s">
        <v>17543</v>
      </c>
      <c r="J3498" s="112" t="s">
        <v>114</v>
      </c>
      <c r="K3498" s="129" t="s">
        <v>8714</v>
      </c>
      <c r="L3498" s="129" t="s">
        <v>60</v>
      </c>
      <c r="M3498" s="114" t="s">
        <v>8711</v>
      </c>
      <c r="N3498" s="129" t="s">
        <v>68</v>
      </c>
      <c r="O3498" s="211" t="s">
        <v>100</v>
      </c>
      <c r="P3498" s="208" t="s">
        <v>8715</v>
      </c>
      <c r="Q3498" s="132" t="s">
        <v>8716</v>
      </c>
      <c r="R3498" s="133">
        <v>2</v>
      </c>
      <c r="S3498" s="116" t="s">
        <v>199</v>
      </c>
      <c r="T3498" s="265">
        <v>4981</v>
      </c>
      <c r="U3498" s="265">
        <v>9033</v>
      </c>
      <c r="V3498" s="265">
        <f t="shared" si="28"/>
        <v>9033</v>
      </c>
      <c r="W3498" s="265">
        <f t="shared" si="27"/>
        <v>9403.3529999999992</v>
      </c>
      <c r="X3498" s="265">
        <f t="shared" si="27"/>
        <v>9788.8904729999977</v>
      </c>
      <c r="Y3498" s="265">
        <f t="shared" si="27"/>
        <v>10190.234982392996</v>
      </c>
    </row>
    <row r="3499" spans="1:25" ht="258.75" customHeight="1" x14ac:dyDescent="0.25">
      <c r="A3499" s="71">
        <v>5071</v>
      </c>
      <c r="B3499" s="34" t="s">
        <v>8639</v>
      </c>
      <c r="C3499" s="129" t="s">
        <v>8709</v>
      </c>
      <c r="D3499" s="129" t="s">
        <v>760</v>
      </c>
      <c r="E3499" s="129" t="s">
        <v>8644</v>
      </c>
      <c r="F3499" s="115" t="s">
        <v>8710</v>
      </c>
      <c r="G3499" s="131">
        <v>43831</v>
      </c>
      <c r="H3499" s="131">
        <v>43831</v>
      </c>
      <c r="I3499" s="112" t="s">
        <v>17543</v>
      </c>
      <c r="J3499" s="112" t="s">
        <v>114</v>
      </c>
      <c r="K3499" s="129" t="s">
        <v>8717</v>
      </c>
      <c r="L3499" s="129" t="s">
        <v>60</v>
      </c>
      <c r="M3499" s="114" t="s">
        <v>8711</v>
      </c>
      <c r="N3499" s="129" t="s">
        <v>68</v>
      </c>
      <c r="O3499" s="211" t="s">
        <v>100</v>
      </c>
      <c r="P3499" s="208" t="s">
        <v>196</v>
      </c>
      <c r="Q3499" s="132" t="s">
        <v>1869</v>
      </c>
      <c r="R3499" s="133">
        <v>2</v>
      </c>
      <c r="S3499" s="116" t="s">
        <v>199</v>
      </c>
      <c r="T3499" s="265">
        <v>8</v>
      </c>
      <c r="U3499" s="265">
        <v>125</v>
      </c>
      <c r="V3499" s="265">
        <f t="shared" si="28"/>
        <v>125</v>
      </c>
      <c r="W3499" s="265">
        <f t="shared" si="27"/>
        <v>130.125</v>
      </c>
      <c r="X3499" s="265">
        <f t="shared" si="27"/>
        <v>135.46012499999998</v>
      </c>
      <c r="Y3499" s="265">
        <f t="shared" si="27"/>
        <v>141.01399012499996</v>
      </c>
    </row>
    <row r="3500" spans="1:25" ht="258.75" customHeight="1" x14ac:dyDescent="0.25">
      <c r="A3500" s="71">
        <v>5080</v>
      </c>
      <c r="B3500" s="208" t="s">
        <v>8718</v>
      </c>
      <c r="C3500" s="208" t="s">
        <v>8719</v>
      </c>
      <c r="D3500" s="208" t="s">
        <v>17546</v>
      </c>
      <c r="E3500" s="208" t="s">
        <v>17547</v>
      </c>
      <c r="F3500" s="208" t="s">
        <v>8720</v>
      </c>
      <c r="G3500" s="112">
        <v>38836</v>
      </c>
      <c r="H3500" s="112">
        <v>38718</v>
      </c>
      <c r="I3500" s="208" t="s">
        <v>8721</v>
      </c>
      <c r="J3500" s="112" t="s">
        <v>1369</v>
      </c>
      <c r="K3500" s="208" t="s">
        <v>8722</v>
      </c>
      <c r="L3500" s="208" t="s">
        <v>60</v>
      </c>
      <c r="M3500" s="264" t="s">
        <v>8723</v>
      </c>
      <c r="N3500" s="114" t="s">
        <v>106</v>
      </c>
      <c r="O3500" s="208" t="s">
        <v>468</v>
      </c>
      <c r="P3500" s="208" t="s">
        <v>116</v>
      </c>
      <c r="Q3500" s="208" t="s">
        <v>8724</v>
      </c>
      <c r="R3500" s="13" t="s">
        <v>18</v>
      </c>
      <c r="S3500" s="113" t="s">
        <v>199</v>
      </c>
      <c r="T3500" s="267">
        <v>35</v>
      </c>
      <c r="U3500" s="267">
        <v>42</v>
      </c>
      <c r="V3500" s="267">
        <v>42</v>
      </c>
      <c r="W3500" s="267">
        <v>42</v>
      </c>
      <c r="X3500" s="267">
        <v>42</v>
      </c>
      <c r="Y3500" s="44">
        <v>42</v>
      </c>
    </row>
    <row r="3501" spans="1:25" ht="258.75" customHeight="1" x14ac:dyDescent="0.25">
      <c r="A3501" s="71">
        <v>5081</v>
      </c>
      <c r="B3501" s="208" t="s">
        <v>8718</v>
      </c>
      <c r="C3501" s="208" t="s">
        <v>8725</v>
      </c>
      <c r="D3501" s="208" t="s">
        <v>6752</v>
      </c>
      <c r="E3501" s="208" t="s">
        <v>3589</v>
      </c>
      <c r="F3501" s="208" t="s">
        <v>8726</v>
      </c>
      <c r="G3501" s="112">
        <v>37622</v>
      </c>
      <c r="H3501" s="112">
        <v>37622</v>
      </c>
      <c r="I3501" s="208" t="s">
        <v>113</v>
      </c>
      <c r="J3501" s="112" t="s">
        <v>114</v>
      </c>
      <c r="K3501" s="208" t="s">
        <v>8727</v>
      </c>
      <c r="L3501" s="208" t="s">
        <v>99</v>
      </c>
      <c r="M3501" s="264" t="s">
        <v>8728</v>
      </c>
      <c r="N3501" s="114" t="s">
        <v>106</v>
      </c>
      <c r="O3501" s="208" t="s">
        <v>468</v>
      </c>
      <c r="P3501" s="208" t="s">
        <v>116</v>
      </c>
      <c r="Q3501" s="208" t="s">
        <v>8724</v>
      </c>
      <c r="R3501" s="113" t="s">
        <v>42</v>
      </c>
      <c r="S3501" s="119" t="s">
        <v>588</v>
      </c>
      <c r="T3501" s="267">
        <v>356</v>
      </c>
      <c r="U3501" s="267">
        <v>276</v>
      </c>
      <c r="V3501" s="267">
        <v>276</v>
      </c>
      <c r="W3501" s="267">
        <v>276</v>
      </c>
      <c r="X3501" s="267">
        <v>276</v>
      </c>
      <c r="Y3501" s="44">
        <v>276</v>
      </c>
    </row>
    <row r="3502" spans="1:25" ht="258.75" customHeight="1" x14ac:dyDescent="0.25">
      <c r="A3502" s="71">
        <v>5082</v>
      </c>
      <c r="B3502" s="208" t="s">
        <v>8718</v>
      </c>
      <c r="C3502" s="208" t="s">
        <v>8725</v>
      </c>
      <c r="D3502" s="208" t="s">
        <v>6757</v>
      </c>
      <c r="E3502" s="208" t="s">
        <v>3589</v>
      </c>
      <c r="F3502" s="208" t="s">
        <v>17548</v>
      </c>
      <c r="G3502" s="112">
        <v>37622</v>
      </c>
      <c r="H3502" s="112">
        <v>37622</v>
      </c>
      <c r="I3502" s="208" t="s">
        <v>113</v>
      </c>
      <c r="J3502" s="112" t="s">
        <v>114</v>
      </c>
      <c r="K3502" s="208" t="s">
        <v>8729</v>
      </c>
      <c r="L3502" s="208" t="s">
        <v>99</v>
      </c>
      <c r="M3502" s="264" t="s">
        <v>8728</v>
      </c>
      <c r="N3502" s="114" t="s">
        <v>106</v>
      </c>
      <c r="O3502" s="208" t="s">
        <v>468</v>
      </c>
      <c r="P3502" s="208" t="s">
        <v>116</v>
      </c>
      <c r="Q3502" s="208" t="s">
        <v>8724</v>
      </c>
      <c r="R3502" s="113" t="s">
        <v>42</v>
      </c>
      <c r="S3502" s="119" t="s">
        <v>588</v>
      </c>
      <c r="T3502" s="267">
        <v>1401</v>
      </c>
      <c r="U3502" s="267">
        <v>1355</v>
      </c>
      <c r="V3502" s="267">
        <v>1355</v>
      </c>
      <c r="W3502" s="267">
        <v>1355</v>
      </c>
      <c r="X3502" s="267">
        <v>1355</v>
      </c>
      <c r="Y3502" s="44">
        <v>1355</v>
      </c>
    </row>
    <row r="3503" spans="1:25" ht="258.75" customHeight="1" x14ac:dyDescent="0.25">
      <c r="A3503" s="71">
        <v>5083</v>
      </c>
      <c r="B3503" s="208" t="s">
        <v>8718</v>
      </c>
      <c r="C3503" s="208" t="s">
        <v>17549</v>
      </c>
      <c r="D3503" s="208" t="s">
        <v>6759</v>
      </c>
      <c r="E3503" s="208" t="s">
        <v>17550</v>
      </c>
      <c r="F3503" s="208" t="s">
        <v>8730</v>
      </c>
      <c r="G3503" s="112">
        <v>37622</v>
      </c>
      <c r="H3503" s="112">
        <v>37622</v>
      </c>
      <c r="I3503" s="208" t="s">
        <v>113</v>
      </c>
      <c r="J3503" s="112" t="s">
        <v>114</v>
      </c>
      <c r="K3503" s="208" t="s">
        <v>8731</v>
      </c>
      <c r="L3503" s="208" t="s">
        <v>99</v>
      </c>
      <c r="M3503" s="264" t="s">
        <v>8728</v>
      </c>
      <c r="N3503" s="114" t="s">
        <v>106</v>
      </c>
      <c r="O3503" s="208" t="s">
        <v>468</v>
      </c>
      <c r="P3503" s="208" t="s">
        <v>116</v>
      </c>
      <c r="Q3503" s="208" t="s">
        <v>8724</v>
      </c>
      <c r="R3503" s="113" t="s">
        <v>42</v>
      </c>
      <c r="S3503" s="119" t="s">
        <v>588</v>
      </c>
      <c r="T3503" s="267">
        <v>952</v>
      </c>
      <c r="U3503" s="267">
        <v>892</v>
      </c>
      <c r="V3503" s="267">
        <v>892</v>
      </c>
      <c r="W3503" s="267">
        <v>892</v>
      </c>
      <c r="X3503" s="267">
        <v>892</v>
      </c>
      <c r="Y3503" s="44">
        <v>892</v>
      </c>
    </row>
    <row r="3504" spans="1:25" ht="258.75" customHeight="1" x14ac:dyDescent="0.25">
      <c r="A3504" s="71">
        <v>5084</v>
      </c>
      <c r="B3504" s="208" t="s">
        <v>8718</v>
      </c>
      <c r="C3504" s="115" t="s">
        <v>12135</v>
      </c>
      <c r="D3504" s="115" t="s">
        <v>6764</v>
      </c>
      <c r="E3504" s="208" t="s">
        <v>3589</v>
      </c>
      <c r="F3504" s="115" t="s">
        <v>17551</v>
      </c>
      <c r="G3504" s="112">
        <v>37984</v>
      </c>
      <c r="H3504" s="112">
        <v>37987</v>
      </c>
      <c r="I3504" s="208" t="s">
        <v>113</v>
      </c>
      <c r="J3504" s="112" t="s">
        <v>114</v>
      </c>
      <c r="K3504" s="115" t="s">
        <v>8732</v>
      </c>
      <c r="L3504" s="208" t="s">
        <v>99</v>
      </c>
      <c r="M3504" s="264" t="s">
        <v>8728</v>
      </c>
      <c r="N3504" s="115" t="s">
        <v>106</v>
      </c>
      <c r="O3504" s="208" t="s">
        <v>468</v>
      </c>
      <c r="P3504" s="208" t="s">
        <v>116</v>
      </c>
      <c r="Q3504" s="208" t="s">
        <v>8724</v>
      </c>
      <c r="R3504" s="113" t="s">
        <v>42</v>
      </c>
      <c r="S3504" s="119" t="s">
        <v>588</v>
      </c>
      <c r="T3504" s="267">
        <v>855</v>
      </c>
      <c r="U3504" s="267">
        <v>882</v>
      </c>
      <c r="V3504" s="267">
        <v>882</v>
      </c>
      <c r="W3504" s="267">
        <v>882</v>
      </c>
      <c r="X3504" s="267">
        <v>882</v>
      </c>
      <c r="Y3504" s="44">
        <v>882</v>
      </c>
    </row>
    <row r="3505" spans="1:25" ht="258.75" customHeight="1" x14ac:dyDescent="0.25">
      <c r="A3505" s="71">
        <v>5085</v>
      </c>
      <c r="B3505" s="208" t="s">
        <v>8718</v>
      </c>
      <c r="C3505" s="115" t="s">
        <v>12136</v>
      </c>
      <c r="D3505" s="208" t="s">
        <v>17552</v>
      </c>
      <c r="E3505" s="208" t="s">
        <v>3589</v>
      </c>
      <c r="F3505" s="208" t="s">
        <v>8733</v>
      </c>
      <c r="G3505" s="112">
        <v>39824</v>
      </c>
      <c r="H3505" s="112">
        <v>39814</v>
      </c>
      <c r="I3505" s="208" t="s">
        <v>113</v>
      </c>
      <c r="J3505" s="112" t="s">
        <v>114</v>
      </c>
      <c r="K3505" s="208" t="s">
        <v>8734</v>
      </c>
      <c r="L3505" s="208" t="s">
        <v>99</v>
      </c>
      <c r="M3505" s="264" t="s">
        <v>8728</v>
      </c>
      <c r="N3505" s="114" t="s">
        <v>106</v>
      </c>
      <c r="O3505" s="208" t="s">
        <v>468</v>
      </c>
      <c r="P3505" s="208" t="s">
        <v>116</v>
      </c>
      <c r="Q3505" s="208" t="s">
        <v>8724</v>
      </c>
      <c r="R3505" s="113" t="s">
        <v>42</v>
      </c>
      <c r="S3505" s="119" t="s">
        <v>588</v>
      </c>
      <c r="T3505" s="267">
        <v>30</v>
      </c>
      <c r="U3505" s="267">
        <v>30</v>
      </c>
      <c r="V3505" s="267">
        <v>30</v>
      </c>
      <c r="W3505" s="267">
        <v>30</v>
      </c>
      <c r="X3505" s="267">
        <v>30</v>
      </c>
      <c r="Y3505" s="44">
        <v>30</v>
      </c>
    </row>
    <row r="3506" spans="1:25" ht="258.75" customHeight="1" x14ac:dyDescent="0.25">
      <c r="A3506" s="71">
        <v>5086</v>
      </c>
      <c r="B3506" s="208" t="s">
        <v>8718</v>
      </c>
      <c r="C3506" s="115" t="s">
        <v>12137</v>
      </c>
      <c r="D3506" s="208" t="s">
        <v>17553</v>
      </c>
      <c r="E3506" s="208" t="s">
        <v>3589</v>
      </c>
      <c r="F3506" s="208" t="s">
        <v>153</v>
      </c>
      <c r="G3506" s="112">
        <v>42933</v>
      </c>
      <c r="H3506" s="112">
        <v>42736</v>
      </c>
      <c r="I3506" s="208" t="s">
        <v>113</v>
      </c>
      <c r="J3506" s="112" t="s">
        <v>114</v>
      </c>
      <c r="K3506" s="208" t="s">
        <v>8735</v>
      </c>
      <c r="L3506" s="208" t="s">
        <v>99</v>
      </c>
      <c r="M3506" s="264" t="s">
        <v>8728</v>
      </c>
      <c r="N3506" s="114" t="s">
        <v>106</v>
      </c>
      <c r="O3506" s="208" t="s">
        <v>468</v>
      </c>
      <c r="P3506" s="208" t="s">
        <v>116</v>
      </c>
      <c r="Q3506" s="208" t="s">
        <v>8724</v>
      </c>
      <c r="R3506" s="113" t="s">
        <v>42</v>
      </c>
      <c r="S3506" s="119" t="s">
        <v>588</v>
      </c>
      <c r="T3506" s="267">
        <v>6270</v>
      </c>
      <c r="U3506" s="267">
        <v>6460</v>
      </c>
      <c r="V3506" s="267">
        <v>6460</v>
      </c>
      <c r="W3506" s="267">
        <v>6460</v>
      </c>
      <c r="X3506" s="267">
        <v>6460</v>
      </c>
      <c r="Y3506" s="44">
        <v>6460</v>
      </c>
    </row>
    <row r="3507" spans="1:25" ht="258.75" customHeight="1" x14ac:dyDescent="0.25">
      <c r="A3507" s="71">
        <v>5087</v>
      </c>
      <c r="B3507" s="208" t="s">
        <v>8718</v>
      </c>
      <c r="C3507" s="115" t="s">
        <v>12137</v>
      </c>
      <c r="D3507" s="208" t="s">
        <v>17554</v>
      </c>
      <c r="E3507" s="208" t="s">
        <v>3589</v>
      </c>
      <c r="F3507" s="208" t="s">
        <v>17555</v>
      </c>
      <c r="G3507" s="112">
        <v>42933</v>
      </c>
      <c r="H3507" s="112">
        <v>42736</v>
      </c>
      <c r="I3507" s="208" t="s">
        <v>113</v>
      </c>
      <c r="J3507" s="112" t="s">
        <v>114</v>
      </c>
      <c r="K3507" s="208" t="s">
        <v>8736</v>
      </c>
      <c r="L3507" s="208" t="s">
        <v>99</v>
      </c>
      <c r="M3507" s="264" t="s">
        <v>8728</v>
      </c>
      <c r="N3507" s="114" t="s">
        <v>106</v>
      </c>
      <c r="O3507" s="208" t="s">
        <v>468</v>
      </c>
      <c r="P3507" s="208" t="s">
        <v>116</v>
      </c>
      <c r="Q3507" s="208" t="s">
        <v>8724</v>
      </c>
      <c r="R3507" s="113" t="s">
        <v>42</v>
      </c>
      <c r="S3507" s="119" t="s">
        <v>588</v>
      </c>
      <c r="T3507" s="267">
        <v>116</v>
      </c>
      <c r="U3507" s="267">
        <v>127</v>
      </c>
      <c r="V3507" s="267">
        <v>127</v>
      </c>
      <c r="W3507" s="267">
        <v>127</v>
      </c>
      <c r="X3507" s="267">
        <v>127</v>
      </c>
      <c r="Y3507" s="44">
        <v>127</v>
      </c>
    </row>
    <row r="3508" spans="1:25" ht="258.75" customHeight="1" x14ac:dyDescent="0.25">
      <c r="A3508" s="71">
        <v>5088</v>
      </c>
      <c r="B3508" s="208" t="s">
        <v>8718</v>
      </c>
      <c r="C3508" s="115" t="s">
        <v>17556</v>
      </c>
      <c r="D3508" s="208" t="s">
        <v>17557</v>
      </c>
      <c r="E3508" s="208" t="s">
        <v>17558</v>
      </c>
      <c r="F3508" s="208" t="s">
        <v>17559</v>
      </c>
      <c r="G3508" s="112">
        <v>44894</v>
      </c>
      <c r="H3508" s="112">
        <v>44562</v>
      </c>
      <c r="I3508" s="208" t="s">
        <v>244</v>
      </c>
      <c r="J3508" s="112">
        <v>45658</v>
      </c>
      <c r="K3508" s="115" t="s">
        <v>17560</v>
      </c>
      <c r="L3508" s="208" t="s">
        <v>99</v>
      </c>
      <c r="M3508" s="264" t="s">
        <v>8728</v>
      </c>
      <c r="N3508" s="114" t="s">
        <v>106</v>
      </c>
      <c r="O3508" s="208" t="s">
        <v>468</v>
      </c>
      <c r="P3508" s="208" t="s">
        <v>116</v>
      </c>
      <c r="Q3508" s="208" t="s">
        <v>8724</v>
      </c>
      <c r="R3508" s="113" t="s">
        <v>537</v>
      </c>
      <c r="S3508" s="119" t="s">
        <v>17561</v>
      </c>
      <c r="T3508" s="267" t="s">
        <v>112</v>
      </c>
      <c r="U3508" s="267">
        <v>758</v>
      </c>
      <c r="V3508" s="267">
        <v>758</v>
      </c>
      <c r="W3508" s="267">
        <v>758</v>
      </c>
      <c r="X3508" s="267" t="s">
        <v>112</v>
      </c>
      <c r="Y3508" s="44" t="s">
        <v>112</v>
      </c>
    </row>
    <row r="3509" spans="1:25" ht="258.75" customHeight="1" x14ac:dyDescent="0.25">
      <c r="A3509" s="71">
        <v>5089</v>
      </c>
      <c r="B3509" s="208" t="s">
        <v>8718</v>
      </c>
      <c r="C3509" s="115" t="s">
        <v>17556</v>
      </c>
      <c r="D3509" s="208" t="s">
        <v>17562</v>
      </c>
      <c r="E3509" s="208" t="s">
        <v>17558</v>
      </c>
      <c r="F3509" s="208" t="s">
        <v>17563</v>
      </c>
      <c r="G3509" s="112">
        <v>44894</v>
      </c>
      <c r="H3509" s="112">
        <v>44562</v>
      </c>
      <c r="I3509" s="208" t="s">
        <v>244</v>
      </c>
      <c r="J3509" s="112">
        <v>45658</v>
      </c>
      <c r="K3509" s="115" t="s">
        <v>17564</v>
      </c>
      <c r="L3509" s="208" t="s">
        <v>99</v>
      </c>
      <c r="M3509" s="264" t="s">
        <v>8728</v>
      </c>
      <c r="N3509" s="114" t="s">
        <v>106</v>
      </c>
      <c r="O3509" s="208" t="s">
        <v>468</v>
      </c>
      <c r="P3509" s="208" t="s">
        <v>116</v>
      </c>
      <c r="Q3509" s="208" t="s">
        <v>8724</v>
      </c>
      <c r="R3509" s="113" t="s">
        <v>537</v>
      </c>
      <c r="S3509" s="119" t="s">
        <v>17561</v>
      </c>
      <c r="T3509" s="267" t="s">
        <v>112</v>
      </c>
      <c r="U3509" s="267">
        <v>640</v>
      </c>
      <c r="V3509" s="267">
        <v>640</v>
      </c>
      <c r="W3509" s="267">
        <v>640</v>
      </c>
      <c r="X3509" s="267" t="s">
        <v>112</v>
      </c>
      <c r="Y3509" s="44" t="s">
        <v>112</v>
      </c>
    </row>
    <row r="3510" spans="1:25" ht="258.75" customHeight="1" x14ac:dyDescent="0.25">
      <c r="A3510" s="71">
        <v>5090</v>
      </c>
      <c r="B3510" s="208" t="s">
        <v>8718</v>
      </c>
      <c r="C3510" s="115" t="s">
        <v>17565</v>
      </c>
      <c r="D3510" s="112" t="s">
        <v>148</v>
      </c>
      <c r="E3510" s="208" t="s">
        <v>17566</v>
      </c>
      <c r="F3510" s="186" t="s">
        <v>17567</v>
      </c>
      <c r="G3510" s="112">
        <v>37987</v>
      </c>
      <c r="H3510" s="112">
        <v>37987</v>
      </c>
      <c r="I3510" s="208" t="s">
        <v>2548</v>
      </c>
      <c r="J3510" s="112">
        <v>46023</v>
      </c>
      <c r="K3510" s="208" t="s">
        <v>17568</v>
      </c>
      <c r="L3510" s="208" t="s">
        <v>60</v>
      </c>
      <c r="M3510" s="264" t="s">
        <v>8737</v>
      </c>
      <c r="N3510" s="208" t="s">
        <v>64</v>
      </c>
      <c r="O3510" s="208" t="s">
        <v>468</v>
      </c>
      <c r="P3510" s="208" t="s">
        <v>115</v>
      </c>
      <c r="Q3510" s="208" t="s">
        <v>8738</v>
      </c>
      <c r="R3510" s="13" t="s">
        <v>18</v>
      </c>
      <c r="S3510" s="208" t="s">
        <v>199</v>
      </c>
      <c r="T3510" s="267">
        <v>142047</v>
      </c>
      <c r="U3510" s="267">
        <v>152166</v>
      </c>
      <c r="V3510" s="194">
        <v>152166</v>
      </c>
      <c r="W3510" s="267">
        <v>152166</v>
      </c>
      <c r="X3510" s="265">
        <v>152166</v>
      </c>
      <c r="Y3510" s="44" t="s">
        <v>112</v>
      </c>
    </row>
    <row r="3511" spans="1:25" ht="258.75" customHeight="1" x14ac:dyDescent="0.25">
      <c r="A3511" s="71">
        <v>5091</v>
      </c>
      <c r="B3511" s="208" t="s">
        <v>8718</v>
      </c>
      <c r="C3511" s="115" t="s">
        <v>12138</v>
      </c>
      <c r="D3511" s="112" t="s">
        <v>150</v>
      </c>
      <c r="E3511" s="208" t="s">
        <v>129</v>
      </c>
      <c r="F3511" s="186" t="s">
        <v>17569</v>
      </c>
      <c r="G3511" s="112">
        <v>38099</v>
      </c>
      <c r="H3511" s="112">
        <v>37987</v>
      </c>
      <c r="I3511" s="208" t="s">
        <v>113</v>
      </c>
      <c r="J3511" s="112" t="s">
        <v>114</v>
      </c>
      <c r="K3511" s="208" t="s">
        <v>8739</v>
      </c>
      <c r="L3511" s="208" t="s">
        <v>99</v>
      </c>
      <c r="M3511" s="264" t="s">
        <v>8737</v>
      </c>
      <c r="N3511" s="208" t="s">
        <v>64</v>
      </c>
      <c r="O3511" s="208" t="s">
        <v>468</v>
      </c>
      <c r="P3511" s="208" t="s">
        <v>115</v>
      </c>
      <c r="Q3511" s="208" t="s">
        <v>8724</v>
      </c>
      <c r="R3511" s="113" t="s">
        <v>53</v>
      </c>
      <c r="S3511" s="208" t="s">
        <v>674</v>
      </c>
      <c r="T3511" s="264">
        <v>2</v>
      </c>
      <c r="U3511" s="264">
        <v>94</v>
      </c>
      <c r="V3511" s="264">
        <v>94</v>
      </c>
      <c r="W3511" s="264">
        <v>94</v>
      </c>
      <c r="X3511" s="264">
        <v>94</v>
      </c>
      <c r="Y3511" s="44">
        <v>94</v>
      </c>
    </row>
    <row r="3512" spans="1:25" ht="258.75" customHeight="1" x14ac:dyDescent="0.25">
      <c r="A3512" s="71">
        <v>5092</v>
      </c>
      <c r="B3512" s="208" t="s">
        <v>8718</v>
      </c>
      <c r="C3512" s="115" t="s">
        <v>12139</v>
      </c>
      <c r="D3512" s="112" t="s">
        <v>151</v>
      </c>
      <c r="E3512" s="208" t="s">
        <v>17570</v>
      </c>
      <c r="F3512" s="186" t="s">
        <v>8740</v>
      </c>
      <c r="G3512" s="112">
        <v>38456</v>
      </c>
      <c r="H3512" s="112">
        <v>38353</v>
      </c>
      <c r="I3512" s="208" t="s">
        <v>113</v>
      </c>
      <c r="J3512" s="112" t="s">
        <v>114</v>
      </c>
      <c r="K3512" s="208" t="s">
        <v>8741</v>
      </c>
      <c r="L3512" s="208" t="s">
        <v>99</v>
      </c>
      <c r="M3512" s="264" t="s">
        <v>8742</v>
      </c>
      <c r="N3512" s="208" t="s">
        <v>64</v>
      </c>
      <c r="O3512" s="208" t="s">
        <v>468</v>
      </c>
      <c r="P3512" s="208" t="s">
        <v>115</v>
      </c>
      <c r="Q3512" s="208" t="s">
        <v>8724</v>
      </c>
      <c r="R3512" s="113">
        <v>10</v>
      </c>
      <c r="S3512" s="208" t="s">
        <v>674</v>
      </c>
      <c r="T3512" s="267">
        <v>218</v>
      </c>
      <c r="U3512" s="267">
        <v>198</v>
      </c>
      <c r="V3512" s="267">
        <v>198</v>
      </c>
      <c r="W3512" s="267">
        <v>198</v>
      </c>
      <c r="X3512" s="267">
        <v>198</v>
      </c>
      <c r="Y3512" s="44">
        <v>198</v>
      </c>
    </row>
    <row r="3513" spans="1:25" ht="258.75" customHeight="1" x14ac:dyDescent="0.25">
      <c r="A3513" s="71">
        <v>5093</v>
      </c>
      <c r="B3513" s="208" t="s">
        <v>8718</v>
      </c>
      <c r="C3513" s="115" t="s">
        <v>12140</v>
      </c>
      <c r="D3513" s="115" t="s">
        <v>152</v>
      </c>
      <c r="E3513" s="208" t="s">
        <v>11435</v>
      </c>
      <c r="F3513" s="115" t="s">
        <v>8743</v>
      </c>
      <c r="G3513" s="112">
        <v>38836</v>
      </c>
      <c r="H3513" s="112">
        <v>38718</v>
      </c>
      <c r="I3513" s="208" t="s">
        <v>8744</v>
      </c>
      <c r="J3513" s="112">
        <v>44562</v>
      </c>
      <c r="K3513" s="115" t="s">
        <v>8745</v>
      </c>
      <c r="L3513" s="208" t="s">
        <v>60</v>
      </c>
      <c r="M3513" s="264" t="s">
        <v>8723</v>
      </c>
      <c r="N3513" s="115" t="s">
        <v>64</v>
      </c>
      <c r="O3513" s="208" t="s">
        <v>468</v>
      </c>
      <c r="P3513" s="208" t="s">
        <v>115</v>
      </c>
      <c r="Q3513" s="208" t="s">
        <v>8724</v>
      </c>
      <c r="R3513" s="13" t="s">
        <v>18</v>
      </c>
      <c r="S3513" s="208" t="s">
        <v>199</v>
      </c>
      <c r="T3513" s="267">
        <v>0</v>
      </c>
      <c r="U3513" s="267" t="s">
        <v>112</v>
      </c>
      <c r="V3513" s="267" t="s">
        <v>112</v>
      </c>
      <c r="W3513" s="267" t="s">
        <v>112</v>
      </c>
      <c r="X3513" s="267" t="s">
        <v>112</v>
      </c>
      <c r="Y3513" s="44" t="s">
        <v>112</v>
      </c>
    </row>
    <row r="3514" spans="1:25" ht="258.75" customHeight="1" x14ac:dyDescent="0.25">
      <c r="A3514" s="71">
        <v>5094</v>
      </c>
      <c r="B3514" s="208" t="s">
        <v>8718</v>
      </c>
      <c r="C3514" s="115" t="s">
        <v>12141</v>
      </c>
      <c r="D3514" s="112" t="s">
        <v>154</v>
      </c>
      <c r="E3514" s="208" t="s">
        <v>129</v>
      </c>
      <c r="F3514" s="186" t="s">
        <v>8746</v>
      </c>
      <c r="G3514" s="112">
        <v>39690</v>
      </c>
      <c r="H3514" s="112">
        <v>39448</v>
      </c>
      <c r="I3514" s="208" t="s">
        <v>8744</v>
      </c>
      <c r="J3514" s="112" t="s">
        <v>1369</v>
      </c>
      <c r="K3514" s="208" t="s">
        <v>8747</v>
      </c>
      <c r="L3514" s="208" t="s">
        <v>60</v>
      </c>
      <c r="M3514" s="264" t="s">
        <v>8723</v>
      </c>
      <c r="N3514" s="208" t="s">
        <v>64</v>
      </c>
      <c r="O3514" s="208" t="s">
        <v>468</v>
      </c>
      <c r="P3514" s="208" t="s">
        <v>115</v>
      </c>
      <c r="Q3514" s="208" t="s">
        <v>8724</v>
      </c>
      <c r="R3514" s="13" t="s">
        <v>18</v>
      </c>
      <c r="S3514" s="208" t="s">
        <v>199</v>
      </c>
      <c r="T3514" s="267">
        <v>47468</v>
      </c>
      <c r="U3514" s="267">
        <v>46647</v>
      </c>
      <c r="V3514" s="267">
        <v>46647</v>
      </c>
      <c r="W3514" s="267">
        <v>46647</v>
      </c>
      <c r="X3514" s="267">
        <v>46647</v>
      </c>
      <c r="Y3514" s="267">
        <v>46647</v>
      </c>
    </row>
    <row r="3515" spans="1:25" ht="258.75" customHeight="1" x14ac:dyDescent="0.25">
      <c r="A3515" s="71">
        <v>5095</v>
      </c>
      <c r="B3515" s="208" t="s">
        <v>8718</v>
      </c>
      <c r="C3515" s="115" t="s">
        <v>17571</v>
      </c>
      <c r="D3515" s="112" t="s">
        <v>156</v>
      </c>
      <c r="E3515" s="208" t="s">
        <v>17572</v>
      </c>
      <c r="F3515" s="186" t="s">
        <v>8748</v>
      </c>
      <c r="G3515" s="112">
        <v>40179</v>
      </c>
      <c r="H3515" s="112">
        <v>40179</v>
      </c>
      <c r="I3515" s="208" t="s">
        <v>2548</v>
      </c>
      <c r="J3515" s="112">
        <v>46023</v>
      </c>
      <c r="K3515" s="208" t="s">
        <v>8749</v>
      </c>
      <c r="L3515" s="208" t="s">
        <v>60</v>
      </c>
      <c r="M3515" s="264" t="s">
        <v>8750</v>
      </c>
      <c r="N3515" s="208" t="s">
        <v>64</v>
      </c>
      <c r="O3515" s="208" t="s">
        <v>468</v>
      </c>
      <c r="P3515" s="208" t="s">
        <v>115</v>
      </c>
      <c r="Q3515" s="113" t="s">
        <v>928</v>
      </c>
      <c r="R3515" s="13" t="s">
        <v>18</v>
      </c>
      <c r="S3515" s="113" t="s">
        <v>199</v>
      </c>
      <c r="T3515" s="267">
        <v>19160</v>
      </c>
      <c r="U3515" s="267">
        <v>20151</v>
      </c>
      <c r="V3515" s="267">
        <v>20151</v>
      </c>
      <c r="W3515" s="267">
        <v>20151</v>
      </c>
      <c r="X3515" s="265">
        <v>20151</v>
      </c>
      <c r="Y3515" s="194" t="s">
        <v>112</v>
      </c>
    </row>
    <row r="3516" spans="1:25" ht="258.75" customHeight="1" x14ac:dyDescent="0.25">
      <c r="A3516" s="71">
        <v>5096</v>
      </c>
      <c r="B3516" s="208" t="s">
        <v>8718</v>
      </c>
      <c r="C3516" s="115" t="s">
        <v>17573</v>
      </c>
      <c r="D3516" s="112" t="s">
        <v>7950</v>
      </c>
      <c r="E3516" s="208" t="s">
        <v>17574</v>
      </c>
      <c r="F3516" s="208" t="s">
        <v>8751</v>
      </c>
      <c r="G3516" s="112">
        <v>41878</v>
      </c>
      <c r="H3516" s="112">
        <v>41640</v>
      </c>
      <c r="I3516" s="208" t="s">
        <v>2548</v>
      </c>
      <c r="J3516" s="112">
        <v>46023</v>
      </c>
      <c r="K3516" s="208" t="s">
        <v>8752</v>
      </c>
      <c r="L3516" s="208" t="s">
        <v>60</v>
      </c>
      <c r="M3516" s="264" t="s">
        <v>8750</v>
      </c>
      <c r="N3516" s="208" t="s">
        <v>64</v>
      </c>
      <c r="O3516" s="208" t="s">
        <v>468</v>
      </c>
      <c r="P3516" s="208" t="s">
        <v>115</v>
      </c>
      <c r="Q3516" s="113" t="s">
        <v>928</v>
      </c>
      <c r="R3516" s="208">
        <v>16</v>
      </c>
      <c r="S3516" s="208" t="s">
        <v>8753</v>
      </c>
      <c r="T3516" s="267">
        <v>44024</v>
      </c>
      <c r="U3516" s="267">
        <v>47681</v>
      </c>
      <c r="V3516" s="267">
        <v>47681</v>
      </c>
      <c r="W3516" s="267">
        <v>47681</v>
      </c>
      <c r="X3516" s="265">
        <v>47681</v>
      </c>
      <c r="Y3516" s="194" t="s">
        <v>112</v>
      </c>
    </row>
    <row r="3517" spans="1:25" ht="258.75" customHeight="1" x14ac:dyDescent="0.25">
      <c r="A3517" s="71">
        <v>5097</v>
      </c>
      <c r="B3517" s="208" t="s">
        <v>8718</v>
      </c>
      <c r="C3517" s="115" t="s">
        <v>17575</v>
      </c>
      <c r="D3517" s="112" t="s">
        <v>7951</v>
      </c>
      <c r="E3517" s="208" t="s">
        <v>12142</v>
      </c>
      <c r="F3517" s="208" t="s">
        <v>8754</v>
      </c>
      <c r="G3517" s="112">
        <v>42369</v>
      </c>
      <c r="H3517" s="112">
        <v>42370</v>
      </c>
      <c r="I3517" s="208" t="s">
        <v>2548</v>
      </c>
      <c r="J3517" s="112">
        <v>46023</v>
      </c>
      <c r="K3517" s="208" t="s">
        <v>8755</v>
      </c>
      <c r="L3517" s="208" t="s">
        <v>60</v>
      </c>
      <c r="M3517" s="264" t="s">
        <v>8756</v>
      </c>
      <c r="N3517" s="208" t="s">
        <v>64</v>
      </c>
      <c r="O3517" s="208" t="s">
        <v>468</v>
      </c>
      <c r="P3517" s="208" t="s">
        <v>115</v>
      </c>
      <c r="Q3517" s="208" t="s">
        <v>8724</v>
      </c>
      <c r="R3517" s="208">
        <v>16</v>
      </c>
      <c r="S3517" s="208" t="s">
        <v>1052</v>
      </c>
      <c r="T3517" s="267">
        <v>4476</v>
      </c>
      <c r="U3517" s="267">
        <v>4225</v>
      </c>
      <c r="V3517" s="267">
        <v>4225</v>
      </c>
      <c r="W3517" s="267">
        <v>4225</v>
      </c>
      <c r="X3517" s="265">
        <v>4225</v>
      </c>
      <c r="Y3517" s="194" t="s">
        <v>112</v>
      </c>
    </row>
    <row r="3518" spans="1:25" ht="258.75" customHeight="1" x14ac:dyDescent="0.25">
      <c r="A3518" s="71">
        <v>5098</v>
      </c>
      <c r="B3518" s="208" t="s">
        <v>8718</v>
      </c>
      <c r="C3518" s="115" t="s">
        <v>17576</v>
      </c>
      <c r="D3518" s="112" t="s">
        <v>142</v>
      </c>
      <c r="E3518" s="208" t="s">
        <v>129</v>
      </c>
      <c r="F3518" s="208" t="s">
        <v>17577</v>
      </c>
      <c r="G3518" s="112">
        <v>42537</v>
      </c>
      <c r="H3518" s="112">
        <v>42370</v>
      </c>
      <c r="I3518" s="208" t="s">
        <v>17578</v>
      </c>
      <c r="J3518" s="112" t="s">
        <v>17579</v>
      </c>
      <c r="K3518" s="208" t="s">
        <v>17580</v>
      </c>
      <c r="L3518" s="208" t="s">
        <v>60</v>
      </c>
      <c r="M3518" s="264" t="s">
        <v>8758</v>
      </c>
      <c r="N3518" s="208" t="s">
        <v>64</v>
      </c>
      <c r="O3518" s="208" t="s">
        <v>468</v>
      </c>
      <c r="P3518" s="208" t="s">
        <v>115</v>
      </c>
      <c r="Q3518" s="208" t="s">
        <v>8724</v>
      </c>
      <c r="R3518" s="13" t="s">
        <v>18</v>
      </c>
      <c r="S3518" s="113" t="s">
        <v>199</v>
      </c>
      <c r="T3518" s="267">
        <v>2624</v>
      </c>
      <c r="U3518" s="267">
        <v>4439</v>
      </c>
      <c r="V3518" s="267">
        <v>4439</v>
      </c>
      <c r="W3518" s="267" t="s">
        <v>112</v>
      </c>
      <c r="X3518" s="267" t="s">
        <v>112</v>
      </c>
      <c r="Y3518" s="194" t="s">
        <v>112</v>
      </c>
    </row>
    <row r="3519" spans="1:25" ht="258.75" customHeight="1" x14ac:dyDescent="0.25">
      <c r="A3519" s="71">
        <v>5099</v>
      </c>
      <c r="B3519" s="208" t="s">
        <v>8718</v>
      </c>
      <c r="C3519" s="208" t="s">
        <v>8759</v>
      </c>
      <c r="D3519" s="208" t="s">
        <v>8760</v>
      </c>
      <c r="E3519" s="208" t="s">
        <v>129</v>
      </c>
      <c r="F3519" s="208" t="s">
        <v>8761</v>
      </c>
      <c r="G3519" s="112">
        <v>43466</v>
      </c>
      <c r="H3519" s="112">
        <v>43466</v>
      </c>
      <c r="I3519" s="208" t="s">
        <v>396</v>
      </c>
      <c r="J3519" s="112">
        <v>44562</v>
      </c>
      <c r="K3519" s="208" t="s">
        <v>8762</v>
      </c>
      <c r="L3519" s="208" t="s">
        <v>60</v>
      </c>
      <c r="M3519" s="208" t="s">
        <v>8763</v>
      </c>
      <c r="N3519" s="208" t="s">
        <v>64</v>
      </c>
      <c r="O3519" s="208" t="s">
        <v>468</v>
      </c>
      <c r="P3519" s="115" t="s">
        <v>115</v>
      </c>
      <c r="Q3519" s="208" t="s">
        <v>8724</v>
      </c>
      <c r="R3519" s="13" t="s">
        <v>18</v>
      </c>
      <c r="S3519" s="208" t="s">
        <v>199</v>
      </c>
      <c r="T3519" s="267">
        <v>0</v>
      </c>
      <c r="U3519" s="267" t="s">
        <v>112</v>
      </c>
      <c r="V3519" s="267" t="s">
        <v>112</v>
      </c>
      <c r="W3519" s="267" t="s">
        <v>112</v>
      </c>
      <c r="X3519" s="267" t="s">
        <v>112</v>
      </c>
      <c r="Y3519" s="194" t="s">
        <v>112</v>
      </c>
    </row>
    <row r="3520" spans="1:25" ht="258.75" customHeight="1" x14ac:dyDescent="0.25">
      <c r="A3520" s="71">
        <v>5100</v>
      </c>
      <c r="B3520" s="208" t="s">
        <v>8718</v>
      </c>
      <c r="C3520" s="115" t="s">
        <v>8757</v>
      </c>
      <c r="D3520" s="112" t="s">
        <v>17581</v>
      </c>
      <c r="E3520" s="208" t="s">
        <v>8764</v>
      </c>
      <c r="F3520" s="208" t="s">
        <v>17582</v>
      </c>
      <c r="G3520" s="112">
        <v>42704</v>
      </c>
      <c r="H3520" s="112">
        <v>42370</v>
      </c>
      <c r="I3520" s="208" t="s">
        <v>113</v>
      </c>
      <c r="J3520" s="112" t="s">
        <v>114</v>
      </c>
      <c r="K3520" s="208" t="s">
        <v>17583</v>
      </c>
      <c r="L3520" s="208" t="s">
        <v>99</v>
      </c>
      <c r="M3520" s="264" t="s">
        <v>8765</v>
      </c>
      <c r="N3520" s="208" t="s">
        <v>64</v>
      </c>
      <c r="O3520" s="114" t="s">
        <v>105</v>
      </c>
      <c r="P3520" s="208" t="s">
        <v>8766</v>
      </c>
      <c r="Q3520" s="113" t="s">
        <v>961</v>
      </c>
      <c r="R3520" s="113" t="s">
        <v>53</v>
      </c>
      <c r="S3520" s="208" t="s">
        <v>8753</v>
      </c>
      <c r="T3520" s="264">
        <v>1044</v>
      </c>
      <c r="U3520" s="264">
        <v>1044</v>
      </c>
      <c r="V3520" s="264">
        <v>1044</v>
      </c>
      <c r="W3520" s="264">
        <v>1044</v>
      </c>
      <c r="X3520" s="267">
        <v>1044</v>
      </c>
      <c r="Y3520" s="194">
        <v>1044</v>
      </c>
    </row>
    <row r="3521" spans="1:25" ht="258.75" customHeight="1" x14ac:dyDescent="0.25">
      <c r="A3521" s="71">
        <v>5101</v>
      </c>
      <c r="B3521" s="208" t="s">
        <v>8718</v>
      </c>
      <c r="C3521" s="208" t="s">
        <v>8767</v>
      </c>
      <c r="D3521" s="208" t="s">
        <v>8768</v>
      </c>
      <c r="E3521" s="208" t="s">
        <v>8769</v>
      </c>
      <c r="F3521" s="208" t="s">
        <v>8770</v>
      </c>
      <c r="G3521" s="112">
        <v>43463</v>
      </c>
      <c r="H3521" s="112">
        <v>43466</v>
      </c>
      <c r="I3521" s="208" t="s">
        <v>244</v>
      </c>
      <c r="J3521" s="112">
        <v>45658</v>
      </c>
      <c r="K3521" s="208" t="s">
        <v>8771</v>
      </c>
      <c r="L3521" s="208" t="s">
        <v>60</v>
      </c>
      <c r="M3521" s="208" t="s">
        <v>8772</v>
      </c>
      <c r="N3521" s="208" t="s">
        <v>64</v>
      </c>
      <c r="O3521" s="114" t="s">
        <v>100</v>
      </c>
      <c r="P3521" s="115" t="s">
        <v>706</v>
      </c>
      <c r="Q3521" s="114" t="s">
        <v>1546</v>
      </c>
      <c r="R3521" s="13" t="s">
        <v>18</v>
      </c>
      <c r="S3521" s="208" t="s">
        <v>199</v>
      </c>
      <c r="T3521" s="267">
        <v>0</v>
      </c>
      <c r="U3521" s="267">
        <v>0</v>
      </c>
      <c r="V3521" s="267">
        <v>0</v>
      </c>
      <c r="W3521" s="267">
        <v>0</v>
      </c>
      <c r="X3521" s="267" t="s">
        <v>112</v>
      </c>
      <c r="Y3521" s="194" t="s">
        <v>112</v>
      </c>
    </row>
    <row r="3522" spans="1:25" ht="258.75" customHeight="1" x14ac:dyDescent="0.25">
      <c r="A3522" s="71">
        <v>5102</v>
      </c>
      <c r="B3522" s="208" t="s">
        <v>8718</v>
      </c>
      <c r="C3522" s="208" t="s">
        <v>8773</v>
      </c>
      <c r="D3522" s="208" t="s">
        <v>8774</v>
      </c>
      <c r="E3522" s="208" t="s">
        <v>17584</v>
      </c>
      <c r="F3522" s="208" t="s">
        <v>8775</v>
      </c>
      <c r="G3522" s="112">
        <v>43719</v>
      </c>
      <c r="H3522" s="112">
        <v>43508</v>
      </c>
      <c r="I3522" s="208" t="s">
        <v>268</v>
      </c>
      <c r="J3522" s="112" t="s">
        <v>526</v>
      </c>
      <c r="K3522" s="208" t="s">
        <v>8776</v>
      </c>
      <c r="L3522" s="208" t="s">
        <v>60</v>
      </c>
      <c r="M3522" s="208" t="s">
        <v>8777</v>
      </c>
      <c r="N3522" s="208" t="s">
        <v>64</v>
      </c>
      <c r="O3522" s="114" t="s">
        <v>100</v>
      </c>
      <c r="P3522" s="115" t="s">
        <v>8778</v>
      </c>
      <c r="Q3522" s="114" t="s">
        <v>8779</v>
      </c>
      <c r="R3522" s="13" t="s">
        <v>18</v>
      </c>
      <c r="S3522" s="208" t="s">
        <v>199</v>
      </c>
      <c r="T3522" s="267">
        <v>69</v>
      </c>
      <c r="U3522" s="267">
        <v>92</v>
      </c>
      <c r="V3522" s="267">
        <v>92</v>
      </c>
      <c r="W3522" s="267">
        <v>92</v>
      </c>
      <c r="X3522" s="267">
        <v>92</v>
      </c>
      <c r="Y3522" s="194">
        <v>92</v>
      </c>
    </row>
    <row r="3523" spans="1:25" ht="258.75" customHeight="1" x14ac:dyDescent="0.25">
      <c r="A3523" s="71">
        <v>5103</v>
      </c>
      <c r="B3523" s="208" t="s">
        <v>8718</v>
      </c>
      <c r="C3523" s="208" t="s">
        <v>8773</v>
      </c>
      <c r="D3523" s="208" t="s">
        <v>8780</v>
      </c>
      <c r="E3523" s="208" t="s">
        <v>17584</v>
      </c>
      <c r="F3523" s="208" t="s">
        <v>8775</v>
      </c>
      <c r="G3523" s="112">
        <v>43719</v>
      </c>
      <c r="H3523" s="112">
        <v>43508</v>
      </c>
      <c r="I3523" s="208" t="s">
        <v>268</v>
      </c>
      <c r="J3523" s="112" t="s">
        <v>526</v>
      </c>
      <c r="K3523" s="208" t="s">
        <v>8781</v>
      </c>
      <c r="L3523" s="208" t="s">
        <v>60</v>
      </c>
      <c r="M3523" s="208" t="s">
        <v>8777</v>
      </c>
      <c r="N3523" s="208" t="s">
        <v>64</v>
      </c>
      <c r="O3523" s="114" t="s">
        <v>100</v>
      </c>
      <c r="P3523" s="115" t="s">
        <v>8782</v>
      </c>
      <c r="Q3523" s="114" t="s">
        <v>8779</v>
      </c>
      <c r="R3523" s="13" t="s">
        <v>18</v>
      </c>
      <c r="S3523" s="208" t="s">
        <v>199</v>
      </c>
      <c r="T3523" s="267">
        <v>0</v>
      </c>
      <c r="U3523" s="267">
        <v>0</v>
      </c>
      <c r="V3523" s="267">
        <v>0</v>
      </c>
      <c r="W3523" s="267">
        <v>0</v>
      </c>
      <c r="X3523" s="267">
        <v>34.5</v>
      </c>
      <c r="Y3523" s="194">
        <v>34.5</v>
      </c>
    </row>
    <row r="3524" spans="1:25" ht="258.75" customHeight="1" x14ac:dyDescent="0.25">
      <c r="A3524" s="71">
        <v>5104</v>
      </c>
      <c r="B3524" s="208" t="s">
        <v>8718</v>
      </c>
      <c r="C3524" s="208" t="s">
        <v>8784</v>
      </c>
      <c r="D3524" s="112" t="s">
        <v>17585</v>
      </c>
      <c r="E3524" s="208" t="s">
        <v>8785</v>
      </c>
      <c r="F3524" s="208" t="s">
        <v>8786</v>
      </c>
      <c r="G3524" s="112">
        <v>38353</v>
      </c>
      <c r="H3524" s="112">
        <v>38353</v>
      </c>
      <c r="I3524" s="208" t="s">
        <v>17586</v>
      </c>
      <c r="J3524" s="112" t="s">
        <v>114</v>
      </c>
      <c r="K3524" s="208" t="s">
        <v>8787</v>
      </c>
      <c r="L3524" s="208" t="s">
        <v>60</v>
      </c>
      <c r="M3524" s="264" t="s">
        <v>8783</v>
      </c>
      <c r="N3524" s="208" t="s">
        <v>64</v>
      </c>
      <c r="O3524" s="114" t="s">
        <v>105</v>
      </c>
      <c r="P3524" s="208" t="s">
        <v>8766</v>
      </c>
      <c r="Q3524" s="208" t="s">
        <v>8724</v>
      </c>
      <c r="R3524" s="13" t="s">
        <v>18</v>
      </c>
      <c r="S3524" s="208" t="s">
        <v>199</v>
      </c>
      <c r="T3524" s="267">
        <v>18225</v>
      </c>
      <c r="U3524" s="267">
        <v>2143</v>
      </c>
      <c r="V3524" s="267">
        <v>2143</v>
      </c>
      <c r="W3524" s="267">
        <v>2143</v>
      </c>
      <c r="X3524" s="267">
        <v>2143</v>
      </c>
      <c r="Y3524" s="194">
        <v>2143</v>
      </c>
    </row>
    <row r="3525" spans="1:25" ht="258.75" customHeight="1" x14ac:dyDescent="0.25">
      <c r="A3525" s="71">
        <v>5105</v>
      </c>
      <c r="B3525" s="208" t="s">
        <v>8718</v>
      </c>
      <c r="C3525" s="208" t="s">
        <v>17587</v>
      </c>
      <c r="D3525" s="208" t="s">
        <v>17588</v>
      </c>
      <c r="E3525" s="208" t="s">
        <v>8788</v>
      </c>
      <c r="F3525" s="208" t="s">
        <v>8789</v>
      </c>
      <c r="G3525" s="112">
        <v>43053</v>
      </c>
      <c r="H3525" s="112">
        <v>42736</v>
      </c>
      <c r="I3525" s="208" t="s">
        <v>8790</v>
      </c>
      <c r="J3525" s="112" t="s">
        <v>114</v>
      </c>
      <c r="K3525" s="208" t="s">
        <v>8791</v>
      </c>
      <c r="L3525" s="208" t="s">
        <v>60</v>
      </c>
      <c r="M3525" s="208" t="s">
        <v>8792</v>
      </c>
      <c r="N3525" s="208" t="s">
        <v>64</v>
      </c>
      <c r="O3525" s="114" t="s">
        <v>105</v>
      </c>
      <c r="P3525" s="208" t="s">
        <v>8793</v>
      </c>
      <c r="Q3525" s="113" t="s">
        <v>8794</v>
      </c>
      <c r="R3525" s="13" t="s">
        <v>18</v>
      </c>
      <c r="S3525" s="208" t="s">
        <v>199</v>
      </c>
      <c r="T3525" s="267">
        <v>49486</v>
      </c>
      <c r="U3525" s="267">
        <v>0</v>
      </c>
      <c r="V3525" s="267">
        <v>0</v>
      </c>
      <c r="W3525" s="267">
        <v>0</v>
      </c>
      <c r="X3525" s="267">
        <v>0</v>
      </c>
      <c r="Y3525" s="194">
        <v>0</v>
      </c>
    </row>
    <row r="3526" spans="1:25" ht="258.75" customHeight="1" x14ac:dyDescent="0.25">
      <c r="A3526" s="71">
        <v>5106</v>
      </c>
      <c r="B3526" s="208" t="s">
        <v>8718</v>
      </c>
      <c r="C3526" s="208" t="s">
        <v>8795</v>
      </c>
      <c r="D3526" s="208" t="s">
        <v>17589</v>
      </c>
      <c r="E3526" s="208" t="s">
        <v>129</v>
      </c>
      <c r="F3526" s="208" t="s">
        <v>17590</v>
      </c>
      <c r="G3526" s="112">
        <v>43365</v>
      </c>
      <c r="H3526" s="112">
        <v>43101</v>
      </c>
      <c r="I3526" s="208" t="s">
        <v>17591</v>
      </c>
      <c r="J3526" s="112" t="s">
        <v>114</v>
      </c>
      <c r="K3526" s="208" t="s">
        <v>8796</v>
      </c>
      <c r="L3526" s="208" t="s">
        <v>60</v>
      </c>
      <c r="M3526" s="208" t="s">
        <v>8783</v>
      </c>
      <c r="N3526" s="208" t="s">
        <v>64</v>
      </c>
      <c r="O3526" s="114" t="s">
        <v>105</v>
      </c>
      <c r="P3526" s="208" t="s">
        <v>8766</v>
      </c>
      <c r="Q3526" s="208" t="s">
        <v>8724</v>
      </c>
      <c r="R3526" s="13" t="s">
        <v>18</v>
      </c>
      <c r="S3526" s="208" t="s">
        <v>199</v>
      </c>
      <c r="T3526" s="267">
        <v>4472</v>
      </c>
      <c r="U3526" s="267">
        <v>4341</v>
      </c>
      <c r="V3526" s="267">
        <v>0</v>
      </c>
      <c r="W3526" s="267">
        <v>0</v>
      </c>
      <c r="X3526" s="267">
        <v>0</v>
      </c>
      <c r="Y3526" s="194">
        <v>0</v>
      </c>
    </row>
    <row r="3527" spans="1:25" ht="258.75" customHeight="1" x14ac:dyDescent="0.25">
      <c r="A3527" s="71">
        <v>5107</v>
      </c>
      <c r="B3527" s="208" t="s">
        <v>8718</v>
      </c>
      <c r="C3527" s="208" t="s">
        <v>8797</v>
      </c>
      <c r="D3527" s="208" t="s">
        <v>400</v>
      </c>
      <c r="E3527" s="208" t="s">
        <v>129</v>
      </c>
      <c r="F3527" s="208" t="s">
        <v>8798</v>
      </c>
      <c r="G3527" s="112">
        <v>43013</v>
      </c>
      <c r="H3527" s="112">
        <v>43013</v>
      </c>
      <c r="I3527" s="208" t="s">
        <v>17591</v>
      </c>
      <c r="J3527" s="112" t="s">
        <v>114</v>
      </c>
      <c r="K3527" s="208" t="s">
        <v>8799</v>
      </c>
      <c r="L3527" s="208" t="s">
        <v>60</v>
      </c>
      <c r="M3527" s="208" t="s">
        <v>8783</v>
      </c>
      <c r="N3527" s="208" t="s">
        <v>64</v>
      </c>
      <c r="O3527" s="114" t="s">
        <v>105</v>
      </c>
      <c r="P3527" s="208" t="s">
        <v>8766</v>
      </c>
      <c r="Q3527" s="208" t="s">
        <v>8724</v>
      </c>
      <c r="R3527" s="13" t="s">
        <v>18</v>
      </c>
      <c r="S3527" s="208" t="s">
        <v>199</v>
      </c>
      <c r="T3527" s="267">
        <v>0</v>
      </c>
      <c r="U3527" s="267">
        <v>0</v>
      </c>
      <c r="V3527" s="267">
        <v>0</v>
      </c>
      <c r="W3527" s="267">
        <v>0</v>
      </c>
      <c r="X3527" s="267">
        <v>0</v>
      </c>
      <c r="Y3527" s="194">
        <v>0</v>
      </c>
    </row>
    <row r="3528" spans="1:25" ht="258.75" customHeight="1" x14ac:dyDescent="0.25">
      <c r="A3528" s="71">
        <v>5108</v>
      </c>
      <c r="B3528" s="208" t="s">
        <v>8718</v>
      </c>
      <c r="C3528" s="208" t="s">
        <v>8800</v>
      </c>
      <c r="D3528" s="208" t="s">
        <v>1048</v>
      </c>
      <c r="E3528" s="208" t="s">
        <v>17592</v>
      </c>
      <c r="F3528" s="208" t="s">
        <v>8801</v>
      </c>
      <c r="G3528" s="112">
        <v>41752</v>
      </c>
      <c r="H3528" s="112">
        <v>41752</v>
      </c>
      <c r="I3528" s="208" t="s">
        <v>17593</v>
      </c>
      <c r="J3528" s="112" t="s">
        <v>114</v>
      </c>
      <c r="K3528" s="208" t="s">
        <v>8802</v>
      </c>
      <c r="L3528" s="208" t="s">
        <v>60</v>
      </c>
      <c r="M3528" s="208" t="s">
        <v>8783</v>
      </c>
      <c r="N3528" s="208" t="s">
        <v>64</v>
      </c>
      <c r="O3528" s="114" t="s">
        <v>100</v>
      </c>
      <c r="P3528" s="208" t="s">
        <v>1353</v>
      </c>
      <c r="Q3528" s="208" t="s">
        <v>8803</v>
      </c>
      <c r="R3528" s="13" t="s">
        <v>18</v>
      </c>
      <c r="S3528" s="208" t="s">
        <v>199</v>
      </c>
      <c r="T3528" s="267">
        <v>0</v>
      </c>
      <c r="U3528" s="267">
        <v>0</v>
      </c>
      <c r="V3528" s="267">
        <v>0</v>
      </c>
      <c r="W3528" s="267">
        <v>0</v>
      </c>
      <c r="X3528" s="267">
        <v>0</v>
      </c>
      <c r="Y3528" s="194">
        <v>0</v>
      </c>
    </row>
    <row r="3529" spans="1:25" ht="258.75" customHeight="1" x14ac:dyDescent="0.25">
      <c r="A3529" s="71">
        <v>5109</v>
      </c>
      <c r="B3529" s="208" t="s">
        <v>8718</v>
      </c>
      <c r="C3529" s="208" t="s">
        <v>11455</v>
      </c>
      <c r="D3529" s="112" t="s">
        <v>9695</v>
      </c>
      <c r="E3529" s="208" t="s">
        <v>11437</v>
      </c>
      <c r="F3529" s="208" t="s">
        <v>11436</v>
      </c>
      <c r="G3529" s="112">
        <v>43831</v>
      </c>
      <c r="H3529" s="112">
        <v>43831</v>
      </c>
      <c r="I3529" s="208" t="s">
        <v>113</v>
      </c>
      <c r="J3529" s="112" t="s">
        <v>114</v>
      </c>
      <c r="K3529" s="208" t="s">
        <v>17594</v>
      </c>
      <c r="L3529" s="208" t="s">
        <v>60</v>
      </c>
      <c r="M3529" s="264" t="s">
        <v>8804</v>
      </c>
      <c r="N3529" s="208" t="s">
        <v>64</v>
      </c>
      <c r="O3529" s="114" t="s">
        <v>100</v>
      </c>
      <c r="P3529" s="208" t="s">
        <v>1224</v>
      </c>
      <c r="Q3529" s="208" t="s">
        <v>8724</v>
      </c>
      <c r="R3529" s="13" t="s">
        <v>53</v>
      </c>
      <c r="S3529" s="208" t="s">
        <v>674</v>
      </c>
      <c r="T3529" s="267">
        <v>4041</v>
      </c>
      <c r="U3529" s="267">
        <v>5392</v>
      </c>
      <c r="V3529" s="267">
        <v>5392</v>
      </c>
      <c r="W3529" s="267">
        <v>5392</v>
      </c>
      <c r="X3529" s="267">
        <v>5392</v>
      </c>
      <c r="Y3529" s="194">
        <v>5392</v>
      </c>
    </row>
    <row r="3530" spans="1:25" ht="258.75" customHeight="1" x14ac:dyDescent="0.25">
      <c r="A3530" s="71">
        <v>5110</v>
      </c>
      <c r="B3530" s="208" t="s">
        <v>8718</v>
      </c>
      <c r="C3530" s="208" t="s">
        <v>11847</v>
      </c>
      <c r="D3530" s="112" t="s">
        <v>17595</v>
      </c>
      <c r="E3530" s="208" t="s">
        <v>17596</v>
      </c>
      <c r="F3530" s="208" t="s">
        <v>8805</v>
      </c>
      <c r="G3530" s="112">
        <v>44291</v>
      </c>
      <c r="H3530" s="112">
        <v>44291</v>
      </c>
      <c r="I3530" s="208" t="s">
        <v>396</v>
      </c>
      <c r="J3530" s="112">
        <v>44562</v>
      </c>
      <c r="K3530" s="208" t="s">
        <v>17597</v>
      </c>
      <c r="L3530" s="208" t="s">
        <v>60</v>
      </c>
      <c r="M3530" s="264" t="s">
        <v>8806</v>
      </c>
      <c r="N3530" s="208" t="s">
        <v>64</v>
      </c>
      <c r="O3530" s="114" t="s">
        <v>105</v>
      </c>
      <c r="P3530" s="208" t="s">
        <v>8807</v>
      </c>
      <c r="Q3530" s="208" t="s">
        <v>8724</v>
      </c>
      <c r="R3530" s="13" t="s">
        <v>53</v>
      </c>
      <c r="S3530" s="208" t="s">
        <v>674</v>
      </c>
      <c r="T3530" s="267">
        <v>5319</v>
      </c>
      <c r="U3530" s="267" t="s">
        <v>112</v>
      </c>
      <c r="V3530" s="267" t="s">
        <v>112</v>
      </c>
      <c r="W3530" s="267" t="s">
        <v>112</v>
      </c>
      <c r="X3530" s="267" t="s">
        <v>112</v>
      </c>
      <c r="Y3530" s="44" t="s">
        <v>112</v>
      </c>
    </row>
    <row r="3531" spans="1:25" ht="258.75" customHeight="1" x14ac:dyDescent="0.25">
      <c r="A3531" s="71">
        <v>5111</v>
      </c>
      <c r="B3531" s="208" t="s">
        <v>8718</v>
      </c>
      <c r="C3531" s="208" t="s">
        <v>11847</v>
      </c>
      <c r="D3531" s="112" t="s">
        <v>17598</v>
      </c>
      <c r="E3531" s="208" t="s">
        <v>17599</v>
      </c>
      <c r="F3531" s="208" t="s">
        <v>8805</v>
      </c>
      <c r="G3531" s="112">
        <v>44291</v>
      </c>
      <c r="H3531" s="112">
        <v>44291</v>
      </c>
      <c r="I3531" s="208" t="s">
        <v>762</v>
      </c>
      <c r="J3531" s="112">
        <v>44927</v>
      </c>
      <c r="K3531" s="208" t="s">
        <v>17600</v>
      </c>
      <c r="L3531" s="208" t="s">
        <v>60</v>
      </c>
      <c r="M3531" s="264" t="s">
        <v>8806</v>
      </c>
      <c r="N3531" s="208" t="s">
        <v>64</v>
      </c>
      <c r="O3531" s="114" t="s">
        <v>105</v>
      </c>
      <c r="P3531" s="208" t="s">
        <v>8808</v>
      </c>
      <c r="Q3531" s="208" t="s">
        <v>8724</v>
      </c>
      <c r="R3531" s="13" t="s">
        <v>53</v>
      </c>
      <c r="S3531" s="208" t="s">
        <v>674</v>
      </c>
      <c r="T3531" s="267" t="s">
        <v>112</v>
      </c>
      <c r="U3531" s="267">
        <v>12926</v>
      </c>
      <c r="V3531" s="267" t="s">
        <v>112</v>
      </c>
      <c r="W3531" s="267" t="s">
        <v>112</v>
      </c>
      <c r="X3531" s="267" t="s">
        <v>112</v>
      </c>
      <c r="Y3531" s="44" t="s">
        <v>112</v>
      </c>
    </row>
    <row r="3532" spans="1:25" ht="258.75" customHeight="1" x14ac:dyDescent="0.25">
      <c r="A3532" s="71">
        <v>5112</v>
      </c>
      <c r="B3532" s="208" t="s">
        <v>8718</v>
      </c>
      <c r="C3532" s="208" t="s">
        <v>11847</v>
      </c>
      <c r="D3532" s="112" t="s">
        <v>17601</v>
      </c>
      <c r="E3532" s="208" t="s">
        <v>17599</v>
      </c>
      <c r="F3532" s="208" t="s">
        <v>8805</v>
      </c>
      <c r="G3532" s="112">
        <v>44291</v>
      </c>
      <c r="H3532" s="112">
        <v>44291</v>
      </c>
      <c r="I3532" s="208" t="s">
        <v>370</v>
      </c>
      <c r="J3532" s="112">
        <v>45292</v>
      </c>
      <c r="K3532" s="208" t="s">
        <v>17602</v>
      </c>
      <c r="L3532" s="208" t="s">
        <v>60</v>
      </c>
      <c r="M3532" s="264" t="s">
        <v>8806</v>
      </c>
      <c r="N3532" s="208" t="s">
        <v>64</v>
      </c>
      <c r="O3532" s="114" t="s">
        <v>105</v>
      </c>
      <c r="P3532" s="208" t="s">
        <v>8808</v>
      </c>
      <c r="Q3532" s="208" t="s">
        <v>8724</v>
      </c>
      <c r="R3532" s="13" t="s">
        <v>53</v>
      </c>
      <c r="S3532" s="208" t="s">
        <v>674</v>
      </c>
      <c r="T3532" s="267" t="s">
        <v>112</v>
      </c>
      <c r="U3532" s="267" t="s">
        <v>112</v>
      </c>
      <c r="V3532" s="267">
        <v>570</v>
      </c>
      <c r="W3532" s="267" t="s">
        <v>112</v>
      </c>
      <c r="X3532" s="267" t="s">
        <v>112</v>
      </c>
      <c r="Y3532" s="44" t="s">
        <v>112</v>
      </c>
    </row>
    <row r="3533" spans="1:25" ht="258.75" customHeight="1" x14ac:dyDescent="0.25">
      <c r="A3533" s="71">
        <v>5113</v>
      </c>
      <c r="B3533" s="208" t="s">
        <v>8718</v>
      </c>
      <c r="C3533" s="208" t="s">
        <v>11847</v>
      </c>
      <c r="D3533" s="112" t="s">
        <v>17603</v>
      </c>
      <c r="E3533" s="208" t="s">
        <v>17604</v>
      </c>
      <c r="F3533" s="208" t="s">
        <v>8805</v>
      </c>
      <c r="G3533" s="112">
        <v>44291</v>
      </c>
      <c r="H3533" s="112">
        <v>43831</v>
      </c>
      <c r="I3533" s="208" t="s">
        <v>113</v>
      </c>
      <c r="J3533" s="112" t="s">
        <v>114</v>
      </c>
      <c r="K3533" s="208" t="s">
        <v>17605</v>
      </c>
      <c r="L3533" s="208" t="s">
        <v>60</v>
      </c>
      <c r="M3533" s="264" t="s">
        <v>8809</v>
      </c>
      <c r="N3533" s="208" t="s">
        <v>64</v>
      </c>
      <c r="O3533" s="114" t="s">
        <v>100</v>
      </c>
      <c r="P3533" s="208" t="s">
        <v>8810</v>
      </c>
      <c r="Q3533" s="208" t="s">
        <v>8724</v>
      </c>
      <c r="R3533" s="13" t="s">
        <v>53</v>
      </c>
      <c r="S3533" s="208" t="s">
        <v>674</v>
      </c>
      <c r="T3533" s="267">
        <v>1697</v>
      </c>
      <c r="U3533" s="267">
        <v>2770</v>
      </c>
      <c r="V3533" s="267">
        <v>2770</v>
      </c>
      <c r="W3533" s="267">
        <v>2770</v>
      </c>
      <c r="X3533" s="267">
        <v>2770</v>
      </c>
      <c r="Y3533" s="44">
        <v>2770</v>
      </c>
    </row>
    <row r="3534" spans="1:25" ht="258.75" customHeight="1" x14ac:dyDescent="0.25">
      <c r="A3534" s="71">
        <v>5114</v>
      </c>
      <c r="B3534" s="208" t="s">
        <v>8718</v>
      </c>
      <c r="C3534" s="208" t="s">
        <v>11847</v>
      </c>
      <c r="D3534" s="112" t="s">
        <v>17606</v>
      </c>
      <c r="E3534" s="208" t="s">
        <v>17607</v>
      </c>
      <c r="F3534" s="208" t="s">
        <v>8805</v>
      </c>
      <c r="G3534" s="112">
        <v>44291</v>
      </c>
      <c r="H3534" s="112">
        <v>43831</v>
      </c>
      <c r="I3534" s="208" t="s">
        <v>113</v>
      </c>
      <c r="J3534" s="112" t="s">
        <v>114</v>
      </c>
      <c r="K3534" s="208" t="s">
        <v>17608</v>
      </c>
      <c r="L3534" s="208" t="s">
        <v>60</v>
      </c>
      <c r="M3534" s="264" t="s">
        <v>8809</v>
      </c>
      <c r="N3534" s="208" t="s">
        <v>64</v>
      </c>
      <c r="O3534" s="114" t="s">
        <v>105</v>
      </c>
      <c r="P3534" s="208" t="s">
        <v>8811</v>
      </c>
      <c r="Q3534" s="208" t="s">
        <v>8724</v>
      </c>
      <c r="R3534" s="13" t="s">
        <v>53</v>
      </c>
      <c r="S3534" s="208" t="s">
        <v>674</v>
      </c>
      <c r="T3534" s="267">
        <v>5032</v>
      </c>
      <c r="U3534" s="267">
        <v>1461</v>
      </c>
      <c r="V3534" s="267">
        <v>1461</v>
      </c>
      <c r="W3534" s="267">
        <v>1461</v>
      </c>
      <c r="X3534" s="267">
        <v>1461</v>
      </c>
      <c r="Y3534" s="44">
        <v>1461</v>
      </c>
    </row>
    <row r="3535" spans="1:25" ht="258.75" customHeight="1" x14ac:dyDescent="0.25">
      <c r="A3535" s="71">
        <v>5115</v>
      </c>
      <c r="B3535" s="208" t="s">
        <v>8718</v>
      </c>
      <c r="C3535" s="208" t="s">
        <v>11847</v>
      </c>
      <c r="D3535" s="112" t="s">
        <v>17609</v>
      </c>
      <c r="E3535" s="208" t="s">
        <v>17607</v>
      </c>
      <c r="F3535" s="208" t="s">
        <v>8805</v>
      </c>
      <c r="G3535" s="112">
        <v>44291</v>
      </c>
      <c r="H3535" s="112">
        <v>43831</v>
      </c>
      <c r="I3535" s="208" t="s">
        <v>113</v>
      </c>
      <c r="J3535" s="112" t="s">
        <v>114</v>
      </c>
      <c r="K3535" s="208" t="s">
        <v>17610</v>
      </c>
      <c r="L3535" s="208" t="s">
        <v>60</v>
      </c>
      <c r="M3535" s="264" t="s">
        <v>8809</v>
      </c>
      <c r="N3535" s="208" t="s">
        <v>64</v>
      </c>
      <c r="O3535" s="114" t="s">
        <v>105</v>
      </c>
      <c r="P3535" s="208" t="s">
        <v>8812</v>
      </c>
      <c r="Q3535" s="208" t="s">
        <v>8724</v>
      </c>
      <c r="R3535" s="13" t="s">
        <v>53</v>
      </c>
      <c r="S3535" s="208" t="s">
        <v>674</v>
      </c>
      <c r="T3535" s="267" t="s">
        <v>112</v>
      </c>
      <c r="U3535" s="267">
        <v>5360</v>
      </c>
      <c r="V3535" s="267">
        <v>1556</v>
      </c>
      <c r="W3535" s="267">
        <v>1556</v>
      </c>
      <c r="X3535" s="267">
        <v>1556</v>
      </c>
      <c r="Y3535" s="44">
        <v>1556</v>
      </c>
    </row>
    <row r="3536" spans="1:25" ht="258.75" customHeight="1" x14ac:dyDescent="0.25">
      <c r="A3536" s="71">
        <v>5116</v>
      </c>
      <c r="B3536" s="208" t="s">
        <v>8718</v>
      </c>
      <c r="C3536" s="208" t="s">
        <v>11847</v>
      </c>
      <c r="D3536" s="112" t="s">
        <v>17611</v>
      </c>
      <c r="E3536" s="208" t="s">
        <v>17612</v>
      </c>
      <c r="F3536" s="208" t="s">
        <v>8805</v>
      </c>
      <c r="G3536" s="112">
        <v>44291</v>
      </c>
      <c r="H3536" s="112">
        <v>43831</v>
      </c>
      <c r="I3536" s="208" t="s">
        <v>113</v>
      </c>
      <c r="J3536" s="112" t="s">
        <v>114</v>
      </c>
      <c r="K3536" s="208" t="s">
        <v>17613</v>
      </c>
      <c r="L3536" s="208" t="s">
        <v>60</v>
      </c>
      <c r="M3536" s="264" t="s">
        <v>8809</v>
      </c>
      <c r="N3536" s="208" t="s">
        <v>64</v>
      </c>
      <c r="O3536" s="114" t="s">
        <v>105</v>
      </c>
      <c r="P3536" s="208" t="s">
        <v>8813</v>
      </c>
      <c r="Q3536" s="208" t="s">
        <v>8724</v>
      </c>
      <c r="R3536" s="13" t="s">
        <v>53</v>
      </c>
      <c r="S3536" s="208" t="s">
        <v>674</v>
      </c>
      <c r="T3536" s="267" t="s">
        <v>112</v>
      </c>
      <c r="U3536" s="267" t="s">
        <v>112</v>
      </c>
      <c r="V3536" s="267">
        <v>3573</v>
      </c>
      <c r="W3536" s="267">
        <v>1037</v>
      </c>
      <c r="X3536" s="267">
        <v>1037</v>
      </c>
      <c r="Y3536" s="44">
        <v>1037</v>
      </c>
    </row>
    <row r="3537" spans="1:25" ht="258.75" customHeight="1" x14ac:dyDescent="0.25">
      <c r="A3537" s="71">
        <v>5117</v>
      </c>
      <c r="B3537" s="208" t="s">
        <v>8718</v>
      </c>
      <c r="C3537" s="208" t="s">
        <v>11847</v>
      </c>
      <c r="D3537" s="208" t="s">
        <v>17614</v>
      </c>
      <c r="E3537" s="208" t="s">
        <v>11438</v>
      </c>
      <c r="F3537" s="186" t="s">
        <v>8814</v>
      </c>
      <c r="G3537" s="112">
        <v>44197</v>
      </c>
      <c r="H3537" s="112">
        <v>44197</v>
      </c>
      <c r="I3537" s="208" t="s">
        <v>370</v>
      </c>
      <c r="J3537" s="112">
        <v>45292</v>
      </c>
      <c r="K3537" s="208" t="s">
        <v>8815</v>
      </c>
      <c r="L3537" s="208" t="s">
        <v>99</v>
      </c>
      <c r="M3537" s="264" t="s">
        <v>8816</v>
      </c>
      <c r="N3537" s="208" t="s">
        <v>64</v>
      </c>
      <c r="O3537" s="208" t="s">
        <v>468</v>
      </c>
      <c r="P3537" s="12" t="s">
        <v>115</v>
      </c>
      <c r="Q3537" s="41" t="s">
        <v>1230</v>
      </c>
      <c r="R3537" s="113" t="s">
        <v>53</v>
      </c>
      <c r="S3537" s="113" t="s">
        <v>674</v>
      </c>
      <c r="T3537" s="264">
        <v>1493</v>
      </c>
      <c r="U3537" s="264">
        <v>1507</v>
      </c>
      <c r="V3537" s="264">
        <v>1507</v>
      </c>
      <c r="W3537" s="264" t="s">
        <v>112</v>
      </c>
      <c r="X3537" s="264" t="s">
        <v>112</v>
      </c>
      <c r="Y3537" s="44" t="s">
        <v>112</v>
      </c>
    </row>
    <row r="3538" spans="1:25" ht="258.75" customHeight="1" x14ac:dyDescent="0.25">
      <c r="A3538" s="71">
        <v>5118</v>
      </c>
      <c r="B3538" s="208" t="s">
        <v>8718</v>
      </c>
      <c r="C3538" s="208" t="s">
        <v>8817</v>
      </c>
      <c r="D3538" s="112" t="s">
        <v>17615</v>
      </c>
      <c r="E3538" s="208" t="s">
        <v>8818</v>
      </c>
      <c r="F3538" s="186" t="s">
        <v>8819</v>
      </c>
      <c r="G3538" s="112">
        <v>35764</v>
      </c>
      <c r="H3538" s="112">
        <v>35764</v>
      </c>
      <c r="I3538" s="208" t="s">
        <v>244</v>
      </c>
      <c r="J3538" s="112" t="s">
        <v>17616</v>
      </c>
      <c r="K3538" s="208" t="s">
        <v>8820</v>
      </c>
      <c r="L3538" s="208" t="s">
        <v>99</v>
      </c>
      <c r="M3538" s="264" t="s">
        <v>8821</v>
      </c>
      <c r="N3538" s="208" t="s">
        <v>107</v>
      </c>
      <c r="O3538" s="114" t="s">
        <v>100</v>
      </c>
      <c r="P3538" s="208" t="s">
        <v>812</v>
      </c>
      <c r="Q3538" s="113" t="s">
        <v>8822</v>
      </c>
      <c r="R3538" s="113">
        <v>7</v>
      </c>
      <c r="S3538" s="208" t="s">
        <v>953</v>
      </c>
      <c r="T3538" s="264">
        <v>17</v>
      </c>
      <c r="U3538" s="264">
        <v>10</v>
      </c>
      <c r="V3538" s="264">
        <v>10</v>
      </c>
      <c r="W3538" s="264">
        <v>10</v>
      </c>
      <c r="X3538" s="264" t="s">
        <v>112</v>
      </c>
      <c r="Y3538" s="194" t="s">
        <v>112</v>
      </c>
    </row>
    <row r="3539" spans="1:25" ht="258.75" customHeight="1" x14ac:dyDescent="0.25">
      <c r="A3539" s="71">
        <v>5119</v>
      </c>
      <c r="B3539" s="208" t="s">
        <v>8718</v>
      </c>
      <c r="C3539" s="208" t="s">
        <v>8823</v>
      </c>
      <c r="D3539" s="208" t="s">
        <v>329</v>
      </c>
      <c r="E3539" s="208" t="s">
        <v>8824</v>
      </c>
      <c r="F3539" s="186" t="s">
        <v>1352</v>
      </c>
      <c r="G3539" s="112">
        <v>37130</v>
      </c>
      <c r="H3539" s="112">
        <v>37130</v>
      </c>
      <c r="I3539" s="208" t="s">
        <v>244</v>
      </c>
      <c r="J3539" s="112" t="s">
        <v>17616</v>
      </c>
      <c r="K3539" s="208" t="s">
        <v>8825</v>
      </c>
      <c r="L3539" s="208" t="s">
        <v>99</v>
      </c>
      <c r="M3539" s="264" t="s">
        <v>8728</v>
      </c>
      <c r="N3539" s="208" t="s">
        <v>107</v>
      </c>
      <c r="O3539" s="114" t="s">
        <v>100</v>
      </c>
      <c r="P3539" s="208" t="s">
        <v>812</v>
      </c>
      <c r="Q3539" s="208" t="s">
        <v>8724</v>
      </c>
      <c r="R3539" s="208">
        <v>14</v>
      </c>
      <c r="S3539" s="208" t="s">
        <v>8826</v>
      </c>
      <c r="T3539" s="264">
        <v>0</v>
      </c>
      <c r="U3539" s="264">
        <v>0</v>
      </c>
      <c r="V3539" s="264">
        <v>0</v>
      </c>
      <c r="W3539" s="264">
        <v>0</v>
      </c>
      <c r="X3539" s="265" t="s">
        <v>112</v>
      </c>
      <c r="Y3539" s="194" t="s">
        <v>112</v>
      </c>
    </row>
    <row r="3540" spans="1:25" ht="258.75" customHeight="1" x14ac:dyDescent="0.25">
      <c r="A3540" s="71">
        <v>5120</v>
      </c>
      <c r="B3540" s="208" t="s">
        <v>8718</v>
      </c>
      <c r="C3540" s="115" t="s">
        <v>17617</v>
      </c>
      <c r="D3540" s="115" t="s">
        <v>329</v>
      </c>
      <c r="E3540" s="208" t="s">
        <v>129</v>
      </c>
      <c r="F3540" s="115" t="s">
        <v>284</v>
      </c>
      <c r="G3540" s="112">
        <v>37498</v>
      </c>
      <c r="H3540" s="112">
        <v>37257</v>
      </c>
      <c r="I3540" s="208" t="s">
        <v>244</v>
      </c>
      <c r="J3540" s="112" t="s">
        <v>17616</v>
      </c>
      <c r="K3540" s="115" t="s">
        <v>842</v>
      </c>
      <c r="L3540" s="208" t="s">
        <v>99</v>
      </c>
      <c r="M3540" s="264" t="s">
        <v>8728</v>
      </c>
      <c r="N3540" s="208" t="s">
        <v>107</v>
      </c>
      <c r="O3540" s="114" t="s">
        <v>100</v>
      </c>
      <c r="P3540" s="208" t="s">
        <v>812</v>
      </c>
      <c r="Q3540" s="208" t="s">
        <v>8724</v>
      </c>
      <c r="R3540" s="208">
        <v>14</v>
      </c>
      <c r="S3540" s="208" t="s">
        <v>8826</v>
      </c>
      <c r="T3540" s="264">
        <v>0</v>
      </c>
      <c r="U3540" s="264">
        <v>0</v>
      </c>
      <c r="V3540" s="264">
        <v>0</v>
      </c>
      <c r="W3540" s="264">
        <v>0</v>
      </c>
      <c r="X3540" s="265" t="s">
        <v>112</v>
      </c>
      <c r="Y3540" s="194" t="s">
        <v>112</v>
      </c>
    </row>
    <row r="3541" spans="1:25" ht="258.75" customHeight="1" x14ac:dyDescent="0.25">
      <c r="A3541" s="71">
        <v>5121</v>
      </c>
      <c r="B3541" s="208" t="s">
        <v>8718</v>
      </c>
      <c r="C3541" s="208" t="s">
        <v>8827</v>
      </c>
      <c r="D3541" s="208" t="s">
        <v>3990</v>
      </c>
      <c r="E3541" s="208" t="s">
        <v>8785</v>
      </c>
      <c r="F3541" s="208" t="s">
        <v>8786</v>
      </c>
      <c r="G3541" s="112">
        <v>38353</v>
      </c>
      <c r="H3541" s="112">
        <v>38353</v>
      </c>
      <c r="I3541" s="208" t="s">
        <v>244</v>
      </c>
      <c r="J3541" s="112" t="s">
        <v>17616</v>
      </c>
      <c r="K3541" s="208" t="s">
        <v>810</v>
      </c>
      <c r="L3541" s="208" t="s">
        <v>60</v>
      </c>
      <c r="M3541" s="264" t="s">
        <v>8783</v>
      </c>
      <c r="N3541" s="208" t="s">
        <v>107</v>
      </c>
      <c r="O3541" s="114" t="s">
        <v>100</v>
      </c>
      <c r="P3541" s="208" t="s">
        <v>812</v>
      </c>
      <c r="Q3541" s="208" t="s">
        <v>8724</v>
      </c>
      <c r="R3541" s="13" t="s">
        <v>18</v>
      </c>
      <c r="S3541" s="208" t="s">
        <v>199</v>
      </c>
      <c r="T3541" s="267">
        <v>300</v>
      </c>
      <c r="U3541" s="267">
        <v>342</v>
      </c>
      <c r="V3541" s="267">
        <v>342</v>
      </c>
      <c r="W3541" s="267">
        <v>342</v>
      </c>
      <c r="X3541" s="265" t="s">
        <v>112</v>
      </c>
      <c r="Y3541" s="194" t="s">
        <v>112</v>
      </c>
    </row>
    <row r="3542" spans="1:25" ht="258.75" customHeight="1" x14ac:dyDescent="0.25">
      <c r="A3542" s="71">
        <v>5122</v>
      </c>
      <c r="B3542" s="208" t="s">
        <v>8718</v>
      </c>
      <c r="C3542" s="208" t="s">
        <v>8828</v>
      </c>
      <c r="D3542" s="208" t="s">
        <v>400</v>
      </c>
      <c r="E3542" s="208" t="s">
        <v>728</v>
      </c>
      <c r="F3542" s="186" t="s">
        <v>4482</v>
      </c>
      <c r="G3542" s="112">
        <v>38836</v>
      </c>
      <c r="H3542" s="112">
        <v>38718</v>
      </c>
      <c r="I3542" s="208" t="s">
        <v>113</v>
      </c>
      <c r="J3542" s="112" t="s">
        <v>1369</v>
      </c>
      <c r="K3542" s="208" t="s">
        <v>17618</v>
      </c>
      <c r="L3542" s="208" t="s">
        <v>60</v>
      </c>
      <c r="M3542" s="264" t="s">
        <v>8723</v>
      </c>
      <c r="N3542" s="208" t="s">
        <v>107</v>
      </c>
      <c r="O3542" s="114" t="s">
        <v>100</v>
      </c>
      <c r="P3542" s="115" t="s">
        <v>17619</v>
      </c>
      <c r="Q3542" s="208" t="s">
        <v>8724</v>
      </c>
      <c r="R3542" s="13" t="s">
        <v>18</v>
      </c>
      <c r="S3542" s="208" t="s">
        <v>199</v>
      </c>
      <c r="T3542" s="267">
        <v>51660</v>
      </c>
      <c r="U3542" s="267">
        <v>72667</v>
      </c>
      <c r="V3542" s="267">
        <v>72667</v>
      </c>
      <c r="W3542" s="267">
        <v>72667</v>
      </c>
      <c r="X3542" s="267">
        <v>72667</v>
      </c>
      <c r="Y3542" s="194">
        <v>72667</v>
      </c>
    </row>
    <row r="3543" spans="1:25" ht="258.75" customHeight="1" x14ac:dyDescent="0.25">
      <c r="A3543" s="71">
        <v>5123</v>
      </c>
      <c r="B3543" s="208" t="s">
        <v>8718</v>
      </c>
      <c r="C3543" s="208" t="s">
        <v>8828</v>
      </c>
      <c r="D3543" s="208" t="s">
        <v>408</v>
      </c>
      <c r="E3543" s="208" t="s">
        <v>728</v>
      </c>
      <c r="F3543" s="186" t="s">
        <v>4482</v>
      </c>
      <c r="G3543" s="112">
        <v>38836</v>
      </c>
      <c r="H3543" s="112">
        <v>38718</v>
      </c>
      <c r="I3543" s="208" t="s">
        <v>113</v>
      </c>
      <c r="J3543" s="112" t="s">
        <v>1369</v>
      </c>
      <c r="K3543" s="208" t="s">
        <v>17620</v>
      </c>
      <c r="L3543" s="208" t="s">
        <v>60</v>
      </c>
      <c r="M3543" s="264" t="s">
        <v>8723</v>
      </c>
      <c r="N3543" s="208" t="s">
        <v>107</v>
      </c>
      <c r="O3543" s="114" t="s">
        <v>100</v>
      </c>
      <c r="P3543" s="115" t="s">
        <v>17621</v>
      </c>
      <c r="Q3543" s="208" t="s">
        <v>8724</v>
      </c>
      <c r="R3543" s="13" t="s">
        <v>18</v>
      </c>
      <c r="S3543" s="208" t="s">
        <v>199</v>
      </c>
      <c r="T3543" s="267">
        <v>946</v>
      </c>
      <c r="U3543" s="267">
        <v>603</v>
      </c>
      <c r="V3543" s="267">
        <v>603</v>
      </c>
      <c r="W3543" s="267">
        <v>603</v>
      </c>
      <c r="X3543" s="267">
        <v>603</v>
      </c>
      <c r="Y3543" s="194">
        <v>603</v>
      </c>
    </row>
    <row r="3544" spans="1:25" ht="258.75" customHeight="1" x14ac:dyDescent="0.25">
      <c r="A3544" s="71">
        <v>5124</v>
      </c>
      <c r="B3544" s="208" t="s">
        <v>8718</v>
      </c>
      <c r="C3544" s="208" t="s">
        <v>8828</v>
      </c>
      <c r="D3544" s="208" t="s">
        <v>410</v>
      </c>
      <c r="E3544" s="208" t="s">
        <v>728</v>
      </c>
      <c r="F3544" s="186" t="s">
        <v>4482</v>
      </c>
      <c r="G3544" s="112">
        <v>38836</v>
      </c>
      <c r="H3544" s="112">
        <v>38718</v>
      </c>
      <c r="I3544" s="208" t="s">
        <v>113</v>
      </c>
      <c r="J3544" s="112" t="s">
        <v>1369</v>
      </c>
      <c r="K3544" s="208" t="s">
        <v>17622</v>
      </c>
      <c r="L3544" s="208" t="s">
        <v>60</v>
      </c>
      <c r="M3544" s="264" t="s">
        <v>8723</v>
      </c>
      <c r="N3544" s="208" t="s">
        <v>107</v>
      </c>
      <c r="O3544" s="114" t="s">
        <v>100</v>
      </c>
      <c r="P3544" s="115" t="s">
        <v>17623</v>
      </c>
      <c r="Q3544" s="208" t="s">
        <v>8724</v>
      </c>
      <c r="R3544" s="13" t="s">
        <v>18</v>
      </c>
      <c r="S3544" s="208" t="s">
        <v>199</v>
      </c>
      <c r="T3544" s="267">
        <v>3687</v>
      </c>
      <c r="U3544" s="267">
        <v>5912</v>
      </c>
      <c r="V3544" s="267">
        <v>9368</v>
      </c>
      <c r="W3544" s="267">
        <v>9368</v>
      </c>
      <c r="X3544" s="267">
        <v>9368</v>
      </c>
      <c r="Y3544" s="194">
        <v>9368</v>
      </c>
    </row>
    <row r="3545" spans="1:25" ht="258.75" customHeight="1" x14ac:dyDescent="0.25">
      <c r="A3545" s="71">
        <v>5125</v>
      </c>
      <c r="B3545" s="208" t="s">
        <v>8718</v>
      </c>
      <c r="C3545" s="208" t="s">
        <v>8829</v>
      </c>
      <c r="D3545" s="208" t="s">
        <v>329</v>
      </c>
      <c r="E3545" s="208" t="s">
        <v>129</v>
      </c>
      <c r="F3545" s="186" t="s">
        <v>17624</v>
      </c>
      <c r="G3545" s="112">
        <v>40830</v>
      </c>
      <c r="H3545" s="112">
        <v>40544</v>
      </c>
      <c r="I3545" s="208" t="s">
        <v>762</v>
      </c>
      <c r="J3545" s="112">
        <v>44927</v>
      </c>
      <c r="K3545" s="208" t="s">
        <v>17625</v>
      </c>
      <c r="L3545" s="208" t="s">
        <v>99</v>
      </c>
      <c r="M3545" s="264" t="s">
        <v>8830</v>
      </c>
      <c r="N3545" s="208" t="s">
        <v>107</v>
      </c>
      <c r="O3545" s="114" t="s">
        <v>100</v>
      </c>
      <c r="P3545" s="115" t="s">
        <v>812</v>
      </c>
      <c r="Q3545" s="208" t="s">
        <v>8724</v>
      </c>
      <c r="R3545" s="13" t="s">
        <v>53</v>
      </c>
      <c r="S3545" s="208" t="s">
        <v>8753</v>
      </c>
      <c r="T3545" s="267">
        <v>0</v>
      </c>
      <c r="U3545" s="267">
        <v>0</v>
      </c>
      <c r="V3545" s="267" t="s">
        <v>112</v>
      </c>
      <c r="W3545" s="267" t="s">
        <v>112</v>
      </c>
      <c r="X3545" s="267" t="s">
        <v>112</v>
      </c>
      <c r="Y3545" s="194" t="s">
        <v>112</v>
      </c>
    </row>
    <row r="3546" spans="1:25" ht="258.75" customHeight="1" x14ac:dyDescent="0.25">
      <c r="A3546" s="71">
        <v>5126</v>
      </c>
      <c r="B3546" s="208" t="s">
        <v>8718</v>
      </c>
      <c r="C3546" s="115" t="s">
        <v>8829</v>
      </c>
      <c r="D3546" s="115" t="s">
        <v>121</v>
      </c>
      <c r="E3546" s="208" t="s">
        <v>129</v>
      </c>
      <c r="F3546" s="115" t="s">
        <v>8831</v>
      </c>
      <c r="G3546" s="112">
        <v>40830</v>
      </c>
      <c r="H3546" s="112">
        <v>40544</v>
      </c>
      <c r="I3546" s="208" t="s">
        <v>244</v>
      </c>
      <c r="J3546" s="112" t="s">
        <v>17616</v>
      </c>
      <c r="K3546" s="115" t="s">
        <v>17626</v>
      </c>
      <c r="L3546" s="208" t="s">
        <v>99</v>
      </c>
      <c r="M3546" s="264" t="s">
        <v>8830</v>
      </c>
      <c r="N3546" s="208" t="s">
        <v>107</v>
      </c>
      <c r="O3546" s="114" t="s">
        <v>100</v>
      </c>
      <c r="P3546" s="208" t="s">
        <v>812</v>
      </c>
      <c r="Q3546" s="208" t="s">
        <v>8724</v>
      </c>
      <c r="R3546" s="113" t="s">
        <v>53</v>
      </c>
      <c r="S3546" s="208" t="s">
        <v>8753</v>
      </c>
      <c r="T3546" s="264">
        <v>0</v>
      </c>
      <c r="U3546" s="264">
        <v>0</v>
      </c>
      <c r="V3546" s="264">
        <v>0</v>
      </c>
      <c r="W3546" s="264">
        <v>0</v>
      </c>
      <c r="X3546" s="265" t="s">
        <v>112</v>
      </c>
      <c r="Y3546" s="194" t="s">
        <v>112</v>
      </c>
    </row>
    <row r="3547" spans="1:25" ht="258.75" customHeight="1" x14ac:dyDescent="0.25">
      <c r="A3547" s="71">
        <v>5127</v>
      </c>
      <c r="B3547" s="208" t="s">
        <v>8718</v>
      </c>
      <c r="C3547" s="115" t="s">
        <v>8832</v>
      </c>
      <c r="D3547" s="115" t="s">
        <v>8833</v>
      </c>
      <c r="E3547" s="208" t="s">
        <v>17627</v>
      </c>
      <c r="F3547" s="115" t="s">
        <v>8834</v>
      </c>
      <c r="G3547" s="112">
        <v>41571</v>
      </c>
      <c r="H3547" s="112">
        <v>41275</v>
      </c>
      <c r="I3547" s="208" t="s">
        <v>244</v>
      </c>
      <c r="J3547" s="112" t="s">
        <v>17616</v>
      </c>
      <c r="K3547" s="115" t="s">
        <v>17628</v>
      </c>
      <c r="L3547" s="208" t="s">
        <v>60</v>
      </c>
      <c r="M3547" s="264" t="s">
        <v>8835</v>
      </c>
      <c r="N3547" s="208" t="s">
        <v>107</v>
      </c>
      <c r="O3547" s="114" t="s">
        <v>100</v>
      </c>
      <c r="P3547" s="208" t="s">
        <v>812</v>
      </c>
      <c r="Q3547" s="113" t="s">
        <v>8836</v>
      </c>
      <c r="R3547" s="13" t="s">
        <v>18</v>
      </c>
      <c r="S3547" s="208" t="s">
        <v>199</v>
      </c>
      <c r="T3547" s="267">
        <v>128</v>
      </c>
      <c r="U3547" s="267">
        <v>213</v>
      </c>
      <c r="V3547" s="267">
        <v>213</v>
      </c>
      <c r="W3547" s="267">
        <v>213</v>
      </c>
      <c r="X3547" s="265" t="s">
        <v>112</v>
      </c>
      <c r="Y3547" s="194" t="s">
        <v>112</v>
      </c>
    </row>
    <row r="3548" spans="1:25" ht="258.75" customHeight="1" x14ac:dyDescent="0.25">
      <c r="A3548" s="71">
        <v>5128</v>
      </c>
      <c r="B3548" s="208" t="s">
        <v>8718</v>
      </c>
      <c r="C3548" s="208" t="s">
        <v>8795</v>
      </c>
      <c r="D3548" s="208" t="s">
        <v>8837</v>
      </c>
      <c r="E3548" s="208" t="s">
        <v>129</v>
      </c>
      <c r="F3548" s="208" t="s">
        <v>17590</v>
      </c>
      <c r="G3548" s="112">
        <v>43365</v>
      </c>
      <c r="H3548" s="112">
        <v>43101</v>
      </c>
      <c r="I3548" s="208" t="s">
        <v>244</v>
      </c>
      <c r="J3548" s="112" t="s">
        <v>17616</v>
      </c>
      <c r="K3548" s="208" t="s">
        <v>8838</v>
      </c>
      <c r="L3548" s="208" t="s">
        <v>60</v>
      </c>
      <c r="M3548" s="208" t="s">
        <v>8783</v>
      </c>
      <c r="N3548" s="208" t="s">
        <v>107</v>
      </c>
      <c r="O3548" s="114" t="s">
        <v>100</v>
      </c>
      <c r="P3548" s="115" t="s">
        <v>812</v>
      </c>
      <c r="Q3548" s="208" t="s">
        <v>8724</v>
      </c>
      <c r="R3548" s="13" t="s">
        <v>18</v>
      </c>
      <c r="S3548" s="208" t="s">
        <v>199</v>
      </c>
      <c r="T3548" s="267">
        <v>0</v>
      </c>
      <c r="U3548" s="267">
        <v>0</v>
      </c>
      <c r="V3548" s="267">
        <v>0</v>
      </c>
      <c r="W3548" s="267">
        <v>0</v>
      </c>
      <c r="X3548" s="265" t="s">
        <v>112</v>
      </c>
      <c r="Y3548" s="194" t="s">
        <v>112</v>
      </c>
    </row>
    <row r="3549" spans="1:25" ht="258.75" customHeight="1" x14ac:dyDescent="0.25">
      <c r="A3549" s="71">
        <v>5129</v>
      </c>
      <c r="B3549" s="208" t="s">
        <v>8718</v>
      </c>
      <c r="C3549" s="208" t="s">
        <v>8784</v>
      </c>
      <c r="D3549" s="112" t="s">
        <v>1048</v>
      </c>
      <c r="E3549" s="208" t="s">
        <v>17629</v>
      </c>
      <c r="F3549" s="208" t="s">
        <v>8801</v>
      </c>
      <c r="G3549" s="112">
        <v>41752</v>
      </c>
      <c r="H3549" s="112">
        <v>41752</v>
      </c>
      <c r="I3549" s="208" t="s">
        <v>244</v>
      </c>
      <c r="J3549" s="112" t="s">
        <v>17616</v>
      </c>
      <c r="K3549" s="208" t="s">
        <v>8839</v>
      </c>
      <c r="L3549" s="208" t="s">
        <v>60</v>
      </c>
      <c r="M3549" s="264" t="s">
        <v>8783</v>
      </c>
      <c r="N3549" s="208" t="s">
        <v>107</v>
      </c>
      <c r="O3549" s="114" t="s">
        <v>100</v>
      </c>
      <c r="P3549" s="115" t="s">
        <v>812</v>
      </c>
      <c r="Q3549" s="208" t="s">
        <v>8724</v>
      </c>
      <c r="R3549" s="13" t="s">
        <v>4288</v>
      </c>
      <c r="S3549" s="208" t="s">
        <v>199</v>
      </c>
      <c r="T3549" s="267">
        <v>0</v>
      </c>
      <c r="U3549" s="267">
        <v>0</v>
      </c>
      <c r="V3549" s="267">
        <v>0</v>
      </c>
      <c r="W3549" s="267">
        <v>0</v>
      </c>
      <c r="X3549" s="265" t="s">
        <v>112</v>
      </c>
      <c r="Y3549" s="194" t="s">
        <v>112</v>
      </c>
    </row>
    <row r="3550" spans="1:25" ht="258.75" customHeight="1" x14ac:dyDescent="0.25">
      <c r="A3550" s="71">
        <v>5130</v>
      </c>
      <c r="B3550" s="208" t="s">
        <v>8718</v>
      </c>
      <c r="C3550" s="208" t="s">
        <v>8797</v>
      </c>
      <c r="D3550" s="112" t="s">
        <v>408</v>
      </c>
      <c r="E3550" s="208" t="s">
        <v>129</v>
      </c>
      <c r="F3550" s="208" t="s">
        <v>8798</v>
      </c>
      <c r="G3550" s="112">
        <v>43013</v>
      </c>
      <c r="H3550" s="112">
        <v>43013</v>
      </c>
      <c r="I3550" s="208" t="s">
        <v>244</v>
      </c>
      <c r="J3550" s="112">
        <v>45658</v>
      </c>
      <c r="K3550" s="208" t="s">
        <v>8840</v>
      </c>
      <c r="L3550" s="208" t="s">
        <v>60</v>
      </c>
      <c r="M3550" s="264" t="s">
        <v>8783</v>
      </c>
      <c r="N3550" s="208" t="s">
        <v>107</v>
      </c>
      <c r="O3550" s="114" t="s">
        <v>100</v>
      </c>
      <c r="P3550" s="115" t="s">
        <v>342</v>
      </c>
      <c r="Q3550" s="208" t="s">
        <v>8724</v>
      </c>
      <c r="R3550" s="13" t="s">
        <v>18</v>
      </c>
      <c r="S3550" s="208" t="s">
        <v>199</v>
      </c>
      <c r="T3550" s="267">
        <v>0</v>
      </c>
      <c r="U3550" s="267">
        <v>0</v>
      </c>
      <c r="V3550" s="267">
        <v>0</v>
      </c>
      <c r="W3550" s="267">
        <v>0</v>
      </c>
      <c r="X3550" s="194" t="s">
        <v>112</v>
      </c>
      <c r="Y3550" s="194" t="s">
        <v>112</v>
      </c>
    </row>
    <row r="3551" spans="1:25" ht="258.75" customHeight="1" x14ac:dyDescent="0.25">
      <c r="A3551" s="71">
        <v>5131</v>
      </c>
      <c r="B3551" s="208" t="s">
        <v>8718</v>
      </c>
      <c r="C3551" s="208" t="s">
        <v>8841</v>
      </c>
      <c r="D3551" s="208" t="s">
        <v>233</v>
      </c>
      <c r="E3551" s="208" t="s">
        <v>8842</v>
      </c>
      <c r="F3551" s="208" t="s">
        <v>8775</v>
      </c>
      <c r="G3551" s="112">
        <v>43719</v>
      </c>
      <c r="H3551" s="112">
        <v>43519</v>
      </c>
      <c r="I3551" s="208" t="s">
        <v>268</v>
      </c>
      <c r="J3551" s="112" t="s">
        <v>526</v>
      </c>
      <c r="K3551" s="208" t="s">
        <v>8843</v>
      </c>
      <c r="L3551" s="208" t="s">
        <v>60</v>
      </c>
      <c r="M3551" s="208" t="s">
        <v>8777</v>
      </c>
      <c r="N3551" s="41" t="s">
        <v>107</v>
      </c>
      <c r="O3551" s="114" t="s">
        <v>100</v>
      </c>
      <c r="P3551" s="115" t="s">
        <v>342</v>
      </c>
      <c r="Q3551" s="208" t="s">
        <v>8844</v>
      </c>
      <c r="R3551" s="13" t="s">
        <v>18</v>
      </c>
      <c r="S3551" s="208" t="s">
        <v>199</v>
      </c>
      <c r="T3551" s="267">
        <v>9028</v>
      </c>
      <c r="U3551" s="267">
        <v>10365</v>
      </c>
      <c r="V3551" s="267">
        <v>10363</v>
      </c>
      <c r="W3551" s="267">
        <v>10363</v>
      </c>
      <c r="X3551" s="267">
        <v>5181.5</v>
      </c>
      <c r="Y3551" s="194">
        <v>2590.75</v>
      </c>
    </row>
    <row r="3552" spans="1:25" ht="258.75" customHeight="1" x14ac:dyDescent="0.25">
      <c r="A3552" s="71">
        <v>5132</v>
      </c>
      <c r="B3552" s="208" t="s">
        <v>8718</v>
      </c>
      <c r="C3552" s="208" t="s">
        <v>8845</v>
      </c>
      <c r="D3552" s="112" t="s">
        <v>329</v>
      </c>
      <c r="E3552" s="208" t="s">
        <v>17630</v>
      </c>
      <c r="F3552" s="208" t="s">
        <v>11439</v>
      </c>
      <c r="G3552" s="112">
        <v>43831</v>
      </c>
      <c r="H3552" s="112">
        <v>43831</v>
      </c>
      <c r="I3552" s="208" t="s">
        <v>8846</v>
      </c>
      <c r="J3552" s="112" t="s">
        <v>114</v>
      </c>
      <c r="K3552" s="208" t="s">
        <v>17631</v>
      </c>
      <c r="L3552" s="208" t="s">
        <v>60</v>
      </c>
      <c r="M3552" s="264" t="s">
        <v>8783</v>
      </c>
      <c r="N3552" s="208" t="s">
        <v>107</v>
      </c>
      <c r="O3552" s="114" t="s">
        <v>100</v>
      </c>
      <c r="P3552" s="118" t="s">
        <v>349</v>
      </c>
      <c r="Q3552" s="208" t="s">
        <v>8724</v>
      </c>
      <c r="R3552" s="13" t="s">
        <v>18</v>
      </c>
      <c r="S3552" s="208" t="s">
        <v>199</v>
      </c>
      <c r="T3552" s="264">
        <v>0</v>
      </c>
      <c r="U3552" s="264">
        <v>0</v>
      </c>
      <c r="V3552" s="264">
        <v>0</v>
      </c>
      <c r="W3552" s="264">
        <v>0</v>
      </c>
      <c r="X3552" s="264">
        <v>0</v>
      </c>
      <c r="Y3552" s="194">
        <v>0</v>
      </c>
    </row>
    <row r="3553" spans="1:25" ht="258.75" customHeight="1" x14ac:dyDescent="0.25">
      <c r="A3553" s="71">
        <v>5133</v>
      </c>
      <c r="B3553" s="208" t="s">
        <v>8718</v>
      </c>
      <c r="C3553" s="208" t="s">
        <v>8847</v>
      </c>
      <c r="D3553" s="208" t="s">
        <v>2041</v>
      </c>
      <c r="E3553" s="208" t="s">
        <v>129</v>
      </c>
      <c r="F3553" s="208" t="s">
        <v>8848</v>
      </c>
      <c r="G3553" s="112">
        <v>39912</v>
      </c>
      <c r="H3553" s="112">
        <v>39814</v>
      </c>
      <c r="I3553" s="208" t="s">
        <v>113</v>
      </c>
      <c r="J3553" s="112" t="s">
        <v>1369</v>
      </c>
      <c r="K3553" s="208" t="s">
        <v>8849</v>
      </c>
      <c r="L3553" s="208" t="s">
        <v>60</v>
      </c>
      <c r="M3553" s="264" t="s">
        <v>8723</v>
      </c>
      <c r="N3553" s="208" t="s">
        <v>68</v>
      </c>
      <c r="O3553" s="114" t="s">
        <v>100</v>
      </c>
      <c r="P3553" s="208" t="s">
        <v>196</v>
      </c>
      <c r="Q3553" s="208" t="s">
        <v>8724</v>
      </c>
      <c r="R3553" s="13" t="s">
        <v>18</v>
      </c>
      <c r="S3553" s="208" t="s">
        <v>199</v>
      </c>
      <c r="T3553" s="267">
        <v>3782</v>
      </c>
      <c r="U3553" s="267">
        <v>0</v>
      </c>
      <c r="V3553" s="267">
        <v>0</v>
      </c>
      <c r="W3553" s="267">
        <v>0</v>
      </c>
      <c r="X3553" s="267">
        <v>0</v>
      </c>
      <c r="Y3553" s="194">
        <v>0</v>
      </c>
    </row>
    <row r="3554" spans="1:25" ht="258.75" customHeight="1" x14ac:dyDescent="0.25">
      <c r="A3554" s="71">
        <v>5134</v>
      </c>
      <c r="B3554" s="208" t="s">
        <v>8718</v>
      </c>
      <c r="C3554" s="208" t="s">
        <v>12143</v>
      </c>
      <c r="D3554" s="115" t="s">
        <v>2041</v>
      </c>
      <c r="E3554" s="208" t="s">
        <v>8850</v>
      </c>
      <c r="F3554" s="115" t="s">
        <v>8851</v>
      </c>
      <c r="G3554" s="112">
        <v>43719</v>
      </c>
      <c r="H3554" s="112">
        <v>43719</v>
      </c>
      <c r="I3554" s="208" t="s">
        <v>8852</v>
      </c>
      <c r="J3554" s="112" t="s">
        <v>526</v>
      </c>
      <c r="K3554" s="115" t="s">
        <v>8853</v>
      </c>
      <c r="L3554" s="208" t="s">
        <v>60</v>
      </c>
      <c r="M3554" s="208" t="s">
        <v>8777</v>
      </c>
      <c r="N3554" s="115" t="s">
        <v>68</v>
      </c>
      <c r="O3554" s="114" t="s">
        <v>100</v>
      </c>
      <c r="P3554" s="208" t="s">
        <v>196</v>
      </c>
      <c r="Q3554" s="208" t="s">
        <v>8724</v>
      </c>
      <c r="R3554" s="13" t="s">
        <v>18</v>
      </c>
      <c r="S3554" s="208" t="s">
        <v>199</v>
      </c>
      <c r="T3554" s="267">
        <v>625</v>
      </c>
      <c r="U3554" s="267">
        <v>892</v>
      </c>
      <c r="V3554" s="267">
        <v>892</v>
      </c>
      <c r="W3554" s="267">
        <v>892</v>
      </c>
      <c r="X3554" s="267">
        <v>892</v>
      </c>
      <c r="Y3554" s="194">
        <v>892</v>
      </c>
    </row>
    <row r="3555" spans="1:25" ht="258.75" customHeight="1" x14ac:dyDescent="0.25">
      <c r="A3555" s="71">
        <v>5135</v>
      </c>
      <c r="B3555" s="208" t="s">
        <v>8718</v>
      </c>
      <c r="C3555" s="208" t="s">
        <v>17632</v>
      </c>
      <c r="D3555" s="115" t="s">
        <v>1912</v>
      </c>
      <c r="E3555" s="208" t="s">
        <v>8854</v>
      </c>
      <c r="F3555" s="115" t="s">
        <v>8855</v>
      </c>
      <c r="G3555" s="112">
        <v>42144</v>
      </c>
      <c r="H3555" s="112">
        <v>42144</v>
      </c>
      <c r="I3555" s="208" t="s">
        <v>244</v>
      </c>
      <c r="J3555" s="112">
        <v>45658</v>
      </c>
      <c r="K3555" s="115" t="s">
        <v>8856</v>
      </c>
      <c r="L3555" s="208" t="s">
        <v>60</v>
      </c>
      <c r="M3555" s="264" t="s">
        <v>8857</v>
      </c>
      <c r="N3555" s="115" t="s">
        <v>68</v>
      </c>
      <c r="O3555" s="208" t="s">
        <v>104</v>
      </c>
      <c r="P3555" s="115" t="s">
        <v>578</v>
      </c>
      <c r="Q3555" s="208" t="s">
        <v>8724</v>
      </c>
      <c r="R3555" s="13" t="s">
        <v>18</v>
      </c>
      <c r="S3555" s="208" t="s">
        <v>199</v>
      </c>
      <c r="T3555" s="267">
        <v>8473</v>
      </c>
      <c r="U3555" s="267">
        <v>10182</v>
      </c>
      <c r="V3555" s="267">
        <v>10182</v>
      </c>
      <c r="W3555" s="267">
        <v>10182</v>
      </c>
      <c r="X3555" s="267" t="s">
        <v>112</v>
      </c>
      <c r="Y3555" s="194" t="s">
        <v>112</v>
      </c>
    </row>
    <row r="3556" spans="1:25" ht="258.75" customHeight="1" x14ac:dyDescent="0.25">
      <c r="A3556" s="71">
        <v>5136</v>
      </c>
      <c r="B3556" s="208" t="s">
        <v>8718</v>
      </c>
      <c r="C3556" s="208" t="s">
        <v>8858</v>
      </c>
      <c r="D3556" s="115" t="s">
        <v>2863</v>
      </c>
      <c r="E3556" s="208" t="s">
        <v>129</v>
      </c>
      <c r="F3556" s="115" t="s">
        <v>8859</v>
      </c>
      <c r="G3556" s="112">
        <v>39912</v>
      </c>
      <c r="H3556" s="112">
        <v>39814</v>
      </c>
      <c r="I3556" s="208" t="s">
        <v>113</v>
      </c>
      <c r="J3556" s="112" t="s">
        <v>114</v>
      </c>
      <c r="K3556" s="115" t="s">
        <v>8860</v>
      </c>
      <c r="L3556" s="208" t="s">
        <v>60</v>
      </c>
      <c r="M3556" s="264" t="s">
        <v>8857</v>
      </c>
      <c r="N3556" s="115" t="s">
        <v>68</v>
      </c>
      <c r="O3556" s="114" t="s">
        <v>100</v>
      </c>
      <c r="P3556" s="115" t="s">
        <v>398</v>
      </c>
      <c r="Q3556" s="208" t="s">
        <v>8724</v>
      </c>
      <c r="R3556" s="13" t="s">
        <v>18</v>
      </c>
      <c r="S3556" s="208" t="s">
        <v>199</v>
      </c>
      <c r="T3556" s="267">
        <v>594877</v>
      </c>
      <c r="U3556" s="267">
        <v>725065</v>
      </c>
      <c r="V3556" s="267">
        <v>725065</v>
      </c>
      <c r="W3556" s="267">
        <v>725065</v>
      </c>
      <c r="X3556" s="267">
        <v>725065</v>
      </c>
      <c r="Y3556" s="194">
        <v>725065</v>
      </c>
    </row>
    <row r="3557" spans="1:25" ht="258.75" customHeight="1" x14ac:dyDescent="0.25">
      <c r="A3557" s="71">
        <v>5137</v>
      </c>
      <c r="B3557" s="208" t="s">
        <v>8718</v>
      </c>
      <c r="C3557" s="208" t="s">
        <v>12144</v>
      </c>
      <c r="D3557" s="115" t="s">
        <v>8861</v>
      </c>
      <c r="E3557" s="208" t="s">
        <v>17633</v>
      </c>
      <c r="F3557" s="115" t="s">
        <v>11440</v>
      </c>
      <c r="G3557" s="112">
        <v>44253</v>
      </c>
      <c r="H3557" s="112">
        <v>44197</v>
      </c>
      <c r="I3557" s="208" t="s">
        <v>396</v>
      </c>
      <c r="J3557" s="112">
        <v>44562</v>
      </c>
      <c r="K3557" s="115" t="s">
        <v>8862</v>
      </c>
      <c r="L3557" s="208" t="s">
        <v>60</v>
      </c>
      <c r="M3557" s="264" t="s">
        <v>8857</v>
      </c>
      <c r="N3557" s="115" t="s">
        <v>68</v>
      </c>
      <c r="O3557" s="114" t="s">
        <v>100</v>
      </c>
      <c r="P3557" s="115" t="s">
        <v>439</v>
      </c>
      <c r="Q3557" s="208" t="s">
        <v>8724</v>
      </c>
      <c r="R3557" s="13" t="s">
        <v>18</v>
      </c>
      <c r="S3557" s="208" t="s">
        <v>199</v>
      </c>
      <c r="T3557" s="267">
        <v>107399</v>
      </c>
      <c r="U3557" s="267" t="s">
        <v>112</v>
      </c>
      <c r="V3557" s="267" t="s">
        <v>112</v>
      </c>
      <c r="W3557" s="267" t="s">
        <v>112</v>
      </c>
      <c r="X3557" s="267" t="s">
        <v>112</v>
      </c>
      <c r="Y3557" s="194" t="s">
        <v>112</v>
      </c>
    </row>
    <row r="3558" spans="1:25" ht="258.75" customHeight="1" x14ac:dyDescent="0.25">
      <c r="A3558" s="71">
        <v>5138</v>
      </c>
      <c r="B3558" s="208" t="s">
        <v>8718</v>
      </c>
      <c r="C3558" s="208" t="s">
        <v>12144</v>
      </c>
      <c r="D3558" s="115" t="s">
        <v>1175</v>
      </c>
      <c r="E3558" s="208" t="s">
        <v>17634</v>
      </c>
      <c r="F3558" s="115" t="s">
        <v>11441</v>
      </c>
      <c r="G3558" s="112">
        <v>44253</v>
      </c>
      <c r="H3558" s="112">
        <v>44197</v>
      </c>
      <c r="I3558" s="208" t="s">
        <v>396</v>
      </c>
      <c r="J3558" s="112">
        <v>44562</v>
      </c>
      <c r="K3558" s="115" t="s">
        <v>8863</v>
      </c>
      <c r="L3558" s="208" t="s">
        <v>60</v>
      </c>
      <c r="M3558" s="264" t="s">
        <v>8857</v>
      </c>
      <c r="N3558" s="115" t="s">
        <v>68</v>
      </c>
      <c r="O3558" s="114" t="s">
        <v>100</v>
      </c>
      <c r="P3558" s="115" t="s">
        <v>439</v>
      </c>
      <c r="Q3558" s="208" t="s">
        <v>8724</v>
      </c>
      <c r="R3558" s="13" t="s">
        <v>18</v>
      </c>
      <c r="S3558" s="208" t="s">
        <v>199</v>
      </c>
      <c r="T3558" s="267">
        <v>124067</v>
      </c>
      <c r="U3558" s="194" t="s">
        <v>112</v>
      </c>
      <c r="V3558" s="267" t="s">
        <v>112</v>
      </c>
      <c r="W3558" s="267" t="s">
        <v>112</v>
      </c>
      <c r="X3558" s="267" t="s">
        <v>112</v>
      </c>
      <c r="Y3558" s="194" t="s">
        <v>112</v>
      </c>
    </row>
    <row r="3559" spans="1:25" ht="258.75" customHeight="1" x14ac:dyDescent="0.25">
      <c r="A3559" s="71">
        <v>5139</v>
      </c>
      <c r="B3559" s="208" t="s">
        <v>8718</v>
      </c>
      <c r="C3559" s="208" t="s">
        <v>12144</v>
      </c>
      <c r="D3559" s="115" t="s">
        <v>17635</v>
      </c>
      <c r="E3559" s="208" t="s">
        <v>17634</v>
      </c>
      <c r="F3559" s="115" t="s">
        <v>8864</v>
      </c>
      <c r="G3559" s="112">
        <v>44253</v>
      </c>
      <c r="H3559" s="112">
        <v>44197</v>
      </c>
      <c r="I3559" s="208" t="s">
        <v>396</v>
      </c>
      <c r="J3559" s="112">
        <v>44562</v>
      </c>
      <c r="K3559" s="115" t="s">
        <v>8865</v>
      </c>
      <c r="L3559" s="208" t="s">
        <v>60</v>
      </c>
      <c r="M3559" s="264" t="s">
        <v>8857</v>
      </c>
      <c r="N3559" s="115" t="s">
        <v>68</v>
      </c>
      <c r="O3559" s="114" t="s">
        <v>100</v>
      </c>
      <c r="P3559" s="115" t="s">
        <v>694</v>
      </c>
      <c r="Q3559" s="208" t="s">
        <v>8724</v>
      </c>
      <c r="R3559" s="13" t="s">
        <v>18</v>
      </c>
      <c r="S3559" s="208" t="s">
        <v>199</v>
      </c>
      <c r="T3559" s="267">
        <v>62148</v>
      </c>
      <c r="U3559" s="194" t="s">
        <v>112</v>
      </c>
      <c r="V3559" s="267" t="s">
        <v>112</v>
      </c>
      <c r="W3559" s="267" t="s">
        <v>112</v>
      </c>
      <c r="X3559" s="267" t="s">
        <v>112</v>
      </c>
      <c r="Y3559" s="194" t="s">
        <v>112</v>
      </c>
    </row>
    <row r="3560" spans="1:25" ht="258.75" customHeight="1" x14ac:dyDescent="0.25">
      <c r="A3560" s="71">
        <v>5140</v>
      </c>
      <c r="B3560" s="208" t="s">
        <v>8718</v>
      </c>
      <c r="C3560" s="208" t="s">
        <v>17636</v>
      </c>
      <c r="D3560" s="115" t="s">
        <v>4763</v>
      </c>
      <c r="E3560" s="208" t="s">
        <v>17637</v>
      </c>
      <c r="F3560" s="115" t="s">
        <v>17638</v>
      </c>
      <c r="G3560" s="112">
        <v>44624</v>
      </c>
      <c r="H3560" s="112">
        <v>44562</v>
      </c>
      <c r="I3560" s="208" t="s">
        <v>762</v>
      </c>
      <c r="J3560" s="112">
        <v>44927</v>
      </c>
      <c r="K3560" s="115" t="s">
        <v>17639</v>
      </c>
      <c r="L3560" s="208" t="s">
        <v>60</v>
      </c>
      <c r="M3560" s="264" t="s">
        <v>8857</v>
      </c>
      <c r="N3560" s="115" t="s">
        <v>68</v>
      </c>
      <c r="O3560" s="114" t="s">
        <v>100</v>
      </c>
      <c r="P3560" s="115" t="s">
        <v>439</v>
      </c>
      <c r="Q3560" s="208" t="s">
        <v>8724</v>
      </c>
      <c r="R3560" s="13" t="s">
        <v>18</v>
      </c>
      <c r="S3560" s="208" t="s">
        <v>199</v>
      </c>
      <c r="T3560" s="267" t="s">
        <v>112</v>
      </c>
      <c r="U3560" s="194">
        <v>40768</v>
      </c>
      <c r="V3560" s="267" t="s">
        <v>112</v>
      </c>
      <c r="W3560" s="267" t="s">
        <v>112</v>
      </c>
      <c r="X3560" s="267" t="s">
        <v>112</v>
      </c>
      <c r="Y3560" s="44" t="s">
        <v>112</v>
      </c>
    </row>
    <row r="3561" spans="1:25" ht="258.75" customHeight="1" x14ac:dyDescent="0.25">
      <c r="A3561" s="71">
        <v>5141</v>
      </c>
      <c r="B3561" s="208" t="s">
        <v>8718</v>
      </c>
      <c r="C3561" s="208" t="s">
        <v>8866</v>
      </c>
      <c r="D3561" s="208" t="s">
        <v>340</v>
      </c>
      <c r="E3561" s="208" t="s">
        <v>8867</v>
      </c>
      <c r="F3561" s="208" t="s">
        <v>8868</v>
      </c>
      <c r="G3561" s="112">
        <v>42144</v>
      </c>
      <c r="H3561" s="112">
        <v>42144</v>
      </c>
      <c r="I3561" s="208" t="s">
        <v>244</v>
      </c>
      <c r="J3561" s="112">
        <v>45658</v>
      </c>
      <c r="K3561" s="115" t="s">
        <v>8856</v>
      </c>
      <c r="L3561" s="208" t="s">
        <v>60</v>
      </c>
      <c r="M3561" s="264" t="s">
        <v>8857</v>
      </c>
      <c r="N3561" s="208" t="s">
        <v>66</v>
      </c>
      <c r="O3561" s="208" t="s">
        <v>104</v>
      </c>
      <c r="P3561" s="118" t="s">
        <v>197</v>
      </c>
      <c r="Q3561" s="208" t="s">
        <v>8724</v>
      </c>
      <c r="R3561" s="13" t="s">
        <v>18</v>
      </c>
      <c r="S3561" s="208" t="s">
        <v>199</v>
      </c>
      <c r="T3561" s="264">
        <v>305</v>
      </c>
      <c r="U3561" s="194">
        <v>477</v>
      </c>
      <c r="V3561" s="267">
        <v>477</v>
      </c>
      <c r="W3561" s="267">
        <v>477</v>
      </c>
      <c r="X3561" s="267" t="s">
        <v>112</v>
      </c>
      <c r="Y3561" s="194" t="s">
        <v>112</v>
      </c>
    </row>
    <row r="3562" spans="1:25" ht="258.75" customHeight="1" x14ac:dyDescent="0.25">
      <c r="A3562" s="71">
        <v>5167</v>
      </c>
      <c r="B3562" s="208" t="s">
        <v>8869</v>
      </c>
      <c r="C3562" s="208" t="s">
        <v>8870</v>
      </c>
      <c r="D3562" s="208" t="s">
        <v>329</v>
      </c>
      <c r="E3562" s="208" t="s">
        <v>17640</v>
      </c>
      <c r="F3562" s="208" t="s">
        <v>689</v>
      </c>
      <c r="G3562" s="112">
        <v>40544</v>
      </c>
      <c r="H3562" s="112">
        <v>40544</v>
      </c>
      <c r="I3562" s="112" t="s">
        <v>8871</v>
      </c>
      <c r="J3562" s="112" t="s">
        <v>114</v>
      </c>
      <c r="K3562" s="208" t="s">
        <v>8872</v>
      </c>
      <c r="L3562" s="208" t="s">
        <v>60</v>
      </c>
      <c r="M3562" s="208" t="s">
        <v>8873</v>
      </c>
      <c r="N3562" s="208" t="s">
        <v>64</v>
      </c>
      <c r="O3562" s="114" t="s">
        <v>100</v>
      </c>
      <c r="P3562" s="208" t="s">
        <v>8874</v>
      </c>
      <c r="Q3562" s="113"/>
      <c r="R3562" s="113" t="s">
        <v>18</v>
      </c>
      <c r="S3562" s="208" t="s">
        <v>199</v>
      </c>
      <c r="T3562" s="264">
        <v>318723</v>
      </c>
      <c r="U3562" s="264">
        <v>319583</v>
      </c>
      <c r="V3562" s="264">
        <v>319583</v>
      </c>
      <c r="W3562" s="264">
        <v>319583</v>
      </c>
      <c r="X3562" s="264">
        <v>319583</v>
      </c>
      <c r="Y3562" s="264">
        <v>319583</v>
      </c>
    </row>
    <row r="3563" spans="1:25" ht="258.75" customHeight="1" x14ac:dyDescent="0.25">
      <c r="A3563" s="71">
        <v>5168</v>
      </c>
      <c r="B3563" s="208" t="s">
        <v>8869</v>
      </c>
      <c r="C3563" s="208" t="s">
        <v>12145</v>
      </c>
      <c r="D3563" s="208" t="s">
        <v>329</v>
      </c>
      <c r="E3563" s="208" t="s">
        <v>17641</v>
      </c>
      <c r="F3563" s="208" t="s">
        <v>689</v>
      </c>
      <c r="G3563" s="112">
        <v>43983</v>
      </c>
      <c r="H3563" s="112">
        <v>44197</v>
      </c>
      <c r="I3563" s="112" t="s">
        <v>8871</v>
      </c>
      <c r="J3563" s="112">
        <v>45658</v>
      </c>
      <c r="K3563" s="208" t="s">
        <v>8872</v>
      </c>
      <c r="L3563" s="208" t="s">
        <v>60</v>
      </c>
      <c r="M3563" s="208" t="s">
        <v>8873</v>
      </c>
      <c r="N3563" s="208" t="s">
        <v>64</v>
      </c>
      <c r="O3563" s="114" t="s">
        <v>100</v>
      </c>
      <c r="P3563" s="208" t="s">
        <v>8875</v>
      </c>
      <c r="Q3563" s="113"/>
      <c r="R3563" s="113" t="s">
        <v>18</v>
      </c>
      <c r="S3563" s="208" t="s">
        <v>199</v>
      </c>
      <c r="T3563" s="264">
        <v>563</v>
      </c>
      <c r="U3563" s="264" t="s">
        <v>112</v>
      </c>
      <c r="V3563" s="264" t="s">
        <v>112</v>
      </c>
      <c r="W3563" s="264" t="s">
        <v>112</v>
      </c>
      <c r="X3563" s="264" t="s">
        <v>112</v>
      </c>
      <c r="Y3563" s="264" t="s">
        <v>112</v>
      </c>
    </row>
    <row r="3564" spans="1:25" ht="258.75" customHeight="1" x14ac:dyDescent="0.25">
      <c r="A3564" s="71">
        <v>5169</v>
      </c>
      <c r="B3564" s="208" t="s">
        <v>8869</v>
      </c>
      <c r="C3564" s="208" t="s">
        <v>8876</v>
      </c>
      <c r="D3564" s="208" t="s">
        <v>6820</v>
      </c>
      <c r="E3564" s="208" t="s">
        <v>17642</v>
      </c>
      <c r="F3564" s="208" t="s">
        <v>8877</v>
      </c>
      <c r="G3564" s="62">
        <v>42005</v>
      </c>
      <c r="H3564" s="62">
        <v>42005</v>
      </c>
      <c r="I3564" s="112" t="s">
        <v>8878</v>
      </c>
      <c r="J3564" s="112" t="s">
        <v>114</v>
      </c>
      <c r="K3564" s="208" t="s">
        <v>8879</v>
      </c>
      <c r="L3564" s="208" t="s">
        <v>60</v>
      </c>
      <c r="M3564" s="208" t="s">
        <v>8873</v>
      </c>
      <c r="N3564" s="208" t="s">
        <v>64</v>
      </c>
      <c r="O3564" s="114" t="s">
        <v>104</v>
      </c>
      <c r="P3564" s="29" t="s">
        <v>115</v>
      </c>
      <c r="Q3564" s="113"/>
      <c r="R3564" s="113" t="s">
        <v>18</v>
      </c>
      <c r="S3564" s="208" t="s">
        <v>199</v>
      </c>
      <c r="T3564" s="264">
        <v>377237</v>
      </c>
      <c r="U3564" s="264">
        <v>368854</v>
      </c>
      <c r="V3564" s="264">
        <v>368854</v>
      </c>
      <c r="W3564" s="264">
        <v>368854</v>
      </c>
      <c r="X3564" s="264">
        <v>368854</v>
      </c>
      <c r="Y3564" s="264">
        <v>368854</v>
      </c>
    </row>
    <row r="3565" spans="1:25" ht="258.75" customHeight="1" x14ac:dyDescent="0.25">
      <c r="A3565" s="71">
        <v>5170</v>
      </c>
      <c r="B3565" s="208" t="s">
        <v>8869</v>
      </c>
      <c r="C3565" s="208" t="s">
        <v>8870</v>
      </c>
      <c r="D3565" s="208" t="s">
        <v>121</v>
      </c>
      <c r="E3565" s="208" t="s">
        <v>17643</v>
      </c>
      <c r="F3565" s="208" t="s">
        <v>689</v>
      </c>
      <c r="G3565" s="112">
        <v>40544</v>
      </c>
      <c r="H3565" s="112">
        <v>40544</v>
      </c>
      <c r="I3565" s="112" t="s">
        <v>8871</v>
      </c>
      <c r="J3565" s="112">
        <v>45658</v>
      </c>
      <c r="K3565" s="208" t="s">
        <v>8880</v>
      </c>
      <c r="L3565" s="208" t="s">
        <v>60</v>
      </c>
      <c r="M3565" s="208" t="s">
        <v>8873</v>
      </c>
      <c r="N3565" s="208" t="s">
        <v>107</v>
      </c>
      <c r="O3565" s="114" t="s">
        <v>100</v>
      </c>
      <c r="P3565" s="208" t="s">
        <v>8881</v>
      </c>
      <c r="Q3565" s="113"/>
      <c r="R3565" s="113" t="s">
        <v>18</v>
      </c>
      <c r="S3565" s="208" t="s">
        <v>199</v>
      </c>
      <c r="T3565" s="264">
        <v>372417</v>
      </c>
      <c r="U3565" s="264">
        <v>296558</v>
      </c>
      <c r="V3565" s="264">
        <v>296558</v>
      </c>
      <c r="W3565" s="264">
        <v>296558</v>
      </c>
      <c r="X3565" s="264" t="s">
        <v>112</v>
      </c>
      <c r="Y3565" s="264" t="s">
        <v>112</v>
      </c>
    </row>
    <row r="3566" spans="1:25" ht="258.75" customHeight="1" x14ac:dyDescent="0.25">
      <c r="A3566" s="71">
        <v>5171</v>
      </c>
      <c r="B3566" s="208" t="s">
        <v>8869</v>
      </c>
      <c r="C3566" s="208" t="s">
        <v>8876</v>
      </c>
      <c r="D3566" s="208" t="s">
        <v>6953</v>
      </c>
      <c r="E3566" s="208" t="s">
        <v>17642</v>
      </c>
      <c r="F3566" s="208" t="s">
        <v>8877</v>
      </c>
      <c r="G3566" s="62">
        <v>42005</v>
      </c>
      <c r="H3566" s="62">
        <v>42005</v>
      </c>
      <c r="I3566" s="112" t="s">
        <v>8878</v>
      </c>
      <c r="J3566" s="112">
        <v>45658</v>
      </c>
      <c r="K3566" s="208" t="s">
        <v>8882</v>
      </c>
      <c r="L3566" s="208" t="s">
        <v>60</v>
      </c>
      <c r="M3566" s="208" t="s">
        <v>8873</v>
      </c>
      <c r="N3566" s="208" t="s">
        <v>107</v>
      </c>
      <c r="O3566" s="114" t="s">
        <v>100</v>
      </c>
      <c r="P3566" s="29" t="s">
        <v>237</v>
      </c>
      <c r="Q3566" s="113"/>
      <c r="R3566" s="113" t="s">
        <v>18</v>
      </c>
      <c r="S3566" s="208" t="s">
        <v>199</v>
      </c>
      <c r="T3566" s="264">
        <v>0</v>
      </c>
      <c r="U3566" s="264">
        <v>0</v>
      </c>
      <c r="V3566" s="264">
        <v>0</v>
      </c>
      <c r="W3566" s="264">
        <v>0</v>
      </c>
      <c r="X3566" s="264" t="s">
        <v>112</v>
      </c>
      <c r="Y3566" s="264" t="s">
        <v>112</v>
      </c>
    </row>
    <row r="3567" spans="1:25" ht="258.75" customHeight="1" x14ac:dyDescent="0.25">
      <c r="A3567" s="71">
        <v>5172</v>
      </c>
      <c r="B3567" s="208" t="s">
        <v>8869</v>
      </c>
      <c r="C3567" s="208" t="s">
        <v>8889</v>
      </c>
      <c r="D3567" s="208" t="s">
        <v>6820</v>
      </c>
      <c r="E3567" s="208" t="s">
        <v>8883</v>
      </c>
      <c r="F3567" s="112" t="s">
        <v>3571</v>
      </c>
      <c r="G3567" s="112">
        <v>43831</v>
      </c>
      <c r="H3567" s="112">
        <v>43831</v>
      </c>
      <c r="I3567" s="208" t="s">
        <v>16568</v>
      </c>
      <c r="J3567" s="112" t="s">
        <v>114</v>
      </c>
      <c r="K3567" s="208" t="s">
        <v>8884</v>
      </c>
      <c r="L3567" s="208" t="s">
        <v>60</v>
      </c>
      <c r="M3567" s="208" t="s">
        <v>8885</v>
      </c>
      <c r="N3567" s="208" t="s">
        <v>107</v>
      </c>
      <c r="O3567" s="114" t="s">
        <v>104</v>
      </c>
      <c r="P3567" s="208" t="s">
        <v>1135</v>
      </c>
      <c r="Q3567" s="113"/>
      <c r="R3567" s="113" t="s">
        <v>18</v>
      </c>
      <c r="S3567" s="208" t="s">
        <v>199</v>
      </c>
      <c r="T3567" s="264">
        <v>664079</v>
      </c>
      <c r="U3567" s="264">
        <v>3013410</v>
      </c>
      <c r="V3567" s="264">
        <v>3013410</v>
      </c>
      <c r="W3567" s="264">
        <v>3013410</v>
      </c>
      <c r="X3567" s="264">
        <v>3013410</v>
      </c>
      <c r="Y3567" s="264">
        <v>3013410</v>
      </c>
    </row>
    <row r="3568" spans="1:25" ht="258.75" customHeight="1" x14ac:dyDescent="0.25">
      <c r="A3568" s="71">
        <v>5173</v>
      </c>
      <c r="B3568" s="208" t="s">
        <v>8869</v>
      </c>
      <c r="C3568" s="208" t="s">
        <v>8886</v>
      </c>
      <c r="D3568" s="208" t="s">
        <v>6959</v>
      </c>
      <c r="E3568" s="208" t="s">
        <v>8883</v>
      </c>
      <c r="F3568" s="112" t="s">
        <v>8887</v>
      </c>
      <c r="G3568" s="112">
        <v>44287</v>
      </c>
      <c r="H3568" s="112">
        <v>44287</v>
      </c>
      <c r="I3568" s="208" t="s">
        <v>17644</v>
      </c>
      <c r="J3568" s="112" t="s">
        <v>114</v>
      </c>
      <c r="K3568" s="208" t="s">
        <v>17645</v>
      </c>
      <c r="L3568" s="208" t="s">
        <v>60</v>
      </c>
      <c r="M3568" s="208" t="s">
        <v>8885</v>
      </c>
      <c r="N3568" s="208" t="s">
        <v>107</v>
      </c>
      <c r="O3568" s="114" t="s">
        <v>104</v>
      </c>
      <c r="P3568" s="208" t="s">
        <v>8888</v>
      </c>
      <c r="Q3568" s="113"/>
      <c r="R3568" s="113" t="s">
        <v>18</v>
      </c>
      <c r="S3568" s="208" t="s">
        <v>199</v>
      </c>
      <c r="T3568" s="264">
        <v>45688</v>
      </c>
      <c r="U3568" s="264">
        <v>636032</v>
      </c>
      <c r="V3568" s="264">
        <v>636032</v>
      </c>
      <c r="W3568" s="264">
        <v>636032</v>
      </c>
      <c r="X3568" s="264">
        <v>636032</v>
      </c>
      <c r="Y3568" s="264">
        <v>636032</v>
      </c>
    </row>
    <row r="3569" spans="1:25" ht="258.75" customHeight="1" x14ac:dyDescent="0.25">
      <c r="A3569" s="71">
        <v>5174</v>
      </c>
      <c r="B3569" s="208" t="s">
        <v>8869</v>
      </c>
      <c r="C3569" s="208" t="s">
        <v>8889</v>
      </c>
      <c r="D3569" s="208" t="s">
        <v>1922</v>
      </c>
      <c r="E3569" s="208" t="s">
        <v>17646</v>
      </c>
      <c r="F3569" s="112" t="s">
        <v>8890</v>
      </c>
      <c r="G3569" s="112">
        <v>42853</v>
      </c>
      <c r="H3569" s="112">
        <v>43101</v>
      </c>
      <c r="I3569" s="208" t="s">
        <v>17647</v>
      </c>
      <c r="J3569" s="112" t="s">
        <v>114</v>
      </c>
      <c r="K3569" s="208" t="s">
        <v>17648</v>
      </c>
      <c r="L3569" s="208" t="s">
        <v>60</v>
      </c>
      <c r="M3569" s="208" t="s">
        <v>8873</v>
      </c>
      <c r="N3569" s="208" t="s">
        <v>64</v>
      </c>
      <c r="O3569" s="114" t="s">
        <v>100</v>
      </c>
      <c r="P3569" s="208" t="s">
        <v>8891</v>
      </c>
      <c r="Q3569" s="113"/>
      <c r="R3569" s="113" t="s">
        <v>18</v>
      </c>
      <c r="S3569" s="208" t="s">
        <v>199</v>
      </c>
      <c r="T3569" s="264">
        <v>638745</v>
      </c>
      <c r="U3569" s="264">
        <v>607506</v>
      </c>
      <c r="V3569" s="264">
        <v>607506</v>
      </c>
      <c r="W3569" s="264">
        <v>607506</v>
      </c>
      <c r="X3569" s="264">
        <v>607506</v>
      </c>
      <c r="Y3569" s="264">
        <v>607506</v>
      </c>
    </row>
    <row r="3570" spans="1:25" ht="258.75" customHeight="1" x14ac:dyDescent="0.25">
      <c r="A3570" s="71">
        <v>5175</v>
      </c>
      <c r="B3570" s="208" t="s">
        <v>8869</v>
      </c>
      <c r="C3570" s="208" t="s">
        <v>8889</v>
      </c>
      <c r="D3570" s="208" t="s">
        <v>17649</v>
      </c>
      <c r="E3570" s="208" t="s">
        <v>17646</v>
      </c>
      <c r="F3570" s="112" t="s">
        <v>8892</v>
      </c>
      <c r="G3570" s="112">
        <v>43831</v>
      </c>
      <c r="H3570" s="112">
        <v>43831</v>
      </c>
      <c r="I3570" s="208" t="s">
        <v>17647</v>
      </c>
      <c r="J3570" s="112" t="s">
        <v>114</v>
      </c>
      <c r="K3570" s="208" t="s">
        <v>17648</v>
      </c>
      <c r="L3570" s="208" t="s">
        <v>60</v>
      </c>
      <c r="M3570" s="208" t="s">
        <v>8873</v>
      </c>
      <c r="N3570" s="208" t="s">
        <v>64</v>
      </c>
      <c r="O3570" s="114" t="s">
        <v>100</v>
      </c>
      <c r="P3570" s="208" t="s">
        <v>8891</v>
      </c>
      <c r="Q3570" s="113"/>
      <c r="R3570" s="113" t="s">
        <v>18</v>
      </c>
      <c r="S3570" s="208" t="s">
        <v>199</v>
      </c>
      <c r="T3570" s="264">
        <v>10296</v>
      </c>
      <c r="U3570" s="264">
        <v>152296</v>
      </c>
      <c r="V3570" s="264">
        <v>152296</v>
      </c>
      <c r="W3570" s="264">
        <v>152296</v>
      </c>
      <c r="X3570" s="264">
        <v>152296</v>
      </c>
      <c r="Y3570" s="264">
        <v>152296</v>
      </c>
    </row>
    <row r="3571" spans="1:25" ht="258.75" customHeight="1" x14ac:dyDescent="0.25">
      <c r="A3571" s="71">
        <v>5176</v>
      </c>
      <c r="B3571" s="208" t="s">
        <v>8869</v>
      </c>
      <c r="C3571" s="208" t="s">
        <v>17650</v>
      </c>
      <c r="D3571" s="208" t="s">
        <v>233</v>
      </c>
      <c r="E3571" s="208" t="s">
        <v>17651</v>
      </c>
      <c r="F3571" s="112" t="s">
        <v>17652</v>
      </c>
      <c r="G3571" s="112">
        <v>43087</v>
      </c>
      <c r="H3571" s="112">
        <v>43101</v>
      </c>
      <c r="I3571" s="208" t="s">
        <v>268</v>
      </c>
      <c r="J3571" s="112" t="s">
        <v>12329</v>
      </c>
      <c r="K3571" s="208" t="s">
        <v>17653</v>
      </c>
      <c r="L3571" s="208" t="s">
        <v>60</v>
      </c>
      <c r="M3571" s="208" t="s">
        <v>8873</v>
      </c>
      <c r="N3571" s="208" t="s">
        <v>107</v>
      </c>
      <c r="O3571" s="114" t="s">
        <v>100</v>
      </c>
      <c r="P3571" s="208" t="s">
        <v>3087</v>
      </c>
      <c r="Q3571" s="113" t="s">
        <v>12270</v>
      </c>
      <c r="R3571" s="113" t="s">
        <v>18</v>
      </c>
      <c r="S3571" s="208" t="s">
        <v>199</v>
      </c>
      <c r="T3571" s="264">
        <v>0</v>
      </c>
      <c r="U3571" s="264">
        <v>37987</v>
      </c>
      <c r="V3571" s="264">
        <v>37987</v>
      </c>
      <c r="W3571" s="264">
        <v>37987</v>
      </c>
      <c r="X3571" s="264">
        <v>37987</v>
      </c>
      <c r="Y3571" s="264">
        <v>37987</v>
      </c>
    </row>
    <row r="3572" spans="1:25" ht="258.75" customHeight="1" x14ac:dyDescent="0.25">
      <c r="A3572" s="71">
        <v>5177</v>
      </c>
      <c r="B3572" s="208" t="s">
        <v>8869</v>
      </c>
      <c r="C3572" s="208" t="s">
        <v>17650</v>
      </c>
      <c r="D3572" s="208" t="s">
        <v>1922</v>
      </c>
      <c r="E3572" s="208" t="s">
        <v>17654</v>
      </c>
      <c r="F3572" s="112" t="s">
        <v>17652</v>
      </c>
      <c r="G3572" s="112">
        <v>43087</v>
      </c>
      <c r="H3572" s="112">
        <v>43101</v>
      </c>
      <c r="I3572" s="208" t="s">
        <v>268</v>
      </c>
      <c r="J3572" s="112" t="s">
        <v>12329</v>
      </c>
      <c r="K3572" s="208" t="s">
        <v>17655</v>
      </c>
      <c r="L3572" s="208" t="s">
        <v>60</v>
      </c>
      <c r="M3572" s="208" t="s">
        <v>8873</v>
      </c>
      <c r="N3572" s="208" t="s">
        <v>64</v>
      </c>
      <c r="O3572" s="114" t="s">
        <v>100</v>
      </c>
      <c r="P3572" s="208" t="s">
        <v>8893</v>
      </c>
      <c r="Q3572" s="113" t="s">
        <v>12270</v>
      </c>
      <c r="R3572" s="113" t="s">
        <v>18</v>
      </c>
      <c r="S3572" s="208" t="s">
        <v>199</v>
      </c>
      <c r="T3572" s="264">
        <v>3582</v>
      </c>
      <c r="U3572" s="264">
        <v>24807</v>
      </c>
      <c r="V3572" s="264">
        <v>24806</v>
      </c>
      <c r="W3572" s="264">
        <v>24806</v>
      </c>
      <c r="X3572" s="264">
        <v>24806</v>
      </c>
      <c r="Y3572" s="264">
        <v>24806</v>
      </c>
    </row>
    <row r="3573" spans="1:25" ht="258.75" customHeight="1" x14ac:dyDescent="0.25">
      <c r="A3573" s="71">
        <v>5178</v>
      </c>
      <c r="B3573" s="208" t="s">
        <v>8869</v>
      </c>
      <c r="C3573" s="208" t="s">
        <v>8894</v>
      </c>
      <c r="D3573" s="208" t="s">
        <v>233</v>
      </c>
      <c r="E3573" s="208" t="s">
        <v>8895</v>
      </c>
      <c r="F3573" s="112" t="s">
        <v>8896</v>
      </c>
      <c r="G3573" s="112">
        <v>42736</v>
      </c>
      <c r="H3573" s="112">
        <v>42736</v>
      </c>
      <c r="I3573" s="114" t="s">
        <v>113</v>
      </c>
      <c r="J3573" s="112" t="s">
        <v>7801</v>
      </c>
      <c r="K3573" s="208" t="s">
        <v>8897</v>
      </c>
      <c r="L3573" s="208" t="s">
        <v>60</v>
      </c>
      <c r="M3573" s="208" t="s">
        <v>8873</v>
      </c>
      <c r="N3573" s="208" t="s">
        <v>107</v>
      </c>
      <c r="O3573" s="114" t="s">
        <v>100</v>
      </c>
      <c r="P3573" s="208" t="s">
        <v>8898</v>
      </c>
      <c r="Q3573" s="113"/>
      <c r="R3573" s="113" t="s">
        <v>18</v>
      </c>
      <c r="S3573" s="208" t="s">
        <v>199</v>
      </c>
      <c r="T3573" s="264">
        <v>0</v>
      </c>
      <c r="U3573" s="264">
        <v>0</v>
      </c>
      <c r="V3573" s="264">
        <v>0</v>
      </c>
      <c r="W3573" s="264">
        <v>0</v>
      </c>
      <c r="X3573" s="264">
        <v>0</v>
      </c>
      <c r="Y3573" s="264">
        <v>0</v>
      </c>
    </row>
    <row r="3574" spans="1:25" ht="258.75" customHeight="1" x14ac:dyDescent="0.25">
      <c r="A3574" s="71">
        <v>5179</v>
      </c>
      <c r="B3574" s="208" t="s">
        <v>8869</v>
      </c>
      <c r="C3574" s="208" t="s">
        <v>8899</v>
      </c>
      <c r="D3574" s="208" t="s">
        <v>8900</v>
      </c>
      <c r="E3574" s="208" t="s">
        <v>8895</v>
      </c>
      <c r="F3574" s="112" t="s">
        <v>17656</v>
      </c>
      <c r="G3574" s="112">
        <v>43581</v>
      </c>
      <c r="H3574" s="112">
        <v>43466</v>
      </c>
      <c r="I3574" s="114" t="s">
        <v>113</v>
      </c>
      <c r="J3574" s="112" t="s">
        <v>7801</v>
      </c>
      <c r="K3574" s="208" t="s">
        <v>8901</v>
      </c>
      <c r="L3574" s="208" t="s">
        <v>60</v>
      </c>
      <c r="M3574" s="208" t="s">
        <v>8873</v>
      </c>
      <c r="N3574" s="208" t="s">
        <v>107</v>
      </c>
      <c r="O3574" s="114" t="s">
        <v>100</v>
      </c>
      <c r="P3574" s="208" t="s">
        <v>8902</v>
      </c>
      <c r="Q3574" s="113"/>
      <c r="R3574" s="113" t="s">
        <v>18</v>
      </c>
      <c r="S3574" s="208" t="s">
        <v>199</v>
      </c>
      <c r="T3574" s="264">
        <v>41451</v>
      </c>
      <c r="U3574" s="264">
        <v>131838</v>
      </c>
      <c r="V3574" s="264">
        <v>131838</v>
      </c>
      <c r="W3574" s="264">
        <v>131838</v>
      </c>
      <c r="X3574" s="264">
        <v>131838</v>
      </c>
      <c r="Y3574" s="264">
        <v>131838</v>
      </c>
    </row>
    <row r="3575" spans="1:25" ht="258.75" customHeight="1" x14ac:dyDescent="0.25">
      <c r="A3575" s="71">
        <v>5180</v>
      </c>
      <c r="B3575" s="208" t="s">
        <v>8869</v>
      </c>
      <c r="C3575" s="208" t="s">
        <v>17657</v>
      </c>
      <c r="D3575" s="208" t="s">
        <v>233</v>
      </c>
      <c r="E3575" s="208" t="s">
        <v>17658</v>
      </c>
      <c r="F3575" s="112" t="s">
        <v>8903</v>
      </c>
      <c r="G3575" s="112">
        <v>43831</v>
      </c>
      <c r="H3575" s="112">
        <v>43831</v>
      </c>
      <c r="I3575" s="208" t="s">
        <v>4773</v>
      </c>
      <c r="J3575" s="112" t="s">
        <v>114</v>
      </c>
      <c r="K3575" s="208" t="s">
        <v>8904</v>
      </c>
      <c r="L3575" s="208" t="s">
        <v>60</v>
      </c>
      <c r="M3575" s="208" t="s">
        <v>8873</v>
      </c>
      <c r="N3575" s="208" t="s">
        <v>107</v>
      </c>
      <c r="O3575" s="114" t="s">
        <v>100</v>
      </c>
      <c r="P3575" s="208" t="s">
        <v>161</v>
      </c>
      <c r="Q3575" s="113"/>
      <c r="R3575" s="113" t="s">
        <v>18</v>
      </c>
      <c r="S3575" s="208" t="s">
        <v>199</v>
      </c>
      <c r="T3575" s="264">
        <v>0</v>
      </c>
      <c r="U3575" s="264">
        <v>0</v>
      </c>
      <c r="V3575" s="264">
        <v>0</v>
      </c>
      <c r="W3575" s="264">
        <v>0</v>
      </c>
      <c r="X3575" s="264">
        <v>0</v>
      </c>
      <c r="Y3575" s="264">
        <v>0</v>
      </c>
    </row>
    <row r="3576" spans="1:25" ht="258.75" customHeight="1" x14ac:dyDescent="0.25">
      <c r="A3576" s="71">
        <v>5181</v>
      </c>
      <c r="B3576" s="208" t="s">
        <v>8869</v>
      </c>
      <c r="C3576" s="208" t="s">
        <v>17657</v>
      </c>
      <c r="D3576" s="208" t="s">
        <v>233</v>
      </c>
      <c r="E3576" s="208" t="s">
        <v>8905</v>
      </c>
      <c r="F3576" s="112" t="s">
        <v>8903</v>
      </c>
      <c r="G3576" s="112">
        <v>43831</v>
      </c>
      <c r="H3576" s="112">
        <v>43831</v>
      </c>
      <c r="I3576" s="208" t="s">
        <v>4773</v>
      </c>
      <c r="J3576" s="112" t="s">
        <v>114</v>
      </c>
      <c r="K3576" s="208" t="s">
        <v>8906</v>
      </c>
      <c r="L3576" s="208" t="s">
        <v>60</v>
      </c>
      <c r="M3576" s="208" t="s">
        <v>8873</v>
      </c>
      <c r="N3576" s="208" t="s">
        <v>107</v>
      </c>
      <c r="O3576" s="114" t="s">
        <v>100</v>
      </c>
      <c r="P3576" s="208" t="s">
        <v>2496</v>
      </c>
      <c r="Q3576" s="113"/>
      <c r="R3576" s="113" t="s">
        <v>18</v>
      </c>
      <c r="S3576" s="208" t="s">
        <v>199</v>
      </c>
      <c r="T3576" s="264">
        <v>0</v>
      </c>
      <c r="U3576" s="264">
        <v>0</v>
      </c>
      <c r="V3576" s="264">
        <v>0</v>
      </c>
      <c r="W3576" s="264">
        <v>0</v>
      </c>
      <c r="X3576" s="264">
        <v>0</v>
      </c>
      <c r="Y3576" s="264">
        <v>0</v>
      </c>
    </row>
    <row r="3577" spans="1:25" ht="258.75" customHeight="1" x14ac:dyDescent="0.25">
      <c r="A3577" s="71">
        <v>5182</v>
      </c>
      <c r="B3577" s="208" t="s">
        <v>8869</v>
      </c>
      <c r="C3577" s="208" t="s">
        <v>17659</v>
      </c>
      <c r="D3577" s="208" t="s">
        <v>233</v>
      </c>
      <c r="E3577" s="208" t="s">
        <v>17660</v>
      </c>
      <c r="F3577" s="112" t="s">
        <v>8903</v>
      </c>
      <c r="G3577" s="112">
        <v>44658</v>
      </c>
      <c r="H3577" s="112">
        <v>44658</v>
      </c>
      <c r="I3577" s="208" t="s">
        <v>4773</v>
      </c>
      <c r="J3577" s="112" t="s">
        <v>114</v>
      </c>
      <c r="K3577" s="208" t="s">
        <v>8906</v>
      </c>
      <c r="L3577" s="208" t="s">
        <v>60</v>
      </c>
      <c r="M3577" s="208" t="s">
        <v>8873</v>
      </c>
      <c r="N3577" s="208" t="s">
        <v>107</v>
      </c>
      <c r="O3577" s="114" t="s">
        <v>100</v>
      </c>
      <c r="P3577" s="208" t="s">
        <v>2496</v>
      </c>
      <c r="Q3577" s="113"/>
      <c r="R3577" s="113" t="s">
        <v>18</v>
      </c>
      <c r="S3577" s="208" t="s">
        <v>199</v>
      </c>
      <c r="T3577" s="264" t="s">
        <v>112</v>
      </c>
      <c r="U3577" s="264">
        <v>0</v>
      </c>
      <c r="V3577" s="264">
        <v>0</v>
      </c>
      <c r="W3577" s="264">
        <v>0</v>
      </c>
      <c r="X3577" s="264">
        <v>0</v>
      </c>
      <c r="Y3577" s="264">
        <v>0</v>
      </c>
    </row>
    <row r="3578" spans="1:25" ht="258.75" customHeight="1" x14ac:dyDescent="0.25">
      <c r="A3578" s="71">
        <v>5183</v>
      </c>
      <c r="B3578" s="208" t="s">
        <v>8869</v>
      </c>
      <c r="C3578" s="208" t="s">
        <v>12146</v>
      </c>
      <c r="D3578" s="208" t="s">
        <v>329</v>
      </c>
      <c r="E3578" s="208" t="s">
        <v>8907</v>
      </c>
      <c r="F3578" s="112" t="s">
        <v>8908</v>
      </c>
      <c r="G3578" s="112">
        <v>43831</v>
      </c>
      <c r="H3578" s="112">
        <v>43831</v>
      </c>
      <c r="I3578" s="208" t="s">
        <v>1325</v>
      </c>
      <c r="J3578" s="112" t="s">
        <v>114</v>
      </c>
      <c r="K3578" s="208" t="s">
        <v>17661</v>
      </c>
      <c r="L3578" s="208" t="s">
        <v>60</v>
      </c>
      <c r="M3578" s="208" t="s">
        <v>8885</v>
      </c>
      <c r="N3578" s="208" t="s">
        <v>107</v>
      </c>
      <c r="O3578" s="114" t="s">
        <v>102</v>
      </c>
      <c r="P3578" s="208" t="s">
        <v>8909</v>
      </c>
      <c r="Q3578" s="113"/>
      <c r="R3578" s="113" t="s">
        <v>18</v>
      </c>
      <c r="S3578" s="208" t="s">
        <v>199</v>
      </c>
      <c r="T3578" s="264">
        <v>665515</v>
      </c>
      <c r="U3578" s="264">
        <v>762555</v>
      </c>
      <c r="V3578" s="264">
        <v>762555</v>
      </c>
      <c r="W3578" s="264">
        <v>762555</v>
      </c>
      <c r="X3578" s="264">
        <v>762555</v>
      </c>
      <c r="Y3578" s="264">
        <v>762555</v>
      </c>
    </row>
    <row r="3579" spans="1:25" ht="258.75" customHeight="1" x14ac:dyDescent="0.25">
      <c r="A3579" s="71">
        <v>5184</v>
      </c>
      <c r="B3579" s="208" t="s">
        <v>8869</v>
      </c>
      <c r="C3579" s="208" t="s">
        <v>12147</v>
      </c>
      <c r="D3579" s="208" t="s">
        <v>329</v>
      </c>
      <c r="E3579" s="208" t="s">
        <v>8910</v>
      </c>
      <c r="F3579" s="112" t="s">
        <v>3037</v>
      </c>
      <c r="G3579" s="112">
        <v>44013</v>
      </c>
      <c r="H3579" s="112">
        <v>44197</v>
      </c>
      <c r="I3579" s="208" t="s">
        <v>1325</v>
      </c>
      <c r="J3579" s="112" t="s">
        <v>114</v>
      </c>
      <c r="K3579" s="208" t="s">
        <v>8911</v>
      </c>
      <c r="L3579" s="208" t="s">
        <v>60</v>
      </c>
      <c r="M3579" s="208" t="s">
        <v>8885</v>
      </c>
      <c r="N3579" s="208" t="s">
        <v>107</v>
      </c>
      <c r="O3579" s="114" t="s">
        <v>102</v>
      </c>
      <c r="P3579" s="208" t="s">
        <v>8912</v>
      </c>
      <c r="Q3579" s="113"/>
      <c r="R3579" s="113" t="s">
        <v>18</v>
      </c>
      <c r="S3579" s="208" t="s">
        <v>199</v>
      </c>
      <c r="T3579" s="264">
        <v>5190175</v>
      </c>
      <c r="U3579" s="264">
        <v>0</v>
      </c>
      <c r="V3579" s="264">
        <v>0</v>
      </c>
      <c r="W3579" s="264">
        <v>0</v>
      </c>
      <c r="X3579" s="264">
        <v>0</v>
      </c>
      <c r="Y3579" s="264">
        <v>0</v>
      </c>
    </row>
    <row r="3580" spans="1:25" ht="258.75" customHeight="1" x14ac:dyDescent="0.25">
      <c r="A3580" s="71">
        <v>5185</v>
      </c>
      <c r="B3580" s="208" t="s">
        <v>8869</v>
      </c>
      <c r="C3580" s="208" t="s">
        <v>17662</v>
      </c>
      <c r="D3580" s="208" t="s">
        <v>329</v>
      </c>
      <c r="E3580" s="208" t="s">
        <v>17663</v>
      </c>
      <c r="F3580" s="112" t="s">
        <v>17664</v>
      </c>
      <c r="G3580" s="112">
        <v>44761</v>
      </c>
      <c r="H3580" s="112">
        <v>44761</v>
      </c>
      <c r="I3580" s="208" t="s">
        <v>1325</v>
      </c>
      <c r="J3580" s="112" t="s">
        <v>114</v>
      </c>
      <c r="K3580" s="208" t="s">
        <v>8914</v>
      </c>
      <c r="L3580" s="208" t="s">
        <v>60</v>
      </c>
      <c r="M3580" s="208" t="s">
        <v>8885</v>
      </c>
      <c r="N3580" s="208" t="s">
        <v>107</v>
      </c>
      <c r="O3580" s="114" t="s">
        <v>102</v>
      </c>
      <c r="P3580" s="208" t="s">
        <v>8915</v>
      </c>
      <c r="Q3580" s="113"/>
      <c r="R3580" s="113" t="s">
        <v>18</v>
      </c>
      <c r="S3580" s="208" t="s">
        <v>199</v>
      </c>
      <c r="T3580" s="264" t="s">
        <v>112</v>
      </c>
      <c r="U3580" s="264">
        <v>8437280</v>
      </c>
      <c r="V3580" s="264">
        <v>1721636</v>
      </c>
      <c r="W3580" s="264">
        <v>1721636</v>
      </c>
      <c r="X3580" s="264">
        <v>0</v>
      </c>
      <c r="Y3580" s="264">
        <v>0</v>
      </c>
    </row>
    <row r="3581" spans="1:25" ht="258.75" customHeight="1" x14ac:dyDescent="0.25">
      <c r="A3581" s="71">
        <v>5186</v>
      </c>
      <c r="B3581" s="208" t="s">
        <v>8869</v>
      </c>
      <c r="C3581" s="208" t="s">
        <v>12147</v>
      </c>
      <c r="D3581" s="208" t="s">
        <v>6820</v>
      </c>
      <c r="E3581" s="208" t="s">
        <v>8913</v>
      </c>
      <c r="F3581" s="112" t="s">
        <v>3037</v>
      </c>
      <c r="G3581" s="112">
        <v>44013</v>
      </c>
      <c r="H3581" s="112">
        <v>44197</v>
      </c>
      <c r="I3581" s="208" t="s">
        <v>1325</v>
      </c>
      <c r="J3581" s="112" t="s">
        <v>114</v>
      </c>
      <c r="K3581" s="208" t="s">
        <v>8914</v>
      </c>
      <c r="L3581" s="208" t="s">
        <v>60</v>
      </c>
      <c r="M3581" s="208" t="s">
        <v>8885</v>
      </c>
      <c r="N3581" s="208" t="s">
        <v>107</v>
      </c>
      <c r="O3581" s="114" t="s">
        <v>102</v>
      </c>
      <c r="P3581" s="208" t="s">
        <v>8915</v>
      </c>
      <c r="Q3581" s="113"/>
      <c r="R3581" s="113" t="s">
        <v>18</v>
      </c>
      <c r="S3581" s="208" t="s">
        <v>199</v>
      </c>
      <c r="T3581" s="264">
        <v>4453</v>
      </c>
      <c r="U3581" s="264">
        <v>3300</v>
      </c>
      <c r="V3581" s="264">
        <v>3300</v>
      </c>
      <c r="W3581" s="264">
        <v>3300</v>
      </c>
      <c r="X3581" s="264">
        <v>3300</v>
      </c>
      <c r="Y3581" s="264">
        <v>3300</v>
      </c>
    </row>
    <row r="3582" spans="1:25" ht="258.75" customHeight="1" x14ac:dyDescent="0.25">
      <c r="A3582" s="71">
        <v>5187</v>
      </c>
      <c r="B3582" s="208" t="s">
        <v>8869</v>
      </c>
      <c r="C3582" s="208" t="s">
        <v>12147</v>
      </c>
      <c r="D3582" s="208" t="s">
        <v>6959</v>
      </c>
      <c r="E3582" s="208" t="s">
        <v>8916</v>
      </c>
      <c r="F3582" s="112" t="s">
        <v>3037</v>
      </c>
      <c r="G3582" s="112">
        <v>44013</v>
      </c>
      <c r="H3582" s="112">
        <v>44197</v>
      </c>
      <c r="I3582" s="208" t="s">
        <v>1325</v>
      </c>
      <c r="J3582" s="112" t="s">
        <v>114</v>
      </c>
      <c r="K3582" s="208" t="s">
        <v>8914</v>
      </c>
      <c r="L3582" s="208" t="s">
        <v>60</v>
      </c>
      <c r="M3582" s="208" t="s">
        <v>8885</v>
      </c>
      <c r="N3582" s="208" t="s">
        <v>107</v>
      </c>
      <c r="O3582" s="114" t="s">
        <v>102</v>
      </c>
      <c r="P3582" s="208" t="s">
        <v>8915</v>
      </c>
      <c r="Q3582" s="113"/>
      <c r="R3582" s="113" t="s">
        <v>18</v>
      </c>
      <c r="S3582" s="208" t="s">
        <v>199</v>
      </c>
      <c r="T3582" s="264">
        <v>0</v>
      </c>
      <c r="U3582" s="264">
        <v>0</v>
      </c>
      <c r="V3582" s="264">
        <v>0</v>
      </c>
      <c r="W3582" s="264">
        <v>0</v>
      </c>
      <c r="X3582" s="264">
        <v>0</v>
      </c>
      <c r="Y3582" s="264">
        <v>0</v>
      </c>
    </row>
    <row r="3583" spans="1:25" ht="258.75" customHeight="1" x14ac:dyDescent="0.25">
      <c r="A3583" s="71">
        <v>5190</v>
      </c>
      <c r="B3583" s="208" t="s">
        <v>8869</v>
      </c>
      <c r="C3583" s="208" t="s">
        <v>17665</v>
      </c>
      <c r="D3583" s="208" t="s">
        <v>3221</v>
      </c>
      <c r="E3583" s="208" t="s">
        <v>17666</v>
      </c>
      <c r="F3583" s="112" t="s">
        <v>17667</v>
      </c>
      <c r="G3583" s="112">
        <v>44761</v>
      </c>
      <c r="H3583" s="112">
        <v>44562</v>
      </c>
      <c r="I3583" s="208" t="s">
        <v>762</v>
      </c>
      <c r="J3583" s="112">
        <v>44927</v>
      </c>
      <c r="K3583" s="208" t="s">
        <v>17668</v>
      </c>
      <c r="L3583" s="208" t="s">
        <v>60</v>
      </c>
      <c r="M3583" s="208" t="s">
        <v>8917</v>
      </c>
      <c r="N3583" s="208" t="s">
        <v>64</v>
      </c>
      <c r="O3583" s="114" t="s">
        <v>100</v>
      </c>
      <c r="P3583" s="208" t="s">
        <v>1236</v>
      </c>
      <c r="Q3583" s="113"/>
      <c r="R3583" s="113" t="s">
        <v>18</v>
      </c>
      <c r="S3583" s="208" t="s">
        <v>199</v>
      </c>
      <c r="T3583" s="264" t="s">
        <v>112</v>
      </c>
      <c r="U3583" s="264">
        <v>4546</v>
      </c>
      <c r="V3583" s="264" t="s">
        <v>112</v>
      </c>
      <c r="W3583" s="264" t="s">
        <v>112</v>
      </c>
      <c r="X3583" s="264" t="s">
        <v>112</v>
      </c>
      <c r="Y3583" s="264" t="s">
        <v>112</v>
      </c>
    </row>
    <row r="3584" spans="1:25" ht="258.75" customHeight="1" x14ac:dyDescent="0.25">
      <c r="A3584" s="71">
        <v>5191</v>
      </c>
      <c r="B3584" s="208" t="s">
        <v>8869</v>
      </c>
      <c r="C3584" s="208" t="s">
        <v>17669</v>
      </c>
      <c r="D3584" s="208" t="s">
        <v>17670</v>
      </c>
      <c r="E3584" s="208" t="s">
        <v>17671</v>
      </c>
      <c r="F3584" s="112" t="s">
        <v>8918</v>
      </c>
      <c r="G3584" s="112">
        <v>44398</v>
      </c>
      <c r="H3584" s="112">
        <v>44398</v>
      </c>
      <c r="I3584" s="208" t="s">
        <v>4773</v>
      </c>
      <c r="J3584" s="112" t="s">
        <v>114</v>
      </c>
      <c r="K3584" s="208" t="s">
        <v>17672</v>
      </c>
      <c r="L3584" s="208" t="s">
        <v>60</v>
      </c>
      <c r="M3584" s="208" t="s">
        <v>8917</v>
      </c>
      <c r="N3584" s="208" t="s">
        <v>64</v>
      </c>
      <c r="O3584" s="114" t="s">
        <v>100</v>
      </c>
      <c r="P3584" s="208" t="s">
        <v>1316</v>
      </c>
      <c r="Q3584" s="113"/>
      <c r="R3584" s="113" t="s">
        <v>18</v>
      </c>
      <c r="S3584" s="208" t="s">
        <v>199</v>
      </c>
      <c r="T3584" s="264">
        <v>0</v>
      </c>
      <c r="U3584" s="264">
        <v>0</v>
      </c>
      <c r="V3584" s="264">
        <v>0</v>
      </c>
      <c r="W3584" s="264">
        <v>0</v>
      </c>
      <c r="X3584" s="264">
        <v>0</v>
      </c>
      <c r="Y3584" s="264">
        <v>0</v>
      </c>
    </row>
    <row r="3585" spans="1:25" ht="258.75" customHeight="1" x14ac:dyDescent="0.25">
      <c r="A3585" s="71">
        <v>5192</v>
      </c>
      <c r="B3585" s="208" t="s">
        <v>8869</v>
      </c>
      <c r="C3585" s="208" t="s">
        <v>8919</v>
      </c>
      <c r="D3585" s="208" t="s">
        <v>764</v>
      </c>
      <c r="E3585" s="208" t="s">
        <v>129</v>
      </c>
      <c r="F3585" s="208" t="s">
        <v>1123</v>
      </c>
      <c r="G3585" s="112">
        <v>38380</v>
      </c>
      <c r="H3585" s="112">
        <v>37987</v>
      </c>
      <c r="I3585" s="114" t="s">
        <v>113</v>
      </c>
      <c r="J3585" s="112" t="s">
        <v>114</v>
      </c>
      <c r="K3585" s="208" t="s">
        <v>2275</v>
      </c>
      <c r="L3585" s="208" t="s">
        <v>99</v>
      </c>
      <c r="M3585" s="208" t="s">
        <v>8917</v>
      </c>
      <c r="N3585" s="208" t="s">
        <v>64</v>
      </c>
      <c r="O3585" s="208" t="s">
        <v>103</v>
      </c>
      <c r="P3585" s="208" t="s">
        <v>115</v>
      </c>
      <c r="Q3585" s="113"/>
      <c r="R3585" s="113">
        <v>10</v>
      </c>
      <c r="S3585" s="208" t="s">
        <v>126</v>
      </c>
      <c r="T3585" s="264">
        <v>5159</v>
      </c>
      <c r="U3585" s="264">
        <v>6429</v>
      </c>
      <c r="V3585" s="264">
        <v>6429</v>
      </c>
      <c r="W3585" s="264">
        <v>6429</v>
      </c>
      <c r="X3585" s="264">
        <v>6429</v>
      </c>
      <c r="Y3585" s="264">
        <v>6429</v>
      </c>
    </row>
    <row r="3586" spans="1:25" ht="258.75" customHeight="1" x14ac:dyDescent="0.25">
      <c r="A3586" s="71">
        <v>5193</v>
      </c>
      <c r="B3586" s="208" t="s">
        <v>8869</v>
      </c>
      <c r="C3586" s="208" t="s">
        <v>8919</v>
      </c>
      <c r="D3586" s="208" t="s">
        <v>8920</v>
      </c>
      <c r="E3586" s="208" t="s">
        <v>129</v>
      </c>
      <c r="F3586" s="208" t="s">
        <v>8921</v>
      </c>
      <c r="G3586" s="112">
        <v>38380</v>
      </c>
      <c r="H3586" s="112">
        <v>37987</v>
      </c>
      <c r="I3586" s="114" t="s">
        <v>113</v>
      </c>
      <c r="J3586" s="112" t="s">
        <v>114</v>
      </c>
      <c r="K3586" s="208" t="s">
        <v>8922</v>
      </c>
      <c r="L3586" s="208" t="s">
        <v>61</v>
      </c>
      <c r="M3586" s="208" t="s">
        <v>8917</v>
      </c>
      <c r="N3586" s="208" t="s">
        <v>64</v>
      </c>
      <c r="O3586" s="208" t="s">
        <v>103</v>
      </c>
      <c r="P3586" s="208" t="s">
        <v>115</v>
      </c>
      <c r="Q3586" s="113"/>
      <c r="R3586" s="113">
        <v>14</v>
      </c>
      <c r="S3586" s="208" t="s">
        <v>497</v>
      </c>
      <c r="T3586" s="264">
        <v>1166</v>
      </c>
      <c r="U3586" s="264">
        <v>2139</v>
      </c>
      <c r="V3586" s="264">
        <v>2139</v>
      </c>
      <c r="W3586" s="264">
        <v>2139</v>
      </c>
      <c r="X3586" s="264">
        <v>2139</v>
      </c>
      <c r="Y3586" s="264">
        <v>2139</v>
      </c>
    </row>
    <row r="3587" spans="1:25" ht="258.75" customHeight="1" x14ac:dyDescent="0.25">
      <c r="A3587" s="71">
        <v>5194</v>
      </c>
      <c r="B3587" s="208" t="s">
        <v>8869</v>
      </c>
      <c r="C3587" s="208" t="s">
        <v>17673</v>
      </c>
      <c r="D3587" s="208" t="s">
        <v>8923</v>
      </c>
      <c r="E3587" s="112" t="s">
        <v>17674</v>
      </c>
      <c r="F3587" s="112" t="s">
        <v>17675</v>
      </c>
      <c r="G3587" s="112">
        <v>42005</v>
      </c>
      <c r="H3587" s="112">
        <v>42005</v>
      </c>
      <c r="I3587" s="114" t="s">
        <v>113</v>
      </c>
      <c r="J3587" s="112" t="s">
        <v>114</v>
      </c>
      <c r="K3587" s="208" t="s">
        <v>8924</v>
      </c>
      <c r="L3587" s="208" t="s">
        <v>60</v>
      </c>
      <c r="M3587" s="208" t="s">
        <v>17676</v>
      </c>
      <c r="N3587" s="208" t="s">
        <v>64</v>
      </c>
      <c r="O3587" s="208" t="s">
        <v>101</v>
      </c>
      <c r="P3587" s="208" t="s">
        <v>683</v>
      </c>
      <c r="Q3587" s="113"/>
      <c r="R3587" s="208">
        <v>14</v>
      </c>
      <c r="S3587" s="208" t="s">
        <v>497</v>
      </c>
      <c r="T3587" s="264">
        <v>120</v>
      </c>
      <c r="U3587" s="264">
        <v>33</v>
      </c>
      <c r="V3587" s="264">
        <v>33</v>
      </c>
      <c r="W3587" s="264">
        <v>33</v>
      </c>
      <c r="X3587" s="264">
        <v>33</v>
      </c>
      <c r="Y3587" s="264">
        <v>33</v>
      </c>
    </row>
    <row r="3588" spans="1:25" ht="258.75" customHeight="1" x14ac:dyDescent="0.25">
      <c r="A3588" s="71">
        <v>5195</v>
      </c>
      <c r="B3588" s="208" t="s">
        <v>8869</v>
      </c>
      <c r="C3588" s="208" t="s">
        <v>17673</v>
      </c>
      <c r="D3588" s="208" t="s">
        <v>8925</v>
      </c>
      <c r="E3588" s="112" t="s">
        <v>17677</v>
      </c>
      <c r="F3588" s="112" t="s">
        <v>17675</v>
      </c>
      <c r="G3588" s="112">
        <v>42370</v>
      </c>
      <c r="H3588" s="112">
        <v>42370</v>
      </c>
      <c r="I3588" s="114" t="s">
        <v>113</v>
      </c>
      <c r="J3588" s="112" t="s">
        <v>114</v>
      </c>
      <c r="K3588" s="208" t="s">
        <v>8926</v>
      </c>
      <c r="L3588" s="208" t="s">
        <v>60</v>
      </c>
      <c r="M3588" s="208" t="s">
        <v>17676</v>
      </c>
      <c r="N3588" s="208" t="s">
        <v>64</v>
      </c>
      <c r="O3588" s="208" t="s">
        <v>101</v>
      </c>
      <c r="P3588" s="208" t="s">
        <v>683</v>
      </c>
      <c r="Q3588" s="113"/>
      <c r="R3588" s="208">
        <v>14</v>
      </c>
      <c r="S3588" s="208" t="s">
        <v>497</v>
      </c>
      <c r="T3588" s="264">
        <v>179</v>
      </c>
      <c r="U3588" s="264">
        <v>123</v>
      </c>
      <c r="V3588" s="264">
        <v>123</v>
      </c>
      <c r="W3588" s="264">
        <v>123</v>
      </c>
      <c r="X3588" s="264">
        <v>123</v>
      </c>
      <c r="Y3588" s="264">
        <v>123</v>
      </c>
    </row>
    <row r="3589" spans="1:25" ht="258.75" customHeight="1" x14ac:dyDescent="0.25">
      <c r="A3589" s="71">
        <v>5196</v>
      </c>
      <c r="B3589" s="208" t="s">
        <v>8869</v>
      </c>
      <c r="C3589" s="208" t="s">
        <v>17673</v>
      </c>
      <c r="D3589" s="208" t="s">
        <v>8927</v>
      </c>
      <c r="E3589" s="112" t="s">
        <v>17678</v>
      </c>
      <c r="F3589" s="112" t="s">
        <v>17675</v>
      </c>
      <c r="G3589" s="112">
        <v>42736</v>
      </c>
      <c r="H3589" s="112">
        <v>42736</v>
      </c>
      <c r="I3589" s="114" t="s">
        <v>113</v>
      </c>
      <c r="J3589" s="112" t="s">
        <v>114</v>
      </c>
      <c r="K3589" s="208" t="s">
        <v>8928</v>
      </c>
      <c r="L3589" s="208" t="s">
        <v>60</v>
      </c>
      <c r="M3589" s="208" t="s">
        <v>17676</v>
      </c>
      <c r="N3589" s="208" t="s">
        <v>64</v>
      </c>
      <c r="O3589" s="208" t="s">
        <v>101</v>
      </c>
      <c r="P3589" s="208" t="s">
        <v>683</v>
      </c>
      <c r="Q3589" s="113"/>
      <c r="R3589" s="208">
        <v>14</v>
      </c>
      <c r="S3589" s="208" t="s">
        <v>497</v>
      </c>
      <c r="T3589" s="264">
        <v>411</v>
      </c>
      <c r="U3589" s="264">
        <v>0</v>
      </c>
      <c r="V3589" s="264">
        <v>0</v>
      </c>
      <c r="W3589" s="264">
        <v>0</v>
      </c>
      <c r="X3589" s="264">
        <v>0</v>
      </c>
      <c r="Y3589" s="264">
        <v>0</v>
      </c>
    </row>
    <row r="3590" spans="1:25" ht="258.75" customHeight="1" x14ac:dyDescent="0.25">
      <c r="A3590" s="71">
        <v>5197</v>
      </c>
      <c r="B3590" s="208" t="s">
        <v>8869</v>
      </c>
      <c r="C3590" s="208" t="s">
        <v>17673</v>
      </c>
      <c r="D3590" s="208" t="s">
        <v>8929</v>
      </c>
      <c r="E3590" s="112" t="s">
        <v>17679</v>
      </c>
      <c r="F3590" s="112" t="s">
        <v>17675</v>
      </c>
      <c r="G3590" s="112">
        <v>42736</v>
      </c>
      <c r="H3590" s="112">
        <v>42736</v>
      </c>
      <c r="I3590" s="114" t="s">
        <v>113</v>
      </c>
      <c r="J3590" s="112" t="s">
        <v>114</v>
      </c>
      <c r="K3590" s="208" t="s">
        <v>8930</v>
      </c>
      <c r="L3590" s="208" t="s">
        <v>60</v>
      </c>
      <c r="M3590" s="208" t="s">
        <v>17676</v>
      </c>
      <c r="N3590" s="208" t="s">
        <v>64</v>
      </c>
      <c r="O3590" s="208" t="s">
        <v>101</v>
      </c>
      <c r="P3590" s="208" t="s">
        <v>683</v>
      </c>
      <c r="Q3590" s="113"/>
      <c r="R3590" s="208">
        <v>14</v>
      </c>
      <c r="S3590" s="208" t="s">
        <v>497</v>
      </c>
      <c r="T3590" s="264">
        <v>59</v>
      </c>
      <c r="U3590" s="264">
        <v>0</v>
      </c>
      <c r="V3590" s="264">
        <v>0</v>
      </c>
      <c r="W3590" s="264">
        <v>0</v>
      </c>
      <c r="X3590" s="264">
        <v>0</v>
      </c>
      <c r="Y3590" s="264">
        <v>0</v>
      </c>
    </row>
    <row r="3591" spans="1:25" ht="258.75" customHeight="1" x14ac:dyDescent="0.25">
      <c r="A3591" s="71">
        <v>5198</v>
      </c>
      <c r="B3591" s="208" t="s">
        <v>8869</v>
      </c>
      <c r="C3591" s="208" t="s">
        <v>17673</v>
      </c>
      <c r="D3591" s="113" t="s">
        <v>8931</v>
      </c>
      <c r="E3591" s="112" t="s">
        <v>17680</v>
      </c>
      <c r="F3591" s="112" t="s">
        <v>17675</v>
      </c>
      <c r="G3591" s="112">
        <v>42736</v>
      </c>
      <c r="H3591" s="112">
        <v>42736</v>
      </c>
      <c r="I3591" s="114" t="s">
        <v>113</v>
      </c>
      <c r="J3591" s="112" t="s">
        <v>114</v>
      </c>
      <c r="K3591" s="208" t="s">
        <v>8932</v>
      </c>
      <c r="L3591" s="208" t="s">
        <v>60</v>
      </c>
      <c r="M3591" s="208" t="s">
        <v>17676</v>
      </c>
      <c r="N3591" s="208" t="s">
        <v>64</v>
      </c>
      <c r="O3591" s="208" t="s">
        <v>101</v>
      </c>
      <c r="P3591" s="208" t="s">
        <v>683</v>
      </c>
      <c r="Q3591" s="113"/>
      <c r="R3591" s="208">
        <v>14</v>
      </c>
      <c r="S3591" s="208" t="s">
        <v>497</v>
      </c>
      <c r="T3591" s="264">
        <v>0</v>
      </c>
      <c r="U3591" s="264">
        <v>0</v>
      </c>
      <c r="V3591" s="264">
        <v>0</v>
      </c>
      <c r="W3591" s="264">
        <v>0</v>
      </c>
      <c r="X3591" s="264">
        <v>0</v>
      </c>
      <c r="Y3591" s="264">
        <v>0</v>
      </c>
    </row>
    <row r="3592" spans="1:25" ht="258.75" customHeight="1" x14ac:dyDescent="0.25">
      <c r="A3592" s="71">
        <v>5199</v>
      </c>
      <c r="B3592" s="208" t="s">
        <v>8869</v>
      </c>
      <c r="C3592" s="208" t="s">
        <v>8933</v>
      </c>
      <c r="D3592" s="113" t="s">
        <v>769</v>
      </c>
      <c r="E3592" s="112" t="s">
        <v>8934</v>
      </c>
      <c r="F3592" s="112" t="s">
        <v>8935</v>
      </c>
      <c r="G3592" s="112">
        <v>43399</v>
      </c>
      <c r="H3592" s="112">
        <v>43466</v>
      </c>
      <c r="I3592" s="112" t="s">
        <v>17681</v>
      </c>
      <c r="J3592" s="112">
        <v>47119</v>
      </c>
      <c r="K3592" s="208" t="s">
        <v>8936</v>
      </c>
      <c r="L3592" s="208" t="s">
        <v>60</v>
      </c>
      <c r="M3592" s="208" t="s">
        <v>8873</v>
      </c>
      <c r="N3592" s="208" t="s">
        <v>64</v>
      </c>
      <c r="O3592" s="208" t="s">
        <v>103</v>
      </c>
      <c r="P3592" s="208" t="s">
        <v>115</v>
      </c>
      <c r="Q3592" s="113"/>
      <c r="R3592" s="208" t="s">
        <v>18</v>
      </c>
      <c r="S3592" s="208" t="s">
        <v>199</v>
      </c>
      <c r="T3592" s="264">
        <v>148349</v>
      </c>
      <c r="U3592" s="264">
        <v>150792</v>
      </c>
      <c r="V3592" s="264">
        <v>150792</v>
      </c>
      <c r="W3592" s="264">
        <v>150792</v>
      </c>
      <c r="X3592" s="264">
        <v>150792</v>
      </c>
      <c r="Y3592" s="264">
        <v>150792</v>
      </c>
    </row>
    <row r="3593" spans="1:25" ht="258.75" customHeight="1" x14ac:dyDescent="0.25">
      <c r="A3593" s="71">
        <v>5200</v>
      </c>
      <c r="B3593" s="208" t="s">
        <v>8869</v>
      </c>
      <c r="C3593" s="208" t="s">
        <v>8933</v>
      </c>
      <c r="D3593" s="113" t="s">
        <v>770</v>
      </c>
      <c r="E3593" s="112" t="s">
        <v>8934</v>
      </c>
      <c r="F3593" s="112" t="s">
        <v>8937</v>
      </c>
      <c r="G3593" s="112">
        <v>43399</v>
      </c>
      <c r="H3593" s="112">
        <v>43466</v>
      </c>
      <c r="I3593" s="112" t="s">
        <v>17681</v>
      </c>
      <c r="J3593" s="112">
        <v>47119</v>
      </c>
      <c r="K3593" s="208" t="s">
        <v>8938</v>
      </c>
      <c r="L3593" s="208" t="s">
        <v>60</v>
      </c>
      <c r="M3593" s="208" t="s">
        <v>8873</v>
      </c>
      <c r="N3593" s="208" t="s">
        <v>64</v>
      </c>
      <c r="O3593" s="208" t="s">
        <v>103</v>
      </c>
      <c r="P3593" s="208" t="s">
        <v>115</v>
      </c>
      <c r="Q3593" s="113"/>
      <c r="R3593" s="208" t="s">
        <v>18</v>
      </c>
      <c r="S3593" s="208" t="s">
        <v>199</v>
      </c>
      <c r="T3593" s="264">
        <v>21131</v>
      </c>
      <c r="U3593" s="264">
        <v>19730</v>
      </c>
      <c r="V3593" s="264">
        <v>19730</v>
      </c>
      <c r="W3593" s="264">
        <v>19730</v>
      </c>
      <c r="X3593" s="264">
        <v>19730</v>
      </c>
      <c r="Y3593" s="264">
        <v>19730</v>
      </c>
    </row>
    <row r="3594" spans="1:25" ht="258.75" customHeight="1" x14ac:dyDescent="0.25">
      <c r="A3594" s="71">
        <v>5201</v>
      </c>
      <c r="B3594" s="208" t="s">
        <v>8869</v>
      </c>
      <c r="C3594" s="208" t="s">
        <v>8939</v>
      </c>
      <c r="D3594" s="113" t="s">
        <v>2606</v>
      </c>
      <c r="E3594" s="112" t="s">
        <v>8934</v>
      </c>
      <c r="F3594" s="112" t="s">
        <v>8940</v>
      </c>
      <c r="G3594" s="112">
        <v>43812</v>
      </c>
      <c r="H3594" s="112">
        <v>43831</v>
      </c>
      <c r="I3594" s="112" t="s">
        <v>17681</v>
      </c>
      <c r="J3594" s="112">
        <v>47119</v>
      </c>
      <c r="K3594" s="208" t="s">
        <v>8941</v>
      </c>
      <c r="L3594" s="208" t="s">
        <v>60</v>
      </c>
      <c r="M3594" s="208" t="s">
        <v>8873</v>
      </c>
      <c r="N3594" s="208" t="s">
        <v>64</v>
      </c>
      <c r="O3594" s="208" t="s">
        <v>103</v>
      </c>
      <c r="P3594" s="208" t="s">
        <v>115</v>
      </c>
      <c r="Q3594" s="113"/>
      <c r="R3594" s="208" t="s">
        <v>18</v>
      </c>
      <c r="S3594" s="208" t="s">
        <v>199</v>
      </c>
      <c r="T3594" s="264">
        <v>151177</v>
      </c>
      <c r="U3594" s="264">
        <v>153444</v>
      </c>
      <c r="V3594" s="264">
        <v>153444</v>
      </c>
      <c r="W3594" s="264">
        <v>153444</v>
      </c>
      <c r="X3594" s="264">
        <v>153444</v>
      </c>
      <c r="Y3594" s="264">
        <v>153444</v>
      </c>
    </row>
    <row r="3595" spans="1:25" ht="258.75" customHeight="1" x14ac:dyDescent="0.25">
      <c r="A3595" s="71">
        <v>5202</v>
      </c>
      <c r="B3595" s="208" t="s">
        <v>8869</v>
      </c>
      <c r="C3595" s="208" t="s">
        <v>17682</v>
      </c>
      <c r="D3595" s="113" t="s">
        <v>2607</v>
      </c>
      <c r="E3595" s="112" t="s">
        <v>17683</v>
      </c>
      <c r="F3595" s="112" t="s">
        <v>17684</v>
      </c>
      <c r="G3595" s="112">
        <v>44562</v>
      </c>
      <c r="H3595" s="112">
        <v>44562</v>
      </c>
      <c r="I3595" s="112" t="s">
        <v>17685</v>
      </c>
      <c r="J3595" s="112" t="s">
        <v>114</v>
      </c>
      <c r="K3595" s="208" t="s">
        <v>17686</v>
      </c>
      <c r="L3595" s="208" t="s">
        <v>60</v>
      </c>
      <c r="M3595" s="208" t="s">
        <v>8917</v>
      </c>
      <c r="N3595" s="208" t="s">
        <v>64</v>
      </c>
      <c r="O3595" s="208" t="s">
        <v>103</v>
      </c>
      <c r="P3595" s="208" t="s">
        <v>115</v>
      </c>
      <c r="Q3595" s="113"/>
      <c r="R3595" s="208" t="s">
        <v>18</v>
      </c>
      <c r="S3595" s="208" t="s">
        <v>199</v>
      </c>
      <c r="T3595" s="264" t="s">
        <v>112</v>
      </c>
      <c r="U3595" s="264">
        <v>32515</v>
      </c>
      <c r="V3595" s="264">
        <v>32515</v>
      </c>
      <c r="W3595" s="264">
        <v>32515</v>
      </c>
      <c r="X3595" s="264">
        <v>32515</v>
      </c>
      <c r="Y3595" s="264">
        <v>32515</v>
      </c>
    </row>
    <row r="3596" spans="1:25" ht="258.75" customHeight="1" x14ac:dyDescent="0.25">
      <c r="A3596" s="71">
        <v>5203</v>
      </c>
      <c r="B3596" s="208" t="s">
        <v>8869</v>
      </c>
      <c r="C3596" s="208" t="s">
        <v>17682</v>
      </c>
      <c r="D3596" s="113" t="s">
        <v>2590</v>
      </c>
      <c r="E3596" s="112" t="s">
        <v>17687</v>
      </c>
      <c r="F3596" s="112" t="s">
        <v>17688</v>
      </c>
      <c r="G3596" s="112">
        <v>44616</v>
      </c>
      <c r="H3596" s="112">
        <v>44593</v>
      </c>
      <c r="I3596" s="112" t="s">
        <v>17689</v>
      </c>
      <c r="J3596" s="112">
        <v>45658</v>
      </c>
      <c r="K3596" s="208" t="s">
        <v>17690</v>
      </c>
      <c r="L3596" s="208" t="s">
        <v>60</v>
      </c>
      <c r="M3596" s="208" t="s">
        <v>8917</v>
      </c>
      <c r="N3596" s="208" t="s">
        <v>64</v>
      </c>
      <c r="O3596" s="208" t="s">
        <v>103</v>
      </c>
      <c r="P3596" s="208" t="s">
        <v>115</v>
      </c>
      <c r="Q3596" s="113"/>
      <c r="R3596" s="208">
        <v>19</v>
      </c>
      <c r="S3596" s="208" t="s">
        <v>1665</v>
      </c>
      <c r="T3596" s="264" t="s">
        <v>112</v>
      </c>
      <c r="U3596" s="264">
        <v>2425</v>
      </c>
      <c r="V3596" s="264">
        <v>2425</v>
      </c>
      <c r="W3596" s="264">
        <v>2425</v>
      </c>
      <c r="X3596" s="264" t="s">
        <v>112</v>
      </c>
      <c r="Y3596" s="264" t="s">
        <v>112</v>
      </c>
    </row>
    <row r="3597" spans="1:25" ht="258.75" customHeight="1" x14ac:dyDescent="0.25">
      <c r="A3597" s="71">
        <v>5204</v>
      </c>
      <c r="B3597" s="208" t="s">
        <v>8869</v>
      </c>
      <c r="C3597" s="208" t="s">
        <v>17682</v>
      </c>
      <c r="D3597" s="113" t="s">
        <v>2593</v>
      </c>
      <c r="E3597" s="112" t="s">
        <v>17691</v>
      </c>
      <c r="F3597" s="112" t="s">
        <v>17692</v>
      </c>
      <c r="G3597" s="112">
        <v>44747</v>
      </c>
      <c r="H3597" s="112">
        <v>44593</v>
      </c>
      <c r="I3597" s="112" t="s">
        <v>17685</v>
      </c>
      <c r="J3597" s="112" t="s">
        <v>114</v>
      </c>
      <c r="K3597" s="208" t="s">
        <v>17693</v>
      </c>
      <c r="L3597" s="208" t="s">
        <v>60</v>
      </c>
      <c r="M3597" s="208" t="s">
        <v>8917</v>
      </c>
      <c r="N3597" s="208" t="s">
        <v>64</v>
      </c>
      <c r="O3597" s="208" t="s">
        <v>103</v>
      </c>
      <c r="P3597" s="208" t="s">
        <v>115</v>
      </c>
      <c r="Q3597" s="113"/>
      <c r="R3597" s="208" t="s">
        <v>18</v>
      </c>
      <c r="S3597" s="208" t="s">
        <v>199</v>
      </c>
      <c r="T3597" s="264" t="s">
        <v>112</v>
      </c>
      <c r="U3597" s="264">
        <v>0</v>
      </c>
      <c r="V3597" s="264">
        <v>0</v>
      </c>
      <c r="W3597" s="264">
        <v>0</v>
      </c>
      <c r="X3597" s="264">
        <v>0</v>
      </c>
      <c r="Y3597" s="264">
        <v>0</v>
      </c>
    </row>
    <row r="3598" spans="1:25" ht="258.75" customHeight="1" x14ac:dyDescent="0.25">
      <c r="A3598" s="71">
        <v>5205</v>
      </c>
      <c r="B3598" s="208" t="s">
        <v>8869</v>
      </c>
      <c r="C3598" s="208" t="s">
        <v>17682</v>
      </c>
      <c r="D3598" s="113" t="s">
        <v>2595</v>
      </c>
      <c r="E3598" s="112" t="s">
        <v>17694</v>
      </c>
      <c r="F3598" s="112" t="s">
        <v>17695</v>
      </c>
      <c r="G3598" s="112">
        <v>44747</v>
      </c>
      <c r="H3598" s="112">
        <v>44593</v>
      </c>
      <c r="I3598" s="112" t="s">
        <v>17685</v>
      </c>
      <c r="J3598" s="112" t="s">
        <v>114</v>
      </c>
      <c r="K3598" s="208" t="s">
        <v>17696</v>
      </c>
      <c r="L3598" s="208" t="s">
        <v>60</v>
      </c>
      <c r="M3598" s="208" t="s">
        <v>8917</v>
      </c>
      <c r="N3598" s="208" t="s">
        <v>64</v>
      </c>
      <c r="O3598" s="208" t="s">
        <v>103</v>
      </c>
      <c r="P3598" s="208" t="s">
        <v>115</v>
      </c>
      <c r="Q3598" s="113"/>
      <c r="R3598" s="208" t="s">
        <v>18</v>
      </c>
      <c r="S3598" s="208" t="s">
        <v>199</v>
      </c>
      <c r="T3598" s="264" t="s">
        <v>112</v>
      </c>
      <c r="U3598" s="264">
        <v>0</v>
      </c>
      <c r="V3598" s="264">
        <v>0</v>
      </c>
      <c r="W3598" s="264">
        <v>0</v>
      </c>
      <c r="X3598" s="264">
        <v>0</v>
      </c>
      <c r="Y3598" s="264">
        <v>0</v>
      </c>
    </row>
    <row r="3599" spans="1:25" ht="258.75" customHeight="1" x14ac:dyDescent="0.25">
      <c r="A3599" s="71">
        <v>5206</v>
      </c>
      <c r="B3599" s="208" t="s">
        <v>8869</v>
      </c>
      <c r="C3599" s="208" t="s">
        <v>8942</v>
      </c>
      <c r="D3599" s="113" t="s">
        <v>8943</v>
      </c>
      <c r="E3599" s="112" t="s">
        <v>17697</v>
      </c>
      <c r="F3599" s="112" t="s">
        <v>17698</v>
      </c>
      <c r="G3599" s="112">
        <v>43983</v>
      </c>
      <c r="H3599" s="112">
        <v>43831</v>
      </c>
      <c r="I3599" s="208" t="s">
        <v>17699</v>
      </c>
      <c r="J3599" s="112" t="s">
        <v>114</v>
      </c>
      <c r="K3599" s="208" t="s">
        <v>17700</v>
      </c>
      <c r="L3599" s="208" t="s">
        <v>60</v>
      </c>
      <c r="M3599" s="208" t="s">
        <v>8917</v>
      </c>
      <c r="N3599" s="208" t="s">
        <v>64</v>
      </c>
      <c r="O3599" s="208" t="s">
        <v>105</v>
      </c>
      <c r="P3599" s="208" t="s">
        <v>8944</v>
      </c>
      <c r="Q3599" s="113"/>
      <c r="R3599" s="208" t="s">
        <v>18</v>
      </c>
      <c r="S3599" s="208" t="s">
        <v>199</v>
      </c>
      <c r="T3599" s="264">
        <v>57620</v>
      </c>
      <c r="U3599" s="264">
        <v>46476</v>
      </c>
      <c r="V3599" s="264">
        <v>46476</v>
      </c>
      <c r="W3599" s="264">
        <v>46476</v>
      </c>
      <c r="X3599" s="264" t="s">
        <v>112</v>
      </c>
      <c r="Y3599" s="264" t="s">
        <v>112</v>
      </c>
    </row>
    <row r="3600" spans="1:25" ht="258.75" customHeight="1" x14ac:dyDescent="0.25">
      <c r="A3600" s="71">
        <v>5207</v>
      </c>
      <c r="B3600" s="208" t="s">
        <v>8869</v>
      </c>
      <c r="C3600" s="208" t="s">
        <v>17665</v>
      </c>
      <c r="D3600" s="113" t="s">
        <v>10256</v>
      </c>
      <c r="E3600" s="112" t="s">
        <v>17701</v>
      </c>
      <c r="F3600" s="112" t="s">
        <v>17702</v>
      </c>
      <c r="G3600" s="112">
        <v>44761</v>
      </c>
      <c r="H3600" s="112">
        <v>44562</v>
      </c>
      <c r="I3600" s="208" t="s">
        <v>17699</v>
      </c>
      <c r="J3600" s="112" t="s">
        <v>114</v>
      </c>
      <c r="K3600" s="208" t="s">
        <v>17700</v>
      </c>
      <c r="L3600" s="208" t="s">
        <v>60</v>
      </c>
      <c r="M3600" s="208" t="s">
        <v>8917</v>
      </c>
      <c r="N3600" s="208" t="s">
        <v>64</v>
      </c>
      <c r="O3600" s="208" t="s">
        <v>105</v>
      </c>
      <c r="P3600" s="208" t="s">
        <v>8944</v>
      </c>
      <c r="Q3600" s="113"/>
      <c r="R3600" s="208" t="s">
        <v>18</v>
      </c>
      <c r="S3600" s="208" t="s">
        <v>199</v>
      </c>
      <c r="T3600" s="264" t="s">
        <v>112</v>
      </c>
      <c r="U3600" s="264">
        <v>11282</v>
      </c>
      <c r="V3600" s="264">
        <v>11282</v>
      </c>
      <c r="W3600" s="264">
        <v>11282</v>
      </c>
      <c r="X3600" s="264">
        <v>11282</v>
      </c>
      <c r="Y3600" s="264">
        <v>11282</v>
      </c>
    </row>
    <row r="3601" spans="1:25" ht="258.75" customHeight="1" x14ac:dyDescent="0.25">
      <c r="A3601" s="71">
        <v>5208</v>
      </c>
      <c r="B3601" s="208" t="s">
        <v>8869</v>
      </c>
      <c r="C3601" s="208" t="s">
        <v>17703</v>
      </c>
      <c r="D3601" s="208" t="s">
        <v>329</v>
      </c>
      <c r="E3601" s="112" t="s">
        <v>8945</v>
      </c>
      <c r="F3601" s="112" t="s">
        <v>8946</v>
      </c>
      <c r="G3601" s="112">
        <v>41640</v>
      </c>
      <c r="H3601" s="112">
        <v>41640</v>
      </c>
      <c r="I3601" s="208" t="s">
        <v>370</v>
      </c>
      <c r="J3601" s="112">
        <v>45292</v>
      </c>
      <c r="K3601" s="208" t="s">
        <v>8947</v>
      </c>
      <c r="L3601" s="208" t="s">
        <v>99</v>
      </c>
      <c r="M3601" s="208" t="s">
        <v>8917</v>
      </c>
      <c r="N3601" s="114" t="s">
        <v>64</v>
      </c>
      <c r="O3601" s="208" t="s">
        <v>103</v>
      </c>
      <c r="P3601" s="208" t="s">
        <v>115</v>
      </c>
      <c r="Q3601" s="113"/>
      <c r="R3601" s="115">
        <v>10</v>
      </c>
      <c r="S3601" s="114" t="s">
        <v>126</v>
      </c>
      <c r="T3601" s="264">
        <v>5095</v>
      </c>
      <c r="U3601" s="264">
        <v>5013</v>
      </c>
      <c r="V3601" s="264">
        <v>4913</v>
      </c>
      <c r="W3601" s="264" t="s">
        <v>112</v>
      </c>
      <c r="X3601" s="264" t="s">
        <v>112</v>
      </c>
      <c r="Y3601" s="264" t="s">
        <v>112</v>
      </c>
    </row>
    <row r="3602" spans="1:25" ht="258.75" customHeight="1" x14ac:dyDescent="0.25">
      <c r="A3602" s="71">
        <v>5209</v>
      </c>
      <c r="B3602" s="208" t="s">
        <v>8869</v>
      </c>
      <c r="C3602" s="208" t="s">
        <v>17669</v>
      </c>
      <c r="D3602" s="208" t="s">
        <v>1612</v>
      </c>
      <c r="E3602" s="208" t="s">
        <v>8948</v>
      </c>
      <c r="F3602" s="112" t="s">
        <v>1225</v>
      </c>
      <c r="G3602" s="112">
        <v>42005</v>
      </c>
      <c r="H3602" s="112">
        <v>42005</v>
      </c>
      <c r="I3602" s="208" t="s">
        <v>1044</v>
      </c>
      <c r="J3602" s="112">
        <v>46388</v>
      </c>
      <c r="K3602" s="208" t="s">
        <v>17704</v>
      </c>
      <c r="L3602" s="208" t="s">
        <v>99</v>
      </c>
      <c r="M3602" s="208" t="s">
        <v>8917</v>
      </c>
      <c r="N3602" s="208" t="s">
        <v>64</v>
      </c>
      <c r="O3602" s="114" t="s">
        <v>100</v>
      </c>
      <c r="P3602" s="208" t="s">
        <v>8949</v>
      </c>
      <c r="Q3602" s="113"/>
      <c r="R3602" s="113">
        <v>2</v>
      </c>
      <c r="S3602" s="208" t="s">
        <v>199</v>
      </c>
      <c r="T3602" s="264">
        <v>3845</v>
      </c>
      <c r="U3602" s="264">
        <v>3658</v>
      </c>
      <c r="V3602" s="264">
        <v>2900</v>
      </c>
      <c r="W3602" s="264">
        <v>3800</v>
      </c>
      <c r="X3602" s="264">
        <v>3800</v>
      </c>
      <c r="Y3602" s="264">
        <v>3800</v>
      </c>
    </row>
    <row r="3603" spans="1:25" ht="258.75" customHeight="1" x14ac:dyDescent="0.25">
      <c r="A3603" s="71">
        <v>5211</v>
      </c>
      <c r="B3603" s="208" t="s">
        <v>8869</v>
      </c>
      <c r="C3603" s="208" t="s">
        <v>17705</v>
      </c>
      <c r="D3603" s="208" t="s">
        <v>329</v>
      </c>
      <c r="E3603" s="112" t="s">
        <v>129</v>
      </c>
      <c r="F3603" s="112" t="s">
        <v>8950</v>
      </c>
      <c r="G3603" s="112">
        <v>43831</v>
      </c>
      <c r="H3603" s="112">
        <v>43831</v>
      </c>
      <c r="I3603" s="208" t="s">
        <v>370</v>
      </c>
      <c r="J3603" s="112">
        <v>45292</v>
      </c>
      <c r="K3603" s="208" t="s">
        <v>8951</v>
      </c>
      <c r="L3603" s="208" t="s">
        <v>99</v>
      </c>
      <c r="M3603" s="208" t="s">
        <v>8917</v>
      </c>
      <c r="N3603" s="208" t="s">
        <v>64</v>
      </c>
      <c r="O3603" s="208" t="s">
        <v>103</v>
      </c>
      <c r="P3603" s="208" t="s">
        <v>115</v>
      </c>
      <c r="Q3603" s="113"/>
      <c r="R3603" s="208">
        <v>7</v>
      </c>
      <c r="S3603" s="208" t="s">
        <v>953</v>
      </c>
      <c r="T3603" s="264">
        <v>375</v>
      </c>
      <c r="U3603" s="264">
        <v>233</v>
      </c>
      <c r="V3603" s="264">
        <v>231</v>
      </c>
      <c r="W3603" s="264" t="s">
        <v>112</v>
      </c>
      <c r="X3603" s="264" t="s">
        <v>112</v>
      </c>
      <c r="Y3603" s="264" t="s">
        <v>112</v>
      </c>
    </row>
    <row r="3604" spans="1:25" ht="258.75" customHeight="1" x14ac:dyDescent="0.25">
      <c r="A3604" s="71">
        <v>5212</v>
      </c>
      <c r="B3604" s="208" t="s">
        <v>8869</v>
      </c>
      <c r="C3604" s="208" t="s">
        <v>17705</v>
      </c>
      <c r="D3604" s="208" t="s">
        <v>329</v>
      </c>
      <c r="E3604" s="112" t="s">
        <v>8948</v>
      </c>
      <c r="F3604" s="112" t="s">
        <v>1661</v>
      </c>
      <c r="G3604" s="112">
        <v>42736</v>
      </c>
      <c r="H3604" s="112">
        <v>42736</v>
      </c>
      <c r="I3604" s="208" t="s">
        <v>370</v>
      </c>
      <c r="J3604" s="112">
        <v>45292</v>
      </c>
      <c r="K3604" s="208" t="s">
        <v>8952</v>
      </c>
      <c r="L3604" s="208" t="s">
        <v>99</v>
      </c>
      <c r="M3604" s="208" t="s">
        <v>8917</v>
      </c>
      <c r="N3604" s="208" t="s">
        <v>64</v>
      </c>
      <c r="O3604" s="208" t="s">
        <v>103</v>
      </c>
      <c r="P3604" s="208" t="s">
        <v>469</v>
      </c>
      <c r="Q3604" s="113"/>
      <c r="R3604" s="208">
        <v>10</v>
      </c>
      <c r="S3604" s="208" t="s">
        <v>126</v>
      </c>
      <c r="T3604" s="264">
        <v>968</v>
      </c>
      <c r="U3604" s="264">
        <v>971</v>
      </c>
      <c r="V3604" s="264">
        <v>967</v>
      </c>
      <c r="W3604" s="264" t="s">
        <v>112</v>
      </c>
      <c r="X3604" s="264" t="s">
        <v>112</v>
      </c>
      <c r="Y3604" s="264"/>
    </row>
    <row r="3605" spans="1:25" ht="258.75" customHeight="1" x14ac:dyDescent="0.25">
      <c r="A3605" s="71">
        <v>5213</v>
      </c>
      <c r="B3605" s="208" t="s">
        <v>8869</v>
      </c>
      <c r="C3605" s="208" t="s">
        <v>17706</v>
      </c>
      <c r="D3605" s="208" t="s">
        <v>121</v>
      </c>
      <c r="E3605" s="112" t="s">
        <v>129</v>
      </c>
      <c r="F3605" s="112" t="s">
        <v>1661</v>
      </c>
      <c r="G3605" s="112">
        <v>43831</v>
      </c>
      <c r="H3605" s="112">
        <v>43831</v>
      </c>
      <c r="I3605" s="208" t="s">
        <v>370</v>
      </c>
      <c r="J3605" s="112">
        <v>45292</v>
      </c>
      <c r="K3605" s="208" t="s">
        <v>8952</v>
      </c>
      <c r="L3605" s="208" t="s">
        <v>99</v>
      </c>
      <c r="M3605" s="208" t="s">
        <v>8917</v>
      </c>
      <c r="N3605" s="208" t="s">
        <v>106</v>
      </c>
      <c r="O3605" s="208" t="s">
        <v>103</v>
      </c>
      <c r="P3605" s="208" t="s">
        <v>116</v>
      </c>
      <c r="Q3605" s="113"/>
      <c r="R3605" s="208">
        <v>10</v>
      </c>
      <c r="S3605" s="208" t="s">
        <v>126</v>
      </c>
      <c r="T3605" s="264">
        <v>1165</v>
      </c>
      <c r="U3605" s="264">
        <v>1263</v>
      </c>
      <c r="V3605" s="264">
        <v>1020</v>
      </c>
      <c r="W3605" s="264" t="s">
        <v>112</v>
      </c>
      <c r="X3605" s="264" t="s">
        <v>112</v>
      </c>
      <c r="Y3605" s="264" t="s">
        <v>112</v>
      </c>
    </row>
    <row r="3606" spans="1:25" ht="258.75" customHeight="1" x14ac:dyDescent="0.25">
      <c r="A3606" s="71">
        <v>5214</v>
      </c>
      <c r="B3606" s="208" t="s">
        <v>8869</v>
      </c>
      <c r="C3606" s="208" t="s">
        <v>17707</v>
      </c>
      <c r="D3606" s="208" t="s">
        <v>329</v>
      </c>
      <c r="E3606" s="112" t="s">
        <v>8953</v>
      </c>
      <c r="F3606" s="112" t="s">
        <v>8954</v>
      </c>
      <c r="G3606" s="112">
        <v>40544</v>
      </c>
      <c r="H3606" s="112">
        <v>40544</v>
      </c>
      <c r="I3606" s="208" t="s">
        <v>370</v>
      </c>
      <c r="J3606" s="112">
        <v>45292</v>
      </c>
      <c r="K3606" s="208" t="s">
        <v>8955</v>
      </c>
      <c r="L3606" s="208" t="s">
        <v>99</v>
      </c>
      <c r="M3606" s="208" t="s">
        <v>8917</v>
      </c>
      <c r="N3606" s="114" t="s">
        <v>64</v>
      </c>
      <c r="O3606" s="208" t="s">
        <v>100</v>
      </c>
      <c r="P3606" s="114" t="s">
        <v>8956</v>
      </c>
      <c r="Q3606" s="113"/>
      <c r="R3606" s="115">
        <v>11</v>
      </c>
      <c r="S3606" s="114" t="s">
        <v>731</v>
      </c>
      <c r="T3606" s="37">
        <v>13601</v>
      </c>
      <c r="U3606" s="37">
        <v>12997</v>
      </c>
      <c r="V3606" s="37">
        <v>1444</v>
      </c>
      <c r="W3606" s="264" t="s">
        <v>112</v>
      </c>
      <c r="X3606" s="264" t="s">
        <v>112</v>
      </c>
      <c r="Y3606" s="264"/>
    </row>
    <row r="3607" spans="1:25" ht="258.75" customHeight="1" x14ac:dyDescent="0.25">
      <c r="A3607" s="71">
        <v>5215</v>
      </c>
      <c r="B3607" s="208" t="s">
        <v>8869</v>
      </c>
      <c r="C3607" s="208" t="s">
        <v>17708</v>
      </c>
      <c r="D3607" s="208" t="s">
        <v>329</v>
      </c>
      <c r="E3607" s="112" t="s">
        <v>129</v>
      </c>
      <c r="F3607" s="112" t="s">
        <v>17709</v>
      </c>
      <c r="G3607" s="112">
        <v>43466</v>
      </c>
      <c r="H3607" s="112">
        <v>43466</v>
      </c>
      <c r="I3607" s="208" t="s">
        <v>396</v>
      </c>
      <c r="J3607" s="112">
        <v>44562</v>
      </c>
      <c r="K3607" s="208" t="s">
        <v>17710</v>
      </c>
      <c r="L3607" s="208" t="s">
        <v>99</v>
      </c>
      <c r="M3607" s="208" t="s">
        <v>8917</v>
      </c>
      <c r="N3607" s="114" t="s">
        <v>64</v>
      </c>
      <c r="O3607" s="208" t="s">
        <v>100</v>
      </c>
      <c r="P3607" s="114" t="s">
        <v>8957</v>
      </c>
      <c r="Q3607" s="113"/>
      <c r="R3607" s="115">
        <v>6</v>
      </c>
      <c r="S3607" s="114" t="s">
        <v>716</v>
      </c>
      <c r="T3607" s="37">
        <v>9882</v>
      </c>
      <c r="U3607" s="37" t="s">
        <v>112</v>
      </c>
      <c r="V3607" s="37" t="s">
        <v>112</v>
      </c>
      <c r="W3607" s="264" t="s">
        <v>112</v>
      </c>
      <c r="X3607" s="264" t="s">
        <v>112</v>
      </c>
      <c r="Y3607" s="264"/>
    </row>
    <row r="3608" spans="1:25" ht="258.75" customHeight="1" x14ac:dyDescent="0.25">
      <c r="A3608" s="71">
        <v>5216</v>
      </c>
      <c r="B3608" s="208" t="s">
        <v>8869</v>
      </c>
      <c r="C3608" s="208" t="s">
        <v>8958</v>
      </c>
      <c r="D3608" s="208" t="s">
        <v>17711</v>
      </c>
      <c r="E3608" s="112" t="s">
        <v>17712</v>
      </c>
      <c r="F3608" s="112" t="s">
        <v>1722</v>
      </c>
      <c r="G3608" s="112">
        <v>37622</v>
      </c>
      <c r="H3608" s="112">
        <v>37622</v>
      </c>
      <c r="I3608" s="114" t="s">
        <v>113</v>
      </c>
      <c r="J3608" s="112" t="s">
        <v>114</v>
      </c>
      <c r="K3608" s="208" t="s">
        <v>8959</v>
      </c>
      <c r="L3608" s="208" t="s">
        <v>99</v>
      </c>
      <c r="M3608" s="208" t="s">
        <v>8917</v>
      </c>
      <c r="N3608" s="114" t="s">
        <v>106</v>
      </c>
      <c r="O3608" s="208" t="s">
        <v>103</v>
      </c>
      <c r="P3608" s="208" t="s">
        <v>116</v>
      </c>
      <c r="Q3608" s="113"/>
      <c r="R3608" s="115" t="s">
        <v>40</v>
      </c>
      <c r="S3608" s="114" t="s">
        <v>126</v>
      </c>
      <c r="T3608" s="264">
        <v>0</v>
      </c>
      <c r="U3608" s="264">
        <v>0</v>
      </c>
      <c r="V3608" s="264">
        <v>0</v>
      </c>
      <c r="W3608" s="264">
        <v>0</v>
      </c>
      <c r="X3608" s="264">
        <v>0</v>
      </c>
      <c r="Y3608" s="264">
        <v>0</v>
      </c>
    </row>
    <row r="3609" spans="1:25" ht="258.75" customHeight="1" x14ac:dyDescent="0.25">
      <c r="A3609" s="71">
        <v>5217</v>
      </c>
      <c r="B3609" s="208" t="s">
        <v>8869</v>
      </c>
      <c r="C3609" s="208" t="s">
        <v>8958</v>
      </c>
      <c r="D3609" s="208" t="s">
        <v>17713</v>
      </c>
      <c r="E3609" s="112" t="s">
        <v>17712</v>
      </c>
      <c r="F3609" s="112" t="s">
        <v>8960</v>
      </c>
      <c r="G3609" s="112">
        <v>37622</v>
      </c>
      <c r="H3609" s="112">
        <v>37622</v>
      </c>
      <c r="I3609" s="114" t="s">
        <v>113</v>
      </c>
      <c r="J3609" s="112" t="s">
        <v>114</v>
      </c>
      <c r="K3609" s="208" t="s">
        <v>8961</v>
      </c>
      <c r="L3609" s="208" t="s">
        <v>99</v>
      </c>
      <c r="M3609" s="208" t="s">
        <v>8917</v>
      </c>
      <c r="N3609" s="114" t="s">
        <v>106</v>
      </c>
      <c r="O3609" s="208" t="s">
        <v>103</v>
      </c>
      <c r="P3609" s="208" t="s">
        <v>116</v>
      </c>
      <c r="Q3609" s="113"/>
      <c r="R3609" s="115" t="s">
        <v>40</v>
      </c>
      <c r="S3609" s="114" t="s">
        <v>126</v>
      </c>
      <c r="T3609" s="264">
        <v>0</v>
      </c>
      <c r="U3609" s="264">
        <v>0</v>
      </c>
      <c r="V3609" s="264">
        <v>0</v>
      </c>
      <c r="W3609" s="264">
        <v>0</v>
      </c>
      <c r="X3609" s="264">
        <v>0</v>
      </c>
      <c r="Y3609" s="264">
        <v>0</v>
      </c>
    </row>
    <row r="3610" spans="1:25" ht="258.75" customHeight="1" x14ac:dyDescent="0.25">
      <c r="A3610" s="71">
        <v>5218</v>
      </c>
      <c r="B3610" s="208" t="s">
        <v>8869</v>
      </c>
      <c r="C3610" s="208" t="s">
        <v>8962</v>
      </c>
      <c r="D3610" s="29" t="s">
        <v>17714</v>
      </c>
      <c r="E3610" s="112" t="s">
        <v>17715</v>
      </c>
      <c r="F3610" s="175" t="s">
        <v>8963</v>
      </c>
      <c r="G3610" s="175">
        <v>38099</v>
      </c>
      <c r="H3610" s="175">
        <v>37987</v>
      </c>
      <c r="I3610" s="208" t="s">
        <v>113</v>
      </c>
      <c r="J3610" s="112" t="s">
        <v>114</v>
      </c>
      <c r="K3610" s="208" t="s">
        <v>8964</v>
      </c>
      <c r="L3610" s="208" t="s">
        <v>99</v>
      </c>
      <c r="M3610" s="208" t="s">
        <v>8917</v>
      </c>
      <c r="N3610" s="208" t="s">
        <v>106</v>
      </c>
      <c r="O3610" s="208" t="s">
        <v>103</v>
      </c>
      <c r="P3610" s="208" t="s">
        <v>116</v>
      </c>
      <c r="Q3610" s="113"/>
      <c r="R3610" s="208" t="s">
        <v>40</v>
      </c>
      <c r="S3610" s="114" t="s">
        <v>126</v>
      </c>
      <c r="T3610" s="267">
        <v>66645</v>
      </c>
      <c r="U3610" s="267">
        <v>68602</v>
      </c>
      <c r="V3610" s="267">
        <v>68602</v>
      </c>
      <c r="W3610" s="267">
        <v>68602</v>
      </c>
      <c r="X3610" s="267">
        <v>68602</v>
      </c>
      <c r="Y3610" s="267">
        <v>68602</v>
      </c>
    </row>
    <row r="3611" spans="1:25" ht="258.75" customHeight="1" x14ac:dyDescent="0.25">
      <c r="A3611" s="71">
        <v>5219</v>
      </c>
      <c r="B3611" s="208" t="s">
        <v>8869</v>
      </c>
      <c r="C3611" s="208" t="s">
        <v>8965</v>
      </c>
      <c r="D3611" s="29" t="s">
        <v>17716</v>
      </c>
      <c r="E3611" s="112" t="s">
        <v>17712</v>
      </c>
      <c r="F3611" s="112" t="s">
        <v>153</v>
      </c>
      <c r="G3611" s="112">
        <v>38414</v>
      </c>
      <c r="H3611" s="112">
        <v>37987</v>
      </c>
      <c r="I3611" s="112" t="s">
        <v>113</v>
      </c>
      <c r="J3611" s="112" t="s">
        <v>114</v>
      </c>
      <c r="K3611" s="208" t="s">
        <v>8966</v>
      </c>
      <c r="L3611" s="208" t="s">
        <v>99</v>
      </c>
      <c r="M3611" s="208" t="s">
        <v>8917</v>
      </c>
      <c r="N3611" s="208" t="s">
        <v>106</v>
      </c>
      <c r="O3611" s="208" t="s">
        <v>103</v>
      </c>
      <c r="P3611" s="208" t="s">
        <v>116</v>
      </c>
      <c r="Q3611" s="113"/>
      <c r="R3611" s="208" t="s">
        <v>40</v>
      </c>
      <c r="S3611" s="208" t="s">
        <v>126</v>
      </c>
      <c r="T3611" s="267">
        <v>50067</v>
      </c>
      <c r="U3611" s="267">
        <v>50833</v>
      </c>
      <c r="V3611" s="267">
        <v>50833</v>
      </c>
      <c r="W3611" s="267">
        <v>50833</v>
      </c>
      <c r="X3611" s="267">
        <v>50833</v>
      </c>
      <c r="Y3611" s="267">
        <v>50833</v>
      </c>
    </row>
    <row r="3612" spans="1:25" ht="258.75" customHeight="1" x14ac:dyDescent="0.25">
      <c r="A3612" s="71">
        <v>5220</v>
      </c>
      <c r="B3612" s="208" t="s">
        <v>8869</v>
      </c>
      <c r="C3612" s="208" t="s">
        <v>8958</v>
      </c>
      <c r="D3612" s="208" t="s">
        <v>17717</v>
      </c>
      <c r="E3612" s="112" t="s">
        <v>17712</v>
      </c>
      <c r="F3612" s="112" t="s">
        <v>304</v>
      </c>
      <c r="G3612" s="112">
        <v>37622</v>
      </c>
      <c r="H3612" s="112">
        <v>37622</v>
      </c>
      <c r="I3612" s="112" t="s">
        <v>113</v>
      </c>
      <c r="J3612" s="112" t="s">
        <v>114</v>
      </c>
      <c r="K3612" s="208" t="s">
        <v>8967</v>
      </c>
      <c r="L3612" s="208" t="s">
        <v>99</v>
      </c>
      <c r="M3612" s="208" t="s">
        <v>8917</v>
      </c>
      <c r="N3612" s="208" t="s">
        <v>106</v>
      </c>
      <c r="O3612" s="208" t="s">
        <v>103</v>
      </c>
      <c r="P3612" s="208" t="s">
        <v>116</v>
      </c>
      <c r="Q3612" s="113"/>
      <c r="R3612" s="208" t="s">
        <v>40</v>
      </c>
      <c r="S3612" s="208" t="s">
        <v>126</v>
      </c>
      <c r="T3612" s="267">
        <v>1713</v>
      </c>
      <c r="U3612" s="267">
        <v>1535</v>
      </c>
      <c r="V3612" s="267">
        <v>1535</v>
      </c>
      <c r="W3612" s="267">
        <v>1535</v>
      </c>
      <c r="X3612" s="267">
        <v>1535</v>
      </c>
      <c r="Y3612" s="267">
        <v>1535</v>
      </c>
    </row>
    <row r="3613" spans="1:25" ht="258.75" customHeight="1" x14ac:dyDescent="0.25">
      <c r="A3613" s="71">
        <v>5221</v>
      </c>
      <c r="B3613" s="208" t="s">
        <v>8869</v>
      </c>
      <c r="C3613" s="208" t="s">
        <v>17718</v>
      </c>
      <c r="D3613" s="208" t="s">
        <v>17719</v>
      </c>
      <c r="E3613" s="112" t="s">
        <v>17720</v>
      </c>
      <c r="F3613" s="112" t="s">
        <v>17721</v>
      </c>
      <c r="G3613" s="112">
        <v>37622</v>
      </c>
      <c r="H3613" s="112">
        <v>37622</v>
      </c>
      <c r="I3613" s="112" t="s">
        <v>113</v>
      </c>
      <c r="J3613" s="112" t="s">
        <v>114</v>
      </c>
      <c r="K3613" s="208" t="s">
        <v>8969</v>
      </c>
      <c r="L3613" s="208" t="s">
        <v>99</v>
      </c>
      <c r="M3613" s="208" t="s">
        <v>8917</v>
      </c>
      <c r="N3613" s="208" t="s">
        <v>106</v>
      </c>
      <c r="O3613" s="208" t="s">
        <v>103</v>
      </c>
      <c r="P3613" s="208" t="s">
        <v>116</v>
      </c>
      <c r="Q3613" s="113"/>
      <c r="R3613" s="208" t="s">
        <v>40</v>
      </c>
      <c r="S3613" s="208" t="s">
        <v>126</v>
      </c>
      <c r="T3613" s="267">
        <v>5612</v>
      </c>
      <c r="U3613" s="267">
        <v>6022</v>
      </c>
      <c r="V3613" s="267">
        <v>6022</v>
      </c>
      <c r="W3613" s="267">
        <v>6022</v>
      </c>
      <c r="X3613" s="267">
        <v>6022</v>
      </c>
      <c r="Y3613" s="267">
        <v>6022</v>
      </c>
    </row>
    <row r="3614" spans="1:25" ht="258.75" customHeight="1" x14ac:dyDescent="0.25">
      <c r="A3614" s="71">
        <v>5222</v>
      </c>
      <c r="B3614" s="208" t="s">
        <v>8869</v>
      </c>
      <c r="C3614" s="208" t="s">
        <v>8968</v>
      </c>
      <c r="D3614" s="208" t="s">
        <v>17722</v>
      </c>
      <c r="E3614" s="112" t="s">
        <v>17720</v>
      </c>
      <c r="F3614" s="112" t="s">
        <v>17723</v>
      </c>
      <c r="G3614" s="112">
        <v>37622</v>
      </c>
      <c r="H3614" s="112">
        <v>37622</v>
      </c>
      <c r="I3614" s="112" t="s">
        <v>113</v>
      </c>
      <c r="J3614" s="112" t="s">
        <v>114</v>
      </c>
      <c r="K3614" s="208" t="s">
        <v>8970</v>
      </c>
      <c r="L3614" s="208" t="s">
        <v>99</v>
      </c>
      <c r="M3614" s="208" t="s">
        <v>8917</v>
      </c>
      <c r="N3614" s="208" t="s">
        <v>106</v>
      </c>
      <c r="O3614" s="208" t="s">
        <v>103</v>
      </c>
      <c r="P3614" s="208" t="s">
        <v>116</v>
      </c>
      <c r="Q3614" s="113"/>
      <c r="R3614" s="208" t="s">
        <v>40</v>
      </c>
      <c r="S3614" s="208" t="s">
        <v>126</v>
      </c>
      <c r="T3614" s="267">
        <v>308484</v>
      </c>
      <c r="U3614" s="267">
        <v>321141</v>
      </c>
      <c r="V3614" s="267">
        <v>321141</v>
      </c>
      <c r="W3614" s="267">
        <v>321141</v>
      </c>
      <c r="X3614" s="267">
        <v>321141</v>
      </c>
      <c r="Y3614" s="267">
        <v>321141</v>
      </c>
    </row>
    <row r="3615" spans="1:25" ht="258.75" customHeight="1" x14ac:dyDescent="0.25">
      <c r="A3615" s="71">
        <v>5223</v>
      </c>
      <c r="B3615" s="208" t="s">
        <v>8869</v>
      </c>
      <c r="C3615" s="208" t="s">
        <v>8971</v>
      </c>
      <c r="D3615" s="208" t="s">
        <v>17724</v>
      </c>
      <c r="E3615" s="112" t="s">
        <v>8972</v>
      </c>
      <c r="F3615" s="112" t="s">
        <v>8973</v>
      </c>
      <c r="G3615" s="112">
        <v>38718</v>
      </c>
      <c r="H3615" s="112">
        <v>38718</v>
      </c>
      <c r="I3615" s="112" t="s">
        <v>113</v>
      </c>
      <c r="J3615" s="112" t="s">
        <v>114</v>
      </c>
      <c r="K3615" s="208" t="s">
        <v>8974</v>
      </c>
      <c r="L3615" s="208" t="s">
        <v>99</v>
      </c>
      <c r="M3615" s="208" t="s">
        <v>8917</v>
      </c>
      <c r="N3615" s="208" t="s">
        <v>106</v>
      </c>
      <c r="O3615" s="208" t="s">
        <v>103</v>
      </c>
      <c r="P3615" s="208" t="s">
        <v>116</v>
      </c>
      <c r="Q3615" s="113"/>
      <c r="R3615" s="208" t="s">
        <v>40</v>
      </c>
      <c r="S3615" s="208" t="s">
        <v>126</v>
      </c>
      <c r="T3615" s="267">
        <v>0</v>
      </c>
      <c r="U3615" s="267">
        <v>0</v>
      </c>
      <c r="V3615" s="267">
        <v>0</v>
      </c>
      <c r="W3615" s="267">
        <v>0</v>
      </c>
      <c r="X3615" s="267">
        <v>0</v>
      </c>
      <c r="Y3615" s="267">
        <v>0</v>
      </c>
    </row>
    <row r="3616" spans="1:25" ht="258.75" customHeight="1" x14ac:dyDescent="0.25">
      <c r="A3616" s="71">
        <v>5224</v>
      </c>
      <c r="B3616" s="208" t="s">
        <v>8869</v>
      </c>
      <c r="C3616" s="208" t="s">
        <v>8958</v>
      </c>
      <c r="D3616" s="208" t="s">
        <v>17725</v>
      </c>
      <c r="E3616" s="112" t="s">
        <v>8972</v>
      </c>
      <c r="F3616" s="112" t="s">
        <v>8975</v>
      </c>
      <c r="G3616" s="112">
        <v>37622</v>
      </c>
      <c r="H3616" s="112">
        <v>37622</v>
      </c>
      <c r="I3616" s="112" t="s">
        <v>113</v>
      </c>
      <c r="J3616" s="112" t="s">
        <v>114</v>
      </c>
      <c r="K3616" s="208" t="s">
        <v>8976</v>
      </c>
      <c r="L3616" s="208" t="s">
        <v>99</v>
      </c>
      <c r="M3616" s="208" t="s">
        <v>8917</v>
      </c>
      <c r="N3616" s="208" t="s">
        <v>106</v>
      </c>
      <c r="O3616" s="208" t="s">
        <v>103</v>
      </c>
      <c r="P3616" s="208" t="s">
        <v>116</v>
      </c>
      <c r="Q3616" s="113"/>
      <c r="R3616" s="208" t="s">
        <v>40</v>
      </c>
      <c r="S3616" s="208" t="s">
        <v>126</v>
      </c>
      <c r="T3616" s="267">
        <v>1</v>
      </c>
      <c r="U3616" s="267">
        <v>9</v>
      </c>
      <c r="V3616" s="267">
        <v>9</v>
      </c>
      <c r="W3616" s="267">
        <v>9</v>
      </c>
      <c r="X3616" s="267">
        <v>9</v>
      </c>
      <c r="Y3616" s="267">
        <v>9</v>
      </c>
    </row>
    <row r="3617" spans="1:25" ht="258.75" customHeight="1" x14ac:dyDescent="0.25">
      <c r="A3617" s="71">
        <v>5225</v>
      </c>
      <c r="B3617" s="208" t="s">
        <v>8869</v>
      </c>
      <c r="C3617" s="208" t="s">
        <v>8968</v>
      </c>
      <c r="D3617" s="208" t="s">
        <v>17726</v>
      </c>
      <c r="E3617" s="112" t="s">
        <v>129</v>
      </c>
      <c r="F3617" s="112" t="s">
        <v>8977</v>
      </c>
      <c r="G3617" s="112">
        <v>37622</v>
      </c>
      <c r="H3617" s="112">
        <v>37622</v>
      </c>
      <c r="I3617" s="112" t="s">
        <v>113</v>
      </c>
      <c r="J3617" s="112" t="s">
        <v>114</v>
      </c>
      <c r="K3617" s="208" t="s">
        <v>8978</v>
      </c>
      <c r="L3617" s="208" t="s">
        <v>99</v>
      </c>
      <c r="M3617" s="208" t="s">
        <v>8917</v>
      </c>
      <c r="N3617" s="208" t="s">
        <v>106</v>
      </c>
      <c r="O3617" s="208" t="s">
        <v>103</v>
      </c>
      <c r="P3617" s="208" t="s">
        <v>116</v>
      </c>
      <c r="Q3617" s="113"/>
      <c r="R3617" s="113" t="s">
        <v>7723</v>
      </c>
      <c r="S3617" s="208" t="s">
        <v>7724</v>
      </c>
      <c r="T3617" s="267">
        <v>7754</v>
      </c>
      <c r="U3617" s="267">
        <v>8126</v>
      </c>
      <c r="V3617" s="267">
        <v>8126</v>
      </c>
      <c r="W3617" s="267">
        <v>8126</v>
      </c>
      <c r="X3617" s="267">
        <v>8126</v>
      </c>
      <c r="Y3617" s="267">
        <v>8126</v>
      </c>
    </row>
    <row r="3618" spans="1:25" ht="258.75" customHeight="1" x14ac:dyDescent="0.25">
      <c r="A3618" s="71">
        <v>5226</v>
      </c>
      <c r="B3618" s="208" t="s">
        <v>8869</v>
      </c>
      <c r="C3618" s="208" t="s">
        <v>8958</v>
      </c>
      <c r="D3618" s="208" t="s">
        <v>17727</v>
      </c>
      <c r="E3618" s="112" t="s">
        <v>129</v>
      </c>
      <c r="F3618" s="112" t="s">
        <v>1663</v>
      </c>
      <c r="G3618" s="112">
        <v>37622</v>
      </c>
      <c r="H3618" s="112">
        <v>37622</v>
      </c>
      <c r="I3618" s="112" t="s">
        <v>113</v>
      </c>
      <c r="J3618" s="112" t="s">
        <v>114</v>
      </c>
      <c r="K3618" s="208" t="s">
        <v>8979</v>
      </c>
      <c r="L3618" s="208" t="s">
        <v>61</v>
      </c>
      <c r="M3618" s="208" t="s">
        <v>8917</v>
      </c>
      <c r="N3618" s="208" t="s">
        <v>106</v>
      </c>
      <c r="O3618" s="208" t="s">
        <v>103</v>
      </c>
      <c r="P3618" s="208" t="s">
        <v>116</v>
      </c>
      <c r="Q3618" s="113"/>
      <c r="R3618" s="208">
        <v>17</v>
      </c>
      <c r="S3618" s="208" t="s">
        <v>1052</v>
      </c>
      <c r="T3618" s="267">
        <v>20</v>
      </c>
      <c r="U3618" s="267">
        <v>3</v>
      </c>
      <c r="V3618" s="267">
        <v>3</v>
      </c>
      <c r="W3618" s="267">
        <v>3</v>
      </c>
      <c r="X3618" s="267">
        <v>3</v>
      </c>
      <c r="Y3618" s="267">
        <v>3</v>
      </c>
    </row>
    <row r="3619" spans="1:25" ht="258.75" customHeight="1" x14ac:dyDescent="0.25">
      <c r="A3619" s="71">
        <v>5227</v>
      </c>
      <c r="B3619" s="208" t="s">
        <v>8869</v>
      </c>
      <c r="C3619" s="208" t="s">
        <v>8958</v>
      </c>
      <c r="D3619" s="208" t="s">
        <v>17728</v>
      </c>
      <c r="E3619" s="112" t="s">
        <v>8980</v>
      </c>
      <c r="F3619" s="112" t="s">
        <v>8981</v>
      </c>
      <c r="G3619" s="112">
        <v>37622</v>
      </c>
      <c r="H3619" s="112">
        <v>37622</v>
      </c>
      <c r="I3619" s="112" t="s">
        <v>113</v>
      </c>
      <c r="J3619" s="112" t="s">
        <v>114</v>
      </c>
      <c r="K3619" s="208" t="s">
        <v>8982</v>
      </c>
      <c r="L3619" s="208" t="s">
        <v>99</v>
      </c>
      <c r="M3619" s="208" t="s">
        <v>8917</v>
      </c>
      <c r="N3619" s="208" t="s">
        <v>106</v>
      </c>
      <c r="O3619" s="208" t="s">
        <v>103</v>
      </c>
      <c r="P3619" s="208" t="s">
        <v>116</v>
      </c>
      <c r="Q3619" s="113"/>
      <c r="R3619" s="208" t="s">
        <v>26</v>
      </c>
      <c r="S3619" s="208" t="s">
        <v>141</v>
      </c>
      <c r="T3619" s="267">
        <v>2727</v>
      </c>
      <c r="U3619" s="267">
        <v>5694</v>
      </c>
      <c r="V3619" s="267">
        <v>5694</v>
      </c>
      <c r="W3619" s="267">
        <v>5694</v>
      </c>
      <c r="X3619" s="267">
        <v>5694</v>
      </c>
      <c r="Y3619" s="267">
        <v>5694</v>
      </c>
    </row>
    <row r="3620" spans="1:25" ht="258.75" customHeight="1" x14ac:dyDescent="0.25">
      <c r="A3620" s="71">
        <v>5228</v>
      </c>
      <c r="B3620" s="208" t="s">
        <v>8869</v>
      </c>
      <c r="C3620" s="208" t="s">
        <v>8983</v>
      </c>
      <c r="D3620" s="208" t="s">
        <v>17729</v>
      </c>
      <c r="E3620" s="112" t="s">
        <v>129</v>
      </c>
      <c r="F3620" s="112" t="s">
        <v>8984</v>
      </c>
      <c r="G3620" s="112">
        <v>40544</v>
      </c>
      <c r="H3620" s="112">
        <v>40544</v>
      </c>
      <c r="I3620" s="112" t="s">
        <v>113</v>
      </c>
      <c r="J3620" s="112" t="s">
        <v>114</v>
      </c>
      <c r="K3620" s="208" t="s">
        <v>8985</v>
      </c>
      <c r="L3620" s="208" t="s">
        <v>99</v>
      </c>
      <c r="M3620" s="208" t="s">
        <v>8917</v>
      </c>
      <c r="N3620" s="208" t="s">
        <v>106</v>
      </c>
      <c r="O3620" s="208" t="s">
        <v>103</v>
      </c>
      <c r="P3620" s="208" t="s">
        <v>116</v>
      </c>
      <c r="Q3620" s="113"/>
      <c r="R3620" s="208" t="s">
        <v>25</v>
      </c>
      <c r="S3620" s="208" t="s">
        <v>715</v>
      </c>
      <c r="T3620" s="267">
        <v>8873</v>
      </c>
      <c r="U3620" s="267">
        <v>8737</v>
      </c>
      <c r="V3620" s="267">
        <v>8737</v>
      </c>
      <c r="W3620" s="267">
        <v>8737</v>
      </c>
      <c r="X3620" s="267">
        <v>8737</v>
      </c>
      <c r="Y3620" s="267">
        <v>8737</v>
      </c>
    </row>
    <row r="3621" spans="1:25" ht="258.75" customHeight="1" x14ac:dyDescent="0.25">
      <c r="A3621" s="71">
        <v>5229</v>
      </c>
      <c r="B3621" s="208" t="s">
        <v>8869</v>
      </c>
      <c r="C3621" s="208" t="s">
        <v>8958</v>
      </c>
      <c r="D3621" s="208" t="s">
        <v>17730</v>
      </c>
      <c r="E3621" s="112" t="s">
        <v>129</v>
      </c>
      <c r="F3621" s="112" t="s">
        <v>8921</v>
      </c>
      <c r="G3621" s="112">
        <v>37987</v>
      </c>
      <c r="H3621" s="112">
        <v>37987</v>
      </c>
      <c r="I3621" s="112" t="s">
        <v>113</v>
      </c>
      <c r="J3621" s="112" t="s">
        <v>114</v>
      </c>
      <c r="K3621" s="208" t="s">
        <v>8986</v>
      </c>
      <c r="L3621" s="208" t="s">
        <v>61</v>
      </c>
      <c r="M3621" s="208" t="s">
        <v>8917</v>
      </c>
      <c r="N3621" s="208" t="s">
        <v>106</v>
      </c>
      <c r="O3621" s="208" t="s">
        <v>103</v>
      </c>
      <c r="P3621" s="208" t="s">
        <v>116</v>
      </c>
      <c r="Q3621" s="113"/>
      <c r="R3621" s="208">
        <v>14</v>
      </c>
      <c r="S3621" s="208" t="s">
        <v>497</v>
      </c>
      <c r="T3621" s="267">
        <v>778</v>
      </c>
      <c r="U3621" s="267">
        <v>308</v>
      </c>
      <c r="V3621" s="267">
        <v>308</v>
      </c>
      <c r="W3621" s="267">
        <v>308</v>
      </c>
      <c r="X3621" s="267">
        <v>308</v>
      </c>
      <c r="Y3621" s="267">
        <v>308</v>
      </c>
    </row>
    <row r="3622" spans="1:25" ht="258.75" customHeight="1" x14ac:dyDescent="0.25">
      <c r="A3622" s="71">
        <v>5230</v>
      </c>
      <c r="B3622" s="208" t="s">
        <v>8869</v>
      </c>
      <c r="C3622" s="208" t="s">
        <v>8971</v>
      </c>
      <c r="D3622" s="208" t="s">
        <v>17731</v>
      </c>
      <c r="E3622" s="112" t="s">
        <v>8987</v>
      </c>
      <c r="F3622" s="112" t="s">
        <v>8988</v>
      </c>
      <c r="G3622" s="112">
        <v>38414</v>
      </c>
      <c r="H3622" s="112">
        <v>38718</v>
      </c>
      <c r="I3622" s="112" t="s">
        <v>113</v>
      </c>
      <c r="J3622" s="112" t="s">
        <v>114</v>
      </c>
      <c r="K3622" s="208" t="s">
        <v>8989</v>
      </c>
      <c r="L3622" s="208" t="s">
        <v>99</v>
      </c>
      <c r="M3622" s="208" t="s">
        <v>8917</v>
      </c>
      <c r="N3622" s="208" t="s">
        <v>106</v>
      </c>
      <c r="O3622" s="208" t="s">
        <v>103</v>
      </c>
      <c r="P3622" s="208" t="s">
        <v>116</v>
      </c>
      <c r="Q3622" s="113"/>
      <c r="R3622" s="208" t="s">
        <v>40</v>
      </c>
      <c r="S3622" s="208" t="s">
        <v>126</v>
      </c>
      <c r="T3622" s="267">
        <v>13</v>
      </c>
      <c r="U3622" s="267">
        <v>10</v>
      </c>
      <c r="V3622" s="267">
        <v>10</v>
      </c>
      <c r="W3622" s="267">
        <v>10</v>
      </c>
      <c r="X3622" s="267">
        <v>10</v>
      </c>
      <c r="Y3622" s="267">
        <v>10</v>
      </c>
    </row>
    <row r="3623" spans="1:25" ht="258.75" customHeight="1" x14ac:dyDescent="0.25">
      <c r="A3623" s="71">
        <v>5231</v>
      </c>
      <c r="B3623" s="208" t="s">
        <v>8869</v>
      </c>
      <c r="C3623" s="208" t="s">
        <v>8990</v>
      </c>
      <c r="D3623" s="208" t="s">
        <v>17732</v>
      </c>
      <c r="E3623" s="112" t="s">
        <v>129</v>
      </c>
      <c r="F3623" s="112" t="s">
        <v>8991</v>
      </c>
      <c r="G3623" s="112">
        <v>40179</v>
      </c>
      <c r="H3623" s="112">
        <v>40179</v>
      </c>
      <c r="I3623" s="112" t="s">
        <v>113</v>
      </c>
      <c r="J3623" s="112" t="s">
        <v>114</v>
      </c>
      <c r="K3623" s="208" t="s">
        <v>8992</v>
      </c>
      <c r="L3623" s="208" t="s">
        <v>99</v>
      </c>
      <c r="M3623" s="208" t="s">
        <v>8917</v>
      </c>
      <c r="N3623" s="208" t="s">
        <v>106</v>
      </c>
      <c r="O3623" s="208" t="s">
        <v>103</v>
      </c>
      <c r="P3623" s="208" t="s">
        <v>116</v>
      </c>
      <c r="Q3623" s="113"/>
      <c r="R3623" s="208" t="s">
        <v>40</v>
      </c>
      <c r="S3623" s="208" t="s">
        <v>126</v>
      </c>
      <c r="T3623" s="267">
        <v>1575</v>
      </c>
      <c r="U3623" s="267">
        <v>1870</v>
      </c>
      <c r="V3623" s="267">
        <v>1870</v>
      </c>
      <c r="W3623" s="267">
        <v>1870</v>
      </c>
      <c r="X3623" s="267">
        <v>1870</v>
      </c>
      <c r="Y3623" s="267">
        <v>1870</v>
      </c>
    </row>
    <row r="3624" spans="1:25" ht="258.75" customHeight="1" x14ac:dyDescent="0.25">
      <c r="A3624" s="71">
        <v>5232</v>
      </c>
      <c r="B3624" s="208" t="s">
        <v>8869</v>
      </c>
      <c r="C3624" s="208" t="s">
        <v>8993</v>
      </c>
      <c r="D3624" s="208" t="s">
        <v>17733</v>
      </c>
      <c r="E3624" s="112" t="s">
        <v>17734</v>
      </c>
      <c r="F3624" s="112" t="s">
        <v>8994</v>
      </c>
      <c r="G3624" s="112">
        <v>41640</v>
      </c>
      <c r="H3624" s="112">
        <v>41640</v>
      </c>
      <c r="I3624" s="112" t="s">
        <v>113</v>
      </c>
      <c r="J3624" s="112" t="s">
        <v>114</v>
      </c>
      <c r="K3624" s="208" t="s">
        <v>8995</v>
      </c>
      <c r="L3624" s="208" t="s">
        <v>99</v>
      </c>
      <c r="M3624" s="208" t="s">
        <v>8917</v>
      </c>
      <c r="N3624" s="208" t="s">
        <v>106</v>
      </c>
      <c r="O3624" s="208" t="s">
        <v>103</v>
      </c>
      <c r="P3624" s="208" t="s">
        <v>116</v>
      </c>
      <c r="Q3624" s="113"/>
      <c r="R3624" s="208" t="s">
        <v>40</v>
      </c>
      <c r="S3624" s="208" t="s">
        <v>126</v>
      </c>
      <c r="T3624" s="267">
        <v>25599</v>
      </c>
      <c r="U3624" s="267">
        <v>24718</v>
      </c>
      <c r="V3624" s="267">
        <v>24718</v>
      </c>
      <c r="W3624" s="267">
        <v>24718</v>
      </c>
      <c r="X3624" s="267">
        <v>24718</v>
      </c>
      <c r="Y3624" s="267">
        <v>24718</v>
      </c>
    </row>
    <row r="3625" spans="1:25" ht="258.75" customHeight="1" x14ac:dyDescent="0.25">
      <c r="A3625" s="71">
        <v>5233</v>
      </c>
      <c r="B3625" s="208" t="s">
        <v>8869</v>
      </c>
      <c r="C3625" s="208" t="s">
        <v>8996</v>
      </c>
      <c r="D3625" s="208" t="s">
        <v>17735</v>
      </c>
      <c r="E3625" s="112" t="s">
        <v>8997</v>
      </c>
      <c r="F3625" s="112" t="s">
        <v>8896</v>
      </c>
      <c r="G3625" s="112">
        <v>42736</v>
      </c>
      <c r="H3625" s="112">
        <v>42736</v>
      </c>
      <c r="I3625" s="112" t="s">
        <v>268</v>
      </c>
      <c r="J3625" s="112" t="s">
        <v>7801</v>
      </c>
      <c r="K3625" s="208" t="s">
        <v>8998</v>
      </c>
      <c r="L3625" s="208" t="s">
        <v>60</v>
      </c>
      <c r="M3625" s="208" t="s">
        <v>8917</v>
      </c>
      <c r="N3625" s="208" t="s">
        <v>106</v>
      </c>
      <c r="O3625" s="208" t="s">
        <v>103</v>
      </c>
      <c r="P3625" s="208" t="s">
        <v>116</v>
      </c>
      <c r="Q3625" s="113"/>
      <c r="R3625" s="208">
        <v>16</v>
      </c>
      <c r="S3625" s="208" t="s">
        <v>175</v>
      </c>
      <c r="T3625" s="267">
        <v>17</v>
      </c>
      <c r="U3625" s="267">
        <v>274</v>
      </c>
      <c r="V3625" s="267">
        <v>274</v>
      </c>
      <c r="W3625" s="267">
        <v>274</v>
      </c>
      <c r="X3625" s="267">
        <v>274</v>
      </c>
      <c r="Y3625" s="267">
        <v>274</v>
      </c>
    </row>
    <row r="3626" spans="1:25" ht="258.75" customHeight="1" x14ac:dyDescent="0.25">
      <c r="A3626" s="71">
        <v>5234</v>
      </c>
      <c r="B3626" s="208" t="s">
        <v>8869</v>
      </c>
      <c r="C3626" s="208" t="s">
        <v>8999</v>
      </c>
      <c r="D3626" s="208" t="s">
        <v>17736</v>
      </c>
      <c r="E3626" s="112" t="s">
        <v>129</v>
      </c>
      <c r="F3626" s="112" t="s">
        <v>9000</v>
      </c>
      <c r="G3626" s="112">
        <v>44165</v>
      </c>
      <c r="H3626" s="112">
        <v>44197</v>
      </c>
      <c r="I3626" s="112" t="s">
        <v>6331</v>
      </c>
      <c r="J3626" s="112">
        <v>47849</v>
      </c>
      <c r="K3626" s="208" t="s">
        <v>9001</v>
      </c>
      <c r="L3626" s="208" t="s">
        <v>99</v>
      </c>
      <c r="M3626" s="208" t="s">
        <v>8917</v>
      </c>
      <c r="N3626" s="208" t="s">
        <v>106</v>
      </c>
      <c r="O3626" s="208" t="s">
        <v>103</v>
      </c>
      <c r="P3626" s="208" t="s">
        <v>116</v>
      </c>
      <c r="Q3626" s="113"/>
      <c r="R3626" s="208" t="s">
        <v>40</v>
      </c>
      <c r="S3626" s="208" t="s">
        <v>126</v>
      </c>
      <c r="T3626" s="267">
        <v>407</v>
      </c>
      <c r="U3626" s="267">
        <v>918</v>
      </c>
      <c r="V3626" s="267">
        <v>918</v>
      </c>
      <c r="W3626" s="267">
        <v>918</v>
      </c>
      <c r="X3626" s="267">
        <v>918</v>
      </c>
      <c r="Y3626" s="267">
        <v>918</v>
      </c>
    </row>
    <row r="3627" spans="1:25" ht="258.75" customHeight="1" x14ac:dyDescent="0.25">
      <c r="A3627" s="71">
        <v>5235</v>
      </c>
      <c r="B3627" s="208" t="s">
        <v>8869</v>
      </c>
      <c r="C3627" s="208" t="s">
        <v>11374</v>
      </c>
      <c r="D3627" s="208" t="s">
        <v>17737</v>
      </c>
      <c r="E3627" s="112" t="s">
        <v>17734</v>
      </c>
      <c r="F3627" s="112" t="s">
        <v>9002</v>
      </c>
      <c r="G3627" s="112">
        <v>39814</v>
      </c>
      <c r="H3627" s="112">
        <v>39814</v>
      </c>
      <c r="I3627" s="112" t="s">
        <v>113</v>
      </c>
      <c r="J3627" s="112" t="s">
        <v>114</v>
      </c>
      <c r="K3627" s="208" t="s">
        <v>9003</v>
      </c>
      <c r="L3627" s="208" t="s">
        <v>99</v>
      </c>
      <c r="M3627" s="208" t="s">
        <v>8917</v>
      </c>
      <c r="N3627" s="208" t="s">
        <v>106</v>
      </c>
      <c r="O3627" s="114" t="s">
        <v>100</v>
      </c>
      <c r="P3627" s="208" t="s">
        <v>157</v>
      </c>
      <c r="Q3627" s="113"/>
      <c r="R3627" s="29" t="s">
        <v>40</v>
      </c>
      <c r="S3627" s="208" t="s">
        <v>126</v>
      </c>
      <c r="T3627" s="267">
        <v>44255</v>
      </c>
      <c r="U3627" s="267">
        <v>45184</v>
      </c>
      <c r="V3627" s="267">
        <v>45184</v>
      </c>
      <c r="W3627" s="267">
        <v>45184</v>
      </c>
      <c r="X3627" s="267">
        <v>45184</v>
      </c>
      <c r="Y3627" s="267">
        <v>45184</v>
      </c>
    </row>
    <row r="3628" spans="1:25" ht="258.75" customHeight="1" x14ac:dyDescent="0.25">
      <c r="A3628" s="71">
        <v>5236</v>
      </c>
      <c r="B3628" s="208" t="s">
        <v>8869</v>
      </c>
      <c r="C3628" s="208" t="s">
        <v>11374</v>
      </c>
      <c r="D3628" s="208" t="s">
        <v>17737</v>
      </c>
      <c r="E3628" s="112" t="s">
        <v>9004</v>
      </c>
      <c r="F3628" s="112" t="s">
        <v>9002</v>
      </c>
      <c r="G3628" s="112">
        <v>39814</v>
      </c>
      <c r="H3628" s="112">
        <v>39814</v>
      </c>
      <c r="I3628" s="112" t="s">
        <v>113</v>
      </c>
      <c r="J3628" s="112" t="s">
        <v>114</v>
      </c>
      <c r="K3628" s="208" t="s">
        <v>9005</v>
      </c>
      <c r="L3628" s="208" t="s">
        <v>99</v>
      </c>
      <c r="M3628" s="208" t="s">
        <v>8917</v>
      </c>
      <c r="N3628" s="208" t="s">
        <v>106</v>
      </c>
      <c r="O3628" s="114" t="s">
        <v>100</v>
      </c>
      <c r="P3628" s="208" t="s">
        <v>157</v>
      </c>
      <c r="Q3628" s="113"/>
      <c r="R3628" s="29" t="s">
        <v>40</v>
      </c>
      <c r="S3628" s="208" t="s">
        <v>126</v>
      </c>
      <c r="T3628" s="267">
        <v>58</v>
      </c>
      <c r="U3628" s="267">
        <v>52</v>
      </c>
      <c r="V3628" s="267">
        <v>52</v>
      </c>
      <c r="W3628" s="267">
        <v>52</v>
      </c>
      <c r="X3628" s="267">
        <v>52</v>
      </c>
      <c r="Y3628" s="267">
        <v>52</v>
      </c>
    </row>
    <row r="3629" spans="1:25" ht="258.75" customHeight="1" x14ac:dyDescent="0.25">
      <c r="A3629" s="71">
        <v>5237</v>
      </c>
      <c r="B3629" s="208" t="s">
        <v>8869</v>
      </c>
      <c r="C3629" s="208" t="s">
        <v>9006</v>
      </c>
      <c r="D3629" s="208" t="s">
        <v>17738</v>
      </c>
      <c r="E3629" s="112" t="s">
        <v>17734</v>
      </c>
      <c r="F3629" s="112" t="s">
        <v>9007</v>
      </c>
      <c r="G3629" s="112">
        <v>43370</v>
      </c>
      <c r="H3629" s="112">
        <v>43466</v>
      </c>
      <c r="I3629" s="208" t="s">
        <v>4572</v>
      </c>
      <c r="J3629" s="112">
        <v>47119</v>
      </c>
      <c r="K3629" s="208" t="s">
        <v>9008</v>
      </c>
      <c r="L3629" s="208" t="s">
        <v>99</v>
      </c>
      <c r="M3629" s="208" t="s">
        <v>8917</v>
      </c>
      <c r="N3629" s="208" t="s">
        <v>106</v>
      </c>
      <c r="O3629" s="114" t="s">
        <v>100</v>
      </c>
      <c r="P3629" s="208" t="s">
        <v>157</v>
      </c>
      <c r="Q3629" s="113"/>
      <c r="R3629" s="29" t="s">
        <v>40</v>
      </c>
      <c r="S3629" s="208" t="s">
        <v>126</v>
      </c>
      <c r="T3629" s="267">
        <v>4103</v>
      </c>
      <c r="U3629" s="267">
        <v>5837</v>
      </c>
      <c r="V3629" s="267">
        <v>5837</v>
      </c>
      <c r="W3629" s="267">
        <v>5837</v>
      </c>
      <c r="X3629" s="267">
        <v>5837</v>
      </c>
      <c r="Y3629" s="267">
        <v>5837</v>
      </c>
    </row>
    <row r="3630" spans="1:25" ht="258.75" customHeight="1" x14ac:dyDescent="0.25">
      <c r="A3630" s="71">
        <v>5238</v>
      </c>
      <c r="B3630" s="208" t="s">
        <v>8869</v>
      </c>
      <c r="C3630" s="208" t="s">
        <v>9006</v>
      </c>
      <c r="D3630" s="208" t="s">
        <v>17738</v>
      </c>
      <c r="E3630" s="112" t="s">
        <v>9004</v>
      </c>
      <c r="F3630" s="112" t="s">
        <v>9007</v>
      </c>
      <c r="G3630" s="112">
        <v>43370</v>
      </c>
      <c r="H3630" s="112">
        <v>43466</v>
      </c>
      <c r="I3630" s="208" t="s">
        <v>4572</v>
      </c>
      <c r="J3630" s="112">
        <v>47119</v>
      </c>
      <c r="K3630" s="208" t="s">
        <v>9009</v>
      </c>
      <c r="L3630" s="208" t="s">
        <v>99</v>
      </c>
      <c r="M3630" s="208" t="s">
        <v>8917</v>
      </c>
      <c r="N3630" s="208" t="s">
        <v>106</v>
      </c>
      <c r="O3630" s="114" t="s">
        <v>100</v>
      </c>
      <c r="P3630" s="208" t="s">
        <v>157</v>
      </c>
      <c r="Q3630" s="113"/>
      <c r="R3630" s="29" t="s">
        <v>40</v>
      </c>
      <c r="S3630" s="208" t="s">
        <v>126</v>
      </c>
      <c r="T3630" s="267">
        <v>5</v>
      </c>
      <c r="U3630" s="267">
        <v>6</v>
      </c>
      <c r="V3630" s="267">
        <v>6</v>
      </c>
      <c r="W3630" s="267">
        <v>6</v>
      </c>
      <c r="X3630" s="267">
        <v>6</v>
      </c>
      <c r="Y3630" s="267">
        <v>6</v>
      </c>
    </row>
    <row r="3631" spans="1:25" ht="258.75" customHeight="1" x14ac:dyDescent="0.25">
      <c r="A3631" s="71">
        <v>5239</v>
      </c>
      <c r="B3631" s="208" t="s">
        <v>8869</v>
      </c>
      <c r="C3631" s="208" t="s">
        <v>17739</v>
      </c>
      <c r="D3631" s="208" t="s">
        <v>17740</v>
      </c>
      <c r="E3631" s="112" t="s">
        <v>129</v>
      </c>
      <c r="F3631" s="112" t="s">
        <v>17741</v>
      </c>
      <c r="G3631" s="112">
        <v>44916</v>
      </c>
      <c r="H3631" s="112">
        <v>44562</v>
      </c>
      <c r="I3631" s="208" t="s">
        <v>370</v>
      </c>
      <c r="J3631" s="112">
        <v>45292</v>
      </c>
      <c r="K3631" s="208" t="s">
        <v>17742</v>
      </c>
      <c r="L3631" s="208" t="s">
        <v>60</v>
      </c>
      <c r="M3631" s="208" t="s">
        <v>8917</v>
      </c>
      <c r="N3631" s="208" t="s">
        <v>106</v>
      </c>
      <c r="O3631" s="114" t="s">
        <v>100</v>
      </c>
      <c r="P3631" s="208" t="s">
        <v>157</v>
      </c>
      <c r="Q3631" s="113"/>
      <c r="R3631" s="29">
        <v>14</v>
      </c>
      <c r="S3631" s="208" t="s">
        <v>497</v>
      </c>
      <c r="T3631" s="267" t="s">
        <v>112</v>
      </c>
      <c r="U3631" s="267">
        <v>1260</v>
      </c>
      <c r="V3631" s="267">
        <v>1260</v>
      </c>
      <c r="W3631" s="267" t="s">
        <v>112</v>
      </c>
      <c r="X3631" s="267" t="s">
        <v>112</v>
      </c>
      <c r="Y3631" s="267" t="s">
        <v>112</v>
      </c>
    </row>
    <row r="3632" spans="1:25" ht="258.75" customHeight="1" x14ac:dyDescent="0.25">
      <c r="A3632" s="71">
        <v>5240</v>
      </c>
      <c r="B3632" s="208" t="s">
        <v>8869</v>
      </c>
      <c r="C3632" s="208" t="s">
        <v>17739</v>
      </c>
      <c r="D3632" s="208" t="s">
        <v>17743</v>
      </c>
      <c r="E3632" s="112" t="s">
        <v>17734</v>
      </c>
      <c r="F3632" s="112" t="s">
        <v>17744</v>
      </c>
      <c r="G3632" s="112">
        <v>44927</v>
      </c>
      <c r="H3632" s="112">
        <v>44562</v>
      </c>
      <c r="I3632" s="208" t="s">
        <v>370</v>
      </c>
      <c r="J3632" s="112">
        <v>45292</v>
      </c>
      <c r="K3632" s="208" t="s">
        <v>17745</v>
      </c>
      <c r="L3632" s="208" t="s">
        <v>99</v>
      </c>
      <c r="M3632" s="208" t="s">
        <v>8917</v>
      </c>
      <c r="N3632" s="208" t="s">
        <v>106</v>
      </c>
      <c r="O3632" s="114" t="s">
        <v>103</v>
      </c>
      <c r="P3632" s="208" t="s">
        <v>116</v>
      </c>
      <c r="Q3632" s="113"/>
      <c r="R3632" s="29" t="s">
        <v>40</v>
      </c>
      <c r="S3632" s="208" t="s">
        <v>126</v>
      </c>
      <c r="T3632" s="267" t="s">
        <v>112</v>
      </c>
      <c r="U3632" s="267">
        <v>592</v>
      </c>
      <c r="V3632" s="267">
        <v>592</v>
      </c>
      <c r="W3632" s="267" t="s">
        <v>112</v>
      </c>
      <c r="X3632" s="267" t="s">
        <v>112</v>
      </c>
      <c r="Y3632" s="267" t="s">
        <v>112</v>
      </c>
    </row>
    <row r="3633" spans="1:25" ht="258.75" customHeight="1" x14ac:dyDescent="0.25">
      <c r="A3633" s="71">
        <v>5241</v>
      </c>
      <c r="B3633" s="208" t="s">
        <v>8869</v>
      </c>
      <c r="C3633" s="208" t="s">
        <v>17739</v>
      </c>
      <c r="D3633" s="208" t="s">
        <v>17746</v>
      </c>
      <c r="E3633" s="112" t="s">
        <v>17734</v>
      </c>
      <c r="F3633" s="112" t="s">
        <v>17747</v>
      </c>
      <c r="G3633" s="112">
        <v>44927</v>
      </c>
      <c r="H3633" s="112">
        <v>44562</v>
      </c>
      <c r="I3633" s="208" t="s">
        <v>370</v>
      </c>
      <c r="J3633" s="112">
        <v>45292</v>
      </c>
      <c r="K3633" s="208" t="s">
        <v>17748</v>
      </c>
      <c r="L3633" s="208" t="s">
        <v>99</v>
      </c>
      <c r="M3633" s="208" t="s">
        <v>8917</v>
      </c>
      <c r="N3633" s="208" t="s">
        <v>106</v>
      </c>
      <c r="O3633" s="114" t="s">
        <v>103</v>
      </c>
      <c r="P3633" s="208" t="s">
        <v>116</v>
      </c>
      <c r="Q3633" s="113"/>
      <c r="R3633" s="29" t="s">
        <v>40</v>
      </c>
      <c r="S3633" s="208" t="s">
        <v>126</v>
      </c>
      <c r="T3633" s="267" t="s">
        <v>112</v>
      </c>
      <c r="U3633" s="267">
        <v>45</v>
      </c>
      <c r="V3633" s="267">
        <v>45</v>
      </c>
      <c r="W3633" s="267" t="s">
        <v>112</v>
      </c>
      <c r="X3633" s="267" t="s">
        <v>112</v>
      </c>
      <c r="Y3633" s="267" t="s">
        <v>112</v>
      </c>
    </row>
    <row r="3634" spans="1:25" ht="258.75" customHeight="1" x14ac:dyDescent="0.25">
      <c r="A3634" s="71">
        <v>5242</v>
      </c>
      <c r="B3634" s="208" t="s">
        <v>8869</v>
      </c>
      <c r="C3634" s="208" t="s">
        <v>17739</v>
      </c>
      <c r="D3634" s="208" t="s">
        <v>17746</v>
      </c>
      <c r="E3634" s="112" t="s">
        <v>17734</v>
      </c>
      <c r="F3634" s="112" t="s">
        <v>17749</v>
      </c>
      <c r="G3634" s="112">
        <v>44927</v>
      </c>
      <c r="H3634" s="112">
        <v>44562</v>
      </c>
      <c r="I3634" s="208" t="s">
        <v>370</v>
      </c>
      <c r="J3634" s="112">
        <v>45292</v>
      </c>
      <c r="K3634" s="208" t="s">
        <v>17750</v>
      </c>
      <c r="L3634" s="208" t="s">
        <v>99</v>
      </c>
      <c r="M3634" s="208" t="s">
        <v>8917</v>
      </c>
      <c r="N3634" s="208" t="s">
        <v>106</v>
      </c>
      <c r="O3634" s="114" t="s">
        <v>103</v>
      </c>
      <c r="P3634" s="208" t="s">
        <v>116</v>
      </c>
      <c r="Q3634" s="113"/>
      <c r="R3634" s="29" t="s">
        <v>40</v>
      </c>
      <c r="S3634" s="208" t="s">
        <v>126</v>
      </c>
      <c r="T3634" s="267" t="s">
        <v>112</v>
      </c>
      <c r="U3634" s="267">
        <v>1</v>
      </c>
      <c r="V3634" s="267">
        <v>1</v>
      </c>
      <c r="W3634" s="267" t="s">
        <v>112</v>
      </c>
      <c r="X3634" s="267" t="s">
        <v>112</v>
      </c>
      <c r="Y3634" s="267" t="s">
        <v>112</v>
      </c>
    </row>
    <row r="3635" spans="1:25" ht="258.75" customHeight="1" x14ac:dyDescent="0.25">
      <c r="A3635" s="71">
        <v>5243</v>
      </c>
      <c r="B3635" s="208" t="s">
        <v>8869</v>
      </c>
      <c r="C3635" s="208" t="s">
        <v>17739</v>
      </c>
      <c r="D3635" s="208" t="s">
        <v>17746</v>
      </c>
      <c r="E3635" s="112" t="s">
        <v>17734</v>
      </c>
      <c r="F3635" s="112" t="s">
        <v>17751</v>
      </c>
      <c r="G3635" s="112">
        <v>44927</v>
      </c>
      <c r="H3635" s="112">
        <v>44562</v>
      </c>
      <c r="I3635" s="208" t="s">
        <v>370</v>
      </c>
      <c r="J3635" s="112">
        <v>45292</v>
      </c>
      <c r="K3635" s="208" t="s">
        <v>17752</v>
      </c>
      <c r="L3635" s="208" t="s">
        <v>99</v>
      </c>
      <c r="M3635" s="208" t="s">
        <v>8917</v>
      </c>
      <c r="N3635" s="208" t="s">
        <v>106</v>
      </c>
      <c r="O3635" s="114" t="s">
        <v>103</v>
      </c>
      <c r="P3635" s="208" t="s">
        <v>116</v>
      </c>
      <c r="Q3635" s="113"/>
      <c r="R3635" s="29" t="s">
        <v>40</v>
      </c>
      <c r="S3635" s="208" t="s">
        <v>126</v>
      </c>
      <c r="T3635" s="267" t="s">
        <v>112</v>
      </c>
      <c r="U3635" s="267">
        <v>0</v>
      </c>
      <c r="V3635" s="267">
        <v>0</v>
      </c>
      <c r="W3635" s="267" t="s">
        <v>112</v>
      </c>
      <c r="X3635" s="267" t="s">
        <v>112</v>
      </c>
      <c r="Y3635" s="267" t="s">
        <v>112</v>
      </c>
    </row>
    <row r="3636" spans="1:25" ht="258.75" customHeight="1" x14ac:dyDescent="0.25">
      <c r="A3636" s="71">
        <v>5244</v>
      </c>
      <c r="B3636" s="208" t="s">
        <v>8869</v>
      </c>
      <c r="C3636" s="208" t="s">
        <v>17753</v>
      </c>
      <c r="D3636" s="113" t="s">
        <v>233</v>
      </c>
      <c r="E3636" s="112" t="s">
        <v>9010</v>
      </c>
      <c r="F3636" s="112" t="s">
        <v>9011</v>
      </c>
      <c r="G3636" s="112">
        <v>40112</v>
      </c>
      <c r="H3636" s="112">
        <v>39814</v>
      </c>
      <c r="I3636" s="208" t="s">
        <v>244</v>
      </c>
      <c r="J3636" s="112">
        <v>45658</v>
      </c>
      <c r="K3636" s="113" t="s">
        <v>9012</v>
      </c>
      <c r="L3636" s="113" t="s">
        <v>60</v>
      </c>
      <c r="M3636" s="113" t="s">
        <v>9013</v>
      </c>
      <c r="N3636" s="208" t="s">
        <v>68</v>
      </c>
      <c r="O3636" s="114" t="s">
        <v>100</v>
      </c>
      <c r="P3636" s="208" t="s">
        <v>439</v>
      </c>
      <c r="Q3636" s="113" t="s">
        <v>9014</v>
      </c>
      <c r="R3636" s="208">
        <v>2</v>
      </c>
      <c r="S3636" s="208" t="s">
        <v>199</v>
      </c>
      <c r="T3636" s="264">
        <v>23289</v>
      </c>
      <c r="U3636" s="264">
        <v>55125</v>
      </c>
      <c r="V3636" s="264">
        <v>55125</v>
      </c>
      <c r="W3636" s="264">
        <v>55125</v>
      </c>
      <c r="X3636" s="264" t="s">
        <v>112</v>
      </c>
      <c r="Y3636" s="264" t="s">
        <v>112</v>
      </c>
    </row>
    <row r="3637" spans="1:25" ht="258.75" customHeight="1" x14ac:dyDescent="0.25">
      <c r="A3637" s="71">
        <v>5245</v>
      </c>
      <c r="B3637" s="208" t="s">
        <v>8869</v>
      </c>
      <c r="C3637" s="208" t="s">
        <v>17753</v>
      </c>
      <c r="D3637" s="113" t="s">
        <v>233</v>
      </c>
      <c r="E3637" s="112" t="s">
        <v>9010</v>
      </c>
      <c r="F3637" s="112" t="s">
        <v>9011</v>
      </c>
      <c r="G3637" s="112">
        <v>40112</v>
      </c>
      <c r="H3637" s="112">
        <v>39814</v>
      </c>
      <c r="I3637" s="208" t="s">
        <v>244</v>
      </c>
      <c r="J3637" s="112">
        <v>45658</v>
      </c>
      <c r="K3637" s="113" t="s">
        <v>9015</v>
      </c>
      <c r="L3637" s="113" t="s">
        <v>60</v>
      </c>
      <c r="M3637" s="113" t="s">
        <v>9013</v>
      </c>
      <c r="N3637" s="208" t="s">
        <v>68</v>
      </c>
      <c r="O3637" s="114" t="s">
        <v>100</v>
      </c>
      <c r="P3637" s="208" t="s">
        <v>3697</v>
      </c>
      <c r="Q3637" s="113" t="s">
        <v>9014</v>
      </c>
      <c r="R3637" s="208">
        <v>2</v>
      </c>
      <c r="S3637" s="208" t="s">
        <v>199</v>
      </c>
      <c r="T3637" s="267">
        <v>6118</v>
      </c>
      <c r="U3637" s="264">
        <v>7748</v>
      </c>
      <c r="V3637" s="267">
        <v>7748</v>
      </c>
      <c r="W3637" s="267">
        <v>7748</v>
      </c>
      <c r="X3637" s="267" t="s">
        <v>112</v>
      </c>
      <c r="Y3637" s="267" t="s">
        <v>112</v>
      </c>
    </row>
    <row r="3638" spans="1:25" ht="258.75" customHeight="1" x14ac:dyDescent="0.25">
      <c r="A3638" s="71">
        <v>5247</v>
      </c>
      <c r="B3638" s="208" t="s">
        <v>8869</v>
      </c>
      <c r="C3638" s="208" t="s">
        <v>17754</v>
      </c>
      <c r="D3638" s="113" t="s">
        <v>726</v>
      </c>
      <c r="E3638" s="112" t="s">
        <v>9010</v>
      </c>
      <c r="F3638" s="112" t="s">
        <v>12148</v>
      </c>
      <c r="G3638" s="112">
        <v>44197</v>
      </c>
      <c r="H3638" s="112">
        <v>44197</v>
      </c>
      <c r="I3638" s="208" t="s">
        <v>396</v>
      </c>
      <c r="J3638" s="112">
        <v>44562</v>
      </c>
      <c r="K3638" s="113" t="s">
        <v>9016</v>
      </c>
      <c r="L3638" s="113" t="s">
        <v>60</v>
      </c>
      <c r="M3638" s="113" t="s">
        <v>9013</v>
      </c>
      <c r="N3638" s="208" t="s">
        <v>68</v>
      </c>
      <c r="O3638" s="114" t="s">
        <v>100</v>
      </c>
      <c r="P3638" s="208" t="s">
        <v>9017</v>
      </c>
      <c r="Q3638" s="113" t="s">
        <v>9014</v>
      </c>
      <c r="R3638" s="208">
        <v>2</v>
      </c>
      <c r="S3638" s="208" t="s">
        <v>199</v>
      </c>
      <c r="T3638" s="267">
        <v>1571</v>
      </c>
      <c r="U3638" s="264" t="s">
        <v>112</v>
      </c>
      <c r="V3638" s="267" t="s">
        <v>112</v>
      </c>
      <c r="W3638" s="267" t="s">
        <v>112</v>
      </c>
      <c r="X3638" s="267" t="s">
        <v>112</v>
      </c>
      <c r="Y3638" s="267"/>
    </row>
    <row r="3639" spans="1:25" ht="258.75" customHeight="1" x14ac:dyDescent="0.25">
      <c r="A3639" s="71">
        <v>5248</v>
      </c>
      <c r="B3639" s="208" t="s">
        <v>8869</v>
      </c>
      <c r="C3639" s="208" t="s">
        <v>17755</v>
      </c>
      <c r="D3639" s="113" t="s">
        <v>17756</v>
      </c>
      <c r="E3639" s="112" t="s">
        <v>17757</v>
      </c>
      <c r="F3639" s="112" t="s">
        <v>17758</v>
      </c>
      <c r="G3639" s="112">
        <v>44562</v>
      </c>
      <c r="H3639" s="112">
        <v>44562</v>
      </c>
      <c r="I3639" s="208" t="s">
        <v>1044</v>
      </c>
      <c r="J3639" s="112">
        <v>46388</v>
      </c>
      <c r="K3639" s="113" t="s">
        <v>17759</v>
      </c>
      <c r="L3639" s="113" t="s">
        <v>60</v>
      </c>
      <c r="M3639" s="113" t="s">
        <v>9013</v>
      </c>
      <c r="N3639" s="208" t="s">
        <v>68</v>
      </c>
      <c r="O3639" s="114" t="s">
        <v>100</v>
      </c>
      <c r="P3639" s="208" t="s">
        <v>398</v>
      </c>
      <c r="Q3639" s="113"/>
      <c r="R3639" s="208">
        <v>2</v>
      </c>
      <c r="S3639" s="208" t="s">
        <v>199</v>
      </c>
      <c r="T3639" s="267" t="s">
        <v>112</v>
      </c>
      <c r="U3639" s="264">
        <v>5582</v>
      </c>
      <c r="V3639" s="267">
        <v>5582</v>
      </c>
      <c r="W3639" s="267">
        <v>5582</v>
      </c>
      <c r="X3639" s="267">
        <v>5582</v>
      </c>
      <c r="Y3639" s="267">
        <v>5582</v>
      </c>
    </row>
    <row r="3640" spans="1:25" ht="258.75" customHeight="1" x14ac:dyDescent="0.25">
      <c r="A3640" s="71">
        <v>5249</v>
      </c>
      <c r="B3640" s="208" t="s">
        <v>8869</v>
      </c>
      <c r="C3640" s="208" t="s">
        <v>17755</v>
      </c>
      <c r="D3640" s="113" t="s">
        <v>17756</v>
      </c>
      <c r="E3640" s="112" t="s">
        <v>17757</v>
      </c>
      <c r="F3640" s="112" t="s">
        <v>17758</v>
      </c>
      <c r="G3640" s="112">
        <v>44562</v>
      </c>
      <c r="H3640" s="112">
        <v>44562</v>
      </c>
      <c r="I3640" s="208" t="s">
        <v>1044</v>
      </c>
      <c r="J3640" s="112">
        <v>46388</v>
      </c>
      <c r="K3640" s="113" t="s">
        <v>17760</v>
      </c>
      <c r="L3640" s="113" t="s">
        <v>60</v>
      </c>
      <c r="M3640" s="113" t="s">
        <v>9013</v>
      </c>
      <c r="N3640" s="208" t="s">
        <v>68</v>
      </c>
      <c r="O3640" s="114" t="s">
        <v>100</v>
      </c>
      <c r="P3640" s="208" t="s">
        <v>196</v>
      </c>
      <c r="Q3640" s="113"/>
      <c r="R3640" s="208">
        <v>2</v>
      </c>
      <c r="S3640" s="208" t="s">
        <v>199</v>
      </c>
      <c r="T3640" s="267" t="s">
        <v>112</v>
      </c>
      <c r="U3640" s="264">
        <v>1772</v>
      </c>
      <c r="V3640" s="267">
        <v>1772</v>
      </c>
      <c r="W3640" s="267">
        <v>1772</v>
      </c>
      <c r="X3640" s="267">
        <v>1772</v>
      </c>
      <c r="Y3640" s="267">
        <v>1772</v>
      </c>
    </row>
    <row r="3641" spans="1:25" ht="258.75" customHeight="1" x14ac:dyDescent="0.25">
      <c r="A3641" s="71">
        <v>5250</v>
      </c>
      <c r="B3641" s="208" t="s">
        <v>8869</v>
      </c>
      <c r="C3641" s="208" t="s">
        <v>17761</v>
      </c>
      <c r="D3641" s="113" t="s">
        <v>1922</v>
      </c>
      <c r="E3641" s="112" t="s">
        <v>9018</v>
      </c>
      <c r="F3641" s="112" t="s">
        <v>9019</v>
      </c>
      <c r="G3641" s="112">
        <v>42143</v>
      </c>
      <c r="H3641" s="112">
        <v>42143</v>
      </c>
      <c r="I3641" s="112" t="s">
        <v>336</v>
      </c>
      <c r="J3641" s="112">
        <v>45292</v>
      </c>
      <c r="K3641" s="113" t="s">
        <v>9020</v>
      </c>
      <c r="L3641" s="113" t="s">
        <v>60</v>
      </c>
      <c r="M3641" s="113" t="s">
        <v>9021</v>
      </c>
      <c r="N3641" s="208" t="s">
        <v>68</v>
      </c>
      <c r="O3641" s="114" t="s">
        <v>100</v>
      </c>
      <c r="P3641" s="208" t="s">
        <v>196</v>
      </c>
      <c r="Q3641" s="113"/>
      <c r="R3641" s="208">
        <v>2</v>
      </c>
      <c r="S3641" s="208" t="s">
        <v>199</v>
      </c>
      <c r="T3641" s="264">
        <v>9184</v>
      </c>
      <c r="U3641" s="264">
        <v>4687</v>
      </c>
      <c r="V3641" s="264">
        <v>4687</v>
      </c>
      <c r="W3641" s="264">
        <v>4687</v>
      </c>
      <c r="X3641" s="264" t="s">
        <v>112</v>
      </c>
      <c r="Y3641" s="264" t="s">
        <v>112</v>
      </c>
    </row>
    <row r="3642" spans="1:25" ht="258.75" customHeight="1" x14ac:dyDescent="0.25">
      <c r="A3642" s="71">
        <v>5251</v>
      </c>
      <c r="B3642" s="208" t="s">
        <v>8869</v>
      </c>
      <c r="C3642" s="208" t="s">
        <v>17761</v>
      </c>
      <c r="D3642" s="113" t="s">
        <v>760</v>
      </c>
      <c r="E3642" s="112" t="s">
        <v>9018</v>
      </c>
      <c r="F3642" s="112" t="s">
        <v>9022</v>
      </c>
      <c r="G3642" s="112">
        <v>42143</v>
      </c>
      <c r="H3642" s="112">
        <v>42143</v>
      </c>
      <c r="I3642" s="112" t="s">
        <v>336</v>
      </c>
      <c r="J3642" s="112">
        <v>45658</v>
      </c>
      <c r="K3642" s="113" t="s">
        <v>9023</v>
      </c>
      <c r="L3642" s="113" t="s">
        <v>60</v>
      </c>
      <c r="M3642" s="113" t="s">
        <v>9021</v>
      </c>
      <c r="N3642" s="208" t="s">
        <v>68</v>
      </c>
      <c r="O3642" s="114" t="s">
        <v>100</v>
      </c>
      <c r="P3642" s="208" t="s">
        <v>196</v>
      </c>
      <c r="Q3642" s="113"/>
      <c r="R3642" s="208">
        <v>2</v>
      </c>
      <c r="S3642" s="208" t="s">
        <v>199</v>
      </c>
      <c r="T3642" s="264">
        <v>751</v>
      </c>
      <c r="U3642" s="264">
        <v>5921</v>
      </c>
      <c r="V3642" s="264">
        <v>5921</v>
      </c>
      <c r="W3642" s="264">
        <v>5921</v>
      </c>
      <c r="X3642" s="264" t="s">
        <v>112</v>
      </c>
      <c r="Y3642" s="264" t="s">
        <v>112</v>
      </c>
    </row>
    <row r="3643" spans="1:25" ht="258.75" customHeight="1" x14ac:dyDescent="0.25">
      <c r="A3643" s="71">
        <v>5252</v>
      </c>
      <c r="B3643" s="208" t="s">
        <v>8869</v>
      </c>
      <c r="C3643" s="208" t="s">
        <v>17761</v>
      </c>
      <c r="D3643" s="113" t="s">
        <v>2034</v>
      </c>
      <c r="E3643" s="112" t="s">
        <v>17762</v>
      </c>
      <c r="F3643" s="112" t="s">
        <v>9024</v>
      </c>
      <c r="G3643" s="112">
        <v>42143</v>
      </c>
      <c r="H3643" s="112">
        <v>42143</v>
      </c>
      <c r="I3643" s="112" t="s">
        <v>336</v>
      </c>
      <c r="J3643" s="112">
        <v>45658</v>
      </c>
      <c r="K3643" s="113" t="s">
        <v>9025</v>
      </c>
      <c r="L3643" s="113" t="s">
        <v>60</v>
      </c>
      <c r="M3643" s="113" t="s">
        <v>9021</v>
      </c>
      <c r="N3643" s="208" t="s">
        <v>68</v>
      </c>
      <c r="O3643" s="114" t="s">
        <v>100</v>
      </c>
      <c r="P3643" s="208" t="s">
        <v>398</v>
      </c>
      <c r="Q3643" s="113"/>
      <c r="R3643" s="208">
        <v>2</v>
      </c>
      <c r="S3643" s="208" t="s">
        <v>199</v>
      </c>
      <c r="T3643" s="264">
        <v>1719</v>
      </c>
      <c r="U3643" s="264">
        <v>1212</v>
      </c>
      <c r="V3643" s="264">
        <v>1212</v>
      </c>
      <c r="W3643" s="264">
        <v>1212</v>
      </c>
      <c r="X3643" s="264" t="s">
        <v>112</v>
      </c>
      <c r="Y3643" s="264" t="s">
        <v>112</v>
      </c>
    </row>
    <row r="3644" spans="1:25" ht="258.75" customHeight="1" x14ac:dyDescent="0.25">
      <c r="A3644" s="71">
        <v>5253</v>
      </c>
      <c r="B3644" s="208" t="s">
        <v>8869</v>
      </c>
      <c r="C3644" s="208" t="s">
        <v>17763</v>
      </c>
      <c r="D3644" s="113" t="s">
        <v>7942</v>
      </c>
      <c r="E3644" s="112" t="s">
        <v>9026</v>
      </c>
      <c r="F3644" s="112" t="s">
        <v>9019</v>
      </c>
      <c r="G3644" s="112">
        <v>42370</v>
      </c>
      <c r="H3644" s="112">
        <v>42370</v>
      </c>
      <c r="I3644" s="112" t="s">
        <v>336</v>
      </c>
      <c r="J3644" s="112">
        <v>45658</v>
      </c>
      <c r="K3644" s="113" t="s">
        <v>9027</v>
      </c>
      <c r="L3644" s="113" t="s">
        <v>60</v>
      </c>
      <c r="M3644" s="113" t="s">
        <v>9021</v>
      </c>
      <c r="N3644" s="208" t="s">
        <v>68</v>
      </c>
      <c r="O3644" s="114" t="s">
        <v>100</v>
      </c>
      <c r="P3644" s="208" t="s">
        <v>398</v>
      </c>
      <c r="Q3644" s="113"/>
      <c r="R3644" s="208">
        <v>2</v>
      </c>
      <c r="S3644" s="208" t="s">
        <v>199</v>
      </c>
      <c r="T3644" s="264">
        <v>52633</v>
      </c>
      <c r="U3644" s="264">
        <v>78571</v>
      </c>
      <c r="V3644" s="264">
        <v>78571</v>
      </c>
      <c r="W3644" s="37">
        <v>78571</v>
      </c>
      <c r="X3644" s="37" t="s">
        <v>112</v>
      </c>
      <c r="Y3644" s="37" t="s">
        <v>112</v>
      </c>
    </row>
    <row r="3645" spans="1:25" ht="258.75" customHeight="1" x14ac:dyDescent="0.25">
      <c r="A3645" s="71">
        <v>5254</v>
      </c>
      <c r="B3645" s="208" t="s">
        <v>8869</v>
      </c>
      <c r="C3645" s="208" t="s">
        <v>17763</v>
      </c>
      <c r="D3645" s="113" t="s">
        <v>13990</v>
      </c>
      <c r="E3645" s="112" t="s">
        <v>9026</v>
      </c>
      <c r="F3645" s="112" t="s">
        <v>9022</v>
      </c>
      <c r="G3645" s="112">
        <v>42370</v>
      </c>
      <c r="H3645" s="112">
        <v>42370</v>
      </c>
      <c r="I3645" s="112" t="s">
        <v>336</v>
      </c>
      <c r="J3645" s="112">
        <v>45658</v>
      </c>
      <c r="K3645" s="113" t="s">
        <v>9028</v>
      </c>
      <c r="L3645" s="113" t="s">
        <v>60</v>
      </c>
      <c r="M3645" s="113" t="s">
        <v>9021</v>
      </c>
      <c r="N3645" s="208" t="s">
        <v>68</v>
      </c>
      <c r="O3645" s="114" t="s">
        <v>100</v>
      </c>
      <c r="P3645" s="208" t="s">
        <v>398</v>
      </c>
      <c r="Q3645" s="113"/>
      <c r="R3645" s="208">
        <v>2</v>
      </c>
      <c r="S3645" s="208" t="s">
        <v>199</v>
      </c>
      <c r="T3645" s="264">
        <v>157351</v>
      </c>
      <c r="U3645" s="264">
        <v>262615</v>
      </c>
      <c r="V3645" s="264">
        <v>262615</v>
      </c>
      <c r="W3645" s="37">
        <v>262615</v>
      </c>
      <c r="X3645" s="37" t="s">
        <v>112</v>
      </c>
      <c r="Y3645" s="37" t="s">
        <v>112</v>
      </c>
    </row>
    <row r="3646" spans="1:25" ht="258.75" customHeight="1" x14ac:dyDescent="0.25">
      <c r="A3646" s="71">
        <v>5255</v>
      </c>
      <c r="B3646" s="208" t="s">
        <v>8869</v>
      </c>
      <c r="C3646" s="208" t="s">
        <v>17763</v>
      </c>
      <c r="D3646" s="113" t="s">
        <v>17764</v>
      </c>
      <c r="E3646" s="112" t="s">
        <v>17765</v>
      </c>
      <c r="F3646" s="112" t="s">
        <v>9024</v>
      </c>
      <c r="G3646" s="112">
        <v>42370</v>
      </c>
      <c r="H3646" s="112">
        <v>42370</v>
      </c>
      <c r="I3646" s="112" t="s">
        <v>336</v>
      </c>
      <c r="J3646" s="112">
        <v>45658</v>
      </c>
      <c r="K3646" s="113" t="s">
        <v>9029</v>
      </c>
      <c r="L3646" s="113" t="s">
        <v>60</v>
      </c>
      <c r="M3646" s="113" t="s">
        <v>9021</v>
      </c>
      <c r="N3646" s="208" t="s">
        <v>68</v>
      </c>
      <c r="O3646" s="114" t="s">
        <v>100</v>
      </c>
      <c r="P3646" s="208" t="s">
        <v>439</v>
      </c>
      <c r="Q3646" s="113"/>
      <c r="R3646" s="208">
        <v>2</v>
      </c>
      <c r="S3646" s="208" t="s">
        <v>199</v>
      </c>
      <c r="T3646" s="264">
        <v>36496</v>
      </c>
      <c r="U3646" s="264">
        <v>58969</v>
      </c>
      <c r="V3646" s="264">
        <v>58969</v>
      </c>
      <c r="W3646" s="264">
        <v>58969</v>
      </c>
      <c r="X3646" s="264" t="s">
        <v>112</v>
      </c>
      <c r="Y3646" s="264" t="s">
        <v>112</v>
      </c>
    </row>
    <row r="3647" spans="1:25" ht="258.75" customHeight="1" x14ac:dyDescent="0.25">
      <c r="A3647" s="71">
        <v>5256</v>
      </c>
      <c r="B3647" s="208" t="s">
        <v>8869</v>
      </c>
      <c r="C3647" s="208" t="s">
        <v>17766</v>
      </c>
      <c r="D3647" s="113" t="s">
        <v>8135</v>
      </c>
      <c r="E3647" s="112" t="s">
        <v>9030</v>
      </c>
      <c r="F3647" s="112" t="s">
        <v>9031</v>
      </c>
      <c r="G3647" s="112">
        <v>44398</v>
      </c>
      <c r="H3647" s="112">
        <v>44197</v>
      </c>
      <c r="I3647" s="112" t="s">
        <v>244</v>
      </c>
      <c r="J3647" s="112">
        <v>45658</v>
      </c>
      <c r="K3647" s="113" t="s">
        <v>9032</v>
      </c>
      <c r="L3647" s="113" t="s">
        <v>99</v>
      </c>
      <c r="M3647" s="113" t="s">
        <v>8917</v>
      </c>
      <c r="N3647" s="208" t="s">
        <v>68</v>
      </c>
      <c r="O3647" s="114" t="s">
        <v>100</v>
      </c>
      <c r="P3647" s="208" t="s">
        <v>398</v>
      </c>
      <c r="Q3647" s="113"/>
      <c r="R3647" s="208">
        <v>10</v>
      </c>
      <c r="S3647" s="208" t="s">
        <v>126</v>
      </c>
      <c r="T3647" s="264">
        <v>216</v>
      </c>
      <c r="U3647" s="264">
        <v>121</v>
      </c>
      <c r="V3647" s="264">
        <v>121</v>
      </c>
      <c r="W3647" s="264">
        <v>121</v>
      </c>
      <c r="X3647" s="264" t="s">
        <v>112</v>
      </c>
      <c r="Y3647" s="264" t="s">
        <v>112</v>
      </c>
    </row>
    <row r="3648" spans="1:25" ht="258.75" customHeight="1" x14ac:dyDescent="0.25">
      <c r="A3648" s="71">
        <v>5257</v>
      </c>
      <c r="B3648" s="208" t="s">
        <v>8869</v>
      </c>
      <c r="C3648" s="208" t="s">
        <v>9033</v>
      </c>
      <c r="D3648" s="113" t="s">
        <v>329</v>
      </c>
      <c r="E3648" s="112" t="s">
        <v>9034</v>
      </c>
      <c r="F3648" s="112" t="s">
        <v>17767</v>
      </c>
      <c r="G3648" s="112">
        <v>42118</v>
      </c>
      <c r="H3648" s="112">
        <v>42118</v>
      </c>
      <c r="I3648" s="112" t="s">
        <v>336</v>
      </c>
      <c r="J3648" s="112">
        <v>45658</v>
      </c>
      <c r="K3648" s="113" t="s">
        <v>9035</v>
      </c>
      <c r="L3648" s="113" t="s">
        <v>60</v>
      </c>
      <c r="M3648" s="113" t="s">
        <v>9021</v>
      </c>
      <c r="N3648" s="208" t="s">
        <v>68</v>
      </c>
      <c r="O3648" s="114" t="s">
        <v>104</v>
      </c>
      <c r="P3648" s="211" t="s">
        <v>578</v>
      </c>
      <c r="Q3648" s="113"/>
      <c r="R3648" s="208">
        <v>2</v>
      </c>
      <c r="S3648" s="208" t="s">
        <v>199</v>
      </c>
      <c r="T3648" s="264">
        <v>11143</v>
      </c>
      <c r="U3648" s="264">
        <v>27525</v>
      </c>
      <c r="V3648" s="264">
        <v>27525</v>
      </c>
      <c r="W3648" s="264">
        <v>27525</v>
      </c>
      <c r="X3648" s="264" t="s">
        <v>112</v>
      </c>
      <c r="Y3648" s="264" t="s">
        <v>112</v>
      </c>
    </row>
    <row r="3649" spans="1:25" ht="258.75" customHeight="1" x14ac:dyDescent="0.25">
      <c r="A3649" s="71">
        <v>5258</v>
      </c>
      <c r="B3649" s="208" t="s">
        <v>8869</v>
      </c>
      <c r="C3649" s="208" t="s">
        <v>9033</v>
      </c>
      <c r="D3649" s="113" t="s">
        <v>9036</v>
      </c>
      <c r="E3649" s="112" t="s">
        <v>9034</v>
      </c>
      <c r="F3649" s="112" t="s">
        <v>17768</v>
      </c>
      <c r="G3649" s="112">
        <v>42118</v>
      </c>
      <c r="H3649" s="112">
        <v>42118</v>
      </c>
      <c r="I3649" s="112" t="s">
        <v>331</v>
      </c>
      <c r="J3649" s="112">
        <v>45658</v>
      </c>
      <c r="K3649" s="113" t="s">
        <v>9035</v>
      </c>
      <c r="L3649" s="113" t="s">
        <v>60</v>
      </c>
      <c r="M3649" s="113" t="s">
        <v>9021</v>
      </c>
      <c r="N3649" s="208" t="s">
        <v>66</v>
      </c>
      <c r="O3649" s="114" t="s">
        <v>104</v>
      </c>
      <c r="P3649" s="208" t="s">
        <v>197</v>
      </c>
      <c r="Q3649" s="113"/>
      <c r="R3649" s="208">
        <v>2</v>
      </c>
      <c r="S3649" s="208" t="s">
        <v>199</v>
      </c>
      <c r="T3649" s="264">
        <v>1362</v>
      </c>
      <c r="U3649" s="264">
        <v>1103</v>
      </c>
      <c r="V3649" s="264">
        <v>1103</v>
      </c>
      <c r="W3649" s="264">
        <v>1103</v>
      </c>
      <c r="X3649" s="264" t="s">
        <v>112</v>
      </c>
      <c r="Y3649" s="264" t="s">
        <v>112</v>
      </c>
    </row>
    <row r="3650" spans="1:25" ht="258.75" customHeight="1" x14ac:dyDescent="0.25">
      <c r="A3650" s="71">
        <v>5271</v>
      </c>
      <c r="B3650" s="208" t="s">
        <v>9037</v>
      </c>
      <c r="C3650" s="208" t="s">
        <v>17769</v>
      </c>
      <c r="D3650" s="208" t="s">
        <v>2041</v>
      </c>
      <c r="E3650" s="208" t="s">
        <v>9038</v>
      </c>
      <c r="F3650" s="208" t="s">
        <v>17770</v>
      </c>
      <c r="G3650" s="112">
        <v>40544</v>
      </c>
      <c r="H3650" s="112">
        <v>40544</v>
      </c>
      <c r="I3650" s="208" t="s">
        <v>9128</v>
      </c>
      <c r="J3650" s="112">
        <v>45292</v>
      </c>
      <c r="K3650" s="208" t="s">
        <v>17771</v>
      </c>
      <c r="L3650" s="208" t="s">
        <v>60</v>
      </c>
      <c r="M3650" s="208" t="s">
        <v>17772</v>
      </c>
      <c r="N3650" s="208" t="s">
        <v>107</v>
      </c>
      <c r="O3650" s="208" t="s">
        <v>100</v>
      </c>
      <c r="P3650" s="12" t="s">
        <v>17773</v>
      </c>
      <c r="Q3650" s="113"/>
      <c r="R3650" s="113" t="s">
        <v>18</v>
      </c>
      <c r="S3650" s="208" t="s">
        <v>199</v>
      </c>
      <c r="T3650" s="264">
        <v>451531</v>
      </c>
      <c r="U3650" s="264">
        <v>262204</v>
      </c>
      <c r="V3650" s="264">
        <v>262204</v>
      </c>
      <c r="W3650" s="44" t="s">
        <v>112</v>
      </c>
      <c r="X3650" s="44" t="s">
        <v>112</v>
      </c>
      <c r="Y3650" s="44" t="s">
        <v>112</v>
      </c>
    </row>
    <row r="3651" spans="1:25" ht="258.75" customHeight="1" x14ac:dyDescent="0.25">
      <c r="A3651" s="71">
        <v>5272</v>
      </c>
      <c r="B3651" s="208" t="s">
        <v>9037</v>
      </c>
      <c r="C3651" s="208" t="s">
        <v>17774</v>
      </c>
      <c r="D3651" s="208" t="s">
        <v>2858</v>
      </c>
      <c r="E3651" s="208" t="s">
        <v>9039</v>
      </c>
      <c r="F3651" s="208" t="s">
        <v>17775</v>
      </c>
      <c r="G3651" s="112">
        <v>42170</v>
      </c>
      <c r="H3651" s="112">
        <v>42005</v>
      </c>
      <c r="I3651" s="208" t="s">
        <v>11730</v>
      </c>
      <c r="J3651" s="112">
        <v>45292</v>
      </c>
      <c r="K3651" s="208" t="s">
        <v>17776</v>
      </c>
      <c r="L3651" s="208" t="s">
        <v>60</v>
      </c>
      <c r="M3651" s="264" t="s">
        <v>17772</v>
      </c>
      <c r="N3651" s="208" t="s">
        <v>107</v>
      </c>
      <c r="O3651" s="208" t="s">
        <v>100</v>
      </c>
      <c r="P3651" s="12" t="s">
        <v>17777</v>
      </c>
      <c r="Q3651" s="208"/>
      <c r="R3651" s="113" t="s">
        <v>18</v>
      </c>
      <c r="S3651" s="208" t="s">
        <v>199</v>
      </c>
      <c r="T3651" s="264">
        <v>1319</v>
      </c>
      <c r="U3651" s="264">
        <v>2779</v>
      </c>
      <c r="V3651" s="264">
        <v>2779</v>
      </c>
      <c r="W3651" s="44" t="s">
        <v>112</v>
      </c>
      <c r="X3651" s="44" t="s">
        <v>112</v>
      </c>
      <c r="Y3651" s="44" t="s">
        <v>112</v>
      </c>
    </row>
    <row r="3652" spans="1:25" ht="258.75" customHeight="1" x14ac:dyDescent="0.25">
      <c r="A3652" s="71">
        <v>5273</v>
      </c>
      <c r="B3652" s="208" t="s">
        <v>9037</v>
      </c>
      <c r="C3652" s="208" t="s">
        <v>17778</v>
      </c>
      <c r="D3652" s="208" t="s">
        <v>2863</v>
      </c>
      <c r="E3652" s="208" t="s">
        <v>129</v>
      </c>
      <c r="F3652" s="208" t="s">
        <v>17779</v>
      </c>
      <c r="G3652" s="112">
        <v>42170</v>
      </c>
      <c r="H3652" s="112">
        <v>42005</v>
      </c>
      <c r="I3652" s="208" t="s">
        <v>11730</v>
      </c>
      <c r="J3652" s="112">
        <v>45292</v>
      </c>
      <c r="K3652" s="208" t="s">
        <v>17780</v>
      </c>
      <c r="L3652" s="208" t="s">
        <v>60</v>
      </c>
      <c r="M3652" s="264" t="s">
        <v>17781</v>
      </c>
      <c r="N3652" s="208" t="s">
        <v>107</v>
      </c>
      <c r="O3652" s="208" t="s">
        <v>100</v>
      </c>
      <c r="P3652" s="12" t="s">
        <v>17777</v>
      </c>
      <c r="Q3652" s="113" t="s">
        <v>9040</v>
      </c>
      <c r="R3652" s="113" t="s">
        <v>33</v>
      </c>
      <c r="S3652" s="208" t="s">
        <v>707</v>
      </c>
      <c r="T3652" s="264">
        <v>1252</v>
      </c>
      <c r="U3652" s="264">
        <v>9243</v>
      </c>
      <c r="V3652" s="264">
        <v>9243</v>
      </c>
      <c r="W3652" s="44" t="s">
        <v>112</v>
      </c>
      <c r="X3652" s="44" t="s">
        <v>112</v>
      </c>
      <c r="Y3652" s="44" t="s">
        <v>112</v>
      </c>
    </row>
    <row r="3653" spans="1:25" ht="258.75" customHeight="1" x14ac:dyDescent="0.25">
      <c r="A3653" s="71">
        <v>5274</v>
      </c>
      <c r="B3653" s="208" t="s">
        <v>9037</v>
      </c>
      <c r="C3653" s="208" t="s">
        <v>17782</v>
      </c>
      <c r="D3653" s="208" t="s">
        <v>2867</v>
      </c>
      <c r="E3653" s="208" t="s">
        <v>129</v>
      </c>
      <c r="F3653" s="208" t="s">
        <v>17783</v>
      </c>
      <c r="G3653" s="112">
        <v>42714</v>
      </c>
      <c r="H3653" s="112">
        <v>42370</v>
      </c>
      <c r="I3653" s="208" t="s">
        <v>1644</v>
      </c>
      <c r="J3653" s="112">
        <v>45292</v>
      </c>
      <c r="K3653" s="208" t="s">
        <v>17784</v>
      </c>
      <c r="L3653" s="208" t="s">
        <v>60</v>
      </c>
      <c r="M3653" s="264" t="s">
        <v>17785</v>
      </c>
      <c r="N3653" s="208" t="s">
        <v>107</v>
      </c>
      <c r="O3653" s="208" t="s">
        <v>100</v>
      </c>
      <c r="P3653" s="12" t="s">
        <v>17786</v>
      </c>
      <c r="Q3653" s="113" t="s">
        <v>9041</v>
      </c>
      <c r="R3653" s="113" t="s">
        <v>18</v>
      </c>
      <c r="S3653" s="208" t="s">
        <v>199</v>
      </c>
      <c r="T3653" s="264">
        <v>22691</v>
      </c>
      <c r="U3653" s="264">
        <v>70156</v>
      </c>
      <c r="V3653" s="264">
        <v>70156</v>
      </c>
      <c r="W3653" s="44" t="s">
        <v>112</v>
      </c>
      <c r="X3653" s="44" t="s">
        <v>112</v>
      </c>
      <c r="Y3653" s="44" t="s">
        <v>112</v>
      </c>
    </row>
    <row r="3654" spans="1:25" ht="258.75" customHeight="1" x14ac:dyDescent="0.25">
      <c r="A3654" s="71">
        <v>5275</v>
      </c>
      <c r="B3654" s="208" t="s">
        <v>9037</v>
      </c>
      <c r="C3654" s="208" t="s">
        <v>17787</v>
      </c>
      <c r="D3654" s="208" t="s">
        <v>1668</v>
      </c>
      <c r="E3654" s="208" t="s">
        <v>129</v>
      </c>
      <c r="F3654" s="208" t="s">
        <v>17788</v>
      </c>
      <c r="G3654" s="112">
        <v>42682</v>
      </c>
      <c r="H3654" s="112">
        <v>42370</v>
      </c>
      <c r="I3654" s="208" t="s">
        <v>1644</v>
      </c>
      <c r="J3654" s="112">
        <v>45292</v>
      </c>
      <c r="K3654" s="208" t="s">
        <v>17789</v>
      </c>
      <c r="L3654" s="208" t="s">
        <v>60</v>
      </c>
      <c r="M3654" s="264" t="s">
        <v>17790</v>
      </c>
      <c r="N3654" s="208" t="s">
        <v>107</v>
      </c>
      <c r="O3654" s="208" t="s">
        <v>100</v>
      </c>
      <c r="P3654" s="12" t="s">
        <v>17786</v>
      </c>
      <c r="Q3654" s="113" t="s">
        <v>9042</v>
      </c>
      <c r="R3654" s="113" t="s">
        <v>18</v>
      </c>
      <c r="S3654" s="208" t="s">
        <v>199</v>
      </c>
      <c r="T3654" s="264">
        <v>0</v>
      </c>
      <c r="U3654" s="264">
        <v>0</v>
      </c>
      <c r="V3654" s="44">
        <v>0</v>
      </c>
      <c r="W3654" s="44" t="s">
        <v>112</v>
      </c>
      <c r="X3654" s="44" t="s">
        <v>112</v>
      </c>
      <c r="Y3654" s="44" t="s">
        <v>112</v>
      </c>
    </row>
    <row r="3655" spans="1:25" ht="258.75" customHeight="1" x14ac:dyDescent="0.25">
      <c r="A3655" s="71">
        <v>5276</v>
      </c>
      <c r="B3655" s="208" t="s">
        <v>9037</v>
      </c>
      <c r="C3655" s="208" t="s">
        <v>17791</v>
      </c>
      <c r="D3655" s="208" t="s">
        <v>3337</v>
      </c>
      <c r="E3655" s="208" t="s">
        <v>129</v>
      </c>
      <c r="F3655" s="208" t="s">
        <v>17792</v>
      </c>
      <c r="G3655" s="112">
        <v>42915</v>
      </c>
      <c r="H3655" s="112">
        <v>42736</v>
      </c>
      <c r="I3655" s="208" t="s">
        <v>9129</v>
      </c>
      <c r="J3655" s="112">
        <v>45292</v>
      </c>
      <c r="K3655" s="208" t="s">
        <v>17793</v>
      </c>
      <c r="L3655" s="208" t="s">
        <v>60</v>
      </c>
      <c r="M3655" s="264" t="s">
        <v>17794</v>
      </c>
      <c r="N3655" s="208" t="s">
        <v>107</v>
      </c>
      <c r="O3655" s="208" t="s">
        <v>100</v>
      </c>
      <c r="P3655" s="12" t="s">
        <v>17795</v>
      </c>
      <c r="Q3655" s="113" t="s">
        <v>9043</v>
      </c>
      <c r="R3655" s="113" t="s">
        <v>18</v>
      </c>
      <c r="S3655" s="208" t="s">
        <v>199</v>
      </c>
      <c r="T3655" s="264">
        <v>0</v>
      </c>
      <c r="U3655" s="264">
        <v>0</v>
      </c>
      <c r="V3655" s="44">
        <v>0</v>
      </c>
      <c r="W3655" s="44" t="s">
        <v>112</v>
      </c>
      <c r="X3655" s="44" t="s">
        <v>112</v>
      </c>
      <c r="Y3655" s="44" t="s">
        <v>112</v>
      </c>
    </row>
    <row r="3656" spans="1:25" ht="258.75" customHeight="1" x14ac:dyDescent="0.25">
      <c r="A3656" s="71">
        <v>5277</v>
      </c>
      <c r="B3656" s="208" t="s">
        <v>9037</v>
      </c>
      <c r="C3656" s="208" t="s">
        <v>17796</v>
      </c>
      <c r="D3656" s="208" t="s">
        <v>3342</v>
      </c>
      <c r="E3656" s="208" t="s">
        <v>129</v>
      </c>
      <c r="F3656" s="208" t="s">
        <v>243</v>
      </c>
      <c r="G3656" s="112">
        <v>43257</v>
      </c>
      <c r="H3656" s="112">
        <v>43101</v>
      </c>
      <c r="I3656" s="208" t="s">
        <v>1650</v>
      </c>
      <c r="J3656" s="112">
        <v>45292</v>
      </c>
      <c r="K3656" s="208" t="s">
        <v>17797</v>
      </c>
      <c r="L3656" s="208" t="s">
        <v>60</v>
      </c>
      <c r="M3656" s="264" t="s">
        <v>17798</v>
      </c>
      <c r="N3656" s="208" t="s">
        <v>107</v>
      </c>
      <c r="O3656" s="208" t="s">
        <v>100</v>
      </c>
      <c r="P3656" s="12" t="s">
        <v>17799</v>
      </c>
      <c r="Q3656" s="113" t="s">
        <v>9044</v>
      </c>
      <c r="R3656" s="113" t="s">
        <v>37</v>
      </c>
      <c r="S3656" s="208" t="s">
        <v>953</v>
      </c>
      <c r="T3656" s="264">
        <v>0</v>
      </c>
      <c r="U3656" s="264">
        <v>0</v>
      </c>
      <c r="V3656" s="44">
        <v>0</v>
      </c>
      <c r="W3656" s="44" t="s">
        <v>112</v>
      </c>
      <c r="X3656" s="44" t="s">
        <v>112</v>
      </c>
      <c r="Y3656" s="44" t="s">
        <v>112</v>
      </c>
    </row>
    <row r="3657" spans="1:25" ht="258.75" customHeight="1" x14ac:dyDescent="0.25">
      <c r="A3657" s="71">
        <v>5278</v>
      </c>
      <c r="B3657" s="208" t="s">
        <v>9037</v>
      </c>
      <c r="C3657" s="208" t="s">
        <v>17800</v>
      </c>
      <c r="D3657" s="208" t="s">
        <v>5990</v>
      </c>
      <c r="E3657" s="208" t="s">
        <v>129</v>
      </c>
      <c r="F3657" s="208" t="s">
        <v>9045</v>
      </c>
      <c r="G3657" s="112">
        <v>43831</v>
      </c>
      <c r="H3657" s="112">
        <v>43831</v>
      </c>
      <c r="I3657" s="208" t="s">
        <v>3038</v>
      </c>
      <c r="J3657" s="112">
        <v>46753</v>
      </c>
      <c r="K3657" s="208" t="s">
        <v>17801</v>
      </c>
      <c r="L3657" s="208" t="s">
        <v>60</v>
      </c>
      <c r="M3657" s="208" t="s">
        <v>9048</v>
      </c>
      <c r="N3657" s="208" t="s">
        <v>107</v>
      </c>
      <c r="O3657" s="208" t="s">
        <v>100</v>
      </c>
      <c r="P3657" s="12" t="s">
        <v>9046</v>
      </c>
      <c r="Q3657" s="208"/>
      <c r="R3657" s="113" t="s">
        <v>18</v>
      </c>
      <c r="S3657" s="208" t="s">
        <v>199</v>
      </c>
      <c r="T3657" s="264">
        <v>0</v>
      </c>
      <c r="U3657" s="264">
        <v>0</v>
      </c>
      <c r="V3657" s="264">
        <v>0</v>
      </c>
      <c r="W3657" s="264">
        <v>0</v>
      </c>
      <c r="X3657" s="264">
        <v>0</v>
      </c>
      <c r="Y3657" s="44">
        <v>0</v>
      </c>
    </row>
    <row r="3658" spans="1:25" ht="258.75" customHeight="1" x14ac:dyDescent="0.25">
      <c r="A3658" s="71">
        <v>5279</v>
      </c>
      <c r="B3658" s="208" t="s">
        <v>9037</v>
      </c>
      <c r="C3658" s="208" t="s">
        <v>17800</v>
      </c>
      <c r="D3658" s="208" t="s">
        <v>5993</v>
      </c>
      <c r="E3658" s="208" t="s">
        <v>17802</v>
      </c>
      <c r="F3658" s="208" t="s">
        <v>17803</v>
      </c>
      <c r="G3658" s="112">
        <v>44927</v>
      </c>
      <c r="H3658" s="112">
        <v>44927</v>
      </c>
      <c r="I3658" s="112" t="s">
        <v>13150</v>
      </c>
      <c r="J3658" s="112">
        <v>46753</v>
      </c>
      <c r="K3658" s="208" t="s">
        <v>17804</v>
      </c>
      <c r="L3658" s="208" t="s">
        <v>60</v>
      </c>
      <c r="M3658" s="208" t="s">
        <v>17805</v>
      </c>
      <c r="N3658" s="208" t="s">
        <v>107</v>
      </c>
      <c r="O3658" s="208" t="s">
        <v>100</v>
      </c>
      <c r="P3658" s="12" t="s">
        <v>17806</v>
      </c>
      <c r="Q3658" s="113" t="s">
        <v>17807</v>
      </c>
      <c r="R3658" s="113" t="s">
        <v>18</v>
      </c>
      <c r="S3658" s="208" t="s">
        <v>199</v>
      </c>
      <c r="T3658" s="44" t="s">
        <v>112</v>
      </c>
      <c r="U3658" s="44">
        <v>0</v>
      </c>
      <c r="V3658" s="44">
        <v>0</v>
      </c>
      <c r="W3658" s="44">
        <v>0</v>
      </c>
      <c r="X3658" s="264">
        <v>0</v>
      </c>
      <c r="Y3658" s="44">
        <v>0</v>
      </c>
    </row>
    <row r="3659" spans="1:25" ht="258.75" customHeight="1" x14ac:dyDescent="0.25">
      <c r="A3659" s="71">
        <v>5280</v>
      </c>
      <c r="B3659" s="208" t="s">
        <v>9037</v>
      </c>
      <c r="C3659" s="208" t="s">
        <v>17808</v>
      </c>
      <c r="D3659" s="208" t="s">
        <v>4194</v>
      </c>
      <c r="E3659" s="208" t="s">
        <v>11003</v>
      </c>
      <c r="F3659" s="208" t="s">
        <v>9047</v>
      </c>
      <c r="G3659" s="112">
        <v>43831</v>
      </c>
      <c r="H3659" s="112">
        <v>43831</v>
      </c>
      <c r="I3659" s="208" t="s">
        <v>7100</v>
      </c>
      <c r="J3659" s="112">
        <v>47119</v>
      </c>
      <c r="K3659" s="208" t="s">
        <v>17809</v>
      </c>
      <c r="L3659" s="208" t="s">
        <v>60</v>
      </c>
      <c r="M3659" s="208" t="s">
        <v>9048</v>
      </c>
      <c r="N3659" s="208" t="s">
        <v>107</v>
      </c>
      <c r="O3659" s="208" t="s">
        <v>100</v>
      </c>
      <c r="P3659" s="12" t="s">
        <v>9049</v>
      </c>
      <c r="Q3659" s="113"/>
      <c r="R3659" s="113" t="s">
        <v>18</v>
      </c>
      <c r="S3659" s="208" t="s">
        <v>199</v>
      </c>
      <c r="T3659" s="264">
        <v>0</v>
      </c>
      <c r="U3659" s="264">
        <v>10153</v>
      </c>
      <c r="V3659" s="264">
        <v>10153</v>
      </c>
      <c r="W3659" s="264">
        <v>10153</v>
      </c>
      <c r="X3659" s="264">
        <v>10153</v>
      </c>
      <c r="Y3659" s="264">
        <v>10153</v>
      </c>
    </row>
    <row r="3660" spans="1:25" ht="258.75" customHeight="1" x14ac:dyDescent="0.25">
      <c r="A3660" s="71">
        <v>5281</v>
      </c>
      <c r="B3660" s="208" t="s">
        <v>9037</v>
      </c>
      <c r="C3660" s="208" t="s">
        <v>17810</v>
      </c>
      <c r="D3660" s="208" t="s">
        <v>233</v>
      </c>
      <c r="E3660" s="208" t="s">
        <v>17811</v>
      </c>
      <c r="F3660" s="208" t="s">
        <v>9050</v>
      </c>
      <c r="G3660" s="112">
        <v>44349</v>
      </c>
      <c r="H3660" s="112">
        <v>44197</v>
      </c>
      <c r="I3660" s="208" t="s">
        <v>11004</v>
      </c>
      <c r="J3660" s="112" t="s">
        <v>114</v>
      </c>
      <c r="K3660" s="208" t="s">
        <v>17812</v>
      </c>
      <c r="L3660" s="208" t="s">
        <v>60</v>
      </c>
      <c r="M3660" s="208" t="s">
        <v>9048</v>
      </c>
      <c r="N3660" s="208" t="s">
        <v>107</v>
      </c>
      <c r="O3660" s="208" t="s">
        <v>100</v>
      </c>
      <c r="P3660" s="12" t="s">
        <v>17813</v>
      </c>
      <c r="Q3660" s="113"/>
      <c r="R3660" s="113" t="s">
        <v>18</v>
      </c>
      <c r="S3660" s="208" t="s">
        <v>199</v>
      </c>
      <c r="T3660" s="264">
        <v>0</v>
      </c>
      <c r="U3660" s="264">
        <v>0</v>
      </c>
      <c r="V3660" s="264">
        <v>0</v>
      </c>
      <c r="W3660" s="264">
        <v>0</v>
      </c>
      <c r="X3660" s="264">
        <v>0</v>
      </c>
      <c r="Y3660" s="264">
        <v>0</v>
      </c>
    </row>
    <row r="3661" spans="1:25" ht="258.75" customHeight="1" x14ac:dyDescent="0.25">
      <c r="A3661" s="71">
        <v>5282</v>
      </c>
      <c r="B3661" s="208" t="s">
        <v>9037</v>
      </c>
      <c r="C3661" s="208" t="s">
        <v>17808</v>
      </c>
      <c r="D3661" s="208" t="s">
        <v>672</v>
      </c>
      <c r="E3661" s="208" t="s">
        <v>17814</v>
      </c>
      <c r="F3661" s="208" t="s">
        <v>9047</v>
      </c>
      <c r="G3661" s="112">
        <v>43831</v>
      </c>
      <c r="H3661" s="112">
        <v>43831</v>
      </c>
      <c r="I3661" s="208" t="s">
        <v>7100</v>
      </c>
      <c r="J3661" s="112">
        <v>47119</v>
      </c>
      <c r="K3661" s="208" t="s">
        <v>17815</v>
      </c>
      <c r="L3661" s="208" t="s">
        <v>60</v>
      </c>
      <c r="M3661" s="208" t="s">
        <v>9048</v>
      </c>
      <c r="N3661" s="264" t="s">
        <v>64</v>
      </c>
      <c r="O3661" s="208" t="s">
        <v>103</v>
      </c>
      <c r="P3661" s="208" t="s">
        <v>17816</v>
      </c>
      <c r="Q3661" s="113"/>
      <c r="R3661" s="113" t="s">
        <v>18</v>
      </c>
      <c r="S3661" s="208" t="s">
        <v>199</v>
      </c>
      <c r="T3661" s="264">
        <v>3822</v>
      </c>
      <c r="U3661" s="264">
        <v>5479</v>
      </c>
      <c r="V3661" s="264">
        <v>5479</v>
      </c>
      <c r="W3661" s="264">
        <v>5479</v>
      </c>
      <c r="X3661" s="264">
        <v>5479</v>
      </c>
      <c r="Y3661" s="264">
        <v>5479</v>
      </c>
    </row>
    <row r="3662" spans="1:25" ht="258.75" customHeight="1" x14ac:dyDescent="0.25">
      <c r="A3662" s="71">
        <v>5283</v>
      </c>
      <c r="B3662" s="208" t="s">
        <v>9037</v>
      </c>
      <c r="C3662" s="264" t="s">
        <v>17810</v>
      </c>
      <c r="D3662" s="264" t="s">
        <v>17817</v>
      </c>
      <c r="E3662" s="264" t="s">
        <v>17818</v>
      </c>
      <c r="F3662" s="264" t="s">
        <v>11926</v>
      </c>
      <c r="G3662" s="112">
        <v>44349</v>
      </c>
      <c r="H3662" s="112">
        <v>44197</v>
      </c>
      <c r="I3662" s="208" t="s">
        <v>11004</v>
      </c>
      <c r="J3662" s="112" t="s">
        <v>114</v>
      </c>
      <c r="K3662" s="208" t="s">
        <v>17819</v>
      </c>
      <c r="L3662" s="208" t="s">
        <v>60</v>
      </c>
      <c r="M3662" s="208" t="s">
        <v>9048</v>
      </c>
      <c r="N3662" s="264" t="s">
        <v>64</v>
      </c>
      <c r="O3662" s="264" t="s">
        <v>17820</v>
      </c>
      <c r="P3662" s="264" t="s">
        <v>17821</v>
      </c>
      <c r="Q3662" s="113"/>
      <c r="R3662" s="113" t="s">
        <v>18</v>
      </c>
      <c r="S3662" s="208" t="s">
        <v>199</v>
      </c>
      <c r="T3662" s="264">
        <v>0</v>
      </c>
      <c r="U3662" s="264">
        <v>0</v>
      </c>
      <c r="V3662" s="264">
        <v>0</v>
      </c>
      <c r="W3662" s="264">
        <v>0</v>
      </c>
      <c r="X3662" s="264">
        <v>0</v>
      </c>
      <c r="Y3662" s="264">
        <v>0</v>
      </c>
    </row>
    <row r="3663" spans="1:25" ht="258.75" customHeight="1" x14ac:dyDescent="0.25">
      <c r="A3663" s="71">
        <v>5284</v>
      </c>
      <c r="B3663" s="208" t="s">
        <v>9037</v>
      </c>
      <c r="C3663" s="208" t="s">
        <v>17822</v>
      </c>
      <c r="D3663" s="208" t="s">
        <v>2041</v>
      </c>
      <c r="E3663" s="208" t="s">
        <v>9038</v>
      </c>
      <c r="F3663" s="208" t="s">
        <v>17823</v>
      </c>
      <c r="G3663" s="112">
        <v>40909</v>
      </c>
      <c r="H3663" s="112">
        <v>40909</v>
      </c>
      <c r="I3663" s="208" t="s">
        <v>17824</v>
      </c>
      <c r="J3663" s="112">
        <v>46023</v>
      </c>
      <c r="K3663" s="208" t="s">
        <v>17825</v>
      </c>
      <c r="L3663" s="208" t="s">
        <v>60</v>
      </c>
      <c r="M3663" s="264" t="s">
        <v>17826</v>
      </c>
      <c r="N3663" s="264" t="s">
        <v>64</v>
      </c>
      <c r="O3663" s="264" t="s">
        <v>103</v>
      </c>
      <c r="P3663" s="208" t="s">
        <v>17827</v>
      </c>
      <c r="Q3663" s="113" t="s">
        <v>9051</v>
      </c>
      <c r="R3663" s="113" t="s">
        <v>18</v>
      </c>
      <c r="S3663" s="208" t="s">
        <v>199</v>
      </c>
      <c r="T3663" s="264">
        <v>5105108</v>
      </c>
      <c r="U3663" s="264">
        <v>5227899</v>
      </c>
      <c r="V3663" s="264">
        <v>5227899</v>
      </c>
      <c r="W3663" s="264">
        <v>5227899</v>
      </c>
      <c r="X3663" s="264">
        <v>5227899</v>
      </c>
      <c r="Y3663" s="264" t="s">
        <v>112</v>
      </c>
    </row>
    <row r="3664" spans="1:25" ht="258.75" customHeight="1" x14ac:dyDescent="0.25">
      <c r="A3664" s="71">
        <v>5285</v>
      </c>
      <c r="B3664" s="208" t="s">
        <v>9037</v>
      </c>
      <c r="C3664" s="208" t="s">
        <v>17828</v>
      </c>
      <c r="D3664" s="208" t="s">
        <v>2858</v>
      </c>
      <c r="E3664" s="208" t="s">
        <v>9039</v>
      </c>
      <c r="F3664" s="208" t="s">
        <v>17829</v>
      </c>
      <c r="G3664" s="112">
        <v>42170</v>
      </c>
      <c r="H3664" s="112">
        <v>42005</v>
      </c>
      <c r="I3664" s="208" t="s">
        <v>17830</v>
      </c>
      <c r="J3664" s="112">
        <v>46023</v>
      </c>
      <c r="K3664" s="208" t="s">
        <v>17831</v>
      </c>
      <c r="L3664" s="208" t="s">
        <v>60</v>
      </c>
      <c r="M3664" s="264" t="s">
        <v>17772</v>
      </c>
      <c r="N3664" s="264" t="s">
        <v>64</v>
      </c>
      <c r="O3664" s="264" t="s">
        <v>103</v>
      </c>
      <c r="P3664" s="208" t="s">
        <v>17832</v>
      </c>
      <c r="Q3664" s="113"/>
      <c r="R3664" s="113" t="s">
        <v>18</v>
      </c>
      <c r="S3664" s="208" t="s">
        <v>199</v>
      </c>
      <c r="T3664" s="264">
        <v>4101</v>
      </c>
      <c r="U3664" s="264">
        <v>4884</v>
      </c>
      <c r="V3664" s="264">
        <v>4884</v>
      </c>
      <c r="W3664" s="264">
        <v>4884</v>
      </c>
      <c r="X3664" s="264">
        <v>4884</v>
      </c>
      <c r="Y3664" s="264" t="s">
        <v>112</v>
      </c>
    </row>
    <row r="3665" spans="1:25" ht="258.75" customHeight="1" x14ac:dyDescent="0.25">
      <c r="A3665" s="71">
        <v>5286</v>
      </c>
      <c r="B3665" s="208" t="s">
        <v>9037</v>
      </c>
      <c r="C3665" s="208" t="s">
        <v>17833</v>
      </c>
      <c r="D3665" s="208" t="s">
        <v>2863</v>
      </c>
      <c r="E3665" s="208" t="s">
        <v>129</v>
      </c>
      <c r="F3665" s="208" t="s">
        <v>17779</v>
      </c>
      <c r="G3665" s="112">
        <v>42170</v>
      </c>
      <c r="H3665" s="112">
        <v>42005</v>
      </c>
      <c r="I3665" s="208" t="s">
        <v>17830</v>
      </c>
      <c r="J3665" s="112">
        <v>46023</v>
      </c>
      <c r="K3665" s="208" t="s">
        <v>17834</v>
      </c>
      <c r="L3665" s="208" t="s">
        <v>60</v>
      </c>
      <c r="M3665" s="264" t="s">
        <v>17835</v>
      </c>
      <c r="N3665" s="264" t="s">
        <v>64</v>
      </c>
      <c r="O3665" s="264" t="s">
        <v>103</v>
      </c>
      <c r="P3665" s="208" t="s">
        <v>17832</v>
      </c>
      <c r="Q3665" s="113" t="s">
        <v>9040</v>
      </c>
      <c r="R3665" s="113" t="s">
        <v>18</v>
      </c>
      <c r="S3665" s="208" t="s">
        <v>199</v>
      </c>
      <c r="T3665" s="264">
        <v>44132.02</v>
      </c>
      <c r="U3665" s="264">
        <v>42010</v>
      </c>
      <c r="V3665" s="264">
        <v>42010</v>
      </c>
      <c r="W3665" s="264">
        <v>42010</v>
      </c>
      <c r="X3665" s="264">
        <v>42010</v>
      </c>
      <c r="Y3665" s="264" t="s">
        <v>112</v>
      </c>
    </row>
    <row r="3666" spans="1:25" ht="258.75" customHeight="1" x14ac:dyDescent="0.25">
      <c r="A3666" s="71">
        <v>5287</v>
      </c>
      <c r="B3666" s="208" t="s">
        <v>9037</v>
      </c>
      <c r="C3666" s="208" t="s">
        <v>17836</v>
      </c>
      <c r="D3666" s="208" t="s">
        <v>2867</v>
      </c>
      <c r="E3666" s="208" t="s">
        <v>9038</v>
      </c>
      <c r="F3666" s="208" t="s">
        <v>17837</v>
      </c>
      <c r="G3666" s="112">
        <v>42370</v>
      </c>
      <c r="H3666" s="112">
        <v>42370</v>
      </c>
      <c r="I3666" s="208" t="s">
        <v>1559</v>
      </c>
      <c r="J3666" s="112">
        <v>46023</v>
      </c>
      <c r="K3666" s="208" t="s">
        <v>17838</v>
      </c>
      <c r="L3666" s="208" t="s">
        <v>60</v>
      </c>
      <c r="M3666" s="264" t="s">
        <v>17839</v>
      </c>
      <c r="N3666" s="264" t="s">
        <v>64</v>
      </c>
      <c r="O3666" s="264" t="s">
        <v>103</v>
      </c>
      <c r="P3666" s="208" t="s">
        <v>17840</v>
      </c>
      <c r="Q3666" s="113" t="s">
        <v>9052</v>
      </c>
      <c r="R3666" s="113" t="s">
        <v>18</v>
      </c>
      <c r="S3666" s="208" t="s">
        <v>199</v>
      </c>
      <c r="T3666" s="264">
        <v>57799.96</v>
      </c>
      <c r="U3666" s="264">
        <v>54415</v>
      </c>
      <c r="V3666" s="264">
        <v>54415</v>
      </c>
      <c r="W3666" s="264">
        <v>54415</v>
      </c>
      <c r="X3666" s="264">
        <v>54415</v>
      </c>
      <c r="Y3666" s="264" t="s">
        <v>112</v>
      </c>
    </row>
    <row r="3667" spans="1:25" ht="258.75" customHeight="1" x14ac:dyDescent="0.25">
      <c r="A3667" s="71">
        <v>5288</v>
      </c>
      <c r="B3667" s="208" t="s">
        <v>9037</v>
      </c>
      <c r="C3667" s="208" t="s">
        <v>17841</v>
      </c>
      <c r="D3667" s="208" t="s">
        <v>1668</v>
      </c>
      <c r="E3667" s="208" t="s">
        <v>129</v>
      </c>
      <c r="F3667" s="208" t="s">
        <v>17842</v>
      </c>
      <c r="G3667" s="112">
        <v>42736</v>
      </c>
      <c r="H3667" s="112">
        <v>42736</v>
      </c>
      <c r="I3667" s="208" t="s">
        <v>17843</v>
      </c>
      <c r="J3667" s="112">
        <v>46023</v>
      </c>
      <c r="K3667" s="208" t="s">
        <v>17844</v>
      </c>
      <c r="L3667" s="208" t="s">
        <v>60</v>
      </c>
      <c r="M3667" s="113" t="s">
        <v>17845</v>
      </c>
      <c r="N3667" s="264" t="s">
        <v>64</v>
      </c>
      <c r="O3667" s="264" t="s">
        <v>103</v>
      </c>
      <c r="P3667" s="208" t="s">
        <v>17846</v>
      </c>
      <c r="Q3667" s="113" t="s">
        <v>9053</v>
      </c>
      <c r="R3667" s="113" t="s">
        <v>18</v>
      </c>
      <c r="S3667" s="208" t="s">
        <v>199</v>
      </c>
      <c r="T3667" s="264">
        <v>19805.96</v>
      </c>
      <c r="U3667" s="264">
        <v>18724</v>
      </c>
      <c r="V3667" s="264">
        <v>18724</v>
      </c>
      <c r="W3667" s="264">
        <v>18724</v>
      </c>
      <c r="X3667" s="264">
        <v>18724</v>
      </c>
      <c r="Y3667" s="264" t="s">
        <v>112</v>
      </c>
    </row>
    <row r="3668" spans="1:25" ht="258.75" customHeight="1" x14ac:dyDescent="0.25">
      <c r="A3668" s="71">
        <v>5289</v>
      </c>
      <c r="B3668" s="208" t="s">
        <v>9037</v>
      </c>
      <c r="C3668" s="208" t="s">
        <v>17847</v>
      </c>
      <c r="D3668" s="208" t="s">
        <v>3337</v>
      </c>
      <c r="E3668" s="208" t="s">
        <v>9054</v>
      </c>
      <c r="F3668" s="208" t="s">
        <v>17848</v>
      </c>
      <c r="G3668" s="112">
        <v>42736</v>
      </c>
      <c r="H3668" s="112">
        <v>42736</v>
      </c>
      <c r="I3668" s="208" t="s">
        <v>17843</v>
      </c>
      <c r="J3668" s="112">
        <v>46023</v>
      </c>
      <c r="K3668" s="208" t="s">
        <v>17849</v>
      </c>
      <c r="L3668" s="208" t="s">
        <v>60</v>
      </c>
      <c r="M3668" s="264" t="s">
        <v>17850</v>
      </c>
      <c r="N3668" s="264" t="s">
        <v>64</v>
      </c>
      <c r="O3668" s="264" t="s">
        <v>103</v>
      </c>
      <c r="P3668" s="208" t="s">
        <v>17846</v>
      </c>
      <c r="Q3668" s="113"/>
      <c r="R3668" s="113" t="s">
        <v>18</v>
      </c>
      <c r="S3668" s="208" t="s">
        <v>199</v>
      </c>
      <c r="T3668" s="264">
        <v>47049</v>
      </c>
      <c r="U3668" s="264">
        <v>46603</v>
      </c>
      <c r="V3668" s="264">
        <v>46603</v>
      </c>
      <c r="W3668" s="264">
        <v>46603</v>
      </c>
      <c r="X3668" s="264">
        <v>46603</v>
      </c>
      <c r="Y3668" s="264" t="s">
        <v>112</v>
      </c>
    </row>
    <row r="3669" spans="1:25" ht="258.75" customHeight="1" x14ac:dyDescent="0.25">
      <c r="A3669" s="71">
        <v>5290</v>
      </c>
      <c r="B3669" s="208" t="s">
        <v>9037</v>
      </c>
      <c r="C3669" s="208" t="s">
        <v>17851</v>
      </c>
      <c r="D3669" s="208" t="s">
        <v>3342</v>
      </c>
      <c r="E3669" s="208" t="s">
        <v>129</v>
      </c>
      <c r="F3669" s="208" t="s">
        <v>17792</v>
      </c>
      <c r="G3669" s="112">
        <v>42915</v>
      </c>
      <c r="H3669" s="112">
        <v>42736</v>
      </c>
      <c r="I3669" s="208" t="s">
        <v>17843</v>
      </c>
      <c r="J3669" s="112">
        <v>46023</v>
      </c>
      <c r="K3669" s="208" t="s">
        <v>17852</v>
      </c>
      <c r="L3669" s="208" t="s">
        <v>60</v>
      </c>
      <c r="M3669" s="264" t="s">
        <v>17794</v>
      </c>
      <c r="N3669" s="264" t="s">
        <v>64</v>
      </c>
      <c r="O3669" s="264" t="s">
        <v>103</v>
      </c>
      <c r="P3669" s="208" t="s">
        <v>17846</v>
      </c>
      <c r="Q3669" s="113" t="s">
        <v>9055</v>
      </c>
      <c r="R3669" s="113" t="s">
        <v>18</v>
      </c>
      <c r="S3669" s="208" t="s">
        <v>199</v>
      </c>
      <c r="T3669" s="264">
        <v>227</v>
      </c>
      <c r="U3669" s="264">
        <v>417</v>
      </c>
      <c r="V3669" s="264">
        <v>417</v>
      </c>
      <c r="W3669" s="264">
        <v>417</v>
      </c>
      <c r="X3669" s="264">
        <v>417</v>
      </c>
      <c r="Y3669" s="264" t="s">
        <v>112</v>
      </c>
    </row>
    <row r="3670" spans="1:25" ht="258.75" customHeight="1" x14ac:dyDescent="0.25">
      <c r="A3670" s="71">
        <v>5291</v>
      </c>
      <c r="B3670" s="208" t="s">
        <v>9037</v>
      </c>
      <c r="C3670" s="208" t="s">
        <v>17853</v>
      </c>
      <c r="D3670" s="208" t="s">
        <v>3349</v>
      </c>
      <c r="E3670" s="208" t="s">
        <v>129</v>
      </c>
      <c r="F3670" s="112" t="s">
        <v>17854</v>
      </c>
      <c r="G3670" s="112">
        <v>43101</v>
      </c>
      <c r="H3670" s="112">
        <v>43101</v>
      </c>
      <c r="I3670" s="208" t="s">
        <v>17855</v>
      </c>
      <c r="J3670" s="112">
        <v>46023</v>
      </c>
      <c r="K3670" s="208" t="s">
        <v>17856</v>
      </c>
      <c r="L3670" s="208" t="s">
        <v>60</v>
      </c>
      <c r="M3670" s="208" t="s">
        <v>17857</v>
      </c>
      <c r="N3670" s="264" t="s">
        <v>64</v>
      </c>
      <c r="O3670" s="264" t="s">
        <v>103</v>
      </c>
      <c r="P3670" s="208" t="s">
        <v>17858</v>
      </c>
      <c r="Q3670" s="113" t="s">
        <v>9056</v>
      </c>
      <c r="R3670" s="113" t="s">
        <v>18</v>
      </c>
      <c r="S3670" s="208" t="s">
        <v>199</v>
      </c>
      <c r="T3670" s="264">
        <v>0</v>
      </c>
      <c r="U3670" s="264">
        <v>0</v>
      </c>
      <c r="V3670" s="264">
        <v>0</v>
      </c>
      <c r="W3670" s="264">
        <v>0</v>
      </c>
      <c r="X3670" s="264">
        <v>0</v>
      </c>
      <c r="Y3670" s="264" t="s">
        <v>112</v>
      </c>
    </row>
    <row r="3671" spans="1:25" ht="258.75" customHeight="1" x14ac:dyDescent="0.25">
      <c r="A3671" s="71">
        <v>5292</v>
      </c>
      <c r="B3671" s="208" t="s">
        <v>9037</v>
      </c>
      <c r="C3671" s="208" t="s">
        <v>17859</v>
      </c>
      <c r="D3671" s="208" t="s">
        <v>3235</v>
      </c>
      <c r="E3671" s="208" t="s">
        <v>129</v>
      </c>
      <c r="F3671" s="112" t="s">
        <v>17860</v>
      </c>
      <c r="G3671" s="112">
        <v>43449</v>
      </c>
      <c r="H3671" s="112">
        <v>43101</v>
      </c>
      <c r="I3671" s="208" t="s">
        <v>17855</v>
      </c>
      <c r="J3671" s="112">
        <v>46023</v>
      </c>
      <c r="K3671" s="208" t="s">
        <v>17856</v>
      </c>
      <c r="L3671" s="208" t="s">
        <v>60</v>
      </c>
      <c r="M3671" s="208" t="s">
        <v>17857</v>
      </c>
      <c r="N3671" s="264" t="s">
        <v>64</v>
      </c>
      <c r="O3671" s="264" t="s">
        <v>103</v>
      </c>
      <c r="P3671" s="208" t="s">
        <v>17858</v>
      </c>
      <c r="Q3671" s="113" t="s">
        <v>9056</v>
      </c>
      <c r="R3671" s="113" t="s">
        <v>18</v>
      </c>
      <c r="S3671" s="208" t="s">
        <v>199</v>
      </c>
      <c r="T3671" s="264">
        <v>59034</v>
      </c>
      <c r="U3671" s="264">
        <v>46898</v>
      </c>
      <c r="V3671" s="264">
        <v>46898</v>
      </c>
      <c r="W3671" s="264">
        <v>46898</v>
      </c>
      <c r="X3671" s="264">
        <v>46898</v>
      </c>
      <c r="Y3671" s="264" t="s">
        <v>112</v>
      </c>
    </row>
    <row r="3672" spans="1:25" ht="258.75" customHeight="1" x14ac:dyDescent="0.25">
      <c r="A3672" s="71">
        <v>5293</v>
      </c>
      <c r="B3672" s="208" t="s">
        <v>9037</v>
      </c>
      <c r="C3672" s="208" t="s">
        <v>17861</v>
      </c>
      <c r="D3672" s="208" t="s">
        <v>3350</v>
      </c>
      <c r="E3672" s="112" t="s">
        <v>17862</v>
      </c>
      <c r="F3672" s="112" t="s">
        <v>17863</v>
      </c>
      <c r="G3672" s="112">
        <v>43449</v>
      </c>
      <c r="H3672" s="112">
        <v>43101</v>
      </c>
      <c r="I3672" s="208" t="s">
        <v>823</v>
      </c>
      <c r="J3672" s="112">
        <v>46023</v>
      </c>
      <c r="K3672" s="208" t="s">
        <v>17864</v>
      </c>
      <c r="L3672" s="208" t="s">
        <v>60</v>
      </c>
      <c r="M3672" s="208" t="s">
        <v>17865</v>
      </c>
      <c r="N3672" s="264" t="s">
        <v>64</v>
      </c>
      <c r="O3672" s="264" t="s">
        <v>103</v>
      </c>
      <c r="P3672" s="208" t="s">
        <v>17858</v>
      </c>
      <c r="Q3672" s="113"/>
      <c r="R3672" s="113" t="s">
        <v>18</v>
      </c>
      <c r="S3672" s="208" t="s">
        <v>199</v>
      </c>
      <c r="T3672" s="264">
        <v>742.7</v>
      </c>
      <c r="U3672" s="264">
        <v>0</v>
      </c>
      <c r="V3672" s="264">
        <v>0</v>
      </c>
      <c r="W3672" s="264">
        <v>0</v>
      </c>
      <c r="X3672" s="264">
        <v>0</v>
      </c>
      <c r="Y3672" s="264" t="s">
        <v>112</v>
      </c>
    </row>
    <row r="3673" spans="1:25" ht="258.75" customHeight="1" x14ac:dyDescent="0.25">
      <c r="A3673" s="71">
        <v>5294</v>
      </c>
      <c r="B3673" s="208" t="s">
        <v>9037</v>
      </c>
      <c r="C3673" s="208" t="s">
        <v>17866</v>
      </c>
      <c r="D3673" s="208" t="s">
        <v>3351</v>
      </c>
      <c r="E3673" s="208" t="s">
        <v>129</v>
      </c>
      <c r="F3673" s="112" t="s">
        <v>17867</v>
      </c>
      <c r="G3673" s="112">
        <v>41640</v>
      </c>
      <c r="H3673" s="112">
        <v>41640</v>
      </c>
      <c r="I3673" s="208" t="s">
        <v>17855</v>
      </c>
      <c r="J3673" s="112">
        <v>46023</v>
      </c>
      <c r="K3673" s="208" t="s">
        <v>17868</v>
      </c>
      <c r="L3673" s="208" t="s">
        <v>60</v>
      </c>
      <c r="M3673" s="264" t="s">
        <v>17869</v>
      </c>
      <c r="N3673" s="264" t="s">
        <v>64</v>
      </c>
      <c r="O3673" s="264" t="s">
        <v>103</v>
      </c>
      <c r="P3673" s="208" t="s">
        <v>17870</v>
      </c>
      <c r="Q3673" s="113" t="s">
        <v>9040</v>
      </c>
      <c r="R3673" s="113" t="s">
        <v>33</v>
      </c>
      <c r="S3673" s="208" t="s">
        <v>707</v>
      </c>
      <c r="T3673" s="264">
        <v>5244</v>
      </c>
      <c r="U3673" s="264">
        <v>6054</v>
      </c>
      <c r="V3673" s="264">
        <v>5460</v>
      </c>
      <c r="W3673" s="264">
        <v>5460</v>
      </c>
      <c r="X3673" s="264">
        <v>5460</v>
      </c>
      <c r="Y3673" s="264" t="s">
        <v>112</v>
      </c>
    </row>
    <row r="3674" spans="1:25" ht="258.75" customHeight="1" x14ac:dyDescent="0.25">
      <c r="A3674" s="71">
        <v>5295</v>
      </c>
      <c r="B3674" s="208" t="s">
        <v>9037</v>
      </c>
      <c r="C3674" s="208" t="s">
        <v>17871</v>
      </c>
      <c r="D3674" s="208" t="s">
        <v>3352</v>
      </c>
      <c r="E3674" s="208" t="s">
        <v>17872</v>
      </c>
      <c r="F3674" s="208" t="s">
        <v>17873</v>
      </c>
      <c r="G3674" s="112">
        <v>41640</v>
      </c>
      <c r="H3674" s="112">
        <v>41640</v>
      </c>
      <c r="I3674" s="208" t="s">
        <v>17874</v>
      </c>
      <c r="J3674" s="112">
        <v>46023</v>
      </c>
      <c r="K3674" s="208" t="s">
        <v>17875</v>
      </c>
      <c r="L3674" s="208" t="s">
        <v>60</v>
      </c>
      <c r="M3674" s="264" t="s">
        <v>17876</v>
      </c>
      <c r="N3674" s="264" t="s">
        <v>64</v>
      </c>
      <c r="O3674" s="264" t="s">
        <v>103</v>
      </c>
      <c r="P3674" s="208" t="s">
        <v>17877</v>
      </c>
      <c r="Q3674" s="113"/>
      <c r="R3674" s="113" t="s">
        <v>18</v>
      </c>
      <c r="S3674" s="208" t="s">
        <v>199</v>
      </c>
      <c r="T3674" s="264">
        <v>15494</v>
      </c>
      <c r="U3674" s="264">
        <v>14823</v>
      </c>
      <c r="V3674" s="264">
        <v>14823</v>
      </c>
      <c r="W3674" s="264">
        <v>14823</v>
      </c>
      <c r="X3674" s="264">
        <v>14823</v>
      </c>
      <c r="Y3674" s="264" t="s">
        <v>112</v>
      </c>
    </row>
    <row r="3675" spans="1:25" ht="258.75" customHeight="1" x14ac:dyDescent="0.25">
      <c r="A3675" s="71">
        <v>5296</v>
      </c>
      <c r="B3675" s="208" t="s">
        <v>9037</v>
      </c>
      <c r="C3675" s="208" t="s">
        <v>17878</v>
      </c>
      <c r="D3675" s="208" t="s">
        <v>3353</v>
      </c>
      <c r="E3675" s="208" t="s">
        <v>129</v>
      </c>
      <c r="F3675" s="208" t="s">
        <v>17879</v>
      </c>
      <c r="G3675" s="112">
        <v>42170</v>
      </c>
      <c r="H3675" s="112">
        <v>42005</v>
      </c>
      <c r="I3675" s="208" t="s">
        <v>17830</v>
      </c>
      <c r="J3675" s="112">
        <v>46023</v>
      </c>
      <c r="K3675" s="208" t="s">
        <v>17880</v>
      </c>
      <c r="L3675" s="208" t="s">
        <v>60</v>
      </c>
      <c r="M3675" s="264" t="s">
        <v>17881</v>
      </c>
      <c r="N3675" s="264" t="s">
        <v>64</v>
      </c>
      <c r="O3675" s="264" t="s">
        <v>103</v>
      </c>
      <c r="P3675" s="208" t="s">
        <v>17832</v>
      </c>
      <c r="Q3675" s="113" t="s">
        <v>9057</v>
      </c>
      <c r="R3675" s="113" t="s">
        <v>18</v>
      </c>
      <c r="S3675" s="208" t="s">
        <v>199</v>
      </c>
      <c r="T3675" s="264">
        <v>13603</v>
      </c>
      <c r="U3675" s="264">
        <v>14745</v>
      </c>
      <c r="V3675" s="264">
        <v>14745</v>
      </c>
      <c r="W3675" s="264">
        <v>14745</v>
      </c>
      <c r="X3675" s="264">
        <v>14745</v>
      </c>
      <c r="Y3675" s="264" t="s">
        <v>112</v>
      </c>
    </row>
    <row r="3676" spans="1:25" ht="258.75" customHeight="1" x14ac:dyDescent="0.25">
      <c r="A3676" s="71">
        <v>5297</v>
      </c>
      <c r="B3676" s="208" t="s">
        <v>9037</v>
      </c>
      <c r="C3676" s="208" t="s">
        <v>17882</v>
      </c>
      <c r="D3676" s="208" t="s">
        <v>9942</v>
      </c>
      <c r="E3676" s="208" t="s">
        <v>129</v>
      </c>
      <c r="F3676" s="208" t="s">
        <v>17883</v>
      </c>
      <c r="G3676" s="112">
        <v>44197</v>
      </c>
      <c r="H3676" s="112">
        <v>44197</v>
      </c>
      <c r="I3676" s="208" t="s">
        <v>6563</v>
      </c>
      <c r="J3676" s="112">
        <v>46023</v>
      </c>
      <c r="K3676" s="208" t="s">
        <v>17884</v>
      </c>
      <c r="L3676" s="208" t="s">
        <v>60</v>
      </c>
      <c r="M3676" s="264" t="s">
        <v>17885</v>
      </c>
      <c r="N3676" s="264" t="s">
        <v>64</v>
      </c>
      <c r="O3676" s="264" t="s">
        <v>103</v>
      </c>
      <c r="P3676" s="208" t="s">
        <v>17832</v>
      </c>
      <c r="Q3676" s="113"/>
      <c r="R3676" s="113" t="s">
        <v>18</v>
      </c>
      <c r="S3676" s="208" t="s">
        <v>199</v>
      </c>
      <c r="T3676" s="264">
        <v>0</v>
      </c>
      <c r="U3676" s="264">
        <v>0</v>
      </c>
      <c r="V3676" s="264">
        <v>0</v>
      </c>
      <c r="W3676" s="264">
        <v>0</v>
      </c>
      <c r="X3676" s="264">
        <v>0</v>
      </c>
      <c r="Y3676" s="264" t="s">
        <v>112</v>
      </c>
    </row>
    <row r="3677" spans="1:25" ht="258.75" customHeight="1" x14ac:dyDescent="0.25">
      <c r="A3677" s="71">
        <v>5298</v>
      </c>
      <c r="B3677" s="208" t="s">
        <v>9037</v>
      </c>
      <c r="C3677" s="208" t="s">
        <v>17886</v>
      </c>
      <c r="D3677" s="208" t="s">
        <v>703</v>
      </c>
      <c r="E3677" s="264" t="s">
        <v>9058</v>
      </c>
      <c r="F3677" s="208" t="s">
        <v>17887</v>
      </c>
      <c r="G3677" s="112">
        <v>42005</v>
      </c>
      <c r="H3677" s="112">
        <v>42005</v>
      </c>
      <c r="I3677" s="208" t="s">
        <v>11730</v>
      </c>
      <c r="J3677" s="112">
        <v>45292</v>
      </c>
      <c r="K3677" s="208" t="s">
        <v>17888</v>
      </c>
      <c r="L3677" s="208" t="s">
        <v>60</v>
      </c>
      <c r="M3677" s="264" t="s">
        <v>17889</v>
      </c>
      <c r="N3677" s="264" t="s">
        <v>64</v>
      </c>
      <c r="O3677" s="264" t="s">
        <v>103</v>
      </c>
      <c r="P3677" s="208" t="s">
        <v>17832</v>
      </c>
      <c r="Q3677" s="113" t="s">
        <v>9059</v>
      </c>
      <c r="R3677" s="113" t="s">
        <v>33</v>
      </c>
      <c r="S3677" s="208" t="s">
        <v>707</v>
      </c>
      <c r="T3677" s="264">
        <v>328333</v>
      </c>
      <c r="U3677" s="264">
        <v>341029</v>
      </c>
      <c r="V3677" s="264">
        <v>341029</v>
      </c>
      <c r="W3677" s="264" t="s">
        <v>112</v>
      </c>
      <c r="X3677" s="264" t="s">
        <v>112</v>
      </c>
      <c r="Y3677" s="264" t="s">
        <v>112</v>
      </c>
    </row>
    <row r="3678" spans="1:25" ht="258.75" customHeight="1" x14ac:dyDescent="0.25">
      <c r="A3678" s="71">
        <v>5299</v>
      </c>
      <c r="B3678" s="208" t="s">
        <v>9037</v>
      </c>
      <c r="C3678" s="208" t="s">
        <v>17890</v>
      </c>
      <c r="D3678" s="208" t="s">
        <v>1533</v>
      </c>
      <c r="E3678" s="208" t="s">
        <v>129</v>
      </c>
      <c r="F3678" s="208" t="s">
        <v>17891</v>
      </c>
      <c r="G3678" s="112">
        <v>43400</v>
      </c>
      <c r="H3678" s="112">
        <v>43101</v>
      </c>
      <c r="I3678" s="208" t="s">
        <v>1650</v>
      </c>
      <c r="J3678" s="112">
        <v>45292</v>
      </c>
      <c r="K3678" s="208" t="s">
        <v>17892</v>
      </c>
      <c r="L3678" s="208" t="s">
        <v>60</v>
      </c>
      <c r="M3678" s="264" t="s">
        <v>17881</v>
      </c>
      <c r="N3678" s="264" t="s">
        <v>64</v>
      </c>
      <c r="O3678" s="264" t="s">
        <v>103</v>
      </c>
      <c r="P3678" s="208" t="s">
        <v>17893</v>
      </c>
      <c r="Q3678" s="113" t="s">
        <v>9060</v>
      </c>
      <c r="R3678" s="113" t="s">
        <v>18</v>
      </c>
      <c r="S3678" s="208" t="s">
        <v>199</v>
      </c>
      <c r="T3678" s="264">
        <v>10801</v>
      </c>
      <c r="U3678" s="264">
        <v>10198</v>
      </c>
      <c r="V3678" s="264">
        <v>10198</v>
      </c>
      <c r="W3678" s="264" t="s">
        <v>112</v>
      </c>
      <c r="X3678" s="264" t="s">
        <v>112</v>
      </c>
      <c r="Y3678" s="264" t="s">
        <v>112</v>
      </c>
    </row>
    <row r="3679" spans="1:25" ht="258.75" customHeight="1" x14ac:dyDescent="0.25">
      <c r="A3679" s="71">
        <v>5300</v>
      </c>
      <c r="B3679" s="208" t="s">
        <v>9037</v>
      </c>
      <c r="C3679" s="208" t="s">
        <v>17894</v>
      </c>
      <c r="D3679" s="208" t="s">
        <v>121</v>
      </c>
      <c r="E3679" s="208" t="s">
        <v>17895</v>
      </c>
      <c r="F3679" s="208" t="s">
        <v>17896</v>
      </c>
      <c r="G3679" s="112">
        <v>44562</v>
      </c>
      <c r="H3679" s="112">
        <v>44562</v>
      </c>
      <c r="I3679" s="208" t="s">
        <v>10093</v>
      </c>
      <c r="J3679" s="112">
        <v>45658</v>
      </c>
      <c r="K3679" s="208" t="s">
        <v>17897</v>
      </c>
      <c r="L3679" s="208" t="s">
        <v>60</v>
      </c>
      <c r="M3679" s="208" t="s">
        <v>17805</v>
      </c>
      <c r="N3679" s="264" t="s">
        <v>64</v>
      </c>
      <c r="O3679" s="208" t="s">
        <v>105</v>
      </c>
      <c r="P3679" s="208" t="s">
        <v>17898</v>
      </c>
      <c r="Q3679" s="113" t="s">
        <v>17807</v>
      </c>
      <c r="R3679" s="12" t="s">
        <v>18</v>
      </c>
      <c r="S3679" s="208" t="s">
        <v>199</v>
      </c>
      <c r="T3679" s="264"/>
      <c r="U3679" s="264">
        <v>0</v>
      </c>
      <c r="V3679" s="264">
        <v>0</v>
      </c>
      <c r="W3679" s="264">
        <v>0</v>
      </c>
      <c r="X3679" s="264" t="s">
        <v>112</v>
      </c>
      <c r="Y3679" s="264" t="s">
        <v>112</v>
      </c>
    </row>
    <row r="3680" spans="1:25" ht="258.75" customHeight="1" x14ac:dyDescent="0.25">
      <c r="A3680" s="71">
        <v>5301</v>
      </c>
      <c r="B3680" s="208" t="s">
        <v>9037</v>
      </c>
      <c r="C3680" s="208" t="s">
        <v>17899</v>
      </c>
      <c r="D3680" s="208" t="s">
        <v>315</v>
      </c>
      <c r="E3680" s="208" t="s">
        <v>129</v>
      </c>
      <c r="F3680" s="208" t="s">
        <v>17783</v>
      </c>
      <c r="G3680" s="112">
        <v>42714</v>
      </c>
      <c r="H3680" s="112">
        <v>42370</v>
      </c>
      <c r="I3680" s="208" t="s">
        <v>1644</v>
      </c>
      <c r="J3680" s="112">
        <v>45292</v>
      </c>
      <c r="K3680" s="208" t="s">
        <v>17900</v>
      </c>
      <c r="L3680" s="208" t="s">
        <v>60</v>
      </c>
      <c r="M3680" s="264" t="s">
        <v>17785</v>
      </c>
      <c r="N3680" s="264" t="s">
        <v>64</v>
      </c>
      <c r="O3680" s="208" t="s">
        <v>105</v>
      </c>
      <c r="P3680" s="208" t="s">
        <v>17901</v>
      </c>
      <c r="Q3680" s="113" t="s">
        <v>9041</v>
      </c>
      <c r="R3680" s="113" t="s">
        <v>18</v>
      </c>
      <c r="S3680" s="208" t="s">
        <v>199</v>
      </c>
      <c r="T3680" s="264">
        <v>328.07</v>
      </c>
      <c r="U3680" s="264">
        <v>285</v>
      </c>
      <c r="V3680" s="264">
        <v>285</v>
      </c>
      <c r="W3680" s="264" t="s">
        <v>112</v>
      </c>
      <c r="X3680" s="264" t="s">
        <v>112</v>
      </c>
      <c r="Y3680" s="264" t="s">
        <v>112</v>
      </c>
    </row>
    <row r="3681" spans="1:25" ht="258.75" customHeight="1" x14ac:dyDescent="0.25">
      <c r="A3681" s="71">
        <v>5302</v>
      </c>
      <c r="B3681" s="208" t="s">
        <v>9037</v>
      </c>
      <c r="C3681" s="208" t="s">
        <v>17902</v>
      </c>
      <c r="D3681" s="208" t="s">
        <v>1957</v>
      </c>
      <c r="E3681" s="208" t="s">
        <v>129</v>
      </c>
      <c r="F3681" s="208" t="s">
        <v>17788</v>
      </c>
      <c r="G3681" s="112">
        <v>42682</v>
      </c>
      <c r="H3681" s="112">
        <v>42370</v>
      </c>
      <c r="I3681" s="208" t="s">
        <v>1644</v>
      </c>
      <c r="J3681" s="112">
        <v>45292</v>
      </c>
      <c r="K3681" s="208" t="s">
        <v>17903</v>
      </c>
      <c r="L3681" s="208" t="s">
        <v>60</v>
      </c>
      <c r="M3681" s="264" t="s">
        <v>17790</v>
      </c>
      <c r="N3681" s="264" t="s">
        <v>64</v>
      </c>
      <c r="O3681" s="208" t="s">
        <v>105</v>
      </c>
      <c r="P3681" s="208" t="s">
        <v>17904</v>
      </c>
      <c r="Q3681" s="113" t="s">
        <v>9062</v>
      </c>
      <c r="R3681" s="113" t="s">
        <v>18</v>
      </c>
      <c r="S3681" s="208" t="s">
        <v>199</v>
      </c>
      <c r="T3681" s="264">
        <v>0</v>
      </c>
      <c r="U3681" s="264">
        <v>0</v>
      </c>
      <c r="V3681" s="264">
        <v>0</v>
      </c>
      <c r="W3681" s="264" t="s">
        <v>112</v>
      </c>
      <c r="X3681" s="264" t="s">
        <v>112</v>
      </c>
      <c r="Y3681" s="264" t="s">
        <v>112</v>
      </c>
    </row>
    <row r="3682" spans="1:25" ht="258.75" customHeight="1" x14ac:dyDescent="0.25">
      <c r="A3682" s="71">
        <v>5303</v>
      </c>
      <c r="B3682" s="208" t="s">
        <v>9037</v>
      </c>
      <c r="C3682" s="208" t="s">
        <v>17905</v>
      </c>
      <c r="D3682" s="208" t="s">
        <v>1968</v>
      </c>
      <c r="E3682" s="12" t="s">
        <v>17906</v>
      </c>
      <c r="F3682" s="112" t="s">
        <v>17907</v>
      </c>
      <c r="G3682" s="112">
        <v>44197</v>
      </c>
      <c r="H3682" s="112">
        <v>44197</v>
      </c>
      <c r="I3682" s="112" t="s">
        <v>9066</v>
      </c>
      <c r="J3682" s="112">
        <v>45292</v>
      </c>
      <c r="K3682" s="12" t="s">
        <v>17908</v>
      </c>
      <c r="L3682" s="208" t="s">
        <v>60</v>
      </c>
      <c r="M3682" s="208" t="s">
        <v>9067</v>
      </c>
      <c r="N3682" s="264" t="s">
        <v>64</v>
      </c>
      <c r="O3682" s="208" t="s">
        <v>105</v>
      </c>
      <c r="P3682" s="208" t="s">
        <v>17909</v>
      </c>
      <c r="Q3682" s="113" t="s">
        <v>9068</v>
      </c>
      <c r="R3682" s="12" t="s">
        <v>18</v>
      </c>
      <c r="S3682" s="12" t="s">
        <v>199</v>
      </c>
      <c r="T3682" s="264">
        <v>0</v>
      </c>
      <c r="U3682" s="264">
        <v>0</v>
      </c>
      <c r="V3682" s="264">
        <v>0</v>
      </c>
      <c r="W3682" s="264" t="s">
        <v>112</v>
      </c>
      <c r="X3682" s="264" t="s">
        <v>112</v>
      </c>
      <c r="Y3682" s="264" t="s">
        <v>112</v>
      </c>
    </row>
    <row r="3683" spans="1:25" ht="258.75" customHeight="1" x14ac:dyDescent="0.25">
      <c r="A3683" s="71">
        <v>5304</v>
      </c>
      <c r="B3683" s="208" t="s">
        <v>9037</v>
      </c>
      <c r="C3683" s="208" t="s">
        <v>17910</v>
      </c>
      <c r="D3683" s="208" t="s">
        <v>1732</v>
      </c>
      <c r="E3683" s="208" t="s">
        <v>129</v>
      </c>
      <c r="F3683" s="208" t="s">
        <v>17911</v>
      </c>
      <c r="G3683" s="112">
        <v>40544</v>
      </c>
      <c r="H3683" s="112">
        <v>40544</v>
      </c>
      <c r="I3683" s="208" t="s">
        <v>9128</v>
      </c>
      <c r="J3683" s="112">
        <v>45292</v>
      </c>
      <c r="K3683" s="208" t="s">
        <v>17912</v>
      </c>
      <c r="L3683" s="208" t="s">
        <v>60</v>
      </c>
      <c r="M3683" s="264" t="s">
        <v>17913</v>
      </c>
      <c r="N3683" s="264" t="s">
        <v>64</v>
      </c>
      <c r="O3683" s="208" t="s">
        <v>105</v>
      </c>
      <c r="P3683" s="208" t="s">
        <v>17914</v>
      </c>
      <c r="Q3683" s="113" t="s">
        <v>9063</v>
      </c>
      <c r="R3683" s="113" t="s">
        <v>18</v>
      </c>
      <c r="S3683" s="208" t="s">
        <v>199</v>
      </c>
      <c r="T3683" s="264">
        <v>324206</v>
      </c>
      <c r="U3683" s="264">
        <v>341927</v>
      </c>
      <c r="V3683" s="264">
        <v>341927</v>
      </c>
      <c r="W3683" s="264" t="s">
        <v>112</v>
      </c>
      <c r="X3683" s="264" t="s">
        <v>112</v>
      </c>
      <c r="Y3683" s="264" t="s">
        <v>112</v>
      </c>
    </row>
    <row r="3684" spans="1:25" ht="258.75" customHeight="1" x14ac:dyDescent="0.25">
      <c r="A3684" s="71">
        <v>5305</v>
      </c>
      <c r="B3684" s="208" t="s">
        <v>9037</v>
      </c>
      <c r="C3684" s="208" t="s">
        <v>17915</v>
      </c>
      <c r="D3684" s="208" t="s">
        <v>1732</v>
      </c>
      <c r="E3684" s="264" t="s">
        <v>17916</v>
      </c>
      <c r="F3684" s="208" t="s">
        <v>17917</v>
      </c>
      <c r="G3684" s="112">
        <v>42170</v>
      </c>
      <c r="H3684" s="112">
        <v>42005</v>
      </c>
      <c r="I3684" s="208" t="s">
        <v>8276</v>
      </c>
      <c r="J3684" s="112">
        <v>44927</v>
      </c>
      <c r="K3684" s="208" t="s">
        <v>17918</v>
      </c>
      <c r="L3684" s="208" t="s">
        <v>60</v>
      </c>
      <c r="M3684" s="264" t="s">
        <v>17919</v>
      </c>
      <c r="N3684" s="264" t="s">
        <v>64</v>
      </c>
      <c r="O3684" s="208" t="s">
        <v>100</v>
      </c>
      <c r="P3684" s="208" t="s">
        <v>9064</v>
      </c>
      <c r="Q3684" s="113" t="s">
        <v>9065</v>
      </c>
      <c r="R3684" s="113" t="s">
        <v>18</v>
      </c>
      <c r="S3684" s="208" t="s">
        <v>199</v>
      </c>
      <c r="T3684" s="264">
        <v>0</v>
      </c>
      <c r="U3684" s="264">
        <v>0</v>
      </c>
      <c r="V3684" s="264" t="s">
        <v>112</v>
      </c>
      <c r="W3684" s="264" t="s">
        <v>112</v>
      </c>
      <c r="X3684" s="264" t="s">
        <v>112</v>
      </c>
      <c r="Y3684" s="264" t="s">
        <v>112</v>
      </c>
    </row>
    <row r="3685" spans="1:25" ht="258.75" customHeight="1" x14ac:dyDescent="0.25">
      <c r="A3685" s="71">
        <v>5306</v>
      </c>
      <c r="B3685" s="208" t="s">
        <v>9037</v>
      </c>
      <c r="C3685" s="208" t="s">
        <v>12149</v>
      </c>
      <c r="D3685" s="208" t="s">
        <v>1912</v>
      </c>
      <c r="E3685" s="208" t="s">
        <v>17920</v>
      </c>
      <c r="F3685" s="208" t="s">
        <v>17921</v>
      </c>
      <c r="G3685" s="112">
        <v>41964</v>
      </c>
      <c r="H3685" s="112">
        <v>42005</v>
      </c>
      <c r="I3685" s="112" t="s">
        <v>113</v>
      </c>
      <c r="J3685" s="112" t="s">
        <v>3095</v>
      </c>
      <c r="K3685" s="112" t="s">
        <v>17922</v>
      </c>
      <c r="L3685" s="208" t="s">
        <v>60</v>
      </c>
      <c r="M3685" s="264" t="s">
        <v>17923</v>
      </c>
      <c r="N3685" s="264" t="s">
        <v>64</v>
      </c>
      <c r="O3685" s="208" t="s">
        <v>101</v>
      </c>
      <c r="P3685" s="208" t="s">
        <v>2784</v>
      </c>
      <c r="Q3685" s="208"/>
      <c r="R3685" s="113" t="s">
        <v>22</v>
      </c>
      <c r="S3685" s="208" t="s">
        <v>1082</v>
      </c>
      <c r="T3685" s="264">
        <v>12805</v>
      </c>
      <c r="U3685" s="264">
        <v>16733</v>
      </c>
      <c r="V3685" s="264">
        <v>16733</v>
      </c>
      <c r="W3685" s="264">
        <v>16733</v>
      </c>
      <c r="X3685" s="264">
        <v>16733</v>
      </c>
      <c r="Y3685" s="264">
        <v>16733</v>
      </c>
    </row>
    <row r="3686" spans="1:25" ht="258.75" customHeight="1" x14ac:dyDescent="0.25">
      <c r="A3686" s="71">
        <v>5307</v>
      </c>
      <c r="B3686" s="208" t="s">
        <v>9037</v>
      </c>
      <c r="C3686" s="208" t="s">
        <v>9069</v>
      </c>
      <c r="D3686" s="208" t="s">
        <v>400</v>
      </c>
      <c r="E3686" s="208" t="s">
        <v>129</v>
      </c>
      <c r="F3686" s="208" t="s">
        <v>17924</v>
      </c>
      <c r="G3686" s="112">
        <v>37987</v>
      </c>
      <c r="H3686" s="112">
        <v>37987</v>
      </c>
      <c r="I3686" s="112" t="s">
        <v>113</v>
      </c>
      <c r="J3686" s="112" t="s">
        <v>3095</v>
      </c>
      <c r="K3686" s="208" t="s">
        <v>17925</v>
      </c>
      <c r="L3686" s="208" t="s">
        <v>61</v>
      </c>
      <c r="M3686" s="264" t="s">
        <v>678</v>
      </c>
      <c r="N3686" s="264" t="s">
        <v>64</v>
      </c>
      <c r="O3686" s="208" t="s">
        <v>103</v>
      </c>
      <c r="P3686" s="208" t="s">
        <v>247</v>
      </c>
      <c r="Q3686" s="113"/>
      <c r="R3686" s="113" t="s">
        <v>17</v>
      </c>
      <c r="S3686" s="17" t="s">
        <v>1302</v>
      </c>
      <c r="T3686" s="264">
        <v>3176682</v>
      </c>
      <c r="U3686" s="264">
        <v>3440065</v>
      </c>
      <c r="V3686" s="264">
        <v>3440065</v>
      </c>
      <c r="W3686" s="264">
        <v>3440065</v>
      </c>
      <c r="X3686" s="264">
        <v>3440065</v>
      </c>
      <c r="Y3686" s="264">
        <v>3440065</v>
      </c>
    </row>
    <row r="3687" spans="1:25" ht="258.75" customHeight="1" x14ac:dyDescent="0.25">
      <c r="A3687" s="71">
        <v>5308</v>
      </c>
      <c r="B3687" s="208" t="s">
        <v>9037</v>
      </c>
      <c r="C3687" s="208" t="s">
        <v>9069</v>
      </c>
      <c r="D3687" s="208" t="s">
        <v>408</v>
      </c>
      <c r="E3687" s="208" t="s">
        <v>129</v>
      </c>
      <c r="F3687" s="208" t="s">
        <v>17926</v>
      </c>
      <c r="G3687" s="112">
        <v>37987</v>
      </c>
      <c r="H3687" s="112">
        <v>37987</v>
      </c>
      <c r="I3687" s="112" t="s">
        <v>113</v>
      </c>
      <c r="J3687" s="112" t="s">
        <v>3095</v>
      </c>
      <c r="K3687" s="208" t="s">
        <v>17927</v>
      </c>
      <c r="L3687" s="208" t="s">
        <v>61</v>
      </c>
      <c r="M3687" s="264" t="s">
        <v>678</v>
      </c>
      <c r="N3687" s="264" t="s">
        <v>64</v>
      </c>
      <c r="O3687" s="208" t="s">
        <v>103</v>
      </c>
      <c r="P3687" s="208" t="s">
        <v>247</v>
      </c>
      <c r="Q3687" s="113" t="s">
        <v>9070</v>
      </c>
      <c r="R3687" s="113" t="s">
        <v>9071</v>
      </c>
      <c r="S3687" s="208" t="s">
        <v>17928</v>
      </c>
      <c r="T3687" s="264">
        <v>350224</v>
      </c>
      <c r="U3687" s="264">
        <v>365868</v>
      </c>
      <c r="V3687" s="264">
        <v>365868</v>
      </c>
      <c r="W3687" s="264">
        <v>365868</v>
      </c>
      <c r="X3687" s="264">
        <v>365868</v>
      </c>
      <c r="Y3687" s="264">
        <v>365868</v>
      </c>
    </row>
    <row r="3688" spans="1:25" ht="258.75" customHeight="1" x14ac:dyDescent="0.25">
      <c r="A3688" s="71">
        <v>5309</v>
      </c>
      <c r="B3688" s="208" t="s">
        <v>9037</v>
      </c>
      <c r="C3688" s="208" t="s">
        <v>9069</v>
      </c>
      <c r="D3688" s="208" t="s">
        <v>410</v>
      </c>
      <c r="E3688" s="208" t="s">
        <v>129</v>
      </c>
      <c r="F3688" s="208" t="s">
        <v>17929</v>
      </c>
      <c r="G3688" s="112">
        <v>37987</v>
      </c>
      <c r="H3688" s="112">
        <v>37987</v>
      </c>
      <c r="I3688" s="112" t="s">
        <v>113</v>
      </c>
      <c r="J3688" s="112" t="s">
        <v>3095</v>
      </c>
      <c r="K3688" s="208" t="s">
        <v>17930</v>
      </c>
      <c r="L3688" s="208" t="s">
        <v>61</v>
      </c>
      <c r="M3688" s="264" t="s">
        <v>17923</v>
      </c>
      <c r="N3688" s="264" t="s">
        <v>64</v>
      </c>
      <c r="O3688" s="208" t="s">
        <v>103</v>
      </c>
      <c r="P3688" s="208" t="s">
        <v>247</v>
      </c>
      <c r="Q3688" s="113" t="s">
        <v>9072</v>
      </c>
      <c r="R3688" s="113" t="s">
        <v>25</v>
      </c>
      <c r="S3688" s="208" t="s">
        <v>715</v>
      </c>
      <c r="T3688" s="264">
        <v>1217</v>
      </c>
      <c r="U3688" s="264">
        <v>1161</v>
      </c>
      <c r="V3688" s="264">
        <v>1161</v>
      </c>
      <c r="W3688" s="264">
        <v>1161</v>
      </c>
      <c r="X3688" s="264">
        <v>1161</v>
      </c>
      <c r="Y3688" s="264">
        <v>1161</v>
      </c>
    </row>
    <row r="3689" spans="1:25" ht="258.75" customHeight="1" x14ac:dyDescent="0.25">
      <c r="A3689" s="71">
        <v>5310</v>
      </c>
      <c r="B3689" s="208" t="s">
        <v>9037</v>
      </c>
      <c r="C3689" s="208" t="s">
        <v>9069</v>
      </c>
      <c r="D3689" s="208" t="s">
        <v>2092</v>
      </c>
      <c r="E3689" s="208" t="s">
        <v>4768</v>
      </c>
      <c r="F3689" s="208" t="s">
        <v>17931</v>
      </c>
      <c r="G3689" s="112">
        <v>37987</v>
      </c>
      <c r="H3689" s="112">
        <v>37987</v>
      </c>
      <c r="I3689" s="112" t="s">
        <v>113</v>
      </c>
      <c r="J3689" s="112" t="s">
        <v>3095</v>
      </c>
      <c r="K3689" s="208" t="s">
        <v>11434</v>
      </c>
      <c r="L3689" s="208" t="s">
        <v>60</v>
      </c>
      <c r="M3689" s="264" t="s">
        <v>3416</v>
      </c>
      <c r="N3689" s="264" t="s">
        <v>64</v>
      </c>
      <c r="O3689" s="208" t="s">
        <v>103</v>
      </c>
      <c r="P3689" s="208" t="s">
        <v>247</v>
      </c>
      <c r="Q3689" s="113" t="s">
        <v>9073</v>
      </c>
      <c r="R3689" s="113" t="s">
        <v>18</v>
      </c>
      <c r="S3689" s="208" t="s">
        <v>199</v>
      </c>
      <c r="T3689" s="264">
        <v>683529</v>
      </c>
      <c r="U3689" s="264">
        <v>717712</v>
      </c>
      <c r="V3689" s="264">
        <v>717712</v>
      </c>
      <c r="W3689" s="264">
        <v>717712</v>
      </c>
      <c r="X3689" s="264">
        <v>717712</v>
      </c>
      <c r="Y3689" s="264">
        <v>717712</v>
      </c>
    </row>
    <row r="3690" spans="1:25" ht="258.75" customHeight="1" x14ac:dyDescent="0.25">
      <c r="A3690" s="71">
        <v>5311</v>
      </c>
      <c r="B3690" s="208" t="s">
        <v>9037</v>
      </c>
      <c r="C3690" s="208" t="s">
        <v>12150</v>
      </c>
      <c r="D3690" s="208" t="s">
        <v>2093</v>
      </c>
      <c r="E3690" s="208" t="s">
        <v>129</v>
      </c>
      <c r="F3690" s="208" t="s">
        <v>17932</v>
      </c>
      <c r="G3690" s="112">
        <v>37987</v>
      </c>
      <c r="H3690" s="112">
        <v>37987</v>
      </c>
      <c r="I3690" s="112" t="s">
        <v>113</v>
      </c>
      <c r="J3690" s="112">
        <v>44562</v>
      </c>
      <c r="K3690" s="208" t="s">
        <v>17933</v>
      </c>
      <c r="L3690" s="208" t="s">
        <v>61</v>
      </c>
      <c r="M3690" s="264" t="s">
        <v>678</v>
      </c>
      <c r="N3690" s="264" t="s">
        <v>64</v>
      </c>
      <c r="O3690" s="208" t="s">
        <v>103</v>
      </c>
      <c r="P3690" s="208" t="s">
        <v>247</v>
      </c>
      <c r="Q3690" s="113" t="s">
        <v>9074</v>
      </c>
      <c r="R3690" s="113" t="s">
        <v>9071</v>
      </c>
      <c r="S3690" s="208" t="s">
        <v>17928</v>
      </c>
      <c r="T3690" s="264">
        <v>0</v>
      </c>
      <c r="U3690" s="264">
        <v>0</v>
      </c>
      <c r="V3690" s="264">
        <v>0</v>
      </c>
      <c r="W3690" s="264">
        <v>0</v>
      </c>
      <c r="X3690" s="264">
        <v>0</v>
      </c>
      <c r="Y3690" s="264">
        <v>0</v>
      </c>
    </row>
    <row r="3691" spans="1:25" ht="258.75" customHeight="1" x14ac:dyDescent="0.25">
      <c r="A3691" s="71">
        <v>5312</v>
      </c>
      <c r="B3691" s="208" t="s">
        <v>9037</v>
      </c>
      <c r="C3691" s="208" t="s">
        <v>12150</v>
      </c>
      <c r="D3691" s="208" t="s">
        <v>2094</v>
      </c>
      <c r="E3691" s="208" t="s">
        <v>129</v>
      </c>
      <c r="F3691" s="208" t="s">
        <v>17934</v>
      </c>
      <c r="G3691" s="112">
        <v>37987</v>
      </c>
      <c r="H3691" s="112">
        <v>37987</v>
      </c>
      <c r="I3691" s="112" t="s">
        <v>113</v>
      </c>
      <c r="J3691" s="112">
        <v>44562</v>
      </c>
      <c r="K3691" s="208" t="s">
        <v>17935</v>
      </c>
      <c r="L3691" s="208" t="s">
        <v>61</v>
      </c>
      <c r="M3691" s="264" t="s">
        <v>678</v>
      </c>
      <c r="N3691" s="264" t="s">
        <v>64</v>
      </c>
      <c r="O3691" s="208" t="s">
        <v>103</v>
      </c>
      <c r="P3691" s="208" t="s">
        <v>247</v>
      </c>
      <c r="Q3691" s="113" t="s">
        <v>9074</v>
      </c>
      <c r="R3691" s="113" t="s">
        <v>50</v>
      </c>
      <c r="S3691" s="208" t="s">
        <v>4520</v>
      </c>
      <c r="T3691" s="264">
        <v>0</v>
      </c>
      <c r="U3691" s="264">
        <v>0</v>
      </c>
      <c r="V3691" s="264">
        <v>0</v>
      </c>
      <c r="W3691" s="264">
        <v>0</v>
      </c>
      <c r="X3691" s="264">
        <v>0</v>
      </c>
      <c r="Y3691" s="264">
        <v>0</v>
      </c>
    </row>
    <row r="3692" spans="1:25" ht="258.75" customHeight="1" x14ac:dyDescent="0.25">
      <c r="A3692" s="71">
        <v>5313</v>
      </c>
      <c r="B3692" s="208" t="s">
        <v>9037</v>
      </c>
      <c r="C3692" s="208" t="s">
        <v>9069</v>
      </c>
      <c r="D3692" s="208" t="s">
        <v>2095</v>
      </c>
      <c r="E3692" s="208" t="s">
        <v>129</v>
      </c>
      <c r="F3692" s="208" t="s">
        <v>17936</v>
      </c>
      <c r="G3692" s="112">
        <v>37987</v>
      </c>
      <c r="H3692" s="112">
        <v>37987</v>
      </c>
      <c r="I3692" s="112" t="s">
        <v>113</v>
      </c>
      <c r="J3692" s="112" t="s">
        <v>3095</v>
      </c>
      <c r="K3692" s="208" t="s">
        <v>17937</v>
      </c>
      <c r="L3692" s="208" t="s">
        <v>60</v>
      </c>
      <c r="M3692" s="264" t="s">
        <v>3416</v>
      </c>
      <c r="N3692" s="264" t="s">
        <v>64</v>
      </c>
      <c r="O3692" s="208" t="s">
        <v>103</v>
      </c>
      <c r="P3692" s="208" t="s">
        <v>247</v>
      </c>
      <c r="Q3692" s="113" t="s">
        <v>9075</v>
      </c>
      <c r="R3692" s="113" t="s">
        <v>18</v>
      </c>
      <c r="S3692" s="208" t="s">
        <v>199</v>
      </c>
      <c r="T3692" s="264">
        <v>3571</v>
      </c>
      <c r="U3692" s="264">
        <v>3626</v>
      </c>
      <c r="V3692" s="264">
        <v>3626</v>
      </c>
      <c r="W3692" s="264">
        <v>3626</v>
      </c>
      <c r="X3692" s="264">
        <v>3626</v>
      </c>
      <c r="Y3692" s="264">
        <v>3626</v>
      </c>
    </row>
    <row r="3693" spans="1:25" ht="258.75" customHeight="1" x14ac:dyDescent="0.25">
      <c r="A3693" s="71">
        <v>5314</v>
      </c>
      <c r="B3693" s="208" t="s">
        <v>9037</v>
      </c>
      <c r="C3693" s="208" t="s">
        <v>9069</v>
      </c>
      <c r="D3693" s="208" t="s">
        <v>2096</v>
      </c>
      <c r="E3693" s="208" t="s">
        <v>129</v>
      </c>
      <c r="F3693" s="208" t="s">
        <v>243</v>
      </c>
      <c r="G3693" s="112">
        <v>37987</v>
      </c>
      <c r="H3693" s="112">
        <v>37987</v>
      </c>
      <c r="I3693" s="112" t="s">
        <v>113</v>
      </c>
      <c r="J3693" s="112" t="s">
        <v>3095</v>
      </c>
      <c r="K3693" s="208" t="s">
        <v>245</v>
      </c>
      <c r="L3693" s="208" t="s">
        <v>4824</v>
      </c>
      <c r="M3693" s="264" t="s">
        <v>17798</v>
      </c>
      <c r="N3693" s="264" t="s">
        <v>64</v>
      </c>
      <c r="O3693" s="208" t="s">
        <v>103</v>
      </c>
      <c r="P3693" s="208" t="s">
        <v>247</v>
      </c>
      <c r="Q3693" s="113" t="s">
        <v>9076</v>
      </c>
      <c r="R3693" s="113" t="s">
        <v>40</v>
      </c>
      <c r="S3693" s="208" t="s">
        <v>126</v>
      </c>
      <c r="T3693" s="264">
        <v>0</v>
      </c>
      <c r="U3693" s="264">
        <v>0</v>
      </c>
      <c r="V3693" s="264">
        <v>0</v>
      </c>
      <c r="W3693" s="264">
        <v>0</v>
      </c>
      <c r="X3693" s="264">
        <v>0</v>
      </c>
      <c r="Y3693" s="264">
        <v>0</v>
      </c>
    </row>
    <row r="3694" spans="1:25" ht="258.75" customHeight="1" x14ac:dyDescent="0.25">
      <c r="A3694" s="71">
        <v>5315</v>
      </c>
      <c r="B3694" s="208" t="s">
        <v>9037</v>
      </c>
      <c r="C3694" s="208" t="s">
        <v>9069</v>
      </c>
      <c r="D3694" s="208" t="s">
        <v>2015</v>
      </c>
      <c r="E3694" s="208" t="s">
        <v>129</v>
      </c>
      <c r="F3694" s="208" t="s">
        <v>17938</v>
      </c>
      <c r="G3694" s="112">
        <v>37987</v>
      </c>
      <c r="H3694" s="112">
        <v>37987</v>
      </c>
      <c r="I3694" s="112" t="s">
        <v>113</v>
      </c>
      <c r="J3694" s="112" t="s">
        <v>3095</v>
      </c>
      <c r="K3694" s="208" t="s">
        <v>17939</v>
      </c>
      <c r="L3694" s="208" t="s">
        <v>61</v>
      </c>
      <c r="M3694" s="264" t="s">
        <v>678</v>
      </c>
      <c r="N3694" s="264" t="s">
        <v>64</v>
      </c>
      <c r="O3694" s="208" t="s">
        <v>103</v>
      </c>
      <c r="P3694" s="208" t="s">
        <v>247</v>
      </c>
      <c r="Q3694" s="113" t="s">
        <v>9070</v>
      </c>
      <c r="R3694" s="113" t="s">
        <v>56</v>
      </c>
      <c r="S3694" s="208" t="s">
        <v>1665</v>
      </c>
      <c r="T3694" s="264">
        <v>33021</v>
      </c>
      <c r="U3694" s="264">
        <v>39410</v>
      </c>
      <c r="V3694" s="264">
        <v>39410</v>
      </c>
      <c r="W3694" s="264">
        <v>39410</v>
      </c>
      <c r="X3694" s="264">
        <v>39410</v>
      </c>
      <c r="Y3694" s="264">
        <v>39410</v>
      </c>
    </row>
    <row r="3695" spans="1:25" ht="258.75" customHeight="1" x14ac:dyDescent="0.25">
      <c r="A3695" s="71">
        <v>5316</v>
      </c>
      <c r="B3695" s="208" t="s">
        <v>9037</v>
      </c>
      <c r="C3695" s="208" t="s">
        <v>12150</v>
      </c>
      <c r="D3695" s="208" t="s">
        <v>17940</v>
      </c>
      <c r="E3695" s="208" t="s">
        <v>129</v>
      </c>
      <c r="F3695" s="208" t="s">
        <v>17941</v>
      </c>
      <c r="G3695" s="112">
        <v>37987</v>
      </c>
      <c r="H3695" s="112">
        <v>37987</v>
      </c>
      <c r="I3695" s="112" t="s">
        <v>113</v>
      </c>
      <c r="J3695" s="112" t="s">
        <v>3095</v>
      </c>
      <c r="K3695" s="208" t="s">
        <v>17942</v>
      </c>
      <c r="L3695" s="208" t="s">
        <v>99</v>
      </c>
      <c r="M3695" s="208" t="s">
        <v>885</v>
      </c>
      <c r="N3695" s="264" t="s">
        <v>64</v>
      </c>
      <c r="O3695" s="208" t="s">
        <v>103</v>
      </c>
      <c r="P3695" s="208" t="s">
        <v>247</v>
      </c>
      <c r="Q3695" s="113" t="s">
        <v>17943</v>
      </c>
      <c r="R3695" s="113" t="s">
        <v>733</v>
      </c>
      <c r="S3695" s="114" t="s">
        <v>17944</v>
      </c>
      <c r="T3695" s="264">
        <v>338091</v>
      </c>
      <c r="U3695" s="264">
        <v>390885</v>
      </c>
      <c r="V3695" s="264">
        <v>390885</v>
      </c>
      <c r="W3695" s="264">
        <v>390885</v>
      </c>
      <c r="X3695" s="264">
        <v>390885</v>
      </c>
      <c r="Y3695" s="264">
        <v>390885</v>
      </c>
    </row>
    <row r="3696" spans="1:25" ht="258.75" customHeight="1" x14ac:dyDescent="0.25">
      <c r="A3696" s="71">
        <v>5317</v>
      </c>
      <c r="B3696" s="208" t="s">
        <v>9037</v>
      </c>
      <c r="C3696" s="208" t="s">
        <v>9069</v>
      </c>
      <c r="D3696" s="208" t="s">
        <v>2019</v>
      </c>
      <c r="E3696" s="208" t="s">
        <v>129</v>
      </c>
      <c r="F3696" s="208" t="s">
        <v>17945</v>
      </c>
      <c r="G3696" s="112">
        <v>37987</v>
      </c>
      <c r="H3696" s="112">
        <v>37987</v>
      </c>
      <c r="I3696" s="112" t="s">
        <v>113</v>
      </c>
      <c r="J3696" s="112" t="s">
        <v>3095</v>
      </c>
      <c r="K3696" s="208" t="s">
        <v>17946</v>
      </c>
      <c r="L3696" s="208" t="s">
        <v>99</v>
      </c>
      <c r="M3696" s="208" t="s">
        <v>885</v>
      </c>
      <c r="N3696" s="264" t="s">
        <v>64</v>
      </c>
      <c r="O3696" s="208" t="s">
        <v>103</v>
      </c>
      <c r="P3696" s="208" t="s">
        <v>247</v>
      </c>
      <c r="Q3696" s="113" t="s">
        <v>9077</v>
      </c>
      <c r="R3696" s="113" t="s">
        <v>40</v>
      </c>
      <c r="S3696" s="208" t="s">
        <v>126</v>
      </c>
      <c r="T3696" s="264">
        <v>0</v>
      </c>
      <c r="U3696" s="264">
        <v>422</v>
      </c>
      <c r="V3696" s="264">
        <v>0</v>
      </c>
      <c r="W3696" s="267">
        <v>0</v>
      </c>
      <c r="X3696" s="267">
        <v>0</v>
      </c>
      <c r="Y3696" s="267">
        <v>0</v>
      </c>
    </row>
    <row r="3697" spans="1:25" ht="258.75" customHeight="1" x14ac:dyDescent="0.25">
      <c r="A3697" s="71">
        <v>5318</v>
      </c>
      <c r="B3697" s="208" t="s">
        <v>9037</v>
      </c>
      <c r="C3697" s="208" t="s">
        <v>12150</v>
      </c>
      <c r="D3697" s="208" t="s">
        <v>5731</v>
      </c>
      <c r="E3697" s="208" t="s">
        <v>129</v>
      </c>
      <c r="F3697" s="208" t="s">
        <v>17947</v>
      </c>
      <c r="G3697" s="112">
        <v>37987</v>
      </c>
      <c r="H3697" s="112">
        <v>37987</v>
      </c>
      <c r="I3697" s="112" t="s">
        <v>113</v>
      </c>
      <c r="J3697" s="112">
        <v>44562</v>
      </c>
      <c r="K3697" s="208" t="s">
        <v>17948</v>
      </c>
      <c r="L3697" s="208" t="s">
        <v>99</v>
      </c>
      <c r="M3697" s="208" t="s">
        <v>885</v>
      </c>
      <c r="N3697" s="264" t="s">
        <v>64</v>
      </c>
      <c r="O3697" s="208" t="s">
        <v>103</v>
      </c>
      <c r="P3697" s="208" t="s">
        <v>247</v>
      </c>
      <c r="Q3697" s="113" t="s">
        <v>9078</v>
      </c>
      <c r="R3697" s="113" t="s">
        <v>38</v>
      </c>
      <c r="S3697" s="208" t="s">
        <v>127</v>
      </c>
      <c r="T3697" s="264">
        <v>0</v>
      </c>
      <c r="U3697" s="264">
        <v>0</v>
      </c>
      <c r="V3697" s="264">
        <v>0</v>
      </c>
      <c r="W3697" s="267">
        <v>0</v>
      </c>
      <c r="X3697" s="267">
        <v>0</v>
      </c>
      <c r="Y3697" s="267">
        <v>0</v>
      </c>
    </row>
    <row r="3698" spans="1:25" ht="258.75" customHeight="1" x14ac:dyDescent="0.25">
      <c r="A3698" s="71">
        <v>5319</v>
      </c>
      <c r="B3698" s="208" t="s">
        <v>9037</v>
      </c>
      <c r="C3698" s="208" t="s">
        <v>9069</v>
      </c>
      <c r="D3698" s="208" t="s">
        <v>9079</v>
      </c>
      <c r="E3698" s="208" t="s">
        <v>129</v>
      </c>
      <c r="F3698" s="208" t="s">
        <v>17949</v>
      </c>
      <c r="G3698" s="112">
        <v>37987</v>
      </c>
      <c r="H3698" s="112">
        <v>37987</v>
      </c>
      <c r="I3698" s="112" t="s">
        <v>113</v>
      </c>
      <c r="J3698" s="112" t="s">
        <v>3095</v>
      </c>
      <c r="K3698" s="208" t="s">
        <v>1768</v>
      </c>
      <c r="L3698" s="208" t="s">
        <v>99</v>
      </c>
      <c r="M3698" s="208" t="s">
        <v>885</v>
      </c>
      <c r="N3698" s="264" t="s">
        <v>64</v>
      </c>
      <c r="O3698" s="208" t="s">
        <v>103</v>
      </c>
      <c r="P3698" s="208" t="s">
        <v>247</v>
      </c>
      <c r="Q3698" s="113" t="s">
        <v>9080</v>
      </c>
      <c r="R3698" s="113" t="s">
        <v>33</v>
      </c>
      <c r="S3698" s="208" t="s">
        <v>707</v>
      </c>
      <c r="T3698" s="264">
        <v>0</v>
      </c>
      <c r="U3698" s="264">
        <v>0</v>
      </c>
      <c r="V3698" s="264">
        <v>0</v>
      </c>
      <c r="W3698" s="267">
        <v>0</v>
      </c>
      <c r="X3698" s="267">
        <v>0</v>
      </c>
      <c r="Y3698" s="267">
        <v>0</v>
      </c>
    </row>
    <row r="3699" spans="1:25" ht="258.75" customHeight="1" x14ac:dyDescent="0.25">
      <c r="A3699" s="71">
        <v>5320</v>
      </c>
      <c r="B3699" s="208" t="s">
        <v>9037</v>
      </c>
      <c r="C3699" s="208" t="s">
        <v>9069</v>
      </c>
      <c r="D3699" s="208" t="s">
        <v>9081</v>
      </c>
      <c r="E3699" s="208" t="s">
        <v>129</v>
      </c>
      <c r="F3699" s="208" t="s">
        <v>17950</v>
      </c>
      <c r="G3699" s="112">
        <v>37987</v>
      </c>
      <c r="H3699" s="112">
        <v>37987</v>
      </c>
      <c r="I3699" s="112" t="s">
        <v>113</v>
      </c>
      <c r="J3699" s="112" t="s">
        <v>3095</v>
      </c>
      <c r="K3699" s="208" t="s">
        <v>17951</v>
      </c>
      <c r="L3699" s="208" t="s">
        <v>61</v>
      </c>
      <c r="M3699" s="264" t="s">
        <v>678</v>
      </c>
      <c r="N3699" s="264" t="s">
        <v>64</v>
      </c>
      <c r="O3699" s="208" t="s">
        <v>103</v>
      </c>
      <c r="P3699" s="208" t="s">
        <v>247</v>
      </c>
      <c r="Q3699" s="113" t="s">
        <v>9080</v>
      </c>
      <c r="R3699" s="113" t="s">
        <v>17</v>
      </c>
      <c r="S3699" s="17" t="s">
        <v>1302</v>
      </c>
      <c r="T3699" s="264">
        <v>106</v>
      </c>
      <c r="U3699" s="264">
        <v>110</v>
      </c>
      <c r="V3699" s="264">
        <v>110</v>
      </c>
      <c r="W3699" s="264">
        <v>110</v>
      </c>
      <c r="X3699" s="264">
        <v>110</v>
      </c>
      <c r="Y3699" s="264">
        <v>110</v>
      </c>
    </row>
    <row r="3700" spans="1:25" ht="258.75" customHeight="1" x14ac:dyDescent="0.25">
      <c r="A3700" s="71">
        <v>5321</v>
      </c>
      <c r="B3700" s="208" t="s">
        <v>9037</v>
      </c>
      <c r="C3700" s="208" t="s">
        <v>17952</v>
      </c>
      <c r="D3700" s="208" t="s">
        <v>11927</v>
      </c>
      <c r="E3700" s="208" t="s">
        <v>129</v>
      </c>
      <c r="F3700" s="208" t="s">
        <v>17953</v>
      </c>
      <c r="G3700" s="112">
        <v>44927</v>
      </c>
      <c r="H3700" s="112">
        <v>44562</v>
      </c>
      <c r="I3700" s="112" t="s">
        <v>113</v>
      </c>
      <c r="J3700" s="112" t="s">
        <v>3095</v>
      </c>
      <c r="K3700" s="208" t="s">
        <v>17954</v>
      </c>
      <c r="L3700" s="208" t="s">
        <v>60</v>
      </c>
      <c r="M3700" s="264" t="s">
        <v>17955</v>
      </c>
      <c r="N3700" s="264" t="s">
        <v>64</v>
      </c>
      <c r="O3700" s="208" t="s">
        <v>103</v>
      </c>
      <c r="P3700" s="208" t="s">
        <v>247</v>
      </c>
      <c r="Q3700" s="113" t="s">
        <v>17956</v>
      </c>
      <c r="R3700" s="113" t="s">
        <v>18</v>
      </c>
      <c r="S3700" s="208" t="s">
        <v>199</v>
      </c>
      <c r="T3700" s="264" t="s">
        <v>112</v>
      </c>
      <c r="U3700" s="264">
        <v>0</v>
      </c>
      <c r="V3700" s="264">
        <v>0</v>
      </c>
      <c r="W3700" s="264">
        <v>0</v>
      </c>
      <c r="X3700" s="264">
        <v>0</v>
      </c>
      <c r="Y3700" s="264">
        <v>0</v>
      </c>
    </row>
    <row r="3701" spans="1:25" ht="258.75" customHeight="1" x14ac:dyDescent="0.25">
      <c r="A3701" s="71">
        <v>5322</v>
      </c>
      <c r="B3701" s="208" t="s">
        <v>9037</v>
      </c>
      <c r="C3701" s="208" t="s">
        <v>12151</v>
      </c>
      <c r="D3701" s="208" t="s">
        <v>735</v>
      </c>
      <c r="E3701" s="208" t="s">
        <v>129</v>
      </c>
      <c r="F3701" s="208" t="s">
        <v>775</v>
      </c>
      <c r="G3701" s="112">
        <v>39814</v>
      </c>
      <c r="H3701" s="112">
        <v>39814</v>
      </c>
      <c r="I3701" s="112" t="s">
        <v>113</v>
      </c>
      <c r="J3701" s="112" t="s">
        <v>3095</v>
      </c>
      <c r="K3701" s="208" t="s">
        <v>17957</v>
      </c>
      <c r="L3701" s="208" t="s">
        <v>99</v>
      </c>
      <c r="M3701" s="208" t="s">
        <v>885</v>
      </c>
      <c r="N3701" s="208" t="s">
        <v>106</v>
      </c>
      <c r="O3701" s="208" t="s">
        <v>15745</v>
      </c>
      <c r="P3701" s="208" t="s">
        <v>17958</v>
      </c>
      <c r="Q3701" s="113"/>
      <c r="R3701" s="208">
        <v>10</v>
      </c>
      <c r="S3701" s="208" t="s">
        <v>126</v>
      </c>
      <c r="T3701" s="264">
        <v>5651</v>
      </c>
      <c r="U3701" s="264">
        <v>6812</v>
      </c>
      <c r="V3701" s="264">
        <v>6812</v>
      </c>
      <c r="W3701" s="264">
        <v>6812</v>
      </c>
      <c r="X3701" s="264">
        <v>6812</v>
      </c>
      <c r="Y3701" s="264">
        <v>6812</v>
      </c>
    </row>
    <row r="3702" spans="1:25" ht="258.75" customHeight="1" x14ac:dyDescent="0.25">
      <c r="A3702" s="71">
        <v>5323</v>
      </c>
      <c r="B3702" s="208" t="s">
        <v>9037</v>
      </c>
      <c r="C3702" s="208" t="s">
        <v>12151</v>
      </c>
      <c r="D3702" s="208" t="s">
        <v>9083</v>
      </c>
      <c r="E3702" s="208" t="s">
        <v>129</v>
      </c>
      <c r="F3702" s="208" t="s">
        <v>775</v>
      </c>
      <c r="G3702" s="112">
        <v>39814</v>
      </c>
      <c r="H3702" s="112">
        <v>39814</v>
      </c>
      <c r="I3702" s="112" t="s">
        <v>113</v>
      </c>
      <c r="J3702" s="112" t="s">
        <v>3095</v>
      </c>
      <c r="K3702" s="208" t="s">
        <v>17959</v>
      </c>
      <c r="L3702" s="208" t="s">
        <v>99</v>
      </c>
      <c r="M3702" s="208" t="s">
        <v>885</v>
      </c>
      <c r="N3702" s="208" t="s">
        <v>106</v>
      </c>
      <c r="O3702" s="208" t="s">
        <v>15745</v>
      </c>
      <c r="P3702" s="208" t="s">
        <v>17960</v>
      </c>
      <c r="Q3702" s="113"/>
      <c r="R3702" s="208">
        <v>10</v>
      </c>
      <c r="S3702" s="208" t="s">
        <v>126</v>
      </c>
      <c r="T3702" s="264">
        <v>5123</v>
      </c>
      <c r="U3702" s="44">
        <v>5979</v>
      </c>
      <c r="V3702" s="44">
        <v>5979</v>
      </c>
      <c r="W3702" s="44">
        <v>5979</v>
      </c>
      <c r="X3702" s="44">
        <v>5979</v>
      </c>
      <c r="Y3702" s="44">
        <v>5979</v>
      </c>
    </row>
    <row r="3703" spans="1:25" ht="258.75" customHeight="1" x14ac:dyDescent="0.25">
      <c r="A3703" s="71">
        <v>5324</v>
      </c>
      <c r="B3703" s="208" t="s">
        <v>9037</v>
      </c>
      <c r="C3703" s="208" t="s">
        <v>12152</v>
      </c>
      <c r="D3703" s="208" t="s">
        <v>9084</v>
      </c>
      <c r="E3703" s="208" t="s">
        <v>9082</v>
      </c>
      <c r="F3703" s="208" t="s">
        <v>2712</v>
      </c>
      <c r="G3703" s="112">
        <v>43466</v>
      </c>
      <c r="H3703" s="112">
        <v>43466</v>
      </c>
      <c r="I3703" s="112" t="s">
        <v>113</v>
      </c>
      <c r="J3703" s="112" t="s">
        <v>3095</v>
      </c>
      <c r="K3703" s="208" t="s">
        <v>17961</v>
      </c>
      <c r="L3703" s="208" t="s">
        <v>99</v>
      </c>
      <c r="M3703" s="208" t="s">
        <v>885</v>
      </c>
      <c r="N3703" s="208" t="s">
        <v>106</v>
      </c>
      <c r="O3703" s="208" t="s">
        <v>15745</v>
      </c>
      <c r="P3703" s="208" t="s">
        <v>17962</v>
      </c>
      <c r="Q3703" s="113"/>
      <c r="R3703" s="208">
        <v>10</v>
      </c>
      <c r="S3703" s="208" t="s">
        <v>126</v>
      </c>
      <c r="T3703" s="264">
        <v>875</v>
      </c>
      <c r="U3703" s="264">
        <v>1102</v>
      </c>
      <c r="V3703" s="264">
        <v>1102</v>
      </c>
      <c r="W3703" s="264">
        <v>1102</v>
      </c>
      <c r="X3703" s="264">
        <v>1102</v>
      </c>
      <c r="Y3703" s="264">
        <v>1102</v>
      </c>
    </row>
    <row r="3704" spans="1:25" ht="258.75" customHeight="1" x14ac:dyDescent="0.25">
      <c r="A3704" s="71">
        <v>5325</v>
      </c>
      <c r="B3704" s="208" t="s">
        <v>9037</v>
      </c>
      <c r="C3704" s="208" t="s">
        <v>12152</v>
      </c>
      <c r="D3704" s="208" t="s">
        <v>9084</v>
      </c>
      <c r="E3704" s="208" t="s">
        <v>9082</v>
      </c>
      <c r="F3704" s="208" t="s">
        <v>2712</v>
      </c>
      <c r="G3704" s="112">
        <v>43466</v>
      </c>
      <c r="H3704" s="112">
        <v>43466</v>
      </c>
      <c r="I3704" s="112" t="s">
        <v>113</v>
      </c>
      <c r="J3704" s="112" t="s">
        <v>3095</v>
      </c>
      <c r="K3704" s="208" t="s">
        <v>17963</v>
      </c>
      <c r="L3704" s="208" t="s">
        <v>99</v>
      </c>
      <c r="M3704" s="208" t="s">
        <v>885</v>
      </c>
      <c r="N3704" s="208" t="s">
        <v>106</v>
      </c>
      <c r="O3704" s="208" t="s">
        <v>15745</v>
      </c>
      <c r="P3704" s="208" t="s">
        <v>17960</v>
      </c>
      <c r="Q3704" s="113"/>
      <c r="R3704" s="208">
        <v>10</v>
      </c>
      <c r="S3704" s="208" t="s">
        <v>126</v>
      </c>
      <c r="T3704" s="264">
        <v>672</v>
      </c>
      <c r="U3704" s="264">
        <v>936</v>
      </c>
      <c r="V3704" s="264">
        <v>936</v>
      </c>
      <c r="W3704" s="264">
        <v>936</v>
      </c>
      <c r="X3704" s="264">
        <v>936</v>
      </c>
      <c r="Y3704" s="264">
        <v>936</v>
      </c>
    </row>
    <row r="3705" spans="1:25" ht="258.75" customHeight="1" x14ac:dyDescent="0.25">
      <c r="A3705" s="71">
        <v>5326</v>
      </c>
      <c r="B3705" s="208" t="s">
        <v>9037</v>
      </c>
      <c r="C3705" s="208" t="s">
        <v>11002</v>
      </c>
      <c r="D3705" s="208" t="s">
        <v>9085</v>
      </c>
      <c r="E3705" s="208" t="s">
        <v>9086</v>
      </c>
      <c r="F3705" s="208" t="s">
        <v>17964</v>
      </c>
      <c r="G3705" s="112">
        <v>37622</v>
      </c>
      <c r="H3705" s="112">
        <v>37622</v>
      </c>
      <c r="I3705" s="112" t="s">
        <v>113</v>
      </c>
      <c r="J3705" s="112" t="s">
        <v>3095</v>
      </c>
      <c r="K3705" s="12" t="s">
        <v>17965</v>
      </c>
      <c r="L3705" s="208" t="s">
        <v>99</v>
      </c>
      <c r="M3705" s="208" t="s">
        <v>885</v>
      </c>
      <c r="N3705" s="208" t="s">
        <v>106</v>
      </c>
      <c r="O3705" s="208" t="s">
        <v>103</v>
      </c>
      <c r="P3705" s="208" t="s">
        <v>3613</v>
      </c>
      <c r="Q3705" s="113"/>
      <c r="R3705" s="208">
        <v>10</v>
      </c>
      <c r="S3705" s="208" t="s">
        <v>126</v>
      </c>
      <c r="T3705" s="264">
        <v>1</v>
      </c>
      <c r="U3705" s="264">
        <v>4</v>
      </c>
      <c r="V3705" s="44">
        <v>4</v>
      </c>
      <c r="W3705" s="264">
        <v>4</v>
      </c>
      <c r="X3705" s="264">
        <v>4</v>
      </c>
      <c r="Y3705" s="264">
        <v>4</v>
      </c>
    </row>
    <row r="3706" spans="1:25" ht="258.75" customHeight="1" x14ac:dyDescent="0.25">
      <c r="A3706" s="71">
        <v>5327</v>
      </c>
      <c r="B3706" s="208" t="s">
        <v>9037</v>
      </c>
      <c r="C3706" s="208" t="s">
        <v>11002</v>
      </c>
      <c r="D3706" s="208" t="s">
        <v>9087</v>
      </c>
      <c r="E3706" s="208" t="s">
        <v>9082</v>
      </c>
      <c r="F3706" s="112" t="s">
        <v>17966</v>
      </c>
      <c r="G3706" s="112">
        <v>37622</v>
      </c>
      <c r="H3706" s="112">
        <v>37622</v>
      </c>
      <c r="I3706" s="112" t="s">
        <v>113</v>
      </c>
      <c r="J3706" s="112" t="s">
        <v>3095</v>
      </c>
      <c r="K3706" s="12" t="s">
        <v>894</v>
      </c>
      <c r="L3706" s="208" t="s">
        <v>99</v>
      </c>
      <c r="M3706" s="208" t="s">
        <v>885</v>
      </c>
      <c r="N3706" s="208" t="s">
        <v>106</v>
      </c>
      <c r="O3706" s="208" t="s">
        <v>103</v>
      </c>
      <c r="P3706" s="208" t="s">
        <v>3613</v>
      </c>
      <c r="Q3706" s="113"/>
      <c r="R3706" s="208">
        <v>10</v>
      </c>
      <c r="S3706" s="208" t="s">
        <v>126</v>
      </c>
      <c r="T3706" s="264">
        <v>1858</v>
      </c>
      <c r="U3706" s="264">
        <v>2180</v>
      </c>
      <c r="V3706" s="264">
        <v>2180</v>
      </c>
      <c r="W3706" s="264">
        <v>2180</v>
      </c>
      <c r="X3706" s="264">
        <v>2180</v>
      </c>
      <c r="Y3706" s="264">
        <v>2180</v>
      </c>
    </row>
    <row r="3707" spans="1:25" ht="258.75" customHeight="1" x14ac:dyDescent="0.25">
      <c r="A3707" s="71">
        <v>5328</v>
      </c>
      <c r="B3707" s="208" t="s">
        <v>9037</v>
      </c>
      <c r="C3707" s="208" t="s">
        <v>11002</v>
      </c>
      <c r="D3707" s="208" t="s">
        <v>9088</v>
      </c>
      <c r="E3707" s="208" t="s">
        <v>9082</v>
      </c>
      <c r="F3707" s="112" t="s">
        <v>302</v>
      </c>
      <c r="G3707" s="112">
        <v>37622</v>
      </c>
      <c r="H3707" s="112">
        <v>37622</v>
      </c>
      <c r="I3707" s="112" t="s">
        <v>113</v>
      </c>
      <c r="J3707" s="112" t="s">
        <v>3095</v>
      </c>
      <c r="K3707" s="12" t="s">
        <v>17967</v>
      </c>
      <c r="L3707" s="208" t="s">
        <v>99</v>
      </c>
      <c r="M3707" s="208" t="s">
        <v>885</v>
      </c>
      <c r="N3707" s="12" t="s">
        <v>106</v>
      </c>
      <c r="O3707" s="208" t="s">
        <v>103</v>
      </c>
      <c r="P3707" s="208" t="s">
        <v>3613</v>
      </c>
      <c r="Q3707" s="113"/>
      <c r="R3707" s="12">
        <v>10</v>
      </c>
      <c r="S3707" s="12" t="s">
        <v>126</v>
      </c>
      <c r="T3707" s="264">
        <v>55352</v>
      </c>
      <c r="U3707" s="264">
        <v>58575</v>
      </c>
      <c r="V3707" s="264">
        <v>58575</v>
      </c>
      <c r="W3707" s="264">
        <v>58575</v>
      </c>
      <c r="X3707" s="264">
        <v>58575</v>
      </c>
      <c r="Y3707" s="264">
        <v>58575</v>
      </c>
    </row>
    <row r="3708" spans="1:25" ht="258.75" customHeight="1" x14ac:dyDescent="0.25">
      <c r="A3708" s="71">
        <v>5329</v>
      </c>
      <c r="B3708" s="208" t="s">
        <v>9037</v>
      </c>
      <c r="C3708" s="208" t="s">
        <v>11002</v>
      </c>
      <c r="D3708" s="208" t="s">
        <v>9089</v>
      </c>
      <c r="E3708" s="12" t="s">
        <v>9090</v>
      </c>
      <c r="F3708" s="112" t="s">
        <v>284</v>
      </c>
      <c r="G3708" s="112">
        <v>37622</v>
      </c>
      <c r="H3708" s="112">
        <v>37622</v>
      </c>
      <c r="I3708" s="112" t="s">
        <v>113</v>
      </c>
      <c r="J3708" s="112" t="s">
        <v>3095</v>
      </c>
      <c r="K3708" s="12" t="s">
        <v>3028</v>
      </c>
      <c r="L3708" s="208" t="s">
        <v>99</v>
      </c>
      <c r="M3708" s="208" t="s">
        <v>885</v>
      </c>
      <c r="N3708" s="12" t="s">
        <v>106</v>
      </c>
      <c r="O3708" s="208" t="s">
        <v>103</v>
      </c>
      <c r="P3708" s="208" t="s">
        <v>3613</v>
      </c>
      <c r="Q3708" s="113" t="s">
        <v>9091</v>
      </c>
      <c r="R3708" s="12">
        <v>10</v>
      </c>
      <c r="S3708" s="12" t="s">
        <v>126</v>
      </c>
      <c r="T3708" s="264">
        <v>59</v>
      </c>
      <c r="U3708" s="264">
        <v>92</v>
      </c>
      <c r="V3708" s="264">
        <v>92</v>
      </c>
      <c r="W3708" s="194">
        <v>92</v>
      </c>
      <c r="X3708" s="194">
        <v>92</v>
      </c>
      <c r="Y3708" s="194">
        <v>92</v>
      </c>
    </row>
    <row r="3709" spans="1:25" ht="258.75" customHeight="1" x14ac:dyDescent="0.25">
      <c r="A3709" s="71">
        <v>5330</v>
      </c>
      <c r="B3709" s="208" t="s">
        <v>9037</v>
      </c>
      <c r="C3709" s="208" t="s">
        <v>11002</v>
      </c>
      <c r="D3709" s="208" t="s">
        <v>9092</v>
      </c>
      <c r="E3709" s="112" t="s">
        <v>17968</v>
      </c>
      <c r="F3709" s="112" t="s">
        <v>17969</v>
      </c>
      <c r="G3709" s="112">
        <v>37622</v>
      </c>
      <c r="H3709" s="112">
        <v>37622</v>
      </c>
      <c r="I3709" s="112" t="s">
        <v>113</v>
      </c>
      <c r="J3709" s="112" t="s">
        <v>3095</v>
      </c>
      <c r="K3709" s="12" t="s">
        <v>17970</v>
      </c>
      <c r="L3709" s="208" t="s">
        <v>99</v>
      </c>
      <c r="M3709" s="208" t="s">
        <v>885</v>
      </c>
      <c r="N3709" s="12" t="s">
        <v>106</v>
      </c>
      <c r="O3709" s="208" t="s">
        <v>103</v>
      </c>
      <c r="P3709" s="208" t="s">
        <v>3613</v>
      </c>
      <c r="Q3709" s="113" t="s">
        <v>9091</v>
      </c>
      <c r="R3709" s="12">
        <v>10</v>
      </c>
      <c r="S3709" s="12" t="s">
        <v>126</v>
      </c>
      <c r="T3709" s="264">
        <v>34</v>
      </c>
      <c r="U3709" s="264">
        <v>36</v>
      </c>
      <c r="V3709" s="264">
        <v>36</v>
      </c>
      <c r="W3709" s="194">
        <v>36</v>
      </c>
      <c r="X3709" s="194">
        <v>36</v>
      </c>
      <c r="Y3709" s="194">
        <v>36</v>
      </c>
    </row>
    <row r="3710" spans="1:25" ht="258.75" customHeight="1" x14ac:dyDescent="0.25">
      <c r="A3710" s="71">
        <v>5331</v>
      </c>
      <c r="B3710" s="208" t="s">
        <v>9037</v>
      </c>
      <c r="C3710" s="208" t="s">
        <v>11002</v>
      </c>
      <c r="D3710" s="208" t="s">
        <v>9093</v>
      </c>
      <c r="E3710" s="12" t="s">
        <v>129</v>
      </c>
      <c r="F3710" s="112" t="s">
        <v>17971</v>
      </c>
      <c r="G3710" s="112">
        <v>37622</v>
      </c>
      <c r="H3710" s="112">
        <v>37622</v>
      </c>
      <c r="I3710" s="112" t="s">
        <v>113</v>
      </c>
      <c r="J3710" s="112" t="s">
        <v>3095</v>
      </c>
      <c r="K3710" s="12" t="s">
        <v>17972</v>
      </c>
      <c r="L3710" s="208" t="s">
        <v>61</v>
      </c>
      <c r="M3710" s="208" t="s">
        <v>17973</v>
      </c>
      <c r="N3710" s="12" t="s">
        <v>106</v>
      </c>
      <c r="O3710" s="208" t="s">
        <v>103</v>
      </c>
      <c r="P3710" s="208" t="s">
        <v>3613</v>
      </c>
      <c r="Q3710" s="113" t="s">
        <v>9094</v>
      </c>
      <c r="R3710" s="114" t="s">
        <v>29</v>
      </c>
      <c r="S3710" s="114" t="s">
        <v>1239</v>
      </c>
      <c r="T3710" s="264">
        <v>11861</v>
      </c>
      <c r="U3710" s="264">
        <v>11513</v>
      </c>
      <c r="V3710" s="264">
        <v>11513</v>
      </c>
      <c r="W3710" s="264">
        <v>11513</v>
      </c>
      <c r="X3710" s="264">
        <v>11513</v>
      </c>
      <c r="Y3710" s="264">
        <v>11513</v>
      </c>
    </row>
    <row r="3711" spans="1:25" ht="258.75" customHeight="1" x14ac:dyDescent="0.25">
      <c r="A3711" s="71">
        <v>5332</v>
      </c>
      <c r="B3711" s="208" t="s">
        <v>9037</v>
      </c>
      <c r="C3711" s="208" t="s">
        <v>11002</v>
      </c>
      <c r="D3711" s="208" t="s">
        <v>9095</v>
      </c>
      <c r="E3711" s="12" t="s">
        <v>9096</v>
      </c>
      <c r="F3711" s="112" t="s">
        <v>17974</v>
      </c>
      <c r="G3711" s="112">
        <v>37622</v>
      </c>
      <c r="H3711" s="112">
        <v>37622</v>
      </c>
      <c r="I3711" s="112" t="s">
        <v>113</v>
      </c>
      <c r="J3711" s="112" t="s">
        <v>3095</v>
      </c>
      <c r="K3711" s="12" t="s">
        <v>17975</v>
      </c>
      <c r="L3711" s="208" t="s">
        <v>60</v>
      </c>
      <c r="M3711" s="208" t="s">
        <v>17976</v>
      </c>
      <c r="N3711" s="12" t="s">
        <v>106</v>
      </c>
      <c r="O3711" s="208" t="s">
        <v>103</v>
      </c>
      <c r="P3711" s="208" t="s">
        <v>3613</v>
      </c>
      <c r="Q3711" s="113" t="s">
        <v>9097</v>
      </c>
      <c r="R3711" s="114" t="s">
        <v>19</v>
      </c>
      <c r="S3711" s="114" t="s">
        <v>4113</v>
      </c>
      <c r="T3711" s="264">
        <v>56695</v>
      </c>
      <c r="U3711" s="264">
        <v>57627</v>
      </c>
      <c r="V3711" s="264">
        <v>57627</v>
      </c>
      <c r="W3711" s="194">
        <v>57627</v>
      </c>
      <c r="X3711" s="194">
        <v>57627</v>
      </c>
      <c r="Y3711" s="194">
        <v>57627</v>
      </c>
    </row>
    <row r="3712" spans="1:25" ht="258.75" customHeight="1" x14ac:dyDescent="0.25">
      <c r="A3712" s="71">
        <v>5333</v>
      </c>
      <c r="B3712" s="208" t="s">
        <v>9037</v>
      </c>
      <c r="C3712" s="208" t="s">
        <v>11002</v>
      </c>
      <c r="D3712" s="208" t="s">
        <v>9098</v>
      </c>
      <c r="E3712" s="208" t="s">
        <v>9099</v>
      </c>
      <c r="F3712" s="112" t="s">
        <v>17977</v>
      </c>
      <c r="G3712" s="112">
        <v>37622</v>
      </c>
      <c r="H3712" s="112">
        <v>37622</v>
      </c>
      <c r="I3712" s="112" t="s">
        <v>113</v>
      </c>
      <c r="J3712" s="112" t="s">
        <v>3095</v>
      </c>
      <c r="K3712" s="12" t="s">
        <v>17978</v>
      </c>
      <c r="L3712" s="208" t="s">
        <v>99</v>
      </c>
      <c r="M3712" s="208" t="s">
        <v>885</v>
      </c>
      <c r="N3712" s="12" t="s">
        <v>106</v>
      </c>
      <c r="O3712" s="208" t="s">
        <v>103</v>
      </c>
      <c r="P3712" s="208" t="s">
        <v>3613</v>
      </c>
      <c r="Q3712" s="113"/>
      <c r="R3712" s="12">
        <v>10</v>
      </c>
      <c r="S3712" s="12" t="s">
        <v>126</v>
      </c>
      <c r="T3712" s="264">
        <v>50</v>
      </c>
      <c r="U3712" s="264">
        <v>46</v>
      </c>
      <c r="V3712" s="264">
        <v>46</v>
      </c>
      <c r="W3712" s="264">
        <v>46</v>
      </c>
      <c r="X3712" s="264">
        <v>46</v>
      </c>
      <c r="Y3712" s="264">
        <v>46</v>
      </c>
    </row>
    <row r="3713" spans="1:25" ht="258.75" customHeight="1" x14ac:dyDescent="0.25">
      <c r="A3713" s="71">
        <v>5334</v>
      </c>
      <c r="B3713" s="208" t="s">
        <v>9037</v>
      </c>
      <c r="C3713" s="208" t="s">
        <v>11002</v>
      </c>
      <c r="D3713" s="208" t="s">
        <v>9100</v>
      </c>
      <c r="E3713" s="12" t="s">
        <v>17979</v>
      </c>
      <c r="F3713" s="12" t="s">
        <v>17980</v>
      </c>
      <c r="G3713" s="112">
        <v>37622</v>
      </c>
      <c r="H3713" s="112">
        <v>37622</v>
      </c>
      <c r="I3713" s="112" t="s">
        <v>113</v>
      </c>
      <c r="J3713" s="112" t="s">
        <v>3095</v>
      </c>
      <c r="K3713" s="12" t="s">
        <v>17981</v>
      </c>
      <c r="L3713" s="208" t="s">
        <v>61</v>
      </c>
      <c r="M3713" s="12" t="s">
        <v>12422</v>
      </c>
      <c r="N3713" s="12" t="s">
        <v>106</v>
      </c>
      <c r="O3713" s="208" t="s">
        <v>103</v>
      </c>
      <c r="P3713" s="208" t="s">
        <v>3613</v>
      </c>
      <c r="Q3713" s="113" t="s">
        <v>9074</v>
      </c>
      <c r="R3713" s="12" t="s">
        <v>15</v>
      </c>
      <c r="S3713" s="12" t="s">
        <v>1904</v>
      </c>
      <c r="T3713" s="264">
        <v>400</v>
      </c>
      <c r="U3713" s="264">
        <v>0</v>
      </c>
      <c r="V3713" s="264">
        <v>0</v>
      </c>
      <c r="W3713" s="194">
        <v>0</v>
      </c>
      <c r="X3713" s="194">
        <v>0</v>
      </c>
      <c r="Y3713" s="194">
        <v>0</v>
      </c>
    </row>
    <row r="3714" spans="1:25" ht="258.75" customHeight="1" x14ac:dyDescent="0.25">
      <c r="A3714" s="71">
        <v>5335</v>
      </c>
      <c r="B3714" s="208" t="s">
        <v>9037</v>
      </c>
      <c r="C3714" s="208" t="s">
        <v>11002</v>
      </c>
      <c r="D3714" s="208" t="s">
        <v>9101</v>
      </c>
      <c r="E3714" s="12" t="s">
        <v>129</v>
      </c>
      <c r="F3714" s="12" t="s">
        <v>17982</v>
      </c>
      <c r="G3714" s="112">
        <v>37622</v>
      </c>
      <c r="H3714" s="112">
        <v>37622</v>
      </c>
      <c r="I3714" s="112" t="s">
        <v>113</v>
      </c>
      <c r="J3714" s="112" t="s">
        <v>3095</v>
      </c>
      <c r="K3714" s="12" t="s">
        <v>17983</v>
      </c>
      <c r="L3714" s="208" t="s">
        <v>61</v>
      </c>
      <c r="M3714" s="12" t="s">
        <v>12422</v>
      </c>
      <c r="N3714" s="12" t="s">
        <v>106</v>
      </c>
      <c r="O3714" s="208" t="s">
        <v>103</v>
      </c>
      <c r="P3714" s="208" t="s">
        <v>3613</v>
      </c>
      <c r="Q3714" s="113" t="s">
        <v>9102</v>
      </c>
      <c r="R3714" s="12" t="s">
        <v>15</v>
      </c>
      <c r="S3714" s="12" t="s">
        <v>1904</v>
      </c>
      <c r="T3714" s="264">
        <v>9611</v>
      </c>
      <c r="U3714" s="264">
        <v>9001</v>
      </c>
      <c r="V3714" s="264">
        <v>9001</v>
      </c>
      <c r="W3714" s="194">
        <v>9001</v>
      </c>
      <c r="X3714" s="194">
        <v>9001</v>
      </c>
      <c r="Y3714" s="194">
        <v>9001</v>
      </c>
    </row>
    <row r="3715" spans="1:25" ht="258.75" customHeight="1" x14ac:dyDescent="0.25">
      <c r="A3715" s="71">
        <v>5336</v>
      </c>
      <c r="B3715" s="208" t="s">
        <v>9037</v>
      </c>
      <c r="C3715" s="208" t="s">
        <v>11306</v>
      </c>
      <c r="D3715" s="208" t="s">
        <v>9103</v>
      </c>
      <c r="E3715" s="12" t="s">
        <v>129</v>
      </c>
      <c r="F3715" s="12" t="s">
        <v>17984</v>
      </c>
      <c r="G3715" s="112">
        <v>37716</v>
      </c>
      <c r="H3715" s="112">
        <v>37622</v>
      </c>
      <c r="I3715" s="112" t="s">
        <v>113</v>
      </c>
      <c r="J3715" s="112" t="s">
        <v>3095</v>
      </c>
      <c r="K3715" s="12" t="s">
        <v>17985</v>
      </c>
      <c r="L3715" s="208" t="s">
        <v>61</v>
      </c>
      <c r="M3715" s="12" t="s">
        <v>12422</v>
      </c>
      <c r="N3715" s="12" t="s">
        <v>106</v>
      </c>
      <c r="O3715" s="208" t="s">
        <v>103</v>
      </c>
      <c r="P3715" s="208" t="s">
        <v>3613</v>
      </c>
      <c r="Q3715" s="113" t="s">
        <v>9102</v>
      </c>
      <c r="R3715" s="113" t="s">
        <v>9104</v>
      </c>
      <c r="S3715" s="208" t="s">
        <v>17986</v>
      </c>
      <c r="T3715" s="264">
        <v>26397</v>
      </c>
      <c r="U3715" s="264">
        <v>26084</v>
      </c>
      <c r="V3715" s="264">
        <v>26084</v>
      </c>
      <c r="W3715" s="194">
        <v>26084</v>
      </c>
      <c r="X3715" s="194">
        <v>26084</v>
      </c>
      <c r="Y3715" s="194">
        <v>26084</v>
      </c>
    </row>
    <row r="3716" spans="1:25" ht="258.75" customHeight="1" x14ac:dyDescent="0.25">
      <c r="A3716" s="71">
        <v>5337</v>
      </c>
      <c r="B3716" s="208" t="s">
        <v>9037</v>
      </c>
      <c r="C3716" s="208" t="s">
        <v>12153</v>
      </c>
      <c r="D3716" s="208" t="s">
        <v>9105</v>
      </c>
      <c r="E3716" s="208" t="s">
        <v>9082</v>
      </c>
      <c r="F3716" s="12" t="s">
        <v>293</v>
      </c>
      <c r="G3716" s="112">
        <v>37719</v>
      </c>
      <c r="H3716" s="112">
        <v>37622</v>
      </c>
      <c r="I3716" s="112" t="s">
        <v>113</v>
      </c>
      <c r="J3716" s="112" t="s">
        <v>3095</v>
      </c>
      <c r="K3716" s="12" t="s">
        <v>1905</v>
      </c>
      <c r="L3716" s="208" t="s">
        <v>99</v>
      </c>
      <c r="M3716" s="12" t="s">
        <v>885</v>
      </c>
      <c r="N3716" s="12" t="s">
        <v>106</v>
      </c>
      <c r="O3716" s="208" t="s">
        <v>103</v>
      </c>
      <c r="P3716" s="208" t="s">
        <v>3613</v>
      </c>
      <c r="Q3716" s="113"/>
      <c r="R3716" s="12">
        <v>10</v>
      </c>
      <c r="S3716" s="12" t="s">
        <v>126</v>
      </c>
      <c r="T3716" s="264">
        <v>0</v>
      </c>
      <c r="U3716" s="264">
        <v>0</v>
      </c>
      <c r="V3716" s="264">
        <v>0</v>
      </c>
      <c r="W3716" s="194">
        <v>0</v>
      </c>
      <c r="X3716" s="194">
        <v>0</v>
      </c>
      <c r="Y3716" s="194">
        <v>0</v>
      </c>
    </row>
    <row r="3717" spans="1:25" ht="258.75" customHeight="1" x14ac:dyDescent="0.25">
      <c r="A3717" s="71">
        <v>5338</v>
      </c>
      <c r="B3717" s="208" t="s">
        <v>9037</v>
      </c>
      <c r="C3717" s="208" t="s">
        <v>12154</v>
      </c>
      <c r="D3717" s="208" t="s">
        <v>9106</v>
      </c>
      <c r="E3717" s="12" t="s">
        <v>129</v>
      </c>
      <c r="F3717" s="112" t="s">
        <v>17987</v>
      </c>
      <c r="G3717" s="112">
        <v>37987</v>
      </c>
      <c r="H3717" s="112">
        <v>37987</v>
      </c>
      <c r="I3717" s="112" t="s">
        <v>113</v>
      </c>
      <c r="J3717" s="112" t="s">
        <v>3095</v>
      </c>
      <c r="K3717" s="12" t="s">
        <v>17988</v>
      </c>
      <c r="L3717" s="208" t="s">
        <v>61</v>
      </c>
      <c r="M3717" s="208" t="s">
        <v>12422</v>
      </c>
      <c r="N3717" s="114" t="s">
        <v>106</v>
      </c>
      <c r="O3717" s="208" t="s">
        <v>103</v>
      </c>
      <c r="P3717" s="208" t="s">
        <v>3613</v>
      </c>
      <c r="Q3717" s="113" t="s">
        <v>9107</v>
      </c>
      <c r="R3717" s="115">
        <v>6</v>
      </c>
      <c r="S3717" s="114" t="s">
        <v>716</v>
      </c>
      <c r="T3717" s="264">
        <v>1693</v>
      </c>
      <c r="U3717" s="264">
        <v>1854</v>
      </c>
      <c r="V3717" s="264">
        <v>1854</v>
      </c>
      <c r="W3717" s="194">
        <v>1854</v>
      </c>
      <c r="X3717" s="194">
        <v>1854</v>
      </c>
      <c r="Y3717" s="194">
        <v>1854</v>
      </c>
    </row>
    <row r="3718" spans="1:25" ht="258.75" customHeight="1" x14ac:dyDescent="0.25">
      <c r="A3718" s="71">
        <v>5339</v>
      </c>
      <c r="B3718" s="208" t="s">
        <v>9037</v>
      </c>
      <c r="C3718" s="208" t="s">
        <v>12155</v>
      </c>
      <c r="D3718" s="208" t="s">
        <v>9108</v>
      </c>
      <c r="E3718" s="12" t="s">
        <v>129</v>
      </c>
      <c r="F3718" s="112" t="s">
        <v>17950</v>
      </c>
      <c r="G3718" s="112">
        <v>38696</v>
      </c>
      <c r="H3718" s="112">
        <v>38353</v>
      </c>
      <c r="I3718" s="112" t="s">
        <v>113</v>
      </c>
      <c r="J3718" s="112" t="s">
        <v>3095</v>
      </c>
      <c r="K3718" s="12" t="s">
        <v>17989</v>
      </c>
      <c r="L3718" s="208" t="s">
        <v>61</v>
      </c>
      <c r="M3718" s="208" t="s">
        <v>12422</v>
      </c>
      <c r="N3718" s="114" t="s">
        <v>106</v>
      </c>
      <c r="O3718" s="208" t="s">
        <v>103</v>
      </c>
      <c r="P3718" s="208" t="s">
        <v>3613</v>
      </c>
      <c r="Q3718" s="113" t="s">
        <v>9102</v>
      </c>
      <c r="R3718" s="115" t="s">
        <v>15</v>
      </c>
      <c r="S3718" s="114" t="s">
        <v>1904</v>
      </c>
      <c r="T3718" s="264">
        <v>251</v>
      </c>
      <c r="U3718" s="264">
        <v>128</v>
      </c>
      <c r="V3718" s="264">
        <v>128</v>
      </c>
      <c r="W3718" s="194">
        <v>128</v>
      </c>
      <c r="X3718" s="194">
        <v>128</v>
      </c>
      <c r="Y3718" s="194">
        <v>128</v>
      </c>
    </row>
    <row r="3719" spans="1:25" ht="258.75" customHeight="1" x14ac:dyDescent="0.25">
      <c r="A3719" s="71">
        <v>5340</v>
      </c>
      <c r="B3719" s="208" t="s">
        <v>9037</v>
      </c>
      <c r="C3719" s="208" t="s">
        <v>12156</v>
      </c>
      <c r="D3719" s="208" t="s">
        <v>9109</v>
      </c>
      <c r="E3719" s="12" t="s">
        <v>129</v>
      </c>
      <c r="F3719" s="112" t="s">
        <v>17990</v>
      </c>
      <c r="G3719" s="112">
        <v>39448</v>
      </c>
      <c r="H3719" s="112">
        <v>39448</v>
      </c>
      <c r="I3719" s="112" t="s">
        <v>113</v>
      </c>
      <c r="J3719" s="112" t="s">
        <v>3095</v>
      </c>
      <c r="K3719" s="12" t="s">
        <v>17991</v>
      </c>
      <c r="L3719" s="208" t="s">
        <v>99</v>
      </c>
      <c r="M3719" s="208" t="s">
        <v>885</v>
      </c>
      <c r="N3719" s="114" t="s">
        <v>106</v>
      </c>
      <c r="O3719" s="208" t="s">
        <v>103</v>
      </c>
      <c r="P3719" s="208" t="s">
        <v>3613</v>
      </c>
      <c r="Q3719" s="113" t="s">
        <v>17992</v>
      </c>
      <c r="R3719" s="115" t="s">
        <v>38</v>
      </c>
      <c r="S3719" s="114" t="s">
        <v>127</v>
      </c>
      <c r="T3719" s="264">
        <v>212</v>
      </c>
      <c r="U3719" s="264">
        <v>212</v>
      </c>
      <c r="V3719" s="264">
        <v>212</v>
      </c>
      <c r="W3719" s="264">
        <v>212</v>
      </c>
      <c r="X3719" s="264">
        <v>212</v>
      </c>
      <c r="Y3719" s="264">
        <v>212</v>
      </c>
    </row>
    <row r="3720" spans="1:25" ht="258.75" customHeight="1" x14ac:dyDescent="0.25">
      <c r="A3720" s="71">
        <v>5341</v>
      </c>
      <c r="B3720" s="208" t="s">
        <v>9037</v>
      </c>
      <c r="C3720" s="208" t="s">
        <v>9115</v>
      </c>
      <c r="D3720" s="208" t="s">
        <v>9110</v>
      </c>
      <c r="E3720" s="208" t="s">
        <v>9111</v>
      </c>
      <c r="F3720" s="112" t="s">
        <v>9112</v>
      </c>
      <c r="G3720" s="112">
        <v>43101</v>
      </c>
      <c r="H3720" s="112">
        <v>43101</v>
      </c>
      <c r="I3720" s="112" t="s">
        <v>113</v>
      </c>
      <c r="J3720" s="112" t="s">
        <v>3095</v>
      </c>
      <c r="K3720" s="12" t="s">
        <v>9113</v>
      </c>
      <c r="L3720" s="208" t="s">
        <v>99</v>
      </c>
      <c r="M3720" s="208" t="s">
        <v>885</v>
      </c>
      <c r="N3720" s="114" t="s">
        <v>106</v>
      </c>
      <c r="O3720" s="208" t="s">
        <v>103</v>
      </c>
      <c r="P3720" s="208" t="s">
        <v>3613</v>
      </c>
      <c r="Q3720" s="113"/>
      <c r="R3720" s="115">
        <v>10</v>
      </c>
      <c r="S3720" s="114" t="s">
        <v>126</v>
      </c>
      <c r="T3720" s="264">
        <v>138402</v>
      </c>
      <c r="U3720" s="264">
        <v>130003</v>
      </c>
      <c r="V3720" s="264">
        <v>130003</v>
      </c>
      <c r="W3720" s="264">
        <v>130003</v>
      </c>
      <c r="X3720" s="264">
        <v>130003</v>
      </c>
      <c r="Y3720" s="264">
        <v>130003</v>
      </c>
    </row>
    <row r="3721" spans="1:25" ht="258.75" customHeight="1" x14ac:dyDescent="0.25">
      <c r="A3721" s="71">
        <v>5342</v>
      </c>
      <c r="B3721" s="208" t="s">
        <v>9037</v>
      </c>
      <c r="C3721" s="208" t="s">
        <v>12157</v>
      </c>
      <c r="D3721" s="208" t="s">
        <v>9114</v>
      </c>
      <c r="E3721" s="208" t="s">
        <v>9082</v>
      </c>
      <c r="F3721" s="112" t="s">
        <v>17993</v>
      </c>
      <c r="G3721" s="112">
        <v>40498</v>
      </c>
      <c r="H3721" s="112">
        <v>40179</v>
      </c>
      <c r="I3721" s="112" t="s">
        <v>113</v>
      </c>
      <c r="J3721" s="112" t="s">
        <v>3095</v>
      </c>
      <c r="K3721" s="12" t="s">
        <v>17994</v>
      </c>
      <c r="L3721" s="208" t="s">
        <v>99</v>
      </c>
      <c r="M3721" s="208" t="s">
        <v>885</v>
      </c>
      <c r="N3721" s="114" t="s">
        <v>106</v>
      </c>
      <c r="O3721" s="208" t="s">
        <v>103</v>
      </c>
      <c r="P3721" s="208" t="s">
        <v>3613</v>
      </c>
      <c r="Q3721" s="113"/>
      <c r="R3721" s="115">
        <v>10</v>
      </c>
      <c r="S3721" s="114" t="s">
        <v>126</v>
      </c>
      <c r="T3721" s="264">
        <v>1935</v>
      </c>
      <c r="U3721" s="264">
        <v>2019</v>
      </c>
      <c r="V3721" s="264">
        <v>2019</v>
      </c>
      <c r="W3721" s="194">
        <v>2019</v>
      </c>
      <c r="X3721" s="194">
        <v>2019</v>
      </c>
      <c r="Y3721" s="194">
        <v>2019</v>
      </c>
    </row>
    <row r="3722" spans="1:25" ht="258.75" customHeight="1" x14ac:dyDescent="0.25">
      <c r="A3722" s="71">
        <v>5343</v>
      </c>
      <c r="B3722" s="208" t="s">
        <v>9037</v>
      </c>
      <c r="C3722" s="208" t="s">
        <v>9115</v>
      </c>
      <c r="D3722" s="208" t="s">
        <v>9116</v>
      </c>
      <c r="E3722" s="208" t="s">
        <v>9111</v>
      </c>
      <c r="F3722" s="112" t="s">
        <v>17995</v>
      </c>
      <c r="G3722" s="112">
        <v>43101</v>
      </c>
      <c r="H3722" s="112">
        <v>43101</v>
      </c>
      <c r="I3722" s="112" t="s">
        <v>113</v>
      </c>
      <c r="J3722" s="112" t="s">
        <v>3095</v>
      </c>
      <c r="K3722" s="12" t="s">
        <v>9117</v>
      </c>
      <c r="L3722" s="208" t="s">
        <v>99</v>
      </c>
      <c r="M3722" s="208" t="s">
        <v>885</v>
      </c>
      <c r="N3722" s="114" t="s">
        <v>106</v>
      </c>
      <c r="O3722" s="208" t="s">
        <v>103</v>
      </c>
      <c r="P3722" s="208" t="s">
        <v>3613</v>
      </c>
      <c r="Q3722" s="113"/>
      <c r="R3722" s="115">
        <v>10</v>
      </c>
      <c r="S3722" s="114" t="s">
        <v>126</v>
      </c>
      <c r="T3722" s="264">
        <v>22609</v>
      </c>
      <c r="U3722" s="264">
        <v>27988</v>
      </c>
      <c r="V3722" s="264">
        <v>27988</v>
      </c>
      <c r="W3722" s="264">
        <v>27988</v>
      </c>
      <c r="X3722" s="264">
        <v>27988</v>
      </c>
      <c r="Y3722" s="264">
        <v>27988</v>
      </c>
    </row>
    <row r="3723" spans="1:25" ht="258.75" customHeight="1" x14ac:dyDescent="0.25">
      <c r="A3723" s="71">
        <v>5344</v>
      </c>
      <c r="B3723" s="208" t="s">
        <v>9037</v>
      </c>
      <c r="C3723" s="208" t="s">
        <v>9115</v>
      </c>
      <c r="D3723" s="208" t="s">
        <v>9118</v>
      </c>
      <c r="E3723" s="208" t="s">
        <v>9111</v>
      </c>
      <c r="F3723" s="112" t="s">
        <v>3795</v>
      </c>
      <c r="G3723" s="112">
        <v>43101</v>
      </c>
      <c r="H3723" s="112">
        <v>43101</v>
      </c>
      <c r="I3723" s="112" t="s">
        <v>113</v>
      </c>
      <c r="J3723" s="112" t="s">
        <v>3095</v>
      </c>
      <c r="K3723" s="12" t="s">
        <v>9119</v>
      </c>
      <c r="L3723" s="208" t="s">
        <v>99</v>
      </c>
      <c r="M3723" s="208" t="s">
        <v>885</v>
      </c>
      <c r="N3723" s="114" t="s">
        <v>106</v>
      </c>
      <c r="O3723" s="208" t="s">
        <v>103</v>
      </c>
      <c r="P3723" s="208" t="s">
        <v>3613</v>
      </c>
      <c r="Q3723" s="113"/>
      <c r="R3723" s="115">
        <v>10</v>
      </c>
      <c r="S3723" s="114" t="s">
        <v>126</v>
      </c>
      <c r="T3723" s="264">
        <v>2493</v>
      </c>
      <c r="U3723" s="264">
        <v>3103</v>
      </c>
      <c r="V3723" s="264">
        <v>3103</v>
      </c>
      <c r="W3723" s="264">
        <v>3103</v>
      </c>
      <c r="X3723" s="264">
        <v>3103</v>
      </c>
      <c r="Y3723" s="264">
        <v>3103</v>
      </c>
    </row>
    <row r="3724" spans="1:25" ht="258.75" customHeight="1" x14ac:dyDescent="0.25">
      <c r="A3724" s="71">
        <v>5345</v>
      </c>
      <c r="B3724" s="208" t="s">
        <v>9037</v>
      </c>
      <c r="C3724" s="208" t="s">
        <v>9115</v>
      </c>
      <c r="D3724" s="208" t="s">
        <v>9120</v>
      </c>
      <c r="E3724" s="208" t="s">
        <v>9111</v>
      </c>
      <c r="F3724" s="112" t="s">
        <v>9807</v>
      </c>
      <c r="G3724" s="112">
        <v>43101</v>
      </c>
      <c r="H3724" s="112">
        <v>43101</v>
      </c>
      <c r="I3724" s="112" t="s">
        <v>113</v>
      </c>
      <c r="J3724" s="112" t="s">
        <v>3095</v>
      </c>
      <c r="K3724" s="12" t="s">
        <v>9121</v>
      </c>
      <c r="L3724" s="208" t="s">
        <v>99</v>
      </c>
      <c r="M3724" s="208" t="s">
        <v>885</v>
      </c>
      <c r="N3724" s="114" t="s">
        <v>106</v>
      </c>
      <c r="O3724" s="208" t="s">
        <v>103</v>
      </c>
      <c r="P3724" s="208" t="s">
        <v>3613</v>
      </c>
      <c r="Q3724" s="113"/>
      <c r="R3724" s="115">
        <v>10</v>
      </c>
      <c r="S3724" s="114" t="s">
        <v>126</v>
      </c>
      <c r="T3724" s="264">
        <v>533</v>
      </c>
      <c r="U3724" s="264">
        <v>391</v>
      </c>
      <c r="V3724" s="264">
        <v>391</v>
      </c>
      <c r="W3724" s="264">
        <v>391</v>
      </c>
      <c r="X3724" s="264">
        <v>391</v>
      </c>
      <c r="Y3724" s="264">
        <v>391</v>
      </c>
    </row>
    <row r="3725" spans="1:25" ht="258.75" customHeight="1" x14ac:dyDescent="0.25">
      <c r="A3725" s="71">
        <v>5346</v>
      </c>
      <c r="B3725" s="208" t="s">
        <v>9037</v>
      </c>
      <c r="C3725" s="208" t="s">
        <v>9115</v>
      </c>
      <c r="D3725" s="208" t="s">
        <v>9122</v>
      </c>
      <c r="E3725" s="208" t="s">
        <v>9082</v>
      </c>
      <c r="F3725" s="112" t="s">
        <v>17996</v>
      </c>
      <c r="G3725" s="112">
        <v>43101</v>
      </c>
      <c r="H3725" s="112">
        <v>43101</v>
      </c>
      <c r="I3725" s="112" t="s">
        <v>113</v>
      </c>
      <c r="J3725" s="112" t="s">
        <v>3095</v>
      </c>
      <c r="K3725" s="12" t="s">
        <v>9123</v>
      </c>
      <c r="L3725" s="208" t="s">
        <v>99</v>
      </c>
      <c r="M3725" s="208" t="s">
        <v>885</v>
      </c>
      <c r="N3725" s="114" t="s">
        <v>106</v>
      </c>
      <c r="O3725" s="208" t="s">
        <v>103</v>
      </c>
      <c r="P3725" s="208" t="s">
        <v>3613</v>
      </c>
      <c r="Q3725" s="113"/>
      <c r="R3725" s="115">
        <v>10</v>
      </c>
      <c r="S3725" s="114" t="s">
        <v>126</v>
      </c>
      <c r="T3725" s="264">
        <v>448</v>
      </c>
      <c r="U3725" s="264">
        <v>754</v>
      </c>
      <c r="V3725" s="264">
        <v>754</v>
      </c>
      <c r="W3725" s="264">
        <v>754</v>
      </c>
      <c r="X3725" s="264">
        <v>754</v>
      </c>
      <c r="Y3725" s="264">
        <v>754</v>
      </c>
    </row>
    <row r="3726" spans="1:25" ht="258.75" customHeight="1" x14ac:dyDescent="0.25">
      <c r="A3726" s="71">
        <v>5347</v>
      </c>
      <c r="B3726" s="208" t="s">
        <v>9037</v>
      </c>
      <c r="C3726" s="208" t="s">
        <v>12158</v>
      </c>
      <c r="D3726" s="208" t="s">
        <v>9124</v>
      </c>
      <c r="E3726" s="208" t="s">
        <v>9082</v>
      </c>
      <c r="F3726" s="112" t="s">
        <v>12207</v>
      </c>
      <c r="G3726" s="112">
        <v>43831</v>
      </c>
      <c r="H3726" s="112">
        <v>43831</v>
      </c>
      <c r="I3726" s="112" t="s">
        <v>113</v>
      </c>
      <c r="J3726" s="112" t="s">
        <v>3095</v>
      </c>
      <c r="K3726" s="12" t="s">
        <v>17997</v>
      </c>
      <c r="L3726" s="208" t="s">
        <v>99</v>
      </c>
      <c r="M3726" s="208" t="s">
        <v>885</v>
      </c>
      <c r="N3726" s="114" t="s">
        <v>106</v>
      </c>
      <c r="O3726" s="208" t="s">
        <v>103</v>
      </c>
      <c r="P3726" s="208" t="s">
        <v>3613</v>
      </c>
      <c r="Q3726" s="113"/>
      <c r="R3726" s="115">
        <v>10</v>
      </c>
      <c r="S3726" s="114" t="s">
        <v>126</v>
      </c>
      <c r="T3726" s="264">
        <v>108</v>
      </c>
      <c r="U3726" s="264">
        <v>114</v>
      </c>
      <c r="V3726" s="264">
        <v>114</v>
      </c>
      <c r="W3726" s="194">
        <v>114</v>
      </c>
      <c r="X3726" s="194">
        <v>114</v>
      </c>
      <c r="Y3726" s="194">
        <v>114</v>
      </c>
    </row>
    <row r="3727" spans="1:25" ht="258.75" customHeight="1" x14ac:dyDescent="0.25">
      <c r="A3727" s="71">
        <v>5348</v>
      </c>
      <c r="B3727" s="208" t="s">
        <v>9037</v>
      </c>
      <c r="C3727" s="12" t="s">
        <v>11002</v>
      </c>
      <c r="D3727" s="12" t="s">
        <v>17998</v>
      </c>
      <c r="E3727" s="12" t="s">
        <v>9082</v>
      </c>
      <c r="F3727" s="12" t="s">
        <v>17999</v>
      </c>
      <c r="G3727" s="112">
        <v>44837</v>
      </c>
      <c r="H3727" s="112">
        <v>44562</v>
      </c>
      <c r="I3727" s="112" t="s">
        <v>113</v>
      </c>
      <c r="J3727" s="112" t="s">
        <v>114</v>
      </c>
      <c r="K3727" s="12" t="s">
        <v>18000</v>
      </c>
      <c r="L3727" s="208" t="s">
        <v>99</v>
      </c>
      <c r="M3727" s="208" t="s">
        <v>885</v>
      </c>
      <c r="N3727" s="114" t="s">
        <v>106</v>
      </c>
      <c r="O3727" s="208" t="s">
        <v>103</v>
      </c>
      <c r="P3727" s="208" t="s">
        <v>3613</v>
      </c>
      <c r="Q3727" s="113"/>
      <c r="R3727" s="115">
        <v>10</v>
      </c>
      <c r="S3727" s="114" t="s">
        <v>126</v>
      </c>
      <c r="T3727" s="194">
        <v>0</v>
      </c>
      <c r="U3727" s="194">
        <v>0</v>
      </c>
      <c r="V3727" s="194">
        <v>16412</v>
      </c>
      <c r="W3727" s="194">
        <v>16412</v>
      </c>
      <c r="X3727" s="194">
        <v>16412</v>
      </c>
      <c r="Y3727" s="194">
        <v>16412</v>
      </c>
    </row>
    <row r="3728" spans="1:25" ht="258.75" customHeight="1" x14ac:dyDescent="0.25">
      <c r="A3728" s="71">
        <v>5349</v>
      </c>
      <c r="B3728" s="208" t="s">
        <v>9037</v>
      </c>
      <c r="C3728" s="12" t="s">
        <v>11002</v>
      </c>
      <c r="D3728" s="12" t="s">
        <v>18001</v>
      </c>
      <c r="E3728" s="12" t="s">
        <v>9082</v>
      </c>
      <c r="F3728" s="12" t="s">
        <v>18002</v>
      </c>
      <c r="G3728" s="112">
        <v>44837</v>
      </c>
      <c r="H3728" s="112">
        <v>44562</v>
      </c>
      <c r="I3728" s="112" t="s">
        <v>113</v>
      </c>
      <c r="J3728" s="112" t="s">
        <v>114</v>
      </c>
      <c r="K3728" s="12" t="s">
        <v>18003</v>
      </c>
      <c r="L3728" s="208" t="s">
        <v>99</v>
      </c>
      <c r="M3728" s="208" t="s">
        <v>885</v>
      </c>
      <c r="N3728" s="114" t="s">
        <v>106</v>
      </c>
      <c r="O3728" s="208" t="s">
        <v>103</v>
      </c>
      <c r="P3728" s="208" t="s">
        <v>3613</v>
      </c>
      <c r="Q3728" s="113"/>
      <c r="R3728" s="115">
        <v>10</v>
      </c>
      <c r="S3728" s="114" t="s">
        <v>126</v>
      </c>
      <c r="T3728" s="194">
        <v>0</v>
      </c>
      <c r="U3728" s="194">
        <v>0</v>
      </c>
      <c r="V3728" s="194">
        <v>64</v>
      </c>
      <c r="W3728" s="194">
        <v>64</v>
      </c>
      <c r="X3728" s="194">
        <v>64</v>
      </c>
      <c r="Y3728" s="194">
        <v>64</v>
      </c>
    </row>
    <row r="3729" spans="1:25" ht="258.75" customHeight="1" x14ac:dyDescent="0.25">
      <c r="A3729" s="71">
        <v>5350</v>
      </c>
      <c r="B3729" s="208" t="s">
        <v>9037</v>
      </c>
      <c r="C3729" s="12" t="s">
        <v>11002</v>
      </c>
      <c r="D3729" s="12" t="s">
        <v>18004</v>
      </c>
      <c r="E3729" s="12" t="s">
        <v>9082</v>
      </c>
      <c r="F3729" s="12" t="s">
        <v>18005</v>
      </c>
      <c r="G3729" s="112">
        <v>44894</v>
      </c>
      <c r="H3729" s="112">
        <v>44197</v>
      </c>
      <c r="I3729" s="112" t="s">
        <v>370</v>
      </c>
      <c r="J3729" s="112">
        <v>45292</v>
      </c>
      <c r="K3729" s="12" t="s">
        <v>18006</v>
      </c>
      <c r="L3729" s="208" t="s">
        <v>99</v>
      </c>
      <c r="M3729" s="208" t="s">
        <v>885</v>
      </c>
      <c r="N3729" s="114" t="s">
        <v>106</v>
      </c>
      <c r="O3729" s="208" t="s">
        <v>103</v>
      </c>
      <c r="P3729" s="208" t="s">
        <v>3613</v>
      </c>
      <c r="Q3729" s="113"/>
      <c r="R3729" s="115">
        <v>10</v>
      </c>
      <c r="S3729" s="114" t="s">
        <v>126</v>
      </c>
      <c r="T3729" s="194">
        <v>0</v>
      </c>
      <c r="U3729" s="194">
        <v>1776</v>
      </c>
      <c r="V3729" s="194">
        <v>1776</v>
      </c>
      <c r="W3729" s="194" t="s">
        <v>112</v>
      </c>
      <c r="X3729" s="194" t="s">
        <v>112</v>
      </c>
      <c r="Y3729" s="194" t="s">
        <v>112</v>
      </c>
    </row>
    <row r="3730" spans="1:25" ht="258.75" customHeight="1" x14ac:dyDescent="0.25">
      <c r="A3730" s="71">
        <v>5351</v>
      </c>
      <c r="B3730" s="208" t="s">
        <v>9037</v>
      </c>
      <c r="C3730" s="208" t="s">
        <v>18007</v>
      </c>
      <c r="D3730" s="208" t="s">
        <v>764</v>
      </c>
      <c r="E3730" s="12" t="s">
        <v>9125</v>
      </c>
      <c r="F3730" s="112" t="s">
        <v>17779</v>
      </c>
      <c r="G3730" s="112">
        <v>42005</v>
      </c>
      <c r="H3730" s="112">
        <v>42005</v>
      </c>
      <c r="I3730" s="112" t="s">
        <v>18008</v>
      </c>
      <c r="J3730" s="112">
        <v>46023</v>
      </c>
      <c r="K3730" s="12" t="s">
        <v>18009</v>
      </c>
      <c r="L3730" s="208" t="s">
        <v>60</v>
      </c>
      <c r="M3730" s="208" t="s">
        <v>17869</v>
      </c>
      <c r="N3730" s="114" t="s">
        <v>106</v>
      </c>
      <c r="O3730" s="208" t="s">
        <v>103</v>
      </c>
      <c r="P3730" s="208" t="s">
        <v>18010</v>
      </c>
      <c r="Q3730" s="113" t="s">
        <v>9077</v>
      </c>
      <c r="R3730" s="115" t="s">
        <v>53</v>
      </c>
      <c r="S3730" s="194" t="s">
        <v>175</v>
      </c>
      <c r="T3730" s="264">
        <v>748</v>
      </c>
      <c r="U3730" s="264">
        <v>781</v>
      </c>
      <c r="V3730" s="264">
        <v>781</v>
      </c>
      <c r="W3730" s="264">
        <v>781</v>
      </c>
      <c r="X3730" s="264">
        <v>781</v>
      </c>
      <c r="Y3730" s="264">
        <v>781</v>
      </c>
    </row>
    <row r="3731" spans="1:25" ht="258.75" customHeight="1" x14ac:dyDescent="0.25">
      <c r="A3731" s="71">
        <v>5352</v>
      </c>
      <c r="B3731" s="208" t="s">
        <v>9037</v>
      </c>
      <c r="C3731" s="208" t="s">
        <v>18011</v>
      </c>
      <c r="D3731" s="208" t="s">
        <v>8920</v>
      </c>
      <c r="E3731" s="12" t="s">
        <v>9125</v>
      </c>
      <c r="F3731" s="112" t="s">
        <v>243</v>
      </c>
      <c r="G3731" s="112">
        <v>43101</v>
      </c>
      <c r="H3731" s="112">
        <v>43101</v>
      </c>
      <c r="I3731" s="112" t="s">
        <v>18012</v>
      </c>
      <c r="J3731" s="112">
        <v>46023</v>
      </c>
      <c r="K3731" s="12" t="s">
        <v>2635</v>
      </c>
      <c r="L3731" s="208" t="s">
        <v>60</v>
      </c>
      <c r="M3731" s="264" t="s">
        <v>17798</v>
      </c>
      <c r="N3731" s="114" t="s">
        <v>106</v>
      </c>
      <c r="O3731" s="208" t="s">
        <v>103</v>
      </c>
      <c r="P3731" s="208" t="s">
        <v>18013</v>
      </c>
      <c r="Q3731" s="113" t="s">
        <v>9076</v>
      </c>
      <c r="R3731" s="115">
        <v>10</v>
      </c>
      <c r="S3731" s="114" t="s">
        <v>126</v>
      </c>
      <c r="T3731" s="264" t="e">
        <f>#REF!*1.01</f>
        <v>#REF!</v>
      </c>
      <c r="U3731" s="264">
        <v>0</v>
      </c>
      <c r="V3731" s="264">
        <v>0</v>
      </c>
      <c r="W3731" s="194">
        <v>0</v>
      </c>
      <c r="X3731" s="194">
        <v>0</v>
      </c>
      <c r="Y3731" s="194">
        <v>0</v>
      </c>
    </row>
    <row r="3732" spans="1:25" ht="258.75" customHeight="1" x14ac:dyDescent="0.25">
      <c r="A3732" s="71">
        <v>5353</v>
      </c>
      <c r="B3732" s="208" t="s">
        <v>9037</v>
      </c>
      <c r="C3732" s="208" t="s">
        <v>18014</v>
      </c>
      <c r="D3732" s="208" t="s">
        <v>441</v>
      </c>
      <c r="E3732" s="12" t="s">
        <v>129</v>
      </c>
      <c r="F3732" s="112" t="s">
        <v>18015</v>
      </c>
      <c r="G3732" s="112">
        <v>42736</v>
      </c>
      <c r="H3732" s="112">
        <v>42736</v>
      </c>
      <c r="I3732" s="112" t="s">
        <v>18016</v>
      </c>
      <c r="J3732" s="112">
        <v>45292</v>
      </c>
      <c r="K3732" s="12" t="s">
        <v>18017</v>
      </c>
      <c r="L3732" s="208" t="s">
        <v>61</v>
      </c>
      <c r="M3732" s="208" t="s">
        <v>678</v>
      </c>
      <c r="N3732" s="114" t="s">
        <v>106</v>
      </c>
      <c r="O3732" s="208" t="s">
        <v>103</v>
      </c>
      <c r="P3732" s="208" t="s">
        <v>18018</v>
      </c>
      <c r="Q3732" s="113" t="s">
        <v>9102</v>
      </c>
      <c r="R3732" s="115" t="s">
        <v>52</v>
      </c>
      <c r="S3732" s="208" t="s">
        <v>497</v>
      </c>
      <c r="T3732" s="264">
        <v>646</v>
      </c>
      <c r="U3732" s="264">
        <v>646</v>
      </c>
      <c r="V3732" s="264">
        <v>646</v>
      </c>
      <c r="W3732" s="194" t="s">
        <v>112</v>
      </c>
      <c r="X3732" s="194" t="s">
        <v>112</v>
      </c>
      <c r="Y3732" s="194" t="s">
        <v>112</v>
      </c>
    </row>
    <row r="3733" spans="1:25" ht="258.75" customHeight="1" x14ac:dyDescent="0.25">
      <c r="A3733" s="71">
        <v>5354</v>
      </c>
      <c r="B3733" s="208" t="s">
        <v>9037</v>
      </c>
      <c r="C3733" s="208" t="s">
        <v>18019</v>
      </c>
      <c r="D3733" s="208" t="s">
        <v>4101</v>
      </c>
      <c r="E3733" s="12" t="s">
        <v>18020</v>
      </c>
      <c r="F3733" s="112" t="s">
        <v>18021</v>
      </c>
      <c r="G3733" s="112">
        <v>44197</v>
      </c>
      <c r="H3733" s="112">
        <v>44197</v>
      </c>
      <c r="I3733" s="112" t="s">
        <v>9066</v>
      </c>
      <c r="J3733" s="112">
        <v>45292</v>
      </c>
      <c r="K3733" s="12" t="s">
        <v>18022</v>
      </c>
      <c r="L3733" s="208" t="s">
        <v>60</v>
      </c>
      <c r="M3733" s="208" t="s">
        <v>9067</v>
      </c>
      <c r="N3733" s="114" t="s">
        <v>106</v>
      </c>
      <c r="O3733" s="208" t="s">
        <v>15745</v>
      </c>
      <c r="P3733" s="208" t="s">
        <v>9126</v>
      </c>
      <c r="Q3733" s="113" t="s">
        <v>9068</v>
      </c>
      <c r="R3733" s="12" t="s">
        <v>18</v>
      </c>
      <c r="S3733" s="12" t="s">
        <v>199</v>
      </c>
      <c r="T3733" s="264">
        <v>0</v>
      </c>
      <c r="U3733" s="194">
        <v>0</v>
      </c>
      <c r="V3733" s="194">
        <v>0</v>
      </c>
      <c r="W3733" s="194" t="s">
        <v>112</v>
      </c>
      <c r="X3733" s="194" t="s">
        <v>112</v>
      </c>
      <c r="Y3733" s="194" t="s">
        <v>112</v>
      </c>
    </row>
    <row r="3734" spans="1:25" ht="258.75" customHeight="1" x14ac:dyDescent="0.25">
      <c r="A3734" s="71">
        <v>5355</v>
      </c>
      <c r="B3734" s="208" t="s">
        <v>9037</v>
      </c>
      <c r="C3734" s="208" t="s">
        <v>18023</v>
      </c>
      <c r="D3734" s="208" t="s">
        <v>1683</v>
      </c>
      <c r="E3734" s="208" t="s">
        <v>129</v>
      </c>
      <c r="F3734" s="208" t="s">
        <v>9127</v>
      </c>
      <c r="G3734" s="112">
        <v>39912</v>
      </c>
      <c r="H3734" s="112">
        <v>39814</v>
      </c>
      <c r="I3734" s="208" t="s">
        <v>18024</v>
      </c>
      <c r="J3734" s="112">
        <v>47119</v>
      </c>
      <c r="K3734" s="208" t="s">
        <v>18025</v>
      </c>
      <c r="L3734" s="208" t="s">
        <v>60</v>
      </c>
      <c r="M3734" s="264" t="s">
        <v>18026</v>
      </c>
      <c r="N3734" s="112" t="s">
        <v>68</v>
      </c>
      <c r="O3734" s="208" t="s">
        <v>100</v>
      </c>
      <c r="P3734" s="118" t="s">
        <v>18027</v>
      </c>
      <c r="Q3734" s="208"/>
      <c r="R3734" s="113" t="s">
        <v>18</v>
      </c>
      <c r="S3734" s="208" t="s">
        <v>199</v>
      </c>
      <c r="T3734" s="264">
        <v>6746769</v>
      </c>
      <c r="U3734" s="264">
        <v>8121249</v>
      </c>
      <c r="V3734" s="264">
        <v>8121249</v>
      </c>
      <c r="W3734" s="194">
        <v>8121249</v>
      </c>
      <c r="X3734" s="194">
        <v>8121249</v>
      </c>
      <c r="Y3734" s="194">
        <v>8121249</v>
      </c>
    </row>
    <row r="3735" spans="1:25" ht="258.75" customHeight="1" x14ac:dyDescent="0.25">
      <c r="A3735" s="71">
        <v>5356</v>
      </c>
      <c r="B3735" s="208" t="s">
        <v>9037</v>
      </c>
      <c r="C3735" s="208" t="s">
        <v>18028</v>
      </c>
      <c r="D3735" s="208" t="s">
        <v>4723</v>
      </c>
      <c r="E3735" s="208" t="s">
        <v>18029</v>
      </c>
      <c r="F3735" s="208" t="s">
        <v>18030</v>
      </c>
      <c r="G3735" s="112">
        <v>42892</v>
      </c>
      <c r="H3735" s="112">
        <v>42736</v>
      </c>
      <c r="I3735" s="208" t="s">
        <v>18031</v>
      </c>
      <c r="J3735" s="112">
        <v>47849</v>
      </c>
      <c r="K3735" s="208" t="s">
        <v>18032</v>
      </c>
      <c r="L3735" s="208" t="s">
        <v>60</v>
      </c>
      <c r="M3735" s="264" t="s">
        <v>18026</v>
      </c>
      <c r="N3735" s="112" t="s">
        <v>68</v>
      </c>
      <c r="O3735" s="208" t="s">
        <v>100</v>
      </c>
      <c r="P3735" s="118" t="s">
        <v>18033</v>
      </c>
      <c r="Q3735" s="113" t="s">
        <v>18034</v>
      </c>
      <c r="R3735" s="113" t="s">
        <v>18</v>
      </c>
      <c r="S3735" s="208" t="s">
        <v>199</v>
      </c>
      <c r="T3735" s="264">
        <v>56286</v>
      </c>
      <c r="U3735" s="264">
        <v>93155</v>
      </c>
      <c r="V3735" s="264">
        <v>93155</v>
      </c>
      <c r="W3735" s="264">
        <v>93155</v>
      </c>
      <c r="X3735" s="264">
        <v>93155</v>
      </c>
      <c r="Y3735" s="264">
        <v>93155</v>
      </c>
    </row>
    <row r="3736" spans="1:25" ht="258.75" customHeight="1" x14ac:dyDescent="0.25">
      <c r="A3736" s="71">
        <v>5357</v>
      </c>
      <c r="B3736" s="208" t="s">
        <v>9037</v>
      </c>
      <c r="C3736" s="208" t="s">
        <v>18035</v>
      </c>
      <c r="D3736" s="208" t="s">
        <v>1116</v>
      </c>
      <c r="E3736" s="12" t="s">
        <v>129</v>
      </c>
      <c r="F3736" s="208" t="s">
        <v>18036</v>
      </c>
      <c r="G3736" s="112">
        <v>43831</v>
      </c>
      <c r="H3736" s="112">
        <v>43831</v>
      </c>
      <c r="I3736" s="208" t="s">
        <v>7100</v>
      </c>
      <c r="J3736" s="112">
        <v>47119</v>
      </c>
      <c r="K3736" s="208" t="s">
        <v>18037</v>
      </c>
      <c r="L3736" s="208" t="s">
        <v>60</v>
      </c>
      <c r="M3736" s="208" t="s">
        <v>18038</v>
      </c>
      <c r="N3736" s="112" t="s">
        <v>68</v>
      </c>
      <c r="O3736" s="208" t="s">
        <v>100</v>
      </c>
      <c r="P3736" s="118" t="s">
        <v>18039</v>
      </c>
      <c r="Q3736" s="113"/>
      <c r="R3736" s="113" t="s">
        <v>18</v>
      </c>
      <c r="S3736" s="208" t="s">
        <v>199</v>
      </c>
      <c r="T3736" s="264">
        <v>3077559</v>
      </c>
      <c r="U3736" s="264">
        <v>2557375</v>
      </c>
      <c r="V3736" s="264">
        <v>2557375</v>
      </c>
      <c r="W3736" s="264">
        <v>2557375</v>
      </c>
      <c r="X3736" s="264">
        <v>2557375</v>
      </c>
      <c r="Y3736" s="264">
        <v>2557375</v>
      </c>
    </row>
    <row r="3737" spans="1:25" ht="258.75" customHeight="1" x14ac:dyDescent="0.25">
      <c r="A3737" s="71">
        <v>5358</v>
      </c>
      <c r="B3737" s="208" t="s">
        <v>9037</v>
      </c>
      <c r="C3737" s="208" t="s">
        <v>18040</v>
      </c>
      <c r="D3737" s="208" t="s">
        <v>1119</v>
      </c>
      <c r="E3737" s="208" t="s">
        <v>9130</v>
      </c>
      <c r="F3737" s="208" t="s">
        <v>9131</v>
      </c>
      <c r="G3737" s="112">
        <v>44529</v>
      </c>
      <c r="H3737" s="112">
        <v>44197</v>
      </c>
      <c r="I3737" s="208" t="s">
        <v>2057</v>
      </c>
      <c r="J3737" s="112">
        <v>44562</v>
      </c>
      <c r="K3737" s="208" t="s">
        <v>9132</v>
      </c>
      <c r="L3737" s="208" t="s">
        <v>60</v>
      </c>
      <c r="M3737" s="264" t="s">
        <v>2447</v>
      </c>
      <c r="N3737" s="112" t="s">
        <v>68</v>
      </c>
      <c r="O3737" s="208" t="s">
        <v>100</v>
      </c>
      <c r="P3737" s="118" t="s">
        <v>9133</v>
      </c>
      <c r="Q3737" s="113" t="s">
        <v>18041</v>
      </c>
      <c r="R3737" s="113" t="s">
        <v>18</v>
      </c>
      <c r="S3737" s="208" t="s">
        <v>199</v>
      </c>
      <c r="T3737" s="264">
        <v>470251</v>
      </c>
      <c r="U3737" s="264" t="s">
        <v>112</v>
      </c>
      <c r="V3737" s="264" t="s">
        <v>112</v>
      </c>
      <c r="W3737" s="264" t="s">
        <v>112</v>
      </c>
      <c r="X3737" s="264" t="s">
        <v>112</v>
      </c>
      <c r="Y3737" s="264" t="s">
        <v>112</v>
      </c>
    </row>
    <row r="3738" spans="1:25" ht="258.75" customHeight="1" x14ac:dyDescent="0.25">
      <c r="A3738" s="71">
        <v>5359</v>
      </c>
      <c r="B3738" s="208" t="s">
        <v>9037</v>
      </c>
      <c r="C3738" s="208" t="s">
        <v>18042</v>
      </c>
      <c r="D3738" s="208" t="s">
        <v>329</v>
      </c>
      <c r="E3738" s="208" t="s">
        <v>18043</v>
      </c>
      <c r="F3738" s="208" t="s">
        <v>18044</v>
      </c>
      <c r="G3738" s="112">
        <v>42094</v>
      </c>
      <c r="H3738" s="112">
        <v>42005</v>
      </c>
      <c r="I3738" s="208" t="s">
        <v>336</v>
      </c>
      <c r="J3738" s="112">
        <v>45658</v>
      </c>
      <c r="K3738" s="208" t="s">
        <v>18045</v>
      </c>
      <c r="L3738" s="208" t="s">
        <v>60</v>
      </c>
      <c r="M3738" s="264" t="s">
        <v>2447</v>
      </c>
      <c r="N3738" s="112" t="s">
        <v>68</v>
      </c>
      <c r="O3738" s="208" t="s">
        <v>104</v>
      </c>
      <c r="P3738" s="208" t="s">
        <v>18046</v>
      </c>
      <c r="Q3738" s="113" t="s">
        <v>18047</v>
      </c>
      <c r="R3738" s="113" t="s">
        <v>18</v>
      </c>
      <c r="S3738" s="208" t="s">
        <v>199</v>
      </c>
      <c r="T3738" s="264">
        <v>13530</v>
      </c>
      <c r="U3738" s="264">
        <v>54599</v>
      </c>
      <c r="V3738" s="264">
        <v>54599</v>
      </c>
      <c r="W3738" s="264">
        <v>54599</v>
      </c>
      <c r="X3738" s="264" t="s">
        <v>112</v>
      </c>
      <c r="Y3738" s="264" t="s">
        <v>112</v>
      </c>
    </row>
    <row r="3739" spans="1:25" ht="258.75" customHeight="1" x14ac:dyDescent="0.25">
      <c r="A3739" s="71">
        <v>5360</v>
      </c>
      <c r="B3739" s="208" t="s">
        <v>9037</v>
      </c>
      <c r="C3739" s="208" t="s">
        <v>18048</v>
      </c>
      <c r="D3739" s="208" t="s">
        <v>121</v>
      </c>
      <c r="E3739" s="208" t="s">
        <v>18049</v>
      </c>
      <c r="F3739" s="208" t="s">
        <v>18050</v>
      </c>
      <c r="G3739" s="112">
        <v>42094</v>
      </c>
      <c r="H3739" s="112">
        <v>42005</v>
      </c>
      <c r="I3739" s="208" t="s">
        <v>336</v>
      </c>
      <c r="J3739" s="112">
        <v>45658</v>
      </c>
      <c r="K3739" s="208" t="s">
        <v>18051</v>
      </c>
      <c r="L3739" s="208" t="s">
        <v>60</v>
      </c>
      <c r="M3739" s="264" t="s">
        <v>2447</v>
      </c>
      <c r="N3739" s="208" t="s">
        <v>66</v>
      </c>
      <c r="O3739" s="208" t="s">
        <v>104</v>
      </c>
      <c r="P3739" s="208" t="s">
        <v>18052</v>
      </c>
      <c r="Q3739" s="113" t="s">
        <v>18053</v>
      </c>
      <c r="R3739" s="113" t="s">
        <v>18</v>
      </c>
      <c r="S3739" s="208" t="s">
        <v>199</v>
      </c>
      <c r="T3739" s="264">
        <v>799</v>
      </c>
      <c r="U3739" s="264">
        <v>992</v>
      </c>
      <c r="V3739" s="264">
        <v>992</v>
      </c>
      <c r="W3739" s="264">
        <v>992</v>
      </c>
      <c r="X3739" s="264" t="s">
        <v>112</v>
      </c>
      <c r="Y3739" s="264" t="s">
        <v>112</v>
      </c>
    </row>
    <row r="3740" spans="1:25" ht="258.75" customHeight="1" x14ac:dyDescent="0.25">
      <c r="A3740" s="71">
        <v>5416</v>
      </c>
      <c r="B3740" s="176" t="s">
        <v>9134</v>
      </c>
      <c r="C3740" s="176" t="s">
        <v>18054</v>
      </c>
      <c r="D3740" s="176" t="s">
        <v>9135</v>
      </c>
      <c r="E3740" s="176" t="s">
        <v>129</v>
      </c>
      <c r="F3740" s="176" t="s">
        <v>18055</v>
      </c>
      <c r="G3740" s="177">
        <v>39448</v>
      </c>
      <c r="H3740" s="177">
        <v>39448</v>
      </c>
      <c r="I3740" s="176" t="s">
        <v>18056</v>
      </c>
      <c r="J3740" s="177">
        <v>44927</v>
      </c>
      <c r="K3740" s="176" t="s">
        <v>9136</v>
      </c>
      <c r="L3740" s="178" t="s">
        <v>60</v>
      </c>
      <c r="M3740" s="414" t="s">
        <v>18057</v>
      </c>
      <c r="N3740" s="176" t="s">
        <v>107</v>
      </c>
      <c r="O3740" s="414" t="s">
        <v>100</v>
      </c>
      <c r="P3740" s="414" t="s">
        <v>812</v>
      </c>
      <c r="Q3740" s="414"/>
      <c r="R3740" s="208" t="s">
        <v>9138</v>
      </c>
      <c r="S3740" s="208" t="s">
        <v>1076</v>
      </c>
      <c r="T3740" s="264">
        <v>97624</v>
      </c>
      <c r="U3740" s="264">
        <v>0</v>
      </c>
      <c r="V3740" s="264">
        <v>0</v>
      </c>
      <c r="W3740" s="264" t="s">
        <v>112</v>
      </c>
      <c r="X3740" s="264" t="s">
        <v>112</v>
      </c>
      <c r="Y3740" s="264" t="s">
        <v>112</v>
      </c>
    </row>
    <row r="3741" spans="1:25" ht="258.75" customHeight="1" x14ac:dyDescent="0.25">
      <c r="A3741" s="71">
        <v>5417</v>
      </c>
      <c r="B3741" s="176" t="s">
        <v>9134</v>
      </c>
      <c r="C3741" s="176" t="s">
        <v>18058</v>
      </c>
      <c r="D3741" s="176" t="s">
        <v>9139</v>
      </c>
      <c r="E3741" s="176" t="s">
        <v>9140</v>
      </c>
      <c r="F3741" s="176" t="s">
        <v>18059</v>
      </c>
      <c r="G3741" s="177">
        <v>40179</v>
      </c>
      <c r="H3741" s="177">
        <v>40179</v>
      </c>
      <c r="I3741" s="176" t="s">
        <v>370</v>
      </c>
      <c r="J3741" s="177">
        <v>45292</v>
      </c>
      <c r="K3741" s="176" t="s">
        <v>18060</v>
      </c>
      <c r="L3741" s="178" t="s">
        <v>60</v>
      </c>
      <c r="M3741" s="414" t="s">
        <v>9137</v>
      </c>
      <c r="N3741" s="176" t="s">
        <v>107</v>
      </c>
      <c r="O3741" s="414" t="s">
        <v>100</v>
      </c>
      <c r="P3741" s="414" t="s">
        <v>18061</v>
      </c>
      <c r="Q3741" s="414"/>
      <c r="R3741" s="208" t="s">
        <v>9138</v>
      </c>
      <c r="S3741" s="208" t="s">
        <v>1076</v>
      </c>
      <c r="T3741" s="264">
        <v>306093</v>
      </c>
      <c r="U3741" s="264">
        <v>151043</v>
      </c>
      <c r="V3741" s="264">
        <v>269056</v>
      </c>
      <c r="W3741" s="264">
        <v>221067.9</v>
      </c>
      <c r="X3741" s="264">
        <v>0</v>
      </c>
      <c r="Y3741" s="264">
        <v>0</v>
      </c>
    </row>
    <row r="3742" spans="1:25" ht="258.75" customHeight="1" x14ac:dyDescent="0.25">
      <c r="A3742" s="71">
        <v>5418</v>
      </c>
      <c r="B3742" s="176" t="s">
        <v>9134</v>
      </c>
      <c r="C3742" s="176" t="s">
        <v>18062</v>
      </c>
      <c r="D3742" s="176" t="s">
        <v>4763</v>
      </c>
      <c r="E3742" s="176" t="s">
        <v>18063</v>
      </c>
      <c r="F3742" s="176" t="s">
        <v>9141</v>
      </c>
      <c r="G3742" s="177">
        <v>40544</v>
      </c>
      <c r="H3742" s="177">
        <v>40544</v>
      </c>
      <c r="I3742" s="176" t="s">
        <v>762</v>
      </c>
      <c r="J3742" s="177">
        <v>44927</v>
      </c>
      <c r="K3742" s="176" t="s">
        <v>9142</v>
      </c>
      <c r="L3742" s="178" t="s">
        <v>60</v>
      </c>
      <c r="M3742" s="414" t="s">
        <v>9137</v>
      </c>
      <c r="N3742" s="176" t="s">
        <v>107</v>
      </c>
      <c r="O3742" s="414" t="s">
        <v>100</v>
      </c>
      <c r="P3742" s="414" t="s">
        <v>812</v>
      </c>
      <c r="Q3742" s="414"/>
      <c r="R3742" s="208">
        <v>7</v>
      </c>
      <c r="S3742" s="208" t="s">
        <v>953</v>
      </c>
      <c r="T3742" s="264">
        <v>0</v>
      </c>
      <c r="U3742" s="264">
        <v>0</v>
      </c>
      <c r="V3742" s="264">
        <v>0</v>
      </c>
      <c r="W3742" s="264" t="s">
        <v>112</v>
      </c>
      <c r="X3742" s="264" t="s">
        <v>112</v>
      </c>
      <c r="Y3742" s="264" t="s">
        <v>112</v>
      </c>
    </row>
    <row r="3743" spans="1:25" ht="258.75" customHeight="1" x14ac:dyDescent="0.25">
      <c r="A3743" s="71">
        <v>5419</v>
      </c>
      <c r="B3743" s="176" t="s">
        <v>9134</v>
      </c>
      <c r="C3743" s="176" t="s">
        <v>18064</v>
      </c>
      <c r="D3743" s="176" t="s">
        <v>9143</v>
      </c>
      <c r="E3743" s="176" t="s">
        <v>9144</v>
      </c>
      <c r="F3743" s="176" t="s">
        <v>9145</v>
      </c>
      <c r="G3743" s="177">
        <v>40909</v>
      </c>
      <c r="H3743" s="177">
        <v>40909</v>
      </c>
      <c r="I3743" s="176" t="s">
        <v>14677</v>
      </c>
      <c r="J3743" s="177" t="s">
        <v>7801</v>
      </c>
      <c r="K3743" s="176" t="s">
        <v>18065</v>
      </c>
      <c r="L3743" s="178" t="s">
        <v>60</v>
      </c>
      <c r="M3743" s="414" t="s">
        <v>9137</v>
      </c>
      <c r="N3743" s="176" t="s">
        <v>107</v>
      </c>
      <c r="O3743" s="414" t="s">
        <v>709</v>
      </c>
      <c r="P3743" s="414" t="s">
        <v>1747</v>
      </c>
      <c r="Q3743" s="414"/>
      <c r="R3743" s="114" t="s">
        <v>9146</v>
      </c>
      <c r="S3743" s="208" t="s">
        <v>553</v>
      </c>
      <c r="T3743" s="264">
        <v>142080</v>
      </c>
      <c r="U3743" s="264">
        <v>142236</v>
      </c>
      <c r="V3743" s="264">
        <v>34960</v>
      </c>
      <c r="W3743" s="264">
        <v>124420</v>
      </c>
      <c r="X3743" s="264">
        <v>130641</v>
      </c>
      <c r="Y3743" s="264">
        <v>137173.1</v>
      </c>
    </row>
    <row r="3744" spans="1:25" ht="258.75" customHeight="1" x14ac:dyDescent="0.25">
      <c r="A3744" s="71">
        <v>5420</v>
      </c>
      <c r="B3744" s="176" t="s">
        <v>9134</v>
      </c>
      <c r="C3744" s="176" t="s">
        <v>9147</v>
      </c>
      <c r="D3744" s="176" t="s">
        <v>9148</v>
      </c>
      <c r="E3744" s="176" t="s">
        <v>9149</v>
      </c>
      <c r="F3744" s="176" t="s">
        <v>9150</v>
      </c>
      <c r="G3744" s="177">
        <v>43101</v>
      </c>
      <c r="H3744" s="177">
        <v>43101</v>
      </c>
      <c r="I3744" s="176" t="s">
        <v>113</v>
      </c>
      <c r="J3744" s="177" t="s">
        <v>114</v>
      </c>
      <c r="K3744" s="176" t="s">
        <v>9151</v>
      </c>
      <c r="L3744" s="178" t="s">
        <v>60</v>
      </c>
      <c r="M3744" s="414" t="s">
        <v>9137</v>
      </c>
      <c r="N3744" s="176" t="s">
        <v>107</v>
      </c>
      <c r="O3744" s="414" t="s">
        <v>709</v>
      </c>
      <c r="P3744" s="414" t="s">
        <v>1747</v>
      </c>
      <c r="Q3744" s="414"/>
      <c r="R3744" s="208" t="s">
        <v>9138</v>
      </c>
      <c r="S3744" s="208" t="s">
        <v>1076</v>
      </c>
      <c r="T3744" s="264">
        <v>42833</v>
      </c>
      <c r="U3744" s="264">
        <v>0</v>
      </c>
      <c r="V3744" s="264">
        <v>374008</v>
      </c>
      <c r="W3744" s="264">
        <v>11350</v>
      </c>
      <c r="X3744" s="264">
        <v>39660</v>
      </c>
      <c r="Y3744" s="264">
        <v>68745</v>
      </c>
    </row>
    <row r="3745" spans="1:25" ht="258.75" customHeight="1" x14ac:dyDescent="0.25">
      <c r="A3745" s="71">
        <v>5421</v>
      </c>
      <c r="B3745" s="176" t="s">
        <v>9134</v>
      </c>
      <c r="C3745" s="176" t="s">
        <v>18066</v>
      </c>
      <c r="D3745" s="176" t="s">
        <v>9152</v>
      </c>
      <c r="E3745" s="176" t="s">
        <v>18067</v>
      </c>
      <c r="F3745" s="176" t="s">
        <v>18068</v>
      </c>
      <c r="G3745" s="177">
        <v>41640</v>
      </c>
      <c r="H3745" s="177">
        <v>41640</v>
      </c>
      <c r="I3745" s="176" t="s">
        <v>762</v>
      </c>
      <c r="J3745" s="177">
        <v>44927</v>
      </c>
      <c r="K3745" s="176" t="s">
        <v>9153</v>
      </c>
      <c r="L3745" s="178" t="s">
        <v>60</v>
      </c>
      <c r="M3745" s="414" t="s">
        <v>9137</v>
      </c>
      <c r="N3745" s="176" t="s">
        <v>107</v>
      </c>
      <c r="O3745" s="414" t="s">
        <v>100</v>
      </c>
      <c r="P3745" s="414" t="s">
        <v>812</v>
      </c>
      <c r="Q3745" s="414"/>
      <c r="R3745" s="208" t="s">
        <v>9138</v>
      </c>
      <c r="S3745" s="208" t="s">
        <v>1076</v>
      </c>
      <c r="T3745" s="264">
        <v>2106</v>
      </c>
      <c r="U3745" s="264">
        <v>2356</v>
      </c>
      <c r="V3745" s="264">
        <v>198</v>
      </c>
      <c r="W3745" s="264" t="s">
        <v>112</v>
      </c>
      <c r="X3745" s="264" t="s">
        <v>112</v>
      </c>
      <c r="Y3745" s="264" t="s">
        <v>112</v>
      </c>
    </row>
    <row r="3746" spans="1:25" ht="258.75" customHeight="1" x14ac:dyDescent="0.25">
      <c r="A3746" s="71">
        <v>5422</v>
      </c>
      <c r="B3746" s="176" t="s">
        <v>9134</v>
      </c>
      <c r="C3746" s="176" t="s">
        <v>18069</v>
      </c>
      <c r="D3746" s="176" t="s">
        <v>9154</v>
      </c>
      <c r="E3746" s="176" t="s">
        <v>18070</v>
      </c>
      <c r="F3746" s="176" t="s">
        <v>9155</v>
      </c>
      <c r="G3746" s="177">
        <v>41953</v>
      </c>
      <c r="H3746" s="177">
        <v>41640</v>
      </c>
      <c r="I3746" s="176" t="s">
        <v>762</v>
      </c>
      <c r="J3746" s="177">
        <v>44927</v>
      </c>
      <c r="K3746" s="176" t="s">
        <v>9156</v>
      </c>
      <c r="L3746" s="178" t="s">
        <v>60</v>
      </c>
      <c r="M3746" s="414" t="s">
        <v>9137</v>
      </c>
      <c r="N3746" s="176" t="s">
        <v>107</v>
      </c>
      <c r="O3746" s="414" t="s">
        <v>120</v>
      </c>
      <c r="P3746" s="414" t="s">
        <v>812</v>
      </c>
      <c r="Q3746" s="414"/>
      <c r="R3746" s="208" t="s">
        <v>9138</v>
      </c>
      <c r="S3746" s="208" t="s">
        <v>1076</v>
      </c>
      <c r="T3746" s="264">
        <v>42833</v>
      </c>
      <c r="U3746" s="264">
        <v>0</v>
      </c>
      <c r="V3746" s="264">
        <v>0</v>
      </c>
      <c r="W3746" s="264" t="s">
        <v>112</v>
      </c>
      <c r="X3746" s="264" t="s">
        <v>112</v>
      </c>
      <c r="Y3746" s="264" t="s">
        <v>112</v>
      </c>
    </row>
    <row r="3747" spans="1:25" ht="258.75" customHeight="1" x14ac:dyDescent="0.25">
      <c r="A3747" s="71">
        <v>5423</v>
      </c>
      <c r="B3747" s="176" t="s">
        <v>9134</v>
      </c>
      <c r="C3747" s="176" t="s">
        <v>18071</v>
      </c>
      <c r="D3747" s="176" t="s">
        <v>9157</v>
      </c>
      <c r="E3747" s="176" t="s">
        <v>18072</v>
      </c>
      <c r="F3747" s="176" t="s">
        <v>9158</v>
      </c>
      <c r="G3747" s="177">
        <v>42370</v>
      </c>
      <c r="H3747" s="177">
        <v>42370</v>
      </c>
      <c r="I3747" s="176" t="s">
        <v>762</v>
      </c>
      <c r="J3747" s="177">
        <v>44927</v>
      </c>
      <c r="K3747" s="176" t="s">
        <v>18073</v>
      </c>
      <c r="L3747" s="178" t="s">
        <v>60</v>
      </c>
      <c r="M3747" s="414" t="s">
        <v>9159</v>
      </c>
      <c r="N3747" s="176" t="s">
        <v>107</v>
      </c>
      <c r="O3747" s="414" t="s">
        <v>100</v>
      </c>
      <c r="P3747" s="414" t="s">
        <v>812</v>
      </c>
      <c r="Q3747" s="414"/>
      <c r="R3747" s="208">
        <v>18</v>
      </c>
      <c r="S3747" s="17" t="s">
        <v>1187</v>
      </c>
      <c r="T3747" s="264">
        <v>0</v>
      </c>
      <c r="U3747" s="264">
        <v>0</v>
      </c>
      <c r="V3747" s="264" t="s">
        <v>112</v>
      </c>
      <c r="W3747" s="264" t="s">
        <v>112</v>
      </c>
      <c r="X3747" s="264" t="s">
        <v>112</v>
      </c>
      <c r="Y3747" s="264" t="s">
        <v>112</v>
      </c>
    </row>
    <row r="3748" spans="1:25" ht="258.75" customHeight="1" x14ac:dyDescent="0.25">
      <c r="A3748" s="71">
        <v>5424</v>
      </c>
      <c r="B3748" s="176" t="s">
        <v>9134</v>
      </c>
      <c r="C3748" s="176" t="s">
        <v>18074</v>
      </c>
      <c r="D3748" s="179" t="s">
        <v>9160</v>
      </c>
      <c r="E3748" s="176" t="s">
        <v>18075</v>
      </c>
      <c r="F3748" s="176" t="s">
        <v>9161</v>
      </c>
      <c r="G3748" s="177">
        <v>42370</v>
      </c>
      <c r="H3748" s="177">
        <v>42370</v>
      </c>
      <c r="I3748" s="176" t="s">
        <v>762</v>
      </c>
      <c r="J3748" s="177">
        <v>44927</v>
      </c>
      <c r="K3748" s="176" t="s">
        <v>9162</v>
      </c>
      <c r="L3748" s="178" t="s">
        <v>60</v>
      </c>
      <c r="M3748" s="414" t="s">
        <v>9163</v>
      </c>
      <c r="N3748" s="176" t="s">
        <v>107</v>
      </c>
      <c r="O3748" s="414" t="s">
        <v>100</v>
      </c>
      <c r="P3748" s="414" t="s">
        <v>812</v>
      </c>
      <c r="Q3748" s="414" t="s">
        <v>18076</v>
      </c>
      <c r="R3748" s="208" t="s">
        <v>9138</v>
      </c>
      <c r="S3748" s="208" t="s">
        <v>1076</v>
      </c>
      <c r="T3748" s="264">
        <v>8654</v>
      </c>
      <c r="U3748" s="264">
        <v>0</v>
      </c>
      <c r="V3748" s="264">
        <v>19415</v>
      </c>
      <c r="W3748" s="264" t="s">
        <v>112</v>
      </c>
      <c r="X3748" s="264" t="s">
        <v>112</v>
      </c>
      <c r="Y3748" s="264" t="s">
        <v>112</v>
      </c>
    </row>
    <row r="3749" spans="1:25" ht="258.75" customHeight="1" x14ac:dyDescent="0.25">
      <c r="A3749" s="71">
        <v>5425</v>
      </c>
      <c r="B3749" s="176" t="s">
        <v>9134</v>
      </c>
      <c r="C3749" s="176" t="s">
        <v>9164</v>
      </c>
      <c r="D3749" s="176" t="s">
        <v>9165</v>
      </c>
      <c r="E3749" s="176" t="s">
        <v>9166</v>
      </c>
      <c r="F3749" s="176" t="s">
        <v>18077</v>
      </c>
      <c r="G3749" s="177">
        <v>43005</v>
      </c>
      <c r="H3749" s="177">
        <v>42736</v>
      </c>
      <c r="I3749" s="176" t="s">
        <v>268</v>
      </c>
      <c r="J3749" s="177" t="s">
        <v>12329</v>
      </c>
      <c r="K3749" s="176" t="s">
        <v>18078</v>
      </c>
      <c r="L3749" s="178" t="s">
        <v>60</v>
      </c>
      <c r="M3749" s="414" t="s">
        <v>9137</v>
      </c>
      <c r="N3749" s="176" t="s">
        <v>107</v>
      </c>
      <c r="O3749" s="414" t="s">
        <v>120</v>
      </c>
      <c r="P3749" s="414" t="s">
        <v>6559</v>
      </c>
      <c r="Q3749" s="414"/>
      <c r="R3749" s="208" t="s">
        <v>9138</v>
      </c>
      <c r="S3749" s="208" t="s">
        <v>1076</v>
      </c>
      <c r="T3749" s="264">
        <v>41066</v>
      </c>
      <c r="U3749" s="264">
        <v>135045</v>
      </c>
      <c r="V3749" s="264">
        <v>11181</v>
      </c>
      <c r="W3749" s="264">
        <v>15698.6</v>
      </c>
      <c r="X3749" s="264">
        <v>16579.900000000001</v>
      </c>
      <c r="Y3749" s="264">
        <v>19665.400000000001</v>
      </c>
    </row>
    <row r="3750" spans="1:25" ht="258.75" customHeight="1" x14ac:dyDescent="0.25">
      <c r="A3750" s="71">
        <v>5426</v>
      </c>
      <c r="B3750" s="176" t="s">
        <v>9134</v>
      </c>
      <c r="C3750" s="176" t="s">
        <v>9167</v>
      </c>
      <c r="D3750" s="176" t="s">
        <v>9168</v>
      </c>
      <c r="E3750" s="176" t="s">
        <v>9169</v>
      </c>
      <c r="F3750" s="176" t="s">
        <v>9170</v>
      </c>
      <c r="G3750" s="177">
        <v>44197</v>
      </c>
      <c r="H3750" s="177">
        <v>43831</v>
      </c>
      <c r="I3750" s="176" t="s">
        <v>4572</v>
      </c>
      <c r="J3750" s="177">
        <v>47119</v>
      </c>
      <c r="K3750" s="176" t="s">
        <v>9171</v>
      </c>
      <c r="L3750" s="178" t="s">
        <v>60</v>
      </c>
      <c r="M3750" s="414" t="s">
        <v>9137</v>
      </c>
      <c r="N3750" s="176" t="s">
        <v>107</v>
      </c>
      <c r="O3750" s="414" t="s">
        <v>120</v>
      </c>
      <c r="P3750" s="414" t="s">
        <v>9172</v>
      </c>
      <c r="Q3750" s="414"/>
      <c r="R3750" s="208" t="s">
        <v>9138</v>
      </c>
      <c r="S3750" s="208" t="s">
        <v>1076</v>
      </c>
      <c r="T3750" s="264">
        <v>24589</v>
      </c>
      <c r="U3750" s="264">
        <v>0</v>
      </c>
      <c r="V3750" s="264">
        <v>0</v>
      </c>
      <c r="W3750" s="264">
        <v>0</v>
      </c>
      <c r="X3750" s="264">
        <v>0</v>
      </c>
      <c r="Y3750" s="264">
        <v>0</v>
      </c>
    </row>
    <row r="3751" spans="1:25" ht="258.75" customHeight="1" x14ac:dyDescent="0.25">
      <c r="A3751" s="71">
        <v>5427</v>
      </c>
      <c r="B3751" s="176" t="s">
        <v>9134</v>
      </c>
      <c r="C3751" s="176" t="s">
        <v>18079</v>
      </c>
      <c r="D3751" s="176" t="s">
        <v>152</v>
      </c>
      <c r="E3751" s="176" t="s">
        <v>18080</v>
      </c>
      <c r="F3751" s="176" t="s">
        <v>18081</v>
      </c>
      <c r="G3751" s="177">
        <v>44927</v>
      </c>
      <c r="H3751" s="177">
        <v>44927</v>
      </c>
      <c r="I3751" s="176" t="s">
        <v>2548</v>
      </c>
      <c r="J3751" s="177">
        <v>46023</v>
      </c>
      <c r="K3751" s="176" t="s">
        <v>18082</v>
      </c>
      <c r="L3751" s="178" t="s">
        <v>60</v>
      </c>
      <c r="M3751" s="414" t="s">
        <v>9180</v>
      </c>
      <c r="N3751" s="176" t="s">
        <v>64</v>
      </c>
      <c r="O3751" s="414" t="s">
        <v>103</v>
      </c>
      <c r="P3751" s="414" t="s">
        <v>18083</v>
      </c>
      <c r="Q3751" s="61"/>
      <c r="R3751" s="208"/>
      <c r="S3751" s="208" t="s">
        <v>1076</v>
      </c>
      <c r="T3751" s="264" t="s">
        <v>112</v>
      </c>
      <c r="U3751" s="264" t="s">
        <v>112</v>
      </c>
      <c r="V3751" s="264" t="s">
        <v>112</v>
      </c>
      <c r="W3751" s="264">
        <v>0</v>
      </c>
      <c r="X3751" s="264">
        <v>0</v>
      </c>
      <c r="Y3751" s="264">
        <v>0</v>
      </c>
    </row>
    <row r="3752" spans="1:25" ht="258.75" customHeight="1" x14ac:dyDescent="0.25">
      <c r="A3752" s="71">
        <v>5428</v>
      </c>
      <c r="B3752" s="176" t="s">
        <v>9134</v>
      </c>
      <c r="C3752" s="176" t="s">
        <v>18084</v>
      </c>
      <c r="D3752" s="176" t="s">
        <v>18085</v>
      </c>
      <c r="E3752" s="176" t="s">
        <v>18086</v>
      </c>
      <c r="F3752" s="176" t="s">
        <v>9173</v>
      </c>
      <c r="G3752" s="177">
        <v>38718</v>
      </c>
      <c r="H3752" s="177">
        <v>38718</v>
      </c>
      <c r="I3752" s="176" t="s">
        <v>18087</v>
      </c>
      <c r="J3752" s="177" t="s">
        <v>114</v>
      </c>
      <c r="K3752" s="176" t="s">
        <v>18088</v>
      </c>
      <c r="L3752" s="178" t="s">
        <v>60</v>
      </c>
      <c r="M3752" s="414" t="s">
        <v>9137</v>
      </c>
      <c r="N3752" s="176" t="s">
        <v>64</v>
      </c>
      <c r="O3752" s="414" t="s">
        <v>103</v>
      </c>
      <c r="P3752" s="414" t="s">
        <v>18083</v>
      </c>
      <c r="Q3752" s="414"/>
      <c r="R3752" s="208" t="s">
        <v>9138</v>
      </c>
      <c r="S3752" s="208" t="s">
        <v>1076</v>
      </c>
      <c r="T3752" s="264">
        <v>71191</v>
      </c>
      <c r="U3752" s="264">
        <v>65145</v>
      </c>
      <c r="V3752" s="264">
        <v>96862</v>
      </c>
      <c r="W3752" s="264">
        <v>0</v>
      </c>
      <c r="X3752" s="264">
        <v>0</v>
      </c>
      <c r="Y3752" s="264">
        <v>0</v>
      </c>
    </row>
    <row r="3753" spans="1:25" ht="258.75" customHeight="1" x14ac:dyDescent="0.25">
      <c r="A3753" s="71">
        <v>5429</v>
      </c>
      <c r="B3753" s="176" t="s">
        <v>9134</v>
      </c>
      <c r="C3753" s="176" t="s">
        <v>18089</v>
      </c>
      <c r="D3753" s="176" t="s">
        <v>18090</v>
      </c>
      <c r="E3753" s="176" t="s">
        <v>9174</v>
      </c>
      <c r="F3753" s="176" t="s">
        <v>9175</v>
      </c>
      <c r="G3753" s="177">
        <v>40179</v>
      </c>
      <c r="H3753" s="177">
        <v>40179</v>
      </c>
      <c r="I3753" s="176" t="s">
        <v>494</v>
      </c>
      <c r="J3753" s="177" t="s">
        <v>114</v>
      </c>
      <c r="K3753" s="176" t="s">
        <v>18091</v>
      </c>
      <c r="L3753" s="178" t="s">
        <v>60</v>
      </c>
      <c r="M3753" s="414" t="s">
        <v>9137</v>
      </c>
      <c r="N3753" s="176" t="s">
        <v>64</v>
      </c>
      <c r="O3753" s="414" t="s">
        <v>103</v>
      </c>
      <c r="P3753" s="414" t="s">
        <v>18083</v>
      </c>
      <c r="Q3753" s="414"/>
      <c r="R3753" s="208" t="s">
        <v>9138</v>
      </c>
      <c r="S3753" s="208" t="s">
        <v>1076</v>
      </c>
      <c r="T3753" s="264">
        <v>376979</v>
      </c>
      <c r="U3753" s="264">
        <v>315953</v>
      </c>
      <c r="V3753" s="264">
        <v>416727</v>
      </c>
      <c r="W3753" s="264">
        <v>427268.6</v>
      </c>
      <c r="X3753" s="264">
        <v>458932.9</v>
      </c>
      <c r="Y3753" s="264">
        <v>582645</v>
      </c>
    </row>
    <row r="3754" spans="1:25" ht="258.75" customHeight="1" x14ac:dyDescent="0.25">
      <c r="A3754" s="71">
        <v>5430</v>
      </c>
      <c r="B3754" s="176" t="s">
        <v>9134</v>
      </c>
      <c r="C3754" s="176" t="s">
        <v>18092</v>
      </c>
      <c r="D3754" s="176" t="s">
        <v>18093</v>
      </c>
      <c r="E3754" s="176" t="s">
        <v>18094</v>
      </c>
      <c r="F3754" s="176" t="s">
        <v>9141</v>
      </c>
      <c r="G3754" s="177">
        <v>40544</v>
      </c>
      <c r="H3754" s="177">
        <v>40544</v>
      </c>
      <c r="I3754" s="176" t="s">
        <v>535</v>
      </c>
      <c r="J3754" s="177" t="s">
        <v>114</v>
      </c>
      <c r="K3754" s="176" t="s">
        <v>18095</v>
      </c>
      <c r="L3754" s="178" t="s">
        <v>60</v>
      </c>
      <c r="M3754" s="414" t="s">
        <v>9176</v>
      </c>
      <c r="N3754" s="176" t="s">
        <v>64</v>
      </c>
      <c r="O3754" s="414" t="s">
        <v>103</v>
      </c>
      <c r="P3754" s="414" t="s">
        <v>18083</v>
      </c>
      <c r="Q3754" s="414"/>
      <c r="R3754" s="208">
        <v>7</v>
      </c>
      <c r="S3754" s="208" t="s">
        <v>953</v>
      </c>
      <c r="T3754" s="264">
        <v>0</v>
      </c>
      <c r="U3754" s="264">
        <v>0</v>
      </c>
      <c r="V3754" s="264">
        <v>0</v>
      </c>
      <c r="W3754" s="264">
        <v>0</v>
      </c>
      <c r="X3754" s="264">
        <v>0</v>
      </c>
      <c r="Y3754" s="264">
        <v>0</v>
      </c>
    </row>
    <row r="3755" spans="1:25" ht="258.75" customHeight="1" x14ac:dyDescent="0.25">
      <c r="A3755" s="71">
        <v>5431</v>
      </c>
      <c r="B3755" s="176" t="s">
        <v>9134</v>
      </c>
      <c r="C3755" s="176" t="s">
        <v>18096</v>
      </c>
      <c r="D3755" s="176" t="s">
        <v>167</v>
      </c>
      <c r="E3755" s="176" t="s">
        <v>9177</v>
      </c>
      <c r="F3755" s="176" t="s">
        <v>18097</v>
      </c>
      <c r="G3755" s="177">
        <v>40909</v>
      </c>
      <c r="H3755" s="177">
        <v>40909</v>
      </c>
      <c r="I3755" s="176" t="s">
        <v>535</v>
      </c>
      <c r="J3755" s="177" t="s">
        <v>7801</v>
      </c>
      <c r="K3755" s="176" t="s">
        <v>18098</v>
      </c>
      <c r="L3755" s="178" t="s">
        <v>60</v>
      </c>
      <c r="M3755" s="414" t="s">
        <v>9137</v>
      </c>
      <c r="N3755" s="176" t="s">
        <v>64</v>
      </c>
      <c r="O3755" s="414" t="s">
        <v>103</v>
      </c>
      <c r="P3755" s="414" t="s">
        <v>18083</v>
      </c>
      <c r="Q3755" s="414"/>
      <c r="R3755" s="208" t="s">
        <v>9146</v>
      </c>
      <c r="S3755" s="208" t="s">
        <v>553</v>
      </c>
      <c r="T3755" s="264">
        <v>0</v>
      </c>
      <c r="U3755" s="264">
        <v>0</v>
      </c>
      <c r="V3755" s="264">
        <v>0</v>
      </c>
      <c r="W3755" s="264">
        <v>18575.2</v>
      </c>
      <c r="X3755" s="264">
        <v>22146.3</v>
      </c>
      <c r="Y3755" s="264">
        <v>25164.2</v>
      </c>
    </row>
    <row r="3756" spans="1:25" ht="258.75" customHeight="1" x14ac:dyDescent="0.25">
      <c r="A3756" s="71">
        <v>5432</v>
      </c>
      <c r="B3756" s="176" t="s">
        <v>9134</v>
      </c>
      <c r="C3756" s="176" t="s">
        <v>18096</v>
      </c>
      <c r="D3756" s="176" t="s">
        <v>7951</v>
      </c>
      <c r="E3756" s="176" t="s">
        <v>9178</v>
      </c>
      <c r="F3756" s="176" t="s">
        <v>18099</v>
      </c>
      <c r="G3756" s="177">
        <v>40909</v>
      </c>
      <c r="H3756" s="177">
        <v>40909</v>
      </c>
      <c r="I3756" s="176" t="s">
        <v>113</v>
      </c>
      <c r="J3756" s="177" t="s">
        <v>7801</v>
      </c>
      <c r="K3756" s="176" t="s">
        <v>18100</v>
      </c>
      <c r="L3756" s="178" t="s">
        <v>60</v>
      </c>
      <c r="M3756" s="414" t="s">
        <v>18057</v>
      </c>
      <c r="N3756" s="176" t="s">
        <v>64</v>
      </c>
      <c r="O3756" s="414" t="s">
        <v>103</v>
      </c>
      <c r="P3756" s="414" t="s">
        <v>18083</v>
      </c>
      <c r="Q3756" s="414"/>
      <c r="R3756" s="208" t="s">
        <v>9146</v>
      </c>
      <c r="S3756" s="208" t="s">
        <v>553</v>
      </c>
      <c r="T3756" s="264">
        <v>0</v>
      </c>
      <c r="U3756" s="264">
        <v>0</v>
      </c>
      <c r="V3756" s="264">
        <v>0</v>
      </c>
      <c r="W3756" s="264">
        <v>41954</v>
      </c>
      <c r="X3756" s="264">
        <v>41954</v>
      </c>
      <c r="Y3756" s="264">
        <v>41954</v>
      </c>
    </row>
    <row r="3757" spans="1:25" ht="258.75" customHeight="1" x14ac:dyDescent="0.25">
      <c r="A3757" s="71">
        <v>5433</v>
      </c>
      <c r="B3757" s="176" t="s">
        <v>9134</v>
      </c>
      <c r="C3757" s="176" t="s">
        <v>18101</v>
      </c>
      <c r="D3757" s="176" t="s">
        <v>18102</v>
      </c>
      <c r="E3757" s="176" t="s">
        <v>129</v>
      </c>
      <c r="F3757" s="176" t="s">
        <v>9179</v>
      </c>
      <c r="G3757" s="177">
        <v>41640</v>
      </c>
      <c r="H3757" s="177">
        <v>41640</v>
      </c>
      <c r="I3757" s="176" t="s">
        <v>494</v>
      </c>
      <c r="J3757" s="177" t="s">
        <v>114</v>
      </c>
      <c r="K3757" s="176" t="s">
        <v>18103</v>
      </c>
      <c r="L3757" s="178" t="s">
        <v>60</v>
      </c>
      <c r="M3757" s="414" t="s">
        <v>9180</v>
      </c>
      <c r="N3757" s="176" t="s">
        <v>64</v>
      </c>
      <c r="O3757" s="414" t="s">
        <v>103</v>
      </c>
      <c r="P3757" s="414" t="s">
        <v>18083</v>
      </c>
      <c r="Q3757" s="414"/>
      <c r="R3757" s="208" t="s">
        <v>9138</v>
      </c>
      <c r="S3757" s="208" t="s">
        <v>1076</v>
      </c>
      <c r="T3757" s="264">
        <v>9964</v>
      </c>
      <c r="U3757" s="264">
        <v>12208</v>
      </c>
      <c r="V3757" s="264">
        <v>10500</v>
      </c>
      <c r="W3757" s="264">
        <v>12514</v>
      </c>
      <c r="X3757" s="264">
        <v>29391.200000000001</v>
      </c>
      <c r="Y3757" s="264">
        <v>28579.200000000001</v>
      </c>
    </row>
    <row r="3758" spans="1:25" ht="258.75" customHeight="1" x14ac:dyDescent="0.25">
      <c r="A3758" s="71">
        <v>5434</v>
      </c>
      <c r="B3758" s="176" t="s">
        <v>9134</v>
      </c>
      <c r="C3758" s="176" t="s">
        <v>18104</v>
      </c>
      <c r="D3758" s="176" t="s">
        <v>18105</v>
      </c>
      <c r="E3758" s="176" t="s">
        <v>18106</v>
      </c>
      <c r="F3758" s="176" t="s">
        <v>9181</v>
      </c>
      <c r="G3758" s="177">
        <v>42370</v>
      </c>
      <c r="H3758" s="177">
        <v>42370</v>
      </c>
      <c r="I3758" s="176" t="s">
        <v>762</v>
      </c>
      <c r="J3758" s="177">
        <v>44927</v>
      </c>
      <c r="K3758" s="176" t="s">
        <v>18107</v>
      </c>
      <c r="L3758" s="178" t="s">
        <v>60</v>
      </c>
      <c r="M3758" s="414" t="s">
        <v>9182</v>
      </c>
      <c r="N3758" s="176" t="s">
        <v>64</v>
      </c>
      <c r="O3758" s="414" t="s">
        <v>104</v>
      </c>
      <c r="P3758" s="414" t="s">
        <v>115</v>
      </c>
      <c r="Q3758" s="414"/>
      <c r="R3758" s="208" t="s">
        <v>9138</v>
      </c>
      <c r="S3758" s="208" t="s">
        <v>1076</v>
      </c>
      <c r="T3758" s="264">
        <v>0</v>
      </c>
      <c r="U3758" s="264">
        <v>0</v>
      </c>
      <c r="V3758" s="264">
        <v>0</v>
      </c>
      <c r="W3758" s="264" t="s">
        <v>112</v>
      </c>
      <c r="X3758" s="264" t="s">
        <v>112</v>
      </c>
      <c r="Y3758" s="264" t="s">
        <v>112</v>
      </c>
    </row>
    <row r="3759" spans="1:25" ht="258.75" customHeight="1" x14ac:dyDescent="0.25">
      <c r="A3759" s="71">
        <v>5435</v>
      </c>
      <c r="B3759" s="176" t="s">
        <v>9134</v>
      </c>
      <c r="C3759" s="176" t="s">
        <v>18108</v>
      </c>
      <c r="D3759" s="176" t="s">
        <v>142</v>
      </c>
      <c r="E3759" s="176" t="s">
        <v>9183</v>
      </c>
      <c r="F3759" s="176" t="s">
        <v>9184</v>
      </c>
      <c r="G3759" s="177">
        <v>42370</v>
      </c>
      <c r="H3759" s="177">
        <v>42370</v>
      </c>
      <c r="I3759" s="176" t="s">
        <v>18109</v>
      </c>
      <c r="J3759" s="177" t="s">
        <v>114</v>
      </c>
      <c r="K3759" s="176" t="s">
        <v>18110</v>
      </c>
      <c r="L3759" s="178" t="s">
        <v>60</v>
      </c>
      <c r="M3759" s="414" t="s">
        <v>9137</v>
      </c>
      <c r="N3759" s="176" t="s">
        <v>64</v>
      </c>
      <c r="O3759" s="414" t="s">
        <v>103</v>
      </c>
      <c r="P3759" s="414" t="s">
        <v>18083</v>
      </c>
      <c r="Q3759" s="414"/>
      <c r="R3759" s="208" t="s">
        <v>9138</v>
      </c>
      <c r="S3759" s="208" t="s">
        <v>1076</v>
      </c>
      <c r="T3759" s="264">
        <v>16865</v>
      </c>
      <c r="U3759" s="264">
        <v>16200</v>
      </c>
      <c r="V3759" s="264">
        <v>12972</v>
      </c>
      <c r="W3759" s="264">
        <v>14112.6</v>
      </c>
      <c r="X3759" s="264">
        <v>15164</v>
      </c>
      <c r="Y3759" s="264">
        <v>15236.2</v>
      </c>
    </row>
    <row r="3760" spans="1:25" ht="258.75" customHeight="1" x14ac:dyDescent="0.25">
      <c r="A3760" s="71">
        <v>5436</v>
      </c>
      <c r="B3760" s="176" t="s">
        <v>9134</v>
      </c>
      <c r="C3760" s="176" t="s">
        <v>18111</v>
      </c>
      <c r="D3760" s="176" t="s">
        <v>10902</v>
      </c>
      <c r="E3760" s="176" t="s">
        <v>18112</v>
      </c>
      <c r="F3760" s="176" t="s">
        <v>852</v>
      </c>
      <c r="G3760" s="177">
        <v>42736</v>
      </c>
      <c r="H3760" s="177">
        <v>42736</v>
      </c>
      <c r="I3760" s="176" t="s">
        <v>1044</v>
      </c>
      <c r="J3760" s="177">
        <v>46388</v>
      </c>
      <c r="K3760" s="176" t="s">
        <v>18113</v>
      </c>
      <c r="L3760" s="178" t="s">
        <v>60</v>
      </c>
      <c r="M3760" s="414" t="s">
        <v>9137</v>
      </c>
      <c r="N3760" s="176" t="s">
        <v>64</v>
      </c>
      <c r="O3760" s="414" t="s">
        <v>103</v>
      </c>
      <c r="P3760" s="414" t="s">
        <v>18083</v>
      </c>
      <c r="Q3760" s="414"/>
      <c r="R3760" s="208" t="s">
        <v>9138</v>
      </c>
      <c r="S3760" s="208" t="s">
        <v>1076</v>
      </c>
      <c r="T3760" s="264">
        <v>58857</v>
      </c>
      <c r="U3760" s="264">
        <v>44579</v>
      </c>
      <c r="V3760" s="264">
        <v>24439</v>
      </c>
      <c r="W3760" s="264">
        <v>14670</v>
      </c>
      <c r="X3760" s="264">
        <v>14380</v>
      </c>
      <c r="Y3760" s="264">
        <v>14380</v>
      </c>
    </row>
    <row r="3761" spans="1:25" ht="258.75" customHeight="1" x14ac:dyDescent="0.25">
      <c r="A3761" s="71">
        <v>5437</v>
      </c>
      <c r="B3761" s="176" t="s">
        <v>9134</v>
      </c>
      <c r="C3761" s="176" t="s">
        <v>18114</v>
      </c>
      <c r="D3761" s="176" t="s">
        <v>8760</v>
      </c>
      <c r="E3761" s="176" t="s">
        <v>129</v>
      </c>
      <c r="F3761" s="176" t="s">
        <v>16875</v>
      </c>
      <c r="G3761" s="177">
        <v>43005</v>
      </c>
      <c r="H3761" s="177">
        <v>42736</v>
      </c>
      <c r="I3761" s="176" t="s">
        <v>18115</v>
      </c>
      <c r="J3761" s="177" t="s">
        <v>12329</v>
      </c>
      <c r="K3761" s="176" t="s">
        <v>18116</v>
      </c>
      <c r="L3761" s="178" t="s">
        <v>60</v>
      </c>
      <c r="M3761" s="414" t="s">
        <v>9185</v>
      </c>
      <c r="N3761" s="176" t="s">
        <v>64</v>
      </c>
      <c r="O3761" s="414" t="s">
        <v>103</v>
      </c>
      <c r="P3761" s="414" t="s">
        <v>18083</v>
      </c>
      <c r="Q3761" s="414"/>
      <c r="R3761" s="208" t="s">
        <v>9146</v>
      </c>
      <c r="S3761" s="208" t="s">
        <v>553</v>
      </c>
      <c r="T3761" s="264">
        <v>1542</v>
      </c>
      <c r="U3761" s="264">
        <v>4166</v>
      </c>
      <c r="V3761" s="264">
        <v>1023</v>
      </c>
      <c r="W3761" s="264">
        <v>4599</v>
      </c>
      <c r="X3761" s="264">
        <v>4689.3</v>
      </c>
      <c r="Y3761" s="264">
        <v>4289.5</v>
      </c>
    </row>
    <row r="3762" spans="1:25" ht="258.75" customHeight="1" x14ac:dyDescent="0.25">
      <c r="A3762" s="71">
        <v>5438</v>
      </c>
      <c r="B3762" s="176" t="s">
        <v>9134</v>
      </c>
      <c r="C3762" s="176" t="s">
        <v>18117</v>
      </c>
      <c r="D3762" s="176" t="s">
        <v>9643</v>
      </c>
      <c r="E3762" s="176" t="s">
        <v>129</v>
      </c>
      <c r="F3762" s="176" t="s">
        <v>516</v>
      </c>
      <c r="G3762" s="177">
        <v>43466</v>
      </c>
      <c r="H3762" s="177">
        <v>43466</v>
      </c>
      <c r="I3762" s="176" t="s">
        <v>1295</v>
      </c>
      <c r="J3762" s="177" t="s">
        <v>114</v>
      </c>
      <c r="K3762" s="176" t="s">
        <v>18118</v>
      </c>
      <c r="L3762" s="178" t="s">
        <v>60</v>
      </c>
      <c r="M3762" s="414" t="s">
        <v>9186</v>
      </c>
      <c r="N3762" s="176" t="s">
        <v>64</v>
      </c>
      <c r="O3762" s="414" t="s">
        <v>103</v>
      </c>
      <c r="P3762" s="414" t="s">
        <v>18083</v>
      </c>
      <c r="Q3762" s="414"/>
      <c r="R3762" s="208" t="s">
        <v>9138</v>
      </c>
      <c r="S3762" s="208" t="s">
        <v>1076</v>
      </c>
      <c r="T3762" s="264">
        <v>0</v>
      </c>
      <c r="U3762" s="264">
        <v>0</v>
      </c>
      <c r="V3762" s="264">
        <v>0</v>
      </c>
      <c r="W3762" s="264">
        <v>0</v>
      </c>
      <c r="X3762" s="264">
        <v>0</v>
      </c>
      <c r="Y3762" s="264">
        <v>0</v>
      </c>
    </row>
    <row r="3763" spans="1:25" ht="258.75" customHeight="1" x14ac:dyDescent="0.25">
      <c r="A3763" s="71">
        <v>5439</v>
      </c>
      <c r="B3763" s="176" t="s">
        <v>9134</v>
      </c>
      <c r="C3763" s="176" t="s">
        <v>18117</v>
      </c>
      <c r="D3763" s="176" t="s">
        <v>7950</v>
      </c>
      <c r="E3763" s="176" t="s">
        <v>129</v>
      </c>
      <c r="F3763" s="176" t="s">
        <v>507</v>
      </c>
      <c r="G3763" s="177">
        <v>43466</v>
      </c>
      <c r="H3763" s="177">
        <v>43466</v>
      </c>
      <c r="I3763" s="176" t="s">
        <v>535</v>
      </c>
      <c r="J3763" s="177" t="s">
        <v>114</v>
      </c>
      <c r="K3763" s="176" t="s">
        <v>18119</v>
      </c>
      <c r="L3763" s="178" t="s">
        <v>60</v>
      </c>
      <c r="M3763" s="414" t="s">
        <v>9186</v>
      </c>
      <c r="N3763" s="176" t="s">
        <v>64</v>
      </c>
      <c r="O3763" s="414" t="s">
        <v>103</v>
      </c>
      <c r="P3763" s="414" t="s">
        <v>18083</v>
      </c>
      <c r="Q3763" s="414"/>
      <c r="R3763" s="208" t="s">
        <v>9138</v>
      </c>
      <c r="S3763" s="208" t="s">
        <v>1076</v>
      </c>
      <c r="T3763" s="264">
        <v>0</v>
      </c>
      <c r="U3763" s="264">
        <v>0</v>
      </c>
      <c r="V3763" s="264">
        <v>0</v>
      </c>
      <c r="W3763" s="264">
        <v>0</v>
      </c>
      <c r="X3763" s="264">
        <v>0</v>
      </c>
      <c r="Y3763" s="264">
        <v>0</v>
      </c>
    </row>
    <row r="3764" spans="1:25" ht="258.75" customHeight="1" x14ac:dyDescent="0.25">
      <c r="A3764" s="71">
        <v>5440</v>
      </c>
      <c r="B3764" s="176" t="s">
        <v>9134</v>
      </c>
      <c r="C3764" s="176" t="s">
        <v>18120</v>
      </c>
      <c r="D3764" s="176" t="s">
        <v>17614</v>
      </c>
      <c r="E3764" s="176" t="s">
        <v>11236</v>
      </c>
      <c r="F3764" s="176" t="s">
        <v>15085</v>
      </c>
      <c r="G3764" s="177">
        <v>43980</v>
      </c>
      <c r="H3764" s="177">
        <v>43831</v>
      </c>
      <c r="I3764" s="176" t="s">
        <v>4572</v>
      </c>
      <c r="J3764" s="177">
        <v>47119</v>
      </c>
      <c r="K3764" s="176" t="s">
        <v>18121</v>
      </c>
      <c r="L3764" s="178" t="s">
        <v>60</v>
      </c>
      <c r="M3764" s="414" t="s">
        <v>9137</v>
      </c>
      <c r="N3764" s="176" t="s">
        <v>64</v>
      </c>
      <c r="O3764" s="414" t="s">
        <v>103</v>
      </c>
      <c r="P3764" s="414" t="s">
        <v>18083</v>
      </c>
      <c r="Q3764" s="414"/>
      <c r="R3764" s="208" t="s">
        <v>9138</v>
      </c>
      <c r="S3764" s="208" t="s">
        <v>1076</v>
      </c>
      <c r="T3764" s="264">
        <v>6171</v>
      </c>
      <c r="U3764" s="264">
        <v>0</v>
      </c>
      <c r="V3764" s="264">
        <v>0</v>
      </c>
      <c r="W3764" s="264">
        <v>0</v>
      </c>
      <c r="X3764" s="264">
        <v>0</v>
      </c>
      <c r="Y3764" s="264">
        <v>0</v>
      </c>
    </row>
    <row r="3765" spans="1:25" ht="258.75" customHeight="1" x14ac:dyDescent="0.25">
      <c r="A3765" s="71">
        <v>5441</v>
      </c>
      <c r="B3765" s="176" t="s">
        <v>9134</v>
      </c>
      <c r="C3765" s="176" t="s">
        <v>18122</v>
      </c>
      <c r="D3765" s="176" t="s">
        <v>18123</v>
      </c>
      <c r="E3765" s="176" t="s">
        <v>18124</v>
      </c>
      <c r="F3765" s="176" t="s">
        <v>9187</v>
      </c>
      <c r="G3765" s="177">
        <v>44562</v>
      </c>
      <c r="H3765" s="177">
        <v>44562</v>
      </c>
      <c r="I3765" s="176" t="s">
        <v>113</v>
      </c>
      <c r="J3765" s="177" t="s">
        <v>114</v>
      </c>
      <c r="K3765" s="176" t="s">
        <v>18125</v>
      </c>
      <c r="L3765" s="178" t="s">
        <v>60</v>
      </c>
      <c r="M3765" s="176" t="s">
        <v>9188</v>
      </c>
      <c r="N3765" s="176" t="s">
        <v>64</v>
      </c>
      <c r="O3765" s="414" t="s">
        <v>103</v>
      </c>
      <c r="P3765" s="414" t="s">
        <v>18083</v>
      </c>
      <c r="Q3765" s="61"/>
      <c r="R3765" s="208" t="s">
        <v>9138</v>
      </c>
      <c r="S3765" s="208" t="s">
        <v>1076</v>
      </c>
      <c r="T3765" s="264">
        <v>0</v>
      </c>
      <c r="U3765" s="264">
        <v>7101</v>
      </c>
      <c r="V3765" s="264">
        <v>0</v>
      </c>
      <c r="W3765" s="264">
        <v>0</v>
      </c>
      <c r="X3765" s="264">
        <v>0</v>
      </c>
      <c r="Y3765" s="264">
        <v>0</v>
      </c>
    </row>
    <row r="3766" spans="1:25" ht="258.75" customHeight="1" x14ac:dyDescent="0.25">
      <c r="A3766" s="71">
        <v>5442</v>
      </c>
      <c r="B3766" s="176" t="s">
        <v>9134</v>
      </c>
      <c r="C3766" s="176" t="s">
        <v>18126</v>
      </c>
      <c r="D3766" s="176" t="s">
        <v>7486</v>
      </c>
      <c r="E3766" s="176" t="s">
        <v>18127</v>
      </c>
      <c r="F3766" s="176" t="s">
        <v>9175</v>
      </c>
      <c r="G3766" s="177">
        <v>43101</v>
      </c>
      <c r="H3766" s="177">
        <v>43101</v>
      </c>
      <c r="I3766" s="176" t="s">
        <v>535</v>
      </c>
      <c r="J3766" s="177" t="s">
        <v>114</v>
      </c>
      <c r="K3766" s="176" t="s">
        <v>18128</v>
      </c>
      <c r="L3766" s="178" t="s">
        <v>60</v>
      </c>
      <c r="M3766" s="414" t="s">
        <v>9180</v>
      </c>
      <c r="N3766" s="176" t="s">
        <v>64</v>
      </c>
      <c r="O3766" s="414" t="s">
        <v>100</v>
      </c>
      <c r="P3766" s="414" t="s">
        <v>18129</v>
      </c>
      <c r="Q3766" s="414"/>
      <c r="R3766" s="208" t="s">
        <v>9138</v>
      </c>
      <c r="S3766" s="208" t="s">
        <v>1076</v>
      </c>
      <c r="T3766" s="264">
        <v>0</v>
      </c>
      <c r="U3766" s="264">
        <v>0</v>
      </c>
      <c r="V3766" s="264">
        <v>0</v>
      </c>
      <c r="W3766" s="264">
        <v>0</v>
      </c>
      <c r="X3766" s="264">
        <v>0</v>
      </c>
      <c r="Y3766" s="264">
        <v>0</v>
      </c>
    </row>
    <row r="3767" spans="1:25" ht="258.75" customHeight="1" x14ac:dyDescent="0.25">
      <c r="A3767" s="71">
        <v>5443</v>
      </c>
      <c r="B3767" s="176" t="s">
        <v>9134</v>
      </c>
      <c r="C3767" s="176" t="s">
        <v>18126</v>
      </c>
      <c r="D3767" s="176" t="s">
        <v>7489</v>
      </c>
      <c r="E3767" s="176" t="s">
        <v>129</v>
      </c>
      <c r="F3767" s="176" t="s">
        <v>9179</v>
      </c>
      <c r="G3767" s="177">
        <v>43101</v>
      </c>
      <c r="H3767" s="177">
        <v>43101</v>
      </c>
      <c r="I3767" s="176" t="s">
        <v>535</v>
      </c>
      <c r="J3767" s="177" t="s">
        <v>114</v>
      </c>
      <c r="K3767" s="176" t="s">
        <v>18130</v>
      </c>
      <c r="L3767" s="178" t="s">
        <v>60</v>
      </c>
      <c r="M3767" s="414" t="s">
        <v>9180</v>
      </c>
      <c r="N3767" s="176" t="s">
        <v>64</v>
      </c>
      <c r="O3767" s="414" t="s">
        <v>100</v>
      </c>
      <c r="P3767" s="414" t="s">
        <v>18129</v>
      </c>
      <c r="Q3767" s="414"/>
      <c r="R3767" s="208" t="s">
        <v>22</v>
      </c>
      <c r="S3767" s="208" t="s">
        <v>1082</v>
      </c>
      <c r="T3767" s="264">
        <v>0</v>
      </c>
      <c r="U3767" s="264">
        <v>0</v>
      </c>
      <c r="V3767" s="264">
        <v>0</v>
      </c>
      <c r="W3767" s="264">
        <v>0</v>
      </c>
      <c r="X3767" s="264">
        <v>0</v>
      </c>
      <c r="Y3767" s="264">
        <v>0</v>
      </c>
    </row>
    <row r="3768" spans="1:25" ht="258.75" customHeight="1" x14ac:dyDescent="0.25">
      <c r="A3768" s="71">
        <v>5444</v>
      </c>
      <c r="B3768" s="176" t="s">
        <v>9134</v>
      </c>
      <c r="C3768" s="176" t="s">
        <v>18079</v>
      </c>
      <c r="D3768" s="176" t="s">
        <v>1498</v>
      </c>
      <c r="E3768" s="176" t="s">
        <v>9189</v>
      </c>
      <c r="F3768" s="176" t="s">
        <v>9190</v>
      </c>
      <c r="G3768" s="177">
        <v>39448</v>
      </c>
      <c r="H3768" s="177">
        <v>39448</v>
      </c>
      <c r="I3768" s="176" t="s">
        <v>113</v>
      </c>
      <c r="J3768" s="177" t="s">
        <v>114</v>
      </c>
      <c r="K3768" s="176" t="s">
        <v>9191</v>
      </c>
      <c r="L3768" s="176" t="s">
        <v>99</v>
      </c>
      <c r="M3768" s="176"/>
      <c r="N3768" s="176" t="s">
        <v>64</v>
      </c>
      <c r="O3768" s="176" t="s">
        <v>103</v>
      </c>
      <c r="P3768" s="179" t="s">
        <v>115</v>
      </c>
      <c r="Q3768" s="61"/>
      <c r="R3768" s="208" t="s">
        <v>9138</v>
      </c>
      <c r="S3768" s="208" t="s">
        <v>1245</v>
      </c>
      <c r="T3768" s="264">
        <v>1028</v>
      </c>
      <c r="U3768" s="264">
        <v>1165</v>
      </c>
      <c r="V3768" s="264">
        <v>793</v>
      </c>
      <c r="W3768" s="264">
        <v>862.7</v>
      </c>
      <c r="X3768" s="264">
        <v>927</v>
      </c>
      <c r="Y3768" s="264">
        <v>927</v>
      </c>
    </row>
    <row r="3769" spans="1:25" ht="258.75" customHeight="1" x14ac:dyDescent="0.25">
      <c r="A3769" s="71">
        <v>5445</v>
      </c>
      <c r="B3769" s="176" t="s">
        <v>9134</v>
      </c>
      <c r="C3769" s="176" t="s">
        <v>18079</v>
      </c>
      <c r="D3769" s="176" t="s">
        <v>1528</v>
      </c>
      <c r="E3769" s="176" t="s">
        <v>129</v>
      </c>
      <c r="F3769" s="176" t="s">
        <v>9192</v>
      </c>
      <c r="G3769" s="177">
        <v>38138</v>
      </c>
      <c r="H3769" s="177">
        <v>37987</v>
      </c>
      <c r="I3769" s="176" t="s">
        <v>113</v>
      </c>
      <c r="J3769" s="177" t="s">
        <v>114</v>
      </c>
      <c r="K3769" s="176" t="s">
        <v>9193</v>
      </c>
      <c r="L3769" s="176" t="s">
        <v>60</v>
      </c>
      <c r="M3769" s="414" t="s">
        <v>9194</v>
      </c>
      <c r="N3769" s="176" t="s">
        <v>64</v>
      </c>
      <c r="O3769" s="414" t="s">
        <v>103</v>
      </c>
      <c r="P3769" s="414" t="s">
        <v>115</v>
      </c>
      <c r="Q3769" s="414"/>
      <c r="R3769" s="222" t="s">
        <v>9195</v>
      </c>
      <c r="S3769" s="208" t="s">
        <v>4512</v>
      </c>
      <c r="T3769" s="264">
        <v>757</v>
      </c>
      <c r="U3769" s="264">
        <v>2040</v>
      </c>
      <c r="V3769" s="264">
        <v>1864</v>
      </c>
      <c r="W3769" s="264">
        <v>1140</v>
      </c>
      <c r="X3769" s="264">
        <v>990</v>
      </c>
      <c r="Y3769" s="264">
        <v>990</v>
      </c>
    </row>
    <row r="3770" spans="1:25" ht="258.75" customHeight="1" x14ac:dyDescent="0.25">
      <c r="A3770" s="71">
        <v>5446</v>
      </c>
      <c r="B3770" s="176" t="s">
        <v>9134</v>
      </c>
      <c r="C3770" s="176" t="s">
        <v>18079</v>
      </c>
      <c r="D3770" s="176" t="s">
        <v>839</v>
      </c>
      <c r="E3770" s="176" t="s">
        <v>129</v>
      </c>
      <c r="F3770" s="176" t="s">
        <v>2246</v>
      </c>
      <c r="G3770" s="177">
        <v>40909</v>
      </c>
      <c r="H3770" s="177">
        <v>40909</v>
      </c>
      <c r="I3770" s="176" t="s">
        <v>113</v>
      </c>
      <c r="J3770" s="177" t="s">
        <v>114</v>
      </c>
      <c r="K3770" s="176" t="s">
        <v>9196</v>
      </c>
      <c r="L3770" s="176" t="s">
        <v>99</v>
      </c>
      <c r="M3770" s="176" t="s">
        <v>9197</v>
      </c>
      <c r="N3770" s="176" t="s">
        <v>64</v>
      </c>
      <c r="O3770" s="176" t="s">
        <v>103</v>
      </c>
      <c r="P3770" s="179" t="s">
        <v>115</v>
      </c>
      <c r="Q3770" s="61"/>
      <c r="R3770" s="208" t="s">
        <v>9198</v>
      </c>
      <c r="S3770" s="208" t="s">
        <v>4520</v>
      </c>
      <c r="T3770" s="264">
        <v>28</v>
      </c>
      <c r="U3770" s="264">
        <v>0</v>
      </c>
      <c r="V3770" s="264">
        <v>0</v>
      </c>
      <c r="W3770" s="264">
        <v>0</v>
      </c>
      <c r="X3770" s="264">
        <v>0</v>
      </c>
      <c r="Y3770" s="264">
        <v>0</v>
      </c>
    </row>
    <row r="3771" spans="1:25" ht="258.75" customHeight="1" x14ac:dyDescent="0.25">
      <c r="A3771" s="71">
        <v>5447</v>
      </c>
      <c r="B3771" s="176" t="s">
        <v>9134</v>
      </c>
      <c r="C3771" s="176" t="s">
        <v>18079</v>
      </c>
      <c r="D3771" s="176" t="s">
        <v>840</v>
      </c>
      <c r="E3771" s="176" t="s">
        <v>129</v>
      </c>
      <c r="F3771" s="176" t="s">
        <v>9199</v>
      </c>
      <c r="G3771" s="177">
        <v>38138</v>
      </c>
      <c r="H3771" s="177">
        <v>37987</v>
      </c>
      <c r="I3771" s="176" t="s">
        <v>113</v>
      </c>
      <c r="J3771" s="177" t="s">
        <v>114</v>
      </c>
      <c r="K3771" s="176" t="s">
        <v>9200</v>
      </c>
      <c r="L3771" s="176" t="s">
        <v>61</v>
      </c>
      <c r="M3771" s="176" t="s">
        <v>9201</v>
      </c>
      <c r="N3771" s="176" t="s">
        <v>64</v>
      </c>
      <c r="O3771" s="176" t="s">
        <v>103</v>
      </c>
      <c r="P3771" s="179" t="s">
        <v>115</v>
      </c>
      <c r="Q3771" s="61"/>
      <c r="R3771" s="208" t="s">
        <v>9202</v>
      </c>
      <c r="S3771" s="304"/>
      <c r="T3771" s="264">
        <v>409167</v>
      </c>
      <c r="U3771" s="264">
        <v>427962</v>
      </c>
      <c r="V3771" s="264">
        <v>322507</v>
      </c>
      <c r="W3771" s="264">
        <v>521026.1</v>
      </c>
      <c r="X3771" s="264">
        <v>574194.69999999995</v>
      </c>
      <c r="Y3771" s="264">
        <v>699785.1</v>
      </c>
    </row>
    <row r="3772" spans="1:25" ht="258.75" customHeight="1" x14ac:dyDescent="0.25">
      <c r="A3772" s="71">
        <v>5448</v>
      </c>
      <c r="B3772" s="176" t="s">
        <v>9134</v>
      </c>
      <c r="C3772" s="176" t="s">
        <v>18131</v>
      </c>
      <c r="D3772" s="179" t="s">
        <v>453</v>
      </c>
      <c r="E3772" s="176" t="s">
        <v>18132</v>
      </c>
      <c r="F3772" s="176" t="s">
        <v>9203</v>
      </c>
      <c r="G3772" s="177">
        <v>37747</v>
      </c>
      <c r="H3772" s="177">
        <v>37622</v>
      </c>
      <c r="I3772" s="176" t="s">
        <v>113</v>
      </c>
      <c r="J3772" s="177" t="s">
        <v>114</v>
      </c>
      <c r="K3772" s="176" t="s">
        <v>9204</v>
      </c>
      <c r="L3772" s="176" t="s">
        <v>99</v>
      </c>
      <c r="M3772" s="176" t="s">
        <v>9205</v>
      </c>
      <c r="N3772" s="180" t="s">
        <v>106</v>
      </c>
      <c r="O3772" s="176" t="s">
        <v>103</v>
      </c>
      <c r="P3772" s="179" t="s">
        <v>116</v>
      </c>
      <c r="Q3772" s="61"/>
      <c r="R3772" s="208" t="s">
        <v>7912</v>
      </c>
      <c r="S3772" s="114" t="s">
        <v>588</v>
      </c>
      <c r="T3772" s="264">
        <v>1</v>
      </c>
      <c r="U3772" s="264">
        <v>1</v>
      </c>
      <c r="V3772" s="264">
        <v>1063</v>
      </c>
      <c r="W3772" s="264">
        <v>4</v>
      </c>
      <c r="X3772" s="264">
        <v>4</v>
      </c>
      <c r="Y3772" s="264">
        <v>4</v>
      </c>
    </row>
    <row r="3773" spans="1:25" ht="258.75" customHeight="1" x14ac:dyDescent="0.25">
      <c r="A3773" s="71">
        <v>5449</v>
      </c>
      <c r="B3773" s="176" t="s">
        <v>9134</v>
      </c>
      <c r="C3773" s="176" t="s">
        <v>18131</v>
      </c>
      <c r="D3773" s="176" t="s">
        <v>443</v>
      </c>
      <c r="E3773" s="176" t="s">
        <v>18132</v>
      </c>
      <c r="F3773" s="176" t="s">
        <v>4692</v>
      </c>
      <c r="G3773" s="177">
        <v>37747</v>
      </c>
      <c r="H3773" s="177">
        <v>37622</v>
      </c>
      <c r="I3773" s="176" t="s">
        <v>113</v>
      </c>
      <c r="J3773" s="177" t="s">
        <v>114</v>
      </c>
      <c r="K3773" s="176" t="s">
        <v>9206</v>
      </c>
      <c r="L3773" s="176" t="s">
        <v>99</v>
      </c>
      <c r="M3773" s="176" t="s">
        <v>9205</v>
      </c>
      <c r="N3773" s="180" t="s">
        <v>106</v>
      </c>
      <c r="O3773" s="176" t="s">
        <v>103</v>
      </c>
      <c r="P3773" s="179" t="s">
        <v>116</v>
      </c>
      <c r="Q3773" s="61"/>
      <c r="R3773" s="208" t="s">
        <v>7912</v>
      </c>
      <c r="S3773" s="208" t="s">
        <v>588</v>
      </c>
      <c r="T3773" s="264">
        <v>19775</v>
      </c>
      <c r="U3773" s="264">
        <v>20707</v>
      </c>
      <c r="V3773" s="264">
        <v>13232</v>
      </c>
      <c r="W3773" s="264">
        <v>15232</v>
      </c>
      <c r="X3773" s="264">
        <v>15232</v>
      </c>
      <c r="Y3773" s="264">
        <v>14232</v>
      </c>
    </row>
    <row r="3774" spans="1:25" ht="258.75" customHeight="1" x14ac:dyDescent="0.25">
      <c r="A3774" s="71">
        <v>5450</v>
      </c>
      <c r="B3774" s="176" t="s">
        <v>9134</v>
      </c>
      <c r="C3774" s="176" t="s">
        <v>18131</v>
      </c>
      <c r="D3774" s="176" t="s">
        <v>242</v>
      </c>
      <c r="E3774" s="176" t="s">
        <v>18132</v>
      </c>
      <c r="F3774" s="176" t="s">
        <v>9207</v>
      </c>
      <c r="G3774" s="177">
        <v>37747</v>
      </c>
      <c r="H3774" s="177">
        <v>37622</v>
      </c>
      <c r="I3774" s="176" t="s">
        <v>113</v>
      </c>
      <c r="J3774" s="177" t="s">
        <v>114</v>
      </c>
      <c r="K3774" s="176" t="s">
        <v>9208</v>
      </c>
      <c r="L3774" s="176" t="s">
        <v>99</v>
      </c>
      <c r="M3774" s="176" t="s">
        <v>9205</v>
      </c>
      <c r="N3774" s="180" t="s">
        <v>106</v>
      </c>
      <c r="O3774" s="176" t="s">
        <v>103</v>
      </c>
      <c r="P3774" s="179" t="s">
        <v>116</v>
      </c>
      <c r="Q3774" s="61"/>
      <c r="R3774" s="208" t="s">
        <v>7912</v>
      </c>
      <c r="S3774" s="208" t="s">
        <v>588</v>
      </c>
      <c r="T3774" s="264">
        <v>1536</v>
      </c>
      <c r="U3774" s="264">
        <v>1662</v>
      </c>
      <c r="V3774" s="264">
        <v>964</v>
      </c>
      <c r="W3774" s="264">
        <v>964</v>
      </c>
      <c r="X3774" s="264">
        <v>954</v>
      </c>
      <c r="Y3774" s="264">
        <v>944</v>
      </c>
    </row>
    <row r="3775" spans="1:25" ht="258.75" customHeight="1" x14ac:dyDescent="0.25">
      <c r="A3775" s="71">
        <v>5451</v>
      </c>
      <c r="B3775" s="176" t="s">
        <v>9134</v>
      </c>
      <c r="C3775" s="176" t="s">
        <v>18131</v>
      </c>
      <c r="D3775" s="176" t="s">
        <v>444</v>
      </c>
      <c r="E3775" s="176" t="s">
        <v>18132</v>
      </c>
      <c r="F3775" s="176" t="s">
        <v>9209</v>
      </c>
      <c r="G3775" s="177">
        <v>37747</v>
      </c>
      <c r="H3775" s="177">
        <v>37622</v>
      </c>
      <c r="I3775" s="176" t="s">
        <v>113</v>
      </c>
      <c r="J3775" s="177" t="s">
        <v>114</v>
      </c>
      <c r="K3775" s="176" t="s">
        <v>9210</v>
      </c>
      <c r="L3775" s="176" t="s">
        <v>99</v>
      </c>
      <c r="M3775" s="176" t="s">
        <v>9205</v>
      </c>
      <c r="N3775" s="180" t="s">
        <v>106</v>
      </c>
      <c r="O3775" s="176" t="s">
        <v>103</v>
      </c>
      <c r="P3775" s="179" t="s">
        <v>116</v>
      </c>
      <c r="Q3775" s="61"/>
      <c r="R3775" s="208" t="s">
        <v>7912</v>
      </c>
      <c r="S3775" s="208" t="s">
        <v>588</v>
      </c>
      <c r="T3775" s="264">
        <v>576</v>
      </c>
      <c r="U3775" s="264">
        <v>592</v>
      </c>
      <c r="V3775" s="264">
        <v>386</v>
      </c>
      <c r="W3775" s="264">
        <v>386</v>
      </c>
      <c r="X3775" s="264">
        <v>386</v>
      </c>
      <c r="Y3775" s="264">
        <v>386</v>
      </c>
    </row>
    <row r="3776" spans="1:25" ht="258.75" customHeight="1" x14ac:dyDescent="0.25">
      <c r="A3776" s="71">
        <v>5452</v>
      </c>
      <c r="B3776" s="176" t="s">
        <v>9134</v>
      </c>
      <c r="C3776" s="176" t="s">
        <v>18131</v>
      </c>
      <c r="D3776" s="176" t="s">
        <v>445</v>
      </c>
      <c r="E3776" s="176" t="s">
        <v>18132</v>
      </c>
      <c r="F3776" s="176" t="s">
        <v>14001</v>
      </c>
      <c r="G3776" s="177">
        <v>37747</v>
      </c>
      <c r="H3776" s="177">
        <v>37622</v>
      </c>
      <c r="I3776" s="176" t="s">
        <v>113</v>
      </c>
      <c r="J3776" s="177" t="s">
        <v>114</v>
      </c>
      <c r="K3776" s="176" t="s">
        <v>9211</v>
      </c>
      <c r="L3776" s="176" t="s">
        <v>99</v>
      </c>
      <c r="M3776" s="176" t="s">
        <v>9205</v>
      </c>
      <c r="N3776" s="180" t="s">
        <v>106</v>
      </c>
      <c r="O3776" s="176" t="s">
        <v>103</v>
      </c>
      <c r="P3776" s="179" t="s">
        <v>116</v>
      </c>
      <c r="Q3776" s="61"/>
      <c r="R3776" s="208" t="s">
        <v>7912</v>
      </c>
      <c r="S3776" s="208" t="s">
        <v>588</v>
      </c>
      <c r="T3776" s="264">
        <v>4270</v>
      </c>
      <c r="U3776" s="264">
        <v>4626</v>
      </c>
      <c r="V3776" s="264">
        <v>3697</v>
      </c>
      <c r="W3776" s="264">
        <v>3797</v>
      </c>
      <c r="X3776" s="264">
        <v>3897</v>
      </c>
      <c r="Y3776" s="264">
        <v>3997</v>
      </c>
    </row>
    <row r="3777" spans="1:25" ht="258.75" customHeight="1" x14ac:dyDescent="0.25">
      <c r="A3777" s="71">
        <v>5453</v>
      </c>
      <c r="B3777" s="176" t="s">
        <v>9134</v>
      </c>
      <c r="C3777" s="176" t="s">
        <v>18133</v>
      </c>
      <c r="D3777" s="176" t="s">
        <v>454</v>
      </c>
      <c r="E3777" s="176" t="s">
        <v>129</v>
      </c>
      <c r="F3777" s="176" t="s">
        <v>284</v>
      </c>
      <c r="G3777" s="177">
        <v>37747</v>
      </c>
      <c r="H3777" s="177">
        <v>37622</v>
      </c>
      <c r="I3777" s="176" t="s">
        <v>113</v>
      </c>
      <c r="J3777" s="177" t="s">
        <v>114</v>
      </c>
      <c r="K3777" s="176" t="s">
        <v>9212</v>
      </c>
      <c r="L3777" s="176" t="s">
        <v>99</v>
      </c>
      <c r="M3777" s="176" t="s">
        <v>9205</v>
      </c>
      <c r="N3777" s="180" t="s">
        <v>106</v>
      </c>
      <c r="O3777" s="176" t="s">
        <v>103</v>
      </c>
      <c r="P3777" s="179" t="s">
        <v>116</v>
      </c>
      <c r="Q3777" s="61"/>
      <c r="R3777" s="208" t="s">
        <v>7908</v>
      </c>
      <c r="S3777" s="208" t="s">
        <v>588</v>
      </c>
      <c r="T3777" s="264">
        <v>4</v>
      </c>
      <c r="U3777" s="264">
        <v>4</v>
      </c>
      <c r="V3777" s="264">
        <v>4</v>
      </c>
      <c r="W3777" s="264">
        <v>4</v>
      </c>
      <c r="X3777" s="264">
        <v>4</v>
      </c>
      <c r="Y3777" s="264">
        <v>4</v>
      </c>
    </row>
    <row r="3778" spans="1:25" ht="258.75" customHeight="1" x14ac:dyDescent="0.25">
      <c r="A3778" s="71">
        <v>5454</v>
      </c>
      <c r="B3778" s="176" t="s">
        <v>9134</v>
      </c>
      <c r="C3778" s="176" t="s">
        <v>18133</v>
      </c>
      <c r="D3778" s="176" t="s">
        <v>249</v>
      </c>
      <c r="E3778" s="176" t="s">
        <v>9213</v>
      </c>
      <c r="F3778" s="176" t="s">
        <v>212</v>
      </c>
      <c r="G3778" s="177">
        <v>37747</v>
      </c>
      <c r="H3778" s="177">
        <v>37622</v>
      </c>
      <c r="I3778" s="176" t="s">
        <v>113</v>
      </c>
      <c r="J3778" s="177" t="s">
        <v>114</v>
      </c>
      <c r="K3778" s="176" t="s">
        <v>9214</v>
      </c>
      <c r="L3778" s="176" t="s">
        <v>60</v>
      </c>
      <c r="M3778" s="415" t="s">
        <v>9215</v>
      </c>
      <c r="N3778" s="180" t="s">
        <v>106</v>
      </c>
      <c r="O3778" s="176" t="s">
        <v>103</v>
      </c>
      <c r="P3778" s="179" t="s">
        <v>116</v>
      </c>
      <c r="Q3778" s="61"/>
      <c r="R3778" s="208" t="s">
        <v>9216</v>
      </c>
      <c r="S3778" s="114" t="s">
        <v>1239</v>
      </c>
      <c r="T3778" s="264">
        <v>589</v>
      </c>
      <c r="U3778" s="264">
        <v>853</v>
      </c>
      <c r="V3778" s="264">
        <v>382</v>
      </c>
      <c r="W3778" s="264">
        <v>451.3</v>
      </c>
      <c r="X3778" s="264">
        <v>457.2</v>
      </c>
      <c r="Y3778" s="264">
        <v>457.2</v>
      </c>
    </row>
    <row r="3779" spans="1:25" ht="258.75" customHeight="1" x14ac:dyDescent="0.25">
      <c r="A3779" s="71">
        <v>5455</v>
      </c>
      <c r="B3779" s="176" t="s">
        <v>9134</v>
      </c>
      <c r="C3779" s="176" t="s">
        <v>9217</v>
      </c>
      <c r="D3779" s="176" t="s">
        <v>448</v>
      </c>
      <c r="E3779" s="176" t="s">
        <v>9218</v>
      </c>
      <c r="F3779" s="176" t="s">
        <v>9175</v>
      </c>
      <c r="G3779" s="177">
        <v>40179</v>
      </c>
      <c r="H3779" s="177">
        <v>40179</v>
      </c>
      <c r="I3779" s="176" t="s">
        <v>494</v>
      </c>
      <c r="J3779" s="177" t="s">
        <v>114</v>
      </c>
      <c r="K3779" s="176" t="s">
        <v>9219</v>
      </c>
      <c r="L3779" s="176" t="s">
        <v>60</v>
      </c>
      <c r="M3779" s="176" t="s">
        <v>9180</v>
      </c>
      <c r="N3779" s="180" t="s">
        <v>106</v>
      </c>
      <c r="O3779" s="176" t="s">
        <v>103</v>
      </c>
      <c r="P3779" s="179" t="s">
        <v>116</v>
      </c>
      <c r="Q3779" s="61"/>
      <c r="R3779" s="208" t="s">
        <v>9138</v>
      </c>
      <c r="S3779" s="208" t="s">
        <v>1076</v>
      </c>
      <c r="T3779" s="264">
        <v>618</v>
      </c>
      <c r="U3779" s="264">
        <v>932</v>
      </c>
      <c r="V3779" s="264">
        <v>583</v>
      </c>
      <c r="W3779" s="264">
        <v>1157.3</v>
      </c>
      <c r="X3779" s="264">
        <v>1189.5</v>
      </c>
      <c r="Y3779" s="264">
        <v>1311.5</v>
      </c>
    </row>
    <row r="3780" spans="1:25" ht="258.75" customHeight="1" x14ac:dyDescent="0.25">
      <c r="A3780" s="71">
        <v>5456</v>
      </c>
      <c r="B3780" s="176" t="s">
        <v>9134</v>
      </c>
      <c r="C3780" s="176" t="s">
        <v>12159</v>
      </c>
      <c r="D3780" s="176" t="s">
        <v>449</v>
      </c>
      <c r="E3780" s="176" t="s">
        <v>129</v>
      </c>
      <c r="F3780" s="176" t="s">
        <v>4482</v>
      </c>
      <c r="G3780" s="177">
        <v>40909</v>
      </c>
      <c r="H3780" s="177">
        <v>40909</v>
      </c>
      <c r="I3780" s="176" t="s">
        <v>494</v>
      </c>
      <c r="J3780" s="177" t="s">
        <v>114</v>
      </c>
      <c r="K3780" s="176" t="s">
        <v>11376</v>
      </c>
      <c r="L3780" s="176" t="s">
        <v>60</v>
      </c>
      <c r="M3780" s="176" t="s">
        <v>9220</v>
      </c>
      <c r="N3780" s="180" t="s">
        <v>106</v>
      </c>
      <c r="O3780" s="176" t="s">
        <v>103</v>
      </c>
      <c r="P3780" s="179" t="s">
        <v>116</v>
      </c>
      <c r="Q3780" s="61"/>
      <c r="R3780" s="208" t="s">
        <v>9146</v>
      </c>
      <c r="S3780" s="208" t="s">
        <v>553</v>
      </c>
      <c r="T3780" s="264">
        <v>733</v>
      </c>
      <c r="U3780" s="264">
        <v>901</v>
      </c>
      <c r="V3780" s="264">
        <v>43</v>
      </c>
      <c r="W3780" s="264">
        <v>83.8</v>
      </c>
      <c r="X3780" s="264">
        <v>87.9</v>
      </c>
      <c r="Y3780" s="264">
        <v>98.5</v>
      </c>
    </row>
    <row r="3781" spans="1:25" ht="258.75" customHeight="1" x14ac:dyDescent="0.25">
      <c r="A3781" s="71">
        <v>5457</v>
      </c>
      <c r="B3781" s="176" t="s">
        <v>9134</v>
      </c>
      <c r="C3781" s="176" t="s">
        <v>12160</v>
      </c>
      <c r="D3781" s="176" t="s">
        <v>455</v>
      </c>
      <c r="E3781" s="176" t="s">
        <v>9221</v>
      </c>
      <c r="F3781" s="176" t="s">
        <v>3795</v>
      </c>
      <c r="G3781" s="177">
        <v>40909</v>
      </c>
      <c r="H3781" s="177">
        <v>40909</v>
      </c>
      <c r="I3781" s="176" t="s">
        <v>113</v>
      </c>
      <c r="J3781" s="177" t="s">
        <v>114</v>
      </c>
      <c r="K3781" s="176" t="s">
        <v>9222</v>
      </c>
      <c r="L3781" s="176" t="s">
        <v>99</v>
      </c>
      <c r="M3781" s="176" t="s">
        <v>9205</v>
      </c>
      <c r="N3781" s="180" t="s">
        <v>106</v>
      </c>
      <c r="O3781" s="176" t="s">
        <v>103</v>
      </c>
      <c r="P3781" s="179" t="s">
        <v>116</v>
      </c>
      <c r="Q3781" s="61"/>
      <c r="R3781" s="208" t="s">
        <v>9223</v>
      </c>
      <c r="S3781" s="208" t="s">
        <v>3796</v>
      </c>
      <c r="T3781" s="264">
        <v>2303</v>
      </c>
      <c r="U3781" s="264">
        <v>2355</v>
      </c>
      <c r="V3781" s="264">
        <v>1150</v>
      </c>
      <c r="W3781" s="264">
        <v>1150</v>
      </c>
      <c r="X3781" s="264">
        <v>1150</v>
      </c>
      <c r="Y3781" s="264">
        <v>1150</v>
      </c>
    </row>
    <row r="3782" spans="1:25" ht="258.75" customHeight="1" x14ac:dyDescent="0.25">
      <c r="A3782" s="71">
        <v>5458</v>
      </c>
      <c r="B3782" s="176" t="s">
        <v>9134</v>
      </c>
      <c r="C3782" s="176" t="s">
        <v>18134</v>
      </c>
      <c r="D3782" s="176" t="s">
        <v>18135</v>
      </c>
      <c r="E3782" s="176" t="s">
        <v>18136</v>
      </c>
      <c r="F3782" s="176" t="s">
        <v>18137</v>
      </c>
      <c r="G3782" s="177">
        <v>44927</v>
      </c>
      <c r="H3782" s="177">
        <v>44927</v>
      </c>
      <c r="I3782" s="176" t="s">
        <v>113</v>
      </c>
      <c r="J3782" s="177" t="s">
        <v>114</v>
      </c>
      <c r="K3782" s="176" t="s">
        <v>18138</v>
      </c>
      <c r="L3782" s="176" t="s">
        <v>99</v>
      </c>
      <c r="M3782" s="176" t="s">
        <v>9205</v>
      </c>
      <c r="N3782" s="180" t="s">
        <v>106</v>
      </c>
      <c r="O3782" s="176" t="s">
        <v>103</v>
      </c>
      <c r="P3782" s="179" t="s">
        <v>116</v>
      </c>
      <c r="Q3782" s="61"/>
      <c r="R3782" s="208"/>
      <c r="S3782" s="208"/>
      <c r="T3782" s="264" t="s">
        <v>112</v>
      </c>
      <c r="U3782" s="267" t="s">
        <v>112</v>
      </c>
      <c r="V3782" s="267" t="s">
        <v>112</v>
      </c>
      <c r="W3782" s="264">
        <v>200</v>
      </c>
      <c r="X3782" s="264">
        <v>200</v>
      </c>
      <c r="Y3782" s="264">
        <v>200</v>
      </c>
    </row>
    <row r="3783" spans="1:25" ht="258.75" customHeight="1" x14ac:dyDescent="0.25">
      <c r="A3783" s="71">
        <v>5459</v>
      </c>
      <c r="B3783" s="176" t="s">
        <v>9134</v>
      </c>
      <c r="C3783" s="176" t="s">
        <v>9224</v>
      </c>
      <c r="D3783" s="176" t="s">
        <v>456</v>
      </c>
      <c r="E3783" s="176" t="s">
        <v>9221</v>
      </c>
      <c r="F3783" s="176" t="s">
        <v>1631</v>
      </c>
      <c r="G3783" s="177">
        <v>40909</v>
      </c>
      <c r="H3783" s="177">
        <v>40909</v>
      </c>
      <c r="I3783" s="176" t="s">
        <v>113</v>
      </c>
      <c r="J3783" s="177" t="s">
        <v>114</v>
      </c>
      <c r="K3783" s="176" t="s">
        <v>9225</v>
      </c>
      <c r="L3783" s="176" t="s">
        <v>99</v>
      </c>
      <c r="M3783" s="176" t="s">
        <v>9205</v>
      </c>
      <c r="N3783" s="180" t="s">
        <v>106</v>
      </c>
      <c r="O3783" s="176" t="s">
        <v>103</v>
      </c>
      <c r="P3783" s="179" t="s">
        <v>116</v>
      </c>
      <c r="Q3783" s="61"/>
      <c r="R3783" s="208" t="s">
        <v>7912</v>
      </c>
      <c r="S3783" s="208" t="s">
        <v>588</v>
      </c>
      <c r="T3783" s="264">
        <v>12414</v>
      </c>
      <c r="U3783" s="264">
        <v>14073</v>
      </c>
      <c r="V3783" s="264">
        <v>6808</v>
      </c>
      <c r="W3783" s="264">
        <v>6818</v>
      </c>
      <c r="X3783" s="264">
        <v>6828</v>
      </c>
      <c r="Y3783" s="264">
        <v>6838</v>
      </c>
    </row>
    <row r="3784" spans="1:25" ht="258.75" customHeight="1" x14ac:dyDescent="0.25">
      <c r="A3784" s="71">
        <v>5460</v>
      </c>
      <c r="B3784" s="208" t="s">
        <v>9134</v>
      </c>
      <c r="C3784" s="208" t="s">
        <v>18139</v>
      </c>
      <c r="D3784" s="208" t="s">
        <v>1478</v>
      </c>
      <c r="E3784" s="208" t="s">
        <v>18140</v>
      </c>
      <c r="F3784" s="208" t="s">
        <v>117</v>
      </c>
      <c r="G3784" s="112">
        <v>39331</v>
      </c>
      <c r="H3784" s="112">
        <v>40909</v>
      </c>
      <c r="I3784" s="176" t="s">
        <v>113</v>
      </c>
      <c r="J3784" s="112" t="s">
        <v>114</v>
      </c>
      <c r="K3784" s="208" t="s">
        <v>18141</v>
      </c>
      <c r="L3784" s="208" t="s">
        <v>60</v>
      </c>
      <c r="M3784" s="29"/>
      <c r="N3784" s="114" t="s">
        <v>106</v>
      </c>
      <c r="O3784" s="208" t="s">
        <v>9257</v>
      </c>
      <c r="P3784" s="12" t="s">
        <v>116</v>
      </c>
      <c r="Q3784" s="208" t="s">
        <v>1122</v>
      </c>
      <c r="R3784" s="113">
        <v>15</v>
      </c>
      <c r="S3784" s="208" t="s">
        <v>171</v>
      </c>
      <c r="T3784" s="264">
        <v>44</v>
      </c>
      <c r="U3784" s="264">
        <v>462</v>
      </c>
      <c r="V3784" s="264" t="s">
        <v>112</v>
      </c>
      <c r="W3784" s="264" t="s">
        <v>112</v>
      </c>
      <c r="X3784" s="264" t="s">
        <v>112</v>
      </c>
      <c r="Y3784" s="264" t="s">
        <v>112</v>
      </c>
    </row>
    <row r="3785" spans="1:25" ht="258.75" customHeight="1" x14ac:dyDescent="0.25">
      <c r="A3785" s="71">
        <v>5461</v>
      </c>
      <c r="B3785" s="176" t="s">
        <v>9134</v>
      </c>
      <c r="C3785" s="176" t="s">
        <v>9226</v>
      </c>
      <c r="D3785" s="176" t="s">
        <v>457</v>
      </c>
      <c r="E3785" s="176" t="s">
        <v>129</v>
      </c>
      <c r="F3785" s="176" t="s">
        <v>2246</v>
      </c>
      <c r="G3785" s="177">
        <v>40909</v>
      </c>
      <c r="H3785" s="177">
        <v>40909</v>
      </c>
      <c r="I3785" s="176" t="s">
        <v>113</v>
      </c>
      <c r="J3785" s="177" t="s">
        <v>114</v>
      </c>
      <c r="K3785" s="176" t="s">
        <v>9227</v>
      </c>
      <c r="L3785" s="176" t="s">
        <v>99</v>
      </c>
      <c r="M3785" s="176" t="s">
        <v>9228</v>
      </c>
      <c r="N3785" s="180" t="s">
        <v>106</v>
      </c>
      <c r="O3785" s="176" t="s">
        <v>103</v>
      </c>
      <c r="P3785" s="179" t="s">
        <v>116</v>
      </c>
      <c r="Q3785" s="61"/>
      <c r="R3785" s="208" t="s">
        <v>9202</v>
      </c>
      <c r="S3785" s="208" t="s">
        <v>4520</v>
      </c>
      <c r="T3785" s="264">
        <v>8</v>
      </c>
      <c r="U3785" s="264">
        <v>8</v>
      </c>
      <c r="V3785" s="264">
        <v>4</v>
      </c>
      <c r="W3785" s="264">
        <v>4</v>
      </c>
      <c r="X3785" s="264">
        <v>4</v>
      </c>
      <c r="Y3785" s="264">
        <v>4</v>
      </c>
    </row>
    <row r="3786" spans="1:25" ht="258.75" customHeight="1" x14ac:dyDescent="0.25">
      <c r="A3786" s="71">
        <v>5462</v>
      </c>
      <c r="B3786" s="176" t="s">
        <v>9134</v>
      </c>
      <c r="C3786" s="176" t="s">
        <v>12161</v>
      </c>
      <c r="D3786" s="176" t="s">
        <v>266</v>
      </c>
      <c r="E3786" s="176" t="s">
        <v>129</v>
      </c>
      <c r="F3786" s="177" t="s">
        <v>738</v>
      </c>
      <c r="G3786" s="177">
        <v>43101</v>
      </c>
      <c r="H3786" s="177">
        <v>43101</v>
      </c>
      <c r="I3786" s="176" t="s">
        <v>494</v>
      </c>
      <c r="J3786" s="177" t="s">
        <v>12329</v>
      </c>
      <c r="K3786" s="176" t="s">
        <v>9229</v>
      </c>
      <c r="L3786" s="176" t="s">
        <v>60</v>
      </c>
      <c r="M3786" s="176" t="s">
        <v>9230</v>
      </c>
      <c r="N3786" s="180" t="s">
        <v>106</v>
      </c>
      <c r="O3786" s="176" t="s">
        <v>103</v>
      </c>
      <c r="P3786" s="179" t="s">
        <v>116</v>
      </c>
      <c r="Q3786" s="61"/>
      <c r="R3786" s="208" t="s">
        <v>7912</v>
      </c>
      <c r="S3786" s="208" t="s">
        <v>588</v>
      </c>
      <c r="T3786" s="264">
        <v>216</v>
      </c>
      <c r="U3786" s="264">
        <v>560</v>
      </c>
      <c r="V3786" s="264">
        <v>88</v>
      </c>
      <c r="W3786" s="264">
        <v>496.2</v>
      </c>
      <c r="X3786" s="264">
        <v>532.5</v>
      </c>
      <c r="Y3786" s="264">
        <v>532.5</v>
      </c>
    </row>
    <row r="3787" spans="1:25" ht="258.75" customHeight="1" x14ac:dyDescent="0.25">
      <c r="A3787" s="71">
        <v>5463</v>
      </c>
      <c r="B3787" s="176" t="s">
        <v>9134</v>
      </c>
      <c r="C3787" s="176" t="s">
        <v>9231</v>
      </c>
      <c r="D3787" s="179" t="s">
        <v>270</v>
      </c>
      <c r="E3787" s="176" t="s">
        <v>129</v>
      </c>
      <c r="F3787" s="176" t="s">
        <v>9232</v>
      </c>
      <c r="G3787" s="177">
        <v>43466</v>
      </c>
      <c r="H3787" s="177">
        <v>43466</v>
      </c>
      <c r="I3787" s="176" t="s">
        <v>1295</v>
      </c>
      <c r="J3787" s="177" t="s">
        <v>114</v>
      </c>
      <c r="K3787" s="176" t="s">
        <v>4941</v>
      </c>
      <c r="L3787" s="176" t="s">
        <v>60</v>
      </c>
      <c r="M3787" s="176" t="s">
        <v>9186</v>
      </c>
      <c r="N3787" s="180" t="s">
        <v>106</v>
      </c>
      <c r="O3787" s="176" t="s">
        <v>103</v>
      </c>
      <c r="P3787" s="179" t="s">
        <v>116</v>
      </c>
      <c r="Q3787" s="61"/>
      <c r="R3787" s="208" t="s">
        <v>9138</v>
      </c>
      <c r="S3787" s="208" t="s">
        <v>1076</v>
      </c>
      <c r="T3787" s="264">
        <v>0</v>
      </c>
      <c r="U3787" s="264">
        <v>0</v>
      </c>
      <c r="V3787" s="264">
        <v>0</v>
      </c>
      <c r="W3787" s="264">
        <v>0</v>
      </c>
      <c r="X3787" s="264">
        <v>0</v>
      </c>
      <c r="Y3787" s="264">
        <v>0</v>
      </c>
    </row>
    <row r="3788" spans="1:25" ht="258.75" customHeight="1" x14ac:dyDescent="0.25">
      <c r="A3788" s="71">
        <v>5464</v>
      </c>
      <c r="B3788" s="176" t="s">
        <v>9134</v>
      </c>
      <c r="C3788" s="176" t="s">
        <v>9231</v>
      </c>
      <c r="D3788" s="176" t="s">
        <v>9233</v>
      </c>
      <c r="E3788" s="176" t="s">
        <v>129</v>
      </c>
      <c r="F3788" s="176" t="s">
        <v>9234</v>
      </c>
      <c r="G3788" s="177">
        <v>43466</v>
      </c>
      <c r="H3788" s="177">
        <v>43466</v>
      </c>
      <c r="I3788" s="176" t="s">
        <v>1295</v>
      </c>
      <c r="J3788" s="177" t="s">
        <v>114</v>
      </c>
      <c r="K3788" s="176" t="s">
        <v>9235</v>
      </c>
      <c r="L3788" s="176" t="s">
        <v>60</v>
      </c>
      <c r="M3788" s="176" t="s">
        <v>9186</v>
      </c>
      <c r="N3788" s="180" t="s">
        <v>106</v>
      </c>
      <c r="O3788" s="176" t="s">
        <v>103</v>
      </c>
      <c r="P3788" s="179" t="s">
        <v>116</v>
      </c>
      <c r="Q3788" s="61"/>
      <c r="R3788" s="208" t="s">
        <v>9138</v>
      </c>
      <c r="S3788" s="208" t="s">
        <v>1076</v>
      </c>
      <c r="T3788" s="264">
        <v>0</v>
      </c>
      <c r="U3788" s="264">
        <v>0</v>
      </c>
      <c r="V3788" s="264">
        <v>0</v>
      </c>
      <c r="W3788" s="264">
        <v>0</v>
      </c>
      <c r="X3788" s="264">
        <v>0</v>
      </c>
      <c r="Y3788" s="264">
        <v>0</v>
      </c>
    </row>
    <row r="3789" spans="1:25" ht="258.75" customHeight="1" x14ac:dyDescent="0.25">
      <c r="A3789" s="71">
        <v>5465</v>
      </c>
      <c r="B3789" s="176" t="s">
        <v>9134</v>
      </c>
      <c r="C3789" s="176" t="s">
        <v>18142</v>
      </c>
      <c r="D3789" s="176" t="s">
        <v>458</v>
      </c>
      <c r="E3789" s="176" t="s">
        <v>18143</v>
      </c>
      <c r="F3789" s="176" t="s">
        <v>9236</v>
      </c>
      <c r="G3789" s="177">
        <v>43831</v>
      </c>
      <c r="H3789" s="177">
        <v>43831</v>
      </c>
      <c r="I3789" s="176" t="s">
        <v>535</v>
      </c>
      <c r="J3789" s="177" t="s">
        <v>114</v>
      </c>
      <c r="K3789" s="176" t="s">
        <v>9237</v>
      </c>
      <c r="L3789" s="176" t="s">
        <v>99</v>
      </c>
      <c r="M3789" s="176" t="s">
        <v>9238</v>
      </c>
      <c r="N3789" s="180" t="s">
        <v>106</v>
      </c>
      <c r="O3789" s="176" t="s">
        <v>103</v>
      </c>
      <c r="P3789" s="179" t="s">
        <v>116</v>
      </c>
      <c r="Q3789" s="61"/>
      <c r="R3789" s="208" t="s">
        <v>9138</v>
      </c>
      <c r="S3789" s="208" t="s">
        <v>1076</v>
      </c>
      <c r="T3789" s="264">
        <v>199</v>
      </c>
      <c r="U3789" s="264">
        <v>231</v>
      </c>
      <c r="V3789" s="264">
        <v>29</v>
      </c>
      <c r="W3789" s="264">
        <v>0</v>
      </c>
      <c r="X3789" s="264">
        <v>0</v>
      </c>
      <c r="Y3789" s="264">
        <v>0</v>
      </c>
    </row>
    <row r="3790" spans="1:25" ht="258.75" customHeight="1" x14ac:dyDescent="0.25">
      <c r="A3790" s="71">
        <v>5466</v>
      </c>
      <c r="B3790" s="176" t="s">
        <v>9134</v>
      </c>
      <c r="C3790" s="176" t="s">
        <v>18142</v>
      </c>
      <c r="D3790" s="176" t="s">
        <v>450</v>
      </c>
      <c r="E3790" s="176" t="s">
        <v>18143</v>
      </c>
      <c r="F3790" s="176" t="s">
        <v>9239</v>
      </c>
      <c r="G3790" s="177">
        <v>43831</v>
      </c>
      <c r="H3790" s="177">
        <v>43831</v>
      </c>
      <c r="I3790" s="176" t="s">
        <v>535</v>
      </c>
      <c r="J3790" s="177" t="s">
        <v>114</v>
      </c>
      <c r="K3790" s="176" t="s">
        <v>9240</v>
      </c>
      <c r="L3790" s="176" t="s">
        <v>99</v>
      </c>
      <c r="M3790" s="176" t="s">
        <v>9238</v>
      </c>
      <c r="N3790" s="180" t="s">
        <v>106</v>
      </c>
      <c r="O3790" s="176" t="s">
        <v>103</v>
      </c>
      <c r="P3790" s="179" t="s">
        <v>116</v>
      </c>
      <c r="Q3790" s="61"/>
      <c r="R3790" s="208" t="s">
        <v>9138</v>
      </c>
      <c r="S3790" s="208" t="s">
        <v>1076</v>
      </c>
      <c r="T3790" s="264">
        <v>3</v>
      </c>
      <c r="U3790" s="264">
        <v>3</v>
      </c>
      <c r="V3790" s="264">
        <v>0</v>
      </c>
      <c r="W3790" s="264">
        <v>0</v>
      </c>
      <c r="X3790" s="264">
        <v>0</v>
      </c>
      <c r="Y3790" s="264">
        <v>0</v>
      </c>
    </row>
    <row r="3791" spans="1:25" ht="258.75" customHeight="1" x14ac:dyDescent="0.25">
      <c r="A3791" s="71">
        <v>5467</v>
      </c>
      <c r="B3791" s="176" t="s">
        <v>9134</v>
      </c>
      <c r="C3791" s="176" t="s">
        <v>18144</v>
      </c>
      <c r="D3791" s="176" t="s">
        <v>1110</v>
      </c>
      <c r="E3791" s="176" t="s">
        <v>129</v>
      </c>
      <c r="F3791" s="176" t="s">
        <v>11303</v>
      </c>
      <c r="G3791" s="177">
        <v>37747</v>
      </c>
      <c r="H3791" s="177">
        <v>37622</v>
      </c>
      <c r="I3791" s="176" t="s">
        <v>113</v>
      </c>
      <c r="J3791" s="177" t="s">
        <v>114</v>
      </c>
      <c r="K3791" s="176" t="s">
        <v>9241</v>
      </c>
      <c r="L3791" s="176" t="s">
        <v>60</v>
      </c>
      <c r="M3791" s="176" t="s">
        <v>9242</v>
      </c>
      <c r="N3791" s="180" t="s">
        <v>106</v>
      </c>
      <c r="O3791" s="180" t="s">
        <v>100</v>
      </c>
      <c r="P3791" s="230" t="s">
        <v>9243</v>
      </c>
      <c r="Q3791" s="61"/>
      <c r="R3791" s="208" t="s">
        <v>9146</v>
      </c>
      <c r="S3791" s="208" t="s">
        <v>553</v>
      </c>
      <c r="T3791" s="264">
        <v>1101</v>
      </c>
      <c r="U3791" s="264">
        <v>1165</v>
      </c>
      <c r="V3791" s="264">
        <v>1265</v>
      </c>
      <c r="W3791" s="264">
        <v>420.27</v>
      </c>
      <c r="X3791" s="264">
        <v>420.27</v>
      </c>
      <c r="Y3791" s="264">
        <v>420.27</v>
      </c>
    </row>
    <row r="3792" spans="1:25" ht="258.75" customHeight="1" x14ac:dyDescent="0.25">
      <c r="A3792" s="71">
        <v>5468</v>
      </c>
      <c r="B3792" s="176" t="s">
        <v>9134</v>
      </c>
      <c r="C3792" s="176" t="s">
        <v>9244</v>
      </c>
      <c r="D3792" s="176" t="s">
        <v>1115</v>
      </c>
      <c r="E3792" s="176" t="s">
        <v>18145</v>
      </c>
      <c r="F3792" s="176" t="s">
        <v>9245</v>
      </c>
      <c r="G3792" s="177">
        <v>40909</v>
      </c>
      <c r="H3792" s="177">
        <v>40909</v>
      </c>
      <c r="I3792" s="176" t="s">
        <v>113</v>
      </c>
      <c r="J3792" s="177" t="s">
        <v>114</v>
      </c>
      <c r="K3792" s="176" t="s">
        <v>9246</v>
      </c>
      <c r="L3792" s="176" t="s">
        <v>99</v>
      </c>
      <c r="M3792" s="176" t="s">
        <v>9247</v>
      </c>
      <c r="N3792" s="180" t="s">
        <v>106</v>
      </c>
      <c r="O3792" s="176" t="s">
        <v>100</v>
      </c>
      <c r="P3792" s="230" t="s">
        <v>9243</v>
      </c>
      <c r="Q3792" s="61"/>
      <c r="R3792" s="222" t="s">
        <v>9202</v>
      </c>
      <c r="S3792" s="208" t="s">
        <v>4520</v>
      </c>
      <c r="T3792" s="264">
        <v>1551</v>
      </c>
      <c r="U3792" s="264">
        <v>1251</v>
      </c>
      <c r="V3792" s="264">
        <v>952</v>
      </c>
      <c r="W3792" s="264">
        <v>952</v>
      </c>
      <c r="X3792" s="264">
        <v>952</v>
      </c>
      <c r="Y3792" s="264">
        <v>952</v>
      </c>
    </row>
    <row r="3793" spans="1:25" ht="258.75" customHeight="1" x14ac:dyDescent="0.25">
      <c r="A3793" s="71">
        <v>5469</v>
      </c>
      <c r="B3793" s="176" t="s">
        <v>9134</v>
      </c>
      <c r="C3793" s="176" t="s">
        <v>18146</v>
      </c>
      <c r="D3793" s="176" t="s">
        <v>278</v>
      </c>
      <c r="E3793" s="176" t="s">
        <v>18147</v>
      </c>
      <c r="F3793" s="176" t="s">
        <v>18148</v>
      </c>
      <c r="G3793" s="177">
        <v>44197</v>
      </c>
      <c r="H3793" s="177">
        <v>44197</v>
      </c>
      <c r="I3793" s="176" t="s">
        <v>370</v>
      </c>
      <c r="J3793" s="177">
        <v>45292</v>
      </c>
      <c r="K3793" s="176" t="s">
        <v>18149</v>
      </c>
      <c r="L3793" s="176" t="s">
        <v>99</v>
      </c>
      <c r="M3793" s="176" t="s">
        <v>18150</v>
      </c>
      <c r="N3793" s="180" t="s">
        <v>106</v>
      </c>
      <c r="O3793" s="414" t="s">
        <v>103</v>
      </c>
      <c r="P3793" s="230" t="s">
        <v>116</v>
      </c>
      <c r="Q3793" s="61"/>
      <c r="R3793" s="222"/>
      <c r="S3793" s="208"/>
      <c r="T3793" s="264">
        <v>1787</v>
      </c>
      <c r="U3793" s="264">
        <v>1779</v>
      </c>
      <c r="V3793" s="264" t="s">
        <v>112</v>
      </c>
      <c r="W3793" s="264">
        <v>4000</v>
      </c>
      <c r="X3793" s="264" t="s">
        <v>112</v>
      </c>
      <c r="Y3793" s="264" t="s">
        <v>112</v>
      </c>
    </row>
    <row r="3794" spans="1:25" ht="258.75" customHeight="1" x14ac:dyDescent="0.25">
      <c r="A3794" s="71">
        <v>5470</v>
      </c>
      <c r="B3794" s="176" t="s">
        <v>9134</v>
      </c>
      <c r="C3794" s="176" t="s">
        <v>18151</v>
      </c>
      <c r="D3794" s="176" t="s">
        <v>7252</v>
      </c>
      <c r="E3794" s="176" t="s">
        <v>18152</v>
      </c>
      <c r="F3794" s="176" t="s">
        <v>9248</v>
      </c>
      <c r="G3794" s="177">
        <v>42370</v>
      </c>
      <c r="H3794" s="177">
        <v>42370</v>
      </c>
      <c r="I3794" s="176" t="s">
        <v>244</v>
      </c>
      <c r="J3794" s="177">
        <v>45658</v>
      </c>
      <c r="K3794" s="176" t="s">
        <v>9249</v>
      </c>
      <c r="L3794" s="176" t="s">
        <v>60</v>
      </c>
      <c r="M3794" s="176" t="s">
        <v>9250</v>
      </c>
      <c r="N3794" s="176" t="s">
        <v>68</v>
      </c>
      <c r="O3794" s="176" t="s">
        <v>100</v>
      </c>
      <c r="P3794" s="176" t="s">
        <v>398</v>
      </c>
      <c r="Q3794" s="61" t="s">
        <v>18153</v>
      </c>
      <c r="R3794" s="29" t="s">
        <v>3060</v>
      </c>
      <c r="S3794" s="208" t="s">
        <v>1082</v>
      </c>
      <c r="T3794" s="264">
        <v>169286</v>
      </c>
      <c r="U3794" s="264">
        <v>186045</v>
      </c>
      <c r="V3794" s="264">
        <v>124820</v>
      </c>
      <c r="W3794" s="264">
        <v>248816</v>
      </c>
      <c r="X3794" s="264" t="s">
        <v>112</v>
      </c>
      <c r="Y3794" s="264" t="s">
        <v>112</v>
      </c>
    </row>
    <row r="3795" spans="1:25" ht="258.75" customHeight="1" x14ac:dyDescent="0.25">
      <c r="A3795" s="71">
        <v>5471</v>
      </c>
      <c r="B3795" s="176" t="s">
        <v>9134</v>
      </c>
      <c r="C3795" s="176" t="s">
        <v>18154</v>
      </c>
      <c r="D3795" s="176" t="s">
        <v>1133</v>
      </c>
      <c r="E3795" s="176" t="s">
        <v>129</v>
      </c>
      <c r="F3795" s="176" t="s">
        <v>18155</v>
      </c>
      <c r="G3795" s="177">
        <v>42370</v>
      </c>
      <c r="H3795" s="177">
        <v>42370</v>
      </c>
      <c r="I3795" s="176" t="s">
        <v>18156</v>
      </c>
      <c r="J3795" s="177" t="s">
        <v>114</v>
      </c>
      <c r="K3795" s="176" t="s">
        <v>9251</v>
      </c>
      <c r="L3795" s="176" t="s">
        <v>60</v>
      </c>
      <c r="M3795" s="176" t="s">
        <v>9252</v>
      </c>
      <c r="N3795" s="176" t="s">
        <v>68</v>
      </c>
      <c r="O3795" s="176" t="s">
        <v>100</v>
      </c>
      <c r="P3795" s="176" t="s">
        <v>398</v>
      </c>
      <c r="Q3795" s="61"/>
      <c r="R3795" s="29" t="s">
        <v>3060</v>
      </c>
      <c r="S3795" s="208" t="s">
        <v>1082</v>
      </c>
      <c r="T3795" s="264">
        <v>1689342</v>
      </c>
      <c r="U3795" s="264">
        <v>2222811</v>
      </c>
      <c r="V3795" s="264">
        <v>1224221</v>
      </c>
      <c r="W3795" s="264">
        <v>1658852</v>
      </c>
      <c r="X3795" s="264">
        <v>1658852</v>
      </c>
      <c r="Y3795" s="264">
        <v>1658852</v>
      </c>
    </row>
    <row r="3796" spans="1:25" ht="258.75" customHeight="1" x14ac:dyDescent="0.25">
      <c r="A3796" s="71">
        <v>5472</v>
      </c>
      <c r="B3796" s="176" t="s">
        <v>9134</v>
      </c>
      <c r="C3796" s="176" t="s">
        <v>18157</v>
      </c>
      <c r="D3796" s="176" t="s">
        <v>9253</v>
      </c>
      <c r="E3796" s="176" t="s">
        <v>18158</v>
      </c>
      <c r="F3796" s="176" t="s">
        <v>1909</v>
      </c>
      <c r="G3796" s="177">
        <v>43959</v>
      </c>
      <c r="H3796" s="177">
        <v>43831</v>
      </c>
      <c r="I3796" s="176" t="s">
        <v>762</v>
      </c>
      <c r="J3796" s="177">
        <v>44927</v>
      </c>
      <c r="K3796" s="176" t="s">
        <v>9254</v>
      </c>
      <c r="L3796" s="176" t="s">
        <v>60</v>
      </c>
      <c r="M3796" s="176" t="s">
        <v>9252</v>
      </c>
      <c r="N3796" s="176" t="s">
        <v>68</v>
      </c>
      <c r="O3796" s="176" t="s">
        <v>100</v>
      </c>
      <c r="P3796" s="176" t="s">
        <v>398</v>
      </c>
      <c r="Q3796" s="61" t="s">
        <v>18159</v>
      </c>
      <c r="R3796" s="29" t="s">
        <v>3060</v>
      </c>
      <c r="S3796" s="208" t="s">
        <v>1082</v>
      </c>
      <c r="T3796" s="264">
        <v>49282</v>
      </c>
      <c r="U3796" s="264">
        <v>58133</v>
      </c>
      <c r="V3796" s="264">
        <v>859</v>
      </c>
      <c r="W3796" s="264" t="s">
        <v>112</v>
      </c>
      <c r="X3796" s="264" t="s">
        <v>112</v>
      </c>
      <c r="Y3796" s="264" t="s">
        <v>112</v>
      </c>
    </row>
    <row r="3797" spans="1:25" ht="258.75" customHeight="1" x14ac:dyDescent="0.25">
      <c r="A3797" s="71">
        <v>5473</v>
      </c>
      <c r="B3797" s="176" t="s">
        <v>9134</v>
      </c>
      <c r="C3797" s="176" t="s">
        <v>18157</v>
      </c>
      <c r="D3797" s="176" t="s">
        <v>1531</v>
      </c>
      <c r="E3797" s="176" t="s">
        <v>18158</v>
      </c>
      <c r="F3797" s="176" t="s">
        <v>1909</v>
      </c>
      <c r="G3797" s="177">
        <v>42370</v>
      </c>
      <c r="H3797" s="177">
        <v>42370</v>
      </c>
      <c r="I3797" s="176" t="s">
        <v>113</v>
      </c>
      <c r="J3797" s="177" t="s">
        <v>114</v>
      </c>
      <c r="K3797" s="176" t="s">
        <v>8118</v>
      </c>
      <c r="L3797" s="176" t="s">
        <v>60</v>
      </c>
      <c r="M3797" s="176" t="s">
        <v>9252</v>
      </c>
      <c r="N3797" s="176" t="s">
        <v>68</v>
      </c>
      <c r="O3797" s="176" t="s">
        <v>100</v>
      </c>
      <c r="P3797" s="176" t="s">
        <v>196</v>
      </c>
      <c r="Q3797" s="61" t="s">
        <v>18160</v>
      </c>
      <c r="R3797" s="29" t="s">
        <v>3060</v>
      </c>
      <c r="S3797" s="208" t="s">
        <v>1082</v>
      </c>
      <c r="T3797" s="264">
        <v>217820</v>
      </c>
      <c r="U3797" s="264">
        <v>254491</v>
      </c>
      <c r="V3797" s="264">
        <v>141513</v>
      </c>
      <c r="W3797" s="264">
        <v>216184</v>
      </c>
      <c r="X3797" s="264">
        <v>216184</v>
      </c>
      <c r="Y3797" s="264">
        <v>216184</v>
      </c>
    </row>
    <row r="3798" spans="1:25" ht="258.75" customHeight="1" x14ac:dyDescent="0.25">
      <c r="A3798" s="71">
        <v>5474</v>
      </c>
      <c r="B3798" s="176" t="s">
        <v>9134</v>
      </c>
      <c r="C3798" s="176" t="s">
        <v>9255</v>
      </c>
      <c r="D3798" s="176" t="s">
        <v>1148</v>
      </c>
      <c r="E3798" s="176" t="s">
        <v>129</v>
      </c>
      <c r="F3798" s="176" t="s">
        <v>18161</v>
      </c>
      <c r="G3798" s="177">
        <v>40396</v>
      </c>
      <c r="H3798" s="177">
        <v>40330</v>
      </c>
      <c r="I3798" s="176" t="s">
        <v>18162</v>
      </c>
      <c r="J3798" s="177" t="s">
        <v>114</v>
      </c>
      <c r="K3798" s="176" t="s">
        <v>9256</v>
      </c>
      <c r="L3798" s="176" t="s">
        <v>60</v>
      </c>
      <c r="M3798" s="176" t="s">
        <v>9252</v>
      </c>
      <c r="N3798" s="176" t="s">
        <v>68</v>
      </c>
      <c r="O3798" s="176" t="s">
        <v>100</v>
      </c>
      <c r="P3798" s="176" t="s">
        <v>196</v>
      </c>
      <c r="Q3798" s="61"/>
      <c r="R3798" s="29" t="s">
        <v>3060</v>
      </c>
      <c r="S3798" s="208" t="s">
        <v>1082</v>
      </c>
      <c r="T3798" s="264">
        <v>55095</v>
      </c>
      <c r="U3798" s="264">
        <v>83091</v>
      </c>
      <c r="V3798" s="264">
        <v>54270</v>
      </c>
      <c r="W3798" s="264">
        <v>50088</v>
      </c>
      <c r="X3798" s="264">
        <v>50088</v>
      </c>
      <c r="Y3798" s="264">
        <v>50088</v>
      </c>
    </row>
    <row r="3799" spans="1:25" ht="258.75" customHeight="1" x14ac:dyDescent="0.25">
      <c r="A3799" s="71">
        <v>5475</v>
      </c>
      <c r="B3799" s="176" t="s">
        <v>9134</v>
      </c>
      <c r="C3799" s="176" t="s">
        <v>18163</v>
      </c>
      <c r="D3799" s="176" t="s">
        <v>1152</v>
      </c>
      <c r="E3799" s="176" t="s">
        <v>18158</v>
      </c>
      <c r="F3799" s="176" t="s">
        <v>1909</v>
      </c>
      <c r="G3799" s="177">
        <v>42370</v>
      </c>
      <c r="H3799" s="177">
        <v>42370</v>
      </c>
      <c r="I3799" s="176" t="s">
        <v>113</v>
      </c>
      <c r="J3799" s="177" t="s">
        <v>114</v>
      </c>
      <c r="K3799" s="176" t="s">
        <v>18164</v>
      </c>
      <c r="L3799" s="176" t="s">
        <v>60</v>
      </c>
      <c r="M3799" s="176" t="s">
        <v>9252</v>
      </c>
      <c r="N3799" s="176" t="s">
        <v>68</v>
      </c>
      <c r="O3799" s="176" t="s">
        <v>100</v>
      </c>
      <c r="P3799" s="176" t="s">
        <v>398</v>
      </c>
      <c r="Q3799" s="61" t="s">
        <v>18165</v>
      </c>
      <c r="R3799" s="29" t="s">
        <v>3060</v>
      </c>
      <c r="S3799" s="208" t="s">
        <v>1082</v>
      </c>
      <c r="T3799" s="264">
        <v>17609</v>
      </c>
      <c r="U3799" s="264">
        <v>19931</v>
      </c>
      <c r="V3799" s="264">
        <v>17387</v>
      </c>
      <c r="W3799" s="264">
        <v>17421</v>
      </c>
      <c r="X3799" s="264">
        <v>17421</v>
      </c>
      <c r="Y3799" s="264">
        <v>17421</v>
      </c>
    </row>
    <row r="3800" spans="1:25" ht="258.75" customHeight="1" x14ac:dyDescent="0.25">
      <c r="A3800" s="71">
        <v>5504</v>
      </c>
      <c r="B3800" s="197" t="s">
        <v>9259</v>
      </c>
      <c r="C3800" s="197" t="s">
        <v>18166</v>
      </c>
      <c r="D3800" s="202" t="s">
        <v>121</v>
      </c>
      <c r="E3800" s="208" t="s">
        <v>11448</v>
      </c>
      <c r="F3800" s="211" t="s">
        <v>852</v>
      </c>
      <c r="G3800" s="112">
        <v>42369</v>
      </c>
      <c r="H3800" s="112">
        <v>42370</v>
      </c>
      <c r="I3800" s="211" t="s">
        <v>244</v>
      </c>
      <c r="J3800" s="90">
        <v>45658</v>
      </c>
      <c r="K3800" s="208" t="s">
        <v>9260</v>
      </c>
      <c r="L3800" s="211" t="s">
        <v>60</v>
      </c>
      <c r="M3800" s="202" t="s">
        <v>18167</v>
      </c>
      <c r="N3800" s="208" t="s">
        <v>107</v>
      </c>
      <c r="O3800" s="211" t="s">
        <v>100</v>
      </c>
      <c r="P3800" s="211" t="s">
        <v>812</v>
      </c>
      <c r="Q3800" s="89"/>
      <c r="R3800" s="416" t="s">
        <v>23</v>
      </c>
      <c r="S3800" s="197" t="s">
        <v>1076</v>
      </c>
      <c r="T3800" s="197">
        <v>5273</v>
      </c>
      <c r="U3800" s="197">
        <v>9229</v>
      </c>
      <c r="V3800" s="265">
        <v>6410</v>
      </c>
      <c r="W3800" s="265">
        <v>6971</v>
      </c>
      <c r="X3800" s="265" t="s">
        <v>112</v>
      </c>
      <c r="Y3800" s="265" t="s">
        <v>112</v>
      </c>
    </row>
    <row r="3801" spans="1:25" ht="258.75" customHeight="1" x14ac:dyDescent="0.25">
      <c r="A3801" s="71">
        <v>5505</v>
      </c>
      <c r="B3801" s="197" t="s">
        <v>9259</v>
      </c>
      <c r="C3801" s="197" t="s">
        <v>18168</v>
      </c>
      <c r="D3801" s="202" t="s">
        <v>413</v>
      </c>
      <c r="E3801" s="208" t="s">
        <v>11928</v>
      </c>
      <c r="F3801" s="211" t="s">
        <v>6555</v>
      </c>
      <c r="G3801" s="112">
        <v>42503</v>
      </c>
      <c r="H3801" s="112">
        <v>42370</v>
      </c>
      <c r="I3801" s="208" t="s">
        <v>18169</v>
      </c>
      <c r="J3801" s="90">
        <v>45658</v>
      </c>
      <c r="K3801" s="211" t="s">
        <v>6556</v>
      </c>
      <c r="L3801" s="211" t="s">
        <v>60</v>
      </c>
      <c r="M3801" s="211" t="s">
        <v>18170</v>
      </c>
      <c r="N3801" s="208" t="s">
        <v>107</v>
      </c>
      <c r="O3801" s="211" t="s">
        <v>100</v>
      </c>
      <c r="P3801" s="211" t="s">
        <v>812</v>
      </c>
      <c r="Q3801" s="89" t="s">
        <v>1869</v>
      </c>
      <c r="R3801" s="416">
        <v>16</v>
      </c>
      <c r="S3801" s="197" t="s">
        <v>175</v>
      </c>
      <c r="T3801" s="197">
        <v>7187</v>
      </c>
      <c r="U3801" s="197">
        <v>2094</v>
      </c>
      <c r="V3801" s="265">
        <v>2156</v>
      </c>
      <c r="W3801" s="265">
        <v>2156</v>
      </c>
      <c r="X3801" s="265" t="s">
        <v>112</v>
      </c>
      <c r="Y3801" s="265" t="s">
        <v>112</v>
      </c>
    </row>
    <row r="3802" spans="1:25" ht="258.75" customHeight="1" x14ac:dyDescent="0.25">
      <c r="A3802" s="71">
        <v>5506</v>
      </c>
      <c r="B3802" s="197" t="s">
        <v>9259</v>
      </c>
      <c r="C3802" s="197" t="s">
        <v>9261</v>
      </c>
      <c r="D3802" s="202" t="s">
        <v>1732</v>
      </c>
      <c r="E3802" s="208" t="s">
        <v>18171</v>
      </c>
      <c r="F3802" s="208" t="s">
        <v>9262</v>
      </c>
      <c r="G3802" s="112">
        <v>42736</v>
      </c>
      <c r="H3802" s="112">
        <v>42736</v>
      </c>
      <c r="I3802" s="208" t="s">
        <v>18172</v>
      </c>
      <c r="J3802" s="90">
        <v>45658</v>
      </c>
      <c r="K3802" s="211" t="s">
        <v>9263</v>
      </c>
      <c r="L3802" s="211" t="s">
        <v>60</v>
      </c>
      <c r="M3802" s="208" t="s">
        <v>11733</v>
      </c>
      <c r="N3802" s="208" t="s">
        <v>107</v>
      </c>
      <c r="O3802" s="211" t="s">
        <v>100</v>
      </c>
      <c r="P3802" s="211" t="s">
        <v>812</v>
      </c>
      <c r="Q3802" s="89"/>
      <c r="R3802" s="416">
        <v>16</v>
      </c>
      <c r="S3802" s="197" t="s">
        <v>175</v>
      </c>
      <c r="T3802" s="197">
        <v>0</v>
      </c>
      <c r="U3802" s="197">
        <v>0</v>
      </c>
      <c r="V3802" s="265">
        <v>0</v>
      </c>
      <c r="W3802" s="265">
        <v>0</v>
      </c>
      <c r="X3802" s="265" t="s">
        <v>112</v>
      </c>
      <c r="Y3802" s="265" t="s">
        <v>112</v>
      </c>
    </row>
    <row r="3803" spans="1:25" ht="258.75" customHeight="1" x14ac:dyDescent="0.25">
      <c r="A3803" s="71">
        <v>5507</v>
      </c>
      <c r="B3803" s="197" t="s">
        <v>9259</v>
      </c>
      <c r="C3803" s="197" t="s">
        <v>9261</v>
      </c>
      <c r="D3803" s="202" t="s">
        <v>4081</v>
      </c>
      <c r="E3803" s="208" t="s">
        <v>11929</v>
      </c>
      <c r="F3803" s="208" t="s">
        <v>9264</v>
      </c>
      <c r="G3803" s="112">
        <v>42736</v>
      </c>
      <c r="H3803" s="112">
        <v>42736</v>
      </c>
      <c r="I3803" s="208" t="s">
        <v>18173</v>
      </c>
      <c r="J3803" s="90">
        <v>45658</v>
      </c>
      <c r="K3803" s="211" t="s">
        <v>9265</v>
      </c>
      <c r="L3803" s="211" t="s">
        <v>60</v>
      </c>
      <c r="M3803" s="208" t="s">
        <v>11733</v>
      </c>
      <c r="N3803" s="208" t="s">
        <v>107</v>
      </c>
      <c r="O3803" s="211" t="s">
        <v>100</v>
      </c>
      <c r="P3803" s="211" t="s">
        <v>812</v>
      </c>
      <c r="Q3803" s="89"/>
      <c r="R3803" s="416">
        <v>16</v>
      </c>
      <c r="S3803" s="197" t="s">
        <v>175</v>
      </c>
      <c r="T3803" s="197">
        <v>0</v>
      </c>
      <c r="U3803" s="197">
        <v>0</v>
      </c>
      <c r="V3803" s="265">
        <v>0</v>
      </c>
      <c r="W3803" s="265">
        <v>0</v>
      </c>
      <c r="X3803" s="265" t="s">
        <v>112</v>
      </c>
      <c r="Y3803" s="265" t="s">
        <v>112</v>
      </c>
    </row>
    <row r="3804" spans="1:25" ht="258.75" customHeight="1" x14ac:dyDescent="0.25">
      <c r="A3804" s="71">
        <v>5508</v>
      </c>
      <c r="B3804" s="197" t="s">
        <v>9259</v>
      </c>
      <c r="C3804" s="197" t="s">
        <v>9261</v>
      </c>
      <c r="D3804" s="202" t="s">
        <v>441</v>
      </c>
      <c r="E3804" s="208" t="s">
        <v>18174</v>
      </c>
      <c r="F3804" s="211" t="s">
        <v>9266</v>
      </c>
      <c r="G3804" s="112">
        <v>42736</v>
      </c>
      <c r="H3804" s="112">
        <v>42736</v>
      </c>
      <c r="I3804" s="208" t="s">
        <v>5466</v>
      </c>
      <c r="J3804" s="112" t="s">
        <v>16207</v>
      </c>
      <c r="K3804" s="211" t="s">
        <v>9267</v>
      </c>
      <c r="L3804" s="211" t="s">
        <v>60</v>
      </c>
      <c r="M3804" s="211" t="s">
        <v>9268</v>
      </c>
      <c r="N3804" s="208" t="s">
        <v>107</v>
      </c>
      <c r="O3804" s="211" t="s">
        <v>100</v>
      </c>
      <c r="P3804" s="211" t="s">
        <v>812</v>
      </c>
      <c r="Q3804" s="89"/>
      <c r="R3804" s="416">
        <v>16</v>
      </c>
      <c r="S3804" s="197" t="s">
        <v>175</v>
      </c>
      <c r="T3804" s="197">
        <v>509107</v>
      </c>
      <c r="U3804" s="197">
        <v>190310</v>
      </c>
      <c r="V3804" s="265">
        <v>549180</v>
      </c>
      <c r="W3804" s="265">
        <v>33139</v>
      </c>
      <c r="X3804" s="265">
        <v>0</v>
      </c>
      <c r="Y3804" s="265">
        <v>0</v>
      </c>
    </row>
    <row r="3805" spans="1:25" ht="258.75" customHeight="1" x14ac:dyDescent="0.25">
      <c r="A3805" s="71">
        <v>5509</v>
      </c>
      <c r="B3805" s="197" t="s">
        <v>9259</v>
      </c>
      <c r="C3805" s="197" t="s">
        <v>18166</v>
      </c>
      <c r="D3805" s="202" t="s">
        <v>4101</v>
      </c>
      <c r="E3805" s="208" t="s">
        <v>11930</v>
      </c>
      <c r="F3805" s="211" t="s">
        <v>9258</v>
      </c>
      <c r="G3805" s="112">
        <v>42369</v>
      </c>
      <c r="H3805" s="112">
        <v>42370</v>
      </c>
      <c r="I3805" s="208" t="s">
        <v>18175</v>
      </c>
      <c r="J3805" s="90">
        <v>45658</v>
      </c>
      <c r="K3805" s="211" t="s">
        <v>9269</v>
      </c>
      <c r="L3805" s="211" t="s">
        <v>60</v>
      </c>
      <c r="M3805" s="202" t="s">
        <v>18176</v>
      </c>
      <c r="N3805" s="208" t="s">
        <v>107</v>
      </c>
      <c r="O3805" s="211" t="s">
        <v>100</v>
      </c>
      <c r="P3805" s="211" t="s">
        <v>9270</v>
      </c>
      <c r="Q3805" s="89"/>
      <c r="R3805" s="416" t="s">
        <v>23</v>
      </c>
      <c r="S3805" s="197" t="s">
        <v>1076</v>
      </c>
      <c r="T3805" s="197">
        <v>47445</v>
      </c>
      <c r="U3805" s="197">
        <v>30785</v>
      </c>
      <c r="V3805" s="265">
        <v>57685</v>
      </c>
      <c r="W3805" s="265">
        <v>62733</v>
      </c>
      <c r="X3805" s="265" t="s">
        <v>112</v>
      </c>
      <c r="Y3805" s="265" t="s">
        <v>112</v>
      </c>
    </row>
    <row r="3806" spans="1:25" ht="258.75" customHeight="1" x14ac:dyDescent="0.25">
      <c r="A3806" s="71">
        <v>5510</v>
      </c>
      <c r="B3806" s="197" t="s">
        <v>9259</v>
      </c>
      <c r="C3806" s="197" t="s">
        <v>18168</v>
      </c>
      <c r="D3806" s="202" t="s">
        <v>4107</v>
      </c>
      <c r="E3806" s="208" t="s">
        <v>11448</v>
      </c>
      <c r="F3806" s="211" t="s">
        <v>18177</v>
      </c>
      <c r="G3806" s="112">
        <v>42503</v>
      </c>
      <c r="H3806" s="112">
        <v>42370</v>
      </c>
      <c r="I3806" s="208" t="s">
        <v>18178</v>
      </c>
      <c r="J3806" s="90">
        <v>45658</v>
      </c>
      <c r="K3806" s="211" t="s">
        <v>9271</v>
      </c>
      <c r="L3806" s="211" t="s">
        <v>60</v>
      </c>
      <c r="M3806" s="208" t="s">
        <v>11733</v>
      </c>
      <c r="N3806" s="208" t="s">
        <v>107</v>
      </c>
      <c r="O3806" s="211" t="s">
        <v>100</v>
      </c>
      <c r="P3806" s="211" t="s">
        <v>9270</v>
      </c>
      <c r="Q3806" s="89"/>
      <c r="R3806" s="416">
        <v>16</v>
      </c>
      <c r="S3806" s="197" t="s">
        <v>175</v>
      </c>
      <c r="T3806" s="197">
        <v>7658</v>
      </c>
      <c r="U3806" s="197">
        <v>93876</v>
      </c>
      <c r="V3806" s="265">
        <v>43187</v>
      </c>
      <c r="W3806" s="265">
        <v>65187</v>
      </c>
      <c r="X3806" s="265" t="s">
        <v>112</v>
      </c>
      <c r="Y3806" s="265" t="s">
        <v>112</v>
      </c>
    </row>
    <row r="3807" spans="1:25" ht="258.75" customHeight="1" x14ac:dyDescent="0.25">
      <c r="A3807" s="71">
        <v>5511</v>
      </c>
      <c r="B3807" s="197" t="s">
        <v>9259</v>
      </c>
      <c r="C3807" s="197" t="s">
        <v>18168</v>
      </c>
      <c r="D3807" s="202" t="s">
        <v>9272</v>
      </c>
      <c r="E3807" s="211" t="s">
        <v>18179</v>
      </c>
      <c r="F3807" s="12" t="s">
        <v>18180</v>
      </c>
      <c r="G3807" s="112">
        <v>42503</v>
      </c>
      <c r="H3807" s="112">
        <v>42370</v>
      </c>
      <c r="I3807" s="208" t="s">
        <v>268</v>
      </c>
      <c r="J3807" s="112" t="s">
        <v>13225</v>
      </c>
      <c r="K3807" s="208" t="s">
        <v>18181</v>
      </c>
      <c r="L3807" s="211" t="s">
        <v>60</v>
      </c>
      <c r="M3807" s="211" t="s">
        <v>9273</v>
      </c>
      <c r="N3807" s="208" t="s">
        <v>107</v>
      </c>
      <c r="O3807" s="211" t="s">
        <v>100</v>
      </c>
      <c r="P3807" s="211" t="s">
        <v>8553</v>
      </c>
      <c r="Q3807" s="12" t="s">
        <v>18182</v>
      </c>
      <c r="R3807" s="416">
        <v>16</v>
      </c>
      <c r="S3807" s="197" t="s">
        <v>175</v>
      </c>
      <c r="T3807" s="197">
        <v>64001</v>
      </c>
      <c r="U3807" s="197">
        <v>125250</v>
      </c>
      <c r="V3807" s="265">
        <v>105785</v>
      </c>
      <c r="W3807" s="265">
        <v>106843</v>
      </c>
      <c r="X3807" s="265">
        <v>107911</v>
      </c>
      <c r="Y3807" s="265">
        <v>108990</v>
      </c>
    </row>
    <row r="3808" spans="1:25" ht="258.75" customHeight="1" x14ac:dyDescent="0.25">
      <c r="A3808" s="71">
        <v>5512</v>
      </c>
      <c r="B3808" s="197" t="s">
        <v>9259</v>
      </c>
      <c r="C3808" s="197" t="s">
        <v>18168</v>
      </c>
      <c r="D3808" s="202" t="s">
        <v>9274</v>
      </c>
      <c r="E3808" s="211" t="s">
        <v>18183</v>
      </c>
      <c r="F3808" s="12" t="s">
        <v>5876</v>
      </c>
      <c r="G3808" s="112">
        <v>42503</v>
      </c>
      <c r="H3808" s="112">
        <v>42370</v>
      </c>
      <c r="I3808" s="211" t="s">
        <v>17287</v>
      </c>
      <c r="J3808" s="112" t="s">
        <v>1369</v>
      </c>
      <c r="K3808" s="208" t="s">
        <v>9275</v>
      </c>
      <c r="L3808" s="211" t="s">
        <v>60</v>
      </c>
      <c r="M3808" s="211" t="s">
        <v>11733</v>
      </c>
      <c r="N3808" s="208" t="s">
        <v>107</v>
      </c>
      <c r="O3808" s="211" t="s">
        <v>100</v>
      </c>
      <c r="P3808" s="12" t="s">
        <v>18184</v>
      </c>
      <c r="Q3808" s="89"/>
      <c r="R3808" s="416">
        <v>16</v>
      </c>
      <c r="S3808" s="197" t="s">
        <v>175</v>
      </c>
      <c r="T3808" s="197">
        <v>0</v>
      </c>
      <c r="U3808" s="197">
        <v>0</v>
      </c>
      <c r="V3808" s="265">
        <v>0</v>
      </c>
      <c r="W3808" s="265">
        <v>0</v>
      </c>
      <c r="X3808" s="265">
        <v>0</v>
      </c>
      <c r="Y3808" s="265">
        <v>0</v>
      </c>
    </row>
    <row r="3809" spans="1:25" ht="258.75" customHeight="1" x14ac:dyDescent="0.25">
      <c r="A3809" s="71">
        <v>5513</v>
      </c>
      <c r="B3809" s="197" t="s">
        <v>9259</v>
      </c>
      <c r="C3809" s="197" t="s">
        <v>9261</v>
      </c>
      <c r="D3809" s="202" t="s">
        <v>9277</v>
      </c>
      <c r="E3809" s="211" t="s">
        <v>18185</v>
      </c>
      <c r="F3809" s="211" t="s">
        <v>9278</v>
      </c>
      <c r="G3809" s="112">
        <v>42736</v>
      </c>
      <c r="H3809" s="112">
        <v>42736</v>
      </c>
      <c r="I3809" s="208" t="s">
        <v>16147</v>
      </c>
      <c r="J3809" s="112" t="s">
        <v>16207</v>
      </c>
      <c r="K3809" s="208" t="s">
        <v>9279</v>
      </c>
      <c r="L3809" s="211" t="s">
        <v>60</v>
      </c>
      <c r="M3809" s="211" t="s">
        <v>9280</v>
      </c>
      <c r="N3809" s="208" t="s">
        <v>107</v>
      </c>
      <c r="O3809" s="211" t="s">
        <v>104</v>
      </c>
      <c r="P3809" s="211" t="s">
        <v>1747</v>
      </c>
      <c r="Q3809" s="89"/>
      <c r="R3809" s="416">
        <v>16</v>
      </c>
      <c r="S3809" s="197" t="s">
        <v>175</v>
      </c>
      <c r="T3809" s="197">
        <v>95069</v>
      </c>
      <c r="U3809" s="197">
        <v>191633</v>
      </c>
      <c r="V3809" s="265">
        <v>192000</v>
      </c>
      <c r="W3809" s="265">
        <v>192000</v>
      </c>
      <c r="X3809" s="265">
        <v>192000</v>
      </c>
      <c r="Y3809" s="265">
        <v>0</v>
      </c>
    </row>
    <row r="3810" spans="1:25" ht="258.75" customHeight="1" x14ac:dyDescent="0.25">
      <c r="A3810" s="71">
        <v>5514</v>
      </c>
      <c r="B3810" s="197" t="s">
        <v>9259</v>
      </c>
      <c r="C3810" s="197" t="s">
        <v>11377</v>
      </c>
      <c r="D3810" s="202" t="s">
        <v>9281</v>
      </c>
      <c r="E3810" s="211" t="s">
        <v>18186</v>
      </c>
      <c r="F3810" s="211" t="s">
        <v>11378</v>
      </c>
      <c r="G3810" s="112">
        <v>44322</v>
      </c>
      <c r="H3810" s="112">
        <v>44562</v>
      </c>
      <c r="I3810" s="208" t="s">
        <v>5466</v>
      </c>
      <c r="J3810" s="112" t="s">
        <v>16207</v>
      </c>
      <c r="K3810" s="208" t="s">
        <v>18187</v>
      </c>
      <c r="L3810" s="211" t="s">
        <v>60</v>
      </c>
      <c r="M3810" s="211" t="s">
        <v>9280</v>
      </c>
      <c r="N3810" s="208" t="s">
        <v>107</v>
      </c>
      <c r="O3810" s="211" t="s">
        <v>100</v>
      </c>
      <c r="P3810" s="211" t="s">
        <v>18188</v>
      </c>
      <c r="Q3810" s="89"/>
      <c r="R3810" s="416">
        <v>16</v>
      </c>
      <c r="S3810" s="197" t="s">
        <v>175</v>
      </c>
      <c r="T3810" s="265" t="s">
        <v>112</v>
      </c>
      <c r="U3810" s="197">
        <v>0</v>
      </c>
      <c r="V3810" s="265">
        <v>0</v>
      </c>
      <c r="W3810" s="265">
        <v>0</v>
      </c>
      <c r="X3810" s="265">
        <v>0</v>
      </c>
      <c r="Y3810" s="265">
        <v>0</v>
      </c>
    </row>
    <row r="3811" spans="1:25" ht="258.75" customHeight="1" x14ac:dyDescent="0.25">
      <c r="A3811" s="71">
        <v>5515</v>
      </c>
      <c r="B3811" s="197" t="s">
        <v>9259</v>
      </c>
      <c r="C3811" s="197" t="s">
        <v>11377</v>
      </c>
      <c r="D3811" s="202" t="s">
        <v>9282</v>
      </c>
      <c r="E3811" s="211" t="s">
        <v>18186</v>
      </c>
      <c r="F3811" s="211" t="s">
        <v>18189</v>
      </c>
      <c r="G3811" s="112">
        <v>44322</v>
      </c>
      <c r="H3811" s="112">
        <v>44562</v>
      </c>
      <c r="I3811" s="208" t="s">
        <v>5466</v>
      </c>
      <c r="J3811" s="112" t="s">
        <v>16207</v>
      </c>
      <c r="K3811" s="208" t="s">
        <v>18190</v>
      </c>
      <c r="L3811" s="211" t="s">
        <v>60</v>
      </c>
      <c r="M3811" s="211" t="s">
        <v>9280</v>
      </c>
      <c r="N3811" s="208" t="s">
        <v>107</v>
      </c>
      <c r="O3811" s="211" t="s">
        <v>100</v>
      </c>
      <c r="P3811" s="211" t="s">
        <v>812</v>
      </c>
      <c r="Q3811" s="89"/>
      <c r="R3811" s="416">
        <v>16</v>
      </c>
      <c r="S3811" s="197" t="s">
        <v>175</v>
      </c>
      <c r="T3811" s="265" t="s">
        <v>112</v>
      </c>
      <c r="U3811" s="197">
        <v>0</v>
      </c>
      <c r="V3811" s="265">
        <v>0</v>
      </c>
      <c r="W3811" s="265">
        <v>0</v>
      </c>
      <c r="X3811" s="265">
        <v>0</v>
      </c>
      <c r="Y3811" s="265">
        <v>0</v>
      </c>
    </row>
    <row r="3812" spans="1:25" ht="258.75" customHeight="1" x14ac:dyDescent="0.25">
      <c r="A3812" s="71">
        <v>5516</v>
      </c>
      <c r="B3812" s="197" t="s">
        <v>9259</v>
      </c>
      <c r="C3812" s="197" t="s">
        <v>9261</v>
      </c>
      <c r="D3812" s="202" t="s">
        <v>9283</v>
      </c>
      <c r="E3812" s="211" t="s">
        <v>18191</v>
      </c>
      <c r="F3812" s="211" t="s">
        <v>4397</v>
      </c>
      <c r="G3812" s="112">
        <v>42736</v>
      </c>
      <c r="H3812" s="112">
        <v>42736</v>
      </c>
      <c r="I3812" s="208" t="s">
        <v>4572</v>
      </c>
      <c r="J3812" s="112">
        <v>47119</v>
      </c>
      <c r="K3812" s="208" t="s">
        <v>9284</v>
      </c>
      <c r="L3812" s="211" t="s">
        <v>60</v>
      </c>
      <c r="M3812" s="208" t="s">
        <v>11733</v>
      </c>
      <c r="N3812" s="208" t="s">
        <v>107</v>
      </c>
      <c r="O3812" s="211" t="s">
        <v>100</v>
      </c>
      <c r="P3812" s="211" t="s">
        <v>1747</v>
      </c>
      <c r="Q3812" s="89"/>
      <c r="R3812" s="416">
        <v>16</v>
      </c>
      <c r="S3812" s="197" t="s">
        <v>175</v>
      </c>
      <c r="T3812" s="197">
        <v>0</v>
      </c>
      <c r="U3812" s="197">
        <v>58095</v>
      </c>
      <c r="V3812" s="265">
        <v>8884.6</v>
      </c>
      <c r="W3812" s="265">
        <v>130754.6</v>
      </c>
      <c r="X3812" s="265">
        <v>130139.5</v>
      </c>
      <c r="Y3812" s="265">
        <v>687323</v>
      </c>
    </row>
    <row r="3813" spans="1:25" ht="258.75" customHeight="1" x14ac:dyDescent="0.25">
      <c r="A3813" s="71">
        <v>5517</v>
      </c>
      <c r="B3813" s="197" t="s">
        <v>9259</v>
      </c>
      <c r="C3813" s="151" t="s">
        <v>18192</v>
      </c>
      <c r="D3813" s="202" t="s">
        <v>9285</v>
      </c>
      <c r="E3813" s="208" t="s">
        <v>18193</v>
      </c>
      <c r="F3813" s="211" t="s">
        <v>9286</v>
      </c>
      <c r="G3813" s="112">
        <v>42649</v>
      </c>
      <c r="H3813" s="112">
        <v>42370</v>
      </c>
      <c r="I3813" s="208" t="s">
        <v>18194</v>
      </c>
      <c r="J3813" s="112">
        <v>45658</v>
      </c>
      <c r="K3813" s="208" t="s">
        <v>9287</v>
      </c>
      <c r="L3813" s="211" t="s">
        <v>60</v>
      </c>
      <c r="M3813" s="211" t="s">
        <v>9280</v>
      </c>
      <c r="N3813" s="208" t="s">
        <v>107</v>
      </c>
      <c r="O3813" s="211" t="s">
        <v>100</v>
      </c>
      <c r="P3813" s="211" t="s">
        <v>812</v>
      </c>
      <c r="Q3813" s="89"/>
      <c r="R3813" s="416">
        <v>16</v>
      </c>
      <c r="S3813" s="197" t="s">
        <v>175</v>
      </c>
      <c r="T3813" s="197">
        <v>0</v>
      </c>
      <c r="U3813" s="197">
        <v>0</v>
      </c>
      <c r="V3813" s="265">
        <v>0</v>
      </c>
      <c r="W3813" s="265">
        <v>0</v>
      </c>
      <c r="X3813" s="265" t="s">
        <v>112</v>
      </c>
      <c r="Y3813" s="265" t="s">
        <v>112</v>
      </c>
    </row>
    <row r="3814" spans="1:25" ht="258.75" customHeight="1" x14ac:dyDescent="0.25">
      <c r="A3814" s="71">
        <v>5518</v>
      </c>
      <c r="B3814" s="197" t="s">
        <v>9259</v>
      </c>
      <c r="C3814" s="197" t="s">
        <v>18195</v>
      </c>
      <c r="D3814" s="202" t="s">
        <v>9288</v>
      </c>
      <c r="E3814" s="208" t="s">
        <v>18196</v>
      </c>
      <c r="F3814" s="208" t="s">
        <v>9289</v>
      </c>
      <c r="G3814" s="112">
        <v>40731</v>
      </c>
      <c r="H3814" s="112">
        <v>40544</v>
      </c>
      <c r="I3814" s="208" t="s">
        <v>18178</v>
      </c>
      <c r="J3814" s="112">
        <v>45658</v>
      </c>
      <c r="K3814" s="208" t="s">
        <v>9290</v>
      </c>
      <c r="L3814" s="211" t="s">
        <v>60</v>
      </c>
      <c r="M3814" s="208" t="s">
        <v>11733</v>
      </c>
      <c r="N3814" s="208" t="s">
        <v>107</v>
      </c>
      <c r="O3814" s="211" t="s">
        <v>100</v>
      </c>
      <c r="P3814" s="211" t="s">
        <v>9270</v>
      </c>
      <c r="Q3814" s="89"/>
      <c r="R3814" s="416">
        <v>16</v>
      </c>
      <c r="S3814" s="197" t="s">
        <v>175</v>
      </c>
      <c r="T3814" s="197">
        <v>78102</v>
      </c>
      <c r="U3814" s="197">
        <v>0</v>
      </c>
      <c r="V3814" s="265">
        <v>0</v>
      </c>
      <c r="W3814" s="265">
        <v>0</v>
      </c>
      <c r="X3814" s="265" t="s">
        <v>112</v>
      </c>
      <c r="Y3814" s="265" t="s">
        <v>112</v>
      </c>
    </row>
    <row r="3815" spans="1:25" ht="258.75" customHeight="1" x14ac:dyDescent="0.25">
      <c r="A3815" s="71">
        <v>5519</v>
      </c>
      <c r="B3815" s="197" t="s">
        <v>9259</v>
      </c>
      <c r="C3815" s="197" t="s">
        <v>9291</v>
      </c>
      <c r="D3815" s="202" t="s">
        <v>192</v>
      </c>
      <c r="E3815" s="211" t="s">
        <v>18197</v>
      </c>
      <c r="F3815" s="211" t="s">
        <v>9292</v>
      </c>
      <c r="G3815" s="112">
        <v>43712</v>
      </c>
      <c r="H3815" s="112">
        <v>43466</v>
      </c>
      <c r="I3815" s="211" t="s">
        <v>403</v>
      </c>
      <c r="J3815" s="112">
        <v>46753</v>
      </c>
      <c r="K3815" s="208" t="s">
        <v>9294</v>
      </c>
      <c r="L3815" s="211" t="s">
        <v>60</v>
      </c>
      <c r="M3815" s="211" t="s">
        <v>9268</v>
      </c>
      <c r="N3815" s="208" t="s">
        <v>107</v>
      </c>
      <c r="O3815" s="211" t="s">
        <v>102</v>
      </c>
      <c r="P3815" s="208" t="s">
        <v>1944</v>
      </c>
      <c r="Q3815" s="89"/>
      <c r="R3815" s="416" t="s">
        <v>23</v>
      </c>
      <c r="S3815" s="197" t="s">
        <v>1076</v>
      </c>
      <c r="T3815" s="197">
        <v>1828</v>
      </c>
      <c r="U3815" s="197">
        <v>863</v>
      </c>
      <c r="V3815" s="265">
        <v>4359</v>
      </c>
      <c r="W3815" s="265">
        <v>2465</v>
      </c>
      <c r="X3815" s="265">
        <v>2875</v>
      </c>
      <c r="Y3815" s="265">
        <v>3011</v>
      </c>
    </row>
    <row r="3816" spans="1:25" ht="258.75" customHeight="1" x14ac:dyDescent="0.25">
      <c r="A3816" s="71">
        <v>5520</v>
      </c>
      <c r="B3816" s="197" t="s">
        <v>9259</v>
      </c>
      <c r="C3816" s="208" t="s">
        <v>18198</v>
      </c>
      <c r="D3816" s="202" t="s">
        <v>1003</v>
      </c>
      <c r="E3816" s="211" t="s">
        <v>18197</v>
      </c>
      <c r="F3816" s="211" t="s">
        <v>9295</v>
      </c>
      <c r="G3816" s="112">
        <v>43712</v>
      </c>
      <c r="H3816" s="112">
        <v>43466</v>
      </c>
      <c r="I3816" s="211" t="s">
        <v>403</v>
      </c>
      <c r="J3816" s="112">
        <v>46753</v>
      </c>
      <c r="K3816" s="208" t="s">
        <v>9296</v>
      </c>
      <c r="L3816" s="211" t="s">
        <v>60</v>
      </c>
      <c r="M3816" s="211" t="s">
        <v>18167</v>
      </c>
      <c r="N3816" s="208" t="s">
        <v>107</v>
      </c>
      <c r="O3816" s="211" t="s">
        <v>102</v>
      </c>
      <c r="P3816" s="208" t="s">
        <v>1944</v>
      </c>
      <c r="Q3816" s="89"/>
      <c r="R3816" s="416" t="s">
        <v>23</v>
      </c>
      <c r="S3816" s="197" t="s">
        <v>1076</v>
      </c>
      <c r="T3816" s="197">
        <v>617056</v>
      </c>
      <c r="U3816" s="197">
        <v>1227762</v>
      </c>
      <c r="V3816" s="265">
        <v>750250</v>
      </c>
      <c r="W3816" s="265">
        <v>815897</v>
      </c>
      <c r="X3816" s="265">
        <v>881087</v>
      </c>
      <c r="Y3816" s="265">
        <v>942058.22039999999</v>
      </c>
    </row>
    <row r="3817" spans="1:25" ht="258.75" customHeight="1" x14ac:dyDescent="0.25">
      <c r="A3817" s="71">
        <v>5521</v>
      </c>
      <c r="B3817" s="197" t="s">
        <v>9259</v>
      </c>
      <c r="C3817" s="208" t="s">
        <v>10992</v>
      </c>
      <c r="D3817" s="208" t="s">
        <v>3670</v>
      </c>
      <c r="E3817" s="211" t="s">
        <v>18197</v>
      </c>
      <c r="F3817" s="208" t="s">
        <v>852</v>
      </c>
      <c r="G3817" s="112">
        <v>44188</v>
      </c>
      <c r="H3817" s="112">
        <v>43831</v>
      </c>
      <c r="I3817" s="211" t="s">
        <v>403</v>
      </c>
      <c r="J3817" s="112">
        <v>46753</v>
      </c>
      <c r="K3817" s="208" t="s">
        <v>9297</v>
      </c>
      <c r="L3817" s="211" t="s">
        <v>60</v>
      </c>
      <c r="M3817" s="211" t="s">
        <v>18167</v>
      </c>
      <c r="N3817" s="208" t="s">
        <v>107</v>
      </c>
      <c r="O3817" s="211" t="s">
        <v>102</v>
      </c>
      <c r="P3817" s="208" t="s">
        <v>1944</v>
      </c>
      <c r="Q3817" s="89"/>
      <c r="R3817" s="416" t="s">
        <v>23</v>
      </c>
      <c r="S3817" s="197" t="s">
        <v>1076</v>
      </c>
      <c r="T3817" s="197">
        <v>0</v>
      </c>
      <c r="U3817" s="197">
        <v>0</v>
      </c>
      <c r="V3817" s="265">
        <v>0</v>
      </c>
      <c r="W3817" s="265">
        <v>0</v>
      </c>
      <c r="X3817" s="265">
        <v>0</v>
      </c>
      <c r="Y3817" s="265">
        <v>0</v>
      </c>
    </row>
    <row r="3818" spans="1:25" ht="258.75" customHeight="1" x14ac:dyDescent="0.25">
      <c r="A3818" s="71">
        <v>5522</v>
      </c>
      <c r="B3818" s="197" t="s">
        <v>9259</v>
      </c>
      <c r="C3818" s="208" t="s">
        <v>10992</v>
      </c>
      <c r="D3818" s="208" t="s">
        <v>1428</v>
      </c>
      <c r="E3818" s="211" t="s">
        <v>18197</v>
      </c>
      <c r="F3818" s="208" t="s">
        <v>9258</v>
      </c>
      <c r="G3818" s="112">
        <v>44188</v>
      </c>
      <c r="H3818" s="112">
        <v>43831</v>
      </c>
      <c r="I3818" s="211" t="s">
        <v>403</v>
      </c>
      <c r="J3818" s="112">
        <v>46753</v>
      </c>
      <c r="K3818" s="208" t="s">
        <v>11379</v>
      </c>
      <c r="L3818" s="211" t="s">
        <v>60</v>
      </c>
      <c r="M3818" s="211" t="s">
        <v>18167</v>
      </c>
      <c r="N3818" s="208" t="s">
        <v>107</v>
      </c>
      <c r="O3818" s="211" t="s">
        <v>102</v>
      </c>
      <c r="P3818" s="208" t="s">
        <v>1944</v>
      </c>
      <c r="Q3818" s="89"/>
      <c r="R3818" s="416" t="s">
        <v>23</v>
      </c>
      <c r="S3818" s="197" t="s">
        <v>1076</v>
      </c>
      <c r="T3818" s="197">
        <v>0</v>
      </c>
      <c r="U3818" s="265">
        <v>0</v>
      </c>
      <c r="V3818" s="265">
        <v>0</v>
      </c>
      <c r="W3818" s="265">
        <v>0</v>
      </c>
      <c r="X3818" s="265">
        <v>0</v>
      </c>
      <c r="Y3818" s="265">
        <v>0</v>
      </c>
    </row>
    <row r="3819" spans="1:25" ht="258.75" customHeight="1" x14ac:dyDescent="0.25">
      <c r="A3819" s="71">
        <v>5523</v>
      </c>
      <c r="B3819" s="197" t="s">
        <v>9259</v>
      </c>
      <c r="C3819" s="208" t="s">
        <v>18199</v>
      </c>
      <c r="D3819" s="208" t="s">
        <v>1435</v>
      </c>
      <c r="E3819" s="211" t="s">
        <v>18200</v>
      </c>
      <c r="F3819" s="208" t="s">
        <v>18201</v>
      </c>
      <c r="G3819" s="112">
        <v>44188</v>
      </c>
      <c r="H3819" s="112">
        <v>43831</v>
      </c>
      <c r="I3819" s="211" t="s">
        <v>403</v>
      </c>
      <c r="J3819" s="112">
        <v>46753</v>
      </c>
      <c r="K3819" s="208" t="s">
        <v>18202</v>
      </c>
      <c r="L3819" s="211" t="s">
        <v>60</v>
      </c>
      <c r="M3819" s="208" t="s">
        <v>18203</v>
      </c>
      <c r="N3819" s="208" t="s">
        <v>107</v>
      </c>
      <c r="O3819" s="211" t="s">
        <v>102</v>
      </c>
      <c r="P3819" s="208" t="s">
        <v>1944</v>
      </c>
      <c r="Q3819" s="89" t="s">
        <v>18204</v>
      </c>
      <c r="R3819" s="416" t="s">
        <v>9298</v>
      </c>
      <c r="S3819" s="197" t="s">
        <v>18205</v>
      </c>
      <c r="T3819" s="197">
        <v>0</v>
      </c>
      <c r="U3819" s="197">
        <v>54773</v>
      </c>
      <c r="V3819" s="265">
        <v>166755</v>
      </c>
      <c r="W3819" s="265">
        <v>166755</v>
      </c>
      <c r="X3819" s="265">
        <v>166755</v>
      </c>
      <c r="Y3819" s="265">
        <v>166755</v>
      </c>
    </row>
    <row r="3820" spans="1:25" ht="258.75" customHeight="1" x14ac:dyDescent="0.25">
      <c r="A3820" s="71">
        <v>5524</v>
      </c>
      <c r="B3820" s="197" t="s">
        <v>9259</v>
      </c>
      <c r="C3820" s="208" t="s">
        <v>10992</v>
      </c>
      <c r="D3820" s="208" t="s">
        <v>1441</v>
      </c>
      <c r="E3820" s="211" t="s">
        <v>18197</v>
      </c>
      <c r="F3820" s="12" t="s">
        <v>9299</v>
      </c>
      <c r="G3820" s="112">
        <v>44188</v>
      </c>
      <c r="H3820" s="112">
        <v>43831</v>
      </c>
      <c r="I3820" s="211" t="s">
        <v>403</v>
      </c>
      <c r="J3820" s="112">
        <v>46753</v>
      </c>
      <c r="K3820" s="12" t="s">
        <v>11380</v>
      </c>
      <c r="L3820" s="211" t="s">
        <v>60</v>
      </c>
      <c r="M3820" s="211" t="s">
        <v>9300</v>
      </c>
      <c r="N3820" s="208" t="s">
        <v>107</v>
      </c>
      <c r="O3820" s="211" t="s">
        <v>102</v>
      </c>
      <c r="P3820" s="208" t="s">
        <v>1944</v>
      </c>
      <c r="Q3820" s="89"/>
      <c r="R3820" s="416">
        <v>16</v>
      </c>
      <c r="S3820" s="197" t="s">
        <v>175</v>
      </c>
      <c r="T3820" s="197">
        <v>0</v>
      </c>
      <c r="U3820" s="197">
        <v>0</v>
      </c>
      <c r="V3820" s="265">
        <v>0</v>
      </c>
      <c r="W3820" s="265">
        <v>0</v>
      </c>
      <c r="X3820" s="265">
        <v>0</v>
      </c>
      <c r="Y3820" s="265">
        <v>0</v>
      </c>
    </row>
    <row r="3821" spans="1:25" ht="258.75" customHeight="1" x14ac:dyDescent="0.25">
      <c r="A3821" s="71">
        <v>5525</v>
      </c>
      <c r="B3821" s="197" t="s">
        <v>9259</v>
      </c>
      <c r="C3821" s="208" t="s">
        <v>18206</v>
      </c>
      <c r="D3821" s="202" t="s">
        <v>121</v>
      </c>
      <c r="E3821" s="211" t="s">
        <v>18207</v>
      </c>
      <c r="F3821" s="211" t="s">
        <v>9301</v>
      </c>
      <c r="G3821" s="112">
        <v>43712</v>
      </c>
      <c r="H3821" s="112">
        <v>43466</v>
      </c>
      <c r="I3821" s="211" t="s">
        <v>403</v>
      </c>
      <c r="J3821" s="112">
        <v>46753</v>
      </c>
      <c r="K3821" s="208" t="s">
        <v>18208</v>
      </c>
      <c r="L3821" s="211" t="s">
        <v>99</v>
      </c>
      <c r="M3821" s="211" t="s">
        <v>18209</v>
      </c>
      <c r="N3821" s="208" t="s">
        <v>107</v>
      </c>
      <c r="O3821" s="211" t="s">
        <v>102</v>
      </c>
      <c r="P3821" s="208" t="s">
        <v>1944</v>
      </c>
      <c r="Q3821" s="89"/>
      <c r="R3821" s="416">
        <v>16</v>
      </c>
      <c r="S3821" s="197" t="s">
        <v>175</v>
      </c>
      <c r="T3821" s="197">
        <v>3000</v>
      </c>
      <c r="U3821" s="197">
        <v>26497</v>
      </c>
      <c r="V3821" s="265">
        <v>1500</v>
      </c>
      <c r="W3821" s="265">
        <v>1500</v>
      </c>
      <c r="X3821" s="265">
        <v>1500</v>
      </c>
      <c r="Y3821" s="265">
        <v>1500</v>
      </c>
    </row>
    <row r="3822" spans="1:25" ht="258.75" customHeight="1" x14ac:dyDescent="0.25">
      <c r="A3822" s="71">
        <v>5526</v>
      </c>
      <c r="B3822" s="197" t="s">
        <v>9259</v>
      </c>
      <c r="C3822" s="208" t="s">
        <v>18206</v>
      </c>
      <c r="D3822" s="202" t="s">
        <v>6953</v>
      </c>
      <c r="E3822" s="211" t="s">
        <v>18210</v>
      </c>
      <c r="F3822" s="211" t="s">
        <v>18211</v>
      </c>
      <c r="G3822" s="112">
        <v>44839</v>
      </c>
      <c r="H3822" s="112">
        <v>44562</v>
      </c>
      <c r="I3822" s="211" t="s">
        <v>403</v>
      </c>
      <c r="J3822" s="112">
        <v>46753</v>
      </c>
      <c r="K3822" s="208" t="s">
        <v>18212</v>
      </c>
      <c r="L3822" s="211" t="s">
        <v>60</v>
      </c>
      <c r="M3822" s="211" t="s">
        <v>9280</v>
      </c>
      <c r="N3822" s="208" t="s">
        <v>107</v>
      </c>
      <c r="O3822" s="211" t="s">
        <v>102</v>
      </c>
      <c r="P3822" s="208" t="s">
        <v>1944</v>
      </c>
      <c r="Q3822" s="89" t="s">
        <v>18213</v>
      </c>
      <c r="R3822" s="416" t="s">
        <v>23</v>
      </c>
      <c r="S3822" s="197" t="s">
        <v>1076</v>
      </c>
      <c r="T3822" s="265" t="s">
        <v>112</v>
      </c>
      <c r="U3822" s="197">
        <v>35684</v>
      </c>
      <c r="V3822" s="265">
        <v>0</v>
      </c>
      <c r="W3822" s="265">
        <v>0</v>
      </c>
      <c r="X3822" s="265">
        <v>0</v>
      </c>
      <c r="Y3822" s="265">
        <v>0</v>
      </c>
    </row>
    <row r="3823" spans="1:25" ht="258.75" customHeight="1" x14ac:dyDescent="0.25">
      <c r="A3823" s="71">
        <v>5527</v>
      </c>
      <c r="B3823" s="197" t="s">
        <v>9259</v>
      </c>
      <c r="C3823" s="208" t="s">
        <v>18214</v>
      </c>
      <c r="D3823" s="202" t="s">
        <v>6997</v>
      </c>
      <c r="E3823" s="211" t="s">
        <v>18215</v>
      </c>
      <c r="F3823" s="211" t="s">
        <v>18216</v>
      </c>
      <c r="G3823" s="112">
        <v>45076</v>
      </c>
      <c r="H3823" s="112">
        <v>44927</v>
      </c>
      <c r="I3823" s="211" t="s">
        <v>403</v>
      </c>
      <c r="J3823" s="112">
        <v>46753</v>
      </c>
      <c r="K3823" s="208" t="s">
        <v>18217</v>
      </c>
      <c r="L3823" s="211" t="s">
        <v>99</v>
      </c>
      <c r="M3823" s="211" t="s">
        <v>9334</v>
      </c>
      <c r="N3823" s="208" t="s">
        <v>107</v>
      </c>
      <c r="O3823" s="211" t="s">
        <v>102</v>
      </c>
      <c r="P3823" s="208" t="s">
        <v>1944</v>
      </c>
      <c r="Q3823" s="89" t="s">
        <v>18218</v>
      </c>
      <c r="R3823" s="416">
        <v>16</v>
      </c>
      <c r="S3823" s="197" t="s">
        <v>175</v>
      </c>
      <c r="T3823" s="265" t="s">
        <v>112</v>
      </c>
      <c r="U3823" s="265" t="s">
        <v>112</v>
      </c>
      <c r="V3823" s="265">
        <v>0</v>
      </c>
      <c r="W3823" s="265">
        <v>0</v>
      </c>
      <c r="X3823" s="265">
        <v>0</v>
      </c>
      <c r="Y3823" s="265">
        <v>0</v>
      </c>
    </row>
    <row r="3824" spans="1:25" ht="258.75" customHeight="1" x14ac:dyDescent="0.25">
      <c r="A3824" s="71">
        <v>5528</v>
      </c>
      <c r="B3824" s="197" t="s">
        <v>9259</v>
      </c>
      <c r="C3824" s="197" t="s">
        <v>18219</v>
      </c>
      <c r="D3824" s="202" t="s">
        <v>2089</v>
      </c>
      <c r="E3824" s="208" t="s">
        <v>18220</v>
      </c>
      <c r="F3824" s="12" t="s">
        <v>16570</v>
      </c>
      <c r="G3824" s="112">
        <v>42503</v>
      </c>
      <c r="H3824" s="112">
        <v>42370</v>
      </c>
      <c r="I3824" s="208" t="s">
        <v>268</v>
      </c>
      <c r="J3824" s="112" t="s">
        <v>13225</v>
      </c>
      <c r="K3824" s="208" t="s">
        <v>18221</v>
      </c>
      <c r="L3824" s="211" t="s">
        <v>60</v>
      </c>
      <c r="M3824" s="211" t="s">
        <v>18222</v>
      </c>
      <c r="N3824" s="211" t="s">
        <v>64</v>
      </c>
      <c r="O3824" s="211" t="s">
        <v>103</v>
      </c>
      <c r="P3824" s="211" t="s">
        <v>18223</v>
      </c>
      <c r="Q3824" s="12" t="s">
        <v>18182</v>
      </c>
      <c r="R3824" s="416">
        <v>16</v>
      </c>
      <c r="S3824" s="197" t="s">
        <v>175</v>
      </c>
      <c r="T3824" s="197">
        <v>865</v>
      </c>
      <c r="U3824" s="197">
        <v>1860</v>
      </c>
      <c r="V3824" s="265">
        <v>1988</v>
      </c>
      <c r="W3824" s="265">
        <v>2008</v>
      </c>
      <c r="X3824" s="265">
        <v>2028</v>
      </c>
      <c r="Y3824" s="265">
        <v>2048</v>
      </c>
    </row>
    <row r="3825" spans="1:25" ht="258.75" customHeight="1" x14ac:dyDescent="0.25">
      <c r="A3825" s="71">
        <v>5529</v>
      </c>
      <c r="B3825" s="197" t="s">
        <v>9259</v>
      </c>
      <c r="C3825" s="197" t="s">
        <v>18224</v>
      </c>
      <c r="D3825" s="202" t="s">
        <v>123</v>
      </c>
      <c r="E3825" s="208" t="s">
        <v>18225</v>
      </c>
      <c r="F3825" s="211" t="s">
        <v>4397</v>
      </c>
      <c r="G3825" s="112">
        <v>42736</v>
      </c>
      <c r="H3825" s="112">
        <v>42736</v>
      </c>
      <c r="I3825" s="208" t="s">
        <v>9304</v>
      </c>
      <c r="J3825" s="112">
        <v>47119</v>
      </c>
      <c r="K3825" s="208" t="s">
        <v>18226</v>
      </c>
      <c r="L3825" s="211" t="s">
        <v>60</v>
      </c>
      <c r="M3825" s="208" t="s">
        <v>11733</v>
      </c>
      <c r="N3825" s="211" t="s">
        <v>64</v>
      </c>
      <c r="O3825" s="211" t="s">
        <v>103</v>
      </c>
      <c r="P3825" s="211" t="s">
        <v>115</v>
      </c>
      <c r="Q3825" s="89"/>
      <c r="R3825" s="416">
        <v>16</v>
      </c>
      <c r="S3825" s="197" t="s">
        <v>175</v>
      </c>
      <c r="T3825" s="197">
        <v>13615</v>
      </c>
      <c r="U3825" s="197">
        <v>13088</v>
      </c>
      <c r="V3825" s="265">
        <v>17623</v>
      </c>
      <c r="W3825" s="265">
        <v>16646</v>
      </c>
      <c r="X3825" s="265">
        <v>6260</v>
      </c>
      <c r="Y3825" s="265">
        <v>6260</v>
      </c>
    </row>
    <row r="3826" spans="1:25" ht="258.75" customHeight="1" x14ac:dyDescent="0.25">
      <c r="A3826" s="71">
        <v>5530</v>
      </c>
      <c r="B3826" s="197" t="s">
        <v>9259</v>
      </c>
      <c r="C3826" s="197" t="s">
        <v>18227</v>
      </c>
      <c r="D3826" s="202" t="s">
        <v>7491</v>
      </c>
      <c r="E3826" s="208" t="s">
        <v>18228</v>
      </c>
      <c r="F3826" s="211" t="s">
        <v>465</v>
      </c>
      <c r="G3826" s="112">
        <v>42503</v>
      </c>
      <c r="H3826" s="112">
        <v>42370</v>
      </c>
      <c r="I3826" s="208" t="s">
        <v>18229</v>
      </c>
      <c r="J3826" s="112" t="s">
        <v>114</v>
      </c>
      <c r="K3826" s="208" t="s">
        <v>18230</v>
      </c>
      <c r="L3826" s="211" t="s">
        <v>60</v>
      </c>
      <c r="M3826" s="208" t="s">
        <v>11733</v>
      </c>
      <c r="N3826" s="211" t="s">
        <v>64</v>
      </c>
      <c r="O3826" s="211" t="s">
        <v>103</v>
      </c>
      <c r="P3826" s="211" t="s">
        <v>18231</v>
      </c>
      <c r="Q3826" s="89"/>
      <c r="R3826" s="416">
        <v>16</v>
      </c>
      <c r="S3826" s="197" t="s">
        <v>175</v>
      </c>
      <c r="T3826" s="197">
        <v>0</v>
      </c>
      <c r="U3826" s="197">
        <v>5933</v>
      </c>
      <c r="V3826" s="265">
        <v>16983.400000000001</v>
      </c>
      <c r="W3826" s="265">
        <v>21810.400000000001</v>
      </c>
      <c r="X3826" s="265">
        <v>27626.400000000001</v>
      </c>
      <c r="Y3826" s="265">
        <v>30043.71</v>
      </c>
    </row>
    <row r="3827" spans="1:25" ht="258.75" customHeight="1" x14ac:dyDescent="0.25">
      <c r="A3827" s="71">
        <v>5531</v>
      </c>
      <c r="B3827" s="197" t="s">
        <v>9259</v>
      </c>
      <c r="C3827" s="197" t="s">
        <v>18224</v>
      </c>
      <c r="D3827" s="202" t="s">
        <v>125</v>
      </c>
      <c r="E3827" s="208" t="s">
        <v>18232</v>
      </c>
      <c r="F3827" s="211" t="s">
        <v>9307</v>
      </c>
      <c r="G3827" s="112">
        <v>42736</v>
      </c>
      <c r="H3827" s="112">
        <v>42736</v>
      </c>
      <c r="I3827" s="208" t="s">
        <v>18233</v>
      </c>
      <c r="J3827" s="112" t="s">
        <v>114</v>
      </c>
      <c r="K3827" s="208" t="s">
        <v>18234</v>
      </c>
      <c r="L3827" s="211" t="s">
        <v>60</v>
      </c>
      <c r="M3827" s="208" t="s">
        <v>11733</v>
      </c>
      <c r="N3827" s="211" t="s">
        <v>64</v>
      </c>
      <c r="O3827" s="211" t="s">
        <v>103</v>
      </c>
      <c r="P3827" s="211" t="s">
        <v>115</v>
      </c>
      <c r="Q3827" s="89"/>
      <c r="R3827" s="416">
        <v>16</v>
      </c>
      <c r="S3827" s="197" t="s">
        <v>175</v>
      </c>
      <c r="T3827" s="197">
        <v>141906</v>
      </c>
      <c r="U3827" s="197">
        <v>26088</v>
      </c>
      <c r="V3827" s="265">
        <v>172536.02439425001</v>
      </c>
      <c r="W3827" s="265">
        <v>187632.92652874687</v>
      </c>
      <c r="X3827" s="265">
        <v>204050.80760001219</v>
      </c>
      <c r="Y3827" s="265">
        <v>221905.25326501325</v>
      </c>
    </row>
    <row r="3828" spans="1:25" ht="258.75" customHeight="1" x14ac:dyDescent="0.25">
      <c r="A3828" s="71">
        <v>5532</v>
      </c>
      <c r="B3828" s="197" t="s">
        <v>9259</v>
      </c>
      <c r="C3828" s="208" t="s">
        <v>18235</v>
      </c>
      <c r="D3828" s="208" t="s">
        <v>16644</v>
      </c>
      <c r="E3828" s="211" t="s">
        <v>18236</v>
      </c>
      <c r="F3828" s="12" t="s">
        <v>9323</v>
      </c>
      <c r="G3828" s="112">
        <v>44623</v>
      </c>
      <c r="H3828" s="112">
        <v>44562</v>
      </c>
      <c r="I3828" s="208" t="s">
        <v>113</v>
      </c>
      <c r="J3828" s="112" t="s">
        <v>114</v>
      </c>
      <c r="K3828" s="12" t="s">
        <v>18237</v>
      </c>
      <c r="L3828" s="211" t="s">
        <v>60</v>
      </c>
      <c r="M3828" s="211" t="s">
        <v>9324</v>
      </c>
      <c r="N3828" s="208" t="s">
        <v>64</v>
      </c>
      <c r="O3828" s="211" t="s">
        <v>103</v>
      </c>
      <c r="P3828" s="211" t="s">
        <v>115</v>
      </c>
      <c r="Q3828" s="89"/>
      <c r="R3828" s="416">
        <v>16</v>
      </c>
      <c r="S3828" s="197" t="s">
        <v>175</v>
      </c>
      <c r="T3828" s="265" t="s">
        <v>112</v>
      </c>
      <c r="U3828" s="265">
        <v>0</v>
      </c>
      <c r="V3828" s="265">
        <v>0</v>
      </c>
      <c r="W3828" s="265">
        <v>0</v>
      </c>
      <c r="X3828" s="265">
        <v>92400</v>
      </c>
      <c r="Y3828" s="265">
        <v>0</v>
      </c>
    </row>
    <row r="3829" spans="1:25" ht="258.75" customHeight="1" x14ac:dyDescent="0.25">
      <c r="A3829" s="71">
        <v>5533</v>
      </c>
      <c r="B3829" s="197" t="s">
        <v>9259</v>
      </c>
      <c r="C3829" s="197" t="s">
        <v>18224</v>
      </c>
      <c r="D3829" s="202" t="s">
        <v>18238</v>
      </c>
      <c r="E3829" s="208" t="s">
        <v>11444</v>
      </c>
      <c r="F3829" s="211" t="s">
        <v>9262</v>
      </c>
      <c r="G3829" s="112">
        <v>42736</v>
      </c>
      <c r="H3829" s="112">
        <v>42736</v>
      </c>
      <c r="I3829" s="208" t="s">
        <v>9302</v>
      </c>
      <c r="J3829" s="112" t="s">
        <v>9303</v>
      </c>
      <c r="K3829" s="208" t="s">
        <v>18239</v>
      </c>
      <c r="L3829" s="211" t="s">
        <v>60</v>
      </c>
      <c r="M3829" s="208" t="s">
        <v>11733</v>
      </c>
      <c r="N3829" s="211" t="s">
        <v>64</v>
      </c>
      <c r="O3829" s="211" t="s">
        <v>103</v>
      </c>
      <c r="P3829" s="211" t="s">
        <v>115</v>
      </c>
      <c r="Q3829" s="89"/>
      <c r="R3829" s="416">
        <v>16</v>
      </c>
      <c r="S3829" s="197" t="s">
        <v>175</v>
      </c>
      <c r="T3829" s="197">
        <v>0</v>
      </c>
      <c r="U3829" s="265">
        <v>0</v>
      </c>
      <c r="V3829" s="265">
        <v>0</v>
      </c>
      <c r="W3829" s="265">
        <v>0</v>
      </c>
      <c r="X3829" s="265">
        <v>0</v>
      </c>
      <c r="Y3829" s="265">
        <v>0</v>
      </c>
    </row>
    <row r="3830" spans="1:25" ht="258.75" customHeight="1" x14ac:dyDescent="0.25">
      <c r="A3830" s="71">
        <v>5534</v>
      </c>
      <c r="B3830" s="197" t="s">
        <v>9259</v>
      </c>
      <c r="C3830" s="197" t="s">
        <v>18240</v>
      </c>
      <c r="D3830" s="202" t="s">
        <v>132</v>
      </c>
      <c r="E3830" s="208" t="s">
        <v>11445</v>
      </c>
      <c r="F3830" s="208" t="s">
        <v>18241</v>
      </c>
      <c r="G3830" s="112">
        <v>42736</v>
      </c>
      <c r="H3830" s="112">
        <v>42736</v>
      </c>
      <c r="I3830" s="208" t="s">
        <v>9305</v>
      </c>
      <c r="J3830" s="112" t="s">
        <v>8454</v>
      </c>
      <c r="K3830" s="208" t="s">
        <v>18242</v>
      </c>
      <c r="L3830" s="211" t="s">
        <v>60</v>
      </c>
      <c r="M3830" s="208" t="s">
        <v>11733</v>
      </c>
      <c r="N3830" s="211" t="s">
        <v>64</v>
      </c>
      <c r="O3830" s="211" t="s">
        <v>103</v>
      </c>
      <c r="P3830" s="211" t="s">
        <v>115</v>
      </c>
      <c r="Q3830" s="89"/>
      <c r="R3830" s="416">
        <v>16</v>
      </c>
      <c r="S3830" s="197" t="s">
        <v>175</v>
      </c>
      <c r="T3830" s="197">
        <v>17200</v>
      </c>
      <c r="U3830" s="197">
        <v>16376</v>
      </c>
      <c r="V3830" s="265">
        <v>20911.504764150002</v>
      </c>
      <c r="W3830" s="265">
        <v>22741.261431013125</v>
      </c>
      <c r="X3830" s="265">
        <v>24731.121806226773</v>
      </c>
      <c r="Y3830" s="265">
        <v>26895.094964271611</v>
      </c>
    </row>
    <row r="3831" spans="1:25" ht="258.75" customHeight="1" x14ac:dyDescent="0.25">
      <c r="A3831" s="71">
        <v>5535</v>
      </c>
      <c r="B3831" s="197" t="s">
        <v>9259</v>
      </c>
      <c r="C3831" s="197" t="s">
        <v>18240</v>
      </c>
      <c r="D3831" s="202" t="s">
        <v>3290</v>
      </c>
      <c r="E3831" s="208" t="s">
        <v>11731</v>
      </c>
      <c r="F3831" s="208" t="s">
        <v>11732</v>
      </c>
      <c r="G3831" s="112">
        <v>44718</v>
      </c>
      <c r="H3831" s="112">
        <v>44197</v>
      </c>
      <c r="I3831" s="208" t="s">
        <v>18243</v>
      </c>
      <c r="J3831" s="208" t="s">
        <v>8454</v>
      </c>
      <c r="K3831" s="208" t="s">
        <v>18244</v>
      </c>
      <c r="L3831" s="211" t="s">
        <v>60</v>
      </c>
      <c r="M3831" s="208" t="s">
        <v>11733</v>
      </c>
      <c r="N3831" s="211" t="s">
        <v>64</v>
      </c>
      <c r="O3831" s="211" t="s">
        <v>103</v>
      </c>
      <c r="P3831" s="211" t="s">
        <v>115</v>
      </c>
      <c r="Q3831" s="89"/>
      <c r="R3831" s="416">
        <v>16</v>
      </c>
      <c r="S3831" s="197" t="s">
        <v>175</v>
      </c>
      <c r="T3831" s="197">
        <v>0</v>
      </c>
      <c r="U3831" s="197">
        <v>719</v>
      </c>
      <c r="V3831" s="265">
        <v>0</v>
      </c>
      <c r="W3831" s="265">
        <v>0</v>
      </c>
      <c r="X3831" s="265">
        <v>67942.600000000006</v>
      </c>
      <c r="Y3831" s="265">
        <v>126610</v>
      </c>
    </row>
    <row r="3832" spans="1:25" ht="258.75" customHeight="1" x14ac:dyDescent="0.25">
      <c r="A3832" s="71">
        <v>5536</v>
      </c>
      <c r="B3832" s="197" t="s">
        <v>9259</v>
      </c>
      <c r="C3832" s="197" t="s">
        <v>18224</v>
      </c>
      <c r="D3832" s="202" t="s">
        <v>3278</v>
      </c>
      <c r="E3832" s="208" t="s">
        <v>11931</v>
      </c>
      <c r="F3832" s="211" t="s">
        <v>9266</v>
      </c>
      <c r="G3832" s="112">
        <v>42736</v>
      </c>
      <c r="H3832" s="112">
        <v>42736</v>
      </c>
      <c r="I3832" s="208" t="s">
        <v>5466</v>
      </c>
      <c r="J3832" s="112" t="s">
        <v>16207</v>
      </c>
      <c r="K3832" s="208" t="s">
        <v>18245</v>
      </c>
      <c r="L3832" s="211" t="s">
        <v>60</v>
      </c>
      <c r="M3832" s="211" t="s">
        <v>9280</v>
      </c>
      <c r="N3832" s="211" t="s">
        <v>64</v>
      </c>
      <c r="O3832" s="211" t="s">
        <v>103</v>
      </c>
      <c r="P3832" s="211" t="s">
        <v>115</v>
      </c>
      <c r="Q3832" s="89"/>
      <c r="R3832" s="416">
        <v>16</v>
      </c>
      <c r="S3832" s="197" t="s">
        <v>175</v>
      </c>
      <c r="T3832" s="197">
        <v>291165</v>
      </c>
      <c r="U3832" s="197">
        <v>328632</v>
      </c>
      <c r="V3832" s="265">
        <v>328632</v>
      </c>
      <c r="W3832" s="265">
        <v>328632</v>
      </c>
      <c r="X3832" s="265">
        <v>0</v>
      </c>
      <c r="Y3832" s="265">
        <v>0</v>
      </c>
    </row>
    <row r="3833" spans="1:25" ht="258.75" customHeight="1" x14ac:dyDescent="0.25">
      <c r="A3833" s="71">
        <v>5537</v>
      </c>
      <c r="B3833" s="197" t="s">
        <v>9259</v>
      </c>
      <c r="C3833" s="197" t="s">
        <v>18224</v>
      </c>
      <c r="D3833" s="202" t="s">
        <v>3251</v>
      </c>
      <c r="E3833" s="208" t="s">
        <v>11931</v>
      </c>
      <c r="F3833" s="211" t="s">
        <v>9278</v>
      </c>
      <c r="G3833" s="112">
        <v>42736</v>
      </c>
      <c r="H3833" s="112">
        <v>42736</v>
      </c>
      <c r="I3833" s="208" t="s">
        <v>5466</v>
      </c>
      <c r="J3833" s="112" t="s">
        <v>16207</v>
      </c>
      <c r="K3833" s="208" t="s">
        <v>18246</v>
      </c>
      <c r="L3833" s="211" t="s">
        <v>60</v>
      </c>
      <c r="M3833" s="211" t="s">
        <v>9280</v>
      </c>
      <c r="N3833" s="211" t="s">
        <v>64</v>
      </c>
      <c r="O3833" s="211" t="s">
        <v>103</v>
      </c>
      <c r="P3833" s="211" t="s">
        <v>115</v>
      </c>
      <c r="Q3833" s="89"/>
      <c r="R3833" s="416">
        <v>16</v>
      </c>
      <c r="S3833" s="197" t="s">
        <v>175</v>
      </c>
      <c r="T3833" s="197">
        <v>938</v>
      </c>
      <c r="U3833" s="197">
        <v>12034</v>
      </c>
      <c r="V3833" s="265">
        <v>12113</v>
      </c>
      <c r="W3833" s="265">
        <v>11477</v>
      </c>
      <c r="X3833" s="265">
        <v>11000</v>
      </c>
      <c r="Y3833" s="265">
        <v>0</v>
      </c>
    </row>
    <row r="3834" spans="1:25" ht="258.75" customHeight="1" x14ac:dyDescent="0.25">
      <c r="A3834" s="71">
        <v>5538</v>
      </c>
      <c r="B3834" s="197" t="s">
        <v>9259</v>
      </c>
      <c r="C3834" s="197" t="s">
        <v>18247</v>
      </c>
      <c r="D3834" s="202" t="s">
        <v>3253</v>
      </c>
      <c r="E3834" s="208" t="s">
        <v>18248</v>
      </c>
      <c r="F3834" s="211" t="s">
        <v>11443</v>
      </c>
      <c r="G3834" s="112">
        <v>44322</v>
      </c>
      <c r="H3834" s="112">
        <v>44562</v>
      </c>
      <c r="I3834" s="208" t="s">
        <v>5466</v>
      </c>
      <c r="J3834" s="112" t="s">
        <v>16207</v>
      </c>
      <c r="K3834" s="208" t="s">
        <v>18249</v>
      </c>
      <c r="L3834" s="211" t="s">
        <v>60</v>
      </c>
      <c r="M3834" s="211" t="s">
        <v>9280</v>
      </c>
      <c r="N3834" s="208" t="s">
        <v>64</v>
      </c>
      <c r="O3834" s="211" t="s">
        <v>103</v>
      </c>
      <c r="P3834" s="211" t="s">
        <v>18250</v>
      </c>
      <c r="Q3834" s="89"/>
      <c r="R3834" s="416">
        <v>16</v>
      </c>
      <c r="S3834" s="197" t="s">
        <v>175</v>
      </c>
      <c r="T3834" s="265" t="s">
        <v>112</v>
      </c>
      <c r="U3834" s="197">
        <v>0</v>
      </c>
      <c r="V3834" s="265">
        <v>0</v>
      </c>
      <c r="W3834" s="265">
        <v>0</v>
      </c>
      <c r="X3834" s="265">
        <v>0</v>
      </c>
      <c r="Y3834" s="265">
        <v>0</v>
      </c>
    </row>
    <row r="3835" spans="1:25" ht="258.75" customHeight="1" x14ac:dyDescent="0.25">
      <c r="A3835" s="71">
        <v>5539</v>
      </c>
      <c r="B3835" s="197" t="s">
        <v>9259</v>
      </c>
      <c r="C3835" s="197" t="s">
        <v>18251</v>
      </c>
      <c r="D3835" s="208" t="s">
        <v>3304</v>
      </c>
      <c r="E3835" s="208" t="s">
        <v>11448</v>
      </c>
      <c r="F3835" s="211" t="s">
        <v>852</v>
      </c>
      <c r="G3835" s="112">
        <v>42369</v>
      </c>
      <c r="H3835" s="112">
        <v>42370</v>
      </c>
      <c r="I3835" s="211" t="s">
        <v>113</v>
      </c>
      <c r="J3835" s="112" t="s">
        <v>114</v>
      </c>
      <c r="K3835" s="208" t="s">
        <v>9327</v>
      </c>
      <c r="L3835" s="211" t="s">
        <v>60</v>
      </c>
      <c r="M3835" s="211" t="s">
        <v>18167</v>
      </c>
      <c r="N3835" s="211" t="s">
        <v>64</v>
      </c>
      <c r="O3835" s="211" t="s">
        <v>103</v>
      </c>
      <c r="P3835" s="211" t="s">
        <v>115</v>
      </c>
      <c r="Q3835" s="89"/>
      <c r="R3835" s="416" t="s">
        <v>23</v>
      </c>
      <c r="S3835" s="197" t="s">
        <v>1076</v>
      </c>
      <c r="T3835" s="197">
        <v>59286</v>
      </c>
      <c r="U3835" s="197">
        <v>72174</v>
      </c>
      <c r="V3835" s="265">
        <v>72083</v>
      </c>
      <c r="W3835" s="265">
        <v>78391</v>
      </c>
      <c r="X3835" s="265">
        <v>84654</v>
      </c>
      <c r="Y3835" s="265">
        <v>90512</v>
      </c>
    </row>
    <row r="3836" spans="1:25" ht="258.75" customHeight="1" x14ac:dyDescent="0.25">
      <c r="A3836" s="71">
        <v>5540</v>
      </c>
      <c r="B3836" s="197" t="s">
        <v>9259</v>
      </c>
      <c r="C3836" s="197" t="s">
        <v>18251</v>
      </c>
      <c r="D3836" s="202" t="s">
        <v>15142</v>
      </c>
      <c r="E3836" s="208" t="s">
        <v>11447</v>
      </c>
      <c r="F3836" s="211" t="s">
        <v>9258</v>
      </c>
      <c r="G3836" s="112">
        <v>42369</v>
      </c>
      <c r="H3836" s="112">
        <v>42370</v>
      </c>
      <c r="I3836" s="208" t="s">
        <v>18252</v>
      </c>
      <c r="J3836" s="112" t="s">
        <v>114</v>
      </c>
      <c r="K3836" s="208" t="s">
        <v>18253</v>
      </c>
      <c r="L3836" s="211" t="s">
        <v>60</v>
      </c>
      <c r="M3836" s="211" t="s">
        <v>18167</v>
      </c>
      <c r="N3836" s="211" t="s">
        <v>64</v>
      </c>
      <c r="O3836" s="211" t="s">
        <v>103</v>
      </c>
      <c r="P3836" s="211" t="s">
        <v>115</v>
      </c>
      <c r="Q3836" s="89"/>
      <c r="R3836" s="416" t="s">
        <v>23</v>
      </c>
      <c r="S3836" s="197" t="s">
        <v>1076</v>
      </c>
      <c r="T3836" s="197">
        <v>171476</v>
      </c>
      <c r="U3836" s="197">
        <v>89191</v>
      </c>
      <c r="V3836" s="265">
        <v>208478</v>
      </c>
      <c r="W3836" s="265">
        <v>226720</v>
      </c>
      <c r="X3836" s="265">
        <v>244835</v>
      </c>
      <c r="Y3836" s="265">
        <v>261777</v>
      </c>
    </row>
    <row r="3837" spans="1:25" ht="258.75" customHeight="1" x14ac:dyDescent="0.25">
      <c r="A3837" s="71">
        <v>5541</v>
      </c>
      <c r="B3837" s="197" t="s">
        <v>9259</v>
      </c>
      <c r="C3837" s="208" t="s">
        <v>18254</v>
      </c>
      <c r="D3837" s="208" t="s">
        <v>15148</v>
      </c>
      <c r="E3837" s="211" t="s">
        <v>18255</v>
      </c>
      <c r="F3837" s="12" t="s">
        <v>18256</v>
      </c>
      <c r="G3837" s="112">
        <v>44012</v>
      </c>
      <c r="H3837" s="112">
        <v>44197</v>
      </c>
      <c r="I3837" s="208" t="s">
        <v>113</v>
      </c>
      <c r="J3837" s="112" t="s">
        <v>114</v>
      </c>
      <c r="K3837" s="12" t="s">
        <v>18257</v>
      </c>
      <c r="L3837" s="211" t="s">
        <v>60</v>
      </c>
      <c r="M3837" s="211" t="s">
        <v>18167</v>
      </c>
      <c r="N3837" s="208" t="s">
        <v>64</v>
      </c>
      <c r="O3837" s="211" t="s">
        <v>103</v>
      </c>
      <c r="P3837" s="211" t="s">
        <v>115</v>
      </c>
      <c r="Q3837" s="89"/>
      <c r="R3837" s="416">
        <v>16</v>
      </c>
      <c r="S3837" s="197" t="s">
        <v>175</v>
      </c>
      <c r="T3837" s="197">
        <v>0</v>
      </c>
      <c r="U3837" s="197">
        <v>0</v>
      </c>
      <c r="V3837" s="265">
        <v>0</v>
      </c>
      <c r="W3837" s="265">
        <v>0</v>
      </c>
      <c r="X3837" s="265">
        <v>0</v>
      </c>
      <c r="Y3837" s="265">
        <v>0</v>
      </c>
    </row>
    <row r="3838" spans="1:25" ht="258.75" customHeight="1" x14ac:dyDescent="0.25">
      <c r="A3838" s="71">
        <v>5542</v>
      </c>
      <c r="B3838" s="197" t="s">
        <v>9259</v>
      </c>
      <c r="C3838" s="208" t="s">
        <v>18254</v>
      </c>
      <c r="D3838" s="208" t="s">
        <v>15153</v>
      </c>
      <c r="E3838" s="211" t="s">
        <v>18255</v>
      </c>
      <c r="F3838" s="12" t="s">
        <v>9322</v>
      </c>
      <c r="G3838" s="112">
        <v>44012</v>
      </c>
      <c r="H3838" s="112">
        <v>44197</v>
      </c>
      <c r="I3838" s="208" t="s">
        <v>268</v>
      </c>
      <c r="J3838" s="112" t="s">
        <v>114</v>
      </c>
      <c r="K3838" s="12" t="s">
        <v>18258</v>
      </c>
      <c r="L3838" s="211" t="s">
        <v>60</v>
      </c>
      <c r="M3838" s="211" t="s">
        <v>18167</v>
      </c>
      <c r="N3838" s="208" t="s">
        <v>64</v>
      </c>
      <c r="O3838" s="211" t="s">
        <v>103</v>
      </c>
      <c r="P3838" s="211" t="s">
        <v>115</v>
      </c>
      <c r="Q3838" s="89"/>
      <c r="R3838" s="416">
        <v>16</v>
      </c>
      <c r="S3838" s="197" t="s">
        <v>175</v>
      </c>
      <c r="T3838" s="197">
        <v>0</v>
      </c>
      <c r="U3838" s="265">
        <v>0</v>
      </c>
      <c r="V3838" s="265">
        <v>0</v>
      </c>
      <c r="W3838" s="265">
        <v>0</v>
      </c>
      <c r="X3838" s="265">
        <v>0</v>
      </c>
      <c r="Y3838" s="265">
        <v>0</v>
      </c>
    </row>
    <row r="3839" spans="1:25" ht="258.75" customHeight="1" x14ac:dyDescent="0.25">
      <c r="A3839" s="71">
        <v>5543</v>
      </c>
      <c r="B3839" s="197" t="s">
        <v>9259</v>
      </c>
      <c r="C3839" s="208" t="s">
        <v>18259</v>
      </c>
      <c r="D3839" s="208" t="s">
        <v>18260</v>
      </c>
      <c r="E3839" s="211" t="s">
        <v>11448</v>
      </c>
      <c r="F3839" s="12" t="s">
        <v>9295</v>
      </c>
      <c r="G3839" s="112">
        <v>44012</v>
      </c>
      <c r="H3839" s="112">
        <v>43831</v>
      </c>
      <c r="I3839" s="211" t="s">
        <v>244</v>
      </c>
      <c r="J3839" s="112">
        <v>45658</v>
      </c>
      <c r="K3839" s="12" t="s">
        <v>18261</v>
      </c>
      <c r="L3839" s="211" t="s">
        <v>60</v>
      </c>
      <c r="M3839" s="211" t="s">
        <v>18167</v>
      </c>
      <c r="N3839" s="208" t="s">
        <v>64</v>
      </c>
      <c r="O3839" s="211" t="s">
        <v>103</v>
      </c>
      <c r="P3839" s="211" t="s">
        <v>115</v>
      </c>
      <c r="Q3839" s="89"/>
      <c r="R3839" s="416">
        <v>16</v>
      </c>
      <c r="S3839" s="197" t="s">
        <v>175</v>
      </c>
      <c r="T3839" s="197">
        <v>21269</v>
      </c>
      <c r="U3839" s="197">
        <v>56806</v>
      </c>
      <c r="V3839" s="265">
        <v>25860</v>
      </c>
      <c r="W3839" s="265">
        <v>28123</v>
      </c>
      <c r="X3839" s="265" t="s">
        <v>112</v>
      </c>
      <c r="Y3839" s="265" t="s">
        <v>112</v>
      </c>
    </row>
    <row r="3840" spans="1:25" ht="258.75" customHeight="1" x14ac:dyDescent="0.25">
      <c r="A3840" s="71">
        <v>5544</v>
      </c>
      <c r="B3840" s="197" t="s">
        <v>9259</v>
      </c>
      <c r="C3840" s="151" t="s">
        <v>18219</v>
      </c>
      <c r="D3840" s="208" t="s">
        <v>18262</v>
      </c>
      <c r="E3840" s="208" t="s">
        <v>18263</v>
      </c>
      <c r="F3840" s="211" t="s">
        <v>6555</v>
      </c>
      <c r="G3840" s="112">
        <v>42503</v>
      </c>
      <c r="H3840" s="112">
        <v>42370</v>
      </c>
      <c r="I3840" s="208" t="s">
        <v>1128</v>
      </c>
      <c r="J3840" s="112" t="s">
        <v>114</v>
      </c>
      <c r="K3840" s="208" t="s">
        <v>9328</v>
      </c>
      <c r="L3840" s="211" t="s">
        <v>60</v>
      </c>
      <c r="M3840" s="211" t="s">
        <v>18170</v>
      </c>
      <c r="N3840" s="211" t="s">
        <v>64</v>
      </c>
      <c r="O3840" s="211" t="s">
        <v>103</v>
      </c>
      <c r="P3840" s="211" t="s">
        <v>115</v>
      </c>
      <c r="Q3840" s="89" t="s">
        <v>1869</v>
      </c>
      <c r="R3840" s="416">
        <v>16</v>
      </c>
      <c r="S3840" s="197" t="s">
        <v>175</v>
      </c>
      <c r="T3840" s="197">
        <v>0</v>
      </c>
      <c r="U3840" s="197">
        <v>0</v>
      </c>
      <c r="V3840" s="265">
        <v>0</v>
      </c>
      <c r="W3840" s="265">
        <v>0</v>
      </c>
      <c r="X3840" s="265">
        <v>0</v>
      </c>
      <c r="Y3840" s="265">
        <v>0</v>
      </c>
    </row>
    <row r="3841" spans="1:25" ht="258.75" customHeight="1" x14ac:dyDescent="0.25">
      <c r="A3841" s="71">
        <v>5545</v>
      </c>
      <c r="B3841" s="197" t="s">
        <v>9259</v>
      </c>
      <c r="C3841" s="208" t="s">
        <v>18264</v>
      </c>
      <c r="D3841" s="208" t="s">
        <v>18265</v>
      </c>
      <c r="E3841" s="12" t="s">
        <v>18266</v>
      </c>
      <c r="F3841" s="12" t="s">
        <v>11734</v>
      </c>
      <c r="G3841" s="112">
        <v>44739</v>
      </c>
      <c r="H3841" s="112">
        <v>44562</v>
      </c>
      <c r="I3841" s="211" t="s">
        <v>1128</v>
      </c>
      <c r="J3841" s="112" t="s">
        <v>114</v>
      </c>
      <c r="K3841" s="12" t="s">
        <v>11735</v>
      </c>
      <c r="L3841" s="211" t="s">
        <v>60</v>
      </c>
      <c r="M3841" s="264" t="s">
        <v>11736</v>
      </c>
      <c r="N3841" s="211" t="s">
        <v>64</v>
      </c>
      <c r="O3841" s="211" t="s">
        <v>4189</v>
      </c>
      <c r="P3841" s="211" t="s">
        <v>1353</v>
      </c>
      <c r="Q3841" s="89" t="s">
        <v>11413</v>
      </c>
      <c r="R3841" s="416">
        <v>16</v>
      </c>
      <c r="S3841" s="197" t="s">
        <v>175</v>
      </c>
      <c r="T3841" s="265" t="s">
        <v>112</v>
      </c>
      <c r="U3841" s="197">
        <v>8365</v>
      </c>
      <c r="V3841" s="265">
        <v>12113</v>
      </c>
      <c r="W3841" s="265">
        <v>12113</v>
      </c>
      <c r="X3841" s="265">
        <v>12113</v>
      </c>
      <c r="Y3841" s="265">
        <v>12113</v>
      </c>
    </row>
    <row r="3842" spans="1:25" ht="258.75" customHeight="1" x14ac:dyDescent="0.25">
      <c r="A3842" s="71">
        <v>5546</v>
      </c>
      <c r="B3842" s="197" t="s">
        <v>9259</v>
      </c>
      <c r="C3842" s="151" t="s">
        <v>18219</v>
      </c>
      <c r="D3842" s="202" t="s">
        <v>18267</v>
      </c>
      <c r="E3842" s="12" t="s">
        <v>11448</v>
      </c>
      <c r="F3842" s="211" t="s">
        <v>2794</v>
      </c>
      <c r="G3842" s="112">
        <v>42503</v>
      </c>
      <c r="H3842" s="112">
        <v>42005</v>
      </c>
      <c r="I3842" s="208" t="s">
        <v>9329</v>
      </c>
      <c r="J3842" s="112" t="s">
        <v>9330</v>
      </c>
      <c r="K3842" s="208" t="s">
        <v>9331</v>
      </c>
      <c r="L3842" s="211" t="s">
        <v>60</v>
      </c>
      <c r="M3842" s="211" t="s">
        <v>9332</v>
      </c>
      <c r="N3842" s="211" t="s">
        <v>64</v>
      </c>
      <c r="O3842" s="211" t="s">
        <v>103</v>
      </c>
      <c r="P3842" s="211" t="s">
        <v>115</v>
      </c>
      <c r="Q3842" s="89" t="s">
        <v>793</v>
      </c>
      <c r="R3842" s="416">
        <v>2</v>
      </c>
      <c r="S3842" s="197" t="s">
        <v>199</v>
      </c>
      <c r="T3842" s="197">
        <v>118591</v>
      </c>
      <c r="U3842" s="197">
        <v>73294</v>
      </c>
      <c r="V3842" s="265">
        <v>118592</v>
      </c>
      <c r="W3842" s="265">
        <v>118592</v>
      </c>
      <c r="X3842" s="265">
        <v>118592</v>
      </c>
      <c r="Y3842" s="265">
        <v>118592</v>
      </c>
    </row>
    <row r="3843" spans="1:25" ht="258.75" customHeight="1" x14ac:dyDescent="0.25">
      <c r="A3843" s="71">
        <v>5547</v>
      </c>
      <c r="B3843" s="197" t="s">
        <v>9259</v>
      </c>
      <c r="C3843" s="197" t="s">
        <v>18268</v>
      </c>
      <c r="D3843" s="202" t="s">
        <v>18269</v>
      </c>
      <c r="E3843" s="12" t="s">
        <v>11448</v>
      </c>
      <c r="F3843" s="12" t="s">
        <v>18270</v>
      </c>
      <c r="G3843" s="112">
        <v>38351</v>
      </c>
      <c r="H3843" s="112">
        <v>38353</v>
      </c>
      <c r="I3843" s="211" t="s">
        <v>113</v>
      </c>
      <c r="J3843" s="112" t="s">
        <v>114</v>
      </c>
      <c r="K3843" s="208" t="s">
        <v>18271</v>
      </c>
      <c r="L3843" s="211" t="s">
        <v>99</v>
      </c>
      <c r="M3843" s="264" t="s">
        <v>9325</v>
      </c>
      <c r="N3843" s="211" t="s">
        <v>64</v>
      </c>
      <c r="O3843" s="211" t="s">
        <v>103</v>
      </c>
      <c r="P3843" s="211" t="s">
        <v>115</v>
      </c>
      <c r="Q3843" s="89" t="s">
        <v>9326</v>
      </c>
      <c r="R3843" s="416">
        <v>10</v>
      </c>
      <c r="S3843" s="197" t="s">
        <v>126</v>
      </c>
      <c r="T3843" s="197">
        <v>809</v>
      </c>
      <c r="U3843" s="197">
        <v>678</v>
      </c>
      <c r="V3843" s="265">
        <v>800</v>
      </c>
      <c r="W3843" s="265">
        <v>800</v>
      </c>
      <c r="X3843" s="265">
        <v>800</v>
      </c>
      <c r="Y3843" s="265">
        <v>800</v>
      </c>
    </row>
    <row r="3844" spans="1:25" ht="258.75" customHeight="1" x14ac:dyDescent="0.25">
      <c r="A3844" s="71">
        <v>5548</v>
      </c>
      <c r="B3844" s="197" t="s">
        <v>9259</v>
      </c>
      <c r="C3844" s="197" t="s">
        <v>18272</v>
      </c>
      <c r="D3844" s="202" t="s">
        <v>18273</v>
      </c>
      <c r="E3844" s="211" t="s">
        <v>18274</v>
      </c>
      <c r="F3844" s="211" t="s">
        <v>9336</v>
      </c>
      <c r="G3844" s="112">
        <v>43159</v>
      </c>
      <c r="H3844" s="112">
        <v>43101</v>
      </c>
      <c r="I3844" s="208" t="s">
        <v>1325</v>
      </c>
      <c r="J3844" s="112" t="s">
        <v>114</v>
      </c>
      <c r="K3844" s="208" t="s">
        <v>9337</v>
      </c>
      <c r="L3844" s="211" t="s">
        <v>60</v>
      </c>
      <c r="M3844" s="264" t="s">
        <v>9338</v>
      </c>
      <c r="N3844" s="211" t="s">
        <v>64</v>
      </c>
      <c r="O3844" s="211" t="s">
        <v>103</v>
      </c>
      <c r="P3844" s="211" t="s">
        <v>115</v>
      </c>
      <c r="Q3844" s="89"/>
      <c r="R3844" s="416">
        <v>16</v>
      </c>
      <c r="S3844" s="197" t="s">
        <v>175</v>
      </c>
      <c r="T3844" s="197">
        <v>0</v>
      </c>
      <c r="U3844" s="197">
        <v>0</v>
      </c>
      <c r="V3844" s="265">
        <v>0</v>
      </c>
      <c r="W3844" s="265">
        <v>0</v>
      </c>
      <c r="X3844" s="265">
        <v>0</v>
      </c>
      <c r="Y3844" s="265">
        <v>0</v>
      </c>
    </row>
    <row r="3845" spans="1:25" ht="258.75" customHeight="1" x14ac:dyDescent="0.25">
      <c r="A3845" s="71">
        <v>5549</v>
      </c>
      <c r="B3845" s="197" t="s">
        <v>9259</v>
      </c>
      <c r="C3845" s="208" t="s">
        <v>18240</v>
      </c>
      <c r="D3845" s="208" t="s">
        <v>18275</v>
      </c>
      <c r="E3845" s="211" t="s">
        <v>11448</v>
      </c>
      <c r="F3845" s="12" t="s">
        <v>3641</v>
      </c>
      <c r="G3845" s="112">
        <v>44718</v>
      </c>
      <c r="H3845" s="112">
        <v>44562</v>
      </c>
      <c r="I3845" s="208" t="s">
        <v>244</v>
      </c>
      <c r="J3845" s="112">
        <v>45658</v>
      </c>
      <c r="K3845" s="12" t="s">
        <v>18276</v>
      </c>
      <c r="L3845" s="211" t="s">
        <v>60</v>
      </c>
      <c r="M3845" s="208" t="s">
        <v>18277</v>
      </c>
      <c r="N3845" s="211" t="s">
        <v>64</v>
      </c>
      <c r="O3845" s="211" t="s">
        <v>468</v>
      </c>
      <c r="P3845" s="211" t="s">
        <v>115</v>
      </c>
      <c r="Q3845" s="89" t="s">
        <v>928</v>
      </c>
      <c r="R3845" s="416">
        <v>16</v>
      </c>
      <c r="S3845" s="197" t="s">
        <v>175</v>
      </c>
      <c r="T3845" s="265" t="s">
        <v>112</v>
      </c>
      <c r="U3845" s="197">
        <v>3218</v>
      </c>
      <c r="V3845" s="265">
        <v>0</v>
      </c>
      <c r="W3845" s="265">
        <v>0</v>
      </c>
      <c r="X3845" s="265" t="s">
        <v>112</v>
      </c>
      <c r="Y3845" s="265" t="s">
        <v>112</v>
      </c>
    </row>
    <row r="3846" spans="1:25" ht="258.75" customHeight="1" x14ac:dyDescent="0.25">
      <c r="A3846" s="71">
        <v>5550</v>
      </c>
      <c r="B3846" s="197" t="s">
        <v>9259</v>
      </c>
      <c r="C3846" s="208" t="s">
        <v>18278</v>
      </c>
      <c r="D3846" s="208" t="s">
        <v>18279</v>
      </c>
      <c r="E3846" s="211" t="s">
        <v>11448</v>
      </c>
      <c r="F3846" s="12" t="s">
        <v>9320</v>
      </c>
      <c r="G3846" s="112">
        <v>43983</v>
      </c>
      <c r="H3846" s="112">
        <v>43831</v>
      </c>
      <c r="I3846" s="208" t="s">
        <v>113</v>
      </c>
      <c r="J3846" s="112" t="s">
        <v>114</v>
      </c>
      <c r="K3846" s="12" t="s">
        <v>18280</v>
      </c>
      <c r="L3846" s="211" t="s">
        <v>60</v>
      </c>
      <c r="M3846" s="208" t="s">
        <v>11733</v>
      </c>
      <c r="N3846" s="208" t="s">
        <v>64</v>
      </c>
      <c r="O3846" s="211" t="s">
        <v>468</v>
      </c>
      <c r="P3846" s="211" t="s">
        <v>115</v>
      </c>
      <c r="Q3846" s="89"/>
      <c r="R3846" s="416">
        <v>16</v>
      </c>
      <c r="S3846" s="197" t="s">
        <v>175</v>
      </c>
      <c r="T3846" s="197">
        <v>3572</v>
      </c>
      <c r="U3846" s="197">
        <v>4099</v>
      </c>
      <c r="V3846" s="265">
        <v>4341.8212403500011</v>
      </c>
      <c r="W3846" s="265">
        <v>4721.7305988806256</v>
      </c>
      <c r="X3846" s="265">
        <v>5134.8820262826803</v>
      </c>
      <c r="Y3846" s="265">
        <v>5584.1842035824147</v>
      </c>
    </row>
    <row r="3847" spans="1:25" ht="258.75" customHeight="1" x14ac:dyDescent="0.25">
      <c r="A3847" s="71">
        <v>5551</v>
      </c>
      <c r="B3847" s="197" t="s">
        <v>9259</v>
      </c>
      <c r="C3847" s="197" t="s">
        <v>18224</v>
      </c>
      <c r="D3847" s="202" t="s">
        <v>18281</v>
      </c>
      <c r="E3847" s="208" t="s">
        <v>11446</v>
      </c>
      <c r="F3847" s="211" t="s">
        <v>9306</v>
      </c>
      <c r="G3847" s="112">
        <v>42736</v>
      </c>
      <c r="H3847" s="112">
        <v>42736</v>
      </c>
      <c r="I3847" s="208" t="s">
        <v>113</v>
      </c>
      <c r="J3847" s="112" t="s">
        <v>114</v>
      </c>
      <c r="K3847" s="208" t="s">
        <v>18282</v>
      </c>
      <c r="L3847" s="211" t="s">
        <v>60</v>
      </c>
      <c r="M3847" s="211" t="s">
        <v>2661</v>
      </c>
      <c r="N3847" s="211" t="s">
        <v>64</v>
      </c>
      <c r="O3847" s="211" t="s">
        <v>468</v>
      </c>
      <c r="P3847" s="211" t="s">
        <v>115</v>
      </c>
      <c r="Q3847" s="89"/>
      <c r="R3847" s="416">
        <v>10</v>
      </c>
      <c r="S3847" s="197" t="s">
        <v>126</v>
      </c>
      <c r="T3847" s="197">
        <v>15944</v>
      </c>
      <c r="U3847" s="197">
        <v>15030</v>
      </c>
      <c r="V3847" s="265">
        <v>15945</v>
      </c>
      <c r="W3847" s="265">
        <v>15945</v>
      </c>
      <c r="X3847" s="265">
        <v>15945</v>
      </c>
      <c r="Y3847" s="265">
        <v>15945</v>
      </c>
    </row>
    <row r="3848" spans="1:25" ht="258.75" customHeight="1" x14ac:dyDescent="0.25">
      <c r="A3848" s="71">
        <v>5552</v>
      </c>
      <c r="B3848" s="197" t="s">
        <v>9259</v>
      </c>
      <c r="C3848" s="197" t="s">
        <v>18283</v>
      </c>
      <c r="D3848" s="202" t="s">
        <v>18284</v>
      </c>
      <c r="E3848" s="211" t="s">
        <v>11450</v>
      </c>
      <c r="F3848" s="211" t="s">
        <v>9317</v>
      </c>
      <c r="G3848" s="112">
        <v>43317</v>
      </c>
      <c r="H3848" s="112">
        <v>43101</v>
      </c>
      <c r="I3848" s="211" t="s">
        <v>244</v>
      </c>
      <c r="J3848" s="112">
        <v>45658</v>
      </c>
      <c r="K3848" s="208" t="s">
        <v>18285</v>
      </c>
      <c r="L3848" s="211" t="s">
        <v>60</v>
      </c>
      <c r="M3848" s="208" t="s">
        <v>9319</v>
      </c>
      <c r="N3848" s="211" t="s">
        <v>64</v>
      </c>
      <c r="O3848" s="211" t="s">
        <v>468</v>
      </c>
      <c r="P3848" s="211" t="s">
        <v>115</v>
      </c>
      <c r="Q3848" s="89" t="s">
        <v>1197</v>
      </c>
      <c r="R3848" s="416">
        <v>16</v>
      </c>
      <c r="S3848" s="197" t="s">
        <v>175</v>
      </c>
      <c r="T3848" s="197">
        <v>19737</v>
      </c>
      <c r="U3848" s="197">
        <v>26384</v>
      </c>
      <c r="V3848" s="265">
        <v>19737</v>
      </c>
      <c r="W3848" s="265">
        <v>19737</v>
      </c>
      <c r="X3848" s="265" t="s">
        <v>112</v>
      </c>
      <c r="Y3848" s="265" t="s">
        <v>112</v>
      </c>
    </row>
    <row r="3849" spans="1:25" ht="258.75" customHeight="1" x14ac:dyDescent="0.25">
      <c r="A3849" s="71">
        <v>5553</v>
      </c>
      <c r="B3849" s="197" t="s">
        <v>9259</v>
      </c>
      <c r="C3849" s="208" t="s">
        <v>18286</v>
      </c>
      <c r="D3849" s="208" t="s">
        <v>18287</v>
      </c>
      <c r="E3849" s="12" t="s">
        <v>18288</v>
      </c>
      <c r="F3849" s="12" t="s">
        <v>9339</v>
      </c>
      <c r="G3849" s="112">
        <v>44012</v>
      </c>
      <c r="H3849" s="112">
        <v>43831</v>
      </c>
      <c r="I3849" s="211" t="s">
        <v>113</v>
      </c>
      <c r="J3849" s="112" t="s">
        <v>114</v>
      </c>
      <c r="K3849" s="12" t="s">
        <v>9340</v>
      </c>
      <c r="L3849" s="211" t="s">
        <v>99</v>
      </c>
      <c r="M3849" s="264" t="s">
        <v>9341</v>
      </c>
      <c r="N3849" s="211" t="s">
        <v>64</v>
      </c>
      <c r="O3849" s="211" t="s">
        <v>468</v>
      </c>
      <c r="P3849" s="211" t="s">
        <v>115</v>
      </c>
      <c r="Q3849" s="89"/>
      <c r="R3849" s="416">
        <v>16</v>
      </c>
      <c r="S3849" s="197" t="s">
        <v>175</v>
      </c>
      <c r="T3849" s="197">
        <v>360</v>
      </c>
      <c r="U3849" s="197">
        <v>7329</v>
      </c>
      <c r="V3849" s="265">
        <v>362</v>
      </c>
      <c r="W3849" s="265">
        <v>362</v>
      </c>
      <c r="X3849" s="265">
        <v>362</v>
      </c>
      <c r="Y3849" s="265">
        <v>362</v>
      </c>
    </row>
    <row r="3850" spans="1:25" ht="258.75" customHeight="1" x14ac:dyDescent="0.25">
      <c r="A3850" s="71">
        <v>5554</v>
      </c>
      <c r="B3850" s="197" t="s">
        <v>9259</v>
      </c>
      <c r="C3850" s="197" t="s">
        <v>18289</v>
      </c>
      <c r="D3850" s="202" t="s">
        <v>18290</v>
      </c>
      <c r="E3850" s="211" t="s">
        <v>18291</v>
      </c>
      <c r="F3850" s="211" t="s">
        <v>9333</v>
      </c>
      <c r="G3850" s="112">
        <v>37987</v>
      </c>
      <c r="H3850" s="112">
        <v>37987</v>
      </c>
      <c r="I3850" s="211" t="s">
        <v>113</v>
      </c>
      <c r="J3850" s="112" t="s">
        <v>114</v>
      </c>
      <c r="K3850" s="208" t="s">
        <v>18292</v>
      </c>
      <c r="L3850" s="211" t="s">
        <v>99</v>
      </c>
      <c r="M3850" s="211" t="s">
        <v>9334</v>
      </c>
      <c r="N3850" s="211" t="s">
        <v>64</v>
      </c>
      <c r="O3850" s="211" t="s">
        <v>4189</v>
      </c>
      <c r="P3850" s="211" t="s">
        <v>9335</v>
      </c>
      <c r="Q3850" s="89"/>
      <c r="R3850" s="113" t="s">
        <v>733</v>
      </c>
      <c r="S3850" s="114" t="s">
        <v>18293</v>
      </c>
      <c r="T3850" s="197">
        <v>214295</v>
      </c>
      <c r="U3850" s="197">
        <v>214105</v>
      </c>
      <c r="V3850" s="265">
        <v>214295</v>
      </c>
      <c r="W3850" s="265">
        <v>214295</v>
      </c>
      <c r="X3850" s="265">
        <v>214295</v>
      </c>
      <c r="Y3850" s="265">
        <v>214295</v>
      </c>
    </row>
    <row r="3851" spans="1:25" ht="258.75" customHeight="1" x14ac:dyDescent="0.25">
      <c r="A3851" s="71">
        <v>5555</v>
      </c>
      <c r="B3851" s="197" t="s">
        <v>9259</v>
      </c>
      <c r="C3851" s="208" t="s">
        <v>18294</v>
      </c>
      <c r="D3851" s="208" t="s">
        <v>18295</v>
      </c>
      <c r="E3851" s="208" t="s">
        <v>11448</v>
      </c>
      <c r="F3851" s="211" t="s">
        <v>18296</v>
      </c>
      <c r="G3851" s="112">
        <v>44927</v>
      </c>
      <c r="H3851" s="112">
        <v>44927</v>
      </c>
      <c r="I3851" s="208" t="s">
        <v>113</v>
      </c>
      <c r="J3851" s="112" t="s">
        <v>114</v>
      </c>
      <c r="K3851" s="208" t="s">
        <v>18297</v>
      </c>
      <c r="L3851" s="211" t="s">
        <v>60</v>
      </c>
      <c r="M3851" s="211" t="s">
        <v>11733</v>
      </c>
      <c r="N3851" s="211" t="s">
        <v>64</v>
      </c>
      <c r="O3851" s="211" t="s">
        <v>103</v>
      </c>
      <c r="P3851" s="211" t="s">
        <v>115</v>
      </c>
      <c r="Q3851" s="89" t="s">
        <v>675</v>
      </c>
      <c r="R3851" s="416">
        <v>16</v>
      </c>
      <c r="S3851" s="197" t="s">
        <v>175</v>
      </c>
      <c r="T3851" s="265" t="s">
        <v>112</v>
      </c>
      <c r="U3851" s="265" t="s">
        <v>112</v>
      </c>
      <c r="V3851" s="265">
        <v>157.6</v>
      </c>
      <c r="W3851" s="265">
        <v>171.39</v>
      </c>
      <c r="X3851" s="265">
        <v>186.38662499999998</v>
      </c>
      <c r="Y3851" s="265">
        <v>202.69545468749996</v>
      </c>
    </row>
    <row r="3852" spans="1:25" ht="258.75" customHeight="1" x14ac:dyDescent="0.25">
      <c r="A3852" s="71">
        <v>5556</v>
      </c>
      <c r="B3852" s="197" t="s">
        <v>9259</v>
      </c>
      <c r="C3852" s="197" t="s">
        <v>9309</v>
      </c>
      <c r="D3852" s="202" t="s">
        <v>9310</v>
      </c>
      <c r="E3852" s="208" t="s">
        <v>11449</v>
      </c>
      <c r="F3852" s="211" t="s">
        <v>9311</v>
      </c>
      <c r="G3852" s="112">
        <v>43225</v>
      </c>
      <c r="H3852" s="112">
        <v>43101</v>
      </c>
      <c r="I3852" s="208" t="s">
        <v>113</v>
      </c>
      <c r="J3852" s="112">
        <v>44927</v>
      </c>
      <c r="K3852" s="208" t="s">
        <v>9312</v>
      </c>
      <c r="L3852" s="211" t="s">
        <v>60</v>
      </c>
      <c r="M3852" s="211" t="s">
        <v>9313</v>
      </c>
      <c r="N3852" s="211" t="s">
        <v>64</v>
      </c>
      <c r="O3852" s="211" t="s">
        <v>104</v>
      </c>
      <c r="P3852" s="211" t="s">
        <v>115</v>
      </c>
      <c r="Q3852" s="89"/>
      <c r="R3852" s="416">
        <v>16</v>
      </c>
      <c r="S3852" s="197" t="s">
        <v>175</v>
      </c>
      <c r="T3852" s="197">
        <v>0</v>
      </c>
      <c r="U3852" s="197">
        <v>0</v>
      </c>
      <c r="V3852" s="265" t="s">
        <v>112</v>
      </c>
      <c r="W3852" s="265" t="s">
        <v>112</v>
      </c>
      <c r="X3852" s="265" t="s">
        <v>112</v>
      </c>
      <c r="Y3852" s="265" t="s">
        <v>112</v>
      </c>
    </row>
    <row r="3853" spans="1:25" ht="258.75" customHeight="1" x14ac:dyDescent="0.25">
      <c r="A3853" s="71">
        <v>5557</v>
      </c>
      <c r="B3853" s="197" t="s">
        <v>9259</v>
      </c>
      <c r="C3853" s="197" t="s">
        <v>9309</v>
      </c>
      <c r="D3853" s="202" t="s">
        <v>9314</v>
      </c>
      <c r="E3853" s="208" t="s">
        <v>11449</v>
      </c>
      <c r="F3853" s="211" t="s">
        <v>9315</v>
      </c>
      <c r="G3853" s="112">
        <v>43225</v>
      </c>
      <c r="H3853" s="112">
        <v>43101</v>
      </c>
      <c r="I3853" s="208" t="s">
        <v>113</v>
      </c>
      <c r="J3853" s="112">
        <v>44927</v>
      </c>
      <c r="K3853" s="208" t="s">
        <v>9316</v>
      </c>
      <c r="L3853" s="211" t="s">
        <v>60</v>
      </c>
      <c r="M3853" s="211" t="s">
        <v>9313</v>
      </c>
      <c r="N3853" s="211" t="s">
        <v>64</v>
      </c>
      <c r="O3853" s="211" t="s">
        <v>104</v>
      </c>
      <c r="P3853" s="211" t="s">
        <v>115</v>
      </c>
      <c r="Q3853" s="89"/>
      <c r="R3853" s="416">
        <v>16</v>
      </c>
      <c r="S3853" s="197" t="s">
        <v>175</v>
      </c>
      <c r="T3853" s="197">
        <v>0</v>
      </c>
      <c r="U3853" s="197">
        <v>0</v>
      </c>
      <c r="V3853" s="265" t="s">
        <v>112</v>
      </c>
      <c r="W3853" s="265" t="s">
        <v>112</v>
      </c>
      <c r="X3853" s="265" t="s">
        <v>112</v>
      </c>
      <c r="Y3853" s="265" t="s">
        <v>112</v>
      </c>
    </row>
    <row r="3854" spans="1:25" ht="258.75" customHeight="1" x14ac:dyDescent="0.25">
      <c r="A3854" s="71">
        <v>5560</v>
      </c>
      <c r="B3854" s="197" t="s">
        <v>9259</v>
      </c>
      <c r="C3854" s="208" t="s">
        <v>18298</v>
      </c>
      <c r="D3854" s="208" t="s">
        <v>9342</v>
      </c>
      <c r="E3854" s="208" t="s">
        <v>18299</v>
      </c>
      <c r="F3854" s="208" t="s">
        <v>9343</v>
      </c>
      <c r="G3854" s="112">
        <v>40731</v>
      </c>
      <c r="H3854" s="112">
        <v>40544</v>
      </c>
      <c r="I3854" s="208" t="s">
        <v>9344</v>
      </c>
      <c r="J3854" s="112">
        <v>44927</v>
      </c>
      <c r="K3854" s="208" t="s">
        <v>9345</v>
      </c>
      <c r="L3854" s="211" t="s">
        <v>60</v>
      </c>
      <c r="M3854" s="208" t="s">
        <v>11733</v>
      </c>
      <c r="N3854" s="211" t="s">
        <v>64</v>
      </c>
      <c r="O3854" s="211" t="s">
        <v>100</v>
      </c>
      <c r="P3854" s="211" t="s">
        <v>9335</v>
      </c>
      <c r="Q3854" s="89"/>
      <c r="R3854" s="416">
        <v>16</v>
      </c>
      <c r="S3854" s="197" t="s">
        <v>175</v>
      </c>
      <c r="T3854" s="197">
        <v>6915</v>
      </c>
      <c r="U3854" s="265">
        <v>0</v>
      </c>
      <c r="V3854" s="265" t="s">
        <v>112</v>
      </c>
      <c r="W3854" s="265" t="s">
        <v>112</v>
      </c>
      <c r="X3854" s="265" t="s">
        <v>112</v>
      </c>
      <c r="Y3854" s="265" t="s">
        <v>112</v>
      </c>
    </row>
    <row r="3855" spans="1:25" ht="258.75" customHeight="1" x14ac:dyDescent="0.25">
      <c r="A3855" s="71">
        <v>5561</v>
      </c>
      <c r="B3855" s="197" t="s">
        <v>9259</v>
      </c>
      <c r="C3855" s="208" t="s">
        <v>18300</v>
      </c>
      <c r="D3855" s="208" t="s">
        <v>9346</v>
      </c>
      <c r="E3855" s="208" t="s">
        <v>18301</v>
      </c>
      <c r="F3855" s="211" t="s">
        <v>9347</v>
      </c>
      <c r="G3855" s="112">
        <v>42649</v>
      </c>
      <c r="H3855" s="112">
        <v>42370</v>
      </c>
      <c r="I3855" s="208" t="s">
        <v>17222</v>
      </c>
      <c r="J3855" s="112">
        <v>44927</v>
      </c>
      <c r="K3855" s="208" t="s">
        <v>9348</v>
      </c>
      <c r="L3855" s="211" t="s">
        <v>60</v>
      </c>
      <c r="M3855" s="211" t="s">
        <v>9280</v>
      </c>
      <c r="N3855" s="211" t="s">
        <v>64</v>
      </c>
      <c r="O3855" s="211" t="s">
        <v>104</v>
      </c>
      <c r="P3855" s="211" t="s">
        <v>115</v>
      </c>
      <c r="Q3855" s="89"/>
      <c r="R3855" s="416">
        <v>16</v>
      </c>
      <c r="S3855" s="197" t="s">
        <v>175</v>
      </c>
      <c r="T3855" s="197">
        <v>0</v>
      </c>
      <c r="U3855" s="265">
        <v>0</v>
      </c>
      <c r="V3855" s="265" t="s">
        <v>112</v>
      </c>
      <c r="W3855" s="265" t="s">
        <v>112</v>
      </c>
      <c r="X3855" s="265" t="s">
        <v>112</v>
      </c>
      <c r="Y3855" s="265" t="s">
        <v>112</v>
      </c>
    </row>
    <row r="3856" spans="1:25" ht="258.75" customHeight="1" x14ac:dyDescent="0.25">
      <c r="A3856" s="71">
        <v>5562</v>
      </c>
      <c r="B3856" s="197" t="s">
        <v>9259</v>
      </c>
      <c r="C3856" s="197" t="s">
        <v>9349</v>
      </c>
      <c r="D3856" s="202" t="s">
        <v>835</v>
      </c>
      <c r="E3856" s="211" t="s">
        <v>9372</v>
      </c>
      <c r="F3856" s="211" t="s">
        <v>2301</v>
      </c>
      <c r="G3856" s="112">
        <v>37622</v>
      </c>
      <c r="H3856" s="112">
        <v>37622</v>
      </c>
      <c r="I3856" s="211" t="s">
        <v>113</v>
      </c>
      <c r="J3856" s="112" t="s">
        <v>114</v>
      </c>
      <c r="K3856" s="208" t="s">
        <v>18302</v>
      </c>
      <c r="L3856" s="211" t="s">
        <v>99</v>
      </c>
      <c r="M3856" s="211" t="s">
        <v>9350</v>
      </c>
      <c r="N3856" s="211" t="s">
        <v>106</v>
      </c>
      <c r="O3856" s="211" t="s">
        <v>103</v>
      </c>
      <c r="P3856" s="211" t="s">
        <v>116</v>
      </c>
      <c r="Q3856" s="89"/>
      <c r="R3856" s="416">
        <v>10</v>
      </c>
      <c r="S3856" s="197" t="s">
        <v>126</v>
      </c>
      <c r="T3856" s="197">
        <v>7506</v>
      </c>
      <c r="U3856" s="197">
        <v>7907</v>
      </c>
      <c r="V3856" s="265">
        <v>7301</v>
      </c>
      <c r="W3856" s="265">
        <v>7301</v>
      </c>
      <c r="X3856" s="265">
        <v>7301</v>
      </c>
      <c r="Y3856" s="265">
        <v>7301</v>
      </c>
    </row>
    <row r="3857" spans="1:25" ht="258.75" customHeight="1" x14ac:dyDescent="0.25">
      <c r="A3857" s="71">
        <v>5563</v>
      </c>
      <c r="B3857" s="197" t="s">
        <v>9259</v>
      </c>
      <c r="C3857" s="197" t="s">
        <v>9349</v>
      </c>
      <c r="D3857" s="202" t="s">
        <v>831</v>
      </c>
      <c r="E3857" s="211" t="s">
        <v>9372</v>
      </c>
      <c r="F3857" s="211" t="s">
        <v>9351</v>
      </c>
      <c r="G3857" s="112">
        <v>37622</v>
      </c>
      <c r="H3857" s="112">
        <v>37622</v>
      </c>
      <c r="I3857" s="211" t="s">
        <v>113</v>
      </c>
      <c r="J3857" s="112" t="s">
        <v>114</v>
      </c>
      <c r="K3857" s="208" t="s">
        <v>18303</v>
      </c>
      <c r="L3857" s="211" t="s">
        <v>99</v>
      </c>
      <c r="M3857" s="211" t="s">
        <v>18304</v>
      </c>
      <c r="N3857" s="211" t="s">
        <v>106</v>
      </c>
      <c r="O3857" s="211" t="s">
        <v>103</v>
      </c>
      <c r="P3857" s="211" t="s">
        <v>116</v>
      </c>
      <c r="Q3857" s="89"/>
      <c r="R3857" s="416">
        <v>10</v>
      </c>
      <c r="S3857" s="197" t="s">
        <v>126</v>
      </c>
      <c r="T3857" s="197">
        <v>6</v>
      </c>
      <c r="U3857" s="197">
        <v>6</v>
      </c>
      <c r="V3857" s="265">
        <v>6</v>
      </c>
      <c r="W3857" s="265">
        <v>6</v>
      </c>
      <c r="X3857" s="265">
        <v>6</v>
      </c>
      <c r="Y3857" s="265">
        <v>6</v>
      </c>
    </row>
    <row r="3858" spans="1:25" ht="258.75" customHeight="1" x14ac:dyDescent="0.25">
      <c r="A3858" s="71">
        <v>5564</v>
      </c>
      <c r="B3858" s="197" t="s">
        <v>9259</v>
      </c>
      <c r="C3858" s="197" t="s">
        <v>9349</v>
      </c>
      <c r="D3858" s="202" t="s">
        <v>828</v>
      </c>
      <c r="E3858" s="211" t="s">
        <v>9372</v>
      </c>
      <c r="F3858" s="211" t="s">
        <v>9352</v>
      </c>
      <c r="G3858" s="112">
        <v>37622</v>
      </c>
      <c r="H3858" s="112">
        <v>37622</v>
      </c>
      <c r="I3858" s="211" t="s">
        <v>113</v>
      </c>
      <c r="J3858" s="112" t="s">
        <v>114</v>
      </c>
      <c r="K3858" s="208" t="s">
        <v>18305</v>
      </c>
      <c r="L3858" s="211" t="s">
        <v>99</v>
      </c>
      <c r="M3858" s="211" t="s">
        <v>18306</v>
      </c>
      <c r="N3858" s="211" t="s">
        <v>106</v>
      </c>
      <c r="O3858" s="211" t="s">
        <v>103</v>
      </c>
      <c r="P3858" s="211" t="s">
        <v>116</v>
      </c>
      <c r="Q3858" s="89"/>
      <c r="R3858" s="416">
        <v>10</v>
      </c>
      <c r="S3858" s="197" t="s">
        <v>126</v>
      </c>
      <c r="T3858" s="197">
        <v>616</v>
      </c>
      <c r="U3858" s="197">
        <v>659</v>
      </c>
      <c r="V3858" s="265">
        <v>610</v>
      </c>
      <c r="W3858" s="265">
        <v>610</v>
      </c>
      <c r="X3858" s="265">
        <v>610</v>
      </c>
      <c r="Y3858" s="265">
        <v>610</v>
      </c>
    </row>
    <row r="3859" spans="1:25" ht="258.75" customHeight="1" x14ac:dyDescent="0.25">
      <c r="A3859" s="71">
        <v>5565</v>
      </c>
      <c r="B3859" s="197" t="s">
        <v>9259</v>
      </c>
      <c r="C3859" s="197" t="s">
        <v>9349</v>
      </c>
      <c r="D3859" s="202" t="s">
        <v>910</v>
      </c>
      <c r="E3859" s="211" t="s">
        <v>9372</v>
      </c>
      <c r="F3859" s="211" t="s">
        <v>9353</v>
      </c>
      <c r="G3859" s="112">
        <v>37622</v>
      </c>
      <c r="H3859" s="112">
        <v>37622</v>
      </c>
      <c r="I3859" s="208" t="s">
        <v>113</v>
      </c>
      <c r="J3859" s="112" t="s">
        <v>114</v>
      </c>
      <c r="K3859" s="208" t="s">
        <v>18307</v>
      </c>
      <c r="L3859" s="211" t="s">
        <v>99</v>
      </c>
      <c r="M3859" s="211" t="s">
        <v>9354</v>
      </c>
      <c r="N3859" s="211" t="s">
        <v>106</v>
      </c>
      <c r="O3859" s="211" t="s">
        <v>103</v>
      </c>
      <c r="P3859" s="211" t="s">
        <v>116</v>
      </c>
      <c r="Q3859" s="89"/>
      <c r="R3859" s="416">
        <v>10</v>
      </c>
      <c r="S3859" s="197" t="s">
        <v>126</v>
      </c>
      <c r="T3859" s="197">
        <v>25753</v>
      </c>
      <c r="U3859" s="197">
        <v>27516</v>
      </c>
      <c r="V3859" s="265">
        <v>24993</v>
      </c>
      <c r="W3859" s="265">
        <v>24993</v>
      </c>
      <c r="X3859" s="265">
        <v>24993</v>
      </c>
      <c r="Y3859" s="265">
        <v>24993</v>
      </c>
    </row>
    <row r="3860" spans="1:25" ht="258.75" customHeight="1" x14ac:dyDescent="0.25">
      <c r="A3860" s="71">
        <v>5566</v>
      </c>
      <c r="B3860" s="197" t="s">
        <v>9259</v>
      </c>
      <c r="C3860" s="197" t="s">
        <v>9349</v>
      </c>
      <c r="D3860" s="202" t="s">
        <v>2722</v>
      </c>
      <c r="E3860" s="211" t="s">
        <v>11451</v>
      </c>
      <c r="F3860" s="211" t="s">
        <v>284</v>
      </c>
      <c r="G3860" s="112">
        <v>37622</v>
      </c>
      <c r="H3860" s="112">
        <v>37622</v>
      </c>
      <c r="I3860" s="208" t="s">
        <v>113</v>
      </c>
      <c r="J3860" s="112" t="s">
        <v>114</v>
      </c>
      <c r="K3860" s="208" t="s">
        <v>9355</v>
      </c>
      <c r="L3860" s="211" t="s">
        <v>99</v>
      </c>
      <c r="M3860" s="211" t="s">
        <v>18308</v>
      </c>
      <c r="N3860" s="211" t="s">
        <v>106</v>
      </c>
      <c r="O3860" s="211" t="s">
        <v>468</v>
      </c>
      <c r="P3860" s="211" t="s">
        <v>116</v>
      </c>
      <c r="Q3860" s="89"/>
      <c r="R3860" s="416">
        <v>10</v>
      </c>
      <c r="S3860" s="197" t="s">
        <v>126</v>
      </c>
      <c r="T3860" s="197">
        <v>33</v>
      </c>
      <c r="U3860" s="197">
        <v>38</v>
      </c>
      <c r="V3860" s="265">
        <v>33</v>
      </c>
      <c r="W3860" s="265">
        <v>33</v>
      </c>
      <c r="X3860" s="265">
        <v>33</v>
      </c>
      <c r="Y3860" s="265">
        <v>33</v>
      </c>
    </row>
    <row r="3861" spans="1:25" ht="258.75" customHeight="1" x14ac:dyDescent="0.25">
      <c r="A3861" s="71">
        <v>5567</v>
      </c>
      <c r="B3861" s="197" t="s">
        <v>9259</v>
      </c>
      <c r="C3861" s="197" t="s">
        <v>18309</v>
      </c>
      <c r="D3861" s="202" t="s">
        <v>826</v>
      </c>
      <c r="E3861" s="211" t="s">
        <v>9372</v>
      </c>
      <c r="F3861" s="211" t="s">
        <v>18310</v>
      </c>
      <c r="G3861" s="112">
        <v>37622</v>
      </c>
      <c r="H3861" s="112">
        <v>37622</v>
      </c>
      <c r="I3861" s="208" t="s">
        <v>113</v>
      </c>
      <c r="J3861" s="112" t="s">
        <v>114</v>
      </c>
      <c r="K3861" s="208" t="s">
        <v>9356</v>
      </c>
      <c r="L3861" s="211" t="s">
        <v>99</v>
      </c>
      <c r="M3861" s="211" t="s">
        <v>9357</v>
      </c>
      <c r="N3861" s="211" t="s">
        <v>106</v>
      </c>
      <c r="O3861" s="211" t="s">
        <v>468</v>
      </c>
      <c r="P3861" s="211" t="s">
        <v>116</v>
      </c>
      <c r="Q3861" s="89" t="s">
        <v>6916</v>
      </c>
      <c r="R3861" s="416">
        <v>4</v>
      </c>
      <c r="S3861" s="197" t="s">
        <v>141</v>
      </c>
      <c r="T3861" s="197">
        <v>5293</v>
      </c>
      <c r="U3861" s="197">
        <v>8619</v>
      </c>
      <c r="V3861" s="265">
        <v>4686</v>
      </c>
      <c r="W3861" s="265">
        <v>4686</v>
      </c>
      <c r="X3861" s="265">
        <v>4686</v>
      </c>
      <c r="Y3861" s="265">
        <v>4686</v>
      </c>
    </row>
    <row r="3862" spans="1:25" ht="258.75" customHeight="1" x14ac:dyDescent="0.25">
      <c r="A3862" s="71">
        <v>5568</v>
      </c>
      <c r="B3862" s="197" t="s">
        <v>9259</v>
      </c>
      <c r="C3862" s="197" t="s">
        <v>9349</v>
      </c>
      <c r="D3862" s="202" t="s">
        <v>2726</v>
      </c>
      <c r="E3862" s="211" t="s">
        <v>11932</v>
      </c>
      <c r="F3862" s="211" t="s">
        <v>9358</v>
      </c>
      <c r="G3862" s="112">
        <v>37622</v>
      </c>
      <c r="H3862" s="112">
        <v>37622</v>
      </c>
      <c r="I3862" s="208" t="s">
        <v>113</v>
      </c>
      <c r="J3862" s="112" t="s">
        <v>114</v>
      </c>
      <c r="K3862" s="208" t="s">
        <v>9359</v>
      </c>
      <c r="L3862" s="211" t="s">
        <v>60</v>
      </c>
      <c r="M3862" s="211" t="s">
        <v>9360</v>
      </c>
      <c r="N3862" s="211" t="s">
        <v>106</v>
      </c>
      <c r="O3862" s="211" t="s">
        <v>468</v>
      </c>
      <c r="P3862" s="211" t="s">
        <v>116</v>
      </c>
      <c r="Q3862" s="89" t="s">
        <v>3709</v>
      </c>
      <c r="R3862" s="416">
        <v>3</v>
      </c>
      <c r="S3862" s="197" t="s">
        <v>715</v>
      </c>
      <c r="T3862" s="197">
        <v>5111</v>
      </c>
      <c r="U3862" s="197">
        <v>5251</v>
      </c>
      <c r="V3862" s="265">
        <v>4621</v>
      </c>
      <c r="W3862" s="265">
        <v>4621</v>
      </c>
      <c r="X3862" s="265">
        <v>4621</v>
      </c>
      <c r="Y3862" s="265">
        <v>4621</v>
      </c>
    </row>
    <row r="3863" spans="1:25" ht="258.75" customHeight="1" x14ac:dyDescent="0.25">
      <c r="A3863" s="71">
        <v>5569</v>
      </c>
      <c r="B3863" s="197" t="s">
        <v>9259</v>
      </c>
      <c r="C3863" s="197" t="s">
        <v>9361</v>
      </c>
      <c r="D3863" s="202" t="s">
        <v>18311</v>
      </c>
      <c r="E3863" s="208" t="s">
        <v>9362</v>
      </c>
      <c r="F3863" s="211" t="s">
        <v>9363</v>
      </c>
      <c r="G3863" s="112">
        <v>42370</v>
      </c>
      <c r="H3863" s="112">
        <v>42370</v>
      </c>
      <c r="I3863" s="208" t="s">
        <v>113</v>
      </c>
      <c r="J3863" s="112" t="s">
        <v>114</v>
      </c>
      <c r="K3863" s="208" t="s">
        <v>9364</v>
      </c>
      <c r="L3863" s="211" t="s">
        <v>60</v>
      </c>
      <c r="M3863" s="208" t="s">
        <v>11733</v>
      </c>
      <c r="N3863" s="211" t="s">
        <v>106</v>
      </c>
      <c r="O3863" s="211" t="s">
        <v>468</v>
      </c>
      <c r="P3863" s="211" t="s">
        <v>116</v>
      </c>
      <c r="Q3863" s="89" t="s">
        <v>1571</v>
      </c>
      <c r="R3863" s="416">
        <v>4</v>
      </c>
      <c r="S3863" s="197" t="s">
        <v>141</v>
      </c>
      <c r="T3863" s="197">
        <v>364</v>
      </c>
      <c r="U3863" s="197">
        <v>367</v>
      </c>
      <c r="V3863" s="265">
        <v>255</v>
      </c>
      <c r="W3863" s="265">
        <v>265</v>
      </c>
      <c r="X3863" s="265">
        <v>275</v>
      </c>
      <c r="Y3863" s="265">
        <v>285</v>
      </c>
    </row>
    <row r="3864" spans="1:25" ht="258.75" customHeight="1" x14ac:dyDescent="0.25">
      <c r="A3864" s="71">
        <v>5570</v>
      </c>
      <c r="B3864" s="197" t="s">
        <v>9259</v>
      </c>
      <c r="C3864" s="151" t="s">
        <v>9365</v>
      </c>
      <c r="D3864" s="208" t="s">
        <v>9366</v>
      </c>
      <c r="E3864" s="12" t="s">
        <v>18312</v>
      </c>
      <c r="F3864" s="12" t="s">
        <v>9367</v>
      </c>
      <c r="G3864" s="112">
        <v>43931</v>
      </c>
      <c r="H3864" s="112" t="s">
        <v>18313</v>
      </c>
      <c r="I3864" s="211" t="s">
        <v>18314</v>
      </c>
      <c r="J3864" s="112" t="s">
        <v>18315</v>
      </c>
      <c r="K3864" s="12" t="s">
        <v>9368</v>
      </c>
      <c r="L3864" s="211" t="s">
        <v>60</v>
      </c>
      <c r="M3864" s="208" t="s">
        <v>11733</v>
      </c>
      <c r="N3864" s="114" t="s">
        <v>106</v>
      </c>
      <c r="O3864" s="211" t="s">
        <v>468</v>
      </c>
      <c r="P3864" s="211" t="s">
        <v>116</v>
      </c>
      <c r="Q3864" s="89" t="s">
        <v>9369</v>
      </c>
      <c r="R3864" s="416">
        <v>4</v>
      </c>
      <c r="S3864" s="197" t="s">
        <v>141</v>
      </c>
      <c r="T3864" s="265" t="s">
        <v>112</v>
      </c>
      <c r="U3864" s="265" t="s">
        <v>112</v>
      </c>
      <c r="V3864" s="265" t="s">
        <v>112</v>
      </c>
      <c r="W3864" s="265" t="s">
        <v>112</v>
      </c>
      <c r="X3864" s="265" t="s">
        <v>112</v>
      </c>
      <c r="Y3864" s="265" t="s">
        <v>112</v>
      </c>
    </row>
    <row r="3865" spans="1:25" ht="258.75" customHeight="1" x14ac:dyDescent="0.25">
      <c r="A3865" s="71">
        <v>5571</v>
      </c>
      <c r="B3865" s="197" t="s">
        <v>9259</v>
      </c>
      <c r="C3865" s="151" t="s">
        <v>9370</v>
      </c>
      <c r="D3865" s="208" t="s">
        <v>9371</v>
      </c>
      <c r="E3865" s="12" t="s">
        <v>9372</v>
      </c>
      <c r="F3865" s="12" t="s">
        <v>9373</v>
      </c>
      <c r="G3865" s="112">
        <v>44347</v>
      </c>
      <c r="H3865" s="112">
        <v>44197</v>
      </c>
      <c r="I3865" s="208" t="s">
        <v>1128</v>
      </c>
      <c r="J3865" s="112" t="s">
        <v>114</v>
      </c>
      <c r="K3865" s="12" t="s">
        <v>9374</v>
      </c>
      <c r="L3865" s="211" t="s">
        <v>60</v>
      </c>
      <c r="M3865" s="211" t="s">
        <v>18167</v>
      </c>
      <c r="N3865" s="114" t="s">
        <v>106</v>
      </c>
      <c r="O3865" s="211" t="s">
        <v>468</v>
      </c>
      <c r="P3865" s="211" t="s">
        <v>116</v>
      </c>
      <c r="Q3865" s="89"/>
      <c r="R3865" s="416" t="s">
        <v>23</v>
      </c>
      <c r="S3865" s="197" t="s">
        <v>1076</v>
      </c>
      <c r="T3865" s="197">
        <v>699</v>
      </c>
      <c r="U3865" s="197">
        <v>769</v>
      </c>
      <c r="V3865" s="265">
        <v>830.42954554999994</v>
      </c>
      <c r="W3865" s="265">
        <v>903.09213078562493</v>
      </c>
      <c r="X3865" s="265">
        <v>975.24919203539639</v>
      </c>
      <c r="Y3865" s="265">
        <v>1043</v>
      </c>
    </row>
    <row r="3866" spans="1:25" ht="258.75" customHeight="1" x14ac:dyDescent="0.25">
      <c r="A3866" s="71">
        <v>5572</v>
      </c>
      <c r="B3866" s="197" t="s">
        <v>9259</v>
      </c>
      <c r="C3866" s="151" t="s">
        <v>9370</v>
      </c>
      <c r="D3866" s="208" t="s">
        <v>9375</v>
      </c>
      <c r="E3866" s="12" t="s">
        <v>9372</v>
      </c>
      <c r="F3866" s="12" t="s">
        <v>852</v>
      </c>
      <c r="G3866" s="112">
        <v>44347</v>
      </c>
      <c r="H3866" s="112">
        <v>44197</v>
      </c>
      <c r="I3866" s="208" t="s">
        <v>1128</v>
      </c>
      <c r="J3866" s="112" t="s">
        <v>114</v>
      </c>
      <c r="K3866" s="12" t="s">
        <v>18316</v>
      </c>
      <c r="L3866" s="211" t="s">
        <v>60</v>
      </c>
      <c r="M3866" s="211" t="s">
        <v>18167</v>
      </c>
      <c r="N3866" s="114" t="s">
        <v>106</v>
      </c>
      <c r="O3866" s="211" t="s">
        <v>468</v>
      </c>
      <c r="P3866" s="211" t="s">
        <v>116</v>
      </c>
      <c r="Q3866" s="89"/>
      <c r="R3866" s="416" t="s">
        <v>23</v>
      </c>
      <c r="S3866" s="197" t="s">
        <v>1076</v>
      </c>
      <c r="T3866" s="197">
        <v>0</v>
      </c>
      <c r="U3866" s="197">
        <v>2</v>
      </c>
      <c r="V3866" s="265">
        <v>0</v>
      </c>
      <c r="W3866" s="265">
        <v>0</v>
      </c>
      <c r="X3866" s="265">
        <v>0</v>
      </c>
      <c r="Y3866" s="265">
        <v>0</v>
      </c>
    </row>
    <row r="3867" spans="1:25" ht="258.75" customHeight="1" x14ac:dyDescent="0.25">
      <c r="A3867" s="71">
        <v>5573</v>
      </c>
      <c r="B3867" s="197" t="s">
        <v>9259</v>
      </c>
      <c r="C3867" s="151" t="s">
        <v>9376</v>
      </c>
      <c r="D3867" s="208" t="s">
        <v>9377</v>
      </c>
      <c r="E3867" s="12" t="s">
        <v>9372</v>
      </c>
      <c r="F3867" s="12" t="s">
        <v>3930</v>
      </c>
      <c r="G3867" s="112">
        <v>44477</v>
      </c>
      <c r="H3867" s="112">
        <v>44197</v>
      </c>
      <c r="I3867" s="208" t="s">
        <v>1128</v>
      </c>
      <c r="J3867" s="112" t="s">
        <v>114</v>
      </c>
      <c r="K3867" s="12" t="s">
        <v>12162</v>
      </c>
      <c r="L3867" s="211" t="s">
        <v>60</v>
      </c>
      <c r="M3867" s="211" t="s">
        <v>18167</v>
      </c>
      <c r="N3867" s="114" t="s">
        <v>106</v>
      </c>
      <c r="O3867" s="211" t="s">
        <v>468</v>
      </c>
      <c r="P3867" s="211" t="s">
        <v>116</v>
      </c>
      <c r="Q3867" s="89"/>
      <c r="R3867" s="416" t="s">
        <v>23</v>
      </c>
      <c r="S3867" s="197" t="s">
        <v>1076</v>
      </c>
      <c r="T3867" s="197">
        <v>0</v>
      </c>
      <c r="U3867" s="197">
        <v>0</v>
      </c>
      <c r="V3867" s="265">
        <v>0</v>
      </c>
      <c r="W3867" s="265">
        <v>0</v>
      </c>
      <c r="X3867" s="265">
        <v>0</v>
      </c>
      <c r="Y3867" s="265">
        <v>0</v>
      </c>
    </row>
    <row r="3868" spans="1:25" ht="258.75" customHeight="1" x14ac:dyDescent="0.25">
      <c r="A3868" s="71">
        <v>5574</v>
      </c>
      <c r="B3868" s="197" t="s">
        <v>9259</v>
      </c>
      <c r="C3868" s="151" t="s">
        <v>9376</v>
      </c>
      <c r="D3868" s="208" t="s">
        <v>9378</v>
      </c>
      <c r="E3868" s="12" t="s">
        <v>9372</v>
      </c>
      <c r="F3868" s="12" t="s">
        <v>9321</v>
      </c>
      <c r="G3868" s="112">
        <v>44477</v>
      </c>
      <c r="H3868" s="112">
        <v>44197</v>
      </c>
      <c r="I3868" s="208" t="s">
        <v>1128</v>
      </c>
      <c r="J3868" s="112" t="s">
        <v>114</v>
      </c>
      <c r="K3868" s="12" t="s">
        <v>11933</v>
      </c>
      <c r="L3868" s="211" t="s">
        <v>60</v>
      </c>
      <c r="M3868" s="211" t="s">
        <v>18167</v>
      </c>
      <c r="N3868" s="114" t="s">
        <v>106</v>
      </c>
      <c r="O3868" s="211" t="s">
        <v>468</v>
      </c>
      <c r="P3868" s="211" t="s">
        <v>116</v>
      </c>
      <c r="Q3868" s="89"/>
      <c r="R3868" s="416" t="s">
        <v>23</v>
      </c>
      <c r="S3868" s="197" t="s">
        <v>1076</v>
      </c>
      <c r="T3868" s="197">
        <v>0</v>
      </c>
      <c r="U3868" s="197">
        <v>0</v>
      </c>
      <c r="V3868" s="265">
        <v>0</v>
      </c>
      <c r="W3868" s="265">
        <v>0</v>
      </c>
      <c r="X3868" s="265">
        <v>0</v>
      </c>
      <c r="Y3868" s="265">
        <v>0</v>
      </c>
    </row>
    <row r="3869" spans="1:25" ht="258.75" customHeight="1" x14ac:dyDescent="0.25">
      <c r="A3869" s="71">
        <v>5575</v>
      </c>
      <c r="B3869" s="197" t="s">
        <v>9259</v>
      </c>
      <c r="C3869" s="151" t="s">
        <v>9376</v>
      </c>
      <c r="D3869" s="208" t="s">
        <v>9379</v>
      </c>
      <c r="E3869" s="12" t="s">
        <v>9372</v>
      </c>
      <c r="F3869" s="12" t="s">
        <v>5876</v>
      </c>
      <c r="G3869" s="112">
        <v>44477</v>
      </c>
      <c r="H3869" s="112">
        <v>44197</v>
      </c>
      <c r="I3869" s="208" t="s">
        <v>268</v>
      </c>
      <c r="J3869" s="112" t="s">
        <v>114</v>
      </c>
      <c r="K3869" s="12" t="s">
        <v>18317</v>
      </c>
      <c r="L3869" s="211" t="s">
        <v>60</v>
      </c>
      <c r="M3869" s="211" t="s">
        <v>9276</v>
      </c>
      <c r="N3869" s="114" t="s">
        <v>106</v>
      </c>
      <c r="O3869" s="211" t="s">
        <v>468</v>
      </c>
      <c r="P3869" s="211" t="s">
        <v>116</v>
      </c>
      <c r="Q3869" s="89"/>
      <c r="R3869" s="416">
        <v>16</v>
      </c>
      <c r="S3869" s="197" t="s">
        <v>175</v>
      </c>
      <c r="T3869" s="197">
        <v>0</v>
      </c>
      <c r="U3869" s="197">
        <v>0</v>
      </c>
      <c r="V3869" s="265">
        <v>0</v>
      </c>
      <c r="W3869" s="265">
        <v>0</v>
      </c>
      <c r="X3869" s="265">
        <v>0</v>
      </c>
      <c r="Y3869" s="265">
        <v>0</v>
      </c>
    </row>
    <row r="3870" spans="1:25" ht="258.75" customHeight="1" x14ac:dyDescent="0.25">
      <c r="A3870" s="71">
        <v>5576</v>
      </c>
      <c r="B3870" s="197" t="s">
        <v>9259</v>
      </c>
      <c r="C3870" s="151" t="s">
        <v>9376</v>
      </c>
      <c r="D3870" s="208" t="s">
        <v>9380</v>
      </c>
      <c r="E3870" s="12" t="s">
        <v>9372</v>
      </c>
      <c r="F3870" s="12" t="s">
        <v>9381</v>
      </c>
      <c r="G3870" s="112">
        <v>44477</v>
      </c>
      <c r="H3870" s="112">
        <v>44197</v>
      </c>
      <c r="I3870" s="208" t="s">
        <v>18318</v>
      </c>
      <c r="J3870" s="112" t="s">
        <v>114</v>
      </c>
      <c r="K3870" s="12" t="s">
        <v>9382</v>
      </c>
      <c r="L3870" s="211" t="s">
        <v>60</v>
      </c>
      <c r="M3870" s="211" t="s">
        <v>9276</v>
      </c>
      <c r="N3870" s="114" t="s">
        <v>106</v>
      </c>
      <c r="O3870" s="211" t="s">
        <v>468</v>
      </c>
      <c r="P3870" s="211" t="s">
        <v>116</v>
      </c>
      <c r="Q3870" s="89"/>
      <c r="R3870" s="416">
        <v>16</v>
      </c>
      <c r="S3870" s="197" t="s">
        <v>175</v>
      </c>
      <c r="T3870" s="197">
        <v>0</v>
      </c>
      <c r="U3870" s="197">
        <v>0</v>
      </c>
      <c r="V3870" s="265">
        <v>0</v>
      </c>
      <c r="W3870" s="265">
        <v>0</v>
      </c>
      <c r="X3870" s="265">
        <v>0</v>
      </c>
      <c r="Y3870" s="265">
        <v>0</v>
      </c>
    </row>
    <row r="3871" spans="1:25" ht="258.75" customHeight="1" x14ac:dyDescent="0.25">
      <c r="A3871" s="71">
        <v>5577</v>
      </c>
      <c r="B3871" s="197" t="s">
        <v>9259</v>
      </c>
      <c r="C3871" s="151" t="s">
        <v>18319</v>
      </c>
      <c r="D3871" s="208" t="s">
        <v>18320</v>
      </c>
      <c r="E3871" s="12" t="s">
        <v>18321</v>
      </c>
      <c r="F3871" s="12" t="s">
        <v>18322</v>
      </c>
      <c r="G3871" s="112">
        <v>44839</v>
      </c>
      <c r="H3871" s="112">
        <v>44562</v>
      </c>
      <c r="I3871" s="208" t="s">
        <v>1044</v>
      </c>
      <c r="J3871" s="112">
        <v>46388</v>
      </c>
      <c r="K3871" s="12" t="s">
        <v>18323</v>
      </c>
      <c r="L3871" s="211" t="s">
        <v>60</v>
      </c>
      <c r="M3871" s="211" t="s">
        <v>9395</v>
      </c>
      <c r="N3871" s="114" t="s">
        <v>106</v>
      </c>
      <c r="O3871" s="211" t="s">
        <v>468</v>
      </c>
      <c r="P3871" s="211" t="s">
        <v>116</v>
      </c>
      <c r="Q3871" s="89"/>
      <c r="R3871" s="416">
        <v>10</v>
      </c>
      <c r="S3871" s="197" t="s">
        <v>126</v>
      </c>
      <c r="T3871" s="264" t="s">
        <v>112</v>
      </c>
      <c r="U3871" s="197">
        <v>1911</v>
      </c>
      <c r="V3871" s="265">
        <v>3254</v>
      </c>
      <c r="W3871" s="265">
        <v>3925</v>
      </c>
      <c r="X3871" s="265">
        <v>4596</v>
      </c>
      <c r="Y3871" s="265">
        <v>5267</v>
      </c>
    </row>
    <row r="3872" spans="1:25" ht="258.75" customHeight="1" x14ac:dyDescent="0.25">
      <c r="A3872" s="71">
        <v>5578</v>
      </c>
      <c r="B3872" s="197" t="s">
        <v>9259</v>
      </c>
      <c r="C3872" s="197" t="s">
        <v>18324</v>
      </c>
      <c r="D3872" s="202" t="s">
        <v>1527</v>
      </c>
      <c r="E3872" s="211" t="s">
        <v>18325</v>
      </c>
      <c r="F3872" s="211" t="s">
        <v>9383</v>
      </c>
      <c r="G3872" s="112">
        <v>37622</v>
      </c>
      <c r="H3872" s="112">
        <v>37622</v>
      </c>
      <c r="I3872" s="208" t="s">
        <v>113</v>
      </c>
      <c r="J3872" s="112" t="s">
        <v>114</v>
      </c>
      <c r="K3872" s="208" t="s">
        <v>18326</v>
      </c>
      <c r="L3872" s="211" t="s">
        <v>99</v>
      </c>
      <c r="M3872" s="264" t="s">
        <v>18327</v>
      </c>
      <c r="N3872" s="211" t="s">
        <v>106</v>
      </c>
      <c r="O3872" s="211" t="s">
        <v>100</v>
      </c>
      <c r="P3872" s="211" t="s">
        <v>18328</v>
      </c>
      <c r="Q3872" s="89"/>
      <c r="R3872" s="416">
        <v>10</v>
      </c>
      <c r="S3872" s="197" t="s">
        <v>126</v>
      </c>
      <c r="T3872" s="197">
        <v>313971</v>
      </c>
      <c r="U3872" s="197">
        <v>303650</v>
      </c>
      <c r="V3872" s="265">
        <v>269426</v>
      </c>
      <c r="W3872" s="265">
        <v>269426</v>
      </c>
      <c r="X3872" s="265">
        <v>269426</v>
      </c>
      <c r="Y3872" s="265">
        <v>269426</v>
      </c>
    </row>
    <row r="3873" spans="1:25" ht="258.75" customHeight="1" x14ac:dyDescent="0.25">
      <c r="A3873" s="71">
        <v>5579</v>
      </c>
      <c r="B3873" s="197" t="s">
        <v>9259</v>
      </c>
      <c r="C3873" s="151" t="s">
        <v>9384</v>
      </c>
      <c r="D3873" s="202" t="s">
        <v>9385</v>
      </c>
      <c r="E3873" s="211" t="s">
        <v>18329</v>
      </c>
      <c r="F3873" s="211" t="s">
        <v>1966</v>
      </c>
      <c r="G3873" s="112">
        <v>44562</v>
      </c>
      <c r="H3873" s="112">
        <v>44562</v>
      </c>
      <c r="I3873" s="208" t="s">
        <v>113</v>
      </c>
      <c r="J3873" s="112" t="s">
        <v>114</v>
      </c>
      <c r="K3873" s="208" t="s">
        <v>18330</v>
      </c>
      <c r="L3873" s="211" t="s">
        <v>99</v>
      </c>
      <c r="M3873" s="264" t="s">
        <v>18331</v>
      </c>
      <c r="N3873" s="211" t="s">
        <v>106</v>
      </c>
      <c r="O3873" s="211" t="s">
        <v>100</v>
      </c>
      <c r="P3873" s="211" t="s">
        <v>9386</v>
      </c>
      <c r="Q3873" s="89"/>
      <c r="R3873" s="416">
        <v>10</v>
      </c>
      <c r="S3873" s="197" t="s">
        <v>126</v>
      </c>
      <c r="T3873" s="265" t="s">
        <v>112</v>
      </c>
      <c r="U3873" s="197">
        <v>24829</v>
      </c>
      <c r="V3873" s="265">
        <v>43672</v>
      </c>
      <c r="W3873" s="265">
        <v>43672</v>
      </c>
      <c r="X3873" s="265">
        <v>43672</v>
      </c>
      <c r="Y3873" s="265">
        <v>43672</v>
      </c>
    </row>
    <row r="3874" spans="1:25" ht="258.75" customHeight="1" x14ac:dyDescent="0.25">
      <c r="A3874" s="71">
        <v>5580</v>
      </c>
      <c r="B3874" s="197" t="s">
        <v>9259</v>
      </c>
      <c r="C3874" s="197" t="s">
        <v>18332</v>
      </c>
      <c r="D3874" s="202" t="s">
        <v>9387</v>
      </c>
      <c r="E3874" s="211" t="s">
        <v>18325</v>
      </c>
      <c r="F3874" s="211" t="s">
        <v>18333</v>
      </c>
      <c r="G3874" s="112">
        <v>37987</v>
      </c>
      <c r="H3874" s="112">
        <v>37987</v>
      </c>
      <c r="I3874" s="208" t="s">
        <v>113</v>
      </c>
      <c r="J3874" s="112" t="s">
        <v>114</v>
      </c>
      <c r="K3874" s="208" t="s">
        <v>18334</v>
      </c>
      <c r="L3874" s="211" t="s">
        <v>99</v>
      </c>
      <c r="M3874" s="264" t="s">
        <v>18335</v>
      </c>
      <c r="N3874" s="211" t="s">
        <v>106</v>
      </c>
      <c r="O3874" s="211" t="s">
        <v>100</v>
      </c>
      <c r="P3874" s="211" t="s">
        <v>18336</v>
      </c>
      <c r="Q3874" s="89"/>
      <c r="R3874" s="416">
        <v>10</v>
      </c>
      <c r="S3874" s="197" t="s">
        <v>126</v>
      </c>
      <c r="T3874" s="197">
        <v>50664</v>
      </c>
      <c r="U3874" s="197">
        <v>56208</v>
      </c>
      <c r="V3874" s="265">
        <v>50091</v>
      </c>
      <c r="W3874" s="265">
        <v>50091</v>
      </c>
      <c r="X3874" s="265">
        <v>50091</v>
      </c>
      <c r="Y3874" s="265">
        <v>50091</v>
      </c>
    </row>
    <row r="3875" spans="1:25" ht="258.75" customHeight="1" x14ac:dyDescent="0.25">
      <c r="A3875" s="71">
        <v>5581</v>
      </c>
      <c r="B3875" s="197" t="s">
        <v>9259</v>
      </c>
      <c r="C3875" s="197" t="s">
        <v>18337</v>
      </c>
      <c r="D3875" s="202" t="s">
        <v>9388</v>
      </c>
      <c r="E3875" s="211" t="s">
        <v>18325</v>
      </c>
      <c r="F3875" s="211" t="s">
        <v>18338</v>
      </c>
      <c r="G3875" s="112">
        <v>38351</v>
      </c>
      <c r="H3875" s="112">
        <v>38353</v>
      </c>
      <c r="I3875" s="208" t="s">
        <v>113</v>
      </c>
      <c r="J3875" s="112" t="s">
        <v>114</v>
      </c>
      <c r="K3875" s="208" t="s">
        <v>9389</v>
      </c>
      <c r="L3875" s="211" t="s">
        <v>99</v>
      </c>
      <c r="M3875" s="264" t="s">
        <v>18335</v>
      </c>
      <c r="N3875" s="211" t="s">
        <v>106</v>
      </c>
      <c r="O3875" s="211" t="s">
        <v>100</v>
      </c>
      <c r="P3875" s="211" t="s">
        <v>1414</v>
      </c>
      <c r="Q3875" s="89"/>
      <c r="R3875" s="416">
        <v>10</v>
      </c>
      <c r="S3875" s="197" t="s">
        <v>126</v>
      </c>
      <c r="T3875" s="197">
        <v>3991</v>
      </c>
      <c r="U3875" s="197">
        <v>4984</v>
      </c>
      <c r="V3875" s="265">
        <v>3993</v>
      </c>
      <c r="W3875" s="265">
        <v>3993</v>
      </c>
      <c r="X3875" s="265">
        <v>3993</v>
      </c>
      <c r="Y3875" s="265">
        <v>3993</v>
      </c>
    </row>
    <row r="3876" spans="1:25" ht="258.75" customHeight="1" x14ac:dyDescent="0.25">
      <c r="A3876" s="71">
        <v>5582</v>
      </c>
      <c r="B3876" s="197" t="s">
        <v>9259</v>
      </c>
      <c r="C3876" s="197" t="s">
        <v>18339</v>
      </c>
      <c r="D3876" s="202" t="s">
        <v>9390</v>
      </c>
      <c r="E3876" s="211" t="s">
        <v>18325</v>
      </c>
      <c r="F3876" s="211" t="s">
        <v>9391</v>
      </c>
      <c r="G3876" s="112">
        <v>38718</v>
      </c>
      <c r="H3876" s="112">
        <v>38718</v>
      </c>
      <c r="I3876" s="208" t="s">
        <v>113</v>
      </c>
      <c r="J3876" s="112" t="s">
        <v>114</v>
      </c>
      <c r="K3876" s="12" t="s">
        <v>18340</v>
      </c>
      <c r="L3876" s="211" t="s">
        <v>99</v>
      </c>
      <c r="M3876" s="264" t="s">
        <v>18335</v>
      </c>
      <c r="N3876" s="211" t="s">
        <v>106</v>
      </c>
      <c r="O3876" s="211" t="s">
        <v>100</v>
      </c>
      <c r="P3876" s="211" t="s">
        <v>3676</v>
      </c>
      <c r="Q3876" s="89"/>
      <c r="R3876" s="416">
        <v>10</v>
      </c>
      <c r="S3876" s="197" t="s">
        <v>126</v>
      </c>
      <c r="T3876" s="197">
        <v>3181</v>
      </c>
      <c r="U3876" s="197">
        <v>2891</v>
      </c>
      <c r="V3876" s="265">
        <v>3207</v>
      </c>
      <c r="W3876" s="265">
        <v>3207</v>
      </c>
      <c r="X3876" s="265">
        <v>3207</v>
      </c>
      <c r="Y3876" s="265">
        <v>3207</v>
      </c>
    </row>
    <row r="3877" spans="1:25" ht="258.75" customHeight="1" x14ac:dyDescent="0.25">
      <c r="A3877" s="71">
        <v>5583</v>
      </c>
      <c r="B3877" s="197" t="s">
        <v>9259</v>
      </c>
      <c r="C3877" s="197" t="s">
        <v>10993</v>
      </c>
      <c r="D3877" s="202" t="s">
        <v>9392</v>
      </c>
      <c r="E3877" s="211" t="s">
        <v>9372</v>
      </c>
      <c r="F3877" s="211" t="s">
        <v>9393</v>
      </c>
      <c r="G3877" s="112">
        <v>43407</v>
      </c>
      <c r="H3877" s="112">
        <v>43101</v>
      </c>
      <c r="I3877" s="208" t="s">
        <v>396</v>
      </c>
      <c r="J3877" s="112">
        <v>44562</v>
      </c>
      <c r="K3877" s="208" t="s">
        <v>9394</v>
      </c>
      <c r="L3877" s="211" t="s">
        <v>60</v>
      </c>
      <c r="M3877" s="211" t="s">
        <v>9395</v>
      </c>
      <c r="N3877" s="211" t="s">
        <v>106</v>
      </c>
      <c r="O3877" s="211" t="s">
        <v>100</v>
      </c>
      <c r="P3877" s="211" t="s">
        <v>157</v>
      </c>
      <c r="Q3877" s="89"/>
      <c r="R3877" s="416">
        <v>10</v>
      </c>
      <c r="S3877" s="197" t="s">
        <v>126</v>
      </c>
      <c r="T3877" s="197">
        <v>1859</v>
      </c>
      <c r="U3877" s="265" t="s">
        <v>112</v>
      </c>
      <c r="V3877" s="265" t="s">
        <v>112</v>
      </c>
      <c r="W3877" s="265" t="s">
        <v>112</v>
      </c>
      <c r="X3877" s="265" t="s">
        <v>112</v>
      </c>
      <c r="Y3877" s="265" t="s">
        <v>112</v>
      </c>
    </row>
    <row r="3878" spans="1:25" ht="258.75" customHeight="1" x14ac:dyDescent="0.25">
      <c r="A3878" s="71">
        <v>5584</v>
      </c>
      <c r="B3878" s="197" t="s">
        <v>9259</v>
      </c>
      <c r="C3878" s="197" t="s">
        <v>18341</v>
      </c>
      <c r="D3878" s="202" t="s">
        <v>233</v>
      </c>
      <c r="E3878" s="211" t="s">
        <v>129</v>
      </c>
      <c r="F3878" s="211" t="s">
        <v>18342</v>
      </c>
      <c r="G3878" s="112">
        <v>39949</v>
      </c>
      <c r="H3878" s="112">
        <v>39814</v>
      </c>
      <c r="I3878" s="208" t="s">
        <v>113</v>
      </c>
      <c r="J3878" s="112" t="s">
        <v>114</v>
      </c>
      <c r="K3878" s="12" t="s">
        <v>18343</v>
      </c>
      <c r="L3878" s="211" t="s">
        <v>60</v>
      </c>
      <c r="M3878" s="264" t="s">
        <v>9397</v>
      </c>
      <c r="N3878" s="211" t="s">
        <v>68</v>
      </c>
      <c r="O3878" s="211" t="s">
        <v>100</v>
      </c>
      <c r="P3878" s="211" t="s">
        <v>9398</v>
      </c>
      <c r="Q3878" s="89"/>
      <c r="R3878" s="416" t="s">
        <v>22</v>
      </c>
      <c r="S3878" s="208" t="s">
        <v>1082</v>
      </c>
      <c r="T3878" s="197">
        <v>899937</v>
      </c>
      <c r="U3878" s="197">
        <v>985070</v>
      </c>
      <c r="V3878" s="265">
        <v>865014.9864192002</v>
      </c>
      <c r="W3878" s="265">
        <v>934216.18533273623</v>
      </c>
      <c r="X3878" s="265">
        <v>1008953.4801593552</v>
      </c>
      <c r="Y3878" s="265">
        <v>1089669</v>
      </c>
    </row>
    <row r="3879" spans="1:25" ht="258.75" customHeight="1" x14ac:dyDescent="0.25">
      <c r="A3879" s="71">
        <v>5585</v>
      </c>
      <c r="B3879" s="197" t="s">
        <v>9259</v>
      </c>
      <c r="C3879" s="208" t="s">
        <v>18344</v>
      </c>
      <c r="D3879" s="208" t="s">
        <v>672</v>
      </c>
      <c r="E3879" s="211" t="s">
        <v>18345</v>
      </c>
      <c r="F3879" s="12" t="s">
        <v>18342</v>
      </c>
      <c r="G3879" s="112">
        <v>43831</v>
      </c>
      <c r="H3879" s="112">
        <v>43831</v>
      </c>
      <c r="I3879" s="208" t="s">
        <v>113</v>
      </c>
      <c r="J3879" s="112" t="s">
        <v>114</v>
      </c>
      <c r="K3879" s="12" t="s">
        <v>18346</v>
      </c>
      <c r="L3879" s="211" t="s">
        <v>60</v>
      </c>
      <c r="M3879" s="264" t="s">
        <v>9397</v>
      </c>
      <c r="N3879" s="211" t="s">
        <v>68</v>
      </c>
      <c r="O3879" s="211" t="s">
        <v>100</v>
      </c>
      <c r="P3879" s="211" t="s">
        <v>9399</v>
      </c>
      <c r="Q3879" s="96" t="s">
        <v>18347</v>
      </c>
      <c r="R3879" s="416" t="s">
        <v>22</v>
      </c>
      <c r="S3879" s="197" t="s">
        <v>1082</v>
      </c>
      <c r="T3879" s="197">
        <v>253064</v>
      </c>
      <c r="U3879" s="197">
        <v>306851</v>
      </c>
      <c r="V3879" s="265">
        <v>322933.33912320004</v>
      </c>
      <c r="W3879" s="265">
        <v>348768.00625305605</v>
      </c>
      <c r="X3879" s="265">
        <v>376669.44675330055</v>
      </c>
      <c r="Y3879" s="265">
        <v>406800</v>
      </c>
    </row>
    <row r="3880" spans="1:25" ht="258.75" customHeight="1" x14ac:dyDescent="0.25">
      <c r="A3880" s="71">
        <v>5586</v>
      </c>
      <c r="B3880" s="197" t="s">
        <v>9259</v>
      </c>
      <c r="C3880" s="208" t="s">
        <v>18348</v>
      </c>
      <c r="D3880" s="208" t="s">
        <v>688</v>
      </c>
      <c r="E3880" s="211" t="s">
        <v>18345</v>
      </c>
      <c r="F3880" s="12" t="s">
        <v>18342</v>
      </c>
      <c r="G3880" s="112">
        <v>44306</v>
      </c>
      <c r="H3880" s="112">
        <v>44197</v>
      </c>
      <c r="I3880" s="208" t="s">
        <v>113</v>
      </c>
      <c r="J3880" s="112" t="s">
        <v>114</v>
      </c>
      <c r="K3880" s="12" t="s">
        <v>18349</v>
      </c>
      <c r="L3880" s="211" t="s">
        <v>60</v>
      </c>
      <c r="M3880" s="264" t="s">
        <v>9397</v>
      </c>
      <c r="N3880" s="211" t="s">
        <v>68</v>
      </c>
      <c r="O3880" s="211" t="s">
        <v>100</v>
      </c>
      <c r="P3880" s="211" t="s">
        <v>7080</v>
      </c>
      <c r="Q3880" s="89" t="s">
        <v>9400</v>
      </c>
      <c r="R3880" s="416" t="s">
        <v>22</v>
      </c>
      <c r="S3880" s="197" t="s">
        <v>1082</v>
      </c>
      <c r="T3880" s="197">
        <v>18347</v>
      </c>
      <c r="U3880" s="197">
        <v>42807</v>
      </c>
      <c r="V3880" s="265">
        <v>25115</v>
      </c>
      <c r="W3880" s="265">
        <v>27125</v>
      </c>
      <c r="X3880" s="265">
        <v>29294</v>
      </c>
      <c r="Y3880" s="265">
        <v>31638</v>
      </c>
    </row>
    <row r="3881" spans="1:25" ht="258.75" customHeight="1" x14ac:dyDescent="0.25">
      <c r="A3881" s="71">
        <v>5587</v>
      </c>
      <c r="B3881" s="197" t="s">
        <v>9259</v>
      </c>
      <c r="C3881" s="208" t="s">
        <v>18348</v>
      </c>
      <c r="D3881" s="208" t="s">
        <v>735</v>
      </c>
      <c r="E3881" s="211" t="s">
        <v>18345</v>
      </c>
      <c r="F3881" s="12" t="s">
        <v>18342</v>
      </c>
      <c r="G3881" s="112">
        <v>44306</v>
      </c>
      <c r="H3881" s="112">
        <v>44197</v>
      </c>
      <c r="I3881" s="208" t="s">
        <v>244</v>
      </c>
      <c r="J3881" s="112">
        <v>45658</v>
      </c>
      <c r="K3881" s="12" t="s">
        <v>18349</v>
      </c>
      <c r="L3881" s="211" t="s">
        <v>60</v>
      </c>
      <c r="M3881" s="264" t="s">
        <v>9397</v>
      </c>
      <c r="N3881" s="211" t="s">
        <v>68</v>
      </c>
      <c r="O3881" s="211" t="s">
        <v>100</v>
      </c>
      <c r="P3881" s="211" t="s">
        <v>7080</v>
      </c>
      <c r="Q3881" s="89" t="s">
        <v>18350</v>
      </c>
      <c r="R3881" s="416" t="s">
        <v>22</v>
      </c>
      <c r="S3881" s="197" t="s">
        <v>1082</v>
      </c>
      <c r="T3881" s="197">
        <v>116912</v>
      </c>
      <c r="U3881" s="197">
        <v>149519</v>
      </c>
      <c r="V3881" s="265">
        <v>127003</v>
      </c>
      <c r="W3881" s="265">
        <v>137163</v>
      </c>
      <c r="X3881" s="265" t="s">
        <v>112</v>
      </c>
      <c r="Y3881" s="265" t="s">
        <v>112</v>
      </c>
    </row>
    <row r="3882" spans="1:25" ht="258.75" customHeight="1" x14ac:dyDescent="0.25">
      <c r="A3882" s="71">
        <v>5588</v>
      </c>
      <c r="B3882" s="197" t="s">
        <v>9259</v>
      </c>
      <c r="C3882" s="208" t="s">
        <v>18351</v>
      </c>
      <c r="D3882" s="208" t="s">
        <v>1997</v>
      </c>
      <c r="E3882" s="211" t="s">
        <v>18352</v>
      </c>
      <c r="F3882" s="12" t="s">
        <v>18353</v>
      </c>
      <c r="G3882" s="112">
        <v>44718</v>
      </c>
      <c r="H3882" s="112">
        <v>44562</v>
      </c>
      <c r="I3882" s="208" t="s">
        <v>113</v>
      </c>
      <c r="J3882" s="112" t="s">
        <v>114</v>
      </c>
      <c r="K3882" s="12" t="s">
        <v>18354</v>
      </c>
      <c r="L3882" s="211" t="s">
        <v>60</v>
      </c>
      <c r="M3882" s="264" t="s">
        <v>9397</v>
      </c>
      <c r="N3882" s="211" t="s">
        <v>68</v>
      </c>
      <c r="O3882" s="211" t="s">
        <v>100</v>
      </c>
      <c r="P3882" s="211" t="s">
        <v>7080</v>
      </c>
      <c r="Q3882" s="89"/>
      <c r="R3882" s="416" t="s">
        <v>22</v>
      </c>
      <c r="S3882" s="197" t="s">
        <v>1082</v>
      </c>
      <c r="T3882" s="264" t="s">
        <v>112</v>
      </c>
      <c r="U3882" s="265">
        <v>0</v>
      </c>
      <c r="V3882" s="265">
        <v>432</v>
      </c>
      <c r="W3882" s="265">
        <v>467</v>
      </c>
      <c r="X3882" s="265">
        <v>504</v>
      </c>
      <c r="Y3882" s="265">
        <v>545</v>
      </c>
    </row>
    <row r="3883" spans="1:25" ht="258.75" customHeight="1" x14ac:dyDescent="0.25">
      <c r="A3883" s="71">
        <v>5589</v>
      </c>
      <c r="B3883" s="197" t="s">
        <v>9259</v>
      </c>
      <c r="C3883" s="208" t="s">
        <v>18351</v>
      </c>
      <c r="D3883" s="208" t="s">
        <v>717</v>
      </c>
      <c r="E3883" s="211" t="s">
        <v>18355</v>
      </c>
      <c r="F3883" s="12" t="s">
        <v>18356</v>
      </c>
      <c r="G3883" s="112">
        <v>44718</v>
      </c>
      <c r="H3883" s="112">
        <v>44562</v>
      </c>
      <c r="I3883" s="208" t="s">
        <v>113</v>
      </c>
      <c r="J3883" s="112" t="s">
        <v>114</v>
      </c>
      <c r="K3883" s="12" t="s">
        <v>18357</v>
      </c>
      <c r="L3883" s="211" t="s">
        <v>60</v>
      </c>
      <c r="M3883" s="264" t="s">
        <v>9397</v>
      </c>
      <c r="N3883" s="211" t="s">
        <v>68</v>
      </c>
      <c r="O3883" s="211" t="s">
        <v>100</v>
      </c>
      <c r="P3883" s="211" t="s">
        <v>7080</v>
      </c>
      <c r="Q3883" s="89"/>
      <c r="R3883" s="416" t="s">
        <v>22</v>
      </c>
      <c r="S3883" s="197" t="s">
        <v>1082</v>
      </c>
      <c r="T3883" s="264" t="s">
        <v>112</v>
      </c>
      <c r="U3883" s="197">
        <v>3840</v>
      </c>
      <c r="V3883" s="265">
        <v>3456</v>
      </c>
      <c r="W3883" s="265">
        <v>3732</v>
      </c>
      <c r="X3883" s="265">
        <v>4031</v>
      </c>
      <c r="Y3883" s="265">
        <v>4354</v>
      </c>
    </row>
    <row r="3884" spans="1:25" ht="258.75" customHeight="1" x14ac:dyDescent="0.25">
      <c r="A3884" s="71">
        <v>5590</v>
      </c>
      <c r="B3884" s="197" t="s">
        <v>9259</v>
      </c>
      <c r="C3884" s="208" t="s">
        <v>18358</v>
      </c>
      <c r="D3884" s="208" t="s">
        <v>18359</v>
      </c>
      <c r="E3884" s="211" t="s">
        <v>18360</v>
      </c>
      <c r="F3884" s="12" t="s">
        <v>18361</v>
      </c>
      <c r="G3884" s="112">
        <v>42370</v>
      </c>
      <c r="H3884" s="112">
        <v>42370</v>
      </c>
      <c r="I3884" s="208" t="s">
        <v>336</v>
      </c>
      <c r="J3884" s="112" t="s">
        <v>114</v>
      </c>
      <c r="K3884" s="12" t="s">
        <v>9402</v>
      </c>
      <c r="L3884" s="211" t="s">
        <v>60</v>
      </c>
      <c r="M3884" s="264" t="s">
        <v>9397</v>
      </c>
      <c r="N3884" s="211" t="s">
        <v>68</v>
      </c>
      <c r="O3884" s="211" t="s">
        <v>100</v>
      </c>
      <c r="P3884" s="211" t="s">
        <v>9401</v>
      </c>
      <c r="Q3884" s="89" t="s">
        <v>18362</v>
      </c>
      <c r="R3884" s="416" t="s">
        <v>22</v>
      </c>
      <c r="S3884" s="197" t="s">
        <v>1082</v>
      </c>
      <c r="T3884" s="197">
        <v>51177</v>
      </c>
      <c r="U3884" s="197">
        <v>56593</v>
      </c>
      <c r="V3884" s="265">
        <v>67756</v>
      </c>
      <c r="W3884" s="265">
        <v>73177</v>
      </c>
      <c r="X3884" s="265">
        <v>79030</v>
      </c>
      <c r="Y3884" s="265">
        <v>85354</v>
      </c>
    </row>
    <row r="3885" spans="1:25" ht="258.75" customHeight="1" x14ac:dyDescent="0.25">
      <c r="A3885" s="71">
        <v>5591</v>
      </c>
      <c r="B3885" s="197" t="s">
        <v>9259</v>
      </c>
      <c r="C3885" s="208" t="s">
        <v>18358</v>
      </c>
      <c r="D3885" s="208" t="s">
        <v>18363</v>
      </c>
      <c r="E3885" s="211" t="s">
        <v>18364</v>
      </c>
      <c r="F3885" s="12" t="s">
        <v>18361</v>
      </c>
      <c r="G3885" s="112">
        <v>42736</v>
      </c>
      <c r="H3885" s="112">
        <v>42736</v>
      </c>
      <c r="I3885" s="208" t="s">
        <v>1128</v>
      </c>
      <c r="J3885" s="112" t="s">
        <v>114</v>
      </c>
      <c r="K3885" s="12" t="s">
        <v>9402</v>
      </c>
      <c r="L3885" s="211" t="s">
        <v>60</v>
      </c>
      <c r="M3885" s="264" t="s">
        <v>9397</v>
      </c>
      <c r="N3885" s="211" t="s">
        <v>68</v>
      </c>
      <c r="O3885" s="211" t="s">
        <v>100</v>
      </c>
      <c r="P3885" s="211" t="s">
        <v>9401</v>
      </c>
      <c r="Q3885" s="89" t="s">
        <v>18365</v>
      </c>
      <c r="R3885" s="416" t="s">
        <v>22</v>
      </c>
      <c r="S3885" s="197" t="s">
        <v>1082</v>
      </c>
      <c r="T3885" s="197">
        <v>116863</v>
      </c>
      <c r="U3885" s="197">
        <v>36806</v>
      </c>
      <c r="V3885" s="265">
        <v>131308</v>
      </c>
      <c r="W3885" s="265">
        <v>141814</v>
      </c>
      <c r="X3885" s="265">
        <v>153158</v>
      </c>
      <c r="Y3885" s="265">
        <v>165411</v>
      </c>
    </row>
    <row r="3886" spans="1:25" ht="258.75" customHeight="1" x14ac:dyDescent="0.25">
      <c r="A3886" s="71">
        <v>5592</v>
      </c>
      <c r="B3886" s="197" t="s">
        <v>9259</v>
      </c>
      <c r="C3886" s="208" t="s">
        <v>18366</v>
      </c>
      <c r="D3886" s="208" t="s">
        <v>2036</v>
      </c>
      <c r="E3886" s="211" t="s">
        <v>129</v>
      </c>
      <c r="F3886" s="12" t="s">
        <v>18367</v>
      </c>
      <c r="G3886" s="112">
        <v>43831</v>
      </c>
      <c r="H3886" s="112">
        <v>43831</v>
      </c>
      <c r="I3886" s="208" t="s">
        <v>113</v>
      </c>
      <c r="J3886" s="112" t="s">
        <v>114</v>
      </c>
      <c r="K3886" s="12" t="s">
        <v>18368</v>
      </c>
      <c r="L3886" s="211" t="s">
        <v>60</v>
      </c>
      <c r="M3886" s="264" t="s">
        <v>9397</v>
      </c>
      <c r="N3886" s="211" t="s">
        <v>68</v>
      </c>
      <c r="O3886" s="211" t="s">
        <v>100</v>
      </c>
      <c r="P3886" s="211" t="s">
        <v>18369</v>
      </c>
      <c r="Q3886" s="89" t="s">
        <v>248</v>
      </c>
      <c r="R3886" s="416" t="s">
        <v>22</v>
      </c>
      <c r="S3886" s="197" t="s">
        <v>1082</v>
      </c>
      <c r="T3886" s="197">
        <v>3138</v>
      </c>
      <c r="U3886" s="197">
        <v>1696</v>
      </c>
      <c r="V3886" s="265">
        <v>126</v>
      </c>
      <c r="W3886" s="265">
        <v>136</v>
      </c>
      <c r="X3886" s="265">
        <v>147</v>
      </c>
      <c r="Y3886" s="265">
        <v>159</v>
      </c>
    </row>
    <row r="3887" spans="1:25" ht="258.75" customHeight="1" x14ac:dyDescent="0.25">
      <c r="A3887" s="71">
        <v>5593</v>
      </c>
      <c r="B3887" s="197" t="s">
        <v>9259</v>
      </c>
      <c r="C3887" s="208" t="s">
        <v>18344</v>
      </c>
      <c r="D3887" s="208" t="s">
        <v>2039</v>
      </c>
      <c r="E3887" s="211" t="s">
        <v>18352</v>
      </c>
      <c r="F3887" s="12" t="s">
        <v>18370</v>
      </c>
      <c r="G3887" s="112">
        <v>43831</v>
      </c>
      <c r="H3887" s="112">
        <v>43831</v>
      </c>
      <c r="I3887" s="208" t="s">
        <v>113</v>
      </c>
      <c r="J3887" s="112" t="s">
        <v>114</v>
      </c>
      <c r="K3887" s="12" t="s">
        <v>18371</v>
      </c>
      <c r="L3887" s="211" t="s">
        <v>60</v>
      </c>
      <c r="M3887" s="264" t="s">
        <v>9397</v>
      </c>
      <c r="N3887" s="211" t="s">
        <v>68</v>
      </c>
      <c r="O3887" s="211" t="s">
        <v>100</v>
      </c>
      <c r="P3887" s="211" t="s">
        <v>398</v>
      </c>
      <c r="Q3887" s="89"/>
      <c r="R3887" s="416" t="s">
        <v>22</v>
      </c>
      <c r="S3887" s="197" t="s">
        <v>1082</v>
      </c>
      <c r="T3887" s="197">
        <v>4141</v>
      </c>
      <c r="U3887" s="197">
        <v>10097</v>
      </c>
      <c r="V3887" s="265">
        <v>4136</v>
      </c>
      <c r="W3887" s="265">
        <v>4450</v>
      </c>
      <c r="X3887" s="265">
        <v>4825</v>
      </c>
      <c r="Y3887" s="265">
        <v>5210</v>
      </c>
    </row>
    <row r="3888" spans="1:25" ht="258.75" customHeight="1" x14ac:dyDescent="0.25">
      <c r="A3888" s="71">
        <v>5594</v>
      </c>
      <c r="B3888" s="197" t="s">
        <v>9259</v>
      </c>
      <c r="C3888" s="208" t="s">
        <v>18351</v>
      </c>
      <c r="D3888" s="208" t="s">
        <v>2081</v>
      </c>
      <c r="E3888" s="211" t="s">
        <v>18355</v>
      </c>
      <c r="F3888" s="12" t="s">
        <v>18372</v>
      </c>
      <c r="G3888" s="112">
        <v>44718</v>
      </c>
      <c r="H3888" s="112">
        <v>44562</v>
      </c>
      <c r="I3888" s="208" t="s">
        <v>113</v>
      </c>
      <c r="J3888" s="112" t="s">
        <v>114</v>
      </c>
      <c r="K3888" s="12" t="s">
        <v>18373</v>
      </c>
      <c r="L3888" s="211" t="s">
        <v>60</v>
      </c>
      <c r="M3888" s="264" t="s">
        <v>9397</v>
      </c>
      <c r="N3888" s="211" t="s">
        <v>68</v>
      </c>
      <c r="O3888" s="211" t="s">
        <v>100</v>
      </c>
      <c r="P3888" s="211" t="s">
        <v>398</v>
      </c>
      <c r="Q3888" s="89"/>
      <c r="R3888" s="416" t="s">
        <v>22</v>
      </c>
      <c r="S3888" s="197" t="s">
        <v>1082</v>
      </c>
      <c r="T3888" s="197" t="s">
        <v>112</v>
      </c>
      <c r="U3888" s="197">
        <v>16678</v>
      </c>
      <c r="V3888" s="265">
        <v>1728</v>
      </c>
      <c r="W3888" s="265">
        <v>1866</v>
      </c>
      <c r="X3888" s="265">
        <v>1922</v>
      </c>
      <c r="Y3888" s="265">
        <v>1978</v>
      </c>
    </row>
    <row r="3889" spans="1:25" ht="258.75" customHeight="1" x14ac:dyDescent="0.25">
      <c r="A3889" s="71">
        <v>5595</v>
      </c>
      <c r="B3889" s="197" t="s">
        <v>9259</v>
      </c>
      <c r="C3889" s="208" t="s">
        <v>18348</v>
      </c>
      <c r="D3889" s="208" t="s">
        <v>2084</v>
      </c>
      <c r="E3889" s="211" t="s">
        <v>18345</v>
      </c>
      <c r="F3889" s="12" t="s">
        <v>18374</v>
      </c>
      <c r="G3889" s="112">
        <v>44306</v>
      </c>
      <c r="H3889" s="112">
        <v>44197</v>
      </c>
      <c r="I3889" s="208" t="s">
        <v>113</v>
      </c>
      <c r="J3889" s="112" t="s">
        <v>114</v>
      </c>
      <c r="K3889" s="12" t="s">
        <v>18375</v>
      </c>
      <c r="L3889" s="211" t="s">
        <v>60</v>
      </c>
      <c r="M3889" s="264" t="s">
        <v>9397</v>
      </c>
      <c r="N3889" s="211" t="s">
        <v>68</v>
      </c>
      <c r="O3889" s="211" t="s">
        <v>100</v>
      </c>
      <c r="P3889" s="211" t="s">
        <v>398</v>
      </c>
      <c r="Q3889" s="89" t="s">
        <v>9400</v>
      </c>
      <c r="R3889" s="416" t="s">
        <v>22</v>
      </c>
      <c r="S3889" s="197" t="s">
        <v>1082</v>
      </c>
      <c r="T3889" s="197">
        <v>317290</v>
      </c>
      <c r="U3889" s="197">
        <v>414628</v>
      </c>
      <c r="V3889" s="265">
        <v>357275</v>
      </c>
      <c r="W3889" s="265">
        <v>385858</v>
      </c>
      <c r="X3889" s="265">
        <v>416726</v>
      </c>
      <c r="Y3889" s="265">
        <v>450064</v>
      </c>
    </row>
    <row r="3890" spans="1:25" ht="258.75" customHeight="1" x14ac:dyDescent="0.25">
      <c r="A3890" s="71">
        <v>5596</v>
      </c>
      <c r="B3890" s="197" t="s">
        <v>9259</v>
      </c>
      <c r="C3890" s="208" t="s">
        <v>18348</v>
      </c>
      <c r="D3890" s="208" t="s">
        <v>17432</v>
      </c>
      <c r="E3890" s="211" t="s">
        <v>18345</v>
      </c>
      <c r="F3890" s="12" t="s">
        <v>18374</v>
      </c>
      <c r="G3890" s="112">
        <v>44306</v>
      </c>
      <c r="H3890" s="112">
        <v>44197</v>
      </c>
      <c r="I3890" s="208" t="s">
        <v>244</v>
      </c>
      <c r="J3890" s="112">
        <v>45658</v>
      </c>
      <c r="K3890" s="12" t="s">
        <v>18375</v>
      </c>
      <c r="L3890" s="211" t="s">
        <v>60</v>
      </c>
      <c r="M3890" s="264" t="s">
        <v>9397</v>
      </c>
      <c r="N3890" s="211" t="s">
        <v>68</v>
      </c>
      <c r="O3890" s="211" t="s">
        <v>100</v>
      </c>
      <c r="P3890" s="211" t="s">
        <v>398</v>
      </c>
      <c r="Q3890" s="89" t="s">
        <v>18350</v>
      </c>
      <c r="R3890" s="416" t="s">
        <v>22</v>
      </c>
      <c r="S3890" s="197" t="s">
        <v>1082</v>
      </c>
      <c r="T3890" s="197">
        <v>364888</v>
      </c>
      <c r="U3890" s="197">
        <v>547459</v>
      </c>
      <c r="V3890" s="265">
        <v>414248</v>
      </c>
      <c r="W3890" s="265">
        <v>447388</v>
      </c>
      <c r="X3890" s="265" t="s">
        <v>112</v>
      </c>
      <c r="Y3890" s="265" t="s">
        <v>112</v>
      </c>
    </row>
    <row r="3891" spans="1:25" ht="258.75" customHeight="1" x14ac:dyDescent="0.25">
      <c r="A3891" s="71">
        <v>5597</v>
      </c>
      <c r="B3891" s="197" t="s">
        <v>9259</v>
      </c>
      <c r="C3891" s="197" t="s">
        <v>18376</v>
      </c>
      <c r="D3891" s="202" t="s">
        <v>201</v>
      </c>
      <c r="E3891" s="211" t="s">
        <v>18345</v>
      </c>
      <c r="F3891" s="208" t="s">
        <v>9403</v>
      </c>
      <c r="G3891" s="112">
        <v>42033</v>
      </c>
      <c r="H3891" s="112">
        <v>42033</v>
      </c>
      <c r="I3891" s="208" t="s">
        <v>16427</v>
      </c>
      <c r="J3891" s="112">
        <v>45658</v>
      </c>
      <c r="K3891" s="208" t="s">
        <v>9404</v>
      </c>
      <c r="L3891" s="211" t="s">
        <v>60</v>
      </c>
      <c r="M3891" s="264" t="s">
        <v>9397</v>
      </c>
      <c r="N3891" s="211" t="s">
        <v>68</v>
      </c>
      <c r="O3891" s="211" t="s">
        <v>104</v>
      </c>
      <c r="P3891" s="211" t="s">
        <v>1260</v>
      </c>
      <c r="Q3891" s="96" t="s">
        <v>18377</v>
      </c>
      <c r="R3891" s="416" t="s">
        <v>22</v>
      </c>
      <c r="S3891" s="208" t="s">
        <v>1082</v>
      </c>
      <c r="T3891" s="197">
        <v>304372</v>
      </c>
      <c r="U3891" s="197">
        <v>512698</v>
      </c>
      <c r="V3891" s="265">
        <v>340700</v>
      </c>
      <c r="W3891" s="265">
        <v>340700</v>
      </c>
      <c r="X3891" s="265" t="s">
        <v>112</v>
      </c>
      <c r="Y3891" s="265" t="s">
        <v>112</v>
      </c>
    </row>
    <row r="3892" spans="1:25" ht="258.75" customHeight="1" x14ac:dyDescent="0.25">
      <c r="A3892" s="71">
        <v>5598</v>
      </c>
      <c r="B3892" s="197" t="s">
        <v>9259</v>
      </c>
      <c r="C3892" s="197" t="s">
        <v>18376</v>
      </c>
      <c r="D3892" s="202" t="s">
        <v>807</v>
      </c>
      <c r="E3892" s="211" t="s">
        <v>129</v>
      </c>
      <c r="F3892" s="211" t="s">
        <v>18378</v>
      </c>
      <c r="G3892" s="112">
        <v>42033</v>
      </c>
      <c r="H3892" s="112">
        <v>42033</v>
      </c>
      <c r="I3892" s="208" t="s">
        <v>331</v>
      </c>
      <c r="J3892" s="112">
        <v>45658</v>
      </c>
      <c r="K3892" s="12" t="s">
        <v>9405</v>
      </c>
      <c r="L3892" s="211" t="s">
        <v>60</v>
      </c>
      <c r="M3892" s="264" t="s">
        <v>9397</v>
      </c>
      <c r="N3892" s="211" t="s">
        <v>66</v>
      </c>
      <c r="O3892" s="211" t="s">
        <v>104</v>
      </c>
      <c r="P3892" s="211" t="s">
        <v>4104</v>
      </c>
      <c r="Q3892" s="96" t="s">
        <v>18379</v>
      </c>
      <c r="R3892" s="416" t="s">
        <v>22</v>
      </c>
      <c r="S3892" s="197" t="s">
        <v>1082</v>
      </c>
      <c r="T3892" s="197">
        <v>3097</v>
      </c>
      <c r="U3892" s="197">
        <v>3040</v>
      </c>
      <c r="V3892" s="265">
        <v>3437</v>
      </c>
      <c r="W3892" s="265">
        <v>3608</v>
      </c>
      <c r="X3892" s="265" t="s">
        <v>112</v>
      </c>
      <c r="Y3892" s="265" t="s">
        <v>112</v>
      </c>
    </row>
    <row r="3893" spans="1:25" ht="258.75" customHeight="1" x14ac:dyDescent="0.25">
      <c r="A3893" s="71">
        <v>5599</v>
      </c>
      <c r="B3893" s="197" t="s">
        <v>9259</v>
      </c>
      <c r="C3893" s="197" t="s">
        <v>11737</v>
      </c>
      <c r="D3893" s="202" t="s">
        <v>202</v>
      </c>
      <c r="E3893" s="211" t="s">
        <v>18380</v>
      </c>
      <c r="F3893" s="211" t="s">
        <v>11738</v>
      </c>
      <c r="G3893" s="112">
        <v>44739</v>
      </c>
      <c r="H3893" s="112">
        <v>44562</v>
      </c>
      <c r="I3893" s="208" t="s">
        <v>244</v>
      </c>
      <c r="J3893" s="112">
        <v>45658</v>
      </c>
      <c r="K3893" s="12" t="s">
        <v>11739</v>
      </c>
      <c r="L3893" s="211" t="s">
        <v>60</v>
      </c>
      <c r="M3893" s="264" t="s">
        <v>11740</v>
      </c>
      <c r="N3893" s="50" t="s">
        <v>62</v>
      </c>
      <c r="O3893" s="211" t="s">
        <v>104</v>
      </c>
      <c r="P3893" s="211" t="s">
        <v>4104</v>
      </c>
      <c r="Q3893" s="89" t="s">
        <v>793</v>
      </c>
      <c r="R3893" s="416" t="s">
        <v>3405</v>
      </c>
      <c r="S3893" s="197" t="s">
        <v>11741</v>
      </c>
      <c r="T3893" s="265" t="s">
        <v>112</v>
      </c>
      <c r="U3893" s="197">
        <v>48508</v>
      </c>
      <c r="V3893" s="265">
        <v>47021</v>
      </c>
      <c r="W3893" s="265">
        <v>50175</v>
      </c>
      <c r="X3893" s="265" t="s">
        <v>112</v>
      </c>
      <c r="Y3893" s="265" t="s">
        <v>112</v>
      </c>
    </row>
    <row r="3894" spans="1:25" ht="258.75" customHeight="1" x14ac:dyDescent="0.25">
      <c r="A3894" s="71">
        <v>5619</v>
      </c>
      <c r="B3894" s="208" t="s">
        <v>9406</v>
      </c>
      <c r="C3894" s="208" t="s">
        <v>18381</v>
      </c>
      <c r="D3894" s="208" t="s">
        <v>703</v>
      </c>
      <c r="E3894" s="208" t="s">
        <v>129</v>
      </c>
      <c r="F3894" s="208" t="s">
        <v>9407</v>
      </c>
      <c r="G3894" s="112">
        <v>39814</v>
      </c>
      <c r="H3894" s="112">
        <v>39814</v>
      </c>
      <c r="I3894" s="208" t="s">
        <v>113</v>
      </c>
      <c r="J3894" s="112">
        <v>44927</v>
      </c>
      <c r="K3894" s="208" t="s">
        <v>9408</v>
      </c>
      <c r="L3894" s="208" t="s">
        <v>60</v>
      </c>
      <c r="M3894" s="113" t="s">
        <v>9409</v>
      </c>
      <c r="N3894" s="208" t="s">
        <v>107</v>
      </c>
      <c r="O3894" s="208" t="s">
        <v>120</v>
      </c>
      <c r="P3894" s="9" t="s">
        <v>161</v>
      </c>
      <c r="Q3894" s="113"/>
      <c r="R3894" s="208">
        <v>16</v>
      </c>
      <c r="S3894" s="208" t="s">
        <v>175</v>
      </c>
      <c r="T3894" s="265">
        <v>0</v>
      </c>
      <c r="U3894" s="265">
        <v>0</v>
      </c>
      <c r="V3894" s="265" t="s">
        <v>112</v>
      </c>
      <c r="W3894" s="265" t="s">
        <v>112</v>
      </c>
      <c r="X3894" s="265" t="s">
        <v>112</v>
      </c>
      <c r="Y3894" s="265" t="s">
        <v>112</v>
      </c>
    </row>
    <row r="3895" spans="1:25" ht="258.75" customHeight="1" x14ac:dyDescent="0.25">
      <c r="A3895" s="71">
        <v>5620</v>
      </c>
      <c r="B3895" s="208" t="s">
        <v>9406</v>
      </c>
      <c r="C3895" s="208" t="s">
        <v>18382</v>
      </c>
      <c r="D3895" s="208" t="s">
        <v>1538</v>
      </c>
      <c r="E3895" s="208" t="s">
        <v>129</v>
      </c>
      <c r="F3895" s="208" t="s">
        <v>9410</v>
      </c>
      <c r="G3895" s="112">
        <v>41737</v>
      </c>
      <c r="H3895" s="112">
        <v>41640</v>
      </c>
      <c r="I3895" s="208" t="s">
        <v>113</v>
      </c>
      <c r="J3895" s="112">
        <v>44927</v>
      </c>
      <c r="K3895" s="208" t="s">
        <v>9411</v>
      </c>
      <c r="L3895" s="208" t="s">
        <v>60</v>
      </c>
      <c r="M3895" s="113" t="s">
        <v>9409</v>
      </c>
      <c r="N3895" s="208" t="s">
        <v>107</v>
      </c>
      <c r="O3895" s="208" t="s">
        <v>120</v>
      </c>
      <c r="P3895" s="9" t="s">
        <v>161</v>
      </c>
      <c r="Q3895" s="113"/>
      <c r="R3895" s="208">
        <v>16</v>
      </c>
      <c r="S3895" s="208" t="s">
        <v>175</v>
      </c>
      <c r="T3895" s="265">
        <v>0</v>
      </c>
      <c r="U3895" s="265">
        <v>0</v>
      </c>
      <c r="V3895" s="265" t="s">
        <v>112</v>
      </c>
      <c r="W3895" s="265" t="s">
        <v>112</v>
      </c>
      <c r="X3895" s="265" t="s">
        <v>112</v>
      </c>
      <c r="Y3895" s="265" t="s">
        <v>112</v>
      </c>
    </row>
    <row r="3896" spans="1:25" ht="258.75" customHeight="1" x14ac:dyDescent="0.25">
      <c r="A3896" s="71">
        <v>5621</v>
      </c>
      <c r="B3896" s="208" t="s">
        <v>9406</v>
      </c>
      <c r="C3896" s="208" t="s">
        <v>9412</v>
      </c>
      <c r="D3896" s="208" t="s">
        <v>9413</v>
      </c>
      <c r="E3896" s="208" t="s">
        <v>18383</v>
      </c>
      <c r="F3896" s="12" t="s">
        <v>9415</v>
      </c>
      <c r="G3896" s="112">
        <v>42859</v>
      </c>
      <c r="H3896" s="112">
        <v>42736</v>
      </c>
      <c r="I3896" s="208" t="s">
        <v>268</v>
      </c>
      <c r="J3896" s="112" t="s">
        <v>114</v>
      </c>
      <c r="K3896" s="208" t="s">
        <v>18384</v>
      </c>
      <c r="L3896" s="208" t="s">
        <v>60</v>
      </c>
      <c r="M3896" s="113" t="s">
        <v>9409</v>
      </c>
      <c r="N3896" s="208" t="s">
        <v>107</v>
      </c>
      <c r="O3896" s="208" t="s">
        <v>120</v>
      </c>
      <c r="P3896" s="208" t="s">
        <v>3087</v>
      </c>
      <c r="Q3896" s="113"/>
      <c r="R3896" s="12">
        <v>16</v>
      </c>
      <c r="S3896" s="208" t="s">
        <v>175</v>
      </c>
      <c r="T3896" s="264">
        <v>11153999.9</v>
      </c>
      <c r="U3896" s="264">
        <v>8799983.5999999996</v>
      </c>
      <c r="V3896" s="264">
        <v>5133300</v>
      </c>
      <c r="W3896" s="264" t="s">
        <v>112</v>
      </c>
      <c r="X3896" s="264" t="s">
        <v>112</v>
      </c>
      <c r="Y3896" s="264" t="s">
        <v>112</v>
      </c>
    </row>
    <row r="3897" spans="1:25" ht="258.75" customHeight="1" x14ac:dyDescent="0.25">
      <c r="A3897" s="71">
        <v>5622</v>
      </c>
      <c r="B3897" s="208" t="s">
        <v>9406</v>
      </c>
      <c r="C3897" s="208" t="s">
        <v>18385</v>
      </c>
      <c r="D3897" s="208" t="s">
        <v>688</v>
      </c>
      <c r="E3897" s="12" t="s">
        <v>9414</v>
      </c>
      <c r="F3897" s="12" t="s">
        <v>18386</v>
      </c>
      <c r="G3897" s="112">
        <v>41737</v>
      </c>
      <c r="H3897" s="112">
        <v>41640</v>
      </c>
      <c r="I3897" s="208" t="s">
        <v>268</v>
      </c>
      <c r="J3897" s="112" t="s">
        <v>114</v>
      </c>
      <c r="K3897" s="208" t="s">
        <v>9416</v>
      </c>
      <c r="L3897" s="208" t="s">
        <v>60</v>
      </c>
      <c r="M3897" s="113" t="s">
        <v>9409</v>
      </c>
      <c r="N3897" s="208" t="s">
        <v>107</v>
      </c>
      <c r="O3897" s="208" t="s">
        <v>120</v>
      </c>
      <c r="P3897" s="208" t="s">
        <v>9417</v>
      </c>
      <c r="Q3897" s="113"/>
      <c r="R3897" s="12">
        <v>16</v>
      </c>
      <c r="S3897" s="208" t="s">
        <v>175</v>
      </c>
      <c r="T3897" s="264">
        <v>0</v>
      </c>
      <c r="U3897" s="264">
        <v>0</v>
      </c>
      <c r="V3897" s="264">
        <v>0</v>
      </c>
      <c r="W3897" s="264">
        <v>0</v>
      </c>
      <c r="X3897" s="264">
        <v>0</v>
      </c>
      <c r="Y3897" s="264">
        <v>0</v>
      </c>
    </row>
    <row r="3898" spans="1:25" ht="258.75" customHeight="1" x14ac:dyDescent="0.25">
      <c r="A3898" s="71">
        <v>5623</v>
      </c>
      <c r="B3898" s="208" t="s">
        <v>9406</v>
      </c>
      <c r="C3898" s="206" t="s">
        <v>18387</v>
      </c>
      <c r="D3898" s="208" t="s">
        <v>203</v>
      </c>
      <c r="E3898" s="208" t="s">
        <v>18388</v>
      </c>
      <c r="F3898" s="208" t="s">
        <v>18389</v>
      </c>
      <c r="G3898" s="112">
        <v>44927</v>
      </c>
      <c r="H3898" s="112">
        <v>44927</v>
      </c>
      <c r="I3898" s="208" t="s">
        <v>268</v>
      </c>
      <c r="J3898" s="112" t="s">
        <v>114</v>
      </c>
      <c r="K3898" s="206" t="s">
        <v>18390</v>
      </c>
      <c r="L3898" s="208" t="s">
        <v>60</v>
      </c>
      <c r="M3898" s="113" t="s">
        <v>9409</v>
      </c>
      <c r="N3898" s="208" t="s">
        <v>107</v>
      </c>
      <c r="O3898" s="208" t="s">
        <v>120</v>
      </c>
      <c r="P3898" s="211" t="s">
        <v>18391</v>
      </c>
      <c r="Q3898" s="113" t="s">
        <v>537</v>
      </c>
      <c r="R3898" s="12">
        <v>16</v>
      </c>
      <c r="S3898" s="208" t="s">
        <v>175</v>
      </c>
      <c r="T3898" s="264" t="s">
        <v>112</v>
      </c>
      <c r="U3898" s="264" t="s">
        <v>112</v>
      </c>
      <c r="V3898" s="264">
        <v>0</v>
      </c>
      <c r="W3898" s="264">
        <v>0</v>
      </c>
      <c r="X3898" s="264">
        <v>0</v>
      </c>
      <c r="Y3898" s="264">
        <v>0</v>
      </c>
    </row>
    <row r="3899" spans="1:25" ht="258.75" customHeight="1" x14ac:dyDescent="0.25">
      <c r="A3899" s="71">
        <v>5624</v>
      </c>
      <c r="B3899" s="208" t="s">
        <v>9406</v>
      </c>
      <c r="C3899" s="206" t="s">
        <v>18387</v>
      </c>
      <c r="D3899" s="200" t="s">
        <v>866</v>
      </c>
      <c r="E3899" s="211" t="s">
        <v>18392</v>
      </c>
      <c r="F3899" s="208" t="s">
        <v>18389</v>
      </c>
      <c r="G3899" s="112">
        <v>44927</v>
      </c>
      <c r="H3899" s="112">
        <v>44927</v>
      </c>
      <c r="I3899" s="208" t="s">
        <v>268</v>
      </c>
      <c r="J3899" s="112" t="s">
        <v>114</v>
      </c>
      <c r="K3899" s="206" t="s">
        <v>18393</v>
      </c>
      <c r="L3899" s="208" t="s">
        <v>60</v>
      </c>
      <c r="M3899" s="113" t="s">
        <v>9409</v>
      </c>
      <c r="N3899" s="208" t="s">
        <v>107</v>
      </c>
      <c r="O3899" s="208" t="s">
        <v>120</v>
      </c>
      <c r="P3899" s="211" t="s">
        <v>18394</v>
      </c>
      <c r="Q3899" s="113" t="s">
        <v>537</v>
      </c>
      <c r="R3899" s="12">
        <v>16</v>
      </c>
      <c r="S3899" s="208" t="s">
        <v>175</v>
      </c>
      <c r="T3899" s="264" t="s">
        <v>112</v>
      </c>
      <c r="U3899" s="264" t="s">
        <v>112</v>
      </c>
      <c r="V3899" s="264">
        <v>0</v>
      </c>
      <c r="W3899" s="264">
        <v>0</v>
      </c>
      <c r="X3899" s="264">
        <v>0</v>
      </c>
      <c r="Y3899" s="264">
        <v>0</v>
      </c>
    </row>
    <row r="3900" spans="1:25" ht="258.75" customHeight="1" x14ac:dyDescent="0.25">
      <c r="A3900" s="71">
        <v>5625</v>
      </c>
      <c r="B3900" s="208" t="s">
        <v>9406</v>
      </c>
      <c r="C3900" s="208" t="s">
        <v>9418</v>
      </c>
      <c r="D3900" s="208" t="s">
        <v>735</v>
      </c>
      <c r="E3900" s="208" t="s">
        <v>18395</v>
      </c>
      <c r="F3900" s="208" t="s">
        <v>18396</v>
      </c>
      <c r="G3900" s="112">
        <v>42736</v>
      </c>
      <c r="H3900" s="112">
        <v>42736</v>
      </c>
      <c r="I3900" s="208" t="s">
        <v>268</v>
      </c>
      <c r="J3900" s="181" t="s">
        <v>12329</v>
      </c>
      <c r="K3900" s="208" t="s">
        <v>18397</v>
      </c>
      <c r="L3900" s="208" t="s">
        <v>60</v>
      </c>
      <c r="M3900" s="113" t="s">
        <v>811</v>
      </c>
      <c r="N3900" s="208" t="s">
        <v>107</v>
      </c>
      <c r="O3900" s="208" t="s">
        <v>120</v>
      </c>
      <c r="P3900" s="208" t="s">
        <v>342</v>
      </c>
      <c r="Q3900" s="113" t="s">
        <v>12270</v>
      </c>
      <c r="R3900" s="113" t="s">
        <v>24</v>
      </c>
      <c r="S3900" s="113" t="s">
        <v>553</v>
      </c>
      <c r="T3900" s="265">
        <v>0</v>
      </c>
      <c r="U3900" s="265">
        <v>0</v>
      </c>
      <c r="V3900" s="265">
        <v>0</v>
      </c>
      <c r="W3900" s="265">
        <v>0</v>
      </c>
      <c r="X3900" s="265">
        <v>0</v>
      </c>
      <c r="Y3900" s="265">
        <v>0</v>
      </c>
    </row>
    <row r="3901" spans="1:25" ht="258.75" customHeight="1" x14ac:dyDescent="0.25">
      <c r="A3901" s="71">
        <v>5626</v>
      </c>
      <c r="B3901" s="208" t="s">
        <v>9406</v>
      </c>
      <c r="C3901" s="208" t="s">
        <v>9419</v>
      </c>
      <c r="D3901" s="208" t="s">
        <v>9420</v>
      </c>
      <c r="E3901" s="208" t="s">
        <v>14370</v>
      </c>
      <c r="F3901" s="208" t="s">
        <v>18398</v>
      </c>
      <c r="G3901" s="112">
        <v>43651</v>
      </c>
      <c r="H3901" s="112">
        <v>43650</v>
      </c>
      <c r="I3901" s="208" t="s">
        <v>268</v>
      </c>
      <c r="J3901" s="181" t="s">
        <v>12329</v>
      </c>
      <c r="K3901" s="208" t="s">
        <v>18399</v>
      </c>
      <c r="L3901" s="208" t="s">
        <v>60</v>
      </c>
      <c r="M3901" s="113" t="s">
        <v>9409</v>
      </c>
      <c r="N3901" s="208" t="s">
        <v>107</v>
      </c>
      <c r="O3901" s="208" t="s">
        <v>120</v>
      </c>
      <c r="P3901" s="208" t="s">
        <v>18400</v>
      </c>
      <c r="Q3901" s="113" t="s">
        <v>12270</v>
      </c>
      <c r="R3901" s="12">
        <v>16</v>
      </c>
      <c r="S3901" s="208" t="s">
        <v>175</v>
      </c>
      <c r="T3901" s="265">
        <v>202171</v>
      </c>
      <c r="U3901" s="265">
        <v>66608</v>
      </c>
      <c r="V3901" s="265">
        <v>69785.201599999986</v>
      </c>
      <c r="W3901" s="265">
        <v>75891.406739999977</v>
      </c>
      <c r="X3901" s="265">
        <v>81955.130138525958</v>
      </c>
      <c r="Y3901" s="44">
        <v>87626.425144111941</v>
      </c>
    </row>
    <row r="3902" spans="1:25" ht="258.75" customHeight="1" x14ac:dyDescent="0.25">
      <c r="A3902" s="71">
        <v>5627</v>
      </c>
      <c r="B3902" s="208" t="s">
        <v>9406</v>
      </c>
      <c r="C3902" s="208" t="s">
        <v>9419</v>
      </c>
      <c r="D3902" s="208" t="s">
        <v>9421</v>
      </c>
      <c r="E3902" s="12" t="s">
        <v>14370</v>
      </c>
      <c r="F3902" s="208" t="s">
        <v>18401</v>
      </c>
      <c r="G3902" s="112">
        <v>43650</v>
      </c>
      <c r="H3902" s="112">
        <v>43650</v>
      </c>
      <c r="I3902" s="208" t="s">
        <v>268</v>
      </c>
      <c r="J3902" s="181" t="s">
        <v>12329</v>
      </c>
      <c r="K3902" s="208" t="s">
        <v>18402</v>
      </c>
      <c r="L3902" s="208" t="s">
        <v>60</v>
      </c>
      <c r="M3902" s="113" t="s">
        <v>9409</v>
      </c>
      <c r="N3902" s="208" t="s">
        <v>107</v>
      </c>
      <c r="O3902" s="211" t="s">
        <v>100</v>
      </c>
      <c r="P3902" s="208" t="s">
        <v>18403</v>
      </c>
      <c r="Q3902" s="113" t="s">
        <v>18404</v>
      </c>
      <c r="R3902" s="12">
        <v>16</v>
      </c>
      <c r="S3902" s="208" t="s">
        <v>175</v>
      </c>
      <c r="T3902" s="265">
        <v>598730</v>
      </c>
      <c r="U3902" s="265">
        <v>297600</v>
      </c>
      <c r="V3902" s="265">
        <v>313374</v>
      </c>
      <c r="W3902" s="265">
        <v>340794.22499999998</v>
      </c>
      <c r="X3902" s="265">
        <v>368023.68357749993</v>
      </c>
      <c r="Y3902" s="44">
        <v>393490.92248106288</v>
      </c>
    </row>
    <row r="3903" spans="1:25" ht="258.75" customHeight="1" x14ac:dyDescent="0.25">
      <c r="A3903" s="71">
        <v>5628</v>
      </c>
      <c r="B3903" s="208" t="s">
        <v>9406</v>
      </c>
      <c r="C3903" s="206" t="s">
        <v>18387</v>
      </c>
      <c r="D3903" s="351" t="s">
        <v>2601</v>
      </c>
      <c r="E3903" s="41" t="s">
        <v>18405</v>
      </c>
      <c r="F3903" s="41" t="s">
        <v>18406</v>
      </c>
      <c r="G3903" s="73">
        <v>44927</v>
      </c>
      <c r="H3903" s="73">
        <v>44927</v>
      </c>
      <c r="I3903" s="73" t="s">
        <v>268</v>
      </c>
      <c r="J3903" s="181" t="s">
        <v>12329</v>
      </c>
      <c r="K3903" s="206" t="s">
        <v>18407</v>
      </c>
      <c r="L3903" s="208" t="s">
        <v>60</v>
      </c>
      <c r="M3903" s="113" t="s">
        <v>9409</v>
      </c>
      <c r="N3903" s="208" t="s">
        <v>107</v>
      </c>
      <c r="O3903" s="211" t="s">
        <v>120</v>
      </c>
      <c r="P3903" s="41" t="s">
        <v>18408</v>
      </c>
      <c r="Q3903" s="41" t="s">
        <v>12270</v>
      </c>
      <c r="R3903" s="12">
        <v>16</v>
      </c>
      <c r="S3903" s="208" t="s">
        <v>175</v>
      </c>
      <c r="T3903" s="265" t="s">
        <v>112</v>
      </c>
      <c r="U3903" s="265" t="s">
        <v>112</v>
      </c>
      <c r="V3903" s="264">
        <v>0</v>
      </c>
      <c r="W3903" s="264">
        <v>0</v>
      </c>
      <c r="X3903" s="264">
        <v>0</v>
      </c>
      <c r="Y3903" s="264">
        <v>0</v>
      </c>
    </row>
    <row r="3904" spans="1:25" ht="258.75" customHeight="1" x14ac:dyDescent="0.25">
      <c r="A3904" s="71">
        <v>5629</v>
      </c>
      <c r="B3904" s="208" t="s">
        <v>9406</v>
      </c>
      <c r="C3904" s="194" t="s">
        <v>18409</v>
      </c>
      <c r="D3904" s="208" t="s">
        <v>329</v>
      </c>
      <c r="E3904" s="12" t="s">
        <v>18410</v>
      </c>
      <c r="F3904" s="208" t="s">
        <v>18411</v>
      </c>
      <c r="G3904" s="112">
        <v>44927</v>
      </c>
      <c r="H3904" s="112">
        <v>44927</v>
      </c>
      <c r="I3904" s="208" t="s">
        <v>403</v>
      </c>
      <c r="J3904" s="181">
        <v>46753</v>
      </c>
      <c r="K3904" s="208" t="s">
        <v>18412</v>
      </c>
      <c r="L3904" s="208" t="s">
        <v>60</v>
      </c>
      <c r="M3904" s="113" t="s">
        <v>9409</v>
      </c>
      <c r="N3904" s="208" t="s">
        <v>107</v>
      </c>
      <c r="O3904" s="211" t="s">
        <v>120</v>
      </c>
      <c r="P3904" s="208" t="s">
        <v>694</v>
      </c>
      <c r="Q3904" s="113" t="s">
        <v>18413</v>
      </c>
      <c r="R3904" s="12"/>
      <c r="S3904" s="208"/>
      <c r="T3904" s="265" t="s">
        <v>112</v>
      </c>
      <c r="U3904" s="265" t="s">
        <v>112</v>
      </c>
      <c r="V3904" s="264">
        <v>235</v>
      </c>
      <c r="W3904" s="265">
        <v>255.56249999999997</v>
      </c>
      <c r="X3904" s="265">
        <v>275.98194374999991</v>
      </c>
      <c r="Y3904" s="44">
        <v>295.07989425749992</v>
      </c>
    </row>
    <row r="3905" spans="1:25" ht="258.75" customHeight="1" x14ac:dyDescent="0.25">
      <c r="A3905" s="71">
        <v>5630</v>
      </c>
      <c r="B3905" s="208" t="s">
        <v>9406</v>
      </c>
      <c r="C3905" s="208" t="s">
        <v>9423</v>
      </c>
      <c r="D3905" s="208" t="s">
        <v>5323</v>
      </c>
      <c r="E3905" s="208" t="s">
        <v>18414</v>
      </c>
      <c r="F3905" s="208" t="s">
        <v>9424</v>
      </c>
      <c r="G3905" s="112">
        <v>42005</v>
      </c>
      <c r="H3905" s="112">
        <v>42005</v>
      </c>
      <c r="I3905" s="208" t="s">
        <v>113</v>
      </c>
      <c r="J3905" s="112" t="s">
        <v>114</v>
      </c>
      <c r="K3905" s="208" t="s">
        <v>9425</v>
      </c>
      <c r="L3905" s="208" t="s">
        <v>60</v>
      </c>
      <c r="M3905" s="113" t="s">
        <v>9409</v>
      </c>
      <c r="N3905" s="208" t="s">
        <v>64</v>
      </c>
      <c r="O3905" s="208" t="s">
        <v>101</v>
      </c>
      <c r="P3905" s="29" t="s">
        <v>2784</v>
      </c>
      <c r="Q3905" s="113"/>
      <c r="R3905" s="208">
        <v>16</v>
      </c>
      <c r="S3905" s="208" t="s">
        <v>175</v>
      </c>
      <c r="T3905" s="264">
        <v>24843</v>
      </c>
      <c r="U3905" s="264">
        <v>31587</v>
      </c>
      <c r="V3905" s="264" t="s">
        <v>112</v>
      </c>
      <c r="W3905" s="264" t="s">
        <v>112</v>
      </c>
      <c r="X3905" s="264" t="s">
        <v>112</v>
      </c>
      <c r="Y3905" s="264" t="s">
        <v>112</v>
      </c>
    </row>
    <row r="3906" spans="1:25" ht="258.75" customHeight="1" x14ac:dyDescent="0.25">
      <c r="A3906" s="71">
        <v>5631</v>
      </c>
      <c r="B3906" s="208" t="s">
        <v>9406</v>
      </c>
      <c r="C3906" s="208" t="s">
        <v>18415</v>
      </c>
      <c r="D3906" s="208" t="s">
        <v>18416</v>
      </c>
      <c r="E3906" s="208" t="s">
        <v>18417</v>
      </c>
      <c r="F3906" s="208" t="s">
        <v>18418</v>
      </c>
      <c r="G3906" s="112">
        <v>44927</v>
      </c>
      <c r="H3906" s="112">
        <v>44927</v>
      </c>
      <c r="I3906" s="208" t="s">
        <v>113</v>
      </c>
      <c r="J3906" s="112" t="s">
        <v>114</v>
      </c>
      <c r="K3906" s="208" t="s">
        <v>18419</v>
      </c>
      <c r="L3906" s="208" t="s">
        <v>60</v>
      </c>
      <c r="M3906" s="113" t="s">
        <v>18420</v>
      </c>
      <c r="N3906" s="208" t="s">
        <v>64</v>
      </c>
      <c r="O3906" s="208" t="s">
        <v>100</v>
      </c>
      <c r="P3906" s="208" t="s">
        <v>18421</v>
      </c>
      <c r="Q3906" s="113" t="s">
        <v>537</v>
      </c>
      <c r="R3906" s="208">
        <v>16</v>
      </c>
      <c r="S3906" s="208" t="s">
        <v>175</v>
      </c>
      <c r="T3906" s="264" t="s">
        <v>112</v>
      </c>
      <c r="U3906" s="264" t="s">
        <v>112</v>
      </c>
      <c r="V3906" s="264">
        <v>0</v>
      </c>
      <c r="W3906" s="264">
        <v>0</v>
      </c>
      <c r="X3906" s="264">
        <v>0</v>
      </c>
      <c r="Y3906" s="264">
        <v>0</v>
      </c>
    </row>
    <row r="3907" spans="1:25" ht="258.75" customHeight="1" x14ac:dyDescent="0.25">
      <c r="A3907" s="71">
        <v>5632</v>
      </c>
      <c r="B3907" s="208" t="s">
        <v>9406</v>
      </c>
      <c r="C3907" s="208" t="s">
        <v>18415</v>
      </c>
      <c r="D3907" s="208" t="s">
        <v>18422</v>
      </c>
      <c r="E3907" s="208" t="s">
        <v>18423</v>
      </c>
      <c r="F3907" s="208" t="s">
        <v>18418</v>
      </c>
      <c r="G3907" s="112">
        <v>44927</v>
      </c>
      <c r="H3907" s="112">
        <v>44927</v>
      </c>
      <c r="I3907" s="208" t="s">
        <v>113</v>
      </c>
      <c r="J3907" s="112" t="s">
        <v>114</v>
      </c>
      <c r="K3907" s="208" t="s">
        <v>18424</v>
      </c>
      <c r="L3907" s="208" t="s">
        <v>60</v>
      </c>
      <c r="M3907" s="113" t="s">
        <v>18420</v>
      </c>
      <c r="N3907" s="208" t="s">
        <v>64</v>
      </c>
      <c r="O3907" s="208" t="s">
        <v>100</v>
      </c>
      <c r="P3907" s="29" t="s">
        <v>1096</v>
      </c>
      <c r="Q3907" s="113" t="s">
        <v>537</v>
      </c>
      <c r="R3907" s="208">
        <v>16</v>
      </c>
      <c r="S3907" s="208" t="s">
        <v>175</v>
      </c>
      <c r="T3907" s="264" t="s">
        <v>112</v>
      </c>
      <c r="U3907" s="264" t="s">
        <v>112</v>
      </c>
      <c r="V3907" s="264">
        <v>0</v>
      </c>
      <c r="W3907" s="264">
        <v>0</v>
      </c>
      <c r="X3907" s="264">
        <v>0</v>
      </c>
      <c r="Y3907" s="264">
        <v>0</v>
      </c>
    </row>
    <row r="3908" spans="1:25" ht="258.75" customHeight="1" x14ac:dyDescent="0.25">
      <c r="A3908" s="71">
        <v>5633</v>
      </c>
      <c r="B3908" s="208" t="s">
        <v>9406</v>
      </c>
      <c r="C3908" s="208" t="s">
        <v>9426</v>
      </c>
      <c r="D3908" s="208" t="s">
        <v>5625</v>
      </c>
      <c r="E3908" s="360" t="s">
        <v>18425</v>
      </c>
      <c r="F3908" s="360" t="s">
        <v>18426</v>
      </c>
      <c r="G3908" s="112">
        <v>42736</v>
      </c>
      <c r="H3908" s="112">
        <v>42736</v>
      </c>
      <c r="I3908" s="208" t="s">
        <v>268</v>
      </c>
      <c r="J3908" s="181" t="s">
        <v>12329</v>
      </c>
      <c r="K3908" s="208" t="s">
        <v>18427</v>
      </c>
      <c r="L3908" s="208" t="s">
        <v>60</v>
      </c>
      <c r="M3908" s="113" t="s">
        <v>9409</v>
      </c>
      <c r="N3908" s="208" t="s">
        <v>64</v>
      </c>
      <c r="O3908" s="208" t="s">
        <v>468</v>
      </c>
      <c r="P3908" s="118" t="s">
        <v>115</v>
      </c>
      <c r="Q3908" s="113" t="s">
        <v>12270</v>
      </c>
      <c r="R3908" s="113" t="s">
        <v>24</v>
      </c>
      <c r="S3908" s="113" t="s">
        <v>553</v>
      </c>
      <c r="T3908" s="265">
        <v>387</v>
      </c>
      <c r="U3908" s="265">
        <v>1538</v>
      </c>
      <c r="V3908" s="265">
        <v>1611.3625999999997</v>
      </c>
      <c r="W3908" s="265">
        <v>1752.3568274999996</v>
      </c>
      <c r="X3908" s="265">
        <v>1892.3701380172492</v>
      </c>
      <c r="Y3908" s="44">
        <v>2023.3221515680427</v>
      </c>
    </row>
    <row r="3909" spans="1:25" ht="258.75" customHeight="1" x14ac:dyDescent="0.25">
      <c r="A3909" s="71">
        <v>5634</v>
      </c>
      <c r="B3909" s="208" t="s">
        <v>9406</v>
      </c>
      <c r="C3909" s="208" t="s">
        <v>9427</v>
      </c>
      <c r="D3909" s="208" t="s">
        <v>672</v>
      </c>
      <c r="E3909" s="208" t="s">
        <v>129</v>
      </c>
      <c r="F3909" s="208" t="s">
        <v>9428</v>
      </c>
      <c r="G3909" s="112">
        <v>39814</v>
      </c>
      <c r="H3909" s="112">
        <v>40095</v>
      </c>
      <c r="I3909" s="208" t="s">
        <v>9429</v>
      </c>
      <c r="J3909" s="112" t="s">
        <v>114</v>
      </c>
      <c r="K3909" s="208" t="s">
        <v>9430</v>
      </c>
      <c r="L3909" s="208" t="s">
        <v>60</v>
      </c>
      <c r="M3909" s="113" t="s">
        <v>9409</v>
      </c>
      <c r="N3909" s="208" t="s">
        <v>64</v>
      </c>
      <c r="O3909" s="208" t="s">
        <v>100</v>
      </c>
      <c r="P3909" s="208" t="s">
        <v>9431</v>
      </c>
      <c r="Q3909" s="113"/>
      <c r="R3909" s="208">
        <v>16</v>
      </c>
      <c r="S3909" s="208" t="s">
        <v>175</v>
      </c>
      <c r="T3909" s="265">
        <v>0</v>
      </c>
      <c r="U3909" s="265">
        <v>0</v>
      </c>
      <c r="V3909" s="265">
        <v>0</v>
      </c>
      <c r="W3909" s="265">
        <v>0</v>
      </c>
      <c r="X3909" s="265">
        <v>0</v>
      </c>
      <c r="Y3909" s="265">
        <v>0</v>
      </c>
    </row>
    <row r="3910" spans="1:25" ht="258.75" customHeight="1" x14ac:dyDescent="0.25">
      <c r="A3910" s="71">
        <v>5635</v>
      </c>
      <c r="B3910" s="208" t="s">
        <v>9406</v>
      </c>
      <c r="C3910" s="208" t="s">
        <v>9432</v>
      </c>
      <c r="D3910" s="208" t="s">
        <v>735</v>
      </c>
      <c r="E3910" s="208" t="s">
        <v>129</v>
      </c>
      <c r="F3910" s="208" t="s">
        <v>9410</v>
      </c>
      <c r="G3910" s="112">
        <v>42005</v>
      </c>
      <c r="H3910" s="112">
        <v>42005</v>
      </c>
      <c r="I3910" s="208" t="s">
        <v>9429</v>
      </c>
      <c r="J3910" s="112" t="s">
        <v>114</v>
      </c>
      <c r="K3910" s="208" t="s">
        <v>9433</v>
      </c>
      <c r="L3910" s="208" t="s">
        <v>60</v>
      </c>
      <c r="M3910" s="113" t="s">
        <v>9409</v>
      </c>
      <c r="N3910" s="208" t="s">
        <v>64</v>
      </c>
      <c r="O3910" s="208" t="s">
        <v>100</v>
      </c>
      <c r="P3910" s="208" t="s">
        <v>9431</v>
      </c>
      <c r="Q3910" s="113"/>
      <c r="R3910" s="208">
        <v>16</v>
      </c>
      <c r="S3910" s="208" t="s">
        <v>175</v>
      </c>
      <c r="T3910" s="265">
        <v>0</v>
      </c>
      <c r="U3910" s="265">
        <v>0</v>
      </c>
      <c r="V3910" s="265">
        <v>0</v>
      </c>
      <c r="W3910" s="265">
        <v>0</v>
      </c>
      <c r="X3910" s="265">
        <v>0</v>
      </c>
      <c r="Y3910" s="265">
        <v>0</v>
      </c>
    </row>
    <row r="3911" spans="1:25" ht="258.75" customHeight="1" x14ac:dyDescent="0.25">
      <c r="A3911" s="71">
        <v>5636</v>
      </c>
      <c r="B3911" s="208" t="s">
        <v>9406</v>
      </c>
      <c r="C3911" s="208" t="s">
        <v>9434</v>
      </c>
      <c r="D3911" s="208" t="s">
        <v>9435</v>
      </c>
      <c r="E3911" s="41" t="s">
        <v>18428</v>
      </c>
      <c r="F3911" s="208" t="s">
        <v>9436</v>
      </c>
      <c r="G3911" s="112">
        <v>42859</v>
      </c>
      <c r="H3911" s="112">
        <v>42736</v>
      </c>
      <c r="I3911" s="208" t="s">
        <v>268</v>
      </c>
      <c r="J3911" s="112" t="s">
        <v>114</v>
      </c>
      <c r="K3911" s="208" t="s">
        <v>9437</v>
      </c>
      <c r="L3911" s="208" t="s">
        <v>60</v>
      </c>
      <c r="M3911" s="113" t="s">
        <v>9409</v>
      </c>
      <c r="N3911" s="208" t="s">
        <v>64</v>
      </c>
      <c r="O3911" s="208" t="s">
        <v>100</v>
      </c>
      <c r="P3911" s="208" t="s">
        <v>1353</v>
      </c>
      <c r="Q3911" s="113"/>
      <c r="R3911" s="208">
        <v>16</v>
      </c>
      <c r="S3911" s="208" t="s">
        <v>175</v>
      </c>
      <c r="T3911" s="264">
        <v>548983</v>
      </c>
      <c r="U3911" s="264">
        <v>492903</v>
      </c>
      <c r="V3911" s="264">
        <v>516414.47309999994</v>
      </c>
      <c r="W3911" s="264" t="s">
        <v>112</v>
      </c>
      <c r="X3911" s="264" t="s">
        <v>112</v>
      </c>
      <c r="Y3911" s="264" t="s">
        <v>112</v>
      </c>
    </row>
    <row r="3912" spans="1:25" ht="258.75" customHeight="1" x14ac:dyDescent="0.25">
      <c r="A3912" s="71">
        <v>5637</v>
      </c>
      <c r="B3912" s="208" t="s">
        <v>9406</v>
      </c>
      <c r="C3912" s="208" t="s">
        <v>9432</v>
      </c>
      <c r="D3912" s="208" t="s">
        <v>1997</v>
      </c>
      <c r="E3912" s="208" t="s">
        <v>18429</v>
      </c>
      <c r="F3912" s="208" t="s">
        <v>9438</v>
      </c>
      <c r="G3912" s="112">
        <v>42005</v>
      </c>
      <c r="H3912" s="112">
        <v>42005</v>
      </c>
      <c r="I3912" s="208" t="s">
        <v>268</v>
      </c>
      <c r="J3912" s="112" t="s">
        <v>114</v>
      </c>
      <c r="K3912" s="208" t="s">
        <v>9439</v>
      </c>
      <c r="L3912" s="208" t="s">
        <v>60</v>
      </c>
      <c r="M3912" s="113" t="s">
        <v>9409</v>
      </c>
      <c r="N3912" s="208" t="s">
        <v>64</v>
      </c>
      <c r="O3912" s="208" t="s">
        <v>100</v>
      </c>
      <c r="P3912" s="208" t="s">
        <v>9431</v>
      </c>
      <c r="Q3912" s="113"/>
      <c r="R3912" s="208">
        <v>16</v>
      </c>
      <c r="S3912" s="208" t="s">
        <v>175</v>
      </c>
      <c r="T3912" s="264">
        <v>17335</v>
      </c>
      <c r="U3912" s="264">
        <v>28596</v>
      </c>
      <c r="V3912" s="264">
        <v>29960.029199999997</v>
      </c>
      <c r="W3912" s="264">
        <v>32581.531754999993</v>
      </c>
      <c r="X3912" s="264" t="s">
        <v>112</v>
      </c>
      <c r="Y3912" s="264" t="s">
        <v>112</v>
      </c>
    </row>
    <row r="3913" spans="1:25" ht="258.75" customHeight="1" x14ac:dyDescent="0.25">
      <c r="A3913" s="71">
        <v>5638</v>
      </c>
      <c r="B3913" s="208" t="s">
        <v>9406</v>
      </c>
      <c r="C3913" s="208" t="s">
        <v>18415</v>
      </c>
      <c r="D3913" s="351" t="s">
        <v>840</v>
      </c>
      <c r="E3913" s="41" t="s">
        <v>18430</v>
      </c>
      <c r="F3913" s="41" t="s">
        <v>18431</v>
      </c>
      <c r="G3913" s="73">
        <v>44927</v>
      </c>
      <c r="H3913" s="73">
        <v>44927</v>
      </c>
      <c r="I3913" s="73" t="s">
        <v>268</v>
      </c>
      <c r="J3913" s="417" t="s">
        <v>114</v>
      </c>
      <c r="K3913" s="208" t="s">
        <v>18432</v>
      </c>
      <c r="L3913" s="206" t="s">
        <v>60</v>
      </c>
      <c r="M3913" s="113" t="s">
        <v>9409</v>
      </c>
      <c r="N3913" s="208" t="s">
        <v>64</v>
      </c>
      <c r="O3913" s="41" t="s">
        <v>105</v>
      </c>
      <c r="P3913" s="41" t="s">
        <v>18433</v>
      </c>
      <c r="Q3913" s="41" t="s">
        <v>537</v>
      </c>
      <c r="R3913" s="208">
        <v>16</v>
      </c>
      <c r="S3913" s="208" t="s">
        <v>175</v>
      </c>
      <c r="T3913" s="264" t="s">
        <v>112</v>
      </c>
      <c r="U3913" s="264" t="s">
        <v>112</v>
      </c>
      <c r="V3913" s="264">
        <v>0</v>
      </c>
      <c r="W3913" s="264">
        <v>0</v>
      </c>
      <c r="X3913" s="264">
        <v>0</v>
      </c>
      <c r="Y3913" s="264">
        <v>0</v>
      </c>
    </row>
    <row r="3914" spans="1:25" ht="258.75" customHeight="1" x14ac:dyDescent="0.25">
      <c r="A3914" s="71">
        <v>5639</v>
      </c>
      <c r="B3914" s="208" t="s">
        <v>9406</v>
      </c>
      <c r="C3914" s="208" t="s">
        <v>18415</v>
      </c>
      <c r="D3914" s="351" t="s">
        <v>5589</v>
      </c>
      <c r="E3914" s="41" t="s">
        <v>18434</v>
      </c>
      <c r="F3914" s="41" t="s">
        <v>18431</v>
      </c>
      <c r="G3914" s="73">
        <v>44927</v>
      </c>
      <c r="H3914" s="73">
        <v>44927</v>
      </c>
      <c r="I3914" s="73" t="s">
        <v>268</v>
      </c>
      <c r="J3914" s="417" t="s">
        <v>114</v>
      </c>
      <c r="K3914" s="208" t="s">
        <v>18435</v>
      </c>
      <c r="L3914" s="206" t="s">
        <v>60</v>
      </c>
      <c r="M3914" s="113" t="s">
        <v>9409</v>
      </c>
      <c r="N3914" s="208" t="s">
        <v>64</v>
      </c>
      <c r="O3914" s="41" t="s">
        <v>105</v>
      </c>
      <c r="P3914" s="41" t="s">
        <v>18436</v>
      </c>
      <c r="Q3914" s="41" t="s">
        <v>537</v>
      </c>
      <c r="R3914" s="208">
        <v>16</v>
      </c>
      <c r="S3914" s="208" t="s">
        <v>175</v>
      </c>
      <c r="T3914" s="264" t="s">
        <v>112</v>
      </c>
      <c r="U3914" s="264" t="s">
        <v>112</v>
      </c>
      <c r="V3914" s="264">
        <v>0</v>
      </c>
      <c r="W3914" s="264">
        <v>0</v>
      </c>
      <c r="X3914" s="264">
        <v>0</v>
      </c>
      <c r="Y3914" s="264">
        <v>0</v>
      </c>
    </row>
    <row r="3915" spans="1:25" ht="258.75" customHeight="1" x14ac:dyDescent="0.25">
      <c r="A3915" s="71">
        <v>5640</v>
      </c>
      <c r="B3915" s="208" t="s">
        <v>9406</v>
      </c>
      <c r="C3915" s="208" t="s">
        <v>9440</v>
      </c>
      <c r="D3915" s="208" t="s">
        <v>2000</v>
      </c>
      <c r="E3915" s="360" t="s">
        <v>18437</v>
      </c>
      <c r="F3915" s="360" t="s">
        <v>18406</v>
      </c>
      <c r="G3915" s="112">
        <v>43650</v>
      </c>
      <c r="H3915" s="112">
        <v>43650</v>
      </c>
      <c r="I3915" s="208" t="s">
        <v>268</v>
      </c>
      <c r="J3915" s="181" t="s">
        <v>12329</v>
      </c>
      <c r="K3915" s="208" t="s">
        <v>9441</v>
      </c>
      <c r="L3915" s="208" t="s">
        <v>60</v>
      </c>
      <c r="M3915" s="113" t="s">
        <v>9409</v>
      </c>
      <c r="N3915" s="208" t="s">
        <v>64</v>
      </c>
      <c r="O3915" s="208" t="s">
        <v>100</v>
      </c>
      <c r="P3915" s="208" t="s">
        <v>3123</v>
      </c>
      <c r="Q3915" s="113" t="s">
        <v>12270</v>
      </c>
      <c r="R3915" s="208">
        <v>16</v>
      </c>
      <c r="S3915" s="208" t="s">
        <v>175</v>
      </c>
      <c r="T3915" s="264">
        <v>46597</v>
      </c>
      <c r="U3915" s="264">
        <v>86751</v>
      </c>
      <c r="V3915" s="264">
        <v>90889.022699999987</v>
      </c>
      <c r="W3915" s="264">
        <v>98841.812186249983</v>
      </c>
      <c r="X3915" s="264">
        <v>106739.27297993134</v>
      </c>
      <c r="Y3915" s="44">
        <v>114125.63067014258</v>
      </c>
    </row>
    <row r="3916" spans="1:25" ht="258.75" customHeight="1" x14ac:dyDescent="0.25">
      <c r="A3916" s="71">
        <v>5641</v>
      </c>
      <c r="B3916" s="208" t="s">
        <v>9406</v>
      </c>
      <c r="C3916" s="208" t="s">
        <v>9440</v>
      </c>
      <c r="D3916" s="208" t="s">
        <v>2002</v>
      </c>
      <c r="E3916" s="360" t="s">
        <v>18438</v>
      </c>
      <c r="F3916" s="360" t="s">
        <v>18406</v>
      </c>
      <c r="G3916" s="112">
        <v>43651</v>
      </c>
      <c r="H3916" s="112">
        <v>43650</v>
      </c>
      <c r="I3916" s="208" t="s">
        <v>268</v>
      </c>
      <c r="J3916" s="181" t="s">
        <v>12329</v>
      </c>
      <c r="K3916" s="208" t="s">
        <v>9442</v>
      </c>
      <c r="L3916" s="208" t="s">
        <v>60</v>
      </c>
      <c r="M3916" s="113" t="s">
        <v>9409</v>
      </c>
      <c r="N3916" s="208" t="s">
        <v>64</v>
      </c>
      <c r="O3916" s="208" t="s">
        <v>100</v>
      </c>
      <c r="P3916" s="208" t="s">
        <v>9443</v>
      </c>
      <c r="Q3916" s="113" t="s">
        <v>9422</v>
      </c>
      <c r="R3916" s="208">
        <v>16</v>
      </c>
      <c r="S3916" s="208" t="s">
        <v>175</v>
      </c>
      <c r="T3916" s="194">
        <v>130558</v>
      </c>
      <c r="U3916" s="194">
        <v>157763</v>
      </c>
      <c r="V3916" s="264">
        <v>165288.29509999999</v>
      </c>
      <c r="W3916" s="264">
        <v>179751.02092124996</v>
      </c>
      <c r="X3916" s="264">
        <v>194113.12749285781</v>
      </c>
      <c r="Y3916" s="44">
        <v>207545.75591536355</v>
      </c>
    </row>
    <row r="3917" spans="1:25" ht="258.75" customHeight="1" x14ac:dyDescent="0.25">
      <c r="A3917" s="71">
        <v>5642</v>
      </c>
      <c r="B3917" s="208" t="s">
        <v>9406</v>
      </c>
      <c r="C3917" s="208" t="s">
        <v>18415</v>
      </c>
      <c r="D3917" s="351" t="s">
        <v>4544</v>
      </c>
      <c r="E3917" s="360" t="s">
        <v>18439</v>
      </c>
      <c r="F3917" s="360" t="s">
        <v>18406</v>
      </c>
      <c r="G3917" s="73">
        <v>44927</v>
      </c>
      <c r="H3917" s="73">
        <v>44927</v>
      </c>
      <c r="I3917" s="73" t="s">
        <v>268</v>
      </c>
      <c r="J3917" s="417" t="s">
        <v>12329</v>
      </c>
      <c r="K3917" s="208" t="s">
        <v>18440</v>
      </c>
      <c r="L3917" s="208" t="s">
        <v>60</v>
      </c>
      <c r="M3917" s="113" t="s">
        <v>9409</v>
      </c>
      <c r="N3917" s="208" t="s">
        <v>64</v>
      </c>
      <c r="O3917" s="360" t="s">
        <v>105</v>
      </c>
      <c r="P3917" s="360" t="s">
        <v>18441</v>
      </c>
      <c r="Q3917" s="360" t="s">
        <v>12270</v>
      </c>
      <c r="R3917" s="208">
        <v>16</v>
      </c>
      <c r="S3917" s="208" t="s">
        <v>175</v>
      </c>
      <c r="T3917" s="194" t="s">
        <v>112</v>
      </c>
      <c r="U3917" s="194" t="s">
        <v>112</v>
      </c>
      <c r="V3917" s="264">
        <v>0</v>
      </c>
      <c r="W3917" s="264">
        <v>0</v>
      </c>
      <c r="X3917" s="264">
        <v>0</v>
      </c>
      <c r="Y3917" s="264">
        <v>0</v>
      </c>
    </row>
    <row r="3918" spans="1:25" ht="258.75" customHeight="1" x14ac:dyDescent="0.25">
      <c r="A3918" s="71">
        <v>5643</v>
      </c>
      <c r="B3918" s="208" t="s">
        <v>9406</v>
      </c>
      <c r="C3918" s="208" t="s">
        <v>9444</v>
      </c>
      <c r="D3918" s="208" t="s">
        <v>453</v>
      </c>
      <c r="E3918" s="208" t="s">
        <v>18442</v>
      </c>
      <c r="F3918" s="208" t="s">
        <v>9445</v>
      </c>
      <c r="G3918" s="112">
        <v>39814</v>
      </c>
      <c r="H3918" s="112">
        <v>39814</v>
      </c>
      <c r="I3918" s="208" t="s">
        <v>113</v>
      </c>
      <c r="J3918" s="112" t="s">
        <v>114</v>
      </c>
      <c r="K3918" s="208" t="s">
        <v>9446</v>
      </c>
      <c r="L3918" s="208" t="s">
        <v>99</v>
      </c>
      <c r="M3918" s="208" t="s">
        <v>9447</v>
      </c>
      <c r="N3918" s="114" t="s">
        <v>106</v>
      </c>
      <c r="O3918" s="208" t="s">
        <v>468</v>
      </c>
      <c r="P3918" s="41" t="s">
        <v>116</v>
      </c>
      <c r="Q3918" s="113"/>
      <c r="R3918" s="113" t="s">
        <v>42</v>
      </c>
      <c r="S3918" s="208" t="s">
        <v>588</v>
      </c>
      <c r="T3918" s="194">
        <v>25</v>
      </c>
      <c r="U3918" s="194">
        <v>10</v>
      </c>
      <c r="V3918" s="194">
        <v>10</v>
      </c>
      <c r="W3918" s="194">
        <v>10</v>
      </c>
      <c r="X3918" s="194">
        <v>10</v>
      </c>
      <c r="Y3918" s="194">
        <v>10</v>
      </c>
    </row>
    <row r="3919" spans="1:25" ht="258.75" customHeight="1" x14ac:dyDescent="0.25">
      <c r="A3919" s="71">
        <v>5644</v>
      </c>
      <c r="B3919" s="208" t="s">
        <v>9406</v>
      </c>
      <c r="C3919" s="208" t="s">
        <v>9444</v>
      </c>
      <c r="D3919" s="208" t="s">
        <v>443</v>
      </c>
      <c r="E3919" s="208" t="s">
        <v>18442</v>
      </c>
      <c r="F3919" s="208" t="s">
        <v>9448</v>
      </c>
      <c r="G3919" s="112">
        <v>39814</v>
      </c>
      <c r="H3919" s="112">
        <v>39814</v>
      </c>
      <c r="I3919" s="208" t="s">
        <v>113</v>
      </c>
      <c r="J3919" s="112" t="s">
        <v>114</v>
      </c>
      <c r="K3919" s="208" t="s">
        <v>9449</v>
      </c>
      <c r="L3919" s="208" t="s">
        <v>99</v>
      </c>
      <c r="M3919" s="208" t="s">
        <v>9447</v>
      </c>
      <c r="N3919" s="114" t="s">
        <v>106</v>
      </c>
      <c r="O3919" s="12" t="s">
        <v>100</v>
      </c>
      <c r="P3919" s="208" t="s">
        <v>9450</v>
      </c>
      <c r="Q3919" s="113"/>
      <c r="R3919" s="113" t="s">
        <v>42</v>
      </c>
      <c r="S3919" s="208" t="s">
        <v>588</v>
      </c>
      <c r="T3919" s="194">
        <v>15108</v>
      </c>
      <c r="U3919" s="194">
        <v>16129</v>
      </c>
      <c r="V3919" s="194">
        <v>16129</v>
      </c>
      <c r="W3919" s="194">
        <v>16129</v>
      </c>
      <c r="X3919" s="194">
        <v>16129</v>
      </c>
      <c r="Y3919" s="194">
        <v>16129</v>
      </c>
    </row>
    <row r="3920" spans="1:25" ht="258.75" customHeight="1" x14ac:dyDescent="0.25">
      <c r="A3920" s="71">
        <v>5645</v>
      </c>
      <c r="B3920" s="208" t="s">
        <v>9406</v>
      </c>
      <c r="C3920" s="208" t="s">
        <v>9444</v>
      </c>
      <c r="D3920" s="208" t="s">
        <v>242</v>
      </c>
      <c r="E3920" s="208" t="s">
        <v>9451</v>
      </c>
      <c r="F3920" s="208" t="s">
        <v>9452</v>
      </c>
      <c r="G3920" s="112">
        <v>39814</v>
      </c>
      <c r="H3920" s="112">
        <v>39814</v>
      </c>
      <c r="I3920" s="208" t="s">
        <v>113</v>
      </c>
      <c r="J3920" s="112" t="s">
        <v>114</v>
      </c>
      <c r="K3920" s="208" t="s">
        <v>9453</v>
      </c>
      <c r="L3920" s="208" t="s">
        <v>99</v>
      </c>
      <c r="M3920" s="208" t="s">
        <v>1628</v>
      </c>
      <c r="N3920" s="114" t="s">
        <v>106</v>
      </c>
      <c r="O3920" s="12" t="s">
        <v>100</v>
      </c>
      <c r="P3920" s="208" t="s">
        <v>9450</v>
      </c>
      <c r="Q3920" s="113"/>
      <c r="R3920" s="113" t="s">
        <v>59</v>
      </c>
      <c r="S3920" s="116" t="s">
        <v>3052</v>
      </c>
      <c r="T3920" s="194">
        <v>3</v>
      </c>
      <c r="U3920" s="194">
        <v>1</v>
      </c>
      <c r="V3920" s="194">
        <v>1</v>
      </c>
      <c r="W3920" s="194">
        <v>1</v>
      </c>
      <c r="X3920" s="194">
        <v>1</v>
      </c>
      <c r="Y3920" s="194">
        <v>1</v>
      </c>
    </row>
    <row r="3921" spans="1:25" ht="258.75" customHeight="1" x14ac:dyDescent="0.25">
      <c r="A3921" s="71">
        <v>5646</v>
      </c>
      <c r="B3921" s="208" t="s">
        <v>9406</v>
      </c>
      <c r="C3921" s="208" t="s">
        <v>9454</v>
      </c>
      <c r="D3921" s="208" t="s">
        <v>454</v>
      </c>
      <c r="E3921" s="208" t="s">
        <v>9455</v>
      </c>
      <c r="F3921" s="208" t="s">
        <v>9456</v>
      </c>
      <c r="G3921" s="112">
        <v>44197</v>
      </c>
      <c r="H3921" s="112">
        <v>44197</v>
      </c>
      <c r="I3921" s="208" t="s">
        <v>113</v>
      </c>
      <c r="J3921" s="112" t="s">
        <v>114</v>
      </c>
      <c r="K3921" s="208" t="s">
        <v>9457</v>
      </c>
      <c r="L3921" s="208" t="s">
        <v>99</v>
      </c>
      <c r="M3921" s="208" t="s">
        <v>9458</v>
      </c>
      <c r="N3921" s="114" t="s">
        <v>106</v>
      </c>
      <c r="O3921" s="12" t="s">
        <v>103</v>
      </c>
      <c r="P3921" s="208" t="s">
        <v>116</v>
      </c>
      <c r="Q3921" s="113"/>
      <c r="R3921" s="113" t="s">
        <v>29</v>
      </c>
      <c r="S3921" s="208" t="s">
        <v>1239</v>
      </c>
      <c r="T3921" s="264">
        <v>213</v>
      </c>
      <c r="U3921" s="264">
        <v>305</v>
      </c>
      <c r="V3921" s="264">
        <v>305</v>
      </c>
      <c r="W3921" s="264">
        <v>305</v>
      </c>
      <c r="X3921" s="264">
        <v>305</v>
      </c>
      <c r="Y3921" s="264">
        <v>305</v>
      </c>
    </row>
    <row r="3922" spans="1:25" ht="258.75" customHeight="1" x14ac:dyDescent="0.25">
      <c r="A3922" s="71">
        <v>5647</v>
      </c>
      <c r="B3922" s="208" t="s">
        <v>9406</v>
      </c>
      <c r="C3922" s="208" t="s">
        <v>18443</v>
      </c>
      <c r="D3922" s="208" t="s">
        <v>249</v>
      </c>
      <c r="E3922" s="208" t="s">
        <v>18442</v>
      </c>
      <c r="F3922" s="208" t="s">
        <v>18444</v>
      </c>
      <c r="G3922" s="112">
        <v>45048</v>
      </c>
      <c r="H3922" s="112">
        <v>44197</v>
      </c>
      <c r="I3922" s="208" t="s">
        <v>762</v>
      </c>
      <c r="J3922" s="112">
        <v>44927</v>
      </c>
      <c r="K3922" s="208" t="s">
        <v>9446</v>
      </c>
      <c r="L3922" s="208" t="s">
        <v>99</v>
      </c>
      <c r="M3922" s="208" t="s">
        <v>18445</v>
      </c>
      <c r="N3922" s="114" t="s">
        <v>106</v>
      </c>
      <c r="O3922" s="12" t="s">
        <v>103</v>
      </c>
      <c r="P3922" s="208"/>
      <c r="Q3922" s="113"/>
      <c r="R3922" s="113" t="s">
        <v>42</v>
      </c>
      <c r="S3922" s="208" t="s">
        <v>588</v>
      </c>
      <c r="T3922" s="264">
        <v>0</v>
      </c>
      <c r="U3922" s="264">
        <v>0</v>
      </c>
      <c r="V3922" s="264" t="s">
        <v>112</v>
      </c>
      <c r="W3922" s="264" t="s">
        <v>112</v>
      </c>
      <c r="X3922" s="264" t="s">
        <v>112</v>
      </c>
      <c r="Y3922" s="264" t="s">
        <v>112</v>
      </c>
    </row>
    <row r="3923" spans="1:25" ht="258.75" customHeight="1" x14ac:dyDescent="0.25">
      <c r="A3923" s="71">
        <v>5648</v>
      </c>
      <c r="B3923" s="208" t="s">
        <v>9406</v>
      </c>
      <c r="C3923" s="208" t="s">
        <v>9459</v>
      </c>
      <c r="D3923" s="208" t="s">
        <v>2041</v>
      </c>
      <c r="E3923" s="208" t="s">
        <v>9460</v>
      </c>
      <c r="F3923" s="208" t="s">
        <v>9461</v>
      </c>
      <c r="G3923" s="112">
        <v>40304</v>
      </c>
      <c r="H3923" s="112">
        <v>40179</v>
      </c>
      <c r="I3923" s="208" t="s">
        <v>113</v>
      </c>
      <c r="J3923" s="112" t="s">
        <v>114</v>
      </c>
      <c r="K3923" s="208" t="s">
        <v>8118</v>
      </c>
      <c r="L3923" s="208" t="s">
        <v>60</v>
      </c>
      <c r="M3923" s="208" t="s">
        <v>996</v>
      </c>
      <c r="N3923" s="208" t="s">
        <v>68</v>
      </c>
      <c r="O3923" s="12" t="s">
        <v>100</v>
      </c>
      <c r="P3923" s="12" t="s">
        <v>196</v>
      </c>
      <c r="Q3923" s="113" t="s">
        <v>9462</v>
      </c>
      <c r="R3923" s="113" t="s">
        <v>22</v>
      </c>
      <c r="S3923" s="113" t="s">
        <v>1082</v>
      </c>
      <c r="T3923" s="264">
        <v>375</v>
      </c>
      <c r="U3923" s="264">
        <v>1043</v>
      </c>
      <c r="V3923" s="264">
        <v>1043</v>
      </c>
      <c r="W3923" s="264">
        <v>1043</v>
      </c>
      <c r="X3923" s="264">
        <v>1043</v>
      </c>
      <c r="Y3923" s="264">
        <v>1043</v>
      </c>
    </row>
    <row r="3924" spans="1:25" ht="258.75" customHeight="1" x14ac:dyDescent="0.25">
      <c r="A3924" s="71">
        <v>5649</v>
      </c>
      <c r="B3924" s="208" t="s">
        <v>9406</v>
      </c>
      <c r="C3924" s="208" t="s">
        <v>9463</v>
      </c>
      <c r="D3924" s="208" t="s">
        <v>2858</v>
      </c>
      <c r="E3924" s="208" t="s">
        <v>9460</v>
      </c>
      <c r="F3924" s="208" t="s">
        <v>9464</v>
      </c>
      <c r="G3924" s="112">
        <v>42005</v>
      </c>
      <c r="H3924" s="112">
        <v>42005</v>
      </c>
      <c r="I3924" s="208" t="s">
        <v>113</v>
      </c>
      <c r="J3924" s="112" t="s">
        <v>114</v>
      </c>
      <c r="K3924" s="208" t="s">
        <v>8118</v>
      </c>
      <c r="L3924" s="208" t="s">
        <v>60</v>
      </c>
      <c r="M3924" s="208" t="s">
        <v>996</v>
      </c>
      <c r="N3924" s="208" t="s">
        <v>68</v>
      </c>
      <c r="O3924" s="12" t="s">
        <v>100</v>
      </c>
      <c r="P3924" s="12" t="s">
        <v>196</v>
      </c>
      <c r="Q3924" s="113" t="s">
        <v>9465</v>
      </c>
      <c r="R3924" s="113" t="s">
        <v>22</v>
      </c>
      <c r="S3924" s="113" t="s">
        <v>1082</v>
      </c>
      <c r="T3924" s="194">
        <v>164695</v>
      </c>
      <c r="U3924" s="194">
        <v>0</v>
      </c>
      <c r="V3924" s="194">
        <v>0</v>
      </c>
      <c r="W3924" s="194">
        <v>0</v>
      </c>
      <c r="X3924" s="194">
        <v>0</v>
      </c>
      <c r="Y3924" s="194">
        <v>0</v>
      </c>
    </row>
    <row r="3925" spans="1:25" ht="258.75" customHeight="1" x14ac:dyDescent="0.25">
      <c r="A3925" s="71">
        <v>5650</v>
      </c>
      <c r="B3925" s="208" t="s">
        <v>9406</v>
      </c>
      <c r="C3925" s="208" t="s">
        <v>9463</v>
      </c>
      <c r="D3925" s="208" t="s">
        <v>2863</v>
      </c>
      <c r="E3925" s="208" t="s">
        <v>9466</v>
      </c>
      <c r="F3925" s="208" t="s">
        <v>855</v>
      </c>
      <c r="G3925" s="112">
        <v>42005</v>
      </c>
      <c r="H3925" s="112">
        <v>42005</v>
      </c>
      <c r="I3925" s="208" t="s">
        <v>113</v>
      </c>
      <c r="J3925" s="112" t="s">
        <v>114</v>
      </c>
      <c r="K3925" s="208" t="s">
        <v>9467</v>
      </c>
      <c r="L3925" s="208" t="s">
        <v>60</v>
      </c>
      <c r="M3925" s="208" t="s">
        <v>996</v>
      </c>
      <c r="N3925" s="208" t="s">
        <v>68</v>
      </c>
      <c r="O3925" s="12" t="s">
        <v>100</v>
      </c>
      <c r="P3925" s="12" t="s">
        <v>196</v>
      </c>
      <c r="Q3925" s="113"/>
      <c r="R3925" s="113" t="s">
        <v>22</v>
      </c>
      <c r="S3925" s="113" t="s">
        <v>1082</v>
      </c>
      <c r="T3925" s="194">
        <v>0</v>
      </c>
      <c r="U3925" s="194">
        <v>0</v>
      </c>
      <c r="V3925" s="194">
        <v>0</v>
      </c>
      <c r="W3925" s="194">
        <v>0</v>
      </c>
      <c r="X3925" s="194">
        <v>0</v>
      </c>
      <c r="Y3925" s="194">
        <v>0</v>
      </c>
    </row>
    <row r="3926" spans="1:25" ht="258.75" customHeight="1" x14ac:dyDescent="0.25">
      <c r="A3926" s="71">
        <v>5651</v>
      </c>
      <c r="B3926" s="208" t="s">
        <v>9406</v>
      </c>
      <c r="C3926" s="208" t="s">
        <v>9463</v>
      </c>
      <c r="D3926" s="208" t="s">
        <v>2867</v>
      </c>
      <c r="E3926" s="208" t="s">
        <v>9468</v>
      </c>
      <c r="F3926" s="208" t="s">
        <v>9469</v>
      </c>
      <c r="G3926" s="112">
        <v>42005</v>
      </c>
      <c r="H3926" s="112">
        <v>42005</v>
      </c>
      <c r="I3926" s="208" t="s">
        <v>113</v>
      </c>
      <c r="J3926" s="112" t="s">
        <v>114</v>
      </c>
      <c r="K3926" s="208" t="s">
        <v>9470</v>
      </c>
      <c r="L3926" s="208" t="s">
        <v>60</v>
      </c>
      <c r="M3926" s="208" t="s">
        <v>996</v>
      </c>
      <c r="N3926" s="208" t="s">
        <v>68</v>
      </c>
      <c r="O3926" s="12" t="s">
        <v>100</v>
      </c>
      <c r="P3926" s="12" t="s">
        <v>196</v>
      </c>
      <c r="Q3926" s="113"/>
      <c r="R3926" s="113" t="s">
        <v>22</v>
      </c>
      <c r="S3926" s="113" t="s">
        <v>1082</v>
      </c>
      <c r="T3926" s="194">
        <v>0</v>
      </c>
      <c r="U3926" s="194">
        <v>0</v>
      </c>
      <c r="V3926" s="194">
        <v>0</v>
      </c>
      <c r="W3926" s="194">
        <v>0</v>
      </c>
      <c r="X3926" s="194">
        <v>0</v>
      </c>
      <c r="Y3926" s="194">
        <v>0</v>
      </c>
    </row>
    <row r="3927" spans="1:25" ht="258.75" customHeight="1" x14ac:dyDescent="0.25">
      <c r="A3927" s="71">
        <v>5652</v>
      </c>
      <c r="B3927" s="208" t="s">
        <v>9406</v>
      </c>
      <c r="C3927" s="208" t="s">
        <v>18446</v>
      </c>
      <c r="D3927" s="208" t="s">
        <v>3337</v>
      </c>
      <c r="E3927" s="208" t="s">
        <v>18447</v>
      </c>
      <c r="F3927" s="208" t="s">
        <v>18448</v>
      </c>
      <c r="G3927" s="112">
        <v>44562</v>
      </c>
      <c r="H3927" s="112">
        <v>44562</v>
      </c>
      <c r="I3927" s="208" t="s">
        <v>113</v>
      </c>
      <c r="J3927" s="112" t="s">
        <v>114</v>
      </c>
      <c r="K3927" s="208" t="s">
        <v>8118</v>
      </c>
      <c r="L3927" s="208" t="s">
        <v>60</v>
      </c>
      <c r="M3927" s="208" t="s">
        <v>996</v>
      </c>
      <c r="N3927" s="208" t="s">
        <v>68</v>
      </c>
      <c r="O3927" s="12" t="s">
        <v>100</v>
      </c>
      <c r="P3927" s="12" t="s">
        <v>196</v>
      </c>
      <c r="Q3927" s="113" t="s">
        <v>537</v>
      </c>
      <c r="R3927" s="113" t="s">
        <v>22</v>
      </c>
      <c r="S3927" s="113" t="s">
        <v>1082</v>
      </c>
      <c r="T3927" s="194" t="s">
        <v>112</v>
      </c>
      <c r="U3927" s="264">
        <v>0</v>
      </c>
      <c r="V3927" s="264">
        <v>0</v>
      </c>
      <c r="W3927" s="264">
        <v>0</v>
      </c>
      <c r="X3927" s="264">
        <v>0</v>
      </c>
      <c r="Y3927" s="264">
        <v>0</v>
      </c>
    </row>
    <row r="3928" spans="1:25" ht="258.75" customHeight="1" x14ac:dyDescent="0.25">
      <c r="A3928" s="71">
        <v>5653</v>
      </c>
      <c r="B3928" s="208" t="s">
        <v>9406</v>
      </c>
      <c r="C3928" s="208" t="s">
        <v>9473</v>
      </c>
      <c r="D3928" s="208" t="s">
        <v>703</v>
      </c>
      <c r="E3928" s="208" t="s">
        <v>9460</v>
      </c>
      <c r="F3928" s="208" t="s">
        <v>9471</v>
      </c>
      <c r="G3928" s="112">
        <v>43830</v>
      </c>
      <c r="H3928" s="112">
        <v>43831</v>
      </c>
      <c r="I3928" s="208" t="s">
        <v>113</v>
      </c>
      <c r="J3928" s="112" t="s">
        <v>114</v>
      </c>
      <c r="K3928" s="208" t="s">
        <v>8119</v>
      </c>
      <c r="L3928" s="208" t="s">
        <v>60</v>
      </c>
      <c r="M3928" s="208" t="s">
        <v>996</v>
      </c>
      <c r="N3928" s="208" t="s">
        <v>68</v>
      </c>
      <c r="O3928" s="12" t="s">
        <v>100</v>
      </c>
      <c r="P3928" s="12" t="s">
        <v>398</v>
      </c>
      <c r="Q3928" s="113" t="s">
        <v>9472</v>
      </c>
      <c r="R3928" s="113" t="s">
        <v>22</v>
      </c>
      <c r="S3928" s="113" t="s">
        <v>1082</v>
      </c>
      <c r="T3928" s="194">
        <v>183128</v>
      </c>
      <c r="U3928" s="194">
        <v>168798</v>
      </c>
      <c r="V3928" s="194">
        <v>168798</v>
      </c>
      <c r="W3928" s="194">
        <v>168798</v>
      </c>
      <c r="X3928" s="194">
        <v>168798</v>
      </c>
      <c r="Y3928" s="194">
        <v>168798</v>
      </c>
    </row>
    <row r="3929" spans="1:25" ht="258.75" customHeight="1" x14ac:dyDescent="0.25">
      <c r="A3929" s="71">
        <v>5654</v>
      </c>
      <c r="B3929" s="208" t="s">
        <v>9406</v>
      </c>
      <c r="C3929" s="208" t="s">
        <v>18449</v>
      </c>
      <c r="D3929" s="208" t="s">
        <v>11808</v>
      </c>
      <c r="E3929" s="360" t="s">
        <v>18447</v>
      </c>
      <c r="F3929" s="360" t="s">
        <v>18448</v>
      </c>
      <c r="G3929" s="73">
        <v>44562</v>
      </c>
      <c r="H3929" s="73">
        <v>44562</v>
      </c>
      <c r="I3929" s="73" t="s">
        <v>113</v>
      </c>
      <c r="J3929" s="417" t="s">
        <v>114</v>
      </c>
      <c r="K3929" s="360" t="s">
        <v>8119</v>
      </c>
      <c r="L3929" s="206" t="s">
        <v>60</v>
      </c>
      <c r="M3929" s="206" t="s">
        <v>996</v>
      </c>
      <c r="N3929" s="208" t="s">
        <v>68</v>
      </c>
      <c r="O3929" s="360" t="s">
        <v>100</v>
      </c>
      <c r="P3929" s="360" t="s">
        <v>398</v>
      </c>
      <c r="Q3929" s="360" t="s">
        <v>537</v>
      </c>
      <c r="R3929" s="113" t="s">
        <v>22</v>
      </c>
      <c r="S3929" s="113" t="s">
        <v>1082</v>
      </c>
      <c r="T3929" s="194" t="s">
        <v>112</v>
      </c>
      <c r="U3929" s="264">
        <v>0</v>
      </c>
      <c r="V3929" s="264">
        <v>0</v>
      </c>
      <c r="W3929" s="264">
        <v>0</v>
      </c>
      <c r="X3929" s="264">
        <v>0</v>
      </c>
      <c r="Y3929" s="264">
        <v>0</v>
      </c>
    </row>
    <row r="3930" spans="1:25" ht="318.75" customHeight="1" x14ac:dyDescent="0.25">
      <c r="A3930" s="71">
        <v>5655</v>
      </c>
      <c r="B3930" s="208" t="s">
        <v>9406</v>
      </c>
      <c r="C3930" s="208" t="s">
        <v>9473</v>
      </c>
      <c r="D3930" s="208" t="s">
        <v>1533</v>
      </c>
      <c r="E3930" s="208" t="s">
        <v>9460</v>
      </c>
      <c r="F3930" s="208" t="s">
        <v>9474</v>
      </c>
      <c r="G3930" s="112">
        <v>43830</v>
      </c>
      <c r="H3930" s="112">
        <v>43831</v>
      </c>
      <c r="I3930" s="208" t="s">
        <v>113</v>
      </c>
      <c r="J3930" s="112" t="s">
        <v>114</v>
      </c>
      <c r="K3930" s="208" t="s">
        <v>9475</v>
      </c>
      <c r="L3930" s="208" t="s">
        <v>60</v>
      </c>
      <c r="M3930" s="208" t="s">
        <v>996</v>
      </c>
      <c r="N3930" s="208" t="s">
        <v>68</v>
      </c>
      <c r="O3930" s="12" t="s">
        <v>100</v>
      </c>
      <c r="P3930" s="12" t="s">
        <v>397</v>
      </c>
      <c r="Q3930" s="113" t="s">
        <v>9476</v>
      </c>
      <c r="R3930" s="113" t="s">
        <v>22</v>
      </c>
      <c r="S3930" s="113" t="s">
        <v>1082</v>
      </c>
      <c r="T3930" s="194">
        <v>39812</v>
      </c>
      <c r="U3930" s="194">
        <v>39459</v>
      </c>
      <c r="V3930" s="194">
        <v>39459</v>
      </c>
      <c r="W3930" s="194">
        <v>39459</v>
      </c>
      <c r="X3930" s="194">
        <v>39459</v>
      </c>
      <c r="Y3930" s="194">
        <v>39459</v>
      </c>
    </row>
    <row r="3931" spans="1:25" ht="293.25" customHeight="1" x14ac:dyDescent="0.25">
      <c r="A3931" s="71">
        <v>5656</v>
      </c>
      <c r="B3931" s="208" t="s">
        <v>9406</v>
      </c>
      <c r="C3931" s="208" t="s">
        <v>18450</v>
      </c>
      <c r="D3931" s="208" t="s">
        <v>1922</v>
      </c>
      <c r="E3931" s="208" t="s">
        <v>7960</v>
      </c>
      <c r="F3931" s="12" t="s">
        <v>9477</v>
      </c>
      <c r="G3931" s="112">
        <v>42181</v>
      </c>
      <c r="H3931" s="112">
        <v>42181</v>
      </c>
      <c r="I3931" s="208" t="s">
        <v>336</v>
      </c>
      <c r="J3931" s="112">
        <v>45658</v>
      </c>
      <c r="K3931" s="12" t="s">
        <v>9478</v>
      </c>
      <c r="L3931" s="208" t="s">
        <v>60</v>
      </c>
      <c r="M3931" s="208" t="s">
        <v>996</v>
      </c>
      <c r="N3931" s="208" t="s">
        <v>68</v>
      </c>
      <c r="O3931" s="208" t="s">
        <v>104</v>
      </c>
      <c r="P3931" s="118" t="s">
        <v>3392</v>
      </c>
      <c r="Q3931" s="113" t="s">
        <v>9479</v>
      </c>
      <c r="R3931" s="113" t="s">
        <v>22</v>
      </c>
      <c r="S3931" s="113" t="s">
        <v>1082</v>
      </c>
      <c r="T3931" s="194">
        <v>12512</v>
      </c>
      <c r="U3931" s="194">
        <v>57877</v>
      </c>
      <c r="V3931" s="194">
        <v>57877</v>
      </c>
      <c r="W3931" s="194">
        <v>57877</v>
      </c>
      <c r="X3931" s="264" t="s">
        <v>112</v>
      </c>
      <c r="Y3931" s="264" t="s">
        <v>112</v>
      </c>
    </row>
    <row r="3932" spans="1:25" ht="293.25" customHeight="1" x14ac:dyDescent="0.25">
      <c r="A3932" s="71">
        <v>5657</v>
      </c>
      <c r="B3932" s="208" t="s">
        <v>9406</v>
      </c>
      <c r="C3932" s="208" t="s">
        <v>9480</v>
      </c>
      <c r="D3932" s="208" t="s">
        <v>315</v>
      </c>
      <c r="E3932" s="208" t="s">
        <v>6954</v>
      </c>
      <c r="F3932" s="12" t="s">
        <v>9477</v>
      </c>
      <c r="G3932" s="112">
        <v>42181</v>
      </c>
      <c r="H3932" s="112">
        <v>42181</v>
      </c>
      <c r="I3932" s="112" t="s">
        <v>331</v>
      </c>
      <c r="J3932" s="112">
        <v>45658</v>
      </c>
      <c r="K3932" s="12" t="s">
        <v>9478</v>
      </c>
      <c r="L3932" s="208" t="s">
        <v>60</v>
      </c>
      <c r="M3932" s="208" t="s">
        <v>996</v>
      </c>
      <c r="N3932" s="208" t="s">
        <v>66</v>
      </c>
      <c r="O3932" s="208" t="s">
        <v>104</v>
      </c>
      <c r="P3932" s="113" t="s">
        <v>197</v>
      </c>
      <c r="Q3932" s="113" t="s">
        <v>9481</v>
      </c>
      <c r="R3932" s="113" t="s">
        <v>22</v>
      </c>
      <c r="S3932" s="113" t="s">
        <v>1082</v>
      </c>
      <c r="T3932" s="264">
        <v>297</v>
      </c>
      <c r="U3932" s="264">
        <v>440</v>
      </c>
      <c r="V3932" s="264">
        <v>440</v>
      </c>
      <c r="W3932" s="264">
        <v>440</v>
      </c>
      <c r="X3932" s="264" t="s">
        <v>112</v>
      </c>
      <c r="Y3932" s="264" t="s">
        <v>112</v>
      </c>
    </row>
    <row r="3933" spans="1:25" ht="165.75" customHeight="1" x14ac:dyDescent="0.25">
      <c r="A3933" s="71">
        <v>5658</v>
      </c>
      <c r="B3933" s="208" t="s">
        <v>9406</v>
      </c>
      <c r="C3933" s="208" t="s">
        <v>12163</v>
      </c>
      <c r="D3933" s="208" t="s">
        <v>9482</v>
      </c>
      <c r="E3933" s="208" t="s">
        <v>9483</v>
      </c>
      <c r="F3933" s="12" t="s">
        <v>9484</v>
      </c>
      <c r="G3933" s="112">
        <v>44197</v>
      </c>
      <c r="H3933" s="112">
        <v>44197</v>
      </c>
      <c r="I3933" s="208" t="s">
        <v>370</v>
      </c>
      <c r="J3933" s="112">
        <v>45292</v>
      </c>
      <c r="K3933" s="12" t="s">
        <v>8118</v>
      </c>
      <c r="L3933" s="208" t="s">
        <v>60</v>
      </c>
      <c r="M3933" s="208" t="s">
        <v>996</v>
      </c>
      <c r="N3933" s="208" t="s">
        <v>68</v>
      </c>
      <c r="O3933" s="208" t="s">
        <v>100</v>
      </c>
      <c r="P3933" s="113" t="s">
        <v>196</v>
      </c>
      <c r="Q3933" s="113"/>
      <c r="R3933" s="113" t="s">
        <v>22</v>
      </c>
      <c r="S3933" s="113" t="s">
        <v>1082</v>
      </c>
      <c r="T3933" s="194">
        <v>33298</v>
      </c>
      <c r="U3933" s="194">
        <v>33175</v>
      </c>
      <c r="V3933" s="194">
        <v>33175</v>
      </c>
      <c r="W3933" s="264" t="s">
        <v>112</v>
      </c>
      <c r="X3933" s="264" t="s">
        <v>112</v>
      </c>
      <c r="Y3933" s="264" t="s">
        <v>112</v>
      </c>
    </row>
    <row r="3934" spans="1:25" ht="165.75" customHeight="1" x14ac:dyDescent="0.25">
      <c r="A3934" s="71">
        <v>5659</v>
      </c>
      <c r="B3934" s="208" t="s">
        <v>9406</v>
      </c>
      <c r="C3934" s="208" t="s">
        <v>12163</v>
      </c>
      <c r="D3934" s="208" t="s">
        <v>2147</v>
      </c>
      <c r="E3934" s="208" t="s">
        <v>9483</v>
      </c>
      <c r="F3934" s="12" t="s">
        <v>10994</v>
      </c>
      <c r="G3934" s="112">
        <v>44197</v>
      </c>
      <c r="H3934" s="112">
        <v>44197</v>
      </c>
      <c r="I3934" s="208" t="s">
        <v>370</v>
      </c>
      <c r="J3934" s="112">
        <v>45292</v>
      </c>
      <c r="K3934" s="12" t="s">
        <v>8119</v>
      </c>
      <c r="L3934" s="208" t="s">
        <v>60</v>
      </c>
      <c r="M3934" s="208" t="s">
        <v>996</v>
      </c>
      <c r="N3934" s="208" t="s">
        <v>68</v>
      </c>
      <c r="O3934" s="208" t="s">
        <v>100</v>
      </c>
      <c r="P3934" s="113" t="s">
        <v>398</v>
      </c>
      <c r="Q3934" s="113"/>
      <c r="R3934" s="113" t="s">
        <v>22</v>
      </c>
      <c r="S3934" s="113" t="s">
        <v>1082</v>
      </c>
      <c r="T3934" s="194">
        <v>1234337</v>
      </c>
      <c r="U3934" s="194">
        <v>1279205</v>
      </c>
      <c r="V3934" s="194">
        <v>1279205</v>
      </c>
      <c r="W3934" s="264" t="s">
        <v>112</v>
      </c>
      <c r="X3934" s="264" t="s">
        <v>112</v>
      </c>
      <c r="Y3934" s="264" t="s">
        <v>112</v>
      </c>
    </row>
    <row r="3935" spans="1:25" ht="114.75" customHeight="1" x14ac:dyDescent="0.25">
      <c r="A3935" s="71">
        <v>5660</v>
      </c>
      <c r="B3935" s="208" t="s">
        <v>9406</v>
      </c>
      <c r="C3935" s="208" t="s">
        <v>12163</v>
      </c>
      <c r="D3935" s="208" t="s">
        <v>9485</v>
      </c>
      <c r="E3935" s="208" t="s">
        <v>9486</v>
      </c>
      <c r="F3935" s="360" t="s">
        <v>18451</v>
      </c>
      <c r="G3935" s="112">
        <v>44197</v>
      </c>
      <c r="H3935" s="112">
        <v>44197</v>
      </c>
      <c r="I3935" s="112" t="s">
        <v>16427</v>
      </c>
      <c r="J3935" s="112" t="s">
        <v>114</v>
      </c>
      <c r="K3935" s="12" t="s">
        <v>8118</v>
      </c>
      <c r="L3935" s="208" t="s">
        <v>60</v>
      </c>
      <c r="M3935" s="208" t="s">
        <v>996</v>
      </c>
      <c r="N3935" s="208" t="s">
        <v>68</v>
      </c>
      <c r="O3935" s="208" t="s">
        <v>100</v>
      </c>
      <c r="P3935" s="113" t="s">
        <v>196</v>
      </c>
      <c r="Q3935" s="113"/>
      <c r="R3935" s="113" t="s">
        <v>22</v>
      </c>
      <c r="S3935" s="113" t="s">
        <v>1082</v>
      </c>
      <c r="T3935" s="194">
        <v>3946</v>
      </c>
      <c r="U3935" s="194">
        <v>3946</v>
      </c>
      <c r="V3935" s="264">
        <v>3946</v>
      </c>
      <c r="W3935" s="264" t="s">
        <v>112</v>
      </c>
      <c r="X3935" s="264" t="s">
        <v>112</v>
      </c>
      <c r="Y3935" s="264" t="s">
        <v>112</v>
      </c>
    </row>
    <row r="3936" spans="1:25" ht="165.75" customHeight="1" x14ac:dyDescent="0.25">
      <c r="A3936" s="71">
        <v>5661</v>
      </c>
      <c r="B3936" s="208" t="s">
        <v>9406</v>
      </c>
      <c r="C3936" s="208" t="s">
        <v>18452</v>
      </c>
      <c r="D3936" s="208" t="s">
        <v>9485</v>
      </c>
      <c r="E3936" s="208" t="s">
        <v>9486</v>
      </c>
      <c r="F3936" s="360" t="s">
        <v>18451</v>
      </c>
      <c r="G3936" s="112">
        <v>44197</v>
      </c>
      <c r="H3936" s="112">
        <v>44197</v>
      </c>
      <c r="I3936" s="112" t="s">
        <v>16427</v>
      </c>
      <c r="J3936" s="112" t="s">
        <v>114</v>
      </c>
      <c r="K3936" s="12" t="s">
        <v>8119</v>
      </c>
      <c r="L3936" s="208" t="s">
        <v>60</v>
      </c>
      <c r="M3936" s="208" t="s">
        <v>996</v>
      </c>
      <c r="N3936" s="208" t="s">
        <v>68</v>
      </c>
      <c r="O3936" s="208" t="s">
        <v>100</v>
      </c>
      <c r="P3936" s="113" t="s">
        <v>398</v>
      </c>
      <c r="Q3936" s="113"/>
      <c r="R3936" s="113" t="s">
        <v>22</v>
      </c>
      <c r="S3936" s="113" t="s">
        <v>1082</v>
      </c>
      <c r="T3936" s="194">
        <v>120590</v>
      </c>
      <c r="U3936" s="194">
        <v>445644</v>
      </c>
      <c r="V3936" s="194">
        <v>445644</v>
      </c>
      <c r="W3936" s="264" t="s">
        <v>112</v>
      </c>
      <c r="X3936" s="264" t="s">
        <v>112</v>
      </c>
      <c r="Y3936" s="264" t="s">
        <v>112</v>
      </c>
    </row>
    <row r="3937" spans="1:25" ht="51" customHeight="1" x14ac:dyDescent="0.25">
      <c r="A3937" s="71">
        <v>5662</v>
      </c>
      <c r="B3937" s="208" t="s">
        <v>9406</v>
      </c>
      <c r="C3937" s="208" t="s">
        <v>18453</v>
      </c>
      <c r="D3937" s="351" t="s">
        <v>18454</v>
      </c>
      <c r="E3937" s="360" t="s">
        <v>18455</v>
      </c>
      <c r="F3937" s="360" t="s">
        <v>18456</v>
      </c>
      <c r="G3937" s="73">
        <v>44845</v>
      </c>
      <c r="H3937" s="73">
        <v>44562</v>
      </c>
      <c r="I3937" s="73" t="s">
        <v>113</v>
      </c>
      <c r="J3937" s="417" t="s">
        <v>114</v>
      </c>
      <c r="K3937" s="360" t="s">
        <v>8118</v>
      </c>
      <c r="L3937" s="206" t="s">
        <v>60</v>
      </c>
      <c r="M3937" s="206" t="s">
        <v>996</v>
      </c>
      <c r="N3937" s="208" t="s">
        <v>68</v>
      </c>
      <c r="O3937" s="360" t="s">
        <v>100</v>
      </c>
      <c r="P3937" s="360" t="s">
        <v>196</v>
      </c>
      <c r="Q3937" s="360" t="s">
        <v>537</v>
      </c>
      <c r="R3937" s="113" t="s">
        <v>22</v>
      </c>
      <c r="S3937" s="113" t="s">
        <v>1082</v>
      </c>
      <c r="T3937" s="194" t="s">
        <v>112</v>
      </c>
      <c r="U3937" s="264">
        <v>0</v>
      </c>
      <c r="V3937" s="264">
        <v>0</v>
      </c>
      <c r="W3937" s="264">
        <v>0</v>
      </c>
      <c r="X3937" s="264">
        <v>0</v>
      </c>
      <c r="Y3937" s="264">
        <v>0</v>
      </c>
    </row>
    <row r="3938" spans="1:25" ht="76.5" customHeight="1" x14ac:dyDescent="0.25">
      <c r="A3938" s="71">
        <v>5663</v>
      </c>
      <c r="B3938" s="208" t="s">
        <v>9406</v>
      </c>
      <c r="C3938" s="208" t="s">
        <v>18453</v>
      </c>
      <c r="D3938" s="351" t="s">
        <v>18457</v>
      </c>
      <c r="E3938" s="360" t="s">
        <v>18455</v>
      </c>
      <c r="F3938" s="360" t="s">
        <v>18456</v>
      </c>
      <c r="G3938" s="73">
        <v>44845</v>
      </c>
      <c r="H3938" s="73">
        <v>44562</v>
      </c>
      <c r="I3938" s="73" t="s">
        <v>113</v>
      </c>
      <c r="J3938" s="417" t="s">
        <v>114</v>
      </c>
      <c r="K3938" s="360" t="s">
        <v>8119</v>
      </c>
      <c r="L3938" s="206" t="s">
        <v>60</v>
      </c>
      <c r="M3938" s="206" t="s">
        <v>996</v>
      </c>
      <c r="N3938" s="208" t="s">
        <v>68</v>
      </c>
      <c r="O3938" s="360" t="s">
        <v>100</v>
      </c>
      <c r="P3938" s="360" t="s">
        <v>398</v>
      </c>
      <c r="Q3938" s="360" t="s">
        <v>537</v>
      </c>
      <c r="R3938" s="113" t="s">
        <v>22</v>
      </c>
      <c r="S3938" s="113" t="s">
        <v>1082</v>
      </c>
      <c r="T3938" s="194" t="s">
        <v>112</v>
      </c>
      <c r="U3938" s="264">
        <v>458</v>
      </c>
      <c r="V3938" s="264">
        <v>458</v>
      </c>
      <c r="W3938" s="264">
        <v>458</v>
      </c>
      <c r="X3938" s="264">
        <v>458</v>
      </c>
      <c r="Y3938" s="264">
        <v>458</v>
      </c>
    </row>
    <row r="3939" spans="1:25" ht="178.5" customHeight="1" x14ac:dyDescent="0.25">
      <c r="A3939" s="71">
        <v>5664</v>
      </c>
      <c r="B3939" s="208" t="s">
        <v>9406</v>
      </c>
      <c r="C3939" s="208" t="s">
        <v>18453</v>
      </c>
      <c r="D3939" s="351" t="s">
        <v>18458</v>
      </c>
      <c r="E3939" s="360" t="s">
        <v>18447</v>
      </c>
      <c r="F3939" s="360" t="s">
        <v>1909</v>
      </c>
      <c r="G3939" s="73">
        <v>44845</v>
      </c>
      <c r="H3939" s="73">
        <v>44562</v>
      </c>
      <c r="I3939" s="73" t="s">
        <v>113</v>
      </c>
      <c r="J3939" s="417" t="s">
        <v>114</v>
      </c>
      <c r="K3939" s="360" t="s">
        <v>8118</v>
      </c>
      <c r="L3939" s="206" t="s">
        <v>60</v>
      </c>
      <c r="M3939" s="206" t="s">
        <v>996</v>
      </c>
      <c r="N3939" s="208" t="s">
        <v>68</v>
      </c>
      <c r="O3939" s="360" t="s">
        <v>100</v>
      </c>
      <c r="P3939" s="360" t="s">
        <v>196</v>
      </c>
      <c r="Q3939" s="360" t="s">
        <v>18459</v>
      </c>
      <c r="R3939" s="113" t="s">
        <v>22</v>
      </c>
      <c r="S3939" s="113" t="s">
        <v>1082</v>
      </c>
      <c r="T3939" s="194" t="s">
        <v>112</v>
      </c>
      <c r="U3939" s="264">
        <v>1469</v>
      </c>
      <c r="V3939" s="264">
        <v>1469</v>
      </c>
      <c r="W3939" s="264">
        <v>1469</v>
      </c>
      <c r="X3939" s="264">
        <v>1469</v>
      </c>
      <c r="Y3939" s="264">
        <v>1469</v>
      </c>
    </row>
    <row r="3940" spans="1:25" ht="191.25" customHeight="1" x14ac:dyDescent="0.25">
      <c r="A3940" s="71">
        <v>5665</v>
      </c>
      <c r="B3940" s="208" t="s">
        <v>9406</v>
      </c>
      <c r="C3940" s="208" t="s">
        <v>18453</v>
      </c>
      <c r="D3940" s="351" t="s">
        <v>18460</v>
      </c>
      <c r="E3940" s="360" t="s">
        <v>18447</v>
      </c>
      <c r="F3940" s="360" t="s">
        <v>1909</v>
      </c>
      <c r="G3940" s="73">
        <v>44845</v>
      </c>
      <c r="H3940" s="73">
        <v>44562</v>
      </c>
      <c r="I3940" s="73" t="s">
        <v>113</v>
      </c>
      <c r="J3940" s="417" t="s">
        <v>114</v>
      </c>
      <c r="K3940" s="360" t="s">
        <v>8119</v>
      </c>
      <c r="L3940" s="206" t="s">
        <v>60</v>
      </c>
      <c r="M3940" s="206" t="s">
        <v>996</v>
      </c>
      <c r="N3940" s="208" t="s">
        <v>68</v>
      </c>
      <c r="O3940" s="360" t="s">
        <v>100</v>
      </c>
      <c r="P3940" s="360" t="s">
        <v>398</v>
      </c>
      <c r="Q3940" s="360" t="s">
        <v>18461</v>
      </c>
      <c r="R3940" s="113" t="s">
        <v>22</v>
      </c>
      <c r="S3940" s="113" t="s">
        <v>1082</v>
      </c>
      <c r="T3940" s="194" t="s">
        <v>112</v>
      </c>
      <c r="U3940" s="264">
        <v>911</v>
      </c>
      <c r="V3940" s="264">
        <v>911</v>
      </c>
      <c r="W3940" s="264">
        <v>911</v>
      </c>
      <c r="X3940" s="264">
        <v>911</v>
      </c>
      <c r="Y3940" s="264">
        <v>911</v>
      </c>
    </row>
    <row r="3941" spans="1:25" ht="63.75" customHeight="1" x14ac:dyDescent="0.25">
      <c r="A3941" s="71">
        <v>5693</v>
      </c>
      <c r="B3941" s="17" t="s">
        <v>9487</v>
      </c>
      <c r="C3941" s="17" t="s">
        <v>12164</v>
      </c>
      <c r="D3941" s="17" t="s">
        <v>18462</v>
      </c>
      <c r="E3941" s="85" t="s">
        <v>18463</v>
      </c>
      <c r="F3941" s="85" t="s">
        <v>18464</v>
      </c>
      <c r="G3941" s="18">
        <v>38782</v>
      </c>
      <c r="H3941" s="18">
        <v>38718</v>
      </c>
      <c r="I3941" s="18" t="s">
        <v>113</v>
      </c>
      <c r="J3941" s="18" t="s">
        <v>114</v>
      </c>
      <c r="K3941" s="17" t="s">
        <v>9488</v>
      </c>
      <c r="L3941" s="85" t="s">
        <v>99</v>
      </c>
      <c r="M3941" s="85" t="s">
        <v>9489</v>
      </c>
      <c r="N3941" s="17" t="s">
        <v>64</v>
      </c>
      <c r="O3941" s="17" t="s">
        <v>103</v>
      </c>
      <c r="P3941" s="24" t="s">
        <v>918</v>
      </c>
      <c r="Q3941" s="136"/>
      <c r="R3941" s="137" t="s">
        <v>36</v>
      </c>
      <c r="S3941" s="124" t="s">
        <v>1245</v>
      </c>
      <c r="T3941" s="265">
        <v>3432</v>
      </c>
      <c r="U3941" s="265">
        <v>4887</v>
      </c>
      <c r="V3941" s="265">
        <v>4230</v>
      </c>
      <c r="W3941" s="265">
        <v>4165</v>
      </c>
      <c r="X3941" s="265">
        <v>4104</v>
      </c>
      <c r="Y3941" s="265">
        <v>4048</v>
      </c>
    </row>
    <row r="3942" spans="1:25" ht="102" customHeight="1" x14ac:dyDescent="0.25">
      <c r="A3942" s="71">
        <v>5694</v>
      </c>
      <c r="B3942" s="17" t="s">
        <v>9487</v>
      </c>
      <c r="C3942" s="17" t="s">
        <v>12165</v>
      </c>
      <c r="D3942" s="138" t="s">
        <v>18465</v>
      </c>
      <c r="E3942" s="85" t="s">
        <v>18466</v>
      </c>
      <c r="F3942" s="85" t="s">
        <v>9490</v>
      </c>
      <c r="G3942" s="18">
        <v>41460</v>
      </c>
      <c r="H3942" s="18">
        <v>41640</v>
      </c>
      <c r="I3942" s="18" t="s">
        <v>113</v>
      </c>
      <c r="J3942" s="18" t="s">
        <v>114</v>
      </c>
      <c r="K3942" s="85" t="s">
        <v>9491</v>
      </c>
      <c r="L3942" s="85" t="s">
        <v>99</v>
      </c>
      <c r="M3942" s="85" t="s">
        <v>9492</v>
      </c>
      <c r="N3942" s="85" t="s">
        <v>64</v>
      </c>
      <c r="O3942" s="85" t="s">
        <v>103</v>
      </c>
      <c r="P3942" s="24" t="s">
        <v>918</v>
      </c>
      <c r="Q3942" s="136"/>
      <c r="R3942" s="121" t="s">
        <v>40</v>
      </c>
      <c r="S3942" s="139" t="s">
        <v>126</v>
      </c>
      <c r="T3942" s="265">
        <v>184</v>
      </c>
      <c r="U3942" s="265">
        <v>200</v>
      </c>
      <c r="V3942" s="265">
        <v>179</v>
      </c>
      <c r="W3942" s="265">
        <v>179</v>
      </c>
      <c r="X3942" s="265">
        <v>179</v>
      </c>
      <c r="Y3942" s="265">
        <v>179</v>
      </c>
    </row>
    <row r="3943" spans="1:25" ht="51" customHeight="1" x14ac:dyDescent="0.25">
      <c r="A3943" s="71">
        <v>5695</v>
      </c>
      <c r="B3943" s="17" t="s">
        <v>9487</v>
      </c>
      <c r="C3943" s="17" t="s">
        <v>9493</v>
      </c>
      <c r="D3943" s="138" t="s">
        <v>18467</v>
      </c>
      <c r="E3943" s="18" t="s">
        <v>18468</v>
      </c>
      <c r="F3943" s="85" t="s">
        <v>9490</v>
      </c>
      <c r="G3943" s="18">
        <v>41460</v>
      </c>
      <c r="H3943" s="18">
        <v>41640</v>
      </c>
      <c r="I3943" s="18" t="s">
        <v>113</v>
      </c>
      <c r="J3943" s="18" t="s">
        <v>114</v>
      </c>
      <c r="K3943" s="17" t="s">
        <v>9494</v>
      </c>
      <c r="L3943" s="85" t="s">
        <v>99</v>
      </c>
      <c r="M3943" s="85" t="s">
        <v>9492</v>
      </c>
      <c r="N3943" s="85" t="s">
        <v>106</v>
      </c>
      <c r="O3943" s="85" t="s">
        <v>103</v>
      </c>
      <c r="P3943" s="85" t="s">
        <v>116</v>
      </c>
      <c r="Q3943" s="136"/>
      <c r="R3943" s="121" t="s">
        <v>40</v>
      </c>
      <c r="S3943" s="139" t="s">
        <v>126</v>
      </c>
      <c r="T3943" s="265">
        <v>16</v>
      </c>
      <c r="U3943" s="265">
        <v>16</v>
      </c>
      <c r="V3943" s="265">
        <v>16</v>
      </c>
      <c r="W3943" s="265">
        <v>16</v>
      </c>
      <c r="X3943" s="265">
        <v>16</v>
      </c>
      <c r="Y3943" s="265">
        <v>16</v>
      </c>
    </row>
    <row r="3944" spans="1:25" ht="89.25" customHeight="1" x14ac:dyDescent="0.25">
      <c r="A3944" s="71">
        <v>5696</v>
      </c>
      <c r="B3944" s="17" t="s">
        <v>9487</v>
      </c>
      <c r="C3944" s="17" t="s">
        <v>9495</v>
      </c>
      <c r="D3944" s="138" t="s">
        <v>2250</v>
      </c>
      <c r="E3944" s="85" t="s">
        <v>1949</v>
      </c>
      <c r="F3944" s="85" t="s">
        <v>9496</v>
      </c>
      <c r="G3944" s="18">
        <v>40452</v>
      </c>
      <c r="H3944" s="18">
        <v>40179</v>
      </c>
      <c r="I3944" s="18" t="s">
        <v>113</v>
      </c>
      <c r="J3944" s="18" t="s">
        <v>114</v>
      </c>
      <c r="K3944" s="85" t="s">
        <v>18469</v>
      </c>
      <c r="L3944" s="85" t="s">
        <v>99</v>
      </c>
      <c r="M3944" s="85" t="s">
        <v>9497</v>
      </c>
      <c r="N3944" s="85" t="s">
        <v>106</v>
      </c>
      <c r="O3944" s="85" t="s">
        <v>103</v>
      </c>
      <c r="P3944" s="85" t="s">
        <v>116</v>
      </c>
      <c r="Q3944" s="136"/>
      <c r="R3944" s="121" t="s">
        <v>40</v>
      </c>
      <c r="S3944" s="139" t="s">
        <v>126</v>
      </c>
      <c r="T3944" s="265">
        <v>13437</v>
      </c>
      <c r="U3944" s="265">
        <v>13073</v>
      </c>
      <c r="V3944" s="265">
        <v>12643</v>
      </c>
      <c r="W3944" s="265">
        <v>12643</v>
      </c>
      <c r="X3944" s="265">
        <v>12643</v>
      </c>
      <c r="Y3944" s="265">
        <v>12643</v>
      </c>
    </row>
    <row r="3945" spans="1:25" ht="114.75" customHeight="1" x14ac:dyDescent="0.25">
      <c r="A3945" s="71">
        <v>5697</v>
      </c>
      <c r="B3945" s="17" t="s">
        <v>9487</v>
      </c>
      <c r="C3945" s="17" t="s">
        <v>9498</v>
      </c>
      <c r="D3945" s="140" t="s">
        <v>2256</v>
      </c>
      <c r="E3945" s="85" t="s">
        <v>1949</v>
      </c>
      <c r="F3945" s="18" t="s">
        <v>9499</v>
      </c>
      <c r="G3945" s="18">
        <v>42530</v>
      </c>
      <c r="H3945" s="18">
        <v>42370</v>
      </c>
      <c r="I3945" s="18" t="s">
        <v>113</v>
      </c>
      <c r="J3945" s="18" t="s">
        <v>114</v>
      </c>
      <c r="K3945" s="85" t="s">
        <v>9500</v>
      </c>
      <c r="L3945" s="85" t="s">
        <v>99</v>
      </c>
      <c r="M3945" s="85" t="s">
        <v>9497</v>
      </c>
      <c r="N3945" s="85" t="s">
        <v>106</v>
      </c>
      <c r="O3945" s="85" t="s">
        <v>103</v>
      </c>
      <c r="P3945" s="85" t="s">
        <v>116</v>
      </c>
      <c r="Q3945" s="136"/>
      <c r="R3945" s="121" t="s">
        <v>40</v>
      </c>
      <c r="S3945" s="139" t="s">
        <v>126</v>
      </c>
      <c r="T3945" s="265">
        <v>205</v>
      </c>
      <c r="U3945" s="265">
        <v>86</v>
      </c>
      <c r="V3945" s="265">
        <v>86</v>
      </c>
      <c r="W3945" s="265">
        <v>86</v>
      </c>
      <c r="X3945" s="265">
        <v>86</v>
      </c>
      <c r="Y3945" s="265">
        <v>86</v>
      </c>
    </row>
    <row r="3946" spans="1:25" ht="102" customHeight="1" x14ac:dyDescent="0.25">
      <c r="A3946" s="71">
        <v>5698</v>
      </c>
      <c r="B3946" s="17" t="s">
        <v>9487</v>
      </c>
      <c r="C3946" s="17" t="s">
        <v>9501</v>
      </c>
      <c r="D3946" s="140" t="s">
        <v>18470</v>
      </c>
      <c r="E3946" s="85" t="s">
        <v>1949</v>
      </c>
      <c r="F3946" s="17" t="s">
        <v>775</v>
      </c>
      <c r="G3946" s="18">
        <v>37565</v>
      </c>
      <c r="H3946" s="18">
        <v>37622</v>
      </c>
      <c r="I3946" s="18" t="s">
        <v>113</v>
      </c>
      <c r="J3946" s="18" t="s">
        <v>114</v>
      </c>
      <c r="K3946" s="85" t="s">
        <v>18471</v>
      </c>
      <c r="L3946" s="85" t="s">
        <v>99</v>
      </c>
      <c r="M3946" s="85" t="s">
        <v>1269</v>
      </c>
      <c r="N3946" s="85" t="s">
        <v>106</v>
      </c>
      <c r="O3946" s="85" t="s">
        <v>103</v>
      </c>
      <c r="P3946" s="85" t="s">
        <v>116</v>
      </c>
      <c r="Q3946" s="136"/>
      <c r="R3946" s="121" t="s">
        <v>40</v>
      </c>
      <c r="S3946" s="139" t="s">
        <v>126</v>
      </c>
      <c r="T3946" s="265">
        <v>113931</v>
      </c>
      <c r="U3946" s="265">
        <v>114408</v>
      </c>
      <c r="V3946" s="265">
        <v>118264</v>
      </c>
      <c r="W3946" s="265">
        <v>118264</v>
      </c>
      <c r="X3946" s="265">
        <v>118264</v>
      </c>
      <c r="Y3946" s="265">
        <v>118264</v>
      </c>
    </row>
    <row r="3947" spans="1:25" ht="51" customHeight="1" x14ac:dyDescent="0.25">
      <c r="A3947" s="71">
        <v>5699</v>
      </c>
      <c r="B3947" s="17" t="s">
        <v>9487</v>
      </c>
      <c r="C3947" s="17" t="s">
        <v>9502</v>
      </c>
      <c r="D3947" s="140" t="s">
        <v>2244</v>
      </c>
      <c r="E3947" s="85" t="s">
        <v>1949</v>
      </c>
      <c r="F3947" s="85" t="s">
        <v>4700</v>
      </c>
      <c r="G3947" s="18">
        <v>37909</v>
      </c>
      <c r="H3947" s="18">
        <v>37987</v>
      </c>
      <c r="I3947" s="18" t="s">
        <v>113</v>
      </c>
      <c r="J3947" s="18" t="s">
        <v>114</v>
      </c>
      <c r="K3947" s="85" t="s">
        <v>18472</v>
      </c>
      <c r="L3947" s="85" t="s">
        <v>99</v>
      </c>
      <c r="M3947" s="85" t="s">
        <v>1269</v>
      </c>
      <c r="N3947" s="85" t="s">
        <v>106</v>
      </c>
      <c r="O3947" s="85" t="s">
        <v>103</v>
      </c>
      <c r="P3947" s="85" t="s">
        <v>116</v>
      </c>
      <c r="Q3947" s="136"/>
      <c r="R3947" s="121" t="s">
        <v>40</v>
      </c>
      <c r="S3947" s="139" t="s">
        <v>126</v>
      </c>
      <c r="T3947" s="83">
        <v>667</v>
      </c>
      <c r="U3947" s="83">
        <v>741</v>
      </c>
      <c r="V3947" s="83">
        <v>820</v>
      </c>
      <c r="W3947" s="83">
        <v>820</v>
      </c>
      <c r="X3947" s="83">
        <v>820</v>
      </c>
      <c r="Y3947" s="265">
        <v>820</v>
      </c>
    </row>
    <row r="3948" spans="1:25" ht="102" customHeight="1" x14ac:dyDescent="0.25">
      <c r="A3948" s="71">
        <v>5700</v>
      </c>
      <c r="B3948" s="17" t="s">
        <v>9487</v>
      </c>
      <c r="C3948" s="17" t="s">
        <v>9498</v>
      </c>
      <c r="D3948" s="140" t="s">
        <v>2267</v>
      </c>
      <c r="E3948" s="85" t="s">
        <v>1949</v>
      </c>
      <c r="F3948" s="85" t="s">
        <v>2280</v>
      </c>
      <c r="G3948" s="18">
        <v>42530</v>
      </c>
      <c r="H3948" s="18">
        <v>42370</v>
      </c>
      <c r="I3948" s="18" t="s">
        <v>113</v>
      </c>
      <c r="J3948" s="18" t="s">
        <v>114</v>
      </c>
      <c r="K3948" s="85" t="s">
        <v>9503</v>
      </c>
      <c r="L3948" s="85" t="s">
        <v>99</v>
      </c>
      <c r="M3948" s="85" t="s">
        <v>1269</v>
      </c>
      <c r="N3948" s="85" t="s">
        <v>106</v>
      </c>
      <c r="O3948" s="85" t="s">
        <v>103</v>
      </c>
      <c r="P3948" s="85" t="s">
        <v>116</v>
      </c>
      <c r="Q3948" s="136"/>
      <c r="R3948" s="121" t="s">
        <v>40</v>
      </c>
      <c r="S3948" s="139" t="s">
        <v>126</v>
      </c>
      <c r="T3948" s="265">
        <v>2</v>
      </c>
      <c r="U3948" s="265">
        <v>2</v>
      </c>
      <c r="V3948" s="265">
        <v>2</v>
      </c>
      <c r="W3948" s="265">
        <v>2</v>
      </c>
      <c r="X3948" s="265">
        <v>2</v>
      </c>
      <c r="Y3948" s="265">
        <v>2</v>
      </c>
    </row>
    <row r="3949" spans="1:25" ht="191.25" customHeight="1" x14ac:dyDescent="0.25">
      <c r="A3949" s="71">
        <v>5701</v>
      </c>
      <c r="B3949" s="17" t="s">
        <v>9487</v>
      </c>
      <c r="C3949" s="17" t="s">
        <v>9498</v>
      </c>
      <c r="D3949" s="140" t="s">
        <v>2273</v>
      </c>
      <c r="E3949" s="85" t="s">
        <v>1949</v>
      </c>
      <c r="F3949" s="85" t="s">
        <v>9504</v>
      </c>
      <c r="G3949" s="18">
        <v>42530</v>
      </c>
      <c r="H3949" s="18">
        <v>42370</v>
      </c>
      <c r="I3949" s="18" t="s">
        <v>113</v>
      </c>
      <c r="J3949" s="18" t="s">
        <v>114</v>
      </c>
      <c r="K3949" s="85" t="s">
        <v>9505</v>
      </c>
      <c r="L3949" s="85" t="s">
        <v>99</v>
      </c>
      <c r="M3949" s="85" t="s">
        <v>1269</v>
      </c>
      <c r="N3949" s="85" t="s">
        <v>106</v>
      </c>
      <c r="O3949" s="85" t="s">
        <v>103</v>
      </c>
      <c r="P3949" s="85" t="s">
        <v>116</v>
      </c>
      <c r="Q3949" s="136"/>
      <c r="R3949" s="121" t="s">
        <v>40</v>
      </c>
      <c r="S3949" s="139" t="s">
        <v>126</v>
      </c>
      <c r="T3949" s="265">
        <v>4</v>
      </c>
      <c r="U3949" s="265">
        <v>4</v>
      </c>
      <c r="V3949" s="265">
        <v>4</v>
      </c>
      <c r="W3949" s="265">
        <v>4</v>
      </c>
      <c r="X3949" s="265">
        <v>4</v>
      </c>
      <c r="Y3949" s="265">
        <v>4</v>
      </c>
    </row>
    <row r="3950" spans="1:25" ht="191.25" customHeight="1" x14ac:dyDescent="0.25">
      <c r="A3950" s="71">
        <v>5702</v>
      </c>
      <c r="B3950" s="17" t="s">
        <v>9487</v>
      </c>
      <c r="C3950" s="17" t="s">
        <v>9498</v>
      </c>
      <c r="D3950" s="140" t="s">
        <v>18473</v>
      </c>
      <c r="E3950" s="85" t="s">
        <v>1949</v>
      </c>
      <c r="F3950" s="85" t="s">
        <v>9506</v>
      </c>
      <c r="G3950" s="18">
        <v>42530</v>
      </c>
      <c r="H3950" s="18">
        <v>42370</v>
      </c>
      <c r="I3950" s="18" t="s">
        <v>113</v>
      </c>
      <c r="J3950" s="18" t="s">
        <v>114</v>
      </c>
      <c r="K3950" s="85" t="s">
        <v>9507</v>
      </c>
      <c r="L3950" s="85" t="s">
        <v>99</v>
      </c>
      <c r="M3950" s="85" t="s">
        <v>1269</v>
      </c>
      <c r="N3950" s="85" t="s">
        <v>106</v>
      </c>
      <c r="O3950" s="85" t="s">
        <v>103</v>
      </c>
      <c r="P3950" s="85" t="s">
        <v>116</v>
      </c>
      <c r="Q3950" s="136"/>
      <c r="R3950" s="121" t="s">
        <v>40</v>
      </c>
      <c r="S3950" s="139" t="s">
        <v>126</v>
      </c>
      <c r="T3950" s="265">
        <v>0</v>
      </c>
      <c r="U3950" s="265">
        <v>3</v>
      </c>
      <c r="V3950" s="265">
        <v>6</v>
      </c>
      <c r="W3950" s="265">
        <v>6</v>
      </c>
      <c r="X3950" s="265">
        <v>6</v>
      </c>
      <c r="Y3950" s="265">
        <v>6</v>
      </c>
    </row>
    <row r="3951" spans="1:25" ht="127.5" customHeight="1" x14ac:dyDescent="0.25">
      <c r="A3951" s="71">
        <v>5703</v>
      </c>
      <c r="B3951" s="17" t="s">
        <v>9487</v>
      </c>
      <c r="C3951" s="17" t="s">
        <v>9498</v>
      </c>
      <c r="D3951" s="140" t="s">
        <v>18474</v>
      </c>
      <c r="E3951" s="85" t="s">
        <v>1949</v>
      </c>
      <c r="F3951" s="85" t="s">
        <v>9508</v>
      </c>
      <c r="G3951" s="18">
        <v>42530</v>
      </c>
      <c r="H3951" s="18">
        <v>42370</v>
      </c>
      <c r="I3951" s="18" t="s">
        <v>113</v>
      </c>
      <c r="J3951" s="18" t="s">
        <v>114</v>
      </c>
      <c r="K3951" s="85" t="s">
        <v>18475</v>
      </c>
      <c r="L3951" s="85" t="s">
        <v>99</v>
      </c>
      <c r="M3951" s="85" t="s">
        <v>1269</v>
      </c>
      <c r="N3951" s="85" t="s">
        <v>106</v>
      </c>
      <c r="O3951" s="85" t="s">
        <v>103</v>
      </c>
      <c r="P3951" s="85" t="s">
        <v>116</v>
      </c>
      <c r="Q3951" s="136"/>
      <c r="R3951" s="121" t="s">
        <v>40</v>
      </c>
      <c r="S3951" s="139" t="s">
        <v>126</v>
      </c>
      <c r="T3951" s="265">
        <v>67</v>
      </c>
      <c r="U3951" s="265">
        <v>73</v>
      </c>
      <c r="V3951" s="265">
        <v>67</v>
      </c>
      <c r="W3951" s="265">
        <v>67</v>
      </c>
      <c r="X3951" s="265">
        <v>67</v>
      </c>
      <c r="Y3951" s="265">
        <v>67</v>
      </c>
    </row>
    <row r="3952" spans="1:25" ht="114.75" customHeight="1" x14ac:dyDescent="0.25">
      <c r="A3952" s="71">
        <v>5704</v>
      </c>
      <c r="B3952" s="17" t="s">
        <v>9487</v>
      </c>
      <c r="C3952" s="17" t="s">
        <v>9509</v>
      </c>
      <c r="D3952" s="140" t="s">
        <v>16955</v>
      </c>
      <c r="E3952" s="85" t="s">
        <v>1949</v>
      </c>
      <c r="F3952" s="85" t="s">
        <v>18476</v>
      </c>
      <c r="G3952" s="18">
        <v>43411</v>
      </c>
      <c r="H3952" s="18">
        <v>43466</v>
      </c>
      <c r="I3952" s="18" t="s">
        <v>113</v>
      </c>
      <c r="J3952" s="18" t="s">
        <v>114</v>
      </c>
      <c r="K3952" s="85" t="s">
        <v>18477</v>
      </c>
      <c r="L3952" s="85" t="s">
        <v>99</v>
      </c>
      <c r="M3952" s="85" t="s">
        <v>9497</v>
      </c>
      <c r="N3952" s="85" t="s">
        <v>106</v>
      </c>
      <c r="O3952" s="85" t="s">
        <v>103</v>
      </c>
      <c r="P3952" s="85" t="s">
        <v>116</v>
      </c>
      <c r="Q3952" s="136"/>
      <c r="R3952" s="121" t="s">
        <v>40</v>
      </c>
      <c r="S3952" s="139" t="s">
        <v>126</v>
      </c>
      <c r="T3952" s="265">
        <v>571</v>
      </c>
      <c r="U3952" s="265">
        <v>478</v>
      </c>
      <c r="V3952" s="265">
        <v>463</v>
      </c>
      <c r="W3952" s="265">
        <v>463</v>
      </c>
      <c r="X3952" s="265">
        <v>463</v>
      </c>
      <c r="Y3952" s="265">
        <v>463</v>
      </c>
    </row>
    <row r="3953" spans="1:25" ht="140.25" customHeight="1" x14ac:dyDescent="0.25">
      <c r="A3953" s="71">
        <v>5705</v>
      </c>
      <c r="B3953" s="17" t="s">
        <v>9487</v>
      </c>
      <c r="C3953" s="17" t="s">
        <v>9510</v>
      </c>
      <c r="D3953" s="140" t="s">
        <v>2313</v>
      </c>
      <c r="E3953" s="85" t="s">
        <v>1949</v>
      </c>
      <c r="F3953" s="85" t="s">
        <v>9511</v>
      </c>
      <c r="G3953" s="18">
        <v>43376</v>
      </c>
      <c r="H3953" s="18">
        <v>43466</v>
      </c>
      <c r="I3953" s="12" t="s">
        <v>6804</v>
      </c>
      <c r="J3953" s="18">
        <v>45292</v>
      </c>
      <c r="K3953" s="85" t="s">
        <v>18478</v>
      </c>
      <c r="L3953" s="85" t="s">
        <v>99</v>
      </c>
      <c r="M3953" s="85" t="s">
        <v>9497</v>
      </c>
      <c r="N3953" s="85" t="s">
        <v>106</v>
      </c>
      <c r="O3953" s="85" t="s">
        <v>103</v>
      </c>
      <c r="P3953" s="85" t="s">
        <v>116</v>
      </c>
      <c r="Q3953" s="136"/>
      <c r="R3953" s="121" t="s">
        <v>40</v>
      </c>
      <c r="S3953" s="139" t="s">
        <v>126</v>
      </c>
      <c r="T3953" s="265">
        <v>10930</v>
      </c>
      <c r="U3953" s="265">
        <v>15355</v>
      </c>
      <c r="V3953" s="265">
        <v>15872</v>
      </c>
      <c r="W3953" s="265">
        <v>15872</v>
      </c>
      <c r="X3953" s="265">
        <v>15872</v>
      </c>
      <c r="Y3953" s="265">
        <v>15872</v>
      </c>
    </row>
    <row r="3954" spans="1:25" ht="293.25" customHeight="1" x14ac:dyDescent="0.25">
      <c r="A3954" s="71">
        <v>5706</v>
      </c>
      <c r="B3954" s="17" t="s">
        <v>9487</v>
      </c>
      <c r="C3954" s="17" t="s">
        <v>9512</v>
      </c>
      <c r="D3954" s="140" t="s">
        <v>672</v>
      </c>
      <c r="E3954" s="17" t="s">
        <v>9513</v>
      </c>
      <c r="F3954" s="17" t="s">
        <v>9514</v>
      </c>
      <c r="G3954" s="18">
        <v>38718</v>
      </c>
      <c r="H3954" s="18">
        <v>38718</v>
      </c>
      <c r="I3954" s="18" t="s">
        <v>113</v>
      </c>
      <c r="J3954" s="18" t="s">
        <v>18479</v>
      </c>
      <c r="K3954" s="17" t="s">
        <v>18480</v>
      </c>
      <c r="L3954" s="85" t="s">
        <v>99</v>
      </c>
      <c r="M3954" s="85" t="s">
        <v>9515</v>
      </c>
      <c r="N3954" s="17" t="s">
        <v>107</v>
      </c>
      <c r="O3954" s="85" t="s">
        <v>100</v>
      </c>
      <c r="P3954" s="17" t="s">
        <v>964</v>
      </c>
      <c r="Q3954" s="136"/>
      <c r="R3954" s="121" t="s">
        <v>40</v>
      </c>
      <c r="S3954" s="139" t="s">
        <v>126</v>
      </c>
      <c r="T3954" s="265">
        <v>1095</v>
      </c>
      <c r="U3954" s="265">
        <v>3226</v>
      </c>
      <c r="V3954" s="265">
        <v>3027</v>
      </c>
      <c r="W3954" s="265" t="s">
        <v>112</v>
      </c>
      <c r="X3954" s="265" t="s">
        <v>112</v>
      </c>
      <c r="Y3954" s="265" t="s">
        <v>112</v>
      </c>
    </row>
    <row r="3955" spans="1:25" ht="267.75" customHeight="1" x14ac:dyDescent="0.25">
      <c r="A3955" s="71">
        <v>5707</v>
      </c>
      <c r="B3955" s="17" t="s">
        <v>9487</v>
      </c>
      <c r="C3955" s="17" t="s">
        <v>9516</v>
      </c>
      <c r="D3955" s="17" t="s">
        <v>18481</v>
      </c>
      <c r="E3955" s="17" t="s">
        <v>9517</v>
      </c>
      <c r="F3955" s="17" t="s">
        <v>9514</v>
      </c>
      <c r="G3955" s="18">
        <v>38718</v>
      </c>
      <c r="H3955" s="18">
        <v>38718</v>
      </c>
      <c r="I3955" s="18" t="s">
        <v>113</v>
      </c>
      <c r="J3955" s="18" t="s">
        <v>114</v>
      </c>
      <c r="K3955" s="17" t="s">
        <v>18482</v>
      </c>
      <c r="L3955" s="85" t="s">
        <v>99</v>
      </c>
      <c r="M3955" s="85" t="s">
        <v>9515</v>
      </c>
      <c r="N3955" s="85" t="s">
        <v>106</v>
      </c>
      <c r="O3955" s="17" t="s">
        <v>468</v>
      </c>
      <c r="P3955" s="85" t="s">
        <v>116</v>
      </c>
      <c r="Q3955" s="141"/>
      <c r="R3955" s="121" t="s">
        <v>40</v>
      </c>
      <c r="S3955" s="139" t="s">
        <v>126</v>
      </c>
      <c r="T3955" s="265">
        <v>86</v>
      </c>
      <c r="U3955" s="265">
        <v>92</v>
      </c>
      <c r="V3955" s="265">
        <v>75</v>
      </c>
      <c r="W3955" s="265">
        <v>77</v>
      </c>
      <c r="X3955" s="265">
        <v>78</v>
      </c>
      <c r="Y3955" s="265">
        <v>79</v>
      </c>
    </row>
    <row r="3956" spans="1:25" ht="63.75" customHeight="1" x14ac:dyDescent="0.25">
      <c r="A3956" s="71">
        <v>5708</v>
      </c>
      <c r="B3956" s="17" t="s">
        <v>9487</v>
      </c>
      <c r="C3956" s="17" t="s">
        <v>9518</v>
      </c>
      <c r="D3956" s="17" t="s">
        <v>18483</v>
      </c>
      <c r="E3956" s="18" t="s">
        <v>9519</v>
      </c>
      <c r="F3956" s="17" t="s">
        <v>18484</v>
      </c>
      <c r="G3956" s="18">
        <v>38718</v>
      </c>
      <c r="H3956" s="18">
        <v>38718</v>
      </c>
      <c r="I3956" s="18" t="s">
        <v>113</v>
      </c>
      <c r="J3956" s="18" t="s">
        <v>114</v>
      </c>
      <c r="K3956" s="17" t="s">
        <v>9520</v>
      </c>
      <c r="L3956" s="418" t="s">
        <v>60</v>
      </c>
      <c r="M3956" s="85" t="s">
        <v>9521</v>
      </c>
      <c r="N3956" s="17" t="s">
        <v>64</v>
      </c>
      <c r="O3956" s="17" t="s">
        <v>103</v>
      </c>
      <c r="P3956" s="24" t="s">
        <v>918</v>
      </c>
      <c r="Q3956" s="141"/>
      <c r="R3956" s="121" t="s">
        <v>27</v>
      </c>
      <c r="S3956" s="142" t="s">
        <v>671</v>
      </c>
      <c r="T3956" s="265">
        <v>1476</v>
      </c>
      <c r="U3956" s="265">
        <v>1191</v>
      </c>
      <c r="V3956" s="265">
        <v>950</v>
      </c>
      <c r="W3956" s="265">
        <v>1000</v>
      </c>
      <c r="X3956" s="265">
        <v>1000</v>
      </c>
      <c r="Y3956" s="265">
        <v>1000</v>
      </c>
    </row>
    <row r="3957" spans="1:25" ht="114.75" customHeight="1" x14ac:dyDescent="0.25">
      <c r="A3957" s="71">
        <v>5709</v>
      </c>
      <c r="B3957" s="17" t="s">
        <v>9487</v>
      </c>
      <c r="C3957" s="17" t="s">
        <v>9522</v>
      </c>
      <c r="D3957" s="17" t="s">
        <v>18485</v>
      </c>
      <c r="E3957" s="18" t="s">
        <v>9523</v>
      </c>
      <c r="F3957" s="17" t="s">
        <v>1123</v>
      </c>
      <c r="G3957" s="18">
        <v>38786</v>
      </c>
      <c r="H3957" s="18">
        <v>38718</v>
      </c>
      <c r="I3957" s="18" t="s">
        <v>113</v>
      </c>
      <c r="J3957" s="18" t="s">
        <v>114</v>
      </c>
      <c r="K3957" s="24" t="s">
        <v>9524</v>
      </c>
      <c r="L3957" s="85" t="s">
        <v>99</v>
      </c>
      <c r="M3957" s="85" t="s">
        <v>9492</v>
      </c>
      <c r="N3957" s="17" t="s">
        <v>64</v>
      </c>
      <c r="O3957" s="17" t="s">
        <v>103</v>
      </c>
      <c r="P3957" s="24" t="s">
        <v>918</v>
      </c>
      <c r="Q3957" s="141"/>
      <c r="R3957" s="121" t="s">
        <v>37</v>
      </c>
      <c r="S3957" s="139" t="s">
        <v>953</v>
      </c>
      <c r="T3957" s="265">
        <v>643</v>
      </c>
      <c r="U3957" s="265">
        <v>654</v>
      </c>
      <c r="V3957" s="265">
        <v>654</v>
      </c>
      <c r="W3957" s="265">
        <v>654</v>
      </c>
      <c r="X3957" s="265">
        <v>654</v>
      </c>
      <c r="Y3957" s="265">
        <v>654</v>
      </c>
    </row>
    <row r="3958" spans="1:25" ht="191.25" customHeight="1" x14ac:dyDescent="0.25">
      <c r="A3958" s="71">
        <v>5710</v>
      </c>
      <c r="B3958" s="17" t="s">
        <v>9487</v>
      </c>
      <c r="C3958" s="17" t="s">
        <v>9525</v>
      </c>
      <c r="D3958" s="17" t="s">
        <v>18486</v>
      </c>
      <c r="E3958" s="18" t="s">
        <v>9526</v>
      </c>
      <c r="F3958" s="17" t="s">
        <v>1123</v>
      </c>
      <c r="G3958" s="18">
        <v>39083</v>
      </c>
      <c r="H3958" s="18">
        <v>39083</v>
      </c>
      <c r="I3958" s="18" t="s">
        <v>113</v>
      </c>
      <c r="J3958" s="18" t="s">
        <v>114</v>
      </c>
      <c r="K3958" s="24" t="s">
        <v>2275</v>
      </c>
      <c r="L3958" s="85" t="s">
        <v>99</v>
      </c>
      <c r="M3958" s="85" t="s">
        <v>9492</v>
      </c>
      <c r="N3958" s="85" t="s">
        <v>106</v>
      </c>
      <c r="O3958" s="17" t="s">
        <v>468</v>
      </c>
      <c r="P3958" s="22" t="s">
        <v>116</v>
      </c>
      <c r="Q3958" s="141"/>
      <c r="R3958" s="121" t="s">
        <v>37</v>
      </c>
      <c r="S3958" s="139" t="s">
        <v>953</v>
      </c>
      <c r="T3958" s="265">
        <v>404</v>
      </c>
      <c r="U3958" s="265">
        <v>412</v>
      </c>
      <c r="V3958" s="265">
        <v>412</v>
      </c>
      <c r="W3958" s="265">
        <v>412</v>
      </c>
      <c r="X3958" s="265">
        <v>412</v>
      </c>
      <c r="Y3958" s="265">
        <v>412</v>
      </c>
    </row>
    <row r="3959" spans="1:25" ht="114.75" customHeight="1" x14ac:dyDescent="0.25">
      <c r="A3959" s="71">
        <v>5711</v>
      </c>
      <c r="B3959" s="17" t="s">
        <v>9487</v>
      </c>
      <c r="C3959" s="17" t="s">
        <v>9527</v>
      </c>
      <c r="D3959" s="17" t="s">
        <v>18487</v>
      </c>
      <c r="E3959" s="143" t="s">
        <v>18488</v>
      </c>
      <c r="F3959" s="18" t="s">
        <v>18489</v>
      </c>
      <c r="G3959" s="18">
        <v>39728</v>
      </c>
      <c r="H3959" s="18">
        <v>39722</v>
      </c>
      <c r="I3959" s="18" t="s">
        <v>113</v>
      </c>
      <c r="J3959" s="18" t="s">
        <v>114</v>
      </c>
      <c r="K3959" s="17" t="s">
        <v>18490</v>
      </c>
      <c r="L3959" s="85" t="s">
        <v>99</v>
      </c>
      <c r="M3959" s="85" t="s">
        <v>9528</v>
      </c>
      <c r="N3959" s="17" t="s">
        <v>64</v>
      </c>
      <c r="O3959" s="17" t="s">
        <v>468</v>
      </c>
      <c r="P3959" s="24" t="s">
        <v>918</v>
      </c>
      <c r="Q3959" s="141"/>
      <c r="R3959" s="121" t="s">
        <v>47</v>
      </c>
      <c r="S3959" s="121" t="s">
        <v>731</v>
      </c>
      <c r="T3959" s="265">
        <v>49063</v>
      </c>
      <c r="U3959" s="265">
        <v>48327</v>
      </c>
      <c r="V3959" s="265">
        <v>47909</v>
      </c>
      <c r="W3959" s="265">
        <v>47186</v>
      </c>
      <c r="X3959" s="265">
        <v>46646</v>
      </c>
      <c r="Y3959" s="265">
        <v>46106</v>
      </c>
    </row>
    <row r="3960" spans="1:25" ht="114.75" customHeight="1" x14ac:dyDescent="0.25">
      <c r="A3960" s="71">
        <v>5712</v>
      </c>
      <c r="B3960" s="17" t="s">
        <v>9487</v>
      </c>
      <c r="C3960" s="17" t="s">
        <v>9529</v>
      </c>
      <c r="D3960" s="17" t="s">
        <v>18491</v>
      </c>
      <c r="E3960" s="18" t="s">
        <v>18492</v>
      </c>
      <c r="F3960" s="18" t="s">
        <v>9530</v>
      </c>
      <c r="G3960" s="18">
        <v>42530</v>
      </c>
      <c r="H3960" s="18">
        <v>42370</v>
      </c>
      <c r="I3960" s="12" t="s">
        <v>2652</v>
      </c>
      <c r="J3960" s="18">
        <v>44927</v>
      </c>
      <c r="K3960" s="17" t="s">
        <v>18493</v>
      </c>
      <c r="L3960" s="85" t="s">
        <v>61</v>
      </c>
      <c r="M3960" s="85" t="s">
        <v>9528</v>
      </c>
      <c r="N3960" s="17" t="s">
        <v>64</v>
      </c>
      <c r="O3960" s="85" t="s">
        <v>105</v>
      </c>
      <c r="P3960" s="24" t="s">
        <v>18494</v>
      </c>
      <c r="Q3960" s="141"/>
      <c r="R3960" s="121" t="s">
        <v>47</v>
      </c>
      <c r="S3960" s="121" t="s">
        <v>731</v>
      </c>
      <c r="T3960" s="265">
        <v>307500</v>
      </c>
      <c r="U3960" s="265">
        <v>238063</v>
      </c>
      <c r="V3960" s="265" t="s">
        <v>112</v>
      </c>
      <c r="W3960" s="99" t="s">
        <v>112</v>
      </c>
      <c r="X3960" s="99" t="s">
        <v>112</v>
      </c>
      <c r="Y3960" s="99" t="s">
        <v>112</v>
      </c>
    </row>
    <row r="3961" spans="1:25" ht="280.5" customHeight="1" x14ac:dyDescent="0.25">
      <c r="A3961" s="71">
        <v>5713</v>
      </c>
      <c r="B3961" s="17" t="s">
        <v>9487</v>
      </c>
      <c r="C3961" s="17" t="s">
        <v>9531</v>
      </c>
      <c r="D3961" s="17" t="s">
        <v>9841</v>
      </c>
      <c r="E3961" s="143" t="s">
        <v>129</v>
      </c>
      <c r="F3961" s="18" t="s">
        <v>18495</v>
      </c>
      <c r="G3961" s="18">
        <v>43101</v>
      </c>
      <c r="H3961" s="18">
        <v>42736</v>
      </c>
      <c r="I3961" s="18" t="s">
        <v>113</v>
      </c>
      <c r="J3961" s="18" t="s">
        <v>114</v>
      </c>
      <c r="K3961" s="17" t="s">
        <v>18496</v>
      </c>
      <c r="L3961" s="85" t="s">
        <v>99</v>
      </c>
      <c r="M3961" s="85" t="s">
        <v>9528</v>
      </c>
      <c r="N3961" s="17" t="s">
        <v>64</v>
      </c>
      <c r="O3961" s="17" t="s">
        <v>468</v>
      </c>
      <c r="P3961" s="24" t="s">
        <v>918</v>
      </c>
      <c r="Q3961" s="141"/>
      <c r="R3961" s="121" t="s">
        <v>47</v>
      </c>
      <c r="S3961" s="121" t="s">
        <v>731</v>
      </c>
      <c r="T3961" s="265">
        <v>38711</v>
      </c>
      <c r="U3961" s="265">
        <v>38156</v>
      </c>
      <c r="V3961" s="265">
        <v>37276</v>
      </c>
      <c r="W3961" s="265">
        <v>36720</v>
      </c>
      <c r="X3961" s="265">
        <v>36164</v>
      </c>
      <c r="Y3961" s="265">
        <v>35609</v>
      </c>
    </row>
    <row r="3962" spans="1:25" ht="114.75" customHeight="1" x14ac:dyDescent="0.25">
      <c r="A3962" s="71">
        <v>5714</v>
      </c>
      <c r="B3962" s="17" t="s">
        <v>9487</v>
      </c>
      <c r="C3962" s="17" t="s">
        <v>9531</v>
      </c>
      <c r="D3962" s="208" t="s">
        <v>3122</v>
      </c>
      <c r="E3962" s="143" t="s">
        <v>129</v>
      </c>
      <c r="F3962" s="18" t="s">
        <v>9532</v>
      </c>
      <c r="G3962" s="18">
        <v>43101</v>
      </c>
      <c r="H3962" s="18">
        <v>43101</v>
      </c>
      <c r="I3962" s="18" t="s">
        <v>113</v>
      </c>
      <c r="J3962" s="18" t="s">
        <v>114</v>
      </c>
      <c r="K3962" s="17" t="s">
        <v>18497</v>
      </c>
      <c r="L3962" s="85" t="s">
        <v>99</v>
      </c>
      <c r="M3962" s="85" t="s">
        <v>9528</v>
      </c>
      <c r="N3962" s="17" t="s">
        <v>64</v>
      </c>
      <c r="O3962" s="85" t="s">
        <v>100</v>
      </c>
      <c r="P3962" s="24" t="s">
        <v>7314</v>
      </c>
      <c r="Q3962" s="141"/>
      <c r="R3962" s="121" t="s">
        <v>47</v>
      </c>
      <c r="S3962" s="121" t="s">
        <v>731</v>
      </c>
      <c r="T3962" s="265">
        <v>33257</v>
      </c>
      <c r="U3962" s="265">
        <v>31819</v>
      </c>
      <c r="V3962" s="265">
        <v>30380.1</v>
      </c>
      <c r="W3962" s="265">
        <v>28942</v>
      </c>
      <c r="X3962" s="265">
        <v>27503</v>
      </c>
      <c r="Y3962" s="265">
        <v>26064</v>
      </c>
    </row>
    <row r="3963" spans="1:25" ht="191.25" customHeight="1" x14ac:dyDescent="0.25">
      <c r="A3963" s="71">
        <v>5715</v>
      </c>
      <c r="B3963" s="17" t="s">
        <v>9487</v>
      </c>
      <c r="C3963" s="17" t="s">
        <v>9533</v>
      </c>
      <c r="D3963" s="17" t="s">
        <v>18498</v>
      </c>
      <c r="E3963" s="18" t="s">
        <v>9534</v>
      </c>
      <c r="F3963" s="18" t="s">
        <v>2872</v>
      </c>
      <c r="G3963" s="18">
        <v>37917</v>
      </c>
      <c r="H3963" s="18">
        <v>37987</v>
      </c>
      <c r="I3963" s="18" t="s">
        <v>113</v>
      </c>
      <c r="J3963" s="18" t="s">
        <v>114</v>
      </c>
      <c r="K3963" s="17" t="s">
        <v>8013</v>
      </c>
      <c r="L3963" s="85" t="s">
        <v>60</v>
      </c>
      <c r="M3963" s="85" t="s">
        <v>9535</v>
      </c>
      <c r="N3963" s="17" t="s">
        <v>64</v>
      </c>
      <c r="O3963" s="17" t="s">
        <v>468</v>
      </c>
      <c r="P3963" s="24" t="s">
        <v>918</v>
      </c>
      <c r="Q3963" s="141"/>
      <c r="R3963" s="144" t="s">
        <v>1100</v>
      </c>
      <c r="S3963" s="145" t="s">
        <v>3222</v>
      </c>
      <c r="T3963" s="265">
        <v>220276</v>
      </c>
      <c r="U3963" s="265">
        <v>287498</v>
      </c>
      <c r="V3963" s="265">
        <v>290231</v>
      </c>
      <c r="W3963" s="265">
        <v>289437</v>
      </c>
      <c r="X3963" s="265">
        <v>289656</v>
      </c>
      <c r="Y3963" s="265">
        <v>287726</v>
      </c>
    </row>
    <row r="3964" spans="1:25" ht="228.75" customHeight="1" x14ac:dyDescent="0.25">
      <c r="A3964" s="71">
        <v>5716</v>
      </c>
      <c r="B3964" s="17" t="s">
        <v>9487</v>
      </c>
      <c r="C3964" s="17" t="s">
        <v>9501</v>
      </c>
      <c r="D3964" s="17" t="s">
        <v>18499</v>
      </c>
      <c r="E3964" s="18" t="s">
        <v>9536</v>
      </c>
      <c r="F3964" s="18" t="s">
        <v>2872</v>
      </c>
      <c r="G3964" s="18">
        <v>37622</v>
      </c>
      <c r="H3964" s="18">
        <v>37622</v>
      </c>
      <c r="I3964" s="18" t="s">
        <v>113</v>
      </c>
      <c r="J3964" s="18" t="s">
        <v>114</v>
      </c>
      <c r="K3964" s="17" t="s">
        <v>9537</v>
      </c>
      <c r="L3964" s="418" t="s">
        <v>60</v>
      </c>
      <c r="M3964" s="85" t="s">
        <v>9535</v>
      </c>
      <c r="N3964" s="85" t="s">
        <v>106</v>
      </c>
      <c r="O3964" s="17" t="s">
        <v>468</v>
      </c>
      <c r="P3964" s="143" t="s">
        <v>116</v>
      </c>
      <c r="Q3964" s="141"/>
      <c r="R3964" s="144" t="s">
        <v>1100</v>
      </c>
      <c r="S3964" s="145" t="s">
        <v>3222</v>
      </c>
      <c r="T3964" s="265">
        <v>9488</v>
      </c>
      <c r="U3964" s="265">
        <v>10141</v>
      </c>
      <c r="V3964" s="265">
        <v>6371</v>
      </c>
      <c r="W3964" s="265">
        <v>6451</v>
      </c>
      <c r="X3964" s="265">
        <v>6467</v>
      </c>
      <c r="Y3964" s="265">
        <v>6467</v>
      </c>
    </row>
    <row r="3965" spans="1:25" ht="114.75" customHeight="1" x14ac:dyDescent="0.25">
      <c r="A3965" s="71">
        <v>5717</v>
      </c>
      <c r="B3965" s="17" t="s">
        <v>9487</v>
      </c>
      <c r="C3965" s="17" t="s">
        <v>9538</v>
      </c>
      <c r="D3965" s="17" t="s">
        <v>584</v>
      </c>
      <c r="E3965" s="18" t="s">
        <v>129</v>
      </c>
      <c r="F3965" s="18" t="s">
        <v>9540</v>
      </c>
      <c r="G3965" s="18">
        <v>42164</v>
      </c>
      <c r="H3965" s="18">
        <v>42370</v>
      </c>
      <c r="I3965" s="18" t="s">
        <v>331</v>
      </c>
      <c r="J3965" s="18">
        <v>45658</v>
      </c>
      <c r="K3965" s="17" t="s">
        <v>9541</v>
      </c>
      <c r="L3965" s="85" t="s">
        <v>60</v>
      </c>
      <c r="M3965" s="17" t="s">
        <v>9542</v>
      </c>
      <c r="N3965" s="21" t="s">
        <v>66</v>
      </c>
      <c r="O3965" s="85" t="s">
        <v>100</v>
      </c>
      <c r="P3965" s="15" t="s">
        <v>206</v>
      </c>
      <c r="Q3965" s="141"/>
      <c r="R3965" s="121" t="s">
        <v>22</v>
      </c>
      <c r="S3965" s="139" t="s">
        <v>1082</v>
      </c>
      <c r="T3965" s="264">
        <v>103</v>
      </c>
      <c r="U3965" s="265">
        <v>27</v>
      </c>
      <c r="V3965" s="265">
        <v>30</v>
      </c>
      <c r="W3965" s="265">
        <v>35</v>
      </c>
      <c r="X3965" s="265" t="s">
        <v>112</v>
      </c>
      <c r="Y3965" s="99" t="s">
        <v>112</v>
      </c>
    </row>
    <row r="3966" spans="1:25" ht="229.5" customHeight="1" x14ac:dyDescent="0.25">
      <c r="A3966" s="71">
        <v>5718</v>
      </c>
      <c r="B3966" s="17" t="s">
        <v>9487</v>
      </c>
      <c r="C3966" s="17" t="s">
        <v>9543</v>
      </c>
      <c r="D3966" s="17" t="s">
        <v>18500</v>
      </c>
      <c r="E3966" s="18" t="s">
        <v>9544</v>
      </c>
      <c r="F3966" s="18" t="s">
        <v>9545</v>
      </c>
      <c r="G3966" s="18">
        <v>39808</v>
      </c>
      <c r="H3966" s="18">
        <v>39814</v>
      </c>
      <c r="I3966" s="18" t="s">
        <v>113</v>
      </c>
      <c r="J3966" s="18" t="s">
        <v>114</v>
      </c>
      <c r="K3966" s="17" t="s">
        <v>9546</v>
      </c>
      <c r="L3966" s="85" t="s">
        <v>60</v>
      </c>
      <c r="M3966" s="17" t="s">
        <v>9542</v>
      </c>
      <c r="N3966" s="21" t="s">
        <v>68</v>
      </c>
      <c r="O3966" s="85" t="s">
        <v>100</v>
      </c>
      <c r="P3966" s="21" t="s">
        <v>9547</v>
      </c>
      <c r="Q3966" s="141"/>
      <c r="R3966" s="121" t="s">
        <v>22</v>
      </c>
      <c r="S3966" s="139" t="s">
        <v>1082</v>
      </c>
      <c r="T3966" s="265">
        <v>53607</v>
      </c>
      <c r="U3966" s="265">
        <v>69677</v>
      </c>
      <c r="V3966" s="265">
        <v>71000</v>
      </c>
      <c r="W3966" s="265">
        <v>73000</v>
      </c>
      <c r="X3966" s="265">
        <v>75000</v>
      </c>
      <c r="Y3966" s="265">
        <v>77000</v>
      </c>
    </row>
    <row r="3967" spans="1:25" ht="155.25" customHeight="1" x14ac:dyDescent="0.25">
      <c r="A3967" s="71">
        <v>5719</v>
      </c>
      <c r="B3967" s="17" t="s">
        <v>9487</v>
      </c>
      <c r="C3967" s="17" t="s">
        <v>9543</v>
      </c>
      <c r="D3967" s="17" t="s">
        <v>18501</v>
      </c>
      <c r="E3967" s="18" t="s">
        <v>9544</v>
      </c>
      <c r="F3967" s="18" t="s">
        <v>9545</v>
      </c>
      <c r="G3967" s="18">
        <v>39808</v>
      </c>
      <c r="H3967" s="18">
        <v>39814</v>
      </c>
      <c r="I3967" s="18" t="s">
        <v>113</v>
      </c>
      <c r="J3967" s="18" t="s">
        <v>114</v>
      </c>
      <c r="K3967" s="17" t="s">
        <v>9548</v>
      </c>
      <c r="L3967" s="85" t="s">
        <v>60</v>
      </c>
      <c r="M3967" s="17" t="s">
        <v>9542</v>
      </c>
      <c r="N3967" s="21" t="s">
        <v>68</v>
      </c>
      <c r="O3967" s="85" t="s">
        <v>100</v>
      </c>
      <c r="P3967" s="21" t="s">
        <v>9549</v>
      </c>
      <c r="Q3967" s="141"/>
      <c r="R3967" s="121" t="s">
        <v>22</v>
      </c>
      <c r="S3967" s="139" t="s">
        <v>1082</v>
      </c>
      <c r="T3967" s="194">
        <v>15123</v>
      </c>
      <c r="U3967" s="194">
        <v>17994</v>
      </c>
      <c r="V3967" s="194">
        <v>18500</v>
      </c>
      <c r="W3967" s="194">
        <v>19000</v>
      </c>
      <c r="X3967" s="194">
        <v>19500</v>
      </c>
      <c r="Y3967" s="194">
        <v>20000</v>
      </c>
    </row>
    <row r="3968" spans="1:25" ht="140.25" customHeight="1" x14ac:dyDescent="0.25">
      <c r="A3968" s="71">
        <v>5720</v>
      </c>
      <c r="B3968" s="17" t="s">
        <v>9487</v>
      </c>
      <c r="C3968" s="17" t="s">
        <v>9550</v>
      </c>
      <c r="D3968" s="17" t="s">
        <v>3224</v>
      </c>
      <c r="E3968" s="18" t="s">
        <v>9544</v>
      </c>
      <c r="F3968" s="18" t="s">
        <v>9545</v>
      </c>
      <c r="G3968" s="18">
        <v>42334</v>
      </c>
      <c r="H3968" s="18">
        <v>42370</v>
      </c>
      <c r="I3968" s="18" t="s">
        <v>113</v>
      </c>
      <c r="J3968" s="18" t="s">
        <v>114</v>
      </c>
      <c r="K3968" s="17" t="s">
        <v>9551</v>
      </c>
      <c r="L3968" s="85" t="s">
        <v>60</v>
      </c>
      <c r="M3968" s="17" t="s">
        <v>9542</v>
      </c>
      <c r="N3968" s="21" t="s">
        <v>68</v>
      </c>
      <c r="O3968" s="85" t="s">
        <v>100</v>
      </c>
      <c r="P3968" s="16" t="s">
        <v>1646</v>
      </c>
      <c r="Q3968" s="141"/>
      <c r="R3968" s="121" t="s">
        <v>22</v>
      </c>
      <c r="S3968" s="139" t="s">
        <v>1082</v>
      </c>
      <c r="T3968" s="194">
        <v>97201</v>
      </c>
      <c r="U3968" s="194">
        <v>116567</v>
      </c>
      <c r="V3968" s="194">
        <v>118000</v>
      </c>
      <c r="W3968" s="194">
        <v>120000</v>
      </c>
      <c r="X3968" s="194">
        <v>122000</v>
      </c>
      <c r="Y3968" s="194">
        <v>124000</v>
      </c>
    </row>
    <row r="3969" spans="1:25" ht="224.25" customHeight="1" x14ac:dyDescent="0.25">
      <c r="A3969" s="71">
        <v>5721</v>
      </c>
      <c r="B3969" s="17" t="s">
        <v>9487</v>
      </c>
      <c r="C3969" s="17" t="s">
        <v>9552</v>
      </c>
      <c r="D3969" s="17" t="s">
        <v>18502</v>
      </c>
      <c r="E3969" s="18" t="s">
        <v>18503</v>
      </c>
      <c r="F3969" s="18" t="s">
        <v>9540</v>
      </c>
      <c r="G3969" s="18">
        <v>42164</v>
      </c>
      <c r="H3969" s="18">
        <v>42370</v>
      </c>
      <c r="I3969" s="17" t="s">
        <v>336</v>
      </c>
      <c r="J3969" s="18">
        <v>45658</v>
      </c>
      <c r="K3969" s="17" t="s">
        <v>9553</v>
      </c>
      <c r="L3969" s="85" t="s">
        <v>60</v>
      </c>
      <c r="M3969" s="17" t="s">
        <v>9542</v>
      </c>
      <c r="N3969" s="21" t="s">
        <v>68</v>
      </c>
      <c r="O3969" s="85" t="s">
        <v>100</v>
      </c>
      <c r="P3969" s="21" t="s">
        <v>1041</v>
      </c>
      <c r="Q3969" s="141"/>
      <c r="R3969" s="121" t="s">
        <v>22</v>
      </c>
      <c r="S3969" s="139" t="s">
        <v>1082</v>
      </c>
      <c r="T3969" s="264">
        <v>16090</v>
      </c>
      <c r="U3969" s="265">
        <v>22871</v>
      </c>
      <c r="V3969" s="265">
        <v>24000</v>
      </c>
      <c r="W3969" s="265">
        <v>25000</v>
      </c>
      <c r="X3969" s="265" t="s">
        <v>112</v>
      </c>
      <c r="Y3969" s="99" t="s">
        <v>112</v>
      </c>
    </row>
    <row r="3970" spans="1:25" ht="102" customHeight="1" x14ac:dyDescent="0.25">
      <c r="A3970" s="71">
        <v>5722</v>
      </c>
      <c r="B3970" s="17" t="s">
        <v>9487</v>
      </c>
      <c r="C3970" s="17" t="s">
        <v>9554</v>
      </c>
      <c r="D3970" s="17" t="s">
        <v>1997</v>
      </c>
      <c r="E3970" s="18" t="s">
        <v>18504</v>
      </c>
      <c r="F3970" s="18" t="s">
        <v>18505</v>
      </c>
      <c r="G3970" s="18">
        <v>42699</v>
      </c>
      <c r="H3970" s="18">
        <v>43101</v>
      </c>
      <c r="I3970" s="18" t="s">
        <v>18506</v>
      </c>
      <c r="J3970" s="18">
        <v>45658</v>
      </c>
      <c r="K3970" s="17" t="s">
        <v>9555</v>
      </c>
      <c r="L3970" s="85" t="s">
        <v>60</v>
      </c>
      <c r="M3970" s="17" t="s">
        <v>9556</v>
      </c>
      <c r="N3970" s="17" t="s">
        <v>107</v>
      </c>
      <c r="O3970" s="85" t="s">
        <v>100</v>
      </c>
      <c r="P3970" s="17" t="s">
        <v>7328</v>
      </c>
      <c r="Q3970" s="141"/>
      <c r="R3970" s="121">
        <v>2</v>
      </c>
      <c r="S3970" s="121" t="s">
        <v>199</v>
      </c>
      <c r="T3970" s="265">
        <v>0</v>
      </c>
      <c r="U3970" s="265">
        <v>0</v>
      </c>
      <c r="V3970" s="265">
        <v>0</v>
      </c>
      <c r="W3970" s="265">
        <v>0</v>
      </c>
      <c r="X3970" s="265">
        <v>0</v>
      </c>
      <c r="Y3970" s="265">
        <v>0</v>
      </c>
    </row>
    <row r="3971" spans="1:25" ht="89.25" customHeight="1" x14ac:dyDescent="0.25">
      <c r="A3971" s="71">
        <v>5723</v>
      </c>
      <c r="B3971" s="17" t="s">
        <v>9487</v>
      </c>
      <c r="C3971" s="17" t="s">
        <v>9531</v>
      </c>
      <c r="D3971" s="17" t="s">
        <v>18507</v>
      </c>
      <c r="E3971" s="18" t="s">
        <v>18508</v>
      </c>
      <c r="F3971" s="18" t="s">
        <v>18505</v>
      </c>
      <c r="G3971" s="18">
        <v>43101</v>
      </c>
      <c r="H3971" s="18">
        <v>43101</v>
      </c>
      <c r="I3971" s="18" t="s">
        <v>18509</v>
      </c>
      <c r="J3971" s="18" t="s">
        <v>114</v>
      </c>
      <c r="K3971" s="17" t="s">
        <v>9557</v>
      </c>
      <c r="L3971" s="85" t="s">
        <v>60</v>
      </c>
      <c r="M3971" s="17" t="s">
        <v>9556</v>
      </c>
      <c r="N3971" s="17" t="s">
        <v>64</v>
      </c>
      <c r="O3971" s="17" t="s">
        <v>468</v>
      </c>
      <c r="P3971" s="24" t="s">
        <v>918</v>
      </c>
      <c r="Q3971" s="141"/>
      <c r="R3971" s="121" t="s">
        <v>18</v>
      </c>
      <c r="S3971" s="121" t="s">
        <v>199</v>
      </c>
      <c r="T3971" s="265">
        <v>0</v>
      </c>
      <c r="U3971" s="265">
        <v>0</v>
      </c>
      <c r="V3971" s="265">
        <v>0</v>
      </c>
      <c r="W3971" s="265">
        <v>0</v>
      </c>
      <c r="X3971" s="265">
        <v>0</v>
      </c>
      <c r="Y3971" s="265">
        <v>0</v>
      </c>
    </row>
    <row r="3972" spans="1:25" ht="89.25" customHeight="1" x14ac:dyDescent="0.25">
      <c r="A3972" s="71">
        <v>5724</v>
      </c>
      <c r="B3972" s="17" t="s">
        <v>9487</v>
      </c>
      <c r="C3972" s="17" t="s">
        <v>9554</v>
      </c>
      <c r="D3972" s="17" t="s">
        <v>18502</v>
      </c>
      <c r="E3972" s="16" t="s">
        <v>18510</v>
      </c>
      <c r="F3972" s="18" t="s">
        <v>3499</v>
      </c>
      <c r="G3972" s="18">
        <v>42699</v>
      </c>
      <c r="H3972" s="18">
        <v>42736</v>
      </c>
      <c r="I3972" s="18" t="s">
        <v>535</v>
      </c>
      <c r="J3972" s="18" t="s">
        <v>114</v>
      </c>
      <c r="K3972" s="17" t="s">
        <v>3835</v>
      </c>
      <c r="L3972" s="85" t="s">
        <v>60</v>
      </c>
      <c r="M3972" s="17" t="s">
        <v>9558</v>
      </c>
      <c r="N3972" s="17" t="s">
        <v>107</v>
      </c>
      <c r="O3972" s="85" t="s">
        <v>100</v>
      </c>
      <c r="P3972" s="17" t="s">
        <v>7847</v>
      </c>
      <c r="Q3972" s="141"/>
      <c r="R3972" s="121" t="s">
        <v>18</v>
      </c>
      <c r="S3972" s="121" t="s">
        <v>199</v>
      </c>
      <c r="T3972" s="265">
        <v>0</v>
      </c>
      <c r="U3972" s="265">
        <v>0</v>
      </c>
      <c r="V3972" s="265">
        <v>11020</v>
      </c>
      <c r="W3972" s="265">
        <v>12210</v>
      </c>
      <c r="X3972" s="265">
        <v>14670</v>
      </c>
      <c r="Y3972" s="265">
        <v>15420</v>
      </c>
    </row>
    <row r="3973" spans="1:25" ht="99.75" customHeight="1" x14ac:dyDescent="0.25">
      <c r="A3973" s="71">
        <v>5725</v>
      </c>
      <c r="B3973" s="17" t="s">
        <v>9487</v>
      </c>
      <c r="C3973" s="17" t="s">
        <v>9531</v>
      </c>
      <c r="D3973" s="17" t="s">
        <v>3221</v>
      </c>
      <c r="E3973" s="18" t="s">
        <v>18511</v>
      </c>
      <c r="F3973" s="18" t="s">
        <v>5471</v>
      </c>
      <c r="G3973" s="18">
        <v>43101</v>
      </c>
      <c r="H3973" s="18">
        <v>43101</v>
      </c>
      <c r="I3973" s="17" t="s">
        <v>494</v>
      </c>
      <c r="J3973" s="123" t="s">
        <v>526</v>
      </c>
      <c r="K3973" s="17" t="s">
        <v>18512</v>
      </c>
      <c r="L3973" s="85" t="s">
        <v>60</v>
      </c>
      <c r="M3973" s="17" t="s">
        <v>9559</v>
      </c>
      <c r="N3973" s="21" t="s">
        <v>64</v>
      </c>
      <c r="O3973" s="85" t="s">
        <v>100</v>
      </c>
      <c r="P3973" s="17" t="s">
        <v>9560</v>
      </c>
      <c r="Q3973" s="15" t="s">
        <v>280</v>
      </c>
      <c r="R3973" s="121" t="s">
        <v>18</v>
      </c>
      <c r="S3973" s="121" t="s">
        <v>199</v>
      </c>
      <c r="T3973" s="99">
        <v>964</v>
      </c>
      <c r="U3973" s="99">
        <v>5845</v>
      </c>
      <c r="V3973" s="99">
        <v>31804</v>
      </c>
      <c r="W3973" s="99">
        <v>26683</v>
      </c>
      <c r="X3973" s="99">
        <v>30643</v>
      </c>
      <c r="Y3973" s="99">
        <v>44346</v>
      </c>
    </row>
    <row r="3974" spans="1:25" ht="127.5" customHeight="1" x14ac:dyDescent="0.25">
      <c r="A3974" s="71">
        <v>5726</v>
      </c>
      <c r="B3974" s="17" t="s">
        <v>9487</v>
      </c>
      <c r="C3974" s="17" t="s">
        <v>12166</v>
      </c>
      <c r="D3974" s="17" t="s">
        <v>18513</v>
      </c>
      <c r="E3974" s="18" t="s">
        <v>9561</v>
      </c>
      <c r="F3974" s="18" t="s">
        <v>5471</v>
      </c>
      <c r="G3974" s="18">
        <v>43101</v>
      </c>
      <c r="H3974" s="18">
        <v>43101</v>
      </c>
      <c r="I3974" s="18" t="s">
        <v>18514</v>
      </c>
      <c r="J3974" s="123" t="s">
        <v>526</v>
      </c>
      <c r="K3974" s="17" t="s">
        <v>9562</v>
      </c>
      <c r="L3974" s="85" t="s">
        <v>60</v>
      </c>
      <c r="M3974" s="17" t="s">
        <v>9559</v>
      </c>
      <c r="N3974" s="17" t="s">
        <v>107</v>
      </c>
      <c r="O3974" s="85" t="s">
        <v>100</v>
      </c>
      <c r="P3974" s="17" t="s">
        <v>9563</v>
      </c>
      <c r="Q3974" s="15" t="s">
        <v>280</v>
      </c>
      <c r="R3974" s="121" t="s">
        <v>18</v>
      </c>
      <c r="S3974" s="121" t="s">
        <v>199</v>
      </c>
      <c r="T3974" s="99">
        <v>181478</v>
      </c>
      <c r="U3974" s="99">
        <v>215966</v>
      </c>
      <c r="V3974" s="99">
        <v>403342</v>
      </c>
      <c r="W3974" s="99">
        <v>453353</v>
      </c>
      <c r="X3974" s="99">
        <v>548464</v>
      </c>
      <c r="Y3974" s="99">
        <v>595299</v>
      </c>
    </row>
    <row r="3975" spans="1:25" ht="63.75" customHeight="1" x14ac:dyDescent="0.25">
      <c r="A3975" s="71">
        <v>5727</v>
      </c>
      <c r="B3975" s="17" t="s">
        <v>9487</v>
      </c>
      <c r="C3975" s="17" t="s">
        <v>18515</v>
      </c>
      <c r="D3975" s="15" t="s">
        <v>18516</v>
      </c>
      <c r="E3975" s="18" t="s">
        <v>18517</v>
      </c>
      <c r="F3975" s="18" t="s">
        <v>9564</v>
      </c>
      <c r="G3975" s="18">
        <v>35121</v>
      </c>
      <c r="H3975" s="18">
        <v>35431</v>
      </c>
      <c r="I3975" s="18" t="s">
        <v>18518</v>
      </c>
      <c r="J3975" s="18" t="s">
        <v>114</v>
      </c>
      <c r="K3975" s="15" t="s">
        <v>18519</v>
      </c>
      <c r="L3975" s="85" t="s">
        <v>60</v>
      </c>
      <c r="M3975" s="17" t="s">
        <v>9565</v>
      </c>
      <c r="N3975" s="17" t="s">
        <v>64</v>
      </c>
      <c r="O3975" s="85" t="s">
        <v>100</v>
      </c>
      <c r="P3975" s="17" t="s">
        <v>9566</v>
      </c>
      <c r="Q3975" s="141"/>
      <c r="R3975" s="121" t="s">
        <v>18</v>
      </c>
      <c r="S3975" s="121" t="s">
        <v>199</v>
      </c>
      <c r="T3975" s="99">
        <v>429780</v>
      </c>
      <c r="U3975" s="265">
        <v>429650</v>
      </c>
      <c r="V3975" s="265">
        <v>402694</v>
      </c>
      <c r="W3975" s="265">
        <v>230084</v>
      </c>
      <c r="X3975" s="265">
        <v>148871</v>
      </c>
      <c r="Y3975" s="265">
        <v>139194</v>
      </c>
    </row>
    <row r="3976" spans="1:25" ht="318.75" customHeight="1" x14ac:dyDescent="0.25">
      <c r="A3976" s="71">
        <v>5728</v>
      </c>
      <c r="B3976" s="17" t="s">
        <v>9487</v>
      </c>
      <c r="C3976" s="17" t="s">
        <v>9516</v>
      </c>
      <c r="D3976" s="17" t="s">
        <v>3164</v>
      </c>
      <c r="E3976" s="18" t="s">
        <v>18468</v>
      </c>
      <c r="F3976" s="18" t="s">
        <v>9564</v>
      </c>
      <c r="G3976" s="18">
        <v>38718</v>
      </c>
      <c r="H3976" s="18">
        <v>38718</v>
      </c>
      <c r="I3976" s="18" t="s">
        <v>18518</v>
      </c>
      <c r="J3976" s="18" t="s">
        <v>114</v>
      </c>
      <c r="K3976" s="17" t="s">
        <v>9567</v>
      </c>
      <c r="L3976" s="85" t="s">
        <v>60</v>
      </c>
      <c r="M3976" s="17" t="s">
        <v>9565</v>
      </c>
      <c r="N3976" s="17" t="s">
        <v>106</v>
      </c>
      <c r="O3976" s="85" t="s">
        <v>103</v>
      </c>
      <c r="P3976" s="17" t="s">
        <v>116</v>
      </c>
      <c r="Q3976" s="141"/>
      <c r="R3976" s="121" t="s">
        <v>18</v>
      </c>
      <c r="S3976" s="121" t="s">
        <v>199</v>
      </c>
      <c r="T3976" s="265">
        <v>152</v>
      </c>
      <c r="U3976" s="265">
        <v>292</v>
      </c>
      <c r="V3976" s="265">
        <v>646</v>
      </c>
      <c r="W3976" s="265">
        <v>587</v>
      </c>
      <c r="X3976" s="265">
        <v>569</v>
      </c>
      <c r="Y3976" s="265">
        <v>524</v>
      </c>
    </row>
    <row r="3977" spans="1:25" ht="293.25" customHeight="1" x14ac:dyDescent="0.25">
      <c r="A3977" s="71">
        <v>5729</v>
      </c>
      <c r="B3977" s="17" t="s">
        <v>9487</v>
      </c>
      <c r="C3977" s="17" t="s">
        <v>18520</v>
      </c>
      <c r="D3977" s="17" t="s">
        <v>688</v>
      </c>
      <c r="E3977" s="18" t="s">
        <v>129</v>
      </c>
      <c r="F3977" s="18" t="s">
        <v>9564</v>
      </c>
      <c r="G3977" s="18">
        <v>40909</v>
      </c>
      <c r="H3977" s="18">
        <v>40909</v>
      </c>
      <c r="I3977" s="18" t="s">
        <v>18521</v>
      </c>
      <c r="J3977" s="419" t="s">
        <v>18479</v>
      </c>
      <c r="K3977" s="17" t="s">
        <v>9568</v>
      </c>
      <c r="L3977" s="85" t="s">
        <v>60</v>
      </c>
      <c r="M3977" s="17" t="s">
        <v>9565</v>
      </c>
      <c r="N3977" s="17" t="s">
        <v>107</v>
      </c>
      <c r="O3977" s="85" t="s">
        <v>100</v>
      </c>
      <c r="P3977" s="17" t="s">
        <v>964</v>
      </c>
      <c r="Q3977" s="141"/>
      <c r="R3977" s="121" t="s">
        <v>18</v>
      </c>
      <c r="S3977" s="121" t="s">
        <v>199</v>
      </c>
      <c r="T3977" s="265">
        <v>33533</v>
      </c>
      <c r="U3977" s="265">
        <v>23796</v>
      </c>
      <c r="V3977" s="265">
        <v>130034</v>
      </c>
      <c r="W3977" s="265" t="s">
        <v>112</v>
      </c>
      <c r="X3977" s="265" t="s">
        <v>112</v>
      </c>
      <c r="Y3977" s="265" t="s">
        <v>112</v>
      </c>
    </row>
    <row r="3978" spans="1:25" ht="210" customHeight="1" x14ac:dyDescent="0.25">
      <c r="A3978" s="71">
        <v>5730</v>
      </c>
      <c r="B3978" s="208" t="s">
        <v>9487</v>
      </c>
      <c r="C3978" s="208" t="s">
        <v>10995</v>
      </c>
      <c r="D3978" s="208" t="s">
        <v>18522</v>
      </c>
      <c r="E3978" s="112" t="s">
        <v>18523</v>
      </c>
      <c r="F3978" s="112" t="s">
        <v>18524</v>
      </c>
      <c r="G3978" s="112">
        <v>43466</v>
      </c>
      <c r="H3978" s="112">
        <v>43466</v>
      </c>
      <c r="I3978" s="112" t="s">
        <v>113</v>
      </c>
      <c r="J3978" s="112" t="s">
        <v>114</v>
      </c>
      <c r="K3978" s="208" t="s">
        <v>10998</v>
      </c>
      <c r="L3978" s="211" t="s">
        <v>60</v>
      </c>
      <c r="M3978" s="208" t="s">
        <v>9542</v>
      </c>
      <c r="N3978" s="208" t="s">
        <v>64</v>
      </c>
      <c r="O3978" s="208" t="s">
        <v>468</v>
      </c>
      <c r="P3978" s="12" t="s">
        <v>918</v>
      </c>
      <c r="Q3978" s="47"/>
      <c r="R3978" s="194" t="s">
        <v>18</v>
      </c>
      <c r="S3978" s="194" t="s">
        <v>199</v>
      </c>
      <c r="T3978" s="265">
        <v>172</v>
      </c>
      <c r="U3978" s="265">
        <v>696</v>
      </c>
      <c r="V3978" s="265">
        <v>750</v>
      </c>
      <c r="W3978" s="265">
        <v>800</v>
      </c>
      <c r="X3978" s="265">
        <v>850</v>
      </c>
      <c r="Y3978" s="265">
        <v>900</v>
      </c>
    </row>
    <row r="3979" spans="1:25" ht="147" customHeight="1" x14ac:dyDescent="0.25">
      <c r="A3979" s="71">
        <v>5731</v>
      </c>
      <c r="B3979" s="208" t="s">
        <v>9487</v>
      </c>
      <c r="C3979" s="208" t="s">
        <v>18525</v>
      </c>
      <c r="D3979" s="208" t="s">
        <v>18526</v>
      </c>
      <c r="E3979" s="112" t="s">
        <v>18527</v>
      </c>
      <c r="F3979" s="112" t="s">
        <v>9569</v>
      </c>
      <c r="G3979" s="112">
        <v>43466</v>
      </c>
      <c r="H3979" s="112">
        <v>43466</v>
      </c>
      <c r="I3979" s="112" t="s">
        <v>113</v>
      </c>
      <c r="J3979" s="112" t="s">
        <v>114</v>
      </c>
      <c r="K3979" s="208" t="s">
        <v>18528</v>
      </c>
      <c r="L3979" s="211" t="s">
        <v>60</v>
      </c>
      <c r="M3979" s="208" t="s">
        <v>9542</v>
      </c>
      <c r="N3979" s="208" t="s">
        <v>64</v>
      </c>
      <c r="O3979" s="50" t="s">
        <v>105</v>
      </c>
      <c r="P3979" s="12" t="s">
        <v>18529</v>
      </c>
      <c r="Q3979" s="47"/>
      <c r="R3979" s="194">
        <v>2</v>
      </c>
      <c r="S3979" s="194" t="s">
        <v>199</v>
      </c>
      <c r="T3979" s="265">
        <v>22181</v>
      </c>
      <c r="U3979" s="265">
        <v>25510</v>
      </c>
      <c r="V3979" s="265">
        <v>27000</v>
      </c>
      <c r="W3979" s="265">
        <v>28000</v>
      </c>
      <c r="X3979" s="265">
        <v>29000</v>
      </c>
      <c r="Y3979" s="265">
        <v>30000</v>
      </c>
    </row>
    <row r="3980" spans="1:25" ht="51" customHeight="1" x14ac:dyDescent="0.25">
      <c r="A3980" s="71">
        <v>5732</v>
      </c>
      <c r="B3980" s="208" t="s">
        <v>9487</v>
      </c>
      <c r="C3980" s="208" t="s">
        <v>10996</v>
      </c>
      <c r="D3980" s="208" t="s">
        <v>18530</v>
      </c>
      <c r="E3980" s="112" t="s">
        <v>129</v>
      </c>
      <c r="F3980" s="112" t="s">
        <v>9570</v>
      </c>
      <c r="G3980" s="112">
        <v>43781</v>
      </c>
      <c r="H3980" s="112">
        <v>43831</v>
      </c>
      <c r="I3980" s="112" t="s">
        <v>113</v>
      </c>
      <c r="J3980" s="112" t="s">
        <v>114</v>
      </c>
      <c r="K3980" s="208" t="s">
        <v>10999</v>
      </c>
      <c r="L3980" s="211" t="s">
        <v>61</v>
      </c>
      <c r="M3980" s="208" t="s">
        <v>9571</v>
      </c>
      <c r="N3980" s="208" t="s">
        <v>64</v>
      </c>
      <c r="O3980" s="208" t="s">
        <v>468</v>
      </c>
      <c r="P3980" s="12" t="s">
        <v>918</v>
      </c>
      <c r="Q3980" s="47"/>
      <c r="R3980" s="194">
        <v>21</v>
      </c>
      <c r="S3980" s="194" t="s">
        <v>9572</v>
      </c>
      <c r="T3980" s="265">
        <v>40607</v>
      </c>
      <c r="U3980" s="265">
        <v>130980</v>
      </c>
      <c r="V3980" s="265">
        <v>140000</v>
      </c>
      <c r="W3980" s="265">
        <v>142000</v>
      </c>
      <c r="X3980" s="265">
        <v>145000</v>
      </c>
      <c r="Y3980" s="265">
        <v>145000</v>
      </c>
    </row>
    <row r="3981" spans="1:25" ht="51" customHeight="1" x14ac:dyDescent="0.25">
      <c r="A3981" s="71">
        <v>5733</v>
      </c>
      <c r="B3981" s="208" t="s">
        <v>9487</v>
      </c>
      <c r="C3981" s="208" t="s">
        <v>10996</v>
      </c>
      <c r="D3981" s="208" t="s">
        <v>2608</v>
      </c>
      <c r="E3981" s="112" t="s">
        <v>18531</v>
      </c>
      <c r="F3981" s="112" t="s">
        <v>855</v>
      </c>
      <c r="G3981" s="112">
        <v>43781</v>
      </c>
      <c r="H3981" s="112">
        <v>43831</v>
      </c>
      <c r="I3981" s="18" t="s">
        <v>535</v>
      </c>
      <c r="J3981" s="112" t="s">
        <v>114</v>
      </c>
      <c r="K3981" s="208" t="s">
        <v>18532</v>
      </c>
      <c r="L3981" s="420" t="s">
        <v>60</v>
      </c>
      <c r="M3981" s="208" t="s">
        <v>9559</v>
      </c>
      <c r="N3981" s="208" t="s">
        <v>64</v>
      </c>
      <c r="O3981" s="211" t="s">
        <v>100</v>
      </c>
      <c r="P3981" s="12" t="s">
        <v>918</v>
      </c>
      <c r="Q3981" s="47"/>
      <c r="R3981" s="194" t="s">
        <v>18</v>
      </c>
      <c r="S3981" s="194" t="s">
        <v>199</v>
      </c>
      <c r="T3981" s="265">
        <v>30566</v>
      </c>
      <c r="U3981" s="265">
        <v>32658</v>
      </c>
      <c r="V3981" s="265">
        <v>30194</v>
      </c>
      <c r="W3981" s="265">
        <v>27785</v>
      </c>
      <c r="X3981" s="265">
        <v>20599</v>
      </c>
      <c r="Y3981" s="265">
        <v>2629</v>
      </c>
    </row>
    <row r="3982" spans="1:25" ht="51" customHeight="1" x14ac:dyDescent="0.25">
      <c r="A3982" s="71">
        <v>5734</v>
      </c>
      <c r="B3982" s="208" t="s">
        <v>9487</v>
      </c>
      <c r="C3982" s="208" t="s">
        <v>11846</v>
      </c>
      <c r="D3982" s="113" t="s">
        <v>18533</v>
      </c>
      <c r="E3982" s="18" t="s">
        <v>18468</v>
      </c>
      <c r="F3982" s="112" t="s">
        <v>855</v>
      </c>
      <c r="G3982" s="112">
        <v>43781</v>
      </c>
      <c r="H3982" s="112">
        <v>43831</v>
      </c>
      <c r="I3982" s="18" t="s">
        <v>535</v>
      </c>
      <c r="J3982" s="112" t="s">
        <v>114</v>
      </c>
      <c r="K3982" s="208" t="s">
        <v>5551</v>
      </c>
      <c r="L3982" s="211" t="s">
        <v>60</v>
      </c>
      <c r="M3982" s="208" t="s">
        <v>9559</v>
      </c>
      <c r="N3982" s="211" t="s">
        <v>106</v>
      </c>
      <c r="O3982" s="208" t="s">
        <v>103</v>
      </c>
      <c r="P3982" s="118" t="s">
        <v>116</v>
      </c>
      <c r="Q3982" s="47"/>
      <c r="R3982" s="194" t="s">
        <v>18</v>
      </c>
      <c r="S3982" s="194" t="s">
        <v>199</v>
      </c>
      <c r="T3982" s="265">
        <v>0</v>
      </c>
      <c r="U3982" s="265">
        <v>0</v>
      </c>
      <c r="V3982" s="265">
        <v>0</v>
      </c>
      <c r="W3982" s="265">
        <v>0</v>
      </c>
      <c r="X3982" s="265">
        <v>0</v>
      </c>
      <c r="Y3982" s="265">
        <v>0</v>
      </c>
    </row>
    <row r="3983" spans="1:25" ht="51" customHeight="1" x14ac:dyDescent="0.25">
      <c r="A3983" s="71">
        <v>5735</v>
      </c>
      <c r="B3983" s="208" t="s">
        <v>9487</v>
      </c>
      <c r="C3983" s="208" t="s">
        <v>12167</v>
      </c>
      <c r="D3983" s="208" t="s">
        <v>315</v>
      </c>
      <c r="E3983" s="112" t="s">
        <v>11742</v>
      </c>
      <c r="F3983" s="112" t="s">
        <v>11743</v>
      </c>
      <c r="G3983" s="112">
        <v>44474</v>
      </c>
      <c r="H3983" s="112">
        <v>44197</v>
      </c>
      <c r="I3983" s="112" t="s">
        <v>403</v>
      </c>
      <c r="J3983" s="112">
        <v>46753</v>
      </c>
      <c r="K3983" s="208" t="s">
        <v>11743</v>
      </c>
      <c r="L3983" s="208" t="s">
        <v>60</v>
      </c>
      <c r="M3983" s="208" t="s">
        <v>11744</v>
      </c>
      <c r="N3983" s="114" t="s">
        <v>107</v>
      </c>
      <c r="O3983" s="211" t="s">
        <v>102</v>
      </c>
      <c r="P3983" s="114" t="s">
        <v>206</v>
      </c>
      <c r="Q3983" s="47"/>
      <c r="R3983" s="194">
        <v>2</v>
      </c>
      <c r="S3983" s="194" t="s">
        <v>199</v>
      </c>
      <c r="T3983" s="265">
        <v>941697</v>
      </c>
      <c r="U3983" s="99">
        <v>0</v>
      </c>
      <c r="V3983" s="99">
        <v>0</v>
      </c>
      <c r="W3983" s="99">
        <v>0</v>
      </c>
      <c r="X3983" s="99">
        <v>0</v>
      </c>
      <c r="Y3983" s="99">
        <v>0</v>
      </c>
    </row>
    <row r="3984" spans="1:25" ht="83.25" customHeight="1" x14ac:dyDescent="0.25">
      <c r="A3984" s="71">
        <v>5736</v>
      </c>
      <c r="B3984" s="208" t="s">
        <v>9487</v>
      </c>
      <c r="C3984" s="208" t="s">
        <v>12203</v>
      </c>
      <c r="D3984" s="208" t="s">
        <v>18534</v>
      </c>
      <c r="E3984" s="112" t="s">
        <v>11745</v>
      </c>
      <c r="F3984" s="112" t="s">
        <v>11746</v>
      </c>
      <c r="G3984" s="112">
        <v>44197</v>
      </c>
      <c r="H3984" s="112">
        <v>44197</v>
      </c>
      <c r="I3984" s="112" t="s">
        <v>396</v>
      </c>
      <c r="J3984" s="112">
        <v>44562</v>
      </c>
      <c r="K3984" s="208" t="s">
        <v>18535</v>
      </c>
      <c r="L3984" s="208" t="s">
        <v>99</v>
      </c>
      <c r="M3984" s="208" t="s">
        <v>11747</v>
      </c>
      <c r="N3984" s="114" t="s">
        <v>68</v>
      </c>
      <c r="O3984" s="211" t="s">
        <v>100</v>
      </c>
      <c r="P3984" s="114" t="s">
        <v>11748</v>
      </c>
      <c r="Q3984" s="47"/>
      <c r="R3984" s="121" t="s">
        <v>22</v>
      </c>
      <c r="S3984" s="194" t="s">
        <v>1082</v>
      </c>
      <c r="T3984" s="265">
        <v>96382</v>
      </c>
      <c r="U3984" s="99" t="s">
        <v>112</v>
      </c>
      <c r="V3984" s="99" t="s">
        <v>112</v>
      </c>
      <c r="W3984" s="99" t="s">
        <v>112</v>
      </c>
      <c r="X3984" s="99" t="s">
        <v>112</v>
      </c>
      <c r="Y3984" s="99" t="s">
        <v>112</v>
      </c>
    </row>
    <row r="3985" spans="1:25" ht="101.25" customHeight="1" x14ac:dyDescent="0.25">
      <c r="A3985" s="71">
        <v>5737</v>
      </c>
      <c r="B3985" s="208" t="s">
        <v>9487</v>
      </c>
      <c r="C3985" s="208" t="s">
        <v>12203</v>
      </c>
      <c r="D3985" s="208" t="s">
        <v>18536</v>
      </c>
      <c r="E3985" s="112" t="s">
        <v>11745</v>
      </c>
      <c r="F3985" s="112" t="s">
        <v>11746</v>
      </c>
      <c r="G3985" s="112">
        <v>44197</v>
      </c>
      <c r="H3985" s="112">
        <v>44197</v>
      </c>
      <c r="I3985" s="112" t="s">
        <v>396</v>
      </c>
      <c r="J3985" s="112">
        <v>44562</v>
      </c>
      <c r="K3985" s="208" t="s">
        <v>18537</v>
      </c>
      <c r="L3985" s="208" t="s">
        <v>99</v>
      </c>
      <c r="M3985" s="208" t="s">
        <v>11747</v>
      </c>
      <c r="N3985" s="114" t="s">
        <v>68</v>
      </c>
      <c r="O3985" s="211" t="s">
        <v>100</v>
      </c>
      <c r="P3985" s="114" t="s">
        <v>204</v>
      </c>
      <c r="Q3985" s="47"/>
      <c r="R3985" s="141" t="s">
        <v>22</v>
      </c>
      <c r="S3985" s="194" t="s">
        <v>1082</v>
      </c>
      <c r="T3985" s="265">
        <v>443165</v>
      </c>
      <c r="U3985" s="99" t="s">
        <v>112</v>
      </c>
      <c r="V3985" s="99" t="s">
        <v>112</v>
      </c>
      <c r="W3985" s="99" t="s">
        <v>112</v>
      </c>
      <c r="X3985" s="99" t="s">
        <v>112</v>
      </c>
      <c r="Y3985" s="99" t="s">
        <v>112</v>
      </c>
    </row>
    <row r="3986" spans="1:25" ht="118.5" customHeight="1" x14ac:dyDescent="0.25">
      <c r="A3986" s="71">
        <v>5738</v>
      </c>
      <c r="B3986" s="208" t="s">
        <v>9487</v>
      </c>
      <c r="C3986" s="208" t="s">
        <v>12204</v>
      </c>
      <c r="D3986" s="208" t="s">
        <v>18538</v>
      </c>
      <c r="E3986" s="112" t="s">
        <v>18539</v>
      </c>
      <c r="F3986" s="112" t="s">
        <v>11749</v>
      </c>
      <c r="G3986" s="112">
        <v>44386</v>
      </c>
      <c r="H3986" s="112">
        <v>44197</v>
      </c>
      <c r="I3986" s="112" t="s">
        <v>370</v>
      </c>
      <c r="J3986" s="112">
        <v>45292</v>
      </c>
      <c r="K3986" s="208" t="s">
        <v>11750</v>
      </c>
      <c r="L3986" s="208" t="s">
        <v>60</v>
      </c>
      <c r="M3986" s="208" t="s">
        <v>11751</v>
      </c>
      <c r="N3986" s="114" t="s">
        <v>64</v>
      </c>
      <c r="O3986" s="211" t="s">
        <v>103</v>
      </c>
      <c r="P3986" s="114" t="s">
        <v>116</v>
      </c>
      <c r="Q3986" s="47"/>
      <c r="R3986" s="121">
        <v>23</v>
      </c>
      <c r="S3986" s="194" t="s">
        <v>11752</v>
      </c>
      <c r="T3986" s="265">
        <v>0</v>
      </c>
      <c r="U3986" s="99">
        <v>0</v>
      </c>
      <c r="V3986" s="99">
        <v>0</v>
      </c>
      <c r="W3986" s="99" t="s">
        <v>112</v>
      </c>
      <c r="X3986" s="99" t="s">
        <v>112</v>
      </c>
      <c r="Y3986" s="99" t="s">
        <v>112</v>
      </c>
    </row>
    <row r="3987" spans="1:25" ht="126" customHeight="1" x14ac:dyDescent="0.25">
      <c r="A3987" s="71">
        <v>5739</v>
      </c>
      <c r="B3987" s="208" t="s">
        <v>9487</v>
      </c>
      <c r="C3987" s="208" t="s">
        <v>12204</v>
      </c>
      <c r="D3987" s="208" t="s">
        <v>18540</v>
      </c>
      <c r="E3987" s="112" t="s">
        <v>18541</v>
      </c>
      <c r="F3987" s="112" t="s">
        <v>11753</v>
      </c>
      <c r="G3987" s="112">
        <v>44386</v>
      </c>
      <c r="H3987" s="112">
        <v>44197</v>
      </c>
      <c r="I3987" s="112" t="s">
        <v>370</v>
      </c>
      <c r="J3987" s="112">
        <v>45292</v>
      </c>
      <c r="K3987" s="208" t="s">
        <v>11754</v>
      </c>
      <c r="L3987" s="208" t="s">
        <v>60</v>
      </c>
      <c r="M3987" s="208" t="s">
        <v>11755</v>
      </c>
      <c r="N3987" s="114" t="s">
        <v>64</v>
      </c>
      <c r="O3987" s="211" t="s">
        <v>103</v>
      </c>
      <c r="P3987" s="114" t="s">
        <v>116</v>
      </c>
      <c r="Q3987" s="47" t="s">
        <v>928</v>
      </c>
      <c r="R3987" s="194">
        <v>23</v>
      </c>
      <c r="S3987" s="194" t="s">
        <v>6819</v>
      </c>
      <c r="T3987" s="265">
        <v>60934</v>
      </c>
      <c r="U3987" s="99">
        <v>66005</v>
      </c>
      <c r="V3987" s="99">
        <v>77322</v>
      </c>
      <c r="W3987" s="99" t="s">
        <v>112</v>
      </c>
      <c r="X3987" s="99" t="s">
        <v>112</v>
      </c>
      <c r="Y3987" s="99" t="s">
        <v>112</v>
      </c>
    </row>
    <row r="3988" spans="1:25" ht="76.5" customHeight="1" x14ac:dyDescent="0.25">
      <c r="A3988" s="71">
        <v>5740</v>
      </c>
      <c r="B3988" s="208" t="s">
        <v>9487</v>
      </c>
      <c r="C3988" s="208" t="s">
        <v>10997</v>
      </c>
      <c r="D3988" s="208" t="s">
        <v>18542</v>
      </c>
      <c r="E3988" s="112" t="s">
        <v>18543</v>
      </c>
      <c r="F3988" s="112" t="s">
        <v>11756</v>
      </c>
      <c r="G3988" s="112">
        <v>44197</v>
      </c>
      <c r="H3988" s="112">
        <v>44197</v>
      </c>
      <c r="I3988" s="112" t="s">
        <v>370</v>
      </c>
      <c r="J3988" s="112">
        <v>45292</v>
      </c>
      <c r="K3988" s="208" t="s">
        <v>11757</v>
      </c>
      <c r="L3988" s="208" t="s">
        <v>60</v>
      </c>
      <c r="M3988" s="208" t="s">
        <v>1298</v>
      </c>
      <c r="N3988" s="114" t="s">
        <v>106</v>
      </c>
      <c r="O3988" s="211" t="s">
        <v>103</v>
      </c>
      <c r="P3988" s="114" t="s">
        <v>116</v>
      </c>
      <c r="Q3988" s="47"/>
      <c r="R3988" s="194" t="s">
        <v>31</v>
      </c>
      <c r="S3988" s="194" t="s">
        <v>4512</v>
      </c>
      <c r="T3988" s="265">
        <v>143</v>
      </c>
      <c r="U3988" s="99">
        <v>476</v>
      </c>
      <c r="V3988" s="99">
        <v>476</v>
      </c>
      <c r="W3988" s="99" t="s">
        <v>112</v>
      </c>
      <c r="X3988" s="99" t="s">
        <v>112</v>
      </c>
      <c r="Y3988" s="99" t="s">
        <v>112</v>
      </c>
    </row>
    <row r="3989" spans="1:25" ht="102.75" customHeight="1" x14ac:dyDescent="0.25">
      <c r="A3989" s="71">
        <v>5741</v>
      </c>
      <c r="B3989" s="208" t="s">
        <v>9487</v>
      </c>
      <c r="C3989" s="208" t="s">
        <v>18544</v>
      </c>
      <c r="D3989" s="208" t="s">
        <v>18545</v>
      </c>
      <c r="E3989" s="112" t="s">
        <v>11745</v>
      </c>
      <c r="F3989" s="112" t="s">
        <v>11746</v>
      </c>
      <c r="G3989" s="112">
        <v>44562</v>
      </c>
      <c r="H3989" s="112">
        <v>44562</v>
      </c>
      <c r="I3989" s="112" t="s">
        <v>762</v>
      </c>
      <c r="J3989" s="112">
        <v>44927</v>
      </c>
      <c r="K3989" s="208" t="s">
        <v>18546</v>
      </c>
      <c r="L3989" s="208" t="s">
        <v>99</v>
      </c>
      <c r="M3989" s="208" t="s">
        <v>11747</v>
      </c>
      <c r="N3989" s="114" t="s">
        <v>68</v>
      </c>
      <c r="O3989" s="211" t="s">
        <v>100</v>
      </c>
      <c r="P3989" s="114" t="s">
        <v>1014</v>
      </c>
      <c r="Q3989" s="47"/>
      <c r="R3989" s="141" t="s">
        <v>22</v>
      </c>
      <c r="S3989" s="194" t="s">
        <v>1082</v>
      </c>
      <c r="T3989" s="99" t="s">
        <v>112</v>
      </c>
      <c r="U3989" s="99">
        <v>69992</v>
      </c>
      <c r="V3989" s="99" t="s">
        <v>112</v>
      </c>
      <c r="W3989" s="99" t="s">
        <v>112</v>
      </c>
      <c r="X3989" s="99" t="s">
        <v>112</v>
      </c>
      <c r="Y3989" s="99" t="s">
        <v>112</v>
      </c>
    </row>
    <row r="3990" spans="1:25" ht="63.75" customHeight="1" x14ac:dyDescent="0.25">
      <c r="A3990" s="71">
        <v>5742</v>
      </c>
      <c r="B3990" s="208" t="s">
        <v>9487</v>
      </c>
      <c r="C3990" s="208" t="s">
        <v>18544</v>
      </c>
      <c r="D3990" s="208" t="s">
        <v>18547</v>
      </c>
      <c r="E3990" s="112" t="s">
        <v>11745</v>
      </c>
      <c r="F3990" s="112" t="s">
        <v>11746</v>
      </c>
      <c r="G3990" s="112">
        <v>44562</v>
      </c>
      <c r="H3990" s="112">
        <v>44562</v>
      </c>
      <c r="I3990" s="112" t="s">
        <v>762</v>
      </c>
      <c r="J3990" s="112">
        <v>44927</v>
      </c>
      <c r="K3990" s="208" t="s">
        <v>18548</v>
      </c>
      <c r="L3990" s="208" t="s">
        <v>99</v>
      </c>
      <c r="M3990" s="208" t="s">
        <v>11747</v>
      </c>
      <c r="N3990" s="114" t="s">
        <v>68</v>
      </c>
      <c r="O3990" s="211" t="s">
        <v>100</v>
      </c>
      <c r="P3990" s="114" t="s">
        <v>1539</v>
      </c>
      <c r="Q3990" s="47"/>
      <c r="R3990" s="141" t="s">
        <v>22</v>
      </c>
      <c r="S3990" s="194" t="s">
        <v>1082</v>
      </c>
      <c r="T3990" s="99" t="s">
        <v>112</v>
      </c>
      <c r="U3990" s="99">
        <v>380019</v>
      </c>
      <c r="V3990" s="99" t="s">
        <v>112</v>
      </c>
      <c r="W3990" s="99" t="s">
        <v>112</v>
      </c>
      <c r="X3990" s="99" t="s">
        <v>112</v>
      </c>
      <c r="Y3990" s="99" t="s">
        <v>112</v>
      </c>
    </row>
    <row r="3991" spans="1:25" ht="51" customHeight="1" x14ac:dyDescent="0.25">
      <c r="A3991" s="71">
        <v>5743</v>
      </c>
      <c r="B3991" s="208" t="s">
        <v>9487</v>
      </c>
      <c r="C3991" s="208" t="s">
        <v>18549</v>
      </c>
      <c r="D3991" s="208" t="s">
        <v>18550</v>
      </c>
      <c r="E3991" s="112" t="s">
        <v>18551</v>
      </c>
      <c r="F3991" s="112" t="s">
        <v>18552</v>
      </c>
      <c r="G3991" s="112">
        <v>44907</v>
      </c>
      <c r="H3991" s="112">
        <v>44562</v>
      </c>
      <c r="I3991" s="112" t="s">
        <v>370</v>
      </c>
      <c r="J3991" s="112">
        <v>45292</v>
      </c>
      <c r="K3991" s="208" t="s">
        <v>18553</v>
      </c>
      <c r="L3991" s="208" t="s">
        <v>99</v>
      </c>
      <c r="M3991" s="208" t="s">
        <v>1724</v>
      </c>
      <c r="N3991" s="114" t="s">
        <v>106</v>
      </c>
      <c r="O3991" s="211" t="s">
        <v>103</v>
      </c>
      <c r="P3991" s="114" t="s">
        <v>116</v>
      </c>
      <c r="Q3991" s="47"/>
      <c r="R3991" s="194">
        <v>10</v>
      </c>
      <c r="S3991" s="194" t="s">
        <v>126</v>
      </c>
      <c r="T3991" s="265" t="s">
        <v>112</v>
      </c>
      <c r="U3991" s="99">
        <v>23</v>
      </c>
      <c r="V3991" s="99">
        <v>676</v>
      </c>
      <c r="W3991" s="99" t="s">
        <v>112</v>
      </c>
      <c r="X3991" s="99" t="s">
        <v>112</v>
      </c>
      <c r="Y3991" s="99" t="s">
        <v>112</v>
      </c>
    </row>
    <row r="3992" spans="1:25" ht="63.75" customHeight="1" x14ac:dyDescent="0.25">
      <c r="A3992" s="71">
        <v>5744</v>
      </c>
      <c r="B3992" s="208" t="s">
        <v>9487</v>
      </c>
      <c r="C3992" s="208" t="s">
        <v>18549</v>
      </c>
      <c r="D3992" s="208" t="s">
        <v>18554</v>
      </c>
      <c r="E3992" s="112" t="s">
        <v>18551</v>
      </c>
      <c r="F3992" s="112" t="s">
        <v>18555</v>
      </c>
      <c r="G3992" s="112">
        <v>44907</v>
      </c>
      <c r="H3992" s="112">
        <v>44562</v>
      </c>
      <c r="I3992" s="112" t="s">
        <v>370</v>
      </c>
      <c r="J3992" s="112">
        <v>45292</v>
      </c>
      <c r="K3992" s="208" t="s">
        <v>18556</v>
      </c>
      <c r="L3992" s="208" t="s">
        <v>99</v>
      </c>
      <c r="M3992" s="208" t="s">
        <v>1724</v>
      </c>
      <c r="N3992" s="114" t="s">
        <v>106</v>
      </c>
      <c r="O3992" s="211" t="s">
        <v>103</v>
      </c>
      <c r="P3992" s="114" t="s">
        <v>116</v>
      </c>
      <c r="Q3992" s="47"/>
      <c r="R3992" s="194">
        <v>10</v>
      </c>
      <c r="S3992" s="194" t="s">
        <v>126</v>
      </c>
      <c r="T3992" s="265" t="s">
        <v>112</v>
      </c>
      <c r="U3992" s="99">
        <v>1</v>
      </c>
      <c r="V3992" s="99">
        <v>14</v>
      </c>
      <c r="W3992" s="99" t="s">
        <v>112</v>
      </c>
      <c r="X3992" s="99" t="s">
        <v>112</v>
      </c>
      <c r="Y3992" s="99" t="s">
        <v>112</v>
      </c>
    </row>
    <row r="3993" spans="1:25" ht="63.75" customHeight="1" x14ac:dyDescent="0.25">
      <c r="A3993" s="71">
        <v>5745</v>
      </c>
      <c r="B3993" s="208" t="s">
        <v>9487</v>
      </c>
      <c r="C3993" s="208" t="s">
        <v>18549</v>
      </c>
      <c r="D3993" s="208" t="s">
        <v>18557</v>
      </c>
      <c r="E3993" s="112" t="s">
        <v>18551</v>
      </c>
      <c r="F3993" s="112" t="s">
        <v>18558</v>
      </c>
      <c r="G3993" s="112">
        <v>44907</v>
      </c>
      <c r="H3993" s="112">
        <v>44562</v>
      </c>
      <c r="I3993" s="112" t="s">
        <v>370</v>
      </c>
      <c r="J3993" s="112">
        <v>45292</v>
      </c>
      <c r="K3993" s="208" t="s">
        <v>18559</v>
      </c>
      <c r="L3993" s="208" t="s">
        <v>99</v>
      </c>
      <c r="M3993" s="208" t="s">
        <v>1724</v>
      </c>
      <c r="N3993" s="114" t="s">
        <v>106</v>
      </c>
      <c r="O3993" s="211" t="s">
        <v>103</v>
      </c>
      <c r="P3993" s="114" t="s">
        <v>116</v>
      </c>
      <c r="Q3993" s="47"/>
      <c r="R3993" s="194">
        <v>10</v>
      </c>
      <c r="S3993" s="194" t="s">
        <v>126</v>
      </c>
      <c r="T3993" s="265" t="s">
        <v>112</v>
      </c>
      <c r="U3993" s="99">
        <v>13</v>
      </c>
      <c r="V3993" s="99">
        <v>81</v>
      </c>
      <c r="W3993" s="99" t="s">
        <v>112</v>
      </c>
      <c r="X3993" s="99" t="s">
        <v>112</v>
      </c>
      <c r="Y3993" s="99" t="s">
        <v>112</v>
      </c>
    </row>
    <row r="3994" spans="1:25" ht="102" customHeight="1" x14ac:dyDescent="0.25">
      <c r="A3994" s="71">
        <v>5746</v>
      </c>
      <c r="B3994" s="208" t="s">
        <v>9487</v>
      </c>
      <c r="C3994" s="208" t="s">
        <v>18560</v>
      </c>
      <c r="D3994" s="208" t="s">
        <v>18561</v>
      </c>
      <c r="E3994" s="112" t="s">
        <v>18562</v>
      </c>
      <c r="F3994" s="112" t="s">
        <v>15826</v>
      </c>
      <c r="G3994" s="112">
        <v>44923</v>
      </c>
      <c r="H3994" s="112">
        <v>44562</v>
      </c>
      <c r="I3994" s="112" t="s">
        <v>244</v>
      </c>
      <c r="J3994" s="112">
        <v>45658</v>
      </c>
      <c r="K3994" s="208" t="s">
        <v>18563</v>
      </c>
      <c r="L3994" s="208" t="s">
        <v>60</v>
      </c>
      <c r="M3994" s="208" t="s">
        <v>18564</v>
      </c>
      <c r="N3994" s="114" t="s">
        <v>68</v>
      </c>
      <c r="O3994" s="211" t="s">
        <v>100</v>
      </c>
      <c r="P3994" s="114" t="s">
        <v>9547</v>
      </c>
      <c r="Q3994" s="47"/>
      <c r="R3994" s="47" t="s">
        <v>22</v>
      </c>
      <c r="S3994" s="194" t="s">
        <v>1082</v>
      </c>
      <c r="T3994" s="265" t="s">
        <v>112</v>
      </c>
      <c r="U3994" s="99">
        <v>3321</v>
      </c>
      <c r="V3994" s="99">
        <v>3775</v>
      </c>
      <c r="W3994" s="99">
        <v>3985</v>
      </c>
      <c r="X3994" s="99" t="s">
        <v>112</v>
      </c>
      <c r="Y3994" s="99" t="s">
        <v>112</v>
      </c>
    </row>
    <row r="3995" spans="1:25" ht="102" customHeight="1" x14ac:dyDescent="0.25">
      <c r="A3995" s="71">
        <v>5747</v>
      </c>
      <c r="B3995" s="208" t="s">
        <v>9487</v>
      </c>
      <c r="C3995" s="208" t="s">
        <v>18560</v>
      </c>
      <c r="D3995" s="208" t="s">
        <v>18565</v>
      </c>
      <c r="E3995" s="112" t="s">
        <v>18562</v>
      </c>
      <c r="F3995" s="112" t="s">
        <v>15826</v>
      </c>
      <c r="G3995" s="112">
        <v>44923</v>
      </c>
      <c r="H3995" s="112">
        <v>44562</v>
      </c>
      <c r="I3995" s="112" t="s">
        <v>244</v>
      </c>
      <c r="J3995" s="112">
        <v>45658</v>
      </c>
      <c r="K3995" s="208" t="s">
        <v>18566</v>
      </c>
      <c r="L3995" s="208" t="s">
        <v>60</v>
      </c>
      <c r="M3995" s="208" t="s">
        <v>18564</v>
      </c>
      <c r="N3995" s="114" t="s">
        <v>68</v>
      </c>
      <c r="O3995" s="211" t="s">
        <v>100</v>
      </c>
      <c r="P3995" s="114" t="s">
        <v>18567</v>
      </c>
      <c r="Q3995" s="47"/>
      <c r="R3995" s="47" t="s">
        <v>22</v>
      </c>
      <c r="S3995" s="194" t="s">
        <v>1082</v>
      </c>
      <c r="T3995" s="265" t="s">
        <v>112</v>
      </c>
      <c r="U3995" s="99">
        <v>16675</v>
      </c>
      <c r="V3995" s="99">
        <v>18436</v>
      </c>
      <c r="W3995" s="99">
        <v>19460</v>
      </c>
      <c r="X3995" s="99" t="s">
        <v>112</v>
      </c>
      <c r="Y3995" s="99" t="s">
        <v>112</v>
      </c>
    </row>
    <row r="3996" spans="1:25" ht="102" customHeight="1" x14ac:dyDescent="0.25">
      <c r="A3996" s="71">
        <v>5855</v>
      </c>
      <c r="B3996" s="205" t="s">
        <v>9573</v>
      </c>
      <c r="C3996" s="206" t="s">
        <v>9574</v>
      </c>
      <c r="D3996" s="206" t="s">
        <v>329</v>
      </c>
      <c r="E3996" s="206" t="s">
        <v>18568</v>
      </c>
      <c r="F3996" s="206" t="s">
        <v>18569</v>
      </c>
      <c r="G3996" s="201">
        <v>37622</v>
      </c>
      <c r="H3996" s="201">
        <v>37622</v>
      </c>
      <c r="I3996" s="206" t="s">
        <v>18570</v>
      </c>
      <c r="J3996" s="206" t="s">
        <v>18571</v>
      </c>
      <c r="K3996" s="206" t="s">
        <v>18572</v>
      </c>
      <c r="L3996" s="211" t="s">
        <v>99</v>
      </c>
      <c r="M3996" s="206" t="s">
        <v>9575</v>
      </c>
      <c r="N3996" s="211" t="s">
        <v>107</v>
      </c>
      <c r="O3996" s="211" t="s">
        <v>100</v>
      </c>
      <c r="P3996" s="206" t="s">
        <v>749</v>
      </c>
      <c r="Q3996" s="89" t="s">
        <v>537</v>
      </c>
      <c r="R3996" s="89" t="s">
        <v>537</v>
      </c>
      <c r="S3996" s="89" t="s">
        <v>537</v>
      </c>
      <c r="T3996" s="266">
        <v>16528</v>
      </c>
      <c r="U3996" s="266">
        <v>9269</v>
      </c>
      <c r="V3996" s="266">
        <v>9269</v>
      </c>
      <c r="W3996" s="266">
        <v>9269</v>
      </c>
      <c r="X3996" s="266" t="s">
        <v>112</v>
      </c>
      <c r="Y3996" s="266" t="s">
        <v>112</v>
      </c>
    </row>
    <row r="3997" spans="1:25" ht="89.25" customHeight="1" x14ac:dyDescent="0.25">
      <c r="A3997" s="71">
        <v>5856</v>
      </c>
      <c r="B3997" s="205" t="s">
        <v>9573</v>
      </c>
      <c r="C3997" s="206" t="s">
        <v>18573</v>
      </c>
      <c r="D3997" s="206" t="s">
        <v>233</v>
      </c>
      <c r="E3997" s="206" t="s">
        <v>18574</v>
      </c>
      <c r="F3997" s="206" t="s">
        <v>9576</v>
      </c>
      <c r="G3997" s="201">
        <v>38718</v>
      </c>
      <c r="H3997" s="201">
        <v>38718</v>
      </c>
      <c r="I3997" s="208" t="s">
        <v>9577</v>
      </c>
      <c r="J3997" s="201" t="s">
        <v>114</v>
      </c>
      <c r="K3997" s="206" t="s">
        <v>9578</v>
      </c>
      <c r="L3997" s="211" t="s">
        <v>60</v>
      </c>
      <c r="M3997" s="206" t="s">
        <v>9579</v>
      </c>
      <c r="N3997" s="211" t="s">
        <v>107</v>
      </c>
      <c r="O3997" s="211" t="s">
        <v>100</v>
      </c>
      <c r="P3997" s="12" t="s">
        <v>9580</v>
      </c>
      <c r="Q3997" s="89" t="s">
        <v>537</v>
      </c>
      <c r="R3997" s="89" t="s">
        <v>537</v>
      </c>
      <c r="S3997" s="89" t="s">
        <v>537</v>
      </c>
      <c r="T3997" s="266">
        <v>673856</v>
      </c>
      <c r="U3997" s="266">
        <v>1656603</v>
      </c>
      <c r="V3997" s="266">
        <v>1822263.3</v>
      </c>
      <c r="W3997" s="266">
        <v>1987923.6</v>
      </c>
      <c r="X3997" s="266">
        <v>2153583.9</v>
      </c>
      <c r="Y3997" s="266">
        <v>2300837.5</v>
      </c>
    </row>
    <row r="3998" spans="1:25" ht="76.5" customHeight="1" x14ac:dyDescent="0.25">
      <c r="A3998" s="71">
        <v>5857</v>
      </c>
      <c r="B3998" s="205" t="s">
        <v>9573</v>
      </c>
      <c r="C3998" s="206" t="s">
        <v>9581</v>
      </c>
      <c r="D3998" s="201" t="s">
        <v>688</v>
      </c>
      <c r="E3998" s="206" t="s">
        <v>129</v>
      </c>
      <c r="F3998" s="206" t="s">
        <v>9582</v>
      </c>
      <c r="G3998" s="201">
        <v>42968</v>
      </c>
      <c r="H3998" s="201">
        <v>42736</v>
      </c>
      <c r="I3998" s="208" t="s">
        <v>9577</v>
      </c>
      <c r="J3998" s="206" t="s">
        <v>18571</v>
      </c>
      <c r="K3998" s="206" t="s">
        <v>9583</v>
      </c>
      <c r="L3998" s="211" t="s">
        <v>60</v>
      </c>
      <c r="M3998" s="206" t="s">
        <v>9579</v>
      </c>
      <c r="N3998" s="211" t="s">
        <v>107</v>
      </c>
      <c r="O3998" s="211" t="s">
        <v>100</v>
      </c>
      <c r="P3998" s="206" t="s">
        <v>9584</v>
      </c>
      <c r="Q3998" s="89" t="s">
        <v>537</v>
      </c>
      <c r="R3998" s="89" t="s">
        <v>537</v>
      </c>
      <c r="S3998" s="89" t="s">
        <v>537</v>
      </c>
      <c r="T3998" s="266">
        <v>0</v>
      </c>
      <c r="U3998" s="266">
        <v>0</v>
      </c>
      <c r="V3998" s="266">
        <v>0</v>
      </c>
      <c r="W3998" s="266">
        <v>0</v>
      </c>
      <c r="X3998" s="266" t="s">
        <v>112</v>
      </c>
      <c r="Y3998" s="266" t="s">
        <v>112</v>
      </c>
    </row>
    <row r="3999" spans="1:25" ht="150.75" customHeight="1" x14ac:dyDescent="0.25">
      <c r="A3999" s="71">
        <v>5858</v>
      </c>
      <c r="B3999" s="205" t="s">
        <v>9573</v>
      </c>
      <c r="C3999" s="206" t="s">
        <v>9585</v>
      </c>
      <c r="D3999" s="206" t="s">
        <v>233</v>
      </c>
      <c r="E3999" s="206" t="s">
        <v>18575</v>
      </c>
      <c r="F3999" s="206" t="s">
        <v>9586</v>
      </c>
      <c r="G3999" s="201">
        <v>42005</v>
      </c>
      <c r="H3999" s="201">
        <v>42005</v>
      </c>
      <c r="I3999" s="208" t="s">
        <v>9577</v>
      </c>
      <c r="J3999" s="206" t="s">
        <v>18571</v>
      </c>
      <c r="K3999" s="206" t="s">
        <v>18576</v>
      </c>
      <c r="L3999" s="211" t="s">
        <v>60</v>
      </c>
      <c r="M3999" s="206" t="s">
        <v>9587</v>
      </c>
      <c r="N3999" s="211" t="s">
        <v>107</v>
      </c>
      <c r="O3999" s="211" t="s">
        <v>100</v>
      </c>
      <c r="P3999" s="206" t="s">
        <v>749</v>
      </c>
      <c r="Q3999" s="89" t="s">
        <v>537</v>
      </c>
      <c r="R3999" s="89" t="s">
        <v>537</v>
      </c>
      <c r="S3999" s="89" t="s">
        <v>537</v>
      </c>
      <c r="T3999" s="266">
        <v>501538</v>
      </c>
      <c r="U3999" s="266">
        <v>3349142</v>
      </c>
      <c r="V3999" s="266">
        <v>3349142</v>
      </c>
      <c r="W3999" s="266">
        <v>3349142</v>
      </c>
      <c r="X3999" s="266" t="s">
        <v>112</v>
      </c>
      <c r="Y3999" s="266" t="s">
        <v>112</v>
      </c>
    </row>
    <row r="4000" spans="1:25" ht="252.75" customHeight="1" x14ac:dyDescent="0.25">
      <c r="A4000" s="71">
        <v>5859</v>
      </c>
      <c r="B4000" s="205" t="s">
        <v>9573</v>
      </c>
      <c r="C4000" s="206" t="s">
        <v>9588</v>
      </c>
      <c r="D4000" s="206" t="s">
        <v>202</v>
      </c>
      <c r="E4000" s="206" t="s">
        <v>18577</v>
      </c>
      <c r="F4000" s="206" t="s">
        <v>9589</v>
      </c>
      <c r="G4000" s="201">
        <v>42370</v>
      </c>
      <c r="H4000" s="201">
        <v>42370</v>
      </c>
      <c r="I4000" s="206" t="s">
        <v>9590</v>
      </c>
      <c r="J4000" s="206" t="s">
        <v>18578</v>
      </c>
      <c r="K4000" s="206" t="s">
        <v>9591</v>
      </c>
      <c r="L4000" s="211" t="s">
        <v>60</v>
      </c>
      <c r="M4000" s="206" t="s">
        <v>9592</v>
      </c>
      <c r="N4000" s="211" t="s">
        <v>107</v>
      </c>
      <c r="O4000" s="211" t="s">
        <v>100</v>
      </c>
      <c r="P4000" s="206" t="s">
        <v>237</v>
      </c>
      <c r="Q4000" s="89" t="s">
        <v>537</v>
      </c>
      <c r="R4000" s="89" t="s">
        <v>537</v>
      </c>
      <c r="S4000" s="89" t="s">
        <v>537</v>
      </c>
      <c r="T4000" s="266">
        <v>1006108</v>
      </c>
      <c r="U4000" s="266">
        <v>1151517</v>
      </c>
      <c r="V4000" s="266">
        <v>1247476.75</v>
      </c>
      <c r="W4000" s="266">
        <v>1285860.6499999999</v>
      </c>
      <c r="X4000" s="231">
        <v>11094.364448845663</v>
      </c>
      <c r="Y4000" s="231">
        <v>11862.094468705784</v>
      </c>
    </row>
    <row r="4001" spans="1:25" ht="76.5" customHeight="1" x14ac:dyDescent="0.25">
      <c r="A4001" s="71">
        <v>5860</v>
      </c>
      <c r="B4001" s="205" t="s">
        <v>9573</v>
      </c>
      <c r="C4001" s="206" t="s">
        <v>9593</v>
      </c>
      <c r="D4001" s="206" t="s">
        <v>203</v>
      </c>
      <c r="E4001" s="206" t="s">
        <v>18579</v>
      </c>
      <c r="F4001" s="206" t="s">
        <v>9594</v>
      </c>
      <c r="G4001" s="201">
        <v>41335</v>
      </c>
      <c r="H4001" s="201">
        <v>41275</v>
      </c>
      <c r="I4001" s="206" t="s">
        <v>9595</v>
      </c>
      <c r="J4001" s="206" t="s">
        <v>18571</v>
      </c>
      <c r="K4001" s="206" t="s">
        <v>9596</v>
      </c>
      <c r="L4001" s="211" t="s">
        <v>60</v>
      </c>
      <c r="M4001" s="206" t="s">
        <v>9592</v>
      </c>
      <c r="N4001" s="211" t="s">
        <v>107</v>
      </c>
      <c r="O4001" s="211" t="s">
        <v>100</v>
      </c>
      <c r="P4001" s="206" t="s">
        <v>237</v>
      </c>
      <c r="Q4001" s="89" t="s">
        <v>537</v>
      </c>
      <c r="R4001" s="89" t="s">
        <v>537</v>
      </c>
      <c r="S4001" s="89" t="s">
        <v>537</v>
      </c>
      <c r="T4001" s="266">
        <v>330885</v>
      </c>
      <c r="U4001" s="266">
        <v>984958</v>
      </c>
      <c r="V4001" s="266">
        <v>1119270.4545454546</v>
      </c>
      <c r="W4001" s="266">
        <v>1208812.0909090911</v>
      </c>
      <c r="X4001" s="266" t="s">
        <v>112</v>
      </c>
      <c r="Y4001" s="266" t="s">
        <v>112</v>
      </c>
    </row>
    <row r="4002" spans="1:25" ht="166.5" customHeight="1" x14ac:dyDescent="0.25">
      <c r="A4002" s="71">
        <v>5862</v>
      </c>
      <c r="B4002" s="205" t="s">
        <v>9573</v>
      </c>
      <c r="C4002" s="206" t="s">
        <v>9598</v>
      </c>
      <c r="D4002" s="206" t="s">
        <v>233</v>
      </c>
      <c r="E4002" s="206" t="s">
        <v>18580</v>
      </c>
      <c r="F4002" s="206" t="s">
        <v>9599</v>
      </c>
      <c r="G4002" s="201">
        <v>43101</v>
      </c>
      <c r="H4002" s="201">
        <v>43101</v>
      </c>
      <c r="I4002" s="206" t="s">
        <v>403</v>
      </c>
      <c r="J4002" s="201">
        <v>46753</v>
      </c>
      <c r="K4002" s="206" t="s">
        <v>9600</v>
      </c>
      <c r="L4002" s="211" t="s">
        <v>60</v>
      </c>
      <c r="M4002" s="206" t="s">
        <v>9592</v>
      </c>
      <c r="N4002" s="211" t="s">
        <v>107</v>
      </c>
      <c r="O4002" s="211" t="s">
        <v>100</v>
      </c>
      <c r="P4002" s="326" t="s">
        <v>349</v>
      </c>
      <c r="Q4002" s="89" t="s">
        <v>537</v>
      </c>
      <c r="R4002" s="89" t="s">
        <v>537</v>
      </c>
      <c r="S4002" s="89" t="s">
        <v>537</v>
      </c>
      <c r="T4002" s="266">
        <v>0</v>
      </c>
      <c r="U4002" s="266">
        <v>0</v>
      </c>
      <c r="V4002" s="266">
        <v>0</v>
      </c>
      <c r="W4002" s="266">
        <v>0</v>
      </c>
      <c r="X4002" s="266">
        <v>0</v>
      </c>
      <c r="Y4002" s="266">
        <v>0</v>
      </c>
    </row>
    <row r="4003" spans="1:25" ht="63.75" customHeight="1" x14ac:dyDescent="0.25">
      <c r="A4003" s="71">
        <v>5863</v>
      </c>
      <c r="B4003" s="205" t="s">
        <v>9573</v>
      </c>
      <c r="C4003" s="206" t="s">
        <v>9598</v>
      </c>
      <c r="D4003" s="206" t="s">
        <v>672</v>
      </c>
      <c r="E4003" s="206" t="s">
        <v>18581</v>
      </c>
      <c r="F4003" s="206" t="s">
        <v>9601</v>
      </c>
      <c r="G4003" s="201">
        <v>43101</v>
      </c>
      <c r="H4003" s="201">
        <v>43101</v>
      </c>
      <c r="I4003" s="206" t="s">
        <v>2548</v>
      </c>
      <c r="J4003" s="201">
        <v>46023</v>
      </c>
      <c r="K4003" s="206" t="s">
        <v>9602</v>
      </c>
      <c r="L4003" s="211" t="s">
        <v>60</v>
      </c>
      <c r="M4003" s="206" t="s">
        <v>9592</v>
      </c>
      <c r="N4003" s="211" t="s">
        <v>107</v>
      </c>
      <c r="O4003" s="211" t="s">
        <v>104</v>
      </c>
      <c r="P4003" s="126" t="s">
        <v>1135</v>
      </c>
      <c r="Q4003" s="89" t="s">
        <v>537</v>
      </c>
      <c r="R4003" s="89" t="s">
        <v>537</v>
      </c>
      <c r="S4003" s="89" t="s">
        <v>537</v>
      </c>
      <c r="T4003" s="266">
        <v>0</v>
      </c>
      <c r="U4003" s="266">
        <v>0</v>
      </c>
      <c r="V4003" s="266">
        <v>0</v>
      </c>
      <c r="W4003" s="266">
        <v>0</v>
      </c>
      <c r="X4003" s="266">
        <v>0</v>
      </c>
      <c r="Y4003" s="266" t="s">
        <v>112</v>
      </c>
    </row>
    <row r="4004" spans="1:25" ht="164.25" customHeight="1" x14ac:dyDescent="0.25">
      <c r="A4004" s="71">
        <v>5864</v>
      </c>
      <c r="B4004" s="205" t="s">
        <v>9573</v>
      </c>
      <c r="C4004" s="206" t="s">
        <v>9603</v>
      </c>
      <c r="D4004" s="206" t="s">
        <v>7486</v>
      </c>
      <c r="E4004" s="206" t="s">
        <v>18582</v>
      </c>
      <c r="F4004" s="206" t="s">
        <v>9604</v>
      </c>
      <c r="G4004" s="201">
        <v>43831</v>
      </c>
      <c r="H4004" s="201">
        <v>43831</v>
      </c>
      <c r="I4004" s="206" t="s">
        <v>403</v>
      </c>
      <c r="J4004" s="201">
        <v>46753</v>
      </c>
      <c r="K4004" s="206" t="s">
        <v>18583</v>
      </c>
      <c r="L4004" s="211" t="s">
        <v>60</v>
      </c>
      <c r="M4004" s="206" t="s">
        <v>9605</v>
      </c>
      <c r="N4004" s="211" t="s">
        <v>107</v>
      </c>
      <c r="O4004" s="211" t="s">
        <v>102</v>
      </c>
      <c r="P4004" s="388" t="s">
        <v>3058</v>
      </c>
      <c r="Q4004" s="89" t="s">
        <v>537</v>
      </c>
      <c r="R4004" s="89" t="s">
        <v>537</v>
      </c>
      <c r="S4004" s="89" t="s">
        <v>537</v>
      </c>
      <c r="T4004" s="266">
        <v>0</v>
      </c>
      <c r="U4004" s="266">
        <v>0</v>
      </c>
      <c r="V4004" s="266">
        <v>0</v>
      </c>
      <c r="W4004" s="266">
        <v>0</v>
      </c>
      <c r="X4004" s="266">
        <v>0</v>
      </c>
      <c r="Y4004" s="266">
        <v>0</v>
      </c>
    </row>
    <row r="4005" spans="1:25" ht="127.5" customHeight="1" x14ac:dyDescent="0.25">
      <c r="A4005" s="71">
        <v>5865</v>
      </c>
      <c r="B4005" s="205" t="s">
        <v>9573</v>
      </c>
      <c r="C4005" s="206" t="s">
        <v>9603</v>
      </c>
      <c r="D4005" s="206" t="s">
        <v>7489</v>
      </c>
      <c r="E4005" s="206" t="s">
        <v>18584</v>
      </c>
      <c r="F4005" s="206" t="s">
        <v>9606</v>
      </c>
      <c r="G4005" s="201">
        <v>43831</v>
      </c>
      <c r="H4005" s="201">
        <v>43831</v>
      </c>
      <c r="I4005" s="206" t="s">
        <v>403</v>
      </c>
      <c r="J4005" s="201">
        <v>46753</v>
      </c>
      <c r="K4005" s="206" t="s">
        <v>18585</v>
      </c>
      <c r="L4005" s="211" t="s">
        <v>60</v>
      </c>
      <c r="M4005" s="206" t="s">
        <v>9605</v>
      </c>
      <c r="N4005" s="211" t="s">
        <v>107</v>
      </c>
      <c r="O4005" s="211" t="s">
        <v>102</v>
      </c>
      <c r="P4005" s="388" t="s">
        <v>3058</v>
      </c>
      <c r="Q4005" s="89" t="s">
        <v>537</v>
      </c>
      <c r="R4005" s="89" t="s">
        <v>537</v>
      </c>
      <c r="S4005" s="89" t="s">
        <v>537</v>
      </c>
      <c r="T4005" s="266" t="s">
        <v>18586</v>
      </c>
      <c r="U4005" s="266" t="s">
        <v>18586</v>
      </c>
      <c r="V4005" s="266" t="s">
        <v>18587</v>
      </c>
      <c r="W4005" s="266" t="s">
        <v>18587</v>
      </c>
      <c r="X4005" s="266" t="s">
        <v>18587</v>
      </c>
      <c r="Y4005" s="266" t="s">
        <v>18587</v>
      </c>
    </row>
    <row r="4006" spans="1:25" ht="127.5" customHeight="1" x14ac:dyDescent="0.25">
      <c r="A4006" s="71">
        <v>5866</v>
      </c>
      <c r="B4006" s="205" t="s">
        <v>9573</v>
      </c>
      <c r="C4006" s="421" t="s">
        <v>9607</v>
      </c>
      <c r="D4006" s="206" t="s">
        <v>760</v>
      </c>
      <c r="E4006" s="206" t="s">
        <v>129</v>
      </c>
      <c r="F4006" s="206" t="s">
        <v>9608</v>
      </c>
      <c r="G4006" s="201">
        <v>41640</v>
      </c>
      <c r="H4006" s="201">
        <v>41640</v>
      </c>
      <c r="I4006" s="206" t="s">
        <v>762</v>
      </c>
      <c r="J4006" s="201">
        <v>44927</v>
      </c>
      <c r="K4006" s="206" t="s">
        <v>11934</v>
      </c>
      <c r="L4006" s="211" t="s">
        <v>99</v>
      </c>
      <c r="M4006" s="206" t="s">
        <v>9609</v>
      </c>
      <c r="N4006" s="211" t="s">
        <v>64</v>
      </c>
      <c r="O4006" s="211" t="s">
        <v>100</v>
      </c>
      <c r="P4006" s="206" t="s">
        <v>9610</v>
      </c>
      <c r="Q4006" s="89" t="s">
        <v>537</v>
      </c>
      <c r="R4006" s="89" t="s">
        <v>537</v>
      </c>
      <c r="S4006" s="89" t="s">
        <v>537</v>
      </c>
      <c r="T4006" s="266">
        <v>10383483</v>
      </c>
      <c r="U4006" s="266">
        <v>6509271</v>
      </c>
      <c r="V4006" s="266" t="s">
        <v>112</v>
      </c>
      <c r="W4006" s="266" t="s">
        <v>112</v>
      </c>
      <c r="X4006" s="266" t="s">
        <v>112</v>
      </c>
      <c r="Y4006" s="266" t="s">
        <v>112</v>
      </c>
    </row>
    <row r="4007" spans="1:25" ht="102" customHeight="1" x14ac:dyDescent="0.25">
      <c r="A4007" s="71">
        <v>5867</v>
      </c>
      <c r="B4007" s="205" t="s">
        <v>9573</v>
      </c>
      <c r="C4007" s="206" t="s">
        <v>9611</v>
      </c>
      <c r="D4007" s="206" t="s">
        <v>2034</v>
      </c>
      <c r="E4007" s="206" t="s">
        <v>18588</v>
      </c>
      <c r="F4007" s="206" t="s">
        <v>9612</v>
      </c>
      <c r="G4007" s="201">
        <v>42370</v>
      </c>
      <c r="H4007" s="201">
        <v>42005</v>
      </c>
      <c r="I4007" s="208" t="s">
        <v>113</v>
      </c>
      <c r="J4007" s="201">
        <v>44927</v>
      </c>
      <c r="K4007" s="206" t="s">
        <v>9613</v>
      </c>
      <c r="L4007" s="211" t="s">
        <v>60</v>
      </c>
      <c r="M4007" s="206" t="s">
        <v>9614</v>
      </c>
      <c r="N4007" s="211" t="s">
        <v>64</v>
      </c>
      <c r="O4007" s="211" t="s">
        <v>100</v>
      </c>
      <c r="P4007" s="206" t="s">
        <v>2740</v>
      </c>
      <c r="Q4007" s="89" t="s">
        <v>537</v>
      </c>
      <c r="R4007" s="89" t="s">
        <v>537</v>
      </c>
      <c r="S4007" s="89" t="s">
        <v>537</v>
      </c>
      <c r="T4007" s="266">
        <v>25640</v>
      </c>
      <c r="U4007" s="266">
        <v>7400</v>
      </c>
      <c r="V4007" s="266" t="s">
        <v>112</v>
      </c>
      <c r="W4007" s="266" t="s">
        <v>112</v>
      </c>
      <c r="X4007" s="266" t="s">
        <v>112</v>
      </c>
      <c r="Y4007" s="266" t="s">
        <v>112</v>
      </c>
    </row>
    <row r="4008" spans="1:25" ht="102" customHeight="1" x14ac:dyDescent="0.25">
      <c r="A4008" s="71">
        <v>5868</v>
      </c>
      <c r="B4008" s="205" t="s">
        <v>9573</v>
      </c>
      <c r="C4008" s="206" t="s">
        <v>9615</v>
      </c>
      <c r="D4008" s="206" t="s">
        <v>150</v>
      </c>
      <c r="E4008" s="206" t="s">
        <v>129</v>
      </c>
      <c r="F4008" s="206" t="s">
        <v>9616</v>
      </c>
      <c r="G4008" s="201">
        <v>37987</v>
      </c>
      <c r="H4008" s="201">
        <v>37987</v>
      </c>
      <c r="I4008" s="208" t="s">
        <v>113</v>
      </c>
      <c r="J4008" s="201" t="s">
        <v>114</v>
      </c>
      <c r="K4008" s="206" t="s">
        <v>9617</v>
      </c>
      <c r="L4008" s="211" t="s">
        <v>61</v>
      </c>
      <c r="M4008" s="206" t="s">
        <v>9618</v>
      </c>
      <c r="N4008" s="211" t="s">
        <v>64</v>
      </c>
      <c r="O4008" s="211" t="s">
        <v>103</v>
      </c>
      <c r="P4008" s="207" t="s">
        <v>115</v>
      </c>
      <c r="Q4008" s="89" t="s">
        <v>537</v>
      </c>
      <c r="R4008" s="89" t="s">
        <v>537</v>
      </c>
      <c r="S4008" s="89" t="s">
        <v>537</v>
      </c>
      <c r="T4008" s="266">
        <v>39189985</v>
      </c>
      <c r="U4008" s="266">
        <v>44157093</v>
      </c>
      <c r="V4008" s="266">
        <v>48037817.82695891</v>
      </c>
      <c r="W4008" s="266">
        <v>50087790.22175891</v>
      </c>
      <c r="X4008" s="266">
        <v>50087790.22175891</v>
      </c>
      <c r="Y4008" s="266">
        <v>53771254.621758908</v>
      </c>
    </row>
    <row r="4009" spans="1:25" ht="102" customHeight="1" x14ac:dyDescent="0.25">
      <c r="A4009" s="71">
        <v>5869</v>
      </c>
      <c r="B4009" s="205" t="s">
        <v>9573</v>
      </c>
      <c r="C4009" s="206" t="s">
        <v>9615</v>
      </c>
      <c r="D4009" s="206" t="s">
        <v>152</v>
      </c>
      <c r="E4009" s="206" t="s">
        <v>9619</v>
      </c>
      <c r="F4009" s="206" t="s">
        <v>18589</v>
      </c>
      <c r="G4009" s="201">
        <v>37987</v>
      </c>
      <c r="H4009" s="201">
        <v>37987</v>
      </c>
      <c r="I4009" s="208" t="s">
        <v>113</v>
      </c>
      <c r="J4009" s="201" t="s">
        <v>114</v>
      </c>
      <c r="K4009" s="206" t="s">
        <v>18590</v>
      </c>
      <c r="L4009" s="211" t="s">
        <v>61</v>
      </c>
      <c r="M4009" s="206" t="s">
        <v>9620</v>
      </c>
      <c r="N4009" s="211" t="s">
        <v>64</v>
      </c>
      <c r="O4009" s="211" t="s">
        <v>103</v>
      </c>
      <c r="P4009" s="207" t="s">
        <v>115</v>
      </c>
      <c r="Q4009" s="89" t="s">
        <v>537</v>
      </c>
      <c r="R4009" s="89" t="s">
        <v>537</v>
      </c>
      <c r="S4009" s="89" t="s">
        <v>537</v>
      </c>
      <c r="T4009" s="266">
        <v>0</v>
      </c>
      <c r="U4009" s="266">
        <v>0</v>
      </c>
      <c r="V4009" s="266">
        <v>55000</v>
      </c>
      <c r="W4009" s="266">
        <v>55000</v>
      </c>
      <c r="X4009" s="266">
        <v>55000</v>
      </c>
      <c r="Y4009" s="266">
        <v>55000</v>
      </c>
    </row>
    <row r="4010" spans="1:25" ht="76.5" customHeight="1" x14ac:dyDescent="0.25">
      <c r="A4010" s="71">
        <v>5870</v>
      </c>
      <c r="B4010" s="205" t="s">
        <v>9573</v>
      </c>
      <c r="C4010" s="206" t="s">
        <v>9615</v>
      </c>
      <c r="D4010" s="206" t="s">
        <v>154</v>
      </c>
      <c r="E4010" s="206" t="s">
        <v>18591</v>
      </c>
      <c r="F4010" s="206" t="s">
        <v>4859</v>
      </c>
      <c r="G4010" s="201">
        <v>37987</v>
      </c>
      <c r="H4010" s="201">
        <v>37987</v>
      </c>
      <c r="I4010" s="208" t="s">
        <v>113</v>
      </c>
      <c r="J4010" s="201" t="s">
        <v>114</v>
      </c>
      <c r="K4010" s="206" t="s">
        <v>9621</v>
      </c>
      <c r="L4010" s="211" t="s">
        <v>99</v>
      </c>
      <c r="M4010" s="206" t="s">
        <v>9622</v>
      </c>
      <c r="N4010" s="211" t="s">
        <v>64</v>
      </c>
      <c r="O4010" s="211" t="s">
        <v>103</v>
      </c>
      <c r="P4010" s="207" t="s">
        <v>115</v>
      </c>
      <c r="Q4010" s="89" t="s">
        <v>537</v>
      </c>
      <c r="R4010" s="89" t="s">
        <v>537</v>
      </c>
      <c r="S4010" s="89" t="s">
        <v>537</v>
      </c>
      <c r="T4010" s="266">
        <v>56000</v>
      </c>
      <c r="U4010" s="266">
        <v>47718</v>
      </c>
      <c r="V4010" s="266">
        <v>47718</v>
      </c>
      <c r="W4010" s="266">
        <v>47718</v>
      </c>
      <c r="X4010" s="266">
        <v>47718</v>
      </c>
      <c r="Y4010" s="266">
        <v>47718</v>
      </c>
    </row>
    <row r="4011" spans="1:25" ht="76.5" customHeight="1" x14ac:dyDescent="0.25">
      <c r="A4011" s="71">
        <v>5871</v>
      </c>
      <c r="B4011" s="205" t="s">
        <v>9573</v>
      </c>
      <c r="C4011" s="206" t="s">
        <v>9623</v>
      </c>
      <c r="D4011" s="206" t="s">
        <v>138</v>
      </c>
      <c r="E4011" s="206" t="s">
        <v>18592</v>
      </c>
      <c r="F4011" s="206" t="s">
        <v>18593</v>
      </c>
      <c r="G4011" s="201">
        <v>37987</v>
      </c>
      <c r="H4011" s="201">
        <v>37987</v>
      </c>
      <c r="I4011" s="208" t="s">
        <v>113</v>
      </c>
      <c r="J4011" s="201" t="s">
        <v>114</v>
      </c>
      <c r="K4011" s="206" t="s">
        <v>18594</v>
      </c>
      <c r="L4011" s="211" t="s">
        <v>838</v>
      </c>
      <c r="M4011" s="206" t="s">
        <v>9624</v>
      </c>
      <c r="N4011" s="211" t="s">
        <v>64</v>
      </c>
      <c r="O4011" s="211" t="s">
        <v>103</v>
      </c>
      <c r="P4011" s="207" t="s">
        <v>706</v>
      </c>
      <c r="Q4011" s="89" t="s">
        <v>537</v>
      </c>
      <c r="R4011" s="89" t="s">
        <v>537</v>
      </c>
      <c r="S4011" s="89" t="s">
        <v>537</v>
      </c>
      <c r="T4011" s="266">
        <v>430902</v>
      </c>
      <c r="U4011" s="266">
        <v>354019</v>
      </c>
      <c r="V4011" s="266">
        <v>354019</v>
      </c>
      <c r="W4011" s="266">
        <v>354019</v>
      </c>
      <c r="X4011" s="266">
        <v>354019</v>
      </c>
      <c r="Y4011" s="266">
        <v>354019</v>
      </c>
    </row>
    <row r="4012" spans="1:25" ht="63.75" customHeight="1" x14ac:dyDescent="0.25">
      <c r="A4012" s="71">
        <v>5872</v>
      </c>
      <c r="B4012" s="205" t="s">
        <v>9573</v>
      </c>
      <c r="C4012" s="206" t="s">
        <v>9615</v>
      </c>
      <c r="D4012" s="206" t="s">
        <v>7145</v>
      </c>
      <c r="E4012" s="206" t="s">
        <v>9625</v>
      </c>
      <c r="F4012" s="206" t="s">
        <v>9626</v>
      </c>
      <c r="G4012" s="201">
        <v>37987</v>
      </c>
      <c r="H4012" s="201">
        <v>37987</v>
      </c>
      <c r="I4012" s="208" t="s">
        <v>113</v>
      </c>
      <c r="J4012" s="201" t="s">
        <v>114</v>
      </c>
      <c r="K4012" s="206" t="s">
        <v>9627</v>
      </c>
      <c r="L4012" s="211" t="s">
        <v>99</v>
      </c>
      <c r="M4012" s="206" t="s">
        <v>9628</v>
      </c>
      <c r="N4012" s="211" t="s">
        <v>64</v>
      </c>
      <c r="O4012" s="211" t="s">
        <v>103</v>
      </c>
      <c r="P4012" s="207" t="s">
        <v>115</v>
      </c>
      <c r="Q4012" s="89" t="s">
        <v>537</v>
      </c>
      <c r="R4012" s="89" t="s">
        <v>537</v>
      </c>
      <c r="S4012" s="89" t="s">
        <v>537</v>
      </c>
      <c r="T4012" s="266">
        <v>828816</v>
      </c>
      <c r="U4012" s="266">
        <v>1192837</v>
      </c>
      <c r="V4012" s="266">
        <v>1192837</v>
      </c>
      <c r="W4012" s="266">
        <v>1192837</v>
      </c>
      <c r="X4012" s="266">
        <v>1192837</v>
      </c>
      <c r="Y4012" s="266">
        <v>1192837</v>
      </c>
    </row>
    <row r="4013" spans="1:25" ht="89.25" customHeight="1" x14ac:dyDescent="0.25">
      <c r="A4013" s="71">
        <v>5873</v>
      </c>
      <c r="B4013" s="205" t="s">
        <v>9573</v>
      </c>
      <c r="C4013" s="206" t="s">
        <v>9629</v>
      </c>
      <c r="D4013" s="206" t="s">
        <v>9630</v>
      </c>
      <c r="E4013" s="206" t="s">
        <v>18595</v>
      </c>
      <c r="F4013" s="206" t="s">
        <v>9631</v>
      </c>
      <c r="G4013" s="201">
        <v>38718</v>
      </c>
      <c r="H4013" s="201">
        <v>38718</v>
      </c>
      <c r="I4013" s="208" t="s">
        <v>113</v>
      </c>
      <c r="J4013" s="201" t="s">
        <v>114</v>
      </c>
      <c r="K4013" s="206" t="s">
        <v>9632</v>
      </c>
      <c r="L4013" s="211" t="s">
        <v>61</v>
      </c>
      <c r="M4013" s="206" t="s">
        <v>9633</v>
      </c>
      <c r="N4013" s="211" t="s">
        <v>64</v>
      </c>
      <c r="O4013" s="211" t="s">
        <v>103</v>
      </c>
      <c r="P4013" s="207" t="s">
        <v>115</v>
      </c>
      <c r="Q4013" s="89" t="s">
        <v>537</v>
      </c>
      <c r="R4013" s="89" t="s">
        <v>537</v>
      </c>
      <c r="S4013" s="89" t="s">
        <v>537</v>
      </c>
      <c r="T4013" s="266">
        <v>1452892</v>
      </c>
      <c r="U4013" s="266">
        <v>1450956</v>
      </c>
      <c r="V4013" s="266">
        <v>1450956</v>
      </c>
      <c r="W4013" s="266">
        <v>1450956</v>
      </c>
      <c r="X4013" s="266">
        <v>1450956</v>
      </c>
      <c r="Y4013" s="266">
        <v>1450956</v>
      </c>
    </row>
    <row r="4014" spans="1:25" ht="63.75" customHeight="1" x14ac:dyDescent="0.25">
      <c r="A4014" s="71">
        <v>5874</v>
      </c>
      <c r="B4014" s="205" t="s">
        <v>9573</v>
      </c>
      <c r="C4014" s="206" t="s">
        <v>9634</v>
      </c>
      <c r="D4014" s="206" t="s">
        <v>9635</v>
      </c>
      <c r="E4014" s="206" t="s">
        <v>9625</v>
      </c>
      <c r="F4014" s="206" t="s">
        <v>9636</v>
      </c>
      <c r="G4014" s="201">
        <v>39448</v>
      </c>
      <c r="H4014" s="201">
        <v>39083</v>
      </c>
      <c r="I4014" s="208" t="s">
        <v>113</v>
      </c>
      <c r="J4014" s="201" t="s">
        <v>114</v>
      </c>
      <c r="K4014" s="206" t="s">
        <v>9637</v>
      </c>
      <c r="L4014" s="211" t="s">
        <v>99</v>
      </c>
      <c r="M4014" s="206" t="s">
        <v>9638</v>
      </c>
      <c r="N4014" s="211" t="s">
        <v>64</v>
      </c>
      <c r="O4014" s="211" t="s">
        <v>103</v>
      </c>
      <c r="P4014" s="207" t="s">
        <v>115</v>
      </c>
      <c r="Q4014" s="89" t="s">
        <v>537</v>
      </c>
      <c r="R4014" s="89" t="s">
        <v>537</v>
      </c>
      <c r="S4014" s="89" t="s">
        <v>537</v>
      </c>
      <c r="T4014" s="266">
        <v>6485055</v>
      </c>
      <c r="U4014" s="266">
        <v>7690055</v>
      </c>
      <c r="V4014" s="266">
        <v>8175669.6005799994</v>
      </c>
      <c r="W4014" s="266">
        <v>8499233.6822119989</v>
      </c>
      <c r="X4014" s="266">
        <v>8892205.4229119997</v>
      </c>
      <c r="Y4014" s="266">
        <v>9219712.3581399992</v>
      </c>
    </row>
    <row r="4015" spans="1:25" ht="318.75" customHeight="1" x14ac:dyDescent="0.25">
      <c r="A4015" s="71">
        <v>5875</v>
      </c>
      <c r="B4015" s="205" t="s">
        <v>9573</v>
      </c>
      <c r="C4015" s="206" t="s">
        <v>9639</v>
      </c>
      <c r="D4015" s="206" t="s">
        <v>9640</v>
      </c>
      <c r="E4015" s="206" t="s">
        <v>9625</v>
      </c>
      <c r="F4015" s="206" t="s">
        <v>9641</v>
      </c>
      <c r="G4015" s="201">
        <v>42133</v>
      </c>
      <c r="H4015" s="201">
        <v>42005</v>
      </c>
      <c r="I4015" s="208" t="s">
        <v>244</v>
      </c>
      <c r="J4015" s="201">
        <v>45658</v>
      </c>
      <c r="K4015" s="206" t="s">
        <v>9642</v>
      </c>
      <c r="L4015" s="211" t="s">
        <v>838</v>
      </c>
      <c r="M4015" s="206" t="s">
        <v>9638</v>
      </c>
      <c r="N4015" s="211" t="s">
        <v>64</v>
      </c>
      <c r="O4015" s="211" t="s">
        <v>103</v>
      </c>
      <c r="P4015" s="207" t="s">
        <v>115</v>
      </c>
      <c r="Q4015" s="89" t="s">
        <v>537</v>
      </c>
      <c r="R4015" s="89" t="s">
        <v>537</v>
      </c>
      <c r="S4015" s="89" t="s">
        <v>537</v>
      </c>
      <c r="T4015" s="266" t="s">
        <v>18586</v>
      </c>
      <c r="U4015" s="266" t="s">
        <v>18586</v>
      </c>
      <c r="V4015" s="266" t="s">
        <v>18587</v>
      </c>
      <c r="W4015" s="266" t="s">
        <v>18587</v>
      </c>
      <c r="X4015" s="266" t="s">
        <v>112</v>
      </c>
      <c r="Y4015" s="266" t="s">
        <v>112</v>
      </c>
    </row>
    <row r="4016" spans="1:25" ht="127.5" customHeight="1" x14ac:dyDescent="0.25">
      <c r="A4016" s="71">
        <v>5876</v>
      </c>
      <c r="B4016" s="205" t="s">
        <v>9573</v>
      </c>
      <c r="C4016" s="206" t="s">
        <v>9615</v>
      </c>
      <c r="D4016" s="206" t="s">
        <v>9643</v>
      </c>
      <c r="E4016" s="206" t="s">
        <v>9644</v>
      </c>
      <c r="F4016" s="206" t="s">
        <v>2603</v>
      </c>
      <c r="G4016" s="201">
        <v>37987</v>
      </c>
      <c r="H4016" s="201">
        <v>38353</v>
      </c>
      <c r="I4016" s="208" t="s">
        <v>113</v>
      </c>
      <c r="J4016" s="201" t="s">
        <v>114</v>
      </c>
      <c r="K4016" s="206" t="s">
        <v>9645</v>
      </c>
      <c r="L4016" s="211" t="s">
        <v>99</v>
      </c>
      <c r="M4016" s="206" t="s">
        <v>9646</v>
      </c>
      <c r="N4016" s="211" t="s">
        <v>64</v>
      </c>
      <c r="O4016" s="211" t="s">
        <v>103</v>
      </c>
      <c r="P4016" s="207" t="s">
        <v>115</v>
      </c>
      <c r="Q4016" s="89" t="s">
        <v>537</v>
      </c>
      <c r="R4016" s="89" t="s">
        <v>537</v>
      </c>
      <c r="S4016" s="89" t="s">
        <v>537</v>
      </c>
      <c r="T4016" s="266">
        <v>66107</v>
      </c>
      <c r="U4016" s="266">
        <v>56506</v>
      </c>
      <c r="V4016" s="266">
        <v>56506</v>
      </c>
      <c r="W4016" s="266">
        <v>56506</v>
      </c>
      <c r="X4016" s="266">
        <v>56506</v>
      </c>
      <c r="Y4016" s="266">
        <v>56506</v>
      </c>
    </row>
    <row r="4017" spans="1:25" ht="153" customHeight="1" x14ac:dyDescent="0.25">
      <c r="A4017" s="71">
        <v>5877</v>
      </c>
      <c r="B4017" s="205" t="s">
        <v>9573</v>
      </c>
      <c r="C4017" s="206" t="s">
        <v>9647</v>
      </c>
      <c r="D4017" s="206" t="s">
        <v>167</v>
      </c>
      <c r="E4017" s="206" t="s">
        <v>9625</v>
      </c>
      <c r="F4017" s="206" t="s">
        <v>9648</v>
      </c>
      <c r="G4017" s="201">
        <v>38175</v>
      </c>
      <c r="H4017" s="201">
        <v>37987</v>
      </c>
      <c r="I4017" s="208" t="s">
        <v>113</v>
      </c>
      <c r="J4017" s="201" t="s">
        <v>114</v>
      </c>
      <c r="K4017" s="206" t="s">
        <v>9649</v>
      </c>
      <c r="L4017" s="211" t="s">
        <v>99</v>
      </c>
      <c r="M4017" s="206" t="s">
        <v>9650</v>
      </c>
      <c r="N4017" s="211" t="s">
        <v>64</v>
      </c>
      <c r="O4017" s="211" t="s">
        <v>103</v>
      </c>
      <c r="P4017" s="207" t="s">
        <v>115</v>
      </c>
      <c r="Q4017" s="89" t="s">
        <v>537</v>
      </c>
      <c r="R4017" s="89" t="s">
        <v>537</v>
      </c>
      <c r="S4017" s="89" t="s">
        <v>537</v>
      </c>
      <c r="T4017" s="266">
        <v>42598</v>
      </c>
      <c r="U4017" s="266">
        <v>95386</v>
      </c>
      <c r="V4017" s="266">
        <v>95386</v>
      </c>
      <c r="W4017" s="266">
        <v>95386</v>
      </c>
      <c r="X4017" s="266">
        <v>95386</v>
      </c>
      <c r="Y4017" s="266">
        <v>95386</v>
      </c>
    </row>
    <row r="4018" spans="1:25" ht="153" customHeight="1" x14ac:dyDescent="0.25">
      <c r="A4018" s="71">
        <v>5878</v>
      </c>
      <c r="B4018" s="205" t="s">
        <v>9573</v>
      </c>
      <c r="C4018" s="206" t="s">
        <v>9647</v>
      </c>
      <c r="D4018" s="206" t="s">
        <v>7951</v>
      </c>
      <c r="E4018" s="206" t="s">
        <v>9625</v>
      </c>
      <c r="F4018" s="206" t="s">
        <v>9651</v>
      </c>
      <c r="G4018" s="201">
        <v>38175</v>
      </c>
      <c r="H4018" s="201">
        <v>37987</v>
      </c>
      <c r="I4018" s="208" t="s">
        <v>113</v>
      </c>
      <c r="J4018" s="201" t="s">
        <v>114</v>
      </c>
      <c r="K4018" s="206" t="s">
        <v>9652</v>
      </c>
      <c r="L4018" s="211" t="s">
        <v>99</v>
      </c>
      <c r="M4018" s="206" t="s">
        <v>9653</v>
      </c>
      <c r="N4018" s="211" t="s">
        <v>64</v>
      </c>
      <c r="O4018" s="211" t="s">
        <v>103</v>
      </c>
      <c r="P4018" s="207" t="s">
        <v>115</v>
      </c>
      <c r="Q4018" s="89" t="s">
        <v>537</v>
      </c>
      <c r="R4018" s="89" t="s">
        <v>537</v>
      </c>
      <c r="S4018" s="89" t="s">
        <v>537</v>
      </c>
      <c r="T4018" s="266" t="s">
        <v>18586</v>
      </c>
      <c r="U4018" s="266" t="s">
        <v>18586</v>
      </c>
      <c r="V4018" s="266" t="s">
        <v>18587</v>
      </c>
      <c r="W4018" s="266" t="s">
        <v>18587</v>
      </c>
      <c r="X4018" s="266" t="s">
        <v>18587</v>
      </c>
      <c r="Y4018" s="266" t="s">
        <v>18587</v>
      </c>
    </row>
    <row r="4019" spans="1:25" ht="153" customHeight="1" x14ac:dyDescent="0.25">
      <c r="A4019" s="71">
        <v>5879</v>
      </c>
      <c r="B4019" s="205" t="s">
        <v>9573</v>
      </c>
      <c r="C4019" s="421" t="s">
        <v>9654</v>
      </c>
      <c r="D4019" s="206" t="s">
        <v>9655</v>
      </c>
      <c r="E4019" s="206" t="s">
        <v>129</v>
      </c>
      <c r="F4019" s="206" t="s">
        <v>9656</v>
      </c>
      <c r="G4019" s="201">
        <v>40909</v>
      </c>
      <c r="H4019" s="201">
        <v>40909</v>
      </c>
      <c r="I4019" s="208" t="s">
        <v>113</v>
      </c>
      <c r="J4019" s="201" t="s">
        <v>114</v>
      </c>
      <c r="K4019" s="206" t="s">
        <v>9657</v>
      </c>
      <c r="L4019" s="211" t="s">
        <v>60</v>
      </c>
      <c r="M4019" s="206" t="s">
        <v>9658</v>
      </c>
      <c r="N4019" s="211" t="s">
        <v>64</v>
      </c>
      <c r="O4019" s="211" t="s">
        <v>103</v>
      </c>
      <c r="P4019" s="207" t="s">
        <v>115</v>
      </c>
      <c r="Q4019" s="89" t="s">
        <v>537</v>
      </c>
      <c r="R4019" s="89" t="s">
        <v>537</v>
      </c>
      <c r="S4019" s="89" t="s">
        <v>537</v>
      </c>
      <c r="T4019" s="266">
        <v>251190</v>
      </c>
      <c r="U4019" s="266">
        <v>256451</v>
      </c>
      <c r="V4019" s="266">
        <v>256451</v>
      </c>
      <c r="W4019" s="266">
        <v>256451</v>
      </c>
      <c r="X4019" s="266">
        <v>256451</v>
      </c>
      <c r="Y4019" s="266">
        <v>256451</v>
      </c>
    </row>
    <row r="4020" spans="1:25" ht="127.5" customHeight="1" x14ac:dyDescent="0.25">
      <c r="A4020" s="71">
        <v>5880</v>
      </c>
      <c r="B4020" s="205" t="s">
        <v>9573</v>
      </c>
      <c r="C4020" s="206" t="s">
        <v>9659</v>
      </c>
      <c r="D4020" s="206" t="s">
        <v>9660</v>
      </c>
      <c r="E4020" s="206" t="s">
        <v>18596</v>
      </c>
      <c r="F4020" s="206" t="s">
        <v>9589</v>
      </c>
      <c r="G4020" s="201">
        <v>42370</v>
      </c>
      <c r="H4020" s="201">
        <v>42370</v>
      </c>
      <c r="I4020" s="206" t="s">
        <v>9661</v>
      </c>
      <c r="J4020" s="112" t="s">
        <v>114</v>
      </c>
      <c r="K4020" s="206" t="s">
        <v>9662</v>
      </c>
      <c r="L4020" s="211" t="s">
        <v>60</v>
      </c>
      <c r="M4020" s="206" t="s">
        <v>9663</v>
      </c>
      <c r="N4020" s="211" t="s">
        <v>64</v>
      </c>
      <c r="O4020" s="211" t="s">
        <v>103</v>
      </c>
      <c r="P4020" s="207" t="s">
        <v>115</v>
      </c>
      <c r="Q4020" s="89" t="s">
        <v>537</v>
      </c>
      <c r="R4020" s="89" t="s">
        <v>537</v>
      </c>
      <c r="S4020" s="89" t="s">
        <v>537</v>
      </c>
      <c r="T4020" s="266">
        <v>0</v>
      </c>
      <c r="U4020" s="266">
        <v>534083</v>
      </c>
      <c r="V4020" s="266">
        <v>771453.22222222225</v>
      </c>
      <c r="W4020" s="266">
        <v>890138.33333333337</v>
      </c>
      <c r="X4020" s="266">
        <v>1008823.4444444445</v>
      </c>
      <c r="Y4020" s="266">
        <v>1127508.5555555555</v>
      </c>
    </row>
    <row r="4021" spans="1:25" ht="63.75" customHeight="1" x14ac:dyDescent="0.25">
      <c r="A4021" s="71">
        <v>5881</v>
      </c>
      <c r="B4021" s="205" t="s">
        <v>9573</v>
      </c>
      <c r="C4021" s="206" t="s">
        <v>9659</v>
      </c>
      <c r="D4021" s="206" t="s">
        <v>9660</v>
      </c>
      <c r="E4021" s="206" t="s">
        <v>18597</v>
      </c>
      <c r="F4021" s="206" t="s">
        <v>9664</v>
      </c>
      <c r="G4021" s="201">
        <v>42370</v>
      </c>
      <c r="H4021" s="201">
        <v>42370</v>
      </c>
      <c r="I4021" s="206" t="s">
        <v>9665</v>
      </c>
      <c r="J4021" s="112" t="s">
        <v>114</v>
      </c>
      <c r="K4021" s="206" t="s">
        <v>9666</v>
      </c>
      <c r="L4021" s="211" t="s">
        <v>60</v>
      </c>
      <c r="M4021" s="206" t="s">
        <v>9663</v>
      </c>
      <c r="N4021" s="211" t="s">
        <v>64</v>
      </c>
      <c r="O4021" s="211" t="s">
        <v>103</v>
      </c>
      <c r="P4021" s="207" t="s">
        <v>115</v>
      </c>
      <c r="Q4021" s="89" t="s">
        <v>537</v>
      </c>
      <c r="R4021" s="89" t="s">
        <v>537</v>
      </c>
      <c r="S4021" s="89" t="s">
        <v>537</v>
      </c>
      <c r="T4021" s="266">
        <v>1244378</v>
      </c>
      <c r="U4021" s="266">
        <v>1468381</v>
      </c>
      <c r="V4021" s="266">
        <v>1535125.5909090908</v>
      </c>
      <c r="W4021" s="266">
        <v>1568497.8863636362</v>
      </c>
      <c r="X4021" s="266">
        <v>1601870.1818181816</v>
      </c>
      <c r="Y4021" s="266">
        <v>1635242.4772727271</v>
      </c>
    </row>
    <row r="4022" spans="1:25" ht="63.75" customHeight="1" x14ac:dyDescent="0.25">
      <c r="A4022" s="71">
        <v>5882</v>
      </c>
      <c r="B4022" s="205" t="s">
        <v>9573</v>
      </c>
      <c r="C4022" s="206" t="s">
        <v>12168</v>
      </c>
      <c r="D4022" s="206" t="s">
        <v>9667</v>
      </c>
      <c r="E4022" s="206" t="s">
        <v>9668</v>
      </c>
      <c r="F4022" s="206" t="s">
        <v>9669</v>
      </c>
      <c r="G4022" s="201">
        <v>42736</v>
      </c>
      <c r="H4022" s="201">
        <v>42370</v>
      </c>
      <c r="I4022" s="206" t="s">
        <v>2548</v>
      </c>
      <c r="J4022" s="201">
        <v>46023</v>
      </c>
      <c r="K4022" s="206" t="s">
        <v>9670</v>
      </c>
      <c r="L4022" s="211" t="s">
        <v>838</v>
      </c>
      <c r="M4022" s="206" t="s">
        <v>9671</v>
      </c>
      <c r="N4022" s="211" t="s">
        <v>64</v>
      </c>
      <c r="O4022" s="211" t="s">
        <v>103</v>
      </c>
      <c r="P4022" s="207" t="s">
        <v>115</v>
      </c>
      <c r="Q4022" s="89" t="s">
        <v>537</v>
      </c>
      <c r="R4022" s="89" t="s">
        <v>537</v>
      </c>
      <c r="S4022" s="89" t="s">
        <v>537</v>
      </c>
      <c r="T4022" s="266" t="s">
        <v>18586</v>
      </c>
      <c r="U4022" s="266" t="s">
        <v>18586</v>
      </c>
      <c r="V4022" s="266" t="s">
        <v>18587</v>
      </c>
      <c r="W4022" s="266" t="s">
        <v>18587</v>
      </c>
      <c r="X4022" s="266" t="s">
        <v>18587</v>
      </c>
      <c r="Y4022" s="266" t="s">
        <v>112</v>
      </c>
    </row>
    <row r="4023" spans="1:25" ht="63.75" customHeight="1" x14ac:dyDescent="0.25">
      <c r="A4023" s="71">
        <v>5883</v>
      </c>
      <c r="B4023" s="205" t="s">
        <v>9573</v>
      </c>
      <c r="C4023" s="206" t="s">
        <v>9672</v>
      </c>
      <c r="D4023" s="206" t="s">
        <v>9673</v>
      </c>
      <c r="E4023" s="206" t="s">
        <v>9674</v>
      </c>
      <c r="F4023" s="206" t="s">
        <v>9675</v>
      </c>
      <c r="G4023" s="201">
        <v>43101</v>
      </c>
      <c r="H4023" s="201">
        <v>42736</v>
      </c>
      <c r="I4023" s="208" t="s">
        <v>113</v>
      </c>
      <c r="J4023" s="112" t="s">
        <v>114</v>
      </c>
      <c r="K4023" s="206" t="s">
        <v>9676</v>
      </c>
      <c r="L4023" s="211" t="s">
        <v>838</v>
      </c>
      <c r="M4023" s="206" t="s">
        <v>9677</v>
      </c>
      <c r="N4023" s="211" t="s">
        <v>64</v>
      </c>
      <c r="O4023" s="211" t="s">
        <v>103</v>
      </c>
      <c r="P4023" s="207" t="s">
        <v>115</v>
      </c>
      <c r="Q4023" s="89" t="s">
        <v>537</v>
      </c>
      <c r="R4023" s="89" t="s">
        <v>537</v>
      </c>
      <c r="S4023" s="89" t="s">
        <v>537</v>
      </c>
      <c r="T4023" s="266" t="s">
        <v>18586</v>
      </c>
      <c r="U4023" s="266" t="s">
        <v>18586</v>
      </c>
      <c r="V4023" s="266" t="s">
        <v>18587</v>
      </c>
      <c r="W4023" s="266" t="s">
        <v>18587</v>
      </c>
      <c r="X4023" s="266" t="s">
        <v>18587</v>
      </c>
      <c r="Y4023" s="266" t="s">
        <v>18587</v>
      </c>
    </row>
    <row r="4024" spans="1:25" ht="76.5" customHeight="1" x14ac:dyDescent="0.25">
      <c r="A4024" s="71">
        <v>5884</v>
      </c>
      <c r="B4024" s="205" t="s">
        <v>9573</v>
      </c>
      <c r="C4024" s="206" t="s">
        <v>9672</v>
      </c>
      <c r="D4024" s="206" t="s">
        <v>9678</v>
      </c>
      <c r="E4024" s="206" t="s">
        <v>129</v>
      </c>
      <c r="F4024" s="206" t="s">
        <v>9679</v>
      </c>
      <c r="G4024" s="201">
        <v>43101</v>
      </c>
      <c r="H4024" s="201">
        <v>43101</v>
      </c>
      <c r="I4024" s="206" t="s">
        <v>403</v>
      </c>
      <c r="J4024" s="201">
        <v>46753</v>
      </c>
      <c r="K4024" s="206" t="s">
        <v>9680</v>
      </c>
      <c r="L4024" s="211" t="s">
        <v>60</v>
      </c>
      <c r="M4024" s="206" t="s">
        <v>9681</v>
      </c>
      <c r="N4024" s="211" t="s">
        <v>64</v>
      </c>
      <c r="O4024" s="211" t="s">
        <v>103</v>
      </c>
      <c r="P4024" s="207" t="s">
        <v>115</v>
      </c>
      <c r="Q4024" s="89" t="s">
        <v>537</v>
      </c>
      <c r="R4024" s="89" t="s">
        <v>537</v>
      </c>
      <c r="S4024" s="89" t="s">
        <v>537</v>
      </c>
      <c r="T4024" s="266" t="s">
        <v>18586</v>
      </c>
      <c r="U4024" s="266" t="s">
        <v>18586</v>
      </c>
      <c r="V4024" s="422" t="s">
        <v>18587</v>
      </c>
      <c r="W4024" s="422" t="s">
        <v>18587</v>
      </c>
      <c r="X4024" s="422" t="s">
        <v>18587</v>
      </c>
      <c r="Y4024" s="422" t="s">
        <v>18587</v>
      </c>
    </row>
    <row r="4025" spans="1:25" ht="63.75" customHeight="1" x14ac:dyDescent="0.25">
      <c r="A4025" s="71">
        <v>5886</v>
      </c>
      <c r="B4025" s="205" t="s">
        <v>9573</v>
      </c>
      <c r="C4025" s="206" t="s">
        <v>9682</v>
      </c>
      <c r="D4025" s="206" t="s">
        <v>9683</v>
      </c>
      <c r="E4025" s="206" t="s">
        <v>18598</v>
      </c>
      <c r="F4025" s="206" t="s">
        <v>18599</v>
      </c>
      <c r="G4025" s="201">
        <v>44529</v>
      </c>
      <c r="H4025" s="201">
        <v>44197</v>
      </c>
      <c r="I4025" s="206" t="s">
        <v>2548</v>
      </c>
      <c r="J4025" s="201">
        <v>46023</v>
      </c>
      <c r="K4025" s="206" t="s">
        <v>9684</v>
      </c>
      <c r="L4025" s="211" t="s">
        <v>838</v>
      </c>
      <c r="M4025" s="211" t="s">
        <v>9685</v>
      </c>
      <c r="N4025" s="211" t="s">
        <v>64</v>
      </c>
      <c r="O4025" s="211" t="s">
        <v>103</v>
      </c>
      <c r="P4025" s="207" t="s">
        <v>115</v>
      </c>
      <c r="Q4025" s="89" t="s">
        <v>537</v>
      </c>
      <c r="R4025" s="89" t="s">
        <v>537</v>
      </c>
      <c r="S4025" s="89" t="s">
        <v>537</v>
      </c>
      <c r="T4025" s="266" t="s">
        <v>18586</v>
      </c>
      <c r="U4025" s="266">
        <v>34786</v>
      </c>
      <c r="V4025" s="266">
        <v>36617</v>
      </c>
      <c r="W4025" s="266">
        <v>37093.021000000001</v>
      </c>
      <c r="X4025" s="266">
        <v>37093.021000000001</v>
      </c>
      <c r="Y4025" s="266" t="s">
        <v>112</v>
      </c>
    </row>
    <row r="4026" spans="1:25" ht="63.75" customHeight="1" x14ac:dyDescent="0.25">
      <c r="A4026" s="71">
        <v>5887</v>
      </c>
      <c r="B4026" s="205" t="s">
        <v>9573</v>
      </c>
      <c r="C4026" s="206" t="s">
        <v>9611</v>
      </c>
      <c r="D4026" s="206" t="s">
        <v>8768</v>
      </c>
      <c r="E4026" s="206" t="s">
        <v>9625</v>
      </c>
      <c r="F4026" s="206" t="s">
        <v>9686</v>
      </c>
      <c r="G4026" s="201">
        <v>42005</v>
      </c>
      <c r="H4026" s="201">
        <v>42005</v>
      </c>
      <c r="I4026" s="206" t="s">
        <v>244</v>
      </c>
      <c r="J4026" s="201">
        <v>45658</v>
      </c>
      <c r="K4026" s="206" t="s">
        <v>9687</v>
      </c>
      <c r="L4026" s="211" t="s">
        <v>99</v>
      </c>
      <c r="M4026" s="206" t="s">
        <v>9688</v>
      </c>
      <c r="N4026" s="211" t="s">
        <v>64</v>
      </c>
      <c r="O4026" s="211" t="s">
        <v>105</v>
      </c>
      <c r="P4026" s="207" t="s">
        <v>9689</v>
      </c>
      <c r="Q4026" s="89" t="s">
        <v>537</v>
      </c>
      <c r="R4026" s="89" t="s">
        <v>537</v>
      </c>
      <c r="S4026" s="89" t="s">
        <v>537</v>
      </c>
      <c r="T4026" s="266">
        <v>586206</v>
      </c>
      <c r="U4026" s="266">
        <v>478498</v>
      </c>
      <c r="V4026" s="266">
        <v>478498</v>
      </c>
      <c r="W4026" s="266">
        <v>478498</v>
      </c>
      <c r="X4026" s="266" t="s">
        <v>112</v>
      </c>
      <c r="Y4026" s="266" t="s">
        <v>112</v>
      </c>
    </row>
    <row r="4027" spans="1:25" ht="63.75" customHeight="1" x14ac:dyDescent="0.25">
      <c r="A4027" s="71">
        <v>5888</v>
      </c>
      <c r="B4027" s="205" t="s">
        <v>9573</v>
      </c>
      <c r="C4027" s="206" t="s">
        <v>12169</v>
      </c>
      <c r="D4027" s="206" t="s">
        <v>9690</v>
      </c>
      <c r="E4027" s="206" t="s">
        <v>129</v>
      </c>
      <c r="F4027" s="206" t="s">
        <v>9691</v>
      </c>
      <c r="G4027" s="201">
        <v>42216</v>
      </c>
      <c r="H4027" s="201">
        <v>42217</v>
      </c>
      <c r="I4027" s="206" t="s">
        <v>2548</v>
      </c>
      <c r="J4027" s="201">
        <v>46023</v>
      </c>
      <c r="K4027" s="206" t="s">
        <v>9692</v>
      </c>
      <c r="L4027" s="211" t="s">
        <v>99</v>
      </c>
      <c r="M4027" s="206" t="s">
        <v>9693</v>
      </c>
      <c r="N4027" s="211" t="s">
        <v>64</v>
      </c>
      <c r="O4027" s="211" t="s">
        <v>105</v>
      </c>
      <c r="P4027" s="207" t="s">
        <v>9694</v>
      </c>
      <c r="Q4027" s="89" t="s">
        <v>537</v>
      </c>
      <c r="R4027" s="89" t="s">
        <v>537</v>
      </c>
      <c r="S4027" s="89" t="s">
        <v>537</v>
      </c>
      <c r="T4027" s="266" t="s">
        <v>18586</v>
      </c>
      <c r="U4027" s="266" t="s">
        <v>18586</v>
      </c>
      <c r="V4027" s="266" t="s">
        <v>18587</v>
      </c>
      <c r="W4027" s="266" t="s">
        <v>18587</v>
      </c>
      <c r="X4027" s="266" t="s">
        <v>18587</v>
      </c>
      <c r="Y4027" s="266" t="s">
        <v>112</v>
      </c>
    </row>
    <row r="4028" spans="1:25" ht="63.75" customHeight="1" x14ac:dyDescent="0.25">
      <c r="A4028" s="71">
        <v>5889</v>
      </c>
      <c r="B4028" s="205" t="s">
        <v>9573</v>
      </c>
      <c r="C4028" s="206" t="s">
        <v>9659</v>
      </c>
      <c r="D4028" s="206" t="s">
        <v>9695</v>
      </c>
      <c r="E4028" s="206" t="s">
        <v>9696</v>
      </c>
      <c r="F4028" s="206" t="s">
        <v>9697</v>
      </c>
      <c r="G4028" s="201">
        <v>42370</v>
      </c>
      <c r="H4028" s="201">
        <v>42370</v>
      </c>
      <c r="I4028" s="206" t="s">
        <v>9698</v>
      </c>
      <c r="J4028" s="112" t="s">
        <v>114</v>
      </c>
      <c r="K4028" s="206" t="s">
        <v>9699</v>
      </c>
      <c r="L4028" s="211" t="s">
        <v>60</v>
      </c>
      <c r="M4028" s="206" t="s">
        <v>9700</v>
      </c>
      <c r="N4028" s="211" t="s">
        <v>64</v>
      </c>
      <c r="O4028" s="211" t="s">
        <v>105</v>
      </c>
      <c r="P4028" s="207" t="s">
        <v>355</v>
      </c>
      <c r="Q4028" s="89" t="s">
        <v>537</v>
      </c>
      <c r="R4028" s="89" t="s">
        <v>537</v>
      </c>
      <c r="S4028" s="89" t="s">
        <v>537</v>
      </c>
      <c r="T4028" s="266">
        <v>277297</v>
      </c>
      <c r="U4028" s="266">
        <v>267262</v>
      </c>
      <c r="V4028" s="423">
        <v>282983.29411764705</v>
      </c>
      <c r="W4028" s="423">
        <v>286913.6176470588</v>
      </c>
      <c r="X4028" s="423">
        <v>290843.94117647054</v>
      </c>
      <c r="Y4028" s="423">
        <v>294774.26470588229</v>
      </c>
    </row>
    <row r="4029" spans="1:25" ht="114.75" customHeight="1" x14ac:dyDescent="0.25">
      <c r="A4029" s="71">
        <v>5890</v>
      </c>
      <c r="B4029" s="205" t="s">
        <v>9573</v>
      </c>
      <c r="C4029" s="206" t="s">
        <v>9701</v>
      </c>
      <c r="D4029" s="206" t="s">
        <v>9702</v>
      </c>
      <c r="E4029" s="206" t="s">
        <v>9703</v>
      </c>
      <c r="F4029" s="206" t="s">
        <v>9704</v>
      </c>
      <c r="G4029" s="201">
        <v>42552</v>
      </c>
      <c r="H4029" s="201">
        <v>42005</v>
      </c>
      <c r="I4029" s="206" t="s">
        <v>244</v>
      </c>
      <c r="J4029" s="201">
        <v>45658</v>
      </c>
      <c r="K4029" s="206" t="s">
        <v>9705</v>
      </c>
      <c r="L4029" s="211" t="s">
        <v>99</v>
      </c>
      <c r="M4029" s="206" t="s">
        <v>9706</v>
      </c>
      <c r="N4029" s="211" t="s">
        <v>64</v>
      </c>
      <c r="O4029" s="211" t="s">
        <v>105</v>
      </c>
      <c r="P4029" s="207" t="s">
        <v>9689</v>
      </c>
      <c r="Q4029" s="89" t="s">
        <v>537</v>
      </c>
      <c r="R4029" s="89" t="s">
        <v>537</v>
      </c>
      <c r="S4029" s="89" t="s">
        <v>537</v>
      </c>
      <c r="T4029" s="266">
        <v>781350</v>
      </c>
      <c r="U4029" s="266">
        <v>1017188</v>
      </c>
      <c r="V4029" s="266">
        <v>1017188</v>
      </c>
      <c r="W4029" s="266">
        <v>1017188</v>
      </c>
      <c r="X4029" s="266" t="s">
        <v>112</v>
      </c>
      <c r="Y4029" s="266" t="s">
        <v>112</v>
      </c>
    </row>
    <row r="4030" spans="1:25" ht="165.75" customHeight="1" x14ac:dyDescent="0.25">
      <c r="A4030" s="71">
        <v>5891</v>
      </c>
      <c r="B4030" s="205" t="s">
        <v>9573</v>
      </c>
      <c r="C4030" s="206" t="s">
        <v>9701</v>
      </c>
      <c r="D4030" s="206" t="s">
        <v>9707</v>
      </c>
      <c r="E4030" s="206" t="s">
        <v>18600</v>
      </c>
      <c r="F4030" s="206" t="s">
        <v>9708</v>
      </c>
      <c r="G4030" s="201">
        <v>42552</v>
      </c>
      <c r="H4030" s="201">
        <v>42370</v>
      </c>
      <c r="I4030" s="206" t="s">
        <v>9709</v>
      </c>
      <c r="J4030" s="201">
        <v>46023</v>
      </c>
      <c r="K4030" s="206" t="s">
        <v>9710</v>
      </c>
      <c r="L4030" s="211" t="s">
        <v>838</v>
      </c>
      <c r="M4030" s="206" t="s">
        <v>9711</v>
      </c>
      <c r="N4030" s="211" t="s">
        <v>64</v>
      </c>
      <c r="O4030" s="211" t="s">
        <v>105</v>
      </c>
      <c r="P4030" s="207" t="s">
        <v>9712</v>
      </c>
      <c r="Q4030" s="89" t="s">
        <v>537</v>
      </c>
      <c r="R4030" s="89" t="s">
        <v>537</v>
      </c>
      <c r="S4030" s="89" t="s">
        <v>537</v>
      </c>
      <c r="T4030" s="266" t="s">
        <v>18586</v>
      </c>
      <c r="U4030" s="266" t="s">
        <v>18586</v>
      </c>
      <c r="V4030" s="266" t="s">
        <v>18587</v>
      </c>
      <c r="W4030" s="266" t="s">
        <v>18587</v>
      </c>
      <c r="X4030" s="266" t="s">
        <v>18587</v>
      </c>
      <c r="Y4030" s="266" t="s">
        <v>112</v>
      </c>
    </row>
    <row r="4031" spans="1:25" ht="140.25" customHeight="1" x14ac:dyDescent="0.25">
      <c r="A4031" s="71">
        <v>5892</v>
      </c>
      <c r="B4031" s="205" t="s">
        <v>9573</v>
      </c>
      <c r="C4031" s="206" t="s">
        <v>9713</v>
      </c>
      <c r="D4031" s="206" t="s">
        <v>9714</v>
      </c>
      <c r="E4031" s="206" t="s">
        <v>18601</v>
      </c>
      <c r="F4031" s="206" t="s">
        <v>9715</v>
      </c>
      <c r="G4031" s="201">
        <v>43466</v>
      </c>
      <c r="H4031" s="201">
        <v>43101</v>
      </c>
      <c r="I4031" s="208" t="s">
        <v>113</v>
      </c>
      <c r="J4031" s="112" t="s">
        <v>114</v>
      </c>
      <c r="K4031" s="206" t="s">
        <v>9716</v>
      </c>
      <c r="L4031" s="211" t="s">
        <v>99</v>
      </c>
      <c r="M4031" s="206" t="s">
        <v>9717</v>
      </c>
      <c r="N4031" s="211" t="s">
        <v>64</v>
      </c>
      <c r="O4031" s="211" t="s">
        <v>105</v>
      </c>
      <c r="P4031" s="207" t="s">
        <v>9689</v>
      </c>
      <c r="Q4031" s="89" t="s">
        <v>537</v>
      </c>
      <c r="R4031" s="89" t="s">
        <v>537</v>
      </c>
      <c r="S4031" s="89" t="s">
        <v>537</v>
      </c>
      <c r="T4031" s="266" t="s">
        <v>18586</v>
      </c>
      <c r="U4031" s="266">
        <v>127508</v>
      </c>
      <c r="V4031" s="266">
        <v>127508</v>
      </c>
      <c r="W4031" s="266">
        <v>127508</v>
      </c>
      <c r="X4031" s="266">
        <v>127508</v>
      </c>
      <c r="Y4031" s="266">
        <v>127508</v>
      </c>
    </row>
    <row r="4032" spans="1:25" ht="102" customHeight="1" x14ac:dyDescent="0.25">
      <c r="A4032" s="71">
        <v>5893</v>
      </c>
      <c r="B4032" s="205" t="s">
        <v>9573</v>
      </c>
      <c r="C4032" s="206" t="s">
        <v>9718</v>
      </c>
      <c r="D4032" s="206" t="s">
        <v>9719</v>
      </c>
      <c r="E4032" s="206" t="s">
        <v>9720</v>
      </c>
      <c r="F4032" s="206" t="s">
        <v>9721</v>
      </c>
      <c r="G4032" s="201">
        <v>43794</v>
      </c>
      <c r="H4032" s="201">
        <v>43466</v>
      </c>
      <c r="I4032" s="206" t="s">
        <v>113</v>
      </c>
      <c r="J4032" s="112" t="s">
        <v>114</v>
      </c>
      <c r="K4032" s="206" t="s">
        <v>11936</v>
      </c>
      <c r="L4032" s="211" t="s">
        <v>99</v>
      </c>
      <c r="M4032" s="206" t="s">
        <v>9722</v>
      </c>
      <c r="N4032" s="211" t="s">
        <v>64</v>
      </c>
      <c r="O4032" s="211" t="s">
        <v>105</v>
      </c>
      <c r="P4032" s="207" t="s">
        <v>9723</v>
      </c>
      <c r="Q4032" s="89" t="s">
        <v>537</v>
      </c>
      <c r="R4032" s="89" t="s">
        <v>537</v>
      </c>
      <c r="S4032" s="89" t="s">
        <v>537</v>
      </c>
      <c r="T4032" s="266" t="s">
        <v>18586</v>
      </c>
      <c r="U4032" s="266" t="s">
        <v>18586</v>
      </c>
      <c r="V4032" s="266" t="s">
        <v>18587</v>
      </c>
      <c r="W4032" s="266" t="s">
        <v>18587</v>
      </c>
      <c r="X4032" s="266" t="s">
        <v>18587</v>
      </c>
      <c r="Y4032" s="266" t="s">
        <v>18587</v>
      </c>
    </row>
    <row r="4033" spans="1:25" ht="140.25" customHeight="1" x14ac:dyDescent="0.25">
      <c r="A4033" s="71">
        <v>5894</v>
      </c>
      <c r="B4033" s="205" t="s">
        <v>9573</v>
      </c>
      <c r="C4033" s="206" t="s">
        <v>9607</v>
      </c>
      <c r="D4033" s="206" t="s">
        <v>9724</v>
      </c>
      <c r="E4033" s="206" t="s">
        <v>9725</v>
      </c>
      <c r="F4033" s="206" t="s">
        <v>9726</v>
      </c>
      <c r="G4033" s="201">
        <v>41640</v>
      </c>
      <c r="H4033" s="201">
        <v>41640</v>
      </c>
      <c r="I4033" s="206" t="s">
        <v>113</v>
      </c>
      <c r="J4033" s="112" t="s">
        <v>114</v>
      </c>
      <c r="K4033" s="206" t="s">
        <v>9727</v>
      </c>
      <c r="L4033" s="211" t="s">
        <v>60</v>
      </c>
      <c r="M4033" s="206" t="s">
        <v>9728</v>
      </c>
      <c r="N4033" s="211" t="s">
        <v>64</v>
      </c>
      <c r="O4033" s="211" t="s">
        <v>101</v>
      </c>
      <c r="P4033" s="207" t="s">
        <v>683</v>
      </c>
      <c r="Q4033" s="89" t="s">
        <v>537</v>
      </c>
      <c r="R4033" s="89" t="s">
        <v>537</v>
      </c>
      <c r="S4033" s="89" t="s">
        <v>537</v>
      </c>
      <c r="T4033" s="266">
        <v>226693</v>
      </c>
      <c r="U4033" s="266">
        <v>268259</v>
      </c>
      <c r="V4033" s="266">
        <v>268259</v>
      </c>
      <c r="W4033" s="266">
        <v>271746.36700000003</v>
      </c>
      <c r="X4033" s="266">
        <v>217568.8387279468</v>
      </c>
      <c r="Y4033" s="266">
        <v>217568.8387279468</v>
      </c>
    </row>
    <row r="4034" spans="1:25" ht="102" customHeight="1" x14ac:dyDescent="0.25">
      <c r="A4034" s="71">
        <v>5895</v>
      </c>
      <c r="B4034" s="205" t="s">
        <v>9573</v>
      </c>
      <c r="C4034" s="206" t="s">
        <v>9607</v>
      </c>
      <c r="D4034" s="206" t="s">
        <v>5317</v>
      </c>
      <c r="E4034" s="206" t="s">
        <v>129</v>
      </c>
      <c r="F4034" s="206" t="s">
        <v>9729</v>
      </c>
      <c r="G4034" s="201">
        <v>41640</v>
      </c>
      <c r="H4034" s="201">
        <v>41640</v>
      </c>
      <c r="I4034" s="206" t="s">
        <v>113</v>
      </c>
      <c r="J4034" s="112" t="s">
        <v>114</v>
      </c>
      <c r="K4034" s="206" t="s">
        <v>9730</v>
      </c>
      <c r="L4034" s="211" t="s">
        <v>99</v>
      </c>
      <c r="M4034" s="206" t="s">
        <v>9731</v>
      </c>
      <c r="N4034" s="211" t="s">
        <v>64</v>
      </c>
      <c r="O4034" s="211" t="s">
        <v>105</v>
      </c>
      <c r="P4034" s="207" t="s">
        <v>7059</v>
      </c>
      <c r="Q4034" s="89" t="s">
        <v>537</v>
      </c>
      <c r="R4034" s="89" t="s">
        <v>537</v>
      </c>
      <c r="S4034" s="89" t="s">
        <v>537</v>
      </c>
      <c r="T4034" s="266">
        <v>105804</v>
      </c>
      <c r="U4034" s="266">
        <v>91313</v>
      </c>
      <c r="V4034" s="266">
        <v>91313</v>
      </c>
      <c r="W4034" s="266">
        <v>92500.069000000003</v>
      </c>
      <c r="X4034" s="266">
        <v>92500.069000000003</v>
      </c>
      <c r="Y4034" s="266">
        <v>92500.069000000003</v>
      </c>
    </row>
    <row r="4035" spans="1:25" ht="102" customHeight="1" x14ac:dyDescent="0.25">
      <c r="A4035" s="71">
        <v>5896</v>
      </c>
      <c r="B4035" s="205" t="s">
        <v>9573</v>
      </c>
      <c r="C4035" s="206" t="s">
        <v>9607</v>
      </c>
      <c r="D4035" s="206" t="s">
        <v>9732</v>
      </c>
      <c r="E4035" s="206" t="s">
        <v>9733</v>
      </c>
      <c r="F4035" s="206" t="s">
        <v>9734</v>
      </c>
      <c r="G4035" s="201">
        <v>41640</v>
      </c>
      <c r="H4035" s="201">
        <v>41640</v>
      </c>
      <c r="I4035" s="206" t="s">
        <v>113</v>
      </c>
      <c r="J4035" s="112" t="s">
        <v>114</v>
      </c>
      <c r="K4035" s="206" t="s">
        <v>9735</v>
      </c>
      <c r="L4035" s="211" t="s">
        <v>61</v>
      </c>
      <c r="M4035" s="206" t="s">
        <v>9736</v>
      </c>
      <c r="N4035" s="211" t="s">
        <v>64</v>
      </c>
      <c r="O4035" s="211" t="s">
        <v>105</v>
      </c>
      <c r="P4035" s="207" t="s">
        <v>7059</v>
      </c>
      <c r="Q4035" s="89" t="s">
        <v>537</v>
      </c>
      <c r="R4035" s="89" t="s">
        <v>537</v>
      </c>
      <c r="S4035" s="89" t="s">
        <v>537</v>
      </c>
      <c r="T4035" s="266">
        <v>131593</v>
      </c>
      <c r="U4035" s="266">
        <v>50261</v>
      </c>
      <c r="V4035" s="266">
        <v>50261</v>
      </c>
      <c r="W4035" s="266">
        <v>50914.392999999996</v>
      </c>
      <c r="X4035" s="266">
        <v>50914.392999999996</v>
      </c>
      <c r="Y4035" s="266">
        <v>50914.392999999996</v>
      </c>
    </row>
    <row r="4036" spans="1:25" ht="140.25" customHeight="1" x14ac:dyDescent="0.25">
      <c r="A4036" s="71">
        <v>5897</v>
      </c>
      <c r="B4036" s="205" t="s">
        <v>9573</v>
      </c>
      <c r="C4036" s="206" t="s">
        <v>9611</v>
      </c>
      <c r="D4036" s="206" t="s">
        <v>9737</v>
      </c>
      <c r="E4036" s="206" t="s">
        <v>9738</v>
      </c>
      <c r="F4036" s="206" t="s">
        <v>9739</v>
      </c>
      <c r="G4036" s="201">
        <v>42005</v>
      </c>
      <c r="H4036" s="201">
        <v>42005</v>
      </c>
      <c r="I4036" s="208" t="s">
        <v>113</v>
      </c>
      <c r="J4036" s="112" t="s">
        <v>114</v>
      </c>
      <c r="K4036" s="206" t="s">
        <v>9740</v>
      </c>
      <c r="L4036" s="211" t="s">
        <v>99</v>
      </c>
      <c r="M4036" s="206" t="s">
        <v>9741</v>
      </c>
      <c r="N4036" s="211" t="s">
        <v>64</v>
      </c>
      <c r="O4036" s="211" t="s">
        <v>101</v>
      </c>
      <c r="P4036" s="207" t="s">
        <v>683</v>
      </c>
      <c r="Q4036" s="89" t="s">
        <v>537</v>
      </c>
      <c r="R4036" s="89" t="s">
        <v>537</v>
      </c>
      <c r="S4036" s="89" t="s">
        <v>537</v>
      </c>
      <c r="T4036" s="266">
        <v>41483</v>
      </c>
      <c r="U4036" s="266">
        <v>37184</v>
      </c>
      <c r="V4036" s="266">
        <v>37184</v>
      </c>
      <c r="W4036" s="266">
        <v>37667.392</v>
      </c>
      <c r="X4036" s="266">
        <v>37667.392</v>
      </c>
      <c r="Y4036" s="266">
        <v>37667.392</v>
      </c>
    </row>
    <row r="4037" spans="1:25" ht="102" customHeight="1" x14ac:dyDescent="0.25">
      <c r="A4037" s="71">
        <v>5898</v>
      </c>
      <c r="B4037" s="205" t="s">
        <v>9573</v>
      </c>
      <c r="C4037" s="206" t="s">
        <v>9639</v>
      </c>
      <c r="D4037" s="206" t="s">
        <v>9742</v>
      </c>
      <c r="E4037" s="206" t="s">
        <v>6421</v>
      </c>
      <c r="F4037" s="206" t="s">
        <v>9743</v>
      </c>
      <c r="G4037" s="201">
        <v>42133</v>
      </c>
      <c r="H4037" s="201">
        <v>42005</v>
      </c>
      <c r="I4037" s="206" t="s">
        <v>244</v>
      </c>
      <c r="J4037" s="201">
        <v>45658</v>
      </c>
      <c r="K4037" s="206" t="s">
        <v>9744</v>
      </c>
      <c r="L4037" s="211" t="s">
        <v>838</v>
      </c>
      <c r="M4037" s="206" t="s">
        <v>9745</v>
      </c>
      <c r="N4037" s="211" t="s">
        <v>64</v>
      </c>
      <c r="O4037" s="211" t="s">
        <v>101</v>
      </c>
      <c r="P4037" s="207" t="s">
        <v>683</v>
      </c>
      <c r="Q4037" s="89" t="s">
        <v>537</v>
      </c>
      <c r="R4037" s="89" t="s">
        <v>537</v>
      </c>
      <c r="S4037" s="89" t="s">
        <v>537</v>
      </c>
      <c r="T4037" s="266">
        <v>805333</v>
      </c>
      <c r="U4037" s="266">
        <v>1252384</v>
      </c>
      <c r="V4037" s="266">
        <v>1252384</v>
      </c>
      <c r="W4037" s="266">
        <v>1268664.9920000001</v>
      </c>
      <c r="X4037" s="266" t="s">
        <v>112</v>
      </c>
      <c r="Y4037" s="266" t="s">
        <v>112</v>
      </c>
    </row>
    <row r="4038" spans="1:25" ht="102" customHeight="1" x14ac:dyDescent="0.25">
      <c r="A4038" s="71">
        <v>5899</v>
      </c>
      <c r="B4038" s="205" t="s">
        <v>9573</v>
      </c>
      <c r="C4038" s="206" t="s">
        <v>9746</v>
      </c>
      <c r="D4038" s="206" t="s">
        <v>9747</v>
      </c>
      <c r="E4038" s="206" t="s">
        <v>9748</v>
      </c>
      <c r="F4038" s="206" t="s">
        <v>9749</v>
      </c>
      <c r="G4038" s="201">
        <v>42139</v>
      </c>
      <c r="H4038" s="201">
        <v>42005</v>
      </c>
      <c r="I4038" s="206" t="s">
        <v>244</v>
      </c>
      <c r="J4038" s="201">
        <v>45658</v>
      </c>
      <c r="K4038" s="206" t="s">
        <v>9750</v>
      </c>
      <c r="L4038" s="211" t="s">
        <v>99</v>
      </c>
      <c r="M4038" s="206" t="s">
        <v>9751</v>
      </c>
      <c r="N4038" s="211" t="s">
        <v>64</v>
      </c>
      <c r="O4038" s="211" t="s">
        <v>105</v>
      </c>
      <c r="P4038" s="207" t="s">
        <v>7059</v>
      </c>
      <c r="Q4038" s="89" t="s">
        <v>537</v>
      </c>
      <c r="R4038" s="89" t="s">
        <v>537</v>
      </c>
      <c r="S4038" s="89" t="s">
        <v>537</v>
      </c>
      <c r="T4038" s="266">
        <v>4267059</v>
      </c>
      <c r="U4038" s="266">
        <v>6862813</v>
      </c>
      <c r="V4038" s="266">
        <v>6862813</v>
      </c>
      <c r="W4038" s="266">
        <v>6952029.5690000001</v>
      </c>
      <c r="X4038" s="266" t="s">
        <v>112</v>
      </c>
      <c r="Y4038" s="266" t="s">
        <v>112</v>
      </c>
    </row>
    <row r="4039" spans="1:25" ht="102" customHeight="1" x14ac:dyDescent="0.25">
      <c r="A4039" s="71">
        <v>5900</v>
      </c>
      <c r="B4039" s="205" t="s">
        <v>9573</v>
      </c>
      <c r="C4039" s="206" t="s">
        <v>12169</v>
      </c>
      <c r="D4039" s="206" t="s">
        <v>9752</v>
      </c>
      <c r="E4039" s="206" t="s">
        <v>9753</v>
      </c>
      <c r="F4039" s="206" t="s">
        <v>959</v>
      </c>
      <c r="G4039" s="201">
        <v>42186</v>
      </c>
      <c r="H4039" s="201">
        <v>42186</v>
      </c>
      <c r="I4039" s="208" t="s">
        <v>113</v>
      </c>
      <c r="J4039" s="112" t="s">
        <v>114</v>
      </c>
      <c r="K4039" s="206" t="s">
        <v>9754</v>
      </c>
      <c r="L4039" s="211" t="s">
        <v>99</v>
      </c>
      <c r="M4039" s="206" t="s">
        <v>9755</v>
      </c>
      <c r="N4039" s="211" t="s">
        <v>64</v>
      </c>
      <c r="O4039" s="211" t="s">
        <v>105</v>
      </c>
      <c r="P4039" s="207" t="s">
        <v>7059</v>
      </c>
      <c r="Q4039" s="89" t="s">
        <v>537</v>
      </c>
      <c r="R4039" s="89" t="s">
        <v>537</v>
      </c>
      <c r="S4039" s="89" t="s">
        <v>537</v>
      </c>
      <c r="T4039" s="266">
        <v>9996</v>
      </c>
      <c r="U4039" s="266">
        <v>68961</v>
      </c>
      <c r="V4039" s="266">
        <v>68961</v>
      </c>
      <c r="W4039" s="266">
        <v>69857.493000000002</v>
      </c>
      <c r="X4039" s="266">
        <v>69857.493000000002</v>
      </c>
      <c r="Y4039" s="266">
        <v>69857.493000000002</v>
      </c>
    </row>
    <row r="4040" spans="1:25" ht="102" customHeight="1" x14ac:dyDescent="0.25">
      <c r="A4040" s="71">
        <v>5901</v>
      </c>
      <c r="B4040" s="205" t="s">
        <v>9573</v>
      </c>
      <c r="C4040" s="206" t="s">
        <v>9701</v>
      </c>
      <c r="D4040" s="206" t="s">
        <v>9756</v>
      </c>
      <c r="E4040" s="206" t="s">
        <v>129</v>
      </c>
      <c r="F4040" s="206" t="s">
        <v>18602</v>
      </c>
      <c r="G4040" s="201">
        <v>42475</v>
      </c>
      <c r="H4040" s="201">
        <v>42370</v>
      </c>
      <c r="I4040" s="206" t="s">
        <v>2548</v>
      </c>
      <c r="J4040" s="201">
        <v>46023</v>
      </c>
      <c r="K4040" s="206" t="s">
        <v>18603</v>
      </c>
      <c r="L4040" s="211" t="s">
        <v>99</v>
      </c>
      <c r="M4040" s="206" t="s">
        <v>9757</v>
      </c>
      <c r="N4040" s="211" t="s">
        <v>64</v>
      </c>
      <c r="O4040" s="211" t="s">
        <v>103</v>
      </c>
      <c r="P4040" s="207" t="s">
        <v>116</v>
      </c>
      <c r="Q4040" s="89" t="s">
        <v>537</v>
      </c>
      <c r="R4040" s="89" t="s">
        <v>537</v>
      </c>
      <c r="S4040" s="89" t="s">
        <v>537</v>
      </c>
      <c r="T4040" s="266" t="s">
        <v>18586</v>
      </c>
      <c r="U4040" s="266" t="s">
        <v>18586</v>
      </c>
      <c r="V4040" s="266" t="s">
        <v>18587</v>
      </c>
      <c r="W4040" s="266" t="s">
        <v>18587</v>
      </c>
      <c r="X4040" s="266" t="s">
        <v>18587</v>
      </c>
      <c r="Y4040" s="266" t="s">
        <v>112</v>
      </c>
    </row>
    <row r="4041" spans="1:25" ht="102" customHeight="1" x14ac:dyDescent="0.25">
      <c r="A4041" s="71">
        <v>5902</v>
      </c>
      <c r="B4041" s="205" t="s">
        <v>9573</v>
      </c>
      <c r="C4041" s="206" t="s">
        <v>9672</v>
      </c>
      <c r="D4041" s="206" t="s">
        <v>9758</v>
      </c>
      <c r="E4041" s="206" t="s">
        <v>9759</v>
      </c>
      <c r="F4041" s="206" t="s">
        <v>9760</v>
      </c>
      <c r="G4041" s="201">
        <v>43101</v>
      </c>
      <c r="H4041" s="201">
        <v>42736</v>
      </c>
      <c r="I4041" s="208" t="s">
        <v>113</v>
      </c>
      <c r="J4041" s="112" t="s">
        <v>114</v>
      </c>
      <c r="K4041" s="206" t="s">
        <v>9761</v>
      </c>
      <c r="L4041" s="211" t="s">
        <v>61</v>
      </c>
      <c r="M4041" s="206" t="s">
        <v>9762</v>
      </c>
      <c r="N4041" s="211" t="s">
        <v>64</v>
      </c>
      <c r="O4041" s="211" t="s">
        <v>101</v>
      </c>
      <c r="P4041" s="207" t="s">
        <v>683</v>
      </c>
      <c r="Q4041" s="89" t="s">
        <v>537</v>
      </c>
      <c r="R4041" s="89" t="s">
        <v>537</v>
      </c>
      <c r="S4041" s="89" t="s">
        <v>537</v>
      </c>
      <c r="T4041" s="266">
        <v>1841</v>
      </c>
      <c r="U4041" s="266">
        <v>0</v>
      </c>
      <c r="V4041" s="266">
        <v>0</v>
      </c>
      <c r="W4041" s="266">
        <v>0</v>
      </c>
      <c r="X4041" s="266">
        <v>0</v>
      </c>
      <c r="Y4041" s="266">
        <v>0</v>
      </c>
    </row>
    <row r="4042" spans="1:25" ht="102" customHeight="1" x14ac:dyDescent="0.25">
      <c r="A4042" s="71">
        <v>5903</v>
      </c>
      <c r="B4042" s="205" t="s">
        <v>9573</v>
      </c>
      <c r="C4042" s="206" t="s">
        <v>9713</v>
      </c>
      <c r="D4042" s="206" t="s">
        <v>9763</v>
      </c>
      <c r="E4042" s="206" t="s">
        <v>129</v>
      </c>
      <c r="F4042" s="206" t="s">
        <v>9764</v>
      </c>
      <c r="G4042" s="201">
        <v>43466</v>
      </c>
      <c r="H4042" s="201">
        <v>42736</v>
      </c>
      <c r="I4042" s="208" t="s">
        <v>113</v>
      </c>
      <c r="J4042" s="112" t="s">
        <v>114</v>
      </c>
      <c r="K4042" s="206" t="s">
        <v>18604</v>
      </c>
      <c r="L4042" s="211" t="s">
        <v>99</v>
      </c>
      <c r="M4042" s="206" t="s">
        <v>9765</v>
      </c>
      <c r="N4042" s="211" t="s">
        <v>64</v>
      </c>
      <c r="O4042" s="211" t="s">
        <v>103</v>
      </c>
      <c r="P4042" s="207" t="s">
        <v>116</v>
      </c>
      <c r="Q4042" s="89" t="s">
        <v>537</v>
      </c>
      <c r="R4042" s="89" t="s">
        <v>537</v>
      </c>
      <c r="S4042" s="89" t="s">
        <v>537</v>
      </c>
      <c r="T4042" s="266">
        <v>0</v>
      </c>
      <c r="U4042" s="266" t="s">
        <v>18586</v>
      </c>
      <c r="V4042" s="266" t="s">
        <v>18587</v>
      </c>
      <c r="W4042" s="266" t="s">
        <v>18587</v>
      </c>
      <c r="X4042" s="266" t="s">
        <v>18587</v>
      </c>
      <c r="Y4042" s="266" t="s">
        <v>18587</v>
      </c>
    </row>
    <row r="4043" spans="1:25" ht="102" customHeight="1" x14ac:dyDescent="0.25">
      <c r="A4043" s="71">
        <v>5904</v>
      </c>
      <c r="B4043" s="205" t="s">
        <v>9573</v>
      </c>
      <c r="C4043" s="206" t="s">
        <v>9713</v>
      </c>
      <c r="D4043" s="206" t="s">
        <v>9766</v>
      </c>
      <c r="E4043" s="206" t="s">
        <v>9767</v>
      </c>
      <c r="F4043" s="206" t="s">
        <v>9768</v>
      </c>
      <c r="G4043" s="201">
        <v>43466</v>
      </c>
      <c r="H4043" s="201">
        <v>43466</v>
      </c>
      <c r="I4043" s="208" t="s">
        <v>113</v>
      </c>
      <c r="J4043" s="112" t="s">
        <v>114</v>
      </c>
      <c r="K4043" s="206" t="s">
        <v>9769</v>
      </c>
      <c r="L4043" s="211" t="s">
        <v>99</v>
      </c>
      <c r="M4043" s="206" t="s">
        <v>9575</v>
      </c>
      <c r="N4043" s="211" t="s">
        <v>64</v>
      </c>
      <c r="O4043" s="211" t="s">
        <v>101</v>
      </c>
      <c r="P4043" s="207" t="s">
        <v>683</v>
      </c>
      <c r="Q4043" s="89" t="s">
        <v>537</v>
      </c>
      <c r="R4043" s="89" t="s">
        <v>537</v>
      </c>
      <c r="S4043" s="89" t="s">
        <v>537</v>
      </c>
      <c r="T4043" s="266">
        <v>10912</v>
      </c>
      <c r="U4043" s="266">
        <v>10365</v>
      </c>
      <c r="V4043" s="266">
        <v>10365</v>
      </c>
      <c r="W4043" s="266">
        <v>10499.745000000001</v>
      </c>
      <c r="X4043" s="266">
        <v>10499.745000000001</v>
      </c>
      <c r="Y4043" s="266">
        <v>10499.745000000001</v>
      </c>
    </row>
    <row r="4044" spans="1:25" ht="102" customHeight="1" x14ac:dyDescent="0.25">
      <c r="A4044" s="71">
        <v>5905</v>
      </c>
      <c r="B4044" s="205" t="s">
        <v>9573</v>
      </c>
      <c r="C4044" s="206" t="s">
        <v>18605</v>
      </c>
      <c r="D4044" s="206" t="s">
        <v>9770</v>
      </c>
      <c r="E4044" s="206" t="s">
        <v>129</v>
      </c>
      <c r="F4044" s="206" t="s">
        <v>18606</v>
      </c>
      <c r="G4044" s="201">
        <v>44529</v>
      </c>
      <c r="H4044" s="201">
        <v>44197</v>
      </c>
      <c r="I4044" s="206" t="s">
        <v>2548</v>
      </c>
      <c r="J4044" s="201">
        <v>46023</v>
      </c>
      <c r="K4044" s="206" t="s">
        <v>18607</v>
      </c>
      <c r="L4044" s="206" t="s">
        <v>61</v>
      </c>
      <c r="M4044" s="206" t="s">
        <v>9771</v>
      </c>
      <c r="N4044" s="211" t="s">
        <v>64</v>
      </c>
      <c r="O4044" s="211" t="s">
        <v>105</v>
      </c>
      <c r="P4044" s="207" t="s">
        <v>7059</v>
      </c>
      <c r="Q4044" s="89" t="s">
        <v>537</v>
      </c>
      <c r="R4044" s="89" t="s">
        <v>537</v>
      </c>
      <c r="S4044" s="89" t="s">
        <v>537</v>
      </c>
      <c r="T4044" s="266" t="s">
        <v>18586</v>
      </c>
      <c r="U4044" s="266" t="s">
        <v>18586</v>
      </c>
      <c r="V4044" s="266" t="s">
        <v>18587</v>
      </c>
      <c r="W4044" s="266" t="s">
        <v>18587</v>
      </c>
      <c r="X4044" s="266" t="s">
        <v>18587</v>
      </c>
      <c r="Y4044" s="266" t="s">
        <v>112</v>
      </c>
    </row>
    <row r="4045" spans="1:25" ht="102" customHeight="1" x14ac:dyDescent="0.25">
      <c r="A4045" s="71">
        <v>5906</v>
      </c>
      <c r="B4045" s="205" t="s">
        <v>9573</v>
      </c>
      <c r="C4045" s="206" t="s">
        <v>9772</v>
      </c>
      <c r="D4045" s="206" t="s">
        <v>143</v>
      </c>
      <c r="E4045" s="206" t="s">
        <v>9773</v>
      </c>
      <c r="F4045" s="206" t="s">
        <v>9774</v>
      </c>
      <c r="G4045" s="201">
        <v>39814</v>
      </c>
      <c r="H4045" s="201">
        <v>39814</v>
      </c>
      <c r="I4045" s="208" t="s">
        <v>113</v>
      </c>
      <c r="J4045" s="112" t="s">
        <v>114</v>
      </c>
      <c r="K4045" s="206" t="s">
        <v>9775</v>
      </c>
      <c r="L4045" s="211" t="s">
        <v>99</v>
      </c>
      <c r="M4045" s="206" t="s">
        <v>9776</v>
      </c>
      <c r="N4045" s="211" t="s">
        <v>106</v>
      </c>
      <c r="O4045" s="211" t="s">
        <v>103</v>
      </c>
      <c r="P4045" s="207" t="s">
        <v>116</v>
      </c>
      <c r="Q4045" s="89" t="s">
        <v>537</v>
      </c>
      <c r="R4045" s="89" t="s">
        <v>537</v>
      </c>
      <c r="S4045" s="89" t="s">
        <v>537</v>
      </c>
      <c r="T4045" s="266">
        <v>131566</v>
      </c>
      <c r="U4045" s="266">
        <v>118558</v>
      </c>
      <c r="V4045" s="266">
        <v>118558</v>
      </c>
      <c r="W4045" s="266">
        <v>118558</v>
      </c>
      <c r="X4045" s="266">
        <v>118558</v>
      </c>
      <c r="Y4045" s="266">
        <v>118558</v>
      </c>
    </row>
    <row r="4046" spans="1:25" ht="102" customHeight="1" x14ac:dyDescent="0.25">
      <c r="A4046" s="71">
        <v>5907</v>
      </c>
      <c r="B4046" s="205" t="s">
        <v>9573</v>
      </c>
      <c r="C4046" s="206" t="s">
        <v>9772</v>
      </c>
      <c r="D4046" s="206" t="s">
        <v>146</v>
      </c>
      <c r="E4046" s="206" t="s">
        <v>12170</v>
      </c>
      <c r="F4046" s="206" t="s">
        <v>9777</v>
      </c>
      <c r="G4046" s="201">
        <v>39814</v>
      </c>
      <c r="H4046" s="201">
        <v>39814</v>
      </c>
      <c r="I4046" s="206" t="s">
        <v>11000</v>
      </c>
      <c r="J4046" s="112" t="s">
        <v>114</v>
      </c>
      <c r="K4046" s="206" t="s">
        <v>9778</v>
      </c>
      <c r="L4046" s="211" t="s">
        <v>60</v>
      </c>
      <c r="M4046" s="206" t="s">
        <v>9779</v>
      </c>
      <c r="N4046" s="211" t="s">
        <v>106</v>
      </c>
      <c r="O4046" s="211" t="s">
        <v>103</v>
      </c>
      <c r="P4046" s="207" t="s">
        <v>116</v>
      </c>
      <c r="Q4046" s="89" t="s">
        <v>537</v>
      </c>
      <c r="R4046" s="89" t="s">
        <v>537</v>
      </c>
      <c r="S4046" s="89" t="s">
        <v>537</v>
      </c>
      <c r="T4046" s="266">
        <v>903</v>
      </c>
      <c r="U4046" s="266">
        <v>959</v>
      </c>
      <c r="V4046" s="266">
        <v>959</v>
      </c>
      <c r="W4046" s="266">
        <v>959</v>
      </c>
      <c r="X4046" s="266">
        <v>959</v>
      </c>
      <c r="Y4046" s="266">
        <v>959</v>
      </c>
    </row>
    <row r="4047" spans="1:25" ht="102" customHeight="1" x14ac:dyDescent="0.25">
      <c r="A4047" s="71">
        <v>5908</v>
      </c>
      <c r="B4047" s="205" t="s">
        <v>9573</v>
      </c>
      <c r="C4047" s="206" t="s">
        <v>9780</v>
      </c>
      <c r="D4047" s="206" t="s">
        <v>9781</v>
      </c>
      <c r="E4047" s="206" t="s">
        <v>9782</v>
      </c>
      <c r="F4047" s="206" t="s">
        <v>9783</v>
      </c>
      <c r="G4047" s="201">
        <v>39814</v>
      </c>
      <c r="H4047" s="201">
        <v>39814</v>
      </c>
      <c r="I4047" s="206" t="s">
        <v>11000</v>
      </c>
      <c r="J4047" s="112" t="s">
        <v>114</v>
      </c>
      <c r="K4047" s="206" t="s">
        <v>9784</v>
      </c>
      <c r="L4047" s="211" t="s">
        <v>60</v>
      </c>
      <c r="M4047" s="206" t="s">
        <v>9785</v>
      </c>
      <c r="N4047" s="211" t="s">
        <v>106</v>
      </c>
      <c r="O4047" s="211" t="s">
        <v>103</v>
      </c>
      <c r="P4047" s="207" t="s">
        <v>116</v>
      </c>
      <c r="Q4047" s="89" t="s">
        <v>537</v>
      </c>
      <c r="R4047" s="89" t="s">
        <v>537</v>
      </c>
      <c r="S4047" s="89" t="s">
        <v>537</v>
      </c>
      <c r="T4047" s="266" t="s">
        <v>18586</v>
      </c>
      <c r="U4047" s="266" t="s">
        <v>18586</v>
      </c>
      <c r="V4047" s="266" t="s">
        <v>18587</v>
      </c>
      <c r="W4047" s="266" t="s">
        <v>18587</v>
      </c>
      <c r="X4047" s="266" t="s">
        <v>18587</v>
      </c>
      <c r="Y4047" s="266" t="s">
        <v>18587</v>
      </c>
    </row>
    <row r="4048" spans="1:25" ht="102" customHeight="1" x14ac:dyDescent="0.25">
      <c r="A4048" s="71">
        <v>5909</v>
      </c>
      <c r="B4048" s="205" t="s">
        <v>9573</v>
      </c>
      <c r="C4048" s="206" t="s">
        <v>12171</v>
      </c>
      <c r="D4048" s="206" t="s">
        <v>9786</v>
      </c>
      <c r="E4048" s="206" t="s">
        <v>9787</v>
      </c>
      <c r="F4048" s="206" t="s">
        <v>9788</v>
      </c>
      <c r="G4048" s="201">
        <v>43101</v>
      </c>
      <c r="H4048" s="201">
        <v>43101</v>
      </c>
      <c r="I4048" s="208" t="s">
        <v>403</v>
      </c>
      <c r="J4048" s="201">
        <v>46753</v>
      </c>
      <c r="K4048" s="206" t="s">
        <v>9789</v>
      </c>
      <c r="L4048" s="211" t="s">
        <v>60</v>
      </c>
      <c r="M4048" s="206" t="s">
        <v>9790</v>
      </c>
      <c r="N4048" s="211" t="s">
        <v>106</v>
      </c>
      <c r="O4048" s="211" t="s">
        <v>103</v>
      </c>
      <c r="P4048" s="207" t="s">
        <v>116</v>
      </c>
      <c r="Q4048" s="89" t="s">
        <v>537</v>
      </c>
      <c r="R4048" s="89" t="s">
        <v>537</v>
      </c>
      <c r="S4048" s="89" t="s">
        <v>537</v>
      </c>
      <c r="T4048" s="266">
        <v>0</v>
      </c>
      <c r="U4048" s="266">
        <v>0</v>
      </c>
      <c r="V4048" s="266">
        <v>0</v>
      </c>
      <c r="W4048" s="266">
        <v>0</v>
      </c>
      <c r="X4048" s="266">
        <v>0</v>
      </c>
      <c r="Y4048" s="266">
        <v>0</v>
      </c>
    </row>
    <row r="4049" spans="1:25" ht="102" customHeight="1" x14ac:dyDescent="0.25">
      <c r="A4049" s="71">
        <v>5910</v>
      </c>
      <c r="B4049" s="205" t="s">
        <v>9573</v>
      </c>
      <c r="C4049" s="206" t="s">
        <v>9772</v>
      </c>
      <c r="D4049" s="206" t="s">
        <v>148</v>
      </c>
      <c r="E4049" s="206" t="s">
        <v>9791</v>
      </c>
      <c r="F4049" s="206" t="s">
        <v>9792</v>
      </c>
      <c r="G4049" s="201">
        <v>39814</v>
      </c>
      <c r="H4049" s="201">
        <v>39814</v>
      </c>
      <c r="I4049" s="208" t="s">
        <v>113</v>
      </c>
      <c r="J4049" s="112" t="s">
        <v>114</v>
      </c>
      <c r="K4049" s="206" t="s">
        <v>9793</v>
      </c>
      <c r="L4049" s="211" t="s">
        <v>99</v>
      </c>
      <c r="M4049" s="206" t="s">
        <v>2470</v>
      </c>
      <c r="N4049" s="211" t="s">
        <v>106</v>
      </c>
      <c r="O4049" s="211" t="s">
        <v>103</v>
      </c>
      <c r="P4049" s="207" t="s">
        <v>116</v>
      </c>
      <c r="Q4049" s="89" t="s">
        <v>537</v>
      </c>
      <c r="R4049" s="89" t="s">
        <v>537</v>
      </c>
      <c r="S4049" s="89" t="s">
        <v>537</v>
      </c>
      <c r="T4049" s="266">
        <v>802</v>
      </c>
      <c r="U4049" s="266">
        <v>722</v>
      </c>
      <c r="V4049" s="266">
        <v>722</v>
      </c>
      <c r="W4049" s="266">
        <v>722</v>
      </c>
      <c r="X4049" s="266">
        <v>722</v>
      </c>
      <c r="Y4049" s="266">
        <v>722</v>
      </c>
    </row>
    <row r="4050" spans="1:25" ht="114.75" customHeight="1" x14ac:dyDescent="0.25">
      <c r="A4050" s="71">
        <v>5911</v>
      </c>
      <c r="B4050" s="205" t="s">
        <v>9573</v>
      </c>
      <c r="C4050" s="206" t="s">
        <v>9772</v>
      </c>
      <c r="D4050" s="206" t="s">
        <v>150</v>
      </c>
      <c r="E4050" s="206" t="s">
        <v>9791</v>
      </c>
      <c r="F4050" s="206" t="s">
        <v>9794</v>
      </c>
      <c r="G4050" s="201">
        <v>39814</v>
      </c>
      <c r="H4050" s="201">
        <v>39814</v>
      </c>
      <c r="I4050" s="208" t="s">
        <v>113</v>
      </c>
      <c r="J4050" s="112" t="s">
        <v>114</v>
      </c>
      <c r="K4050" s="206" t="s">
        <v>9793</v>
      </c>
      <c r="L4050" s="211" t="s">
        <v>99</v>
      </c>
      <c r="M4050" s="206" t="s">
        <v>2470</v>
      </c>
      <c r="N4050" s="211" t="s">
        <v>106</v>
      </c>
      <c r="O4050" s="211" t="s">
        <v>103</v>
      </c>
      <c r="P4050" s="207" t="s">
        <v>116</v>
      </c>
      <c r="Q4050" s="89" t="s">
        <v>537</v>
      </c>
      <c r="R4050" s="89" t="s">
        <v>537</v>
      </c>
      <c r="S4050" s="89" t="s">
        <v>537</v>
      </c>
      <c r="T4050" s="266">
        <v>18392</v>
      </c>
      <c r="U4050" s="266">
        <v>13973</v>
      </c>
      <c r="V4050" s="266">
        <v>13973</v>
      </c>
      <c r="W4050" s="266">
        <v>13973</v>
      </c>
      <c r="X4050" s="266">
        <v>13973</v>
      </c>
      <c r="Y4050" s="266">
        <v>13973</v>
      </c>
    </row>
    <row r="4051" spans="1:25" ht="102" customHeight="1" x14ac:dyDescent="0.25">
      <c r="A4051" s="71">
        <v>5912</v>
      </c>
      <c r="B4051" s="205" t="s">
        <v>9573</v>
      </c>
      <c r="C4051" s="206" t="s">
        <v>9772</v>
      </c>
      <c r="D4051" s="206" t="s">
        <v>151</v>
      </c>
      <c r="E4051" s="206" t="s">
        <v>9791</v>
      </c>
      <c r="F4051" s="206" t="s">
        <v>9795</v>
      </c>
      <c r="G4051" s="201">
        <v>39814</v>
      </c>
      <c r="H4051" s="201">
        <v>39814</v>
      </c>
      <c r="I4051" s="208" t="s">
        <v>113</v>
      </c>
      <c r="J4051" s="112" t="s">
        <v>114</v>
      </c>
      <c r="K4051" s="206" t="s">
        <v>9793</v>
      </c>
      <c r="L4051" s="211" t="s">
        <v>99</v>
      </c>
      <c r="M4051" s="206" t="s">
        <v>2470</v>
      </c>
      <c r="N4051" s="211" t="s">
        <v>106</v>
      </c>
      <c r="O4051" s="211" t="s">
        <v>103</v>
      </c>
      <c r="P4051" s="207" t="s">
        <v>116</v>
      </c>
      <c r="Q4051" s="89" t="s">
        <v>537</v>
      </c>
      <c r="R4051" s="89" t="s">
        <v>537</v>
      </c>
      <c r="S4051" s="89" t="s">
        <v>537</v>
      </c>
      <c r="T4051" s="266">
        <v>211506</v>
      </c>
      <c r="U4051" s="266">
        <v>220878</v>
      </c>
      <c r="V4051" s="266">
        <v>220878</v>
      </c>
      <c r="W4051" s="266">
        <v>220878</v>
      </c>
      <c r="X4051" s="266">
        <v>220878</v>
      </c>
      <c r="Y4051" s="266">
        <v>220878</v>
      </c>
    </row>
    <row r="4052" spans="1:25" ht="102" customHeight="1" x14ac:dyDescent="0.25">
      <c r="A4052" s="71">
        <v>5913</v>
      </c>
      <c r="B4052" s="205" t="s">
        <v>9573</v>
      </c>
      <c r="C4052" s="206" t="s">
        <v>9772</v>
      </c>
      <c r="D4052" s="206" t="s">
        <v>152</v>
      </c>
      <c r="E4052" s="206" t="s">
        <v>9791</v>
      </c>
      <c r="F4052" s="206" t="s">
        <v>2299</v>
      </c>
      <c r="G4052" s="201">
        <v>39814</v>
      </c>
      <c r="H4052" s="201">
        <v>39814</v>
      </c>
      <c r="I4052" s="208" t="s">
        <v>113</v>
      </c>
      <c r="J4052" s="112" t="s">
        <v>114</v>
      </c>
      <c r="K4052" s="206" t="s">
        <v>9793</v>
      </c>
      <c r="L4052" s="211" t="s">
        <v>99</v>
      </c>
      <c r="M4052" s="206" t="s">
        <v>2470</v>
      </c>
      <c r="N4052" s="211" t="s">
        <v>106</v>
      </c>
      <c r="O4052" s="211" t="s">
        <v>103</v>
      </c>
      <c r="P4052" s="207" t="s">
        <v>116</v>
      </c>
      <c r="Q4052" s="89" t="s">
        <v>537</v>
      </c>
      <c r="R4052" s="89" t="s">
        <v>537</v>
      </c>
      <c r="S4052" s="89" t="s">
        <v>537</v>
      </c>
      <c r="T4052" s="266">
        <v>343731</v>
      </c>
      <c r="U4052" s="266">
        <v>350141</v>
      </c>
      <c r="V4052" s="266">
        <v>350141</v>
      </c>
      <c r="W4052" s="266">
        <v>350141</v>
      </c>
      <c r="X4052" s="266">
        <v>350141</v>
      </c>
      <c r="Y4052" s="266">
        <v>350141</v>
      </c>
    </row>
    <row r="4053" spans="1:25" ht="102" customHeight="1" x14ac:dyDescent="0.25">
      <c r="A4053" s="71">
        <v>5914</v>
      </c>
      <c r="B4053" s="205" t="s">
        <v>9573</v>
      </c>
      <c r="C4053" s="206" t="s">
        <v>9772</v>
      </c>
      <c r="D4053" s="206" t="s">
        <v>154</v>
      </c>
      <c r="E4053" s="206" t="s">
        <v>9791</v>
      </c>
      <c r="F4053" s="206" t="s">
        <v>9796</v>
      </c>
      <c r="G4053" s="201">
        <v>39814</v>
      </c>
      <c r="H4053" s="201">
        <v>39814</v>
      </c>
      <c r="I4053" s="208" t="s">
        <v>113</v>
      </c>
      <c r="J4053" s="112" t="s">
        <v>114</v>
      </c>
      <c r="K4053" s="206" t="s">
        <v>9793</v>
      </c>
      <c r="L4053" s="211" t="s">
        <v>99</v>
      </c>
      <c r="M4053" s="206" t="s">
        <v>2470</v>
      </c>
      <c r="N4053" s="211" t="s">
        <v>106</v>
      </c>
      <c r="O4053" s="211" t="s">
        <v>103</v>
      </c>
      <c r="P4053" s="207" t="s">
        <v>116</v>
      </c>
      <c r="Q4053" s="89" t="s">
        <v>537</v>
      </c>
      <c r="R4053" s="89" t="s">
        <v>537</v>
      </c>
      <c r="S4053" s="89" t="s">
        <v>537</v>
      </c>
      <c r="T4053" s="266">
        <v>560</v>
      </c>
      <c r="U4053" s="266">
        <v>509</v>
      </c>
      <c r="V4053" s="266">
        <v>509</v>
      </c>
      <c r="W4053" s="266">
        <v>509</v>
      </c>
      <c r="X4053" s="266">
        <v>509</v>
      </c>
      <c r="Y4053" s="266">
        <v>509</v>
      </c>
    </row>
    <row r="4054" spans="1:25" ht="102" customHeight="1" x14ac:dyDescent="0.25">
      <c r="A4054" s="71">
        <v>5915</v>
      </c>
      <c r="B4054" s="205" t="s">
        <v>9573</v>
      </c>
      <c r="C4054" s="206" t="s">
        <v>9772</v>
      </c>
      <c r="D4054" s="206" t="s">
        <v>156</v>
      </c>
      <c r="E4054" s="206" t="s">
        <v>9791</v>
      </c>
      <c r="F4054" s="206" t="s">
        <v>9797</v>
      </c>
      <c r="G4054" s="201">
        <v>39814</v>
      </c>
      <c r="H4054" s="201">
        <v>39814</v>
      </c>
      <c r="I4054" s="208" t="s">
        <v>113</v>
      </c>
      <c r="J4054" s="112" t="s">
        <v>114</v>
      </c>
      <c r="K4054" s="206" t="s">
        <v>9793</v>
      </c>
      <c r="L4054" s="211" t="s">
        <v>99</v>
      </c>
      <c r="M4054" s="206" t="s">
        <v>2470</v>
      </c>
      <c r="N4054" s="211" t="s">
        <v>106</v>
      </c>
      <c r="O4054" s="211" t="s">
        <v>103</v>
      </c>
      <c r="P4054" s="207" t="s">
        <v>116</v>
      </c>
      <c r="Q4054" s="89" t="s">
        <v>537</v>
      </c>
      <c r="R4054" s="89" t="s">
        <v>537</v>
      </c>
      <c r="S4054" s="89" t="s">
        <v>537</v>
      </c>
      <c r="T4054" s="266">
        <v>53887</v>
      </c>
      <c r="U4054" s="266">
        <v>52547</v>
      </c>
      <c r="V4054" s="266">
        <v>52547</v>
      </c>
      <c r="W4054" s="266">
        <v>52547</v>
      </c>
      <c r="X4054" s="266">
        <v>52547</v>
      </c>
      <c r="Y4054" s="266">
        <v>52547</v>
      </c>
    </row>
    <row r="4055" spans="1:25" ht="102" customHeight="1" x14ac:dyDescent="0.25">
      <c r="A4055" s="71">
        <v>5916</v>
      </c>
      <c r="B4055" s="205" t="s">
        <v>9573</v>
      </c>
      <c r="C4055" s="206" t="s">
        <v>9772</v>
      </c>
      <c r="D4055" s="206" t="s">
        <v>138</v>
      </c>
      <c r="E4055" s="206" t="s">
        <v>9773</v>
      </c>
      <c r="F4055" s="206" t="s">
        <v>9798</v>
      </c>
      <c r="G4055" s="201">
        <v>39814</v>
      </c>
      <c r="H4055" s="201">
        <v>39814</v>
      </c>
      <c r="I4055" s="208" t="s">
        <v>113</v>
      </c>
      <c r="J4055" s="112" t="s">
        <v>114</v>
      </c>
      <c r="K4055" s="206" t="s">
        <v>9799</v>
      </c>
      <c r="L4055" s="211" t="s">
        <v>99</v>
      </c>
      <c r="M4055" s="206" t="s">
        <v>9800</v>
      </c>
      <c r="N4055" s="211" t="s">
        <v>106</v>
      </c>
      <c r="O4055" s="211" t="s">
        <v>103</v>
      </c>
      <c r="P4055" s="207" t="s">
        <v>116</v>
      </c>
      <c r="Q4055" s="89" t="s">
        <v>537</v>
      </c>
      <c r="R4055" s="89" t="s">
        <v>537</v>
      </c>
      <c r="S4055" s="89" t="s">
        <v>537</v>
      </c>
      <c r="T4055" s="266">
        <v>115252</v>
      </c>
      <c r="U4055" s="266">
        <v>116091</v>
      </c>
      <c r="V4055" s="266">
        <v>116091</v>
      </c>
      <c r="W4055" s="266">
        <v>116091</v>
      </c>
      <c r="X4055" s="266">
        <v>116091</v>
      </c>
      <c r="Y4055" s="266">
        <v>116091</v>
      </c>
    </row>
    <row r="4056" spans="1:25" ht="102" customHeight="1" x14ac:dyDescent="0.25">
      <c r="A4056" s="71">
        <v>5917</v>
      </c>
      <c r="B4056" s="205" t="s">
        <v>9573</v>
      </c>
      <c r="C4056" s="206" t="s">
        <v>9772</v>
      </c>
      <c r="D4056" s="206" t="s">
        <v>138</v>
      </c>
      <c r="E4056" s="206" t="s">
        <v>9773</v>
      </c>
      <c r="F4056" s="206" t="s">
        <v>9801</v>
      </c>
      <c r="G4056" s="201">
        <v>39814</v>
      </c>
      <c r="H4056" s="201">
        <v>39814</v>
      </c>
      <c r="I4056" s="208" t="s">
        <v>113</v>
      </c>
      <c r="J4056" s="112" t="s">
        <v>114</v>
      </c>
      <c r="K4056" s="206" t="s">
        <v>9802</v>
      </c>
      <c r="L4056" s="211" t="s">
        <v>99</v>
      </c>
      <c r="M4056" s="206" t="s">
        <v>9800</v>
      </c>
      <c r="N4056" s="211" t="s">
        <v>106</v>
      </c>
      <c r="O4056" s="211" t="s">
        <v>103</v>
      </c>
      <c r="P4056" s="207" t="s">
        <v>116</v>
      </c>
      <c r="Q4056" s="89" t="s">
        <v>537</v>
      </c>
      <c r="R4056" s="89" t="s">
        <v>537</v>
      </c>
      <c r="S4056" s="89" t="s">
        <v>537</v>
      </c>
      <c r="T4056" s="266">
        <v>65</v>
      </c>
      <c r="U4056" s="266">
        <v>98</v>
      </c>
      <c r="V4056" s="266">
        <v>98</v>
      </c>
      <c r="W4056" s="266">
        <v>98</v>
      </c>
      <c r="X4056" s="266">
        <v>98</v>
      </c>
      <c r="Y4056" s="266">
        <v>98</v>
      </c>
    </row>
    <row r="4057" spans="1:25" ht="102" customHeight="1" x14ac:dyDescent="0.25">
      <c r="A4057" s="71">
        <v>5918</v>
      </c>
      <c r="B4057" s="205" t="s">
        <v>9573</v>
      </c>
      <c r="C4057" s="206" t="s">
        <v>9772</v>
      </c>
      <c r="D4057" s="206" t="s">
        <v>7145</v>
      </c>
      <c r="E4057" s="206" t="s">
        <v>9773</v>
      </c>
      <c r="F4057" s="206" t="s">
        <v>1631</v>
      </c>
      <c r="G4057" s="201">
        <v>39814</v>
      </c>
      <c r="H4057" s="201">
        <v>39814</v>
      </c>
      <c r="I4057" s="208" t="s">
        <v>113</v>
      </c>
      <c r="J4057" s="112" t="s">
        <v>114</v>
      </c>
      <c r="K4057" s="206" t="s">
        <v>9803</v>
      </c>
      <c r="L4057" s="211" t="s">
        <v>99</v>
      </c>
      <c r="M4057" s="206" t="s">
        <v>2470</v>
      </c>
      <c r="N4057" s="211" t="s">
        <v>106</v>
      </c>
      <c r="O4057" s="211" t="s">
        <v>103</v>
      </c>
      <c r="P4057" s="207" t="s">
        <v>116</v>
      </c>
      <c r="Q4057" s="89" t="s">
        <v>537</v>
      </c>
      <c r="R4057" s="89" t="s">
        <v>537</v>
      </c>
      <c r="S4057" s="89" t="s">
        <v>537</v>
      </c>
      <c r="T4057" s="266">
        <v>1855708</v>
      </c>
      <c r="U4057" s="266">
        <v>1832647</v>
      </c>
      <c r="V4057" s="266">
        <v>1832647</v>
      </c>
      <c r="W4057" s="266">
        <v>1832647</v>
      </c>
      <c r="X4057" s="266">
        <v>1832647</v>
      </c>
      <c r="Y4057" s="266">
        <v>1832647</v>
      </c>
    </row>
    <row r="4058" spans="1:25" ht="102" customHeight="1" x14ac:dyDescent="0.25">
      <c r="A4058" s="71">
        <v>5919</v>
      </c>
      <c r="B4058" s="205" t="s">
        <v>9573</v>
      </c>
      <c r="C4058" s="206" t="s">
        <v>9772</v>
      </c>
      <c r="D4058" s="206" t="s">
        <v>9643</v>
      </c>
      <c r="E4058" s="206" t="s">
        <v>9791</v>
      </c>
      <c r="F4058" s="206" t="s">
        <v>9804</v>
      </c>
      <c r="G4058" s="201">
        <v>39814</v>
      </c>
      <c r="H4058" s="201">
        <v>39814</v>
      </c>
      <c r="I4058" s="208" t="s">
        <v>113</v>
      </c>
      <c r="J4058" s="112" t="s">
        <v>114</v>
      </c>
      <c r="K4058" s="206" t="s">
        <v>9793</v>
      </c>
      <c r="L4058" s="211" t="s">
        <v>99</v>
      </c>
      <c r="M4058" s="206" t="s">
        <v>2470</v>
      </c>
      <c r="N4058" s="211" t="s">
        <v>106</v>
      </c>
      <c r="O4058" s="211" t="s">
        <v>103</v>
      </c>
      <c r="P4058" s="207" t="s">
        <v>116</v>
      </c>
      <c r="Q4058" s="89" t="s">
        <v>537</v>
      </c>
      <c r="R4058" s="89" t="s">
        <v>537</v>
      </c>
      <c r="S4058" s="89" t="s">
        <v>537</v>
      </c>
      <c r="T4058" s="266">
        <v>38929</v>
      </c>
      <c r="U4058" s="266">
        <v>46947</v>
      </c>
      <c r="V4058" s="266">
        <v>46947</v>
      </c>
      <c r="W4058" s="266">
        <v>46947</v>
      </c>
      <c r="X4058" s="266">
        <v>46947</v>
      </c>
      <c r="Y4058" s="266">
        <v>46947</v>
      </c>
    </row>
    <row r="4059" spans="1:25" ht="102" customHeight="1" x14ac:dyDescent="0.25">
      <c r="A4059" s="71">
        <v>5920</v>
      </c>
      <c r="B4059" s="205" t="s">
        <v>9573</v>
      </c>
      <c r="C4059" s="206" t="s">
        <v>9772</v>
      </c>
      <c r="D4059" s="206" t="s">
        <v>7950</v>
      </c>
      <c r="E4059" s="206" t="s">
        <v>9791</v>
      </c>
      <c r="F4059" s="206" t="s">
        <v>5541</v>
      </c>
      <c r="G4059" s="201">
        <v>39814</v>
      </c>
      <c r="H4059" s="201">
        <v>39814</v>
      </c>
      <c r="I4059" s="208" t="s">
        <v>113</v>
      </c>
      <c r="J4059" s="112" t="s">
        <v>114</v>
      </c>
      <c r="K4059" s="206" t="s">
        <v>9793</v>
      </c>
      <c r="L4059" s="211" t="s">
        <v>99</v>
      </c>
      <c r="M4059" s="206" t="s">
        <v>2470</v>
      </c>
      <c r="N4059" s="211" t="s">
        <v>106</v>
      </c>
      <c r="O4059" s="211" t="s">
        <v>103</v>
      </c>
      <c r="P4059" s="207" t="s">
        <v>116</v>
      </c>
      <c r="Q4059" s="89" t="s">
        <v>537</v>
      </c>
      <c r="R4059" s="89" t="s">
        <v>537</v>
      </c>
      <c r="S4059" s="89" t="s">
        <v>537</v>
      </c>
      <c r="T4059" s="266">
        <v>3113</v>
      </c>
      <c r="U4059" s="266">
        <v>3679</v>
      </c>
      <c r="V4059" s="266">
        <v>3679</v>
      </c>
      <c r="W4059" s="266">
        <v>3679</v>
      </c>
      <c r="X4059" s="266">
        <v>3679</v>
      </c>
      <c r="Y4059" s="266">
        <v>3679</v>
      </c>
    </row>
    <row r="4060" spans="1:25" ht="102" customHeight="1" x14ac:dyDescent="0.25">
      <c r="A4060" s="71">
        <v>5921</v>
      </c>
      <c r="B4060" s="205" t="s">
        <v>9573</v>
      </c>
      <c r="C4060" s="206" t="s">
        <v>9772</v>
      </c>
      <c r="D4060" s="206" t="s">
        <v>167</v>
      </c>
      <c r="E4060" s="206" t="s">
        <v>9791</v>
      </c>
      <c r="F4060" s="206" t="s">
        <v>9805</v>
      </c>
      <c r="G4060" s="201">
        <v>39814</v>
      </c>
      <c r="H4060" s="201">
        <v>39814</v>
      </c>
      <c r="I4060" s="208" t="s">
        <v>113</v>
      </c>
      <c r="J4060" s="112" t="s">
        <v>114</v>
      </c>
      <c r="K4060" s="206" t="s">
        <v>9793</v>
      </c>
      <c r="L4060" s="211" t="s">
        <v>99</v>
      </c>
      <c r="M4060" s="206" t="s">
        <v>2470</v>
      </c>
      <c r="N4060" s="211" t="s">
        <v>106</v>
      </c>
      <c r="O4060" s="211" t="s">
        <v>103</v>
      </c>
      <c r="P4060" s="207" t="s">
        <v>116</v>
      </c>
      <c r="Q4060" s="89" t="s">
        <v>537</v>
      </c>
      <c r="R4060" s="89" t="s">
        <v>537</v>
      </c>
      <c r="S4060" s="89" t="s">
        <v>537</v>
      </c>
      <c r="T4060" s="266">
        <v>940</v>
      </c>
      <c r="U4060" s="266">
        <v>835</v>
      </c>
      <c r="V4060" s="266">
        <v>835</v>
      </c>
      <c r="W4060" s="266">
        <v>835</v>
      </c>
      <c r="X4060" s="266">
        <v>835</v>
      </c>
      <c r="Y4060" s="266">
        <v>835</v>
      </c>
    </row>
    <row r="4061" spans="1:25" ht="102" customHeight="1" x14ac:dyDescent="0.25">
      <c r="A4061" s="71">
        <v>5922</v>
      </c>
      <c r="B4061" s="205" t="s">
        <v>9573</v>
      </c>
      <c r="C4061" s="206" t="s">
        <v>9806</v>
      </c>
      <c r="D4061" s="206" t="s">
        <v>7951</v>
      </c>
      <c r="E4061" s="206" t="s">
        <v>9791</v>
      </c>
      <c r="F4061" s="206" t="s">
        <v>9807</v>
      </c>
      <c r="G4061" s="201">
        <v>41758</v>
      </c>
      <c r="H4061" s="201">
        <v>41275</v>
      </c>
      <c r="I4061" s="208" t="s">
        <v>113</v>
      </c>
      <c r="J4061" s="112" t="s">
        <v>114</v>
      </c>
      <c r="K4061" s="206" t="s">
        <v>9793</v>
      </c>
      <c r="L4061" s="211" t="s">
        <v>99</v>
      </c>
      <c r="M4061" s="206" t="s">
        <v>2470</v>
      </c>
      <c r="N4061" s="211" t="s">
        <v>106</v>
      </c>
      <c r="O4061" s="211" t="s">
        <v>103</v>
      </c>
      <c r="P4061" s="207" t="s">
        <v>116</v>
      </c>
      <c r="Q4061" s="89" t="s">
        <v>537</v>
      </c>
      <c r="R4061" s="89" t="s">
        <v>537</v>
      </c>
      <c r="S4061" s="89" t="s">
        <v>537</v>
      </c>
      <c r="T4061" s="266">
        <v>1411</v>
      </c>
      <c r="U4061" s="266">
        <v>1558</v>
      </c>
      <c r="V4061" s="266">
        <v>1558</v>
      </c>
      <c r="W4061" s="266">
        <v>1558</v>
      </c>
      <c r="X4061" s="266">
        <v>1558</v>
      </c>
      <c r="Y4061" s="266">
        <v>1558</v>
      </c>
    </row>
    <row r="4062" spans="1:25" ht="140.25" customHeight="1" x14ac:dyDescent="0.25">
      <c r="A4062" s="71">
        <v>5923</v>
      </c>
      <c r="B4062" s="205" t="s">
        <v>9573</v>
      </c>
      <c r="C4062" s="206" t="s">
        <v>9808</v>
      </c>
      <c r="D4062" s="206" t="s">
        <v>142</v>
      </c>
      <c r="E4062" s="206" t="s">
        <v>9773</v>
      </c>
      <c r="F4062" s="206" t="s">
        <v>9809</v>
      </c>
      <c r="G4062" s="201">
        <v>43831</v>
      </c>
      <c r="H4062" s="201">
        <v>43831</v>
      </c>
      <c r="I4062" s="208" t="s">
        <v>244</v>
      </c>
      <c r="J4062" s="201">
        <v>45658</v>
      </c>
      <c r="K4062" s="206" t="s">
        <v>9810</v>
      </c>
      <c r="L4062" s="211" t="s">
        <v>99</v>
      </c>
      <c r="M4062" s="206" t="s">
        <v>9811</v>
      </c>
      <c r="N4062" s="211" t="s">
        <v>106</v>
      </c>
      <c r="O4062" s="211" t="s">
        <v>103</v>
      </c>
      <c r="P4062" s="207" t="s">
        <v>116</v>
      </c>
      <c r="Q4062" s="89" t="s">
        <v>537</v>
      </c>
      <c r="R4062" s="89" t="s">
        <v>537</v>
      </c>
      <c r="S4062" s="89" t="s">
        <v>537</v>
      </c>
      <c r="T4062" s="266">
        <v>30953</v>
      </c>
      <c r="U4062" s="266">
        <v>49582</v>
      </c>
      <c r="V4062" s="266">
        <v>49582</v>
      </c>
      <c r="W4062" s="266">
        <v>49582</v>
      </c>
      <c r="X4062" s="266" t="s">
        <v>112</v>
      </c>
      <c r="Y4062" s="266" t="s">
        <v>112</v>
      </c>
    </row>
    <row r="4063" spans="1:25" ht="140.25" customHeight="1" x14ac:dyDescent="0.25">
      <c r="A4063" s="71">
        <v>5924</v>
      </c>
      <c r="B4063" s="205" t="s">
        <v>9573</v>
      </c>
      <c r="C4063" s="206" t="s">
        <v>9808</v>
      </c>
      <c r="D4063" s="206" t="s">
        <v>142</v>
      </c>
      <c r="E4063" s="206" t="s">
        <v>9773</v>
      </c>
      <c r="F4063" s="206" t="s">
        <v>9812</v>
      </c>
      <c r="G4063" s="201">
        <v>43831</v>
      </c>
      <c r="H4063" s="201">
        <v>43831</v>
      </c>
      <c r="I4063" s="208" t="s">
        <v>244</v>
      </c>
      <c r="J4063" s="201">
        <v>45658</v>
      </c>
      <c r="K4063" s="206" t="s">
        <v>9813</v>
      </c>
      <c r="L4063" s="211" t="s">
        <v>99</v>
      </c>
      <c r="M4063" s="206" t="s">
        <v>9811</v>
      </c>
      <c r="N4063" s="211" t="s">
        <v>106</v>
      </c>
      <c r="O4063" s="211" t="s">
        <v>103</v>
      </c>
      <c r="P4063" s="207" t="s">
        <v>116</v>
      </c>
      <c r="Q4063" s="89" t="s">
        <v>537</v>
      </c>
      <c r="R4063" s="89" t="s">
        <v>537</v>
      </c>
      <c r="S4063" s="89" t="s">
        <v>537</v>
      </c>
      <c r="T4063" s="266">
        <v>4143</v>
      </c>
      <c r="U4063" s="266">
        <v>6989</v>
      </c>
      <c r="V4063" s="266">
        <v>6989</v>
      </c>
      <c r="W4063" s="266">
        <v>6989</v>
      </c>
      <c r="X4063" s="266" t="s">
        <v>112</v>
      </c>
      <c r="Y4063" s="266" t="s">
        <v>112</v>
      </c>
    </row>
    <row r="4064" spans="1:25" ht="140.25" customHeight="1" x14ac:dyDescent="0.25">
      <c r="A4064" s="71">
        <v>5925</v>
      </c>
      <c r="B4064" s="205" t="s">
        <v>9573</v>
      </c>
      <c r="C4064" s="206" t="s">
        <v>9814</v>
      </c>
      <c r="D4064" s="206" t="s">
        <v>400</v>
      </c>
      <c r="E4064" s="206" t="s">
        <v>9815</v>
      </c>
      <c r="F4064" s="206" t="s">
        <v>9816</v>
      </c>
      <c r="G4064" s="201">
        <v>40909</v>
      </c>
      <c r="H4064" s="201">
        <v>40909</v>
      </c>
      <c r="I4064" s="208" t="s">
        <v>113</v>
      </c>
      <c r="J4064" s="206" t="s">
        <v>114</v>
      </c>
      <c r="K4064" s="206" t="s">
        <v>9817</v>
      </c>
      <c r="L4064" s="211" t="s">
        <v>99</v>
      </c>
      <c r="M4064" s="206" t="s">
        <v>9818</v>
      </c>
      <c r="N4064" s="211" t="s">
        <v>63</v>
      </c>
      <c r="O4064" s="211" t="s">
        <v>100</v>
      </c>
      <c r="P4064" s="424" t="s">
        <v>9819</v>
      </c>
      <c r="Q4064" s="89" t="s">
        <v>537</v>
      </c>
      <c r="R4064" s="89" t="s">
        <v>537</v>
      </c>
      <c r="S4064" s="89" t="s">
        <v>537</v>
      </c>
      <c r="T4064" s="266">
        <v>92734</v>
      </c>
      <c r="U4064" s="266">
        <v>91114</v>
      </c>
      <c r="V4064" s="266">
        <v>91114</v>
      </c>
      <c r="W4064" s="266">
        <v>91114</v>
      </c>
      <c r="X4064" s="266">
        <v>91114</v>
      </c>
      <c r="Y4064" s="266">
        <v>91114</v>
      </c>
    </row>
    <row r="4065" spans="1:25" ht="140.25" customHeight="1" x14ac:dyDescent="0.25">
      <c r="A4065" s="71">
        <v>5926</v>
      </c>
      <c r="B4065" s="205" t="s">
        <v>9573</v>
      </c>
      <c r="C4065" s="206" t="s">
        <v>9814</v>
      </c>
      <c r="D4065" s="206" t="s">
        <v>400</v>
      </c>
      <c r="E4065" s="206" t="s">
        <v>9815</v>
      </c>
      <c r="F4065" s="206" t="s">
        <v>9820</v>
      </c>
      <c r="G4065" s="201">
        <v>40909</v>
      </c>
      <c r="H4065" s="201">
        <v>40909</v>
      </c>
      <c r="I4065" s="208" t="s">
        <v>113</v>
      </c>
      <c r="J4065" s="206" t="s">
        <v>114</v>
      </c>
      <c r="K4065" s="206" t="s">
        <v>9817</v>
      </c>
      <c r="L4065" s="211" t="s">
        <v>99</v>
      </c>
      <c r="M4065" s="206" t="s">
        <v>9818</v>
      </c>
      <c r="N4065" s="211" t="s">
        <v>63</v>
      </c>
      <c r="O4065" s="211" t="s">
        <v>100</v>
      </c>
      <c r="P4065" s="424" t="s">
        <v>9819</v>
      </c>
      <c r="Q4065" s="89" t="s">
        <v>537</v>
      </c>
      <c r="R4065" s="89" t="s">
        <v>537</v>
      </c>
      <c r="S4065" s="89" t="s">
        <v>537</v>
      </c>
      <c r="T4065" s="266">
        <v>507754</v>
      </c>
      <c r="U4065" s="266">
        <v>555808</v>
      </c>
      <c r="V4065" s="266">
        <v>555808</v>
      </c>
      <c r="W4065" s="266">
        <v>555808</v>
      </c>
      <c r="X4065" s="266">
        <v>555808</v>
      </c>
      <c r="Y4065" s="266">
        <v>555808</v>
      </c>
    </row>
    <row r="4066" spans="1:25" ht="114.75" customHeight="1" x14ac:dyDescent="0.25">
      <c r="A4066" s="71">
        <v>5927</v>
      </c>
      <c r="B4066" s="205" t="s">
        <v>9573</v>
      </c>
      <c r="C4066" s="421" t="s">
        <v>9821</v>
      </c>
      <c r="D4066" s="206" t="s">
        <v>408</v>
      </c>
      <c r="E4066" s="206" t="s">
        <v>129</v>
      </c>
      <c r="F4066" s="206" t="s">
        <v>9816</v>
      </c>
      <c r="G4066" s="201">
        <v>38537</v>
      </c>
      <c r="H4066" s="201">
        <v>38353</v>
      </c>
      <c r="I4066" s="208" t="s">
        <v>113</v>
      </c>
      <c r="J4066" s="206" t="s">
        <v>114</v>
      </c>
      <c r="K4066" s="206" t="s">
        <v>9822</v>
      </c>
      <c r="L4066" s="211" t="s">
        <v>99</v>
      </c>
      <c r="M4066" s="206" t="s">
        <v>9823</v>
      </c>
      <c r="N4066" s="211" t="s">
        <v>63</v>
      </c>
      <c r="O4066" s="211" t="s">
        <v>100</v>
      </c>
      <c r="P4066" s="388" t="s">
        <v>3421</v>
      </c>
      <c r="Q4066" s="89" t="s">
        <v>537</v>
      </c>
      <c r="R4066" s="89" t="s">
        <v>537</v>
      </c>
      <c r="S4066" s="89" t="s">
        <v>537</v>
      </c>
      <c r="T4066" s="266">
        <v>97207</v>
      </c>
      <c r="U4066" s="266">
        <v>151629</v>
      </c>
      <c r="V4066" s="266">
        <v>151629</v>
      </c>
      <c r="W4066" s="266">
        <v>151629</v>
      </c>
      <c r="X4066" s="266">
        <v>151629</v>
      </c>
      <c r="Y4066" s="266">
        <v>151629</v>
      </c>
    </row>
    <row r="4067" spans="1:25" ht="102" customHeight="1" x14ac:dyDescent="0.25">
      <c r="A4067" s="71">
        <v>5928</v>
      </c>
      <c r="B4067" s="205" t="s">
        <v>9573</v>
      </c>
      <c r="C4067" s="421" t="s">
        <v>9824</v>
      </c>
      <c r="D4067" s="206" t="s">
        <v>408</v>
      </c>
      <c r="E4067" s="206" t="s">
        <v>129</v>
      </c>
      <c r="F4067" s="206" t="s">
        <v>9816</v>
      </c>
      <c r="G4067" s="201">
        <v>38353</v>
      </c>
      <c r="H4067" s="201">
        <v>38353</v>
      </c>
      <c r="I4067" s="208" t="s">
        <v>113</v>
      </c>
      <c r="J4067" s="206" t="s">
        <v>114</v>
      </c>
      <c r="K4067" s="206" t="s">
        <v>9825</v>
      </c>
      <c r="L4067" s="211" t="s">
        <v>99</v>
      </c>
      <c r="M4067" s="206" t="s">
        <v>9826</v>
      </c>
      <c r="N4067" s="211" t="s">
        <v>63</v>
      </c>
      <c r="O4067" s="211" t="s">
        <v>100</v>
      </c>
      <c r="P4067" s="388" t="s">
        <v>1360</v>
      </c>
      <c r="Q4067" s="89" t="s">
        <v>537</v>
      </c>
      <c r="R4067" s="89" t="s">
        <v>537</v>
      </c>
      <c r="S4067" s="89" t="s">
        <v>537</v>
      </c>
      <c r="T4067" s="266">
        <v>713456</v>
      </c>
      <c r="U4067" s="266">
        <v>606552</v>
      </c>
      <c r="V4067" s="266">
        <v>606552</v>
      </c>
      <c r="W4067" s="266">
        <v>606552</v>
      </c>
      <c r="X4067" s="266">
        <v>606552</v>
      </c>
      <c r="Y4067" s="266">
        <v>606552</v>
      </c>
    </row>
    <row r="4068" spans="1:25" ht="102" customHeight="1" x14ac:dyDescent="0.25">
      <c r="A4068" s="71">
        <v>5929</v>
      </c>
      <c r="B4068" s="205" t="s">
        <v>9573</v>
      </c>
      <c r="C4068" s="421" t="s">
        <v>9824</v>
      </c>
      <c r="D4068" s="206" t="s">
        <v>408</v>
      </c>
      <c r="E4068" s="206" t="s">
        <v>129</v>
      </c>
      <c r="F4068" s="206" t="s">
        <v>9816</v>
      </c>
      <c r="G4068" s="201">
        <v>38353</v>
      </c>
      <c r="H4068" s="201">
        <v>38353</v>
      </c>
      <c r="I4068" s="208" t="s">
        <v>113</v>
      </c>
      <c r="J4068" s="206" t="s">
        <v>114</v>
      </c>
      <c r="K4068" s="206" t="s">
        <v>9827</v>
      </c>
      <c r="L4068" s="211" t="s">
        <v>99</v>
      </c>
      <c r="M4068" s="206" t="s">
        <v>9828</v>
      </c>
      <c r="N4068" s="211" t="s">
        <v>63</v>
      </c>
      <c r="O4068" s="211" t="s">
        <v>100</v>
      </c>
      <c r="P4068" s="388" t="s">
        <v>1360</v>
      </c>
      <c r="Q4068" s="89" t="s">
        <v>537</v>
      </c>
      <c r="R4068" s="89" t="s">
        <v>537</v>
      </c>
      <c r="S4068" s="89" t="s">
        <v>537</v>
      </c>
      <c r="T4068" s="266">
        <v>1879783</v>
      </c>
      <c r="U4068" s="266">
        <v>3003461</v>
      </c>
      <c r="V4068" s="266">
        <v>3003461</v>
      </c>
      <c r="W4068" s="266">
        <v>3003461</v>
      </c>
      <c r="X4068" s="266">
        <v>3003461</v>
      </c>
      <c r="Y4068" s="266">
        <v>3003461</v>
      </c>
    </row>
    <row r="4069" spans="1:25" ht="140.25" customHeight="1" x14ac:dyDescent="0.25">
      <c r="A4069" s="71">
        <v>5930</v>
      </c>
      <c r="B4069" s="205" t="s">
        <v>9573</v>
      </c>
      <c r="C4069" s="421" t="s">
        <v>9821</v>
      </c>
      <c r="D4069" s="206" t="s">
        <v>408</v>
      </c>
      <c r="E4069" s="206" t="s">
        <v>129</v>
      </c>
      <c r="F4069" s="206" t="s">
        <v>9820</v>
      </c>
      <c r="G4069" s="201">
        <v>38537</v>
      </c>
      <c r="H4069" s="201">
        <v>38353</v>
      </c>
      <c r="I4069" s="208" t="s">
        <v>113</v>
      </c>
      <c r="J4069" s="206" t="s">
        <v>114</v>
      </c>
      <c r="K4069" s="206" t="s">
        <v>9822</v>
      </c>
      <c r="L4069" s="211" t="s">
        <v>99</v>
      </c>
      <c r="M4069" s="206" t="s">
        <v>9823</v>
      </c>
      <c r="N4069" s="211" t="s">
        <v>63</v>
      </c>
      <c r="O4069" s="211" t="s">
        <v>100</v>
      </c>
      <c r="P4069" s="388" t="s">
        <v>3421</v>
      </c>
      <c r="Q4069" s="89" t="s">
        <v>537</v>
      </c>
      <c r="R4069" s="89" t="s">
        <v>537</v>
      </c>
      <c r="S4069" s="89" t="s">
        <v>537</v>
      </c>
      <c r="T4069" s="266">
        <v>30988</v>
      </c>
      <c r="U4069" s="266">
        <v>25552</v>
      </c>
      <c r="V4069" s="266">
        <v>25552</v>
      </c>
      <c r="W4069" s="266">
        <v>25552</v>
      </c>
      <c r="X4069" s="266">
        <v>25552</v>
      </c>
      <c r="Y4069" s="266">
        <v>25552</v>
      </c>
    </row>
    <row r="4070" spans="1:25" ht="140.25" customHeight="1" x14ac:dyDescent="0.25">
      <c r="A4070" s="71">
        <v>5931</v>
      </c>
      <c r="B4070" s="205" t="s">
        <v>9573</v>
      </c>
      <c r="C4070" s="421" t="s">
        <v>9824</v>
      </c>
      <c r="D4070" s="206" t="s">
        <v>408</v>
      </c>
      <c r="E4070" s="206" t="s">
        <v>129</v>
      </c>
      <c r="F4070" s="206" t="s">
        <v>9820</v>
      </c>
      <c r="G4070" s="201">
        <v>38353</v>
      </c>
      <c r="H4070" s="201">
        <v>38353</v>
      </c>
      <c r="I4070" s="208" t="s">
        <v>113</v>
      </c>
      <c r="J4070" s="206" t="s">
        <v>114</v>
      </c>
      <c r="K4070" s="206" t="s">
        <v>9825</v>
      </c>
      <c r="L4070" s="211" t="s">
        <v>99</v>
      </c>
      <c r="M4070" s="206" t="s">
        <v>9826</v>
      </c>
      <c r="N4070" s="211" t="s">
        <v>63</v>
      </c>
      <c r="O4070" s="211" t="s">
        <v>100</v>
      </c>
      <c r="P4070" s="388" t="s">
        <v>1360</v>
      </c>
      <c r="Q4070" s="89" t="s">
        <v>537</v>
      </c>
      <c r="R4070" s="89" t="s">
        <v>537</v>
      </c>
      <c r="S4070" s="89" t="s">
        <v>537</v>
      </c>
      <c r="T4070" s="266">
        <v>81512</v>
      </c>
      <c r="U4070" s="266">
        <v>98569</v>
      </c>
      <c r="V4070" s="266">
        <v>98569</v>
      </c>
      <c r="W4070" s="266">
        <v>98569</v>
      </c>
      <c r="X4070" s="266">
        <v>98569</v>
      </c>
      <c r="Y4070" s="266">
        <v>98569</v>
      </c>
    </row>
    <row r="4071" spans="1:25" ht="140.25" customHeight="1" x14ac:dyDescent="0.25">
      <c r="A4071" s="71">
        <v>5932</v>
      </c>
      <c r="B4071" s="205" t="s">
        <v>9573</v>
      </c>
      <c r="C4071" s="421" t="s">
        <v>9824</v>
      </c>
      <c r="D4071" s="206" t="s">
        <v>408</v>
      </c>
      <c r="E4071" s="206" t="s">
        <v>129</v>
      </c>
      <c r="F4071" s="206" t="s">
        <v>9820</v>
      </c>
      <c r="G4071" s="201">
        <v>38353</v>
      </c>
      <c r="H4071" s="201">
        <v>38353</v>
      </c>
      <c r="I4071" s="208" t="s">
        <v>113</v>
      </c>
      <c r="J4071" s="206" t="s">
        <v>114</v>
      </c>
      <c r="K4071" s="206" t="s">
        <v>9827</v>
      </c>
      <c r="L4071" s="211" t="s">
        <v>99</v>
      </c>
      <c r="M4071" s="206" t="s">
        <v>9828</v>
      </c>
      <c r="N4071" s="211" t="s">
        <v>63</v>
      </c>
      <c r="O4071" s="211" t="s">
        <v>100</v>
      </c>
      <c r="P4071" s="388" t="s">
        <v>1360</v>
      </c>
      <c r="Q4071" s="89" t="s">
        <v>537</v>
      </c>
      <c r="R4071" s="89" t="s">
        <v>537</v>
      </c>
      <c r="S4071" s="89" t="s">
        <v>537</v>
      </c>
      <c r="T4071" s="266">
        <v>292105</v>
      </c>
      <c r="U4071" s="266">
        <v>347445</v>
      </c>
      <c r="V4071" s="266">
        <v>347445</v>
      </c>
      <c r="W4071" s="266">
        <v>347445</v>
      </c>
      <c r="X4071" s="266">
        <v>347445</v>
      </c>
      <c r="Y4071" s="266">
        <v>347445</v>
      </c>
    </row>
    <row r="4072" spans="1:25" ht="140.25" customHeight="1" x14ac:dyDescent="0.25">
      <c r="A4072" s="71">
        <v>5933</v>
      </c>
      <c r="B4072" s="205" t="s">
        <v>9573</v>
      </c>
      <c r="C4072" s="206" t="s">
        <v>9829</v>
      </c>
      <c r="D4072" s="206" t="s">
        <v>410</v>
      </c>
      <c r="E4072" s="206" t="s">
        <v>129</v>
      </c>
      <c r="F4072" s="206" t="s">
        <v>9816</v>
      </c>
      <c r="G4072" s="201">
        <v>40087</v>
      </c>
      <c r="H4072" s="201">
        <v>39814</v>
      </c>
      <c r="I4072" s="208" t="s">
        <v>113</v>
      </c>
      <c r="J4072" s="206" t="s">
        <v>114</v>
      </c>
      <c r="K4072" s="206" t="s">
        <v>18608</v>
      </c>
      <c r="L4072" s="211" t="s">
        <v>99</v>
      </c>
      <c r="M4072" s="206" t="s">
        <v>9830</v>
      </c>
      <c r="N4072" s="211" t="s">
        <v>63</v>
      </c>
      <c r="O4072" s="211" t="s">
        <v>100</v>
      </c>
      <c r="P4072" s="388" t="s">
        <v>1231</v>
      </c>
      <c r="Q4072" s="89" t="s">
        <v>537</v>
      </c>
      <c r="R4072" s="89" t="s">
        <v>537</v>
      </c>
      <c r="S4072" s="89" t="s">
        <v>537</v>
      </c>
      <c r="T4072" s="266">
        <v>853173</v>
      </c>
      <c r="U4072" s="266">
        <v>962631</v>
      </c>
      <c r="V4072" s="266">
        <v>962631</v>
      </c>
      <c r="W4072" s="266">
        <v>962631</v>
      </c>
      <c r="X4072" s="266">
        <v>962631</v>
      </c>
      <c r="Y4072" s="266">
        <v>962631</v>
      </c>
    </row>
    <row r="4073" spans="1:25" ht="140.25" customHeight="1" x14ac:dyDescent="0.25">
      <c r="A4073" s="71">
        <v>5934</v>
      </c>
      <c r="B4073" s="205" t="s">
        <v>9573</v>
      </c>
      <c r="C4073" s="206" t="s">
        <v>9829</v>
      </c>
      <c r="D4073" s="206" t="s">
        <v>410</v>
      </c>
      <c r="E4073" s="206" t="s">
        <v>129</v>
      </c>
      <c r="F4073" s="206" t="s">
        <v>9820</v>
      </c>
      <c r="G4073" s="201">
        <v>40087</v>
      </c>
      <c r="H4073" s="201">
        <v>39814</v>
      </c>
      <c r="I4073" s="208" t="s">
        <v>113</v>
      </c>
      <c r="J4073" s="206" t="s">
        <v>114</v>
      </c>
      <c r="K4073" s="206" t="s">
        <v>18608</v>
      </c>
      <c r="L4073" s="211" t="s">
        <v>99</v>
      </c>
      <c r="M4073" s="206" t="s">
        <v>9830</v>
      </c>
      <c r="N4073" s="211" t="s">
        <v>63</v>
      </c>
      <c r="O4073" s="211" t="s">
        <v>100</v>
      </c>
      <c r="P4073" s="388" t="s">
        <v>1231</v>
      </c>
      <c r="Q4073" s="89" t="s">
        <v>537</v>
      </c>
      <c r="R4073" s="89" t="s">
        <v>537</v>
      </c>
      <c r="S4073" s="89" t="s">
        <v>537</v>
      </c>
      <c r="T4073" s="266">
        <v>5171</v>
      </c>
      <c r="U4073" s="266">
        <v>4503</v>
      </c>
      <c r="V4073" s="266">
        <v>4503</v>
      </c>
      <c r="W4073" s="266">
        <v>4503</v>
      </c>
      <c r="X4073" s="266">
        <v>4503</v>
      </c>
      <c r="Y4073" s="266">
        <v>4503</v>
      </c>
    </row>
    <row r="4074" spans="1:25" ht="140.25" customHeight="1" x14ac:dyDescent="0.25">
      <c r="A4074" s="71">
        <v>5935</v>
      </c>
      <c r="B4074" s="205" t="s">
        <v>9573</v>
      </c>
      <c r="C4074" s="206" t="s">
        <v>9821</v>
      </c>
      <c r="D4074" s="206" t="s">
        <v>9831</v>
      </c>
      <c r="E4074" s="206" t="s">
        <v>9832</v>
      </c>
      <c r="F4074" s="206" t="s">
        <v>9833</v>
      </c>
      <c r="G4074" s="201">
        <v>38537</v>
      </c>
      <c r="H4074" s="201">
        <v>38353</v>
      </c>
      <c r="I4074" s="208" t="s">
        <v>113</v>
      </c>
      <c r="J4074" s="112" t="s">
        <v>114</v>
      </c>
      <c r="K4074" s="206" t="s">
        <v>9834</v>
      </c>
      <c r="L4074" s="211" t="s">
        <v>61</v>
      </c>
      <c r="M4074" s="206" t="s">
        <v>9835</v>
      </c>
      <c r="N4074" s="211" t="s">
        <v>63</v>
      </c>
      <c r="O4074" s="211" t="s">
        <v>103</v>
      </c>
      <c r="P4074" s="326" t="s">
        <v>116</v>
      </c>
      <c r="Q4074" s="89" t="s">
        <v>537</v>
      </c>
      <c r="R4074" s="89" t="s">
        <v>537</v>
      </c>
      <c r="S4074" s="89" t="s">
        <v>537</v>
      </c>
      <c r="T4074" s="266">
        <v>150654</v>
      </c>
      <c r="U4074" s="266">
        <v>189462</v>
      </c>
      <c r="V4074" s="266">
        <v>189462</v>
      </c>
      <c r="W4074" s="266">
        <v>189462</v>
      </c>
      <c r="X4074" s="266">
        <v>189462</v>
      </c>
      <c r="Y4074" s="266">
        <v>189462</v>
      </c>
    </row>
    <row r="4075" spans="1:25" ht="102" customHeight="1" x14ac:dyDescent="0.25">
      <c r="A4075" s="71">
        <v>5936</v>
      </c>
      <c r="B4075" s="205" t="s">
        <v>9573</v>
      </c>
      <c r="C4075" s="421" t="s">
        <v>9821</v>
      </c>
      <c r="D4075" s="206" t="s">
        <v>9836</v>
      </c>
      <c r="E4075" s="206" t="s">
        <v>9832</v>
      </c>
      <c r="F4075" s="206" t="s">
        <v>9838</v>
      </c>
      <c r="G4075" s="201">
        <v>38537</v>
      </c>
      <c r="H4075" s="201">
        <v>38353</v>
      </c>
      <c r="I4075" s="208" t="s">
        <v>113</v>
      </c>
      <c r="J4075" s="112" t="s">
        <v>114</v>
      </c>
      <c r="K4075" s="206" t="s">
        <v>9839</v>
      </c>
      <c r="L4075" s="211" t="s">
        <v>61</v>
      </c>
      <c r="M4075" s="206" t="s">
        <v>9837</v>
      </c>
      <c r="N4075" s="211" t="s">
        <v>63</v>
      </c>
      <c r="O4075" s="211" t="s">
        <v>103</v>
      </c>
      <c r="P4075" s="326" t="s">
        <v>116</v>
      </c>
      <c r="Q4075" s="89" t="s">
        <v>537</v>
      </c>
      <c r="R4075" s="89" t="s">
        <v>537</v>
      </c>
      <c r="S4075" s="89" t="s">
        <v>537</v>
      </c>
      <c r="T4075" s="266">
        <v>7718</v>
      </c>
      <c r="U4075" s="266">
        <v>7801</v>
      </c>
      <c r="V4075" s="266">
        <v>7801</v>
      </c>
      <c r="W4075" s="266">
        <v>7801</v>
      </c>
      <c r="X4075" s="266">
        <v>7801</v>
      </c>
      <c r="Y4075" s="266">
        <v>7801</v>
      </c>
    </row>
    <row r="4076" spans="1:25" ht="102" customHeight="1" x14ac:dyDescent="0.25">
      <c r="A4076" s="71">
        <v>5937</v>
      </c>
      <c r="B4076" s="205" t="s">
        <v>9573</v>
      </c>
      <c r="C4076" s="421" t="s">
        <v>9821</v>
      </c>
      <c r="D4076" s="206" t="s">
        <v>9841</v>
      </c>
      <c r="E4076" s="206" t="s">
        <v>9842</v>
      </c>
      <c r="F4076" s="206" t="s">
        <v>9843</v>
      </c>
      <c r="G4076" s="201">
        <v>38537</v>
      </c>
      <c r="H4076" s="201">
        <v>38353</v>
      </c>
      <c r="I4076" s="208" t="s">
        <v>113</v>
      </c>
      <c r="J4076" s="112" t="s">
        <v>114</v>
      </c>
      <c r="K4076" s="206" t="s">
        <v>12172</v>
      </c>
      <c r="L4076" s="211" t="s">
        <v>61</v>
      </c>
      <c r="M4076" s="206" t="s">
        <v>9840</v>
      </c>
      <c r="N4076" s="211" t="s">
        <v>63</v>
      </c>
      <c r="O4076" s="211" t="s">
        <v>103</v>
      </c>
      <c r="P4076" s="326" t="s">
        <v>116</v>
      </c>
      <c r="Q4076" s="89" t="s">
        <v>537</v>
      </c>
      <c r="R4076" s="89" t="s">
        <v>537</v>
      </c>
      <c r="S4076" s="89" t="s">
        <v>537</v>
      </c>
      <c r="T4076" s="266">
        <v>1361615</v>
      </c>
      <c r="U4076" s="266">
        <v>2061228</v>
      </c>
      <c r="V4076" s="266">
        <v>2061228</v>
      </c>
      <c r="W4076" s="266">
        <v>2061228</v>
      </c>
      <c r="X4076" s="266">
        <v>2061228</v>
      </c>
      <c r="Y4076" s="266">
        <v>2061228</v>
      </c>
    </row>
    <row r="4077" spans="1:25" ht="102" customHeight="1" x14ac:dyDescent="0.25">
      <c r="A4077" s="71">
        <v>5938</v>
      </c>
      <c r="B4077" s="205" t="s">
        <v>9573</v>
      </c>
      <c r="C4077" s="206" t="s">
        <v>9821</v>
      </c>
      <c r="D4077" s="206" t="s">
        <v>9844</v>
      </c>
      <c r="E4077" s="206" t="s">
        <v>18609</v>
      </c>
      <c r="F4077" s="206" t="s">
        <v>9845</v>
      </c>
      <c r="G4077" s="201">
        <v>38537</v>
      </c>
      <c r="H4077" s="201">
        <v>38353</v>
      </c>
      <c r="I4077" s="208" t="s">
        <v>113</v>
      </c>
      <c r="J4077" s="112" t="s">
        <v>114</v>
      </c>
      <c r="K4077" s="206" t="s">
        <v>9846</v>
      </c>
      <c r="L4077" s="211" t="s">
        <v>99</v>
      </c>
      <c r="M4077" s="206" t="s">
        <v>2470</v>
      </c>
      <c r="N4077" s="211" t="s">
        <v>63</v>
      </c>
      <c r="O4077" s="211" t="s">
        <v>103</v>
      </c>
      <c r="P4077" s="326" t="s">
        <v>116</v>
      </c>
      <c r="Q4077" s="89" t="s">
        <v>537</v>
      </c>
      <c r="R4077" s="89" t="s">
        <v>537</v>
      </c>
      <c r="S4077" s="89" t="s">
        <v>537</v>
      </c>
      <c r="T4077" s="266">
        <v>0</v>
      </c>
      <c r="U4077" s="266">
        <v>0</v>
      </c>
      <c r="V4077" s="266">
        <v>0</v>
      </c>
      <c r="W4077" s="266">
        <v>0</v>
      </c>
      <c r="X4077" s="266">
        <v>0</v>
      </c>
      <c r="Y4077" s="266">
        <v>0</v>
      </c>
    </row>
    <row r="4078" spans="1:25" ht="140.25" customHeight="1" x14ac:dyDescent="0.25">
      <c r="A4078" s="71">
        <v>5939</v>
      </c>
      <c r="B4078" s="205" t="s">
        <v>9573</v>
      </c>
      <c r="C4078" s="206" t="s">
        <v>9847</v>
      </c>
      <c r="D4078" s="206" t="s">
        <v>9848</v>
      </c>
      <c r="E4078" s="206" t="s">
        <v>9832</v>
      </c>
      <c r="F4078" s="206" t="s">
        <v>9849</v>
      </c>
      <c r="G4078" s="201">
        <v>39390</v>
      </c>
      <c r="H4078" s="201">
        <v>39083</v>
      </c>
      <c r="I4078" s="208" t="s">
        <v>113</v>
      </c>
      <c r="J4078" s="112" t="s">
        <v>114</v>
      </c>
      <c r="K4078" s="206" t="s">
        <v>9850</v>
      </c>
      <c r="L4078" s="211" t="s">
        <v>99</v>
      </c>
      <c r="M4078" s="206" t="s">
        <v>9851</v>
      </c>
      <c r="N4078" s="211" t="s">
        <v>63</v>
      </c>
      <c r="O4078" s="211" t="s">
        <v>103</v>
      </c>
      <c r="P4078" s="326" t="s">
        <v>116</v>
      </c>
      <c r="Q4078" s="89" t="s">
        <v>537</v>
      </c>
      <c r="R4078" s="89" t="s">
        <v>537</v>
      </c>
      <c r="S4078" s="89" t="s">
        <v>537</v>
      </c>
      <c r="T4078" s="266">
        <v>27325</v>
      </c>
      <c r="U4078" s="266">
        <v>27525</v>
      </c>
      <c r="V4078" s="266">
        <v>27525</v>
      </c>
      <c r="W4078" s="266">
        <v>27525</v>
      </c>
      <c r="X4078" s="266">
        <v>27525</v>
      </c>
      <c r="Y4078" s="266">
        <v>27525</v>
      </c>
    </row>
    <row r="4079" spans="1:25" ht="140.25" customHeight="1" x14ac:dyDescent="0.25">
      <c r="A4079" s="71">
        <v>5940</v>
      </c>
      <c r="B4079" s="205" t="s">
        <v>9573</v>
      </c>
      <c r="C4079" s="206" t="s">
        <v>9852</v>
      </c>
      <c r="D4079" s="206" t="s">
        <v>9853</v>
      </c>
      <c r="E4079" s="206" t="s">
        <v>9832</v>
      </c>
      <c r="F4079" s="206" t="s">
        <v>9854</v>
      </c>
      <c r="G4079" s="201">
        <v>40363</v>
      </c>
      <c r="H4079" s="201">
        <v>39814</v>
      </c>
      <c r="I4079" s="208" t="s">
        <v>113</v>
      </c>
      <c r="J4079" s="112" t="s">
        <v>114</v>
      </c>
      <c r="K4079" s="206" t="s">
        <v>9855</v>
      </c>
      <c r="L4079" s="211" t="s">
        <v>99</v>
      </c>
      <c r="M4079" s="206" t="s">
        <v>9856</v>
      </c>
      <c r="N4079" s="211" t="s">
        <v>63</v>
      </c>
      <c r="O4079" s="211" t="s">
        <v>103</v>
      </c>
      <c r="P4079" s="326" t="s">
        <v>116</v>
      </c>
      <c r="Q4079" s="89" t="s">
        <v>537</v>
      </c>
      <c r="R4079" s="89" t="s">
        <v>537</v>
      </c>
      <c r="S4079" s="89" t="s">
        <v>537</v>
      </c>
      <c r="T4079" s="266">
        <v>11518</v>
      </c>
      <c r="U4079" s="266">
        <v>12869</v>
      </c>
      <c r="V4079" s="266">
        <v>12869</v>
      </c>
      <c r="W4079" s="266">
        <v>12869</v>
      </c>
      <c r="X4079" s="266">
        <v>12869</v>
      </c>
      <c r="Y4079" s="266">
        <v>12869</v>
      </c>
    </row>
    <row r="4080" spans="1:25" ht="102" customHeight="1" x14ac:dyDescent="0.25">
      <c r="A4080" s="71">
        <v>5941</v>
      </c>
      <c r="B4080" s="205" t="s">
        <v>9573</v>
      </c>
      <c r="C4080" s="206" t="s">
        <v>9857</v>
      </c>
      <c r="D4080" s="206" t="s">
        <v>9858</v>
      </c>
      <c r="E4080" s="206" t="s">
        <v>9859</v>
      </c>
      <c r="F4080" s="206" t="s">
        <v>9860</v>
      </c>
      <c r="G4080" s="201">
        <v>40528</v>
      </c>
      <c r="H4080" s="201">
        <v>40179</v>
      </c>
      <c r="I4080" s="208" t="s">
        <v>113</v>
      </c>
      <c r="J4080" s="112" t="s">
        <v>114</v>
      </c>
      <c r="K4080" s="206" t="s">
        <v>9861</v>
      </c>
      <c r="L4080" s="211" t="s">
        <v>61</v>
      </c>
      <c r="M4080" s="206" t="s">
        <v>9862</v>
      </c>
      <c r="N4080" s="211" t="s">
        <v>63</v>
      </c>
      <c r="O4080" s="211" t="s">
        <v>103</v>
      </c>
      <c r="P4080" s="326" t="s">
        <v>116</v>
      </c>
      <c r="Q4080" s="89" t="s">
        <v>537</v>
      </c>
      <c r="R4080" s="89" t="s">
        <v>537</v>
      </c>
      <c r="S4080" s="89" t="s">
        <v>537</v>
      </c>
      <c r="T4080" s="266">
        <v>248942</v>
      </c>
      <c r="U4080" s="266">
        <v>441320</v>
      </c>
      <c r="V4080" s="266">
        <v>441320</v>
      </c>
      <c r="W4080" s="266">
        <v>441320</v>
      </c>
      <c r="X4080" s="266">
        <v>441320</v>
      </c>
      <c r="Y4080" s="266">
        <v>441320</v>
      </c>
    </row>
    <row r="4081" spans="1:25" ht="102" customHeight="1" x14ac:dyDescent="0.25">
      <c r="A4081" s="71">
        <v>5942</v>
      </c>
      <c r="B4081" s="205" t="s">
        <v>9573</v>
      </c>
      <c r="C4081" s="206" t="s">
        <v>9857</v>
      </c>
      <c r="D4081" s="206" t="s">
        <v>9863</v>
      </c>
      <c r="E4081" s="206" t="s">
        <v>9864</v>
      </c>
      <c r="F4081" s="206" t="s">
        <v>9865</v>
      </c>
      <c r="G4081" s="201">
        <v>38537</v>
      </c>
      <c r="H4081" s="201">
        <v>38353</v>
      </c>
      <c r="I4081" s="208" t="s">
        <v>113</v>
      </c>
      <c r="J4081" s="112" t="s">
        <v>114</v>
      </c>
      <c r="K4081" s="206" t="s">
        <v>9866</v>
      </c>
      <c r="L4081" s="211" t="s">
        <v>99</v>
      </c>
      <c r="M4081" s="206" t="s">
        <v>2470</v>
      </c>
      <c r="N4081" s="211" t="s">
        <v>63</v>
      </c>
      <c r="O4081" s="211" t="s">
        <v>103</v>
      </c>
      <c r="P4081" s="326" t="s">
        <v>116</v>
      </c>
      <c r="Q4081" s="89" t="s">
        <v>537</v>
      </c>
      <c r="R4081" s="89" t="s">
        <v>537</v>
      </c>
      <c r="S4081" s="89" t="s">
        <v>537</v>
      </c>
      <c r="T4081" s="266">
        <v>3884</v>
      </c>
      <c r="U4081" s="266">
        <v>3361</v>
      </c>
      <c r="V4081" s="266">
        <v>3361</v>
      </c>
      <c r="W4081" s="266">
        <v>3361</v>
      </c>
      <c r="X4081" s="266">
        <v>3361</v>
      </c>
      <c r="Y4081" s="266">
        <v>3361</v>
      </c>
    </row>
    <row r="4082" spans="1:25" ht="102" customHeight="1" x14ac:dyDescent="0.25">
      <c r="A4082" s="71">
        <v>5943</v>
      </c>
      <c r="B4082" s="205" t="s">
        <v>9573</v>
      </c>
      <c r="C4082" s="206" t="s">
        <v>9867</v>
      </c>
      <c r="D4082" s="206" t="s">
        <v>9868</v>
      </c>
      <c r="E4082" s="206" t="s">
        <v>9869</v>
      </c>
      <c r="F4082" s="206" t="s">
        <v>9777</v>
      </c>
      <c r="G4082" s="201">
        <v>42968</v>
      </c>
      <c r="H4082" s="201">
        <v>42736</v>
      </c>
      <c r="I4082" s="208" t="s">
        <v>14677</v>
      </c>
      <c r="J4082" s="112" t="s">
        <v>5878</v>
      </c>
      <c r="K4082" s="206" t="s">
        <v>9870</v>
      </c>
      <c r="L4082" s="211" t="s">
        <v>60</v>
      </c>
      <c r="M4082" s="206" t="s">
        <v>9871</v>
      </c>
      <c r="N4082" s="211" t="s">
        <v>63</v>
      </c>
      <c r="O4082" s="211" t="s">
        <v>103</v>
      </c>
      <c r="P4082" s="326" t="s">
        <v>732</v>
      </c>
      <c r="Q4082" s="89" t="s">
        <v>537</v>
      </c>
      <c r="R4082" s="89" t="s">
        <v>537</v>
      </c>
      <c r="S4082" s="89" t="s">
        <v>537</v>
      </c>
      <c r="T4082" s="266">
        <v>1342</v>
      </c>
      <c r="U4082" s="266">
        <v>2597</v>
      </c>
      <c r="V4082" s="266">
        <v>2597</v>
      </c>
      <c r="W4082" s="266">
        <v>2597</v>
      </c>
      <c r="X4082" s="266">
        <v>2597</v>
      </c>
      <c r="Y4082" s="266">
        <v>2597</v>
      </c>
    </row>
    <row r="4083" spans="1:25" ht="102" customHeight="1" x14ac:dyDescent="0.25">
      <c r="A4083" s="71">
        <v>5944</v>
      </c>
      <c r="B4083" s="205" t="s">
        <v>9573</v>
      </c>
      <c r="C4083" s="206" t="s">
        <v>9872</v>
      </c>
      <c r="D4083" s="206" t="s">
        <v>9873</v>
      </c>
      <c r="E4083" s="206" t="s">
        <v>9874</v>
      </c>
      <c r="F4083" s="206" t="s">
        <v>9875</v>
      </c>
      <c r="G4083" s="201">
        <v>41827</v>
      </c>
      <c r="H4083" s="201">
        <v>41640</v>
      </c>
      <c r="I4083" s="206" t="s">
        <v>370</v>
      </c>
      <c r="J4083" s="201">
        <v>45292</v>
      </c>
      <c r="K4083" s="206" t="s">
        <v>9876</v>
      </c>
      <c r="L4083" s="211" t="s">
        <v>99</v>
      </c>
      <c r="M4083" s="206" t="s">
        <v>9877</v>
      </c>
      <c r="N4083" s="211" t="s">
        <v>63</v>
      </c>
      <c r="O4083" s="211" t="s">
        <v>105</v>
      </c>
      <c r="P4083" s="326" t="s">
        <v>9878</v>
      </c>
      <c r="Q4083" s="89" t="s">
        <v>537</v>
      </c>
      <c r="R4083" s="89" t="s">
        <v>537</v>
      </c>
      <c r="S4083" s="89" t="s">
        <v>537</v>
      </c>
      <c r="T4083" s="266">
        <v>100046</v>
      </c>
      <c r="U4083" s="266">
        <v>121982</v>
      </c>
      <c r="V4083" s="266">
        <v>121982</v>
      </c>
      <c r="W4083" s="266" t="s">
        <v>112</v>
      </c>
      <c r="X4083" s="266" t="s">
        <v>112</v>
      </c>
      <c r="Y4083" s="266" t="s">
        <v>112</v>
      </c>
    </row>
    <row r="4084" spans="1:25" ht="51" customHeight="1" x14ac:dyDescent="0.25">
      <c r="A4084" s="71">
        <v>5945</v>
      </c>
      <c r="B4084" s="205" t="s">
        <v>9573</v>
      </c>
      <c r="C4084" s="206" t="s">
        <v>9879</v>
      </c>
      <c r="D4084" s="206" t="s">
        <v>9880</v>
      </c>
      <c r="E4084" s="201" t="s">
        <v>18610</v>
      </c>
      <c r="F4084" s="206" t="s">
        <v>9589</v>
      </c>
      <c r="G4084" s="201">
        <v>42370</v>
      </c>
      <c r="H4084" s="201">
        <v>42370</v>
      </c>
      <c r="I4084" s="206" t="s">
        <v>9661</v>
      </c>
      <c r="J4084" s="112" t="s">
        <v>114</v>
      </c>
      <c r="K4084" s="206" t="s">
        <v>9881</v>
      </c>
      <c r="L4084" s="211" t="s">
        <v>60</v>
      </c>
      <c r="M4084" s="206" t="s">
        <v>9597</v>
      </c>
      <c r="N4084" s="211" t="s">
        <v>63</v>
      </c>
      <c r="O4084" s="211" t="s">
        <v>105</v>
      </c>
      <c r="P4084" s="326" t="s">
        <v>9882</v>
      </c>
      <c r="Q4084" s="89" t="s">
        <v>537</v>
      </c>
      <c r="R4084" s="89" t="s">
        <v>537</v>
      </c>
      <c r="S4084" s="89" t="s">
        <v>537</v>
      </c>
      <c r="T4084" s="266">
        <v>17623</v>
      </c>
      <c r="U4084" s="266">
        <v>2007</v>
      </c>
      <c r="V4084" s="266">
        <v>2007</v>
      </c>
      <c r="W4084" s="266">
        <v>2007</v>
      </c>
      <c r="X4084" s="266">
        <v>2007</v>
      </c>
      <c r="Y4084" s="266">
        <v>2007</v>
      </c>
    </row>
    <row r="4085" spans="1:25" ht="102" customHeight="1" x14ac:dyDescent="0.25">
      <c r="A4085" s="71">
        <v>5946</v>
      </c>
      <c r="B4085" s="205" t="s">
        <v>9573</v>
      </c>
      <c r="C4085" s="206" t="s">
        <v>9879</v>
      </c>
      <c r="D4085" s="206" t="s">
        <v>9883</v>
      </c>
      <c r="E4085" s="206" t="s">
        <v>9884</v>
      </c>
      <c r="F4085" s="206" t="s">
        <v>9885</v>
      </c>
      <c r="G4085" s="201">
        <v>42370</v>
      </c>
      <c r="H4085" s="201">
        <v>42370</v>
      </c>
      <c r="I4085" s="206" t="s">
        <v>9665</v>
      </c>
      <c r="J4085" s="112" t="s">
        <v>114</v>
      </c>
      <c r="K4085" s="206" t="s">
        <v>9886</v>
      </c>
      <c r="L4085" s="211" t="s">
        <v>60</v>
      </c>
      <c r="M4085" s="206" t="s">
        <v>9597</v>
      </c>
      <c r="N4085" s="211" t="s">
        <v>63</v>
      </c>
      <c r="O4085" s="211" t="s">
        <v>105</v>
      </c>
      <c r="P4085" s="326" t="s">
        <v>9882</v>
      </c>
      <c r="Q4085" s="89" t="s">
        <v>537</v>
      </c>
      <c r="R4085" s="89" t="s">
        <v>537</v>
      </c>
      <c r="S4085" s="89" t="s">
        <v>537</v>
      </c>
      <c r="T4085" s="266">
        <v>81639</v>
      </c>
      <c r="U4085" s="266">
        <v>79021</v>
      </c>
      <c r="V4085" s="266">
        <v>79021</v>
      </c>
      <c r="W4085" s="266">
        <v>79021</v>
      </c>
      <c r="X4085" s="266">
        <v>79021</v>
      </c>
      <c r="Y4085" s="266">
        <v>79021</v>
      </c>
    </row>
    <row r="4086" spans="1:25" ht="102" customHeight="1" x14ac:dyDescent="0.25">
      <c r="A4086" s="71">
        <v>5947</v>
      </c>
      <c r="B4086" s="205" t="s">
        <v>9573</v>
      </c>
      <c r="C4086" s="206" t="s">
        <v>9879</v>
      </c>
      <c r="D4086" s="206" t="s">
        <v>9887</v>
      </c>
      <c r="E4086" s="206" t="s">
        <v>18611</v>
      </c>
      <c r="F4086" s="206" t="s">
        <v>9888</v>
      </c>
      <c r="G4086" s="201">
        <v>42370</v>
      </c>
      <c r="H4086" s="201">
        <v>42370</v>
      </c>
      <c r="I4086" s="206" t="s">
        <v>18612</v>
      </c>
      <c r="J4086" s="112" t="s">
        <v>114</v>
      </c>
      <c r="K4086" s="206" t="s">
        <v>9889</v>
      </c>
      <c r="L4086" s="211" t="s">
        <v>60</v>
      </c>
      <c r="M4086" s="206" t="s">
        <v>9597</v>
      </c>
      <c r="N4086" s="211" t="s">
        <v>63</v>
      </c>
      <c r="O4086" s="211" t="s">
        <v>105</v>
      </c>
      <c r="P4086" s="326" t="s">
        <v>9890</v>
      </c>
      <c r="Q4086" s="89" t="s">
        <v>537</v>
      </c>
      <c r="R4086" s="89" t="s">
        <v>537</v>
      </c>
      <c r="S4086" s="89" t="s">
        <v>537</v>
      </c>
      <c r="T4086" s="266">
        <v>242018</v>
      </c>
      <c r="U4086" s="266">
        <v>294892</v>
      </c>
      <c r="V4086" s="266">
        <v>294892</v>
      </c>
      <c r="W4086" s="266">
        <v>294892</v>
      </c>
      <c r="X4086" s="266">
        <v>294892</v>
      </c>
      <c r="Y4086" s="266">
        <v>294892</v>
      </c>
    </row>
    <row r="4087" spans="1:25" ht="102" customHeight="1" x14ac:dyDescent="0.25">
      <c r="A4087" s="71">
        <v>5948</v>
      </c>
      <c r="B4087" s="205" t="s">
        <v>9573</v>
      </c>
      <c r="C4087" s="206" t="s">
        <v>9824</v>
      </c>
      <c r="D4087" s="206" t="s">
        <v>9891</v>
      </c>
      <c r="E4087" s="425" t="s">
        <v>9892</v>
      </c>
      <c r="F4087" s="206" t="s">
        <v>9893</v>
      </c>
      <c r="G4087" s="201">
        <v>42475</v>
      </c>
      <c r="H4087" s="201">
        <v>41640</v>
      </c>
      <c r="I4087" s="206" t="s">
        <v>370</v>
      </c>
      <c r="J4087" s="201">
        <v>45292</v>
      </c>
      <c r="K4087" s="206" t="s">
        <v>9894</v>
      </c>
      <c r="L4087" s="211" t="s">
        <v>99</v>
      </c>
      <c r="M4087" s="206" t="s">
        <v>9688</v>
      </c>
      <c r="N4087" s="211" t="s">
        <v>63</v>
      </c>
      <c r="O4087" s="211" t="s">
        <v>105</v>
      </c>
      <c r="P4087" s="326" t="s">
        <v>9895</v>
      </c>
      <c r="Q4087" s="89" t="s">
        <v>537</v>
      </c>
      <c r="R4087" s="89" t="s">
        <v>537</v>
      </c>
      <c r="S4087" s="89" t="s">
        <v>537</v>
      </c>
      <c r="T4087" s="266">
        <v>0</v>
      </c>
      <c r="U4087" s="266">
        <v>0</v>
      </c>
      <c r="V4087" s="266">
        <v>0</v>
      </c>
      <c r="W4087" s="266" t="s">
        <v>112</v>
      </c>
      <c r="X4087" s="266" t="s">
        <v>112</v>
      </c>
      <c r="Y4087" s="266" t="s">
        <v>112</v>
      </c>
    </row>
    <row r="4088" spans="1:25" ht="102" customHeight="1" x14ac:dyDescent="0.25">
      <c r="A4088" s="71">
        <v>5949</v>
      </c>
      <c r="B4088" s="205" t="s">
        <v>9573</v>
      </c>
      <c r="C4088" s="206" t="s">
        <v>9821</v>
      </c>
      <c r="D4088" s="206" t="s">
        <v>9896</v>
      </c>
      <c r="E4088" s="206" t="s">
        <v>9897</v>
      </c>
      <c r="F4088" s="206" t="s">
        <v>9898</v>
      </c>
      <c r="G4088" s="201">
        <v>38537</v>
      </c>
      <c r="H4088" s="201">
        <v>38353</v>
      </c>
      <c r="I4088" s="208" t="s">
        <v>113</v>
      </c>
      <c r="J4088" s="112" t="s">
        <v>114</v>
      </c>
      <c r="K4088" s="206" t="s">
        <v>9899</v>
      </c>
      <c r="L4088" s="211" t="s">
        <v>99</v>
      </c>
      <c r="M4088" s="206" t="s">
        <v>2470</v>
      </c>
      <c r="N4088" s="211" t="s">
        <v>63</v>
      </c>
      <c r="O4088" s="211" t="s">
        <v>101</v>
      </c>
      <c r="P4088" s="326" t="s">
        <v>683</v>
      </c>
      <c r="Q4088" s="89" t="s">
        <v>537</v>
      </c>
      <c r="R4088" s="89" t="s">
        <v>537</v>
      </c>
      <c r="S4088" s="89" t="s">
        <v>537</v>
      </c>
      <c r="T4088" s="266">
        <v>1558</v>
      </c>
      <c r="U4088" s="266">
        <v>1335</v>
      </c>
      <c r="V4088" s="266">
        <v>1335</v>
      </c>
      <c r="W4088" s="266">
        <v>1335</v>
      </c>
      <c r="X4088" s="266">
        <v>1335</v>
      </c>
      <c r="Y4088" s="266">
        <v>1335</v>
      </c>
    </row>
    <row r="4089" spans="1:25" ht="102" customHeight="1" x14ac:dyDescent="0.25">
      <c r="A4089" s="71">
        <v>5950</v>
      </c>
      <c r="B4089" s="205" t="s">
        <v>9573</v>
      </c>
      <c r="C4089" s="206" t="s">
        <v>9821</v>
      </c>
      <c r="D4089" s="206" t="s">
        <v>9900</v>
      </c>
      <c r="E4089" s="206" t="s">
        <v>9897</v>
      </c>
      <c r="F4089" s="206" t="s">
        <v>9209</v>
      </c>
      <c r="G4089" s="201">
        <v>38537</v>
      </c>
      <c r="H4089" s="201">
        <v>38353</v>
      </c>
      <c r="I4089" s="208" t="s">
        <v>113</v>
      </c>
      <c r="J4089" s="112" t="s">
        <v>114</v>
      </c>
      <c r="K4089" s="206" t="s">
        <v>9899</v>
      </c>
      <c r="L4089" s="211" t="s">
        <v>99</v>
      </c>
      <c r="M4089" s="206" t="s">
        <v>2470</v>
      </c>
      <c r="N4089" s="211" t="s">
        <v>63</v>
      </c>
      <c r="O4089" s="211" t="s">
        <v>101</v>
      </c>
      <c r="P4089" s="326" t="s">
        <v>683</v>
      </c>
      <c r="Q4089" s="89" t="s">
        <v>537</v>
      </c>
      <c r="R4089" s="89" t="s">
        <v>537</v>
      </c>
      <c r="S4089" s="89" t="s">
        <v>537</v>
      </c>
      <c r="T4089" s="266">
        <v>25</v>
      </c>
      <c r="U4089" s="266">
        <v>83</v>
      </c>
      <c r="V4089" s="266">
        <v>83</v>
      </c>
      <c r="W4089" s="266">
        <v>83</v>
      </c>
      <c r="X4089" s="266">
        <v>83</v>
      </c>
      <c r="Y4089" s="266">
        <v>83</v>
      </c>
    </row>
    <row r="4090" spans="1:25" ht="114.75" customHeight="1" x14ac:dyDescent="0.25">
      <c r="A4090" s="71">
        <v>5951</v>
      </c>
      <c r="B4090" s="205" t="s">
        <v>9573</v>
      </c>
      <c r="C4090" s="206" t="s">
        <v>9821</v>
      </c>
      <c r="D4090" s="206" t="s">
        <v>9901</v>
      </c>
      <c r="E4090" s="206" t="s">
        <v>9897</v>
      </c>
      <c r="F4090" s="206" t="s">
        <v>9902</v>
      </c>
      <c r="G4090" s="201">
        <v>38537</v>
      </c>
      <c r="H4090" s="201">
        <v>38353</v>
      </c>
      <c r="I4090" s="208" t="s">
        <v>113</v>
      </c>
      <c r="J4090" s="112" t="s">
        <v>114</v>
      </c>
      <c r="K4090" s="206" t="s">
        <v>9899</v>
      </c>
      <c r="L4090" s="211" t="s">
        <v>99</v>
      </c>
      <c r="M4090" s="206" t="s">
        <v>2470</v>
      </c>
      <c r="N4090" s="211" t="s">
        <v>63</v>
      </c>
      <c r="O4090" s="211" t="s">
        <v>101</v>
      </c>
      <c r="P4090" s="326" t="s">
        <v>683</v>
      </c>
      <c r="Q4090" s="89" t="s">
        <v>537</v>
      </c>
      <c r="R4090" s="89" t="s">
        <v>537</v>
      </c>
      <c r="S4090" s="89" t="s">
        <v>537</v>
      </c>
      <c r="T4090" s="266">
        <v>657</v>
      </c>
      <c r="U4090" s="266">
        <v>743</v>
      </c>
      <c r="V4090" s="266">
        <v>743</v>
      </c>
      <c r="W4090" s="266">
        <v>743</v>
      </c>
      <c r="X4090" s="266">
        <v>743</v>
      </c>
      <c r="Y4090" s="266">
        <v>743</v>
      </c>
    </row>
    <row r="4091" spans="1:25" ht="140.25" customHeight="1" x14ac:dyDescent="0.25">
      <c r="A4091" s="71">
        <v>5952</v>
      </c>
      <c r="B4091" s="205" t="s">
        <v>9573</v>
      </c>
      <c r="C4091" s="206" t="s">
        <v>9821</v>
      </c>
      <c r="D4091" s="206" t="s">
        <v>9903</v>
      </c>
      <c r="E4091" s="206" t="s">
        <v>9897</v>
      </c>
      <c r="F4091" s="206" t="s">
        <v>9804</v>
      </c>
      <c r="G4091" s="201">
        <v>38537</v>
      </c>
      <c r="H4091" s="201">
        <v>38353</v>
      </c>
      <c r="I4091" s="208" t="s">
        <v>113</v>
      </c>
      <c r="J4091" s="112" t="s">
        <v>114</v>
      </c>
      <c r="K4091" s="206" t="s">
        <v>9899</v>
      </c>
      <c r="L4091" s="211" t="s">
        <v>99</v>
      </c>
      <c r="M4091" s="206" t="s">
        <v>2470</v>
      </c>
      <c r="N4091" s="211" t="s">
        <v>63</v>
      </c>
      <c r="O4091" s="211" t="s">
        <v>101</v>
      </c>
      <c r="P4091" s="326" t="s">
        <v>683</v>
      </c>
      <c r="Q4091" s="89" t="s">
        <v>537</v>
      </c>
      <c r="R4091" s="89" t="s">
        <v>537</v>
      </c>
      <c r="S4091" s="89" t="s">
        <v>537</v>
      </c>
      <c r="T4091" s="266">
        <v>185</v>
      </c>
      <c r="U4091" s="266">
        <v>242</v>
      </c>
      <c r="V4091" s="266">
        <v>242</v>
      </c>
      <c r="W4091" s="266">
        <v>242</v>
      </c>
      <c r="X4091" s="266">
        <v>242</v>
      </c>
      <c r="Y4091" s="266">
        <v>242</v>
      </c>
    </row>
    <row r="4092" spans="1:25" ht="63.75" customHeight="1" x14ac:dyDescent="0.25">
      <c r="A4092" s="71">
        <v>5953</v>
      </c>
      <c r="B4092" s="205" t="s">
        <v>9573</v>
      </c>
      <c r="C4092" s="206" t="s">
        <v>9821</v>
      </c>
      <c r="D4092" s="206" t="s">
        <v>9904</v>
      </c>
      <c r="E4092" s="206" t="s">
        <v>9897</v>
      </c>
      <c r="F4092" s="206" t="s">
        <v>5541</v>
      </c>
      <c r="G4092" s="201">
        <v>38537</v>
      </c>
      <c r="H4092" s="201">
        <v>38353</v>
      </c>
      <c r="I4092" s="208" t="s">
        <v>113</v>
      </c>
      <c r="J4092" s="112" t="s">
        <v>114</v>
      </c>
      <c r="K4092" s="206" t="s">
        <v>9899</v>
      </c>
      <c r="L4092" s="211" t="s">
        <v>99</v>
      </c>
      <c r="M4092" s="206" t="s">
        <v>2470</v>
      </c>
      <c r="N4092" s="211" t="s">
        <v>63</v>
      </c>
      <c r="O4092" s="211" t="s">
        <v>101</v>
      </c>
      <c r="P4092" s="326" t="s">
        <v>683</v>
      </c>
      <c r="Q4092" s="89" t="s">
        <v>537</v>
      </c>
      <c r="R4092" s="89" t="s">
        <v>537</v>
      </c>
      <c r="S4092" s="89" t="s">
        <v>537</v>
      </c>
      <c r="T4092" s="266">
        <v>3</v>
      </c>
      <c r="U4092" s="266">
        <v>11</v>
      </c>
      <c r="V4092" s="266">
        <v>11</v>
      </c>
      <c r="W4092" s="266">
        <v>11</v>
      </c>
      <c r="X4092" s="266">
        <v>11</v>
      </c>
      <c r="Y4092" s="266">
        <v>11</v>
      </c>
    </row>
    <row r="4093" spans="1:25" ht="89.25" customHeight="1" x14ac:dyDescent="0.25">
      <c r="A4093" s="71">
        <v>5954</v>
      </c>
      <c r="B4093" s="205" t="s">
        <v>9573</v>
      </c>
      <c r="C4093" s="206" t="s">
        <v>9821</v>
      </c>
      <c r="D4093" s="206" t="s">
        <v>9905</v>
      </c>
      <c r="E4093" s="206" t="s">
        <v>9897</v>
      </c>
      <c r="F4093" s="206" t="s">
        <v>9805</v>
      </c>
      <c r="G4093" s="201">
        <v>38537</v>
      </c>
      <c r="H4093" s="201">
        <v>38353</v>
      </c>
      <c r="I4093" s="208" t="s">
        <v>113</v>
      </c>
      <c r="J4093" s="112" t="s">
        <v>114</v>
      </c>
      <c r="K4093" s="206" t="s">
        <v>9899</v>
      </c>
      <c r="L4093" s="211" t="s">
        <v>99</v>
      </c>
      <c r="M4093" s="206" t="s">
        <v>2470</v>
      </c>
      <c r="N4093" s="211" t="s">
        <v>63</v>
      </c>
      <c r="O4093" s="211" t="s">
        <v>101</v>
      </c>
      <c r="P4093" s="326" t="s">
        <v>683</v>
      </c>
      <c r="Q4093" s="89" t="s">
        <v>537</v>
      </c>
      <c r="R4093" s="89" t="s">
        <v>537</v>
      </c>
      <c r="S4093" s="89" t="s">
        <v>537</v>
      </c>
      <c r="T4093" s="266">
        <v>2</v>
      </c>
      <c r="U4093" s="266">
        <v>6</v>
      </c>
      <c r="V4093" s="266">
        <v>6</v>
      </c>
      <c r="W4093" s="266">
        <v>6</v>
      </c>
      <c r="X4093" s="266">
        <v>6</v>
      </c>
      <c r="Y4093" s="266">
        <v>6</v>
      </c>
    </row>
    <row r="4094" spans="1:25" ht="104.25" customHeight="1" x14ac:dyDescent="0.25">
      <c r="A4094" s="71">
        <v>5955</v>
      </c>
      <c r="B4094" s="205" t="s">
        <v>9573</v>
      </c>
      <c r="C4094" s="206" t="s">
        <v>9906</v>
      </c>
      <c r="D4094" s="206" t="s">
        <v>9907</v>
      </c>
      <c r="E4094" s="206" t="s">
        <v>9832</v>
      </c>
      <c r="F4094" s="206" t="s">
        <v>1631</v>
      </c>
      <c r="G4094" s="201">
        <v>39703</v>
      </c>
      <c r="H4094" s="201">
        <v>39448</v>
      </c>
      <c r="I4094" s="208" t="s">
        <v>113</v>
      </c>
      <c r="J4094" s="112" t="s">
        <v>114</v>
      </c>
      <c r="K4094" s="206" t="s">
        <v>9899</v>
      </c>
      <c r="L4094" s="211" t="s">
        <v>99</v>
      </c>
      <c r="M4094" s="206" t="s">
        <v>2470</v>
      </c>
      <c r="N4094" s="211" t="s">
        <v>63</v>
      </c>
      <c r="O4094" s="211" t="s">
        <v>101</v>
      </c>
      <c r="P4094" s="326" t="s">
        <v>683</v>
      </c>
      <c r="Q4094" s="89" t="s">
        <v>537</v>
      </c>
      <c r="R4094" s="89" t="s">
        <v>537</v>
      </c>
      <c r="S4094" s="89" t="s">
        <v>537</v>
      </c>
      <c r="T4094" s="266">
        <v>1511</v>
      </c>
      <c r="U4094" s="266">
        <v>1051</v>
      </c>
      <c r="V4094" s="266">
        <v>1051</v>
      </c>
      <c r="W4094" s="266">
        <v>1051</v>
      </c>
      <c r="X4094" s="266">
        <v>1051</v>
      </c>
      <c r="Y4094" s="266">
        <v>1051</v>
      </c>
    </row>
    <row r="4095" spans="1:25" s="110" customFormat="1" ht="76.5" customHeight="1" x14ac:dyDescent="0.25">
      <c r="A4095" s="71">
        <v>5956</v>
      </c>
      <c r="B4095" s="205" t="s">
        <v>9573</v>
      </c>
      <c r="C4095" s="206" t="s">
        <v>9908</v>
      </c>
      <c r="D4095" s="206" t="s">
        <v>9909</v>
      </c>
      <c r="E4095" s="206" t="s">
        <v>9910</v>
      </c>
      <c r="F4095" s="206" t="s">
        <v>9911</v>
      </c>
      <c r="G4095" s="201">
        <v>42005</v>
      </c>
      <c r="H4095" s="201">
        <v>42005</v>
      </c>
      <c r="I4095" s="208" t="s">
        <v>113</v>
      </c>
      <c r="J4095" s="112" t="s">
        <v>114</v>
      </c>
      <c r="K4095" s="206" t="s">
        <v>9912</v>
      </c>
      <c r="L4095" s="211" t="s">
        <v>60</v>
      </c>
      <c r="M4095" s="206" t="s">
        <v>9913</v>
      </c>
      <c r="N4095" s="211" t="s">
        <v>65</v>
      </c>
      <c r="O4095" s="211" t="s">
        <v>100</v>
      </c>
      <c r="P4095" s="206" t="s">
        <v>1316</v>
      </c>
      <c r="Q4095" s="89" t="s">
        <v>537</v>
      </c>
      <c r="R4095" s="89" t="s">
        <v>537</v>
      </c>
      <c r="S4095" s="89" t="s">
        <v>537</v>
      </c>
      <c r="T4095" s="266">
        <v>275473</v>
      </c>
      <c r="U4095" s="266">
        <v>390107</v>
      </c>
      <c r="V4095" s="266">
        <v>416244.16899999999</v>
      </c>
      <c r="W4095" s="266">
        <v>435807.64494299999</v>
      </c>
      <c r="X4095" s="266">
        <v>451932.527805891</v>
      </c>
      <c r="Y4095" s="266">
        <v>468654.03133470897</v>
      </c>
    </row>
    <row r="4096" spans="1:25" s="110" customFormat="1" ht="89.25" customHeight="1" x14ac:dyDescent="0.25">
      <c r="A4096" s="71">
        <v>5957</v>
      </c>
      <c r="B4096" s="205" t="s">
        <v>9573</v>
      </c>
      <c r="C4096" s="421" t="s">
        <v>9908</v>
      </c>
      <c r="D4096" s="206" t="s">
        <v>866</v>
      </c>
      <c r="E4096" s="206" t="s">
        <v>18613</v>
      </c>
      <c r="F4096" s="206" t="s">
        <v>9914</v>
      </c>
      <c r="G4096" s="201">
        <v>42005</v>
      </c>
      <c r="H4096" s="201">
        <v>42005</v>
      </c>
      <c r="I4096" s="208" t="s">
        <v>113</v>
      </c>
      <c r="J4096" s="112" t="s">
        <v>114</v>
      </c>
      <c r="K4096" s="206" t="s">
        <v>9915</v>
      </c>
      <c r="L4096" s="211" t="s">
        <v>99</v>
      </c>
      <c r="M4096" s="206" t="s">
        <v>9916</v>
      </c>
      <c r="N4096" s="211" t="s">
        <v>65</v>
      </c>
      <c r="O4096" s="211" t="s">
        <v>100</v>
      </c>
      <c r="P4096" s="206" t="s">
        <v>18614</v>
      </c>
      <c r="Q4096" s="89" t="s">
        <v>537</v>
      </c>
      <c r="R4096" s="89" t="s">
        <v>537</v>
      </c>
      <c r="S4096" s="89" t="s">
        <v>537</v>
      </c>
      <c r="T4096" s="266">
        <v>2184484</v>
      </c>
      <c r="U4096" s="266">
        <v>4451566</v>
      </c>
      <c r="V4096" s="266">
        <v>4749820.9220000003</v>
      </c>
      <c r="W4096" s="266">
        <v>4973062.5053340001</v>
      </c>
      <c r="X4096" s="266">
        <v>5157065.8180313585</v>
      </c>
      <c r="Y4096" s="266">
        <v>5347877.2532985192</v>
      </c>
    </row>
    <row r="4097" spans="1:25" s="110" customFormat="1" ht="267.75" customHeight="1" x14ac:dyDescent="0.25">
      <c r="A4097" s="71">
        <v>5958</v>
      </c>
      <c r="B4097" s="205" t="s">
        <v>9573</v>
      </c>
      <c r="C4097" s="206" t="s">
        <v>9917</v>
      </c>
      <c r="D4097" s="206" t="s">
        <v>18615</v>
      </c>
      <c r="E4097" s="206" t="s">
        <v>9918</v>
      </c>
      <c r="F4097" s="206" t="s">
        <v>9919</v>
      </c>
      <c r="G4097" s="201">
        <v>42649</v>
      </c>
      <c r="H4097" s="201">
        <v>42005</v>
      </c>
      <c r="I4097" s="208" t="s">
        <v>113</v>
      </c>
      <c r="J4097" s="112" t="s">
        <v>114</v>
      </c>
      <c r="K4097" s="206" t="s">
        <v>9920</v>
      </c>
      <c r="L4097" s="211" t="s">
        <v>99</v>
      </c>
      <c r="M4097" s="206" t="s">
        <v>9921</v>
      </c>
      <c r="N4097" s="211" t="s">
        <v>65</v>
      </c>
      <c r="O4097" s="211" t="s">
        <v>105</v>
      </c>
      <c r="P4097" s="207" t="s">
        <v>9922</v>
      </c>
      <c r="Q4097" s="89" t="s">
        <v>537</v>
      </c>
      <c r="R4097" s="89" t="s">
        <v>537</v>
      </c>
      <c r="S4097" s="89" t="s">
        <v>537</v>
      </c>
      <c r="T4097" s="266">
        <v>218304</v>
      </c>
      <c r="U4097" s="266">
        <v>506798</v>
      </c>
      <c r="V4097" s="266">
        <v>540753.46600000001</v>
      </c>
      <c r="W4097" s="266">
        <v>566168.87890200003</v>
      </c>
      <c r="X4097" s="266">
        <v>587117.12742137397</v>
      </c>
      <c r="Y4097" s="266">
        <v>608840.46113596484</v>
      </c>
    </row>
    <row r="4098" spans="1:25" s="110" customFormat="1" ht="280.5" customHeight="1" x14ac:dyDescent="0.25">
      <c r="A4098" s="71">
        <v>5959</v>
      </c>
      <c r="B4098" s="205" t="s">
        <v>9573</v>
      </c>
      <c r="C4098" s="206" t="s">
        <v>9923</v>
      </c>
      <c r="D4098" s="206" t="s">
        <v>2041</v>
      </c>
      <c r="E4098" s="206" t="s">
        <v>9924</v>
      </c>
      <c r="F4098" s="206" t="s">
        <v>9925</v>
      </c>
      <c r="G4098" s="201">
        <v>40179</v>
      </c>
      <c r="H4098" s="201">
        <v>40179</v>
      </c>
      <c r="I4098" s="208" t="s">
        <v>113</v>
      </c>
      <c r="J4098" s="112" t="s">
        <v>114</v>
      </c>
      <c r="K4098" s="206" t="s">
        <v>9926</v>
      </c>
      <c r="L4098" s="211" t="s">
        <v>60</v>
      </c>
      <c r="M4098" s="206" t="s">
        <v>9927</v>
      </c>
      <c r="N4098" s="211" t="s">
        <v>68</v>
      </c>
      <c r="O4098" s="211" t="s">
        <v>100</v>
      </c>
      <c r="P4098" s="326" t="s">
        <v>398</v>
      </c>
      <c r="Q4098" s="89" t="s">
        <v>537</v>
      </c>
      <c r="R4098" s="89" t="s">
        <v>537</v>
      </c>
      <c r="S4098" s="89" t="s">
        <v>537</v>
      </c>
      <c r="T4098" s="266">
        <v>25683</v>
      </c>
      <c r="U4098" s="266">
        <v>29484</v>
      </c>
      <c r="V4098" s="266">
        <v>29484</v>
      </c>
      <c r="W4098" s="266">
        <v>29484</v>
      </c>
      <c r="X4098" s="266">
        <v>29484</v>
      </c>
      <c r="Y4098" s="266">
        <v>29484</v>
      </c>
    </row>
    <row r="4099" spans="1:25" s="110" customFormat="1" ht="267.75" customHeight="1" x14ac:dyDescent="0.25">
      <c r="A4099" s="71">
        <v>5960</v>
      </c>
      <c r="B4099" s="205" t="s">
        <v>9573</v>
      </c>
      <c r="C4099" s="206" t="s">
        <v>9923</v>
      </c>
      <c r="D4099" s="206" t="s">
        <v>2858</v>
      </c>
      <c r="E4099" s="206" t="s">
        <v>9924</v>
      </c>
      <c r="F4099" s="206" t="s">
        <v>9928</v>
      </c>
      <c r="G4099" s="201">
        <v>40179</v>
      </c>
      <c r="H4099" s="201">
        <v>40179</v>
      </c>
      <c r="I4099" s="208" t="s">
        <v>113</v>
      </c>
      <c r="J4099" s="112" t="s">
        <v>114</v>
      </c>
      <c r="K4099" s="206" t="s">
        <v>9929</v>
      </c>
      <c r="L4099" s="211" t="s">
        <v>60</v>
      </c>
      <c r="M4099" s="206" t="s">
        <v>9930</v>
      </c>
      <c r="N4099" s="211" t="s">
        <v>68</v>
      </c>
      <c r="O4099" s="211" t="s">
        <v>100</v>
      </c>
      <c r="P4099" s="326" t="s">
        <v>398</v>
      </c>
      <c r="Q4099" s="89" t="s">
        <v>537</v>
      </c>
      <c r="R4099" s="89" t="s">
        <v>537</v>
      </c>
      <c r="S4099" s="89" t="s">
        <v>537</v>
      </c>
      <c r="T4099" s="266">
        <v>30027</v>
      </c>
      <c r="U4099" s="266">
        <v>44408</v>
      </c>
      <c r="V4099" s="266">
        <v>44408</v>
      </c>
      <c r="W4099" s="266">
        <v>44408</v>
      </c>
      <c r="X4099" s="266">
        <v>44408</v>
      </c>
      <c r="Y4099" s="266">
        <v>44408</v>
      </c>
    </row>
    <row r="4100" spans="1:25" s="110" customFormat="1" ht="331.5" customHeight="1" x14ac:dyDescent="0.25">
      <c r="A4100" s="71">
        <v>5961</v>
      </c>
      <c r="B4100" s="205" t="s">
        <v>9573</v>
      </c>
      <c r="C4100" s="206" t="s">
        <v>9923</v>
      </c>
      <c r="D4100" s="206" t="s">
        <v>2863</v>
      </c>
      <c r="E4100" s="206" t="s">
        <v>9924</v>
      </c>
      <c r="F4100" s="206" t="s">
        <v>9931</v>
      </c>
      <c r="G4100" s="201">
        <v>40179</v>
      </c>
      <c r="H4100" s="201">
        <v>40179</v>
      </c>
      <c r="I4100" s="208" t="s">
        <v>113</v>
      </c>
      <c r="J4100" s="112" t="s">
        <v>114</v>
      </c>
      <c r="K4100" s="206" t="s">
        <v>9932</v>
      </c>
      <c r="L4100" s="211" t="s">
        <v>60</v>
      </c>
      <c r="M4100" s="206" t="s">
        <v>9933</v>
      </c>
      <c r="N4100" s="211" t="s">
        <v>68</v>
      </c>
      <c r="O4100" s="211" t="s">
        <v>100</v>
      </c>
      <c r="P4100" s="326" t="s">
        <v>398</v>
      </c>
      <c r="Q4100" s="89" t="s">
        <v>537</v>
      </c>
      <c r="R4100" s="89" t="s">
        <v>537</v>
      </c>
      <c r="S4100" s="89" t="s">
        <v>537</v>
      </c>
      <c r="T4100" s="266">
        <v>8535</v>
      </c>
      <c r="U4100" s="266">
        <v>10209</v>
      </c>
      <c r="V4100" s="266">
        <v>10209</v>
      </c>
      <c r="W4100" s="266">
        <v>10209</v>
      </c>
      <c r="X4100" s="266">
        <v>10209</v>
      </c>
      <c r="Y4100" s="266">
        <v>10209</v>
      </c>
    </row>
    <row r="4101" spans="1:25" s="110" customFormat="1" ht="306" customHeight="1" x14ac:dyDescent="0.25">
      <c r="A4101" s="71">
        <v>5962</v>
      </c>
      <c r="B4101" s="205" t="s">
        <v>9573</v>
      </c>
      <c r="C4101" s="206" t="s">
        <v>9923</v>
      </c>
      <c r="D4101" s="206" t="s">
        <v>2867</v>
      </c>
      <c r="E4101" s="206" t="s">
        <v>9924</v>
      </c>
      <c r="F4101" s="206" t="s">
        <v>9934</v>
      </c>
      <c r="G4101" s="201">
        <v>40179</v>
      </c>
      <c r="H4101" s="201">
        <v>40179</v>
      </c>
      <c r="I4101" s="208" t="s">
        <v>113</v>
      </c>
      <c r="J4101" s="112" t="s">
        <v>114</v>
      </c>
      <c r="K4101" s="206" t="s">
        <v>9935</v>
      </c>
      <c r="L4101" s="211" t="s">
        <v>60</v>
      </c>
      <c r="M4101" s="206" t="s">
        <v>9936</v>
      </c>
      <c r="N4101" s="211" t="s">
        <v>68</v>
      </c>
      <c r="O4101" s="211" t="s">
        <v>100</v>
      </c>
      <c r="P4101" s="326" t="s">
        <v>398</v>
      </c>
      <c r="Q4101" s="89" t="s">
        <v>537</v>
      </c>
      <c r="R4101" s="89" t="s">
        <v>537</v>
      </c>
      <c r="S4101" s="89" t="s">
        <v>537</v>
      </c>
      <c r="T4101" s="266">
        <v>1664</v>
      </c>
      <c r="U4101" s="266">
        <v>1688</v>
      </c>
      <c r="V4101" s="266">
        <v>1688</v>
      </c>
      <c r="W4101" s="266">
        <v>1688</v>
      </c>
      <c r="X4101" s="266">
        <v>1688</v>
      </c>
      <c r="Y4101" s="266">
        <v>1688</v>
      </c>
    </row>
    <row r="4102" spans="1:25" s="110" customFormat="1" ht="280.5" customHeight="1" x14ac:dyDescent="0.25">
      <c r="A4102" s="71">
        <v>5963</v>
      </c>
      <c r="B4102" s="205" t="s">
        <v>9573</v>
      </c>
      <c r="C4102" s="206" t="s">
        <v>9923</v>
      </c>
      <c r="D4102" s="206" t="s">
        <v>1668</v>
      </c>
      <c r="E4102" s="206" t="s">
        <v>9924</v>
      </c>
      <c r="F4102" s="206" t="s">
        <v>18616</v>
      </c>
      <c r="G4102" s="201">
        <v>40179</v>
      </c>
      <c r="H4102" s="201">
        <v>40179</v>
      </c>
      <c r="I4102" s="208" t="s">
        <v>113</v>
      </c>
      <c r="J4102" s="112" t="s">
        <v>114</v>
      </c>
      <c r="K4102" s="206" t="s">
        <v>9937</v>
      </c>
      <c r="L4102" s="211" t="s">
        <v>60</v>
      </c>
      <c r="M4102" s="206" t="s">
        <v>9938</v>
      </c>
      <c r="N4102" s="211" t="s">
        <v>68</v>
      </c>
      <c r="O4102" s="211" t="s">
        <v>100</v>
      </c>
      <c r="P4102" s="326" t="s">
        <v>398</v>
      </c>
      <c r="Q4102" s="89" t="s">
        <v>537</v>
      </c>
      <c r="R4102" s="89" t="s">
        <v>537</v>
      </c>
      <c r="S4102" s="89" t="s">
        <v>537</v>
      </c>
      <c r="T4102" s="266">
        <v>28303</v>
      </c>
      <c r="U4102" s="266">
        <v>29144</v>
      </c>
      <c r="V4102" s="266">
        <v>29144</v>
      </c>
      <c r="W4102" s="266">
        <v>29144</v>
      </c>
      <c r="X4102" s="266">
        <v>29144</v>
      </c>
      <c r="Y4102" s="266">
        <v>29144</v>
      </c>
    </row>
    <row r="4103" spans="1:25" s="110" customFormat="1" ht="369.75" customHeight="1" x14ac:dyDescent="0.25">
      <c r="A4103" s="71">
        <v>5964</v>
      </c>
      <c r="B4103" s="205" t="s">
        <v>9573</v>
      </c>
      <c r="C4103" s="206" t="s">
        <v>9923</v>
      </c>
      <c r="D4103" s="206" t="s">
        <v>3337</v>
      </c>
      <c r="E4103" s="206" t="s">
        <v>9924</v>
      </c>
      <c r="F4103" s="206" t="s">
        <v>9939</v>
      </c>
      <c r="G4103" s="201">
        <v>40179</v>
      </c>
      <c r="H4103" s="201">
        <v>40179</v>
      </c>
      <c r="I4103" s="208" t="s">
        <v>113</v>
      </c>
      <c r="J4103" s="112" t="s">
        <v>114</v>
      </c>
      <c r="K4103" s="206" t="s">
        <v>9940</v>
      </c>
      <c r="L4103" s="211" t="s">
        <v>60</v>
      </c>
      <c r="M4103" s="206" t="s">
        <v>9941</v>
      </c>
      <c r="N4103" s="211" t="s">
        <v>68</v>
      </c>
      <c r="O4103" s="211" t="s">
        <v>100</v>
      </c>
      <c r="P4103" s="326" t="s">
        <v>398</v>
      </c>
      <c r="Q4103" s="89" t="s">
        <v>537</v>
      </c>
      <c r="R4103" s="89" t="s">
        <v>537</v>
      </c>
      <c r="S4103" s="89" t="s">
        <v>537</v>
      </c>
      <c r="T4103" s="266">
        <v>807</v>
      </c>
      <c r="U4103" s="266">
        <v>312</v>
      </c>
      <c r="V4103" s="266">
        <v>312</v>
      </c>
      <c r="W4103" s="266">
        <v>312</v>
      </c>
      <c r="X4103" s="266">
        <v>312</v>
      </c>
      <c r="Y4103" s="266">
        <v>312</v>
      </c>
    </row>
    <row r="4104" spans="1:25" s="110" customFormat="1" ht="344.25" customHeight="1" x14ac:dyDescent="0.25">
      <c r="A4104" s="71">
        <v>5965</v>
      </c>
      <c r="B4104" s="205" t="s">
        <v>9573</v>
      </c>
      <c r="C4104" s="206" t="s">
        <v>11001</v>
      </c>
      <c r="D4104" s="206" t="s">
        <v>443</v>
      </c>
      <c r="E4104" s="135" t="s">
        <v>129</v>
      </c>
      <c r="F4104" s="206" t="s">
        <v>9947</v>
      </c>
      <c r="G4104" s="201">
        <v>42186</v>
      </c>
      <c r="H4104" s="201">
        <v>42186</v>
      </c>
      <c r="I4104" s="208" t="s">
        <v>113</v>
      </c>
      <c r="J4104" s="206" t="s">
        <v>114</v>
      </c>
      <c r="K4104" s="206" t="s">
        <v>9945</v>
      </c>
      <c r="L4104" s="211" t="s">
        <v>838</v>
      </c>
      <c r="M4104" s="206" t="s">
        <v>9948</v>
      </c>
      <c r="N4104" s="211" t="s">
        <v>67</v>
      </c>
      <c r="O4104" s="211" t="s">
        <v>103</v>
      </c>
      <c r="P4104" s="207" t="s">
        <v>9946</v>
      </c>
      <c r="Q4104" s="89" t="s">
        <v>537</v>
      </c>
      <c r="R4104" s="89" t="s">
        <v>537</v>
      </c>
      <c r="S4104" s="89" t="s">
        <v>537</v>
      </c>
      <c r="T4104" s="266">
        <v>7835</v>
      </c>
      <c r="U4104" s="266">
        <v>7408</v>
      </c>
      <c r="V4104" s="266">
        <v>7304.2879999999996</v>
      </c>
      <c r="W4104" s="266">
        <v>7304.2879999999996</v>
      </c>
      <c r="X4104" s="266">
        <v>7304.2879999999996</v>
      </c>
      <c r="Y4104" s="266">
        <v>7304.2879999999996</v>
      </c>
    </row>
    <row r="4105" spans="1:25" s="110" customFormat="1" ht="280.5" customHeight="1" x14ac:dyDescent="0.25">
      <c r="A4105" s="71">
        <v>5966</v>
      </c>
      <c r="B4105" s="205" t="s">
        <v>9573</v>
      </c>
      <c r="C4105" s="206" t="s">
        <v>9949</v>
      </c>
      <c r="D4105" s="206" t="s">
        <v>242</v>
      </c>
      <c r="E4105" s="135" t="s">
        <v>129</v>
      </c>
      <c r="F4105" s="206" t="s">
        <v>12173</v>
      </c>
      <c r="G4105" s="201">
        <v>42186</v>
      </c>
      <c r="H4105" s="201">
        <v>42186</v>
      </c>
      <c r="I4105" s="208" t="s">
        <v>113</v>
      </c>
      <c r="J4105" s="206" t="s">
        <v>114</v>
      </c>
      <c r="K4105" s="206" t="s">
        <v>9945</v>
      </c>
      <c r="L4105" s="211" t="s">
        <v>838</v>
      </c>
      <c r="M4105" s="206" t="s">
        <v>9950</v>
      </c>
      <c r="N4105" s="211" t="s">
        <v>67</v>
      </c>
      <c r="O4105" s="211" t="s">
        <v>103</v>
      </c>
      <c r="P4105" s="207" t="s">
        <v>9946</v>
      </c>
      <c r="Q4105" s="89" t="s">
        <v>537</v>
      </c>
      <c r="R4105" s="89" t="s">
        <v>537</v>
      </c>
      <c r="S4105" s="89" t="s">
        <v>537</v>
      </c>
      <c r="T4105" s="266">
        <v>25071</v>
      </c>
      <c r="U4105" s="266">
        <v>23878</v>
      </c>
      <c r="V4105" s="266">
        <v>23543.707999999999</v>
      </c>
      <c r="W4105" s="266">
        <v>23543.707999999999</v>
      </c>
      <c r="X4105" s="266">
        <v>23543.707999999999</v>
      </c>
      <c r="Y4105" s="266">
        <v>23543.707999999999</v>
      </c>
    </row>
    <row r="4106" spans="1:25" s="110" customFormat="1" ht="409.5" customHeight="1" x14ac:dyDescent="0.25">
      <c r="A4106" s="71">
        <v>5967</v>
      </c>
      <c r="B4106" s="205" t="s">
        <v>9573</v>
      </c>
      <c r="C4106" s="206" t="s">
        <v>9949</v>
      </c>
      <c r="D4106" s="206" t="s">
        <v>454</v>
      </c>
      <c r="E4106" s="206" t="s">
        <v>9951</v>
      </c>
      <c r="F4106" s="206" t="s">
        <v>11937</v>
      </c>
      <c r="G4106" s="201">
        <v>42186</v>
      </c>
      <c r="H4106" s="201">
        <v>42186</v>
      </c>
      <c r="I4106" s="206" t="s">
        <v>2548</v>
      </c>
      <c r="J4106" s="201">
        <v>46023</v>
      </c>
      <c r="K4106" s="206" t="s">
        <v>12174</v>
      </c>
      <c r="L4106" s="211" t="s">
        <v>99</v>
      </c>
      <c r="M4106" s="206" t="s">
        <v>9952</v>
      </c>
      <c r="N4106" s="211" t="s">
        <v>67</v>
      </c>
      <c r="O4106" s="211" t="s">
        <v>103</v>
      </c>
      <c r="P4106" s="207" t="s">
        <v>9946</v>
      </c>
      <c r="Q4106" s="89" t="s">
        <v>537</v>
      </c>
      <c r="R4106" s="89" t="s">
        <v>537</v>
      </c>
      <c r="S4106" s="89" t="s">
        <v>537</v>
      </c>
      <c r="T4106" s="266">
        <v>20247</v>
      </c>
      <c r="U4106" s="266">
        <v>19815</v>
      </c>
      <c r="V4106" s="266">
        <v>19537.59</v>
      </c>
      <c r="W4106" s="266">
        <v>19537.59</v>
      </c>
      <c r="X4106" s="266">
        <v>19537.59</v>
      </c>
      <c r="Y4106" s="266" t="s">
        <v>112</v>
      </c>
    </row>
    <row r="4107" spans="1:25" s="110" customFormat="1" ht="409.5" customHeight="1" x14ac:dyDescent="0.25">
      <c r="A4107" s="71">
        <v>5968</v>
      </c>
      <c r="B4107" s="205" t="s">
        <v>9573</v>
      </c>
      <c r="C4107" s="206" t="s">
        <v>9949</v>
      </c>
      <c r="D4107" s="206" t="s">
        <v>249</v>
      </c>
      <c r="E4107" s="206" t="s">
        <v>9953</v>
      </c>
      <c r="F4107" s="206" t="s">
        <v>9954</v>
      </c>
      <c r="G4107" s="201">
        <v>42186</v>
      </c>
      <c r="H4107" s="201">
        <v>42186</v>
      </c>
      <c r="I4107" s="206" t="s">
        <v>2548</v>
      </c>
      <c r="J4107" s="201">
        <v>46023</v>
      </c>
      <c r="K4107" s="206" t="s">
        <v>9945</v>
      </c>
      <c r="L4107" s="211" t="s">
        <v>61</v>
      </c>
      <c r="M4107" s="206" t="s">
        <v>9955</v>
      </c>
      <c r="N4107" s="211" t="s">
        <v>67</v>
      </c>
      <c r="O4107" s="211" t="s">
        <v>103</v>
      </c>
      <c r="P4107" s="207" t="s">
        <v>9946</v>
      </c>
      <c r="Q4107" s="89" t="s">
        <v>537</v>
      </c>
      <c r="R4107" s="89" t="s">
        <v>537</v>
      </c>
      <c r="S4107" s="89" t="s">
        <v>537</v>
      </c>
      <c r="T4107" s="266">
        <v>429588</v>
      </c>
      <c r="U4107" s="266">
        <v>427259</v>
      </c>
      <c r="V4107" s="266">
        <v>421277.37400000001</v>
      </c>
      <c r="W4107" s="266">
        <v>421277.37400000001</v>
      </c>
      <c r="X4107" s="266">
        <v>421277.37400000001</v>
      </c>
      <c r="Y4107" s="266" t="s">
        <v>112</v>
      </c>
    </row>
    <row r="4108" spans="1:25" s="110" customFormat="1" ht="331.5" customHeight="1" x14ac:dyDescent="0.25">
      <c r="A4108" s="71">
        <v>5969</v>
      </c>
      <c r="B4108" s="205" t="s">
        <v>9573</v>
      </c>
      <c r="C4108" s="206" t="s">
        <v>11001</v>
      </c>
      <c r="D4108" s="206" t="s">
        <v>1110</v>
      </c>
      <c r="E4108" s="135" t="s">
        <v>129</v>
      </c>
      <c r="F4108" s="206" t="s">
        <v>9956</v>
      </c>
      <c r="G4108" s="201">
        <v>42186</v>
      </c>
      <c r="H4108" s="201">
        <v>42186</v>
      </c>
      <c r="I4108" s="208" t="s">
        <v>113</v>
      </c>
      <c r="J4108" s="206" t="s">
        <v>114</v>
      </c>
      <c r="K4108" s="206" t="s">
        <v>9957</v>
      </c>
      <c r="L4108" s="211" t="s">
        <v>61</v>
      </c>
      <c r="M4108" s="206" t="s">
        <v>9952</v>
      </c>
      <c r="N4108" s="211" t="s">
        <v>67</v>
      </c>
      <c r="O4108" s="211" t="s">
        <v>103</v>
      </c>
      <c r="P4108" s="207" t="s">
        <v>9946</v>
      </c>
      <c r="Q4108" s="89" t="s">
        <v>537</v>
      </c>
      <c r="R4108" s="89" t="s">
        <v>537</v>
      </c>
      <c r="S4108" s="89" t="s">
        <v>537</v>
      </c>
      <c r="T4108" s="266" t="s">
        <v>18586</v>
      </c>
      <c r="U4108" s="266" t="s">
        <v>18586</v>
      </c>
      <c r="V4108" s="266" t="s">
        <v>18587</v>
      </c>
      <c r="W4108" s="266" t="s">
        <v>18587</v>
      </c>
      <c r="X4108" s="266" t="s">
        <v>18587</v>
      </c>
      <c r="Y4108" s="266" t="s">
        <v>18587</v>
      </c>
    </row>
    <row r="4109" spans="1:25" s="110" customFormat="1" ht="165.75" customHeight="1" x14ac:dyDescent="0.25">
      <c r="A4109" s="71">
        <v>5970</v>
      </c>
      <c r="B4109" s="205" t="s">
        <v>9573</v>
      </c>
      <c r="C4109" s="206" t="s">
        <v>9949</v>
      </c>
      <c r="D4109" s="206" t="s">
        <v>1115</v>
      </c>
      <c r="E4109" s="135" t="s">
        <v>129</v>
      </c>
      <c r="F4109" s="206" t="s">
        <v>9958</v>
      </c>
      <c r="G4109" s="201">
        <v>42186</v>
      </c>
      <c r="H4109" s="201">
        <v>42186</v>
      </c>
      <c r="I4109" s="208" t="s">
        <v>113</v>
      </c>
      <c r="J4109" s="206" t="s">
        <v>114</v>
      </c>
      <c r="K4109" s="206" t="s">
        <v>9959</v>
      </c>
      <c r="L4109" s="211" t="s">
        <v>61</v>
      </c>
      <c r="M4109" s="206" t="s">
        <v>9840</v>
      </c>
      <c r="N4109" s="211" t="s">
        <v>67</v>
      </c>
      <c r="O4109" s="211" t="s">
        <v>103</v>
      </c>
      <c r="P4109" s="207" t="s">
        <v>9946</v>
      </c>
      <c r="Q4109" s="89" t="s">
        <v>537</v>
      </c>
      <c r="R4109" s="89" t="s">
        <v>537</v>
      </c>
      <c r="S4109" s="89" t="s">
        <v>537</v>
      </c>
      <c r="T4109" s="266">
        <v>41705</v>
      </c>
      <c r="U4109" s="266">
        <v>41500</v>
      </c>
      <c r="V4109" s="266">
        <v>40919</v>
      </c>
      <c r="W4109" s="266">
        <v>40919</v>
      </c>
      <c r="X4109" s="266">
        <v>40919</v>
      </c>
      <c r="Y4109" s="266">
        <v>40919</v>
      </c>
    </row>
    <row r="4110" spans="1:25" s="110" customFormat="1" ht="191.25" customHeight="1" x14ac:dyDescent="0.25">
      <c r="A4110" s="71">
        <v>5971</v>
      </c>
      <c r="B4110" s="205" t="s">
        <v>9573</v>
      </c>
      <c r="C4110" s="421" t="s">
        <v>9949</v>
      </c>
      <c r="D4110" s="206" t="s">
        <v>2571</v>
      </c>
      <c r="E4110" s="135" t="s">
        <v>129</v>
      </c>
      <c r="F4110" s="206" t="s">
        <v>4134</v>
      </c>
      <c r="G4110" s="201">
        <v>42186</v>
      </c>
      <c r="H4110" s="201">
        <v>42186</v>
      </c>
      <c r="I4110" s="206" t="s">
        <v>2548</v>
      </c>
      <c r="J4110" s="201">
        <v>46023</v>
      </c>
      <c r="K4110" s="206" t="s">
        <v>9960</v>
      </c>
      <c r="L4110" s="211" t="s">
        <v>99</v>
      </c>
      <c r="M4110" s="206" t="s">
        <v>9952</v>
      </c>
      <c r="N4110" s="211" t="s">
        <v>67</v>
      </c>
      <c r="O4110" s="211" t="s">
        <v>103</v>
      </c>
      <c r="P4110" s="207" t="s">
        <v>9946</v>
      </c>
      <c r="Q4110" s="89" t="s">
        <v>537</v>
      </c>
      <c r="R4110" s="89" t="s">
        <v>537</v>
      </c>
      <c r="S4110" s="89" t="s">
        <v>537</v>
      </c>
      <c r="T4110" s="266">
        <v>1416</v>
      </c>
      <c r="U4110" s="266">
        <v>1416</v>
      </c>
      <c r="V4110" s="266">
        <v>1396.1759999999999</v>
      </c>
      <c r="W4110" s="266">
        <v>1396.1759999999999</v>
      </c>
      <c r="X4110" s="266">
        <v>1396.1759999999999</v>
      </c>
      <c r="Y4110" s="266" t="s">
        <v>112</v>
      </c>
    </row>
    <row r="4111" spans="1:25" s="110" customFormat="1" ht="178.5" customHeight="1" x14ac:dyDescent="0.25">
      <c r="A4111" s="71">
        <v>5972</v>
      </c>
      <c r="B4111" s="205" t="s">
        <v>9573</v>
      </c>
      <c r="C4111" s="421" t="s">
        <v>9949</v>
      </c>
      <c r="D4111" s="206" t="s">
        <v>1968</v>
      </c>
      <c r="E4111" s="206" t="s">
        <v>18617</v>
      </c>
      <c r="F4111" s="206" t="s">
        <v>12175</v>
      </c>
      <c r="G4111" s="201">
        <v>42186</v>
      </c>
      <c r="H4111" s="201">
        <v>42186</v>
      </c>
      <c r="I4111" s="206" t="s">
        <v>2548</v>
      </c>
      <c r="J4111" s="201">
        <v>46023</v>
      </c>
      <c r="K4111" s="206" t="s">
        <v>9961</v>
      </c>
      <c r="L4111" s="211" t="s">
        <v>60</v>
      </c>
      <c r="M4111" s="206" t="s">
        <v>9962</v>
      </c>
      <c r="N4111" s="211" t="s">
        <v>67</v>
      </c>
      <c r="O4111" s="211" t="s">
        <v>103</v>
      </c>
      <c r="P4111" s="207" t="s">
        <v>9946</v>
      </c>
      <c r="Q4111" s="89" t="s">
        <v>537</v>
      </c>
      <c r="R4111" s="89" t="s">
        <v>537</v>
      </c>
      <c r="S4111" s="89" t="s">
        <v>537</v>
      </c>
      <c r="T4111" s="266">
        <v>159193</v>
      </c>
      <c r="U4111" s="266">
        <v>154670</v>
      </c>
      <c r="V4111" s="266">
        <v>152504.62</v>
      </c>
      <c r="W4111" s="266">
        <v>152504.62</v>
      </c>
      <c r="X4111" s="266">
        <v>152504.62</v>
      </c>
      <c r="Y4111" s="266" t="s">
        <v>112</v>
      </c>
    </row>
    <row r="4112" spans="1:25" s="110" customFormat="1" ht="216.75" customHeight="1" x14ac:dyDescent="0.25">
      <c r="A4112" s="71">
        <v>5973</v>
      </c>
      <c r="B4112" s="205" t="s">
        <v>9573</v>
      </c>
      <c r="C4112" s="421" t="s">
        <v>9949</v>
      </c>
      <c r="D4112" s="206" t="s">
        <v>2090</v>
      </c>
      <c r="E4112" s="206" t="s">
        <v>18618</v>
      </c>
      <c r="F4112" s="206" t="s">
        <v>9963</v>
      </c>
      <c r="G4112" s="201">
        <v>42736</v>
      </c>
      <c r="H4112" s="201">
        <v>42736</v>
      </c>
      <c r="I4112" s="206" t="s">
        <v>2548</v>
      </c>
      <c r="J4112" s="201">
        <v>46023</v>
      </c>
      <c r="K4112" s="206" t="s">
        <v>9964</v>
      </c>
      <c r="L4112" s="211" t="s">
        <v>60</v>
      </c>
      <c r="M4112" s="206" t="s">
        <v>9962</v>
      </c>
      <c r="N4112" s="211" t="s">
        <v>67</v>
      </c>
      <c r="O4112" s="211" t="s">
        <v>103</v>
      </c>
      <c r="P4112" s="207" t="s">
        <v>9946</v>
      </c>
      <c r="Q4112" s="89" t="s">
        <v>537</v>
      </c>
      <c r="R4112" s="89" t="s">
        <v>537</v>
      </c>
      <c r="S4112" s="89" t="s">
        <v>537</v>
      </c>
      <c r="T4112" s="266">
        <v>27620</v>
      </c>
      <c r="U4112" s="266">
        <v>27529</v>
      </c>
      <c r="V4112" s="266">
        <v>27143.594000000001</v>
      </c>
      <c r="W4112" s="266">
        <v>27143.594000000001</v>
      </c>
      <c r="X4112" s="266">
        <v>27143.594000000001</v>
      </c>
      <c r="Y4112" s="266" t="s">
        <v>112</v>
      </c>
    </row>
    <row r="4113" spans="1:25" s="110" customFormat="1" ht="229.5" customHeight="1" x14ac:dyDescent="0.25">
      <c r="A4113" s="71">
        <v>5974</v>
      </c>
      <c r="B4113" s="205" t="s">
        <v>9573</v>
      </c>
      <c r="C4113" s="421" t="s">
        <v>9949</v>
      </c>
      <c r="D4113" s="206" t="s">
        <v>2091</v>
      </c>
      <c r="E4113" s="206" t="s">
        <v>9965</v>
      </c>
      <c r="F4113" s="206" t="s">
        <v>9966</v>
      </c>
      <c r="G4113" s="201">
        <v>43101</v>
      </c>
      <c r="H4113" s="201">
        <v>43101</v>
      </c>
      <c r="I4113" s="206" t="s">
        <v>18619</v>
      </c>
      <c r="J4113" s="112" t="s">
        <v>114</v>
      </c>
      <c r="K4113" s="206" t="s">
        <v>9967</v>
      </c>
      <c r="L4113" s="211" t="s">
        <v>99</v>
      </c>
      <c r="M4113" s="206" t="s">
        <v>9968</v>
      </c>
      <c r="N4113" s="211" t="s">
        <v>67</v>
      </c>
      <c r="O4113" s="211" t="s">
        <v>103</v>
      </c>
      <c r="P4113" s="207" t="s">
        <v>9946</v>
      </c>
      <c r="Q4113" s="89" t="s">
        <v>537</v>
      </c>
      <c r="R4113" s="89" t="s">
        <v>537</v>
      </c>
      <c r="S4113" s="89" t="s">
        <v>537</v>
      </c>
      <c r="T4113" s="266">
        <v>0</v>
      </c>
      <c r="U4113" s="266">
        <v>0</v>
      </c>
      <c r="V4113" s="266">
        <v>0</v>
      </c>
      <c r="W4113" s="266">
        <v>0</v>
      </c>
      <c r="X4113" s="266">
        <v>0</v>
      </c>
      <c r="Y4113" s="266">
        <v>0</v>
      </c>
    </row>
    <row r="4114" spans="1:25" s="110" customFormat="1" ht="191.25" customHeight="1" x14ac:dyDescent="0.25">
      <c r="A4114" s="71">
        <v>5976</v>
      </c>
      <c r="B4114" s="205" t="s">
        <v>9573</v>
      </c>
      <c r="C4114" s="206" t="s">
        <v>11819</v>
      </c>
      <c r="D4114" s="206" t="s">
        <v>11820</v>
      </c>
      <c r="E4114" s="206" t="s">
        <v>11821</v>
      </c>
      <c r="F4114" s="206" t="s">
        <v>11822</v>
      </c>
      <c r="G4114" s="201">
        <v>44728</v>
      </c>
      <c r="H4114" s="201">
        <v>44562</v>
      </c>
      <c r="I4114" s="206" t="s">
        <v>1044</v>
      </c>
      <c r="J4114" s="112">
        <v>46388</v>
      </c>
      <c r="K4114" s="206" t="s">
        <v>11823</v>
      </c>
      <c r="L4114" s="211" t="s">
        <v>99</v>
      </c>
      <c r="M4114" s="206" t="s">
        <v>11824</v>
      </c>
      <c r="N4114" s="211" t="s">
        <v>64</v>
      </c>
      <c r="O4114" s="211" t="s">
        <v>105</v>
      </c>
      <c r="P4114" s="207" t="s">
        <v>9689</v>
      </c>
      <c r="Q4114" s="89" t="s">
        <v>537</v>
      </c>
      <c r="R4114" s="89" t="s">
        <v>537</v>
      </c>
      <c r="S4114" s="89" t="s">
        <v>537</v>
      </c>
      <c r="T4114" s="266" t="s">
        <v>112</v>
      </c>
      <c r="U4114" s="266">
        <v>243281</v>
      </c>
      <c r="V4114" s="266">
        <v>1000000</v>
      </c>
      <c r="W4114" s="266">
        <v>1000000</v>
      </c>
      <c r="X4114" s="266">
        <v>1000000</v>
      </c>
      <c r="Y4114" s="266">
        <v>1000000</v>
      </c>
    </row>
    <row r="4115" spans="1:25" s="110" customFormat="1" ht="191.25" customHeight="1" x14ac:dyDescent="0.25">
      <c r="A4115" s="71">
        <v>5977</v>
      </c>
      <c r="B4115" s="205" t="s">
        <v>9573</v>
      </c>
      <c r="C4115" s="206" t="s">
        <v>11825</v>
      </c>
      <c r="D4115" s="206" t="s">
        <v>688</v>
      </c>
      <c r="E4115" s="206" t="s">
        <v>18620</v>
      </c>
      <c r="F4115" s="206" t="s">
        <v>8443</v>
      </c>
      <c r="G4115" s="201">
        <v>44562</v>
      </c>
      <c r="H4115" s="201">
        <v>44562</v>
      </c>
      <c r="I4115" s="206" t="s">
        <v>403</v>
      </c>
      <c r="J4115" s="112">
        <v>46753</v>
      </c>
      <c r="K4115" s="206" t="s">
        <v>11826</v>
      </c>
      <c r="L4115" s="211" t="s">
        <v>60</v>
      </c>
      <c r="M4115" s="206" t="s">
        <v>9592</v>
      </c>
      <c r="N4115" s="211" t="s">
        <v>107</v>
      </c>
      <c r="O4115" s="211" t="s">
        <v>104</v>
      </c>
      <c r="P4115" s="126" t="s">
        <v>1135</v>
      </c>
      <c r="Q4115" s="89" t="s">
        <v>537</v>
      </c>
      <c r="R4115" s="89" t="s">
        <v>537</v>
      </c>
      <c r="S4115" s="89" t="s">
        <v>537</v>
      </c>
      <c r="T4115" s="266" t="s">
        <v>112</v>
      </c>
      <c r="U4115" s="266">
        <v>0</v>
      </c>
      <c r="V4115" s="266">
        <v>0</v>
      </c>
      <c r="W4115" s="266">
        <v>0</v>
      </c>
      <c r="X4115" s="266">
        <v>0</v>
      </c>
      <c r="Y4115" s="266">
        <v>0</v>
      </c>
    </row>
    <row r="4116" spans="1:25" s="110" customFormat="1" ht="229.5" customHeight="1" x14ac:dyDescent="0.25">
      <c r="A4116" s="71">
        <v>5978</v>
      </c>
      <c r="B4116" s="205" t="s">
        <v>9573</v>
      </c>
      <c r="C4116" s="206" t="s">
        <v>18621</v>
      </c>
      <c r="D4116" s="206" t="s">
        <v>18622</v>
      </c>
      <c r="E4116" s="206" t="s">
        <v>18623</v>
      </c>
      <c r="F4116" s="206" t="s">
        <v>18624</v>
      </c>
      <c r="G4116" s="201">
        <v>44915</v>
      </c>
      <c r="H4116" s="201">
        <v>44562</v>
      </c>
      <c r="I4116" s="206" t="s">
        <v>18625</v>
      </c>
      <c r="J4116" s="112">
        <v>50771</v>
      </c>
      <c r="K4116" s="206" t="s">
        <v>18626</v>
      </c>
      <c r="L4116" s="211" t="s">
        <v>60</v>
      </c>
      <c r="M4116" s="206" t="s">
        <v>18627</v>
      </c>
      <c r="N4116" s="211" t="s">
        <v>64</v>
      </c>
      <c r="O4116" s="211" t="s">
        <v>103</v>
      </c>
      <c r="P4116" s="207" t="s">
        <v>115</v>
      </c>
      <c r="Q4116" s="89"/>
      <c r="R4116" s="89"/>
      <c r="S4116" s="89"/>
      <c r="T4116" s="266" t="s">
        <v>112</v>
      </c>
      <c r="U4116" s="266" t="s">
        <v>18586</v>
      </c>
      <c r="V4116" s="266">
        <v>6600000</v>
      </c>
      <c r="W4116" s="266">
        <v>6600000</v>
      </c>
      <c r="X4116" s="266">
        <v>6600000</v>
      </c>
      <c r="Y4116" s="266">
        <v>6600000</v>
      </c>
    </row>
    <row r="4117" spans="1:25" s="110" customFormat="1" ht="102" customHeight="1" x14ac:dyDescent="0.25">
      <c r="A4117" s="71">
        <v>5979</v>
      </c>
      <c r="B4117" s="205" t="s">
        <v>9573</v>
      </c>
      <c r="C4117" s="206" t="s">
        <v>18621</v>
      </c>
      <c r="D4117" s="206" t="s">
        <v>18628</v>
      </c>
      <c r="E4117" s="206" t="s">
        <v>18629</v>
      </c>
      <c r="F4117" s="206" t="s">
        <v>18630</v>
      </c>
      <c r="G4117" s="201">
        <v>44927</v>
      </c>
      <c r="H4117" s="201">
        <v>44927</v>
      </c>
      <c r="I4117" s="206" t="s">
        <v>12606</v>
      </c>
      <c r="J4117" s="112">
        <v>48580</v>
      </c>
      <c r="K4117" s="206" t="s">
        <v>18631</v>
      </c>
      <c r="L4117" s="211" t="s">
        <v>60</v>
      </c>
      <c r="M4117" s="206" t="s">
        <v>18632</v>
      </c>
      <c r="N4117" s="211" t="s">
        <v>64</v>
      </c>
      <c r="O4117" s="211" t="s">
        <v>103</v>
      </c>
      <c r="P4117" s="207" t="s">
        <v>115</v>
      </c>
      <c r="Q4117" s="89"/>
      <c r="R4117" s="89"/>
      <c r="S4117" s="89"/>
      <c r="T4117" s="266" t="s">
        <v>112</v>
      </c>
      <c r="U4117" s="266" t="s">
        <v>112</v>
      </c>
      <c r="V4117" s="266">
        <v>330000</v>
      </c>
      <c r="W4117" s="266">
        <v>330000</v>
      </c>
      <c r="X4117" s="266">
        <v>930000</v>
      </c>
      <c r="Y4117" s="266">
        <v>930000</v>
      </c>
    </row>
    <row r="4118" spans="1:25" s="110" customFormat="1" ht="331.5" customHeight="1" x14ac:dyDescent="0.25">
      <c r="A4118" s="71">
        <v>5980</v>
      </c>
      <c r="B4118" s="205" t="s">
        <v>9573</v>
      </c>
      <c r="C4118" s="206" t="s">
        <v>18633</v>
      </c>
      <c r="D4118" s="206" t="s">
        <v>18634</v>
      </c>
      <c r="E4118" s="135" t="s">
        <v>18635</v>
      </c>
      <c r="F4118" s="206" t="s">
        <v>18636</v>
      </c>
      <c r="G4118" s="201">
        <v>44927</v>
      </c>
      <c r="H4118" s="201">
        <v>44927</v>
      </c>
      <c r="I4118" s="206" t="s">
        <v>403</v>
      </c>
      <c r="J4118" s="112">
        <v>46753</v>
      </c>
      <c r="K4118" s="206" t="s">
        <v>18637</v>
      </c>
      <c r="L4118" s="211" t="s">
        <v>99</v>
      </c>
      <c r="M4118" s="206" t="s">
        <v>18638</v>
      </c>
      <c r="N4118" s="211" t="s">
        <v>64</v>
      </c>
      <c r="O4118" s="211" t="s">
        <v>103</v>
      </c>
      <c r="P4118" s="207" t="s">
        <v>706</v>
      </c>
      <c r="Q4118" s="89"/>
      <c r="R4118" s="89"/>
      <c r="S4118" s="89"/>
      <c r="T4118" s="266" t="s">
        <v>112</v>
      </c>
      <c r="U4118" s="266" t="s">
        <v>112</v>
      </c>
      <c r="V4118" s="266">
        <v>2779730.4030847731</v>
      </c>
      <c r="W4118" s="266">
        <v>2779730.4030847731</v>
      </c>
      <c r="X4118" s="266">
        <v>2779730.4030847731</v>
      </c>
      <c r="Y4118" s="266">
        <v>2779730.4030847731</v>
      </c>
    </row>
    <row r="4119" spans="1:25" s="110" customFormat="1" ht="216.75" customHeight="1" x14ac:dyDescent="0.25">
      <c r="A4119" s="71">
        <v>5981</v>
      </c>
      <c r="B4119" s="205" t="s">
        <v>9573</v>
      </c>
      <c r="C4119" s="206" t="s">
        <v>18639</v>
      </c>
      <c r="D4119" s="206" t="s">
        <v>18640</v>
      </c>
      <c r="E4119" s="135" t="s">
        <v>18641</v>
      </c>
      <c r="F4119" s="206" t="s">
        <v>18624</v>
      </c>
      <c r="G4119" s="201">
        <v>44915</v>
      </c>
      <c r="H4119" s="201">
        <v>44562</v>
      </c>
      <c r="I4119" s="206" t="s">
        <v>18625</v>
      </c>
      <c r="J4119" s="112">
        <v>50771</v>
      </c>
      <c r="K4119" s="206" t="s">
        <v>18642</v>
      </c>
      <c r="L4119" s="211" t="s">
        <v>60</v>
      </c>
      <c r="M4119" s="206" t="s">
        <v>18627</v>
      </c>
      <c r="N4119" s="211" t="s">
        <v>106</v>
      </c>
      <c r="O4119" s="211" t="s">
        <v>105</v>
      </c>
      <c r="P4119" s="207" t="s">
        <v>18643</v>
      </c>
      <c r="Q4119" s="89"/>
      <c r="R4119" s="89"/>
      <c r="S4119" s="89"/>
      <c r="T4119" s="266" t="s">
        <v>112</v>
      </c>
      <c r="U4119" s="266" t="s">
        <v>18586</v>
      </c>
      <c r="V4119" s="266">
        <v>1120000</v>
      </c>
      <c r="W4119" s="266">
        <v>1120000</v>
      </c>
      <c r="X4119" s="266">
        <v>1120000</v>
      </c>
      <c r="Y4119" s="266">
        <v>1120000</v>
      </c>
    </row>
    <row r="4120" spans="1:25" s="110" customFormat="1" ht="242.25" customHeight="1" x14ac:dyDescent="0.25">
      <c r="A4120" s="71">
        <v>5982</v>
      </c>
      <c r="B4120" s="205" t="s">
        <v>9573</v>
      </c>
      <c r="C4120" s="206" t="s">
        <v>18644</v>
      </c>
      <c r="D4120" s="206" t="s">
        <v>18645</v>
      </c>
      <c r="E4120" s="135" t="s">
        <v>18646</v>
      </c>
      <c r="F4120" s="206" t="s">
        <v>18647</v>
      </c>
      <c r="G4120" s="201">
        <v>44874</v>
      </c>
      <c r="H4120" s="201">
        <v>42736</v>
      </c>
      <c r="I4120" s="206" t="s">
        <v>2548</v>
      </c>
      <c r="J4120" s="112">
        <v>46023</v>
      </c>
      <c r="K4120" s="206" t="s">
        <v>18648</v>
      </c>
      <c r="L4120" s="211" t="s">
        <v>99</v>
      </c>
      <c r="M4120" s="206" t="s">
        <v>18649</v>
      </c>
      <c r="N4120" s="211" t="s">
        <v>65</v>
      </c>
      <c r="O4120" s="211" t="s">
        <v>105</v>
      </c>
      <c r="P4120" s="207" t="s">
        <v>18650</v>
      </c>
      <c r="Q4120" s="89"/>
      <c r="R4120" s="89"/>
      <c r="S4120" s="89"/>
      <c r="T4120" s="266">
        <v>2516</v>
      </c>
      <c r="U4120" s="266">
        <v>3385</v>
      </c>
      <c r="V4120" s="266">
        <v>3611.7950000000001</v>
      </c>
      <c r="W4120" s="266">
        <v>3781.5493649999999</v>
      </c>
      <c r="X4120" s="266">
        <v>3921.4666915049997</v>
      </c>
      <c r="Y4120" s="266" t="s">
        <v>112</v>
      </c>
    </row>
    <row r="4121" spans="1:25" s="110" customFormat="1" ht="409.5" customHeight="1" x14ac:dyDescent="0.25">
      <c r="A4121" s="71">
        <v>5983</v>
      </c>
      <c r="B4121" s="205" t="s">
        <v>9573</v>
      </c>
      <c r="C4121" s="206" t="s">
        <v>18651</v>
      </c>
      <c r="D4121" s="206" t="s">
        <v>18652</v>
      </c>
      <c r="E4121" s="135" t="s">
        <v>18653</v>
      </c>
      <c r="F4121" s="206" t="s">
        <v>18654</v>
      </c>
      <c r="G4121" s="201">
        <v>44915</v>
      </c>
      <c r="H4121" s="201">
        <v>44197</v>
      </c>
      <c r="I4121" s="208" t="s">
        <v>113</v>
      </c>
      <c r="J4121" s="112" t="s">
        <v>114</v>
      </c>
      <c r="K4121" s="206" t="s">
        <v>18655</v>
      </c>
      <c r="L4121" s="211" t="s">
        <v>99</v>
      </c>
      <c r="M4121" s="206" t="s">
        <v>18656</v>
      </c>
      <c r="N4121" s="211" t="s">
        <v>65</v>
      </c>
      <c r="O4121" s="211" t="s">
        <v>105</v>
      </c>
      <c r="P4121" s="207" t="s">
        <v>18657</v>
      </c>
      <c r="Q4121" s="89"/>
      <c r="R4121" s="89"/>
      <c r="S4121" s="89"/>
      <c r="T4121" s="266">
        <v>929</v>
      </c>
      <c r="U4121" s="266">
        <v>1414</v>
      </c>
      <c r="V4121" s="266">
        <v>0</v>
      </c>
      <c r="W4121" s="266">
        <v>0</v>
      </c>
      <c r="X4121" s="266">
        <v>0</v>
      </c>
      <c r="Y4121" s="266">
        <v>0</v>
      </c>
    </row>
    <row r="4122" spans="1:25" s="110" customFormat="1" ht="382.5" customHeight="1" x14ac:dyDescent="0.25">
      <c r="A4122" s="71">
        <v>5984</v>
      </c>
      <c r="B4122" s="205" t="s">
        <v>9573</v>
      </c>
      <c r="C4122" s="206" t="s">
        <v>18633</v>
      </c>
      <c r="D4122" s="206" t="s">
        <v>18658</v>
      </c>
      <c r="E4122" s="206" t="s">
        <v>11935</v>
      </c>
      <c r="F4122" s="206" t="s">
        <v>18659</v>
      </c>
      <c r="G4122" s="201">
        <v>44927</v>
      </c>
      <c r="H4122" s="201">
        <v>44927</v>
      </c>
      <c r="I4122" s="206" t="s">
        <v>403</v>
      </c>
      <c r="J4122" s="201">
        <v>46753</v>
      </c>
      <c r="K4122" s="206" t="s">
        <v>18660</v>
      </c>
      <c r="L4122" s="211" t="s">
        <v>60</v>
      </c>
      <c r="M4122" s="206" t="s">
        <v>9614</v>
      </c>
      <c r="N4122" s="211" t="s">
        <v>64</v>
      </c>
      <c r="O4122" s="211" t="s">
        <v>100</v>
      </c>
      <c r="P4122" s="207" t="s">
        <v>9689</v>
      </c>
      <c r="Q4122" s="89" t="s">
        <v>537</v>
      </c>
      <c r="R4122" s="89" t="s">
        <v>537</v>
      </c>
      <c r="S4122" s="89" t="s">
        <v>537</v>
      </c>
      <c r="T4122" s="266" t="s">
        <v>112</v>
      </c>
      <c r="U4122" s="266" t="s">
        <v>112</v>
      </c>
      <c r="V4122" s="266">
        <v>25210.008751716996</v>
      </c>
      <c r="W4122" s="266">
        <v>25537.738865489318</v>
      </c>
      <c r="X4122" s="266">
        <v>25537.738865489318</v>
      </c>
      <c r="Y4122" s="266">
        <v>25537.738865489318</v>
      </c>
    </row>
    <row r="4123" spans="1:25" s="110" customFormat="1" ht="331.5" customHeight="1" x14ac:dyDescent="0.25">
      <c r="A4123" s="71">
        <v>6058</v>
      </c>
      <c r="B4123" s="47" t="s">
        <v>9969</v>
      </c>
      <c r="C4123" s="47" t="s">
        <v>9970</v>
      </c>
      <c r="D4123" s="47" t="s">
        <v>9971</v>
      </c>
      <c r="E4123" s="89" t="s">
        <v>18661</v>
      </c>
      <c r="F4123" s="89" t="s">
        <v>4482</v>
      </c>
      <c r="G4123" s="90">
        <v>38881</v>
      </c>
      <c r="H4123" s="90">
        <v>38718</v>
      </c>
      <c r="I4123" s="211" t="s">
        <v>113</v>
      </c>
      <c r="J4123" s="90" t="s">
        <v>114</v>
      </c>
      <c r="K4123" s="89" t="s">
        <v>9972</v>
      </c>
      <c r="L4123" s="89" t="s">
        <v>60</v>
      </c>
      <c r="M4123" s="89" t="s">
        <v>9973</v>
      </c>
      <c r="N4123" s="89" t="s">
        <v>107</v>
      </c>
      <c r="O4123" s="89" t="s">
        <v>100</v>
      </c>
      <c r="P4123" s="89" t="s">
        <v>749</v>
      </c>
      <c r="Q4123" s="89"/>
      <c r="R4123" s="47" t="s">
        <v>24</v>
      </c>
      <c r="S4123" s="47" t="s">
        <v>553</v>
      </c>
      <c r="T4123" s="265">
        <v>390413</v>
      </c>
      <c r="U4123" s="265">
        <v>170347</v>
      </c>
      <c r="V4123" s="265">
        <v>184486</v>
      </c>
      <c r="W4123" s="265">
        <v>197584</v>
      </c>
      <c r="X4123" s="265">
        <v>211218</v>
      </c>
      <c r="Y4123" s="265">
        <v>225792</v>
      </c>
    </row>
    <row r="4124" spans="1:25" s="110" customFormat="1" ht="242.25" customHeight="1" x14ac:dyDescent="0.25">
      <c r="A4124" s="71">
        <v>6059</v>
      </c>
      <c r="B4124" s="47" t="s">
        <v>9969</v>
      </c>
      <c r="C4124" s="47" t="s">
        <v>9974</v>
      </c>
      <c r="D4124" s="47" t="s">
        <v>9975</v>
      </c>
      <c r="E4124" s="89" t="s">
        <v>18662</v>
      </c>
      <c r="F4124" s="89" t="s">
        <v>4482</v>
      </c>
      <c r="G4124" s="90">
        <v>44197</v>
      </c>
      <c r="H4124" s="90">
        <v>44197</v>
      </c>
      <c r="I4124" s="211" t="s">
        <v>113</v>
      </c>
      <c r="J4124" s="90" t="s">
        <v>114</v>
      </c>
      <c r="K4124" s="89" t="s">
        <v>9976</v>
      </c>
      <c r="L4124" s="89" t="s">
        <v>60</v>
      </c>
      <c r="M4124" s="89" t="s">
        <v>9973</v>
      </c>
      <c r="N4124" s="89" t="s">
        <v>107</v>
      </c>
      <c r="O4124" s="89" t="s">
        <v>100</v>
      </c>
      <c r="P4124" s="89" t="s">
        <v>9977</v>
      </c>
      <c r="Q4124" s="89"/>
      <c r="R4124" s="47" t="s">
        <v>24</v>
      </c>
      <c r="S4124" s="47" t="s">
        <v>553</v>
      </c>
      <c r="T4124" s="265">
        <v>828</v>
      </c>
      <c r="U4124" s="265">
        <v>11471</v>
      </c>
      <c r="V4124" s="265">
        <v>12423</v>
      </c>
      <c r="W4124" s="265">
        <v>13305</v>
      </c>
      <c r="X4124" s="265">
        <v>14223</v>
      </c>
      <c r="Y4124" s="265">
        <v>15205</v>
      </c>
    </row>
    <row r="4125" spans="1:25" s="110" customFormat="1" ht="369.75" customHeight="1" x14ac:dyDescent="0.25">
      <c r="A4125" s="71">
        <v>6060</v>
      </c>
      <c r="B4125" s="47" t="s">
        <v>9969</v>
      </c>
      <c r="C4125" s="47" t="s">
        <v>9978</v>
      </c>
      <c r="D4125" s="47" t="s">
        <v>9979</v>
      </c>
      <c r="E4125" s="89" t="s">
        <v>18663</v>
      </c>
      <c r="F4125" s="89" t="s">
        <v>9980</v>
      </c>
      <c r="G4125" s="90">
        <v>40544</v>
      </c>
      <c r="H4125" s="90">
        <v>40544</v>
      </c>
      <c r="I4125" s="211" t="s">
        <v>1128</v>
      </c>
      <c r="J4125" s="90">
        <v>44562</v>
      </c>
      <c r="K4125" s="89" t="s">
        <v>18664</v>
      </c>
      <c r="L4125" s="89" t="s">
        <v>60</v>
      </c>
      <c r="M4125" s="89" t="s">
        <v>442</v>
      </c>
      <c r="N4125" s="89" t="s">
        <v>107</v>
      </c>
      <c r="O4125" s="89" t="s">
        <v>100</v>
      </c>
      <c r="P4125" s="89" t="s">
        <v>237</v>
      </c>
      <c r="Q4125" s="89" t="s">
        <v>9981</v>
      </c>
      <c r="R4125" s="47" t="s">
        <v>23</v>
      </c>
      <c r="S4125" s="47" t="s">
        <v>1076</v>
      </c>
      <c r="T4125" s="265">
        <v>1031931</v>
      </c>
      <c r="U4125" s="265" t="s">
        <v>112</v>
      </c>
      <c r="V4125" s="265" t="s">
        <v>112</v>
      </c>
      <c r="W4125" s="265" t="s">
        <v>112</v>
      </c>
      <c r="X4125" s="265" t="s">
        <v>112</v>
      </c>
      <c r="Y4125" s="194" t="s">
        <v>112</v>
      </c>
    </row>
    <row r="4126" spans="1:25" s="110" customFormat="1" ht="127.5" customHeight="1" x14ac:dyDescent="0.25">
      <c r="A4126" s="71">
        <v>6061</v>
      </c>
      <c r="B4126" s="47" t="s">
        <v>9969</v>
      </c>
      <c r="C4126" s="47" t="s">
        <v>9982</v>
      </c>
      <c r="D4126" s="47" t="s">
        <v>9983</v>
      </c>
      <c r="E4126" s="89" t="s">
        <v>18663</v>
      </c>
      <c r="F4126" s="89" t="s">
        <v>465</v>
      </c>
      <c r="G4126" s="90">
        <v>42005</v>
      </c>
      <c r="H4126" s="90">
        <v>42005</v>
      </c>
      <c r="I4126" s="211" t="s">
        <v>1128</v>
      </c>
      <c r="J4126" s="90">
        <v>45292</v>
      </c>
      <c r="K4126" s="89" t="s">
        <v>18665</v>
      </c>
      <c r="L4126" s="89" t="s">
        <v>60</v>
      </c>
      <c r="M4126" s="89" t="s">
        <v>442</v>
      </c>
      <c r="N4126" s="89" t="s">
        <v>107</v>
      </c>
      <c r="O4126" s="89" t="s">
        <v>100</v>
      </c>
      <c r="P4126" s="89" t="s">
        <v>237</v>
      </c>
      <c r="Q4126" s="89"/>
      <c r="R4126" s="47" t="s">
        <v>53</v>
      </c>
      <c r="S4126" s="47" t="s">
        <v>175</v>
      </c>
      <c r="T4126" s="265">
        <v>4659875</v>
      </c>
      <c r="U4126" s="265">
        <v>4761334</v>
      </c>
      <c r="V4126" s="265">
        <v>5156525</v>
      </c>
      <c r="W4126" s="265" t="s">
        <v>112</v>
      </c>
      <c r="X4126" s="265" t="s">
        <v>112</v>
      </c>
      <c r="Y4126" s="194" t="s">
        <v>112</v>
      </c>
    </row>
    <row r="4127" spans="1:25" s="110" customFormat="1" ht="242.25" customHeight="1" x14ac:dyDescent="0.25">
      <c r="A4127" s="71">
        <v>6062</v>
      </c>
      <c r="B4127" s="47" t="s">
        <v>9969</v>
      </c>
      <c r="C4127" s="47" t="s">
        <v>9984</v>
      </c>
      <c r="D4127" s="47" t="s">
        <v>9985</v>
      </c>
      <c r="E4127" s="89" t="s">
        <v>18666</v>
      </c>
      <c r="F4127" s="89" t="s">
        <v>9986</v>
      </c>
      <c r="G4127" s="90">
        <v>43296</v>
      </c>
      <c r="H4127" s="90">
        <v>42736</v>
      </c>
      <c r="I4127" s="211" t="s">
        <v>18667</v>
      </c>
      <c r="J4127" s="90" t="s">
        <v>114</v>
      </c>
      <c r="K4127" s="89" t="s">
        <v>9987</v>
      </c>
      <c r="L4127" s="89" t="s">
        <v>60</v>
      </c>
      <c r="M4127" s="89" t="s">
        <v>442</v>
      </c>
      <c r="N4127" s="89" t="s">
        <v>107</v>
      </c>
      <c r="O4127" s="89" t="s">
        <v>104</v>
      </c>
      <c r="P4127" s="89" t="s">
        <v>1135</v>
      </c>
      <c r="Q4127" s="89"/>
      <c r="R4127" s="47" t="s">
        <v>53</v>
      </c>
      <c r="S4127" s="47" t="s">
        <v>175</v>
      </c>
      <c r="T4127" s="265">
        <v>3938117</v>
      </c>
      <c r="U4127" s="265">
        <v>3207278</v>
      </c>
      <c r="V4127" s="265">
        <v>3473482</v>
      </c>
      <c r="W4127" s="265">
        <v>3720099</v>
      </c>
      <c r="X4127" s="265">
        <v>3976786</v>
      </c>
      <c r="Y4127" s="265">
        <v>4251184</v>
      </c>
    </row>
    <row r="4128" spans="1:25" s="110" customFormat="1" ht="409.5" customHeight="1" x14ac:dyDescent="0.25">
      <c r="A4128" s="71">
        <v>6063</v>
      </c>
      <c r="B4128" s="47" t="s">
        <v>9969</v>
      </c>
      <c r="C4128" s="47" t="s">
        <v>9988</v>
      </c>
      <c r="D4128" s="47" t="s">
        <v>9989</v>
      </c>
      <c r="E4128" s="89" t="s">
        <v>18668</v>
      </c>
      <c r="F4128" s="89" t="s">
        <v>9986</v>
      </c>
      <c r="G4128" s="90">
        <v>43296</v>
      </c>
      <c r="H4128" s="90">
        <v>42736</v>
      </c>
      <c r="I4128" s="211" t="s">
        <v>18669</v>
      </c>
      <c r="J4128" s="90">
        <v>45292</v>
      </c>
      <c r="K4128" s="89" t="s">
        <v>18670</v>
      </c>
      <c r="L4128" s="89" t="s">
        <v>60</v>
      </c>
      <c r="M4128" s="89" t="s">
        <v>442</v>
      </c>
      <c r="N4128" s="89" t="s">
        <v>107</v>
      </c>
      <c r="O4128" s="89" t="s">
        <v>100</v>
      </c>
      <c r="P4128" s="89" t="s">
        <v>749</v>
      </c>
      <c r="Q4128" s="89"/>
      <c r="R4128" s="47" t="s">
        <v>53</v>
      </c>
      <c r="S4128" s="47" t="s">
        <v>175</v>
      </c>
      <c r="T4128" s="265">
        <v>0</v>
      </c>
      <c r="U4128" s="265">
        <v>0</v>
      </c>
      <c r="V4128" s="265" t="s">
        <v>470</v>
      </c>
      <c r="W4128" s="265" t="s">
        <v>112</v>
      </c>
      <c r="X4128" s="265" t="s">
        <v>112</v>
      </c>
      <c r="Y4128" s="194" t="s">
        <v>112</v>
      </c>
    </row>
    <row r="4129" spans="1:25" s="110" customFormat="1" ht="409.5" customHeight="1" x14ac:dyDescent="0.25">
      <c r="A4129" s="71">
        <v>6064</v>
      </c>
      <c r="B4129" s="47" t="s">
        <v>9969</v>
      </c>
      <c r="C4129" s="47" t="s">
        <v>9978</v>
      </c>
      <c r="D4129" s="47" t="s">
        <v>9990</v>
      </c>
      <c r="E4129" s="89" t="s">
        <v>18671</v>
      </c>
      <c r="F4129" s="89" t="s">
        <v>9991</v>
      </c>
      <c r="G4129" s="90">
        <v>40544</v>
      </c>
      <c r="H4129" s="90">
        <v>40544</v>
      </c>
      <c r="I4129" s="211" t="s">
        <v>1128</v>
      </c>
      <c r="J4129" s="90">
        <v>44562</v>
      </c>
      <c r="K4129" s="89" t="s">
        <v>9992</v>
      </c>
      <c r="L4129" s="89" t="s">
        <v>60</v>
      </c>
      <c r="M4129" s="89" t="s">
        <v>442</v>
      </c>
      <c r="N4129" s="89" t="s">
        <v>107</v>
      </c>
      <c r="O4129" s="89" t="s">
        <v>100</v>
      </c>
      <c r="P4129" s="89" t="s">
        <v>237</v>
      </c>
      <c r="Q4129" s="89"/>
      <c r="R4129" s="47" t="s">
        <v>53</v>
      </c>
      <c r="S4129" s="47" t="s">
        <v>175</v>
      </c>
      <c r="T4129" s="265">
        <v>0</v>
      </c>
      <c r="U4129" s="265" t="s">
        <v>112</v>
      </c>
      <c r="V4129" s="265" t="s">
        <v>112</v>
      </c>
      <c r="W4129" s="265" t="s">
        <v>112</v>
      </c>
      <c r="X4129" s="265" t="s">
        <v>112</v>
      </c>
      <c r="Y4129" s="194" t="s">
        <v>112</v>
      </c>
    </row>
    <row r="4130" spans="1:25" s="110" customFormat="1" ht="242.25" customHeight="1" x14ac:dyDescent="0.25">
      <c r="A4130" s="71">
        <v>6065</v>
      </c>
      <c r="B4130" s="47" t="s">
        <v>9969</v>
      </c>
      <c r="C4130" s="47" t="s">
        <v>9982</v>
      </c>
      <c r="D4130" s="47" t="s">
        <v>9993</v>
      </c>
      <c r="E4130" s="89" t="s">
        <v>18672</v>
      </c>
      <c r="F4130" s="89" t="s">
        <v>465</v>
      </c>
      <c r="G4130" s="90">
        <v>42005</v>
      </c>
      <c r="H4130" s="90">
        <v>42005</v>
      </c>
      <c r="I4130" s="211" t="s">
        <v>1325</v>
      </c>
      <c r="J4130" s="90">
        <v>45292</v>
      </c>
      <c r="K4130" s="89" t="s">
        <v>18673</v>
      </c>
      <c r="L4130" s="89" t="s">
        <v>60</v>
      </c>
      <c r="M4130" s="89" t="s">
        <v>442</v>
      </c>
      <c r="N4130" s="89" t="s">
        <v>107</v>
      </c>
      <c r="O4130" s="89" t="s">
        <v>100</v>
      </c>
      <c r="P4130" s="89" t="s">
        <v>3051</v>
      </c>
      <c r="Q4130" s="89"/>
      <c r="R4130" s="47" t="s">
        <v>53</v>
      </c>
      <c r="S4130" s="47" t="s">
        <v>175</v>
      </c>
      <c r="T4130" s="265">
        <v>260620</v>
      </c>
      <c r="U4130" s="265">
        <v>108313</v>
      </c>
      <c r="V4130" s="265">
        <v>117303</v>
      </c>
      <c r="W4130" s="265" t="s">
        <v>112</v>
      </c>
      <c r="X4130" s="265" t="s">
        <v>112</v>
      </c>
      <c r="Y4130" s="194" t="s">
        <v>112</v>
      </c>
    </row>
    <row r="4131" spans="1:25" s="110" customFormat="1" ht="255" customHeight="1" x14ac:dyDescent="0.25">
      <c r="A4131" s="71">
        <v>6066</v>
      </c>
      <c r="B4131" s="47" t="s">
        <v>9969</v>
      </c>
      <c r="C4131" s="47" t="s">
        <v>9994</v>
      </c>
      <c r="D4131" s="47" t="s">
        <v>9995</v>
      </c>
      <c r="E4131" s="89" t="s">
        <v>18674</v>
      </c>
      <c r="F4131" s="89" t="s">
        <v>9996</v>
      </c>
      <c r="G4131" s="90">
        <v>43296</v>
      </c>
      <c r="H4131" s="90">
        <v>43101</v>
      </c>
      <c r="I4131" s="211" t="s">
        <v>18675</v>
      </c>
      <c r="J4131" s="90">
        <v>45292</v>
      </c>
      <c r="K4131" s="89" t="s">
        <v>18676</v>
      </c>
      <c r="L4131" s="89" t="s">
        <v>60</v>
      </c>
      <c r="M4131" s="89" t="s">
        <v>442</v>
      </c>
      <c r="N4131" s="89" t="s">
        <v>107</v>
      </c>
      <c r="O4131" s="89" t="s">
        <v>100</v>
      </c>
      <c r="P4131" s="89" t="s">
        <v>237</v>
      </c>
      <c r="Q4131" s="89" t="s">
        <v>9997</v>
      </c>
      <c r="R4131" s="47" t="s">
        <v>53</v>
      </c>
      <c r="S4131" s="47" t="s">
        <v>175</v>
      </c>
      <c r="T4131" s="265">
        <v>0</v>
      </c>
      <c r="U4131" s="265">
        <v>0</v>
      </c>
      <c r="V4131" s="265">
        <v>0</v>
      </c>
      <c r="W4131" s="265" t="s">
        <v>112</v>
      </c>
      <c r="X4131" s="265" t="s">
        <v>112</v>
      </c>
      <c r="Y4131" s="194" t="s">
        <v>112</v>
      </c>
    </row>
    <row r="4132" spans="1:25" s="110" customFormat="1" ht="165.75" customHeight="1" x14ac:dyDescent="0.25">
      <c r="A4132" s="71">
        <v>6067</v>
      </c>
      <c r="B4132" s="47" t="s">
        <v>9969</v>
      </c>
      <c r="C4132" s="47" t="s">
        <v>9994</v>
      </c>
      <c r="D4132" s="47" t="s">
        <v>9998</v>
      </c>
      <c r="E4132" s="89" t="s">
        <v>18677</v>
      </c>
      <c r="F4132" s="89" t="s">
        <v>9999</v>
      </c>
      <c r="G4132" s="90">
        <v>43296</v>
      </c>
      <c r="H4132" s="90">
        <v>43101</v>
      </c>
      <c r="I4132" s="211" t="s">
        <v>113</v>
      </c>
      <c r="J4132" s="90">
        <v>45292</v>
      </c>
      <c r="K4132" s="89" t="s">
        <v>18678</v>
      </c>
      <c r="L4132" s="89" t="s">
        <v>60</v>
      </c>
      <c r="M4132" s="89" t="s">
        <v>10000</v>
      </c>
      <c r="N4132" s="89" t="s">
        <v>107</v>
      </c>
      <c r="O4132" s="89" t="s">
        <v>100</v>
      </c>
      <c r="P4132" s="89" t="s">
        <v>237</v>
      </c>
      <c r="Q4132" s="89" t="s">
        <v>10001</v>
      </c>
      <c r="R4132" s="47" t="s">
        <v>53</v>
      </c>
      <c r="S4132" s="47" t="s">
        <v>175</v>
      </c>
      <c r="T4132" s="265">
        <v>0</v>
      </c>
      <c r="U4132" s="265">
        <v>0</v>
      </c>
      <c r="V4132" s="265">
        <v>0</v>
      </c>
      <c r="W4132" s="265" t="s">
        <v>112</v>
      </c>
      <c r="X4132" s="265" t="s">
        <v>112</v>
      </c>
      <c r="Y4132" s="194" t="s">
        <v>112</v>
      </c>
    </row>
    <row r="4133" spans="1:25" s="110" customFormat="1" ht="229.5" customHeight="1" x14ac:dyDescent="0.25">
      <c r="A4133" s="71">
        <v>6068</v>
      </c>
      <c r="B4133" s="47" t="s">
        <v>9969</v>
      </c>
      <c r="C4133" s="47" t="s">
        <v>18679</v>
      </c>
      <c r="D4133" s="47" t="s">
        <v>18680</v>
      </c>
      <c r="E4133" s="89" t="s">
        <v>18681</v>
      </c>
      <c r="F4133" s="89" t="s">
        <v>18682</v>
      </c>
      <c r="G4133" s="90">
        <v>44927</v>
      </c>
      <c r="H4133" s="90">
        <v>44927</v>
      </c>
      <c r="I4133" s="211" t="s">
        <v>113</v>
      </c>
      <c r="J4133" s="90" t="s">
        <v>114</v>
      </c>
      <c r="K4133" s="89" t="s">
        <v>18683</v>
      </c>
      <c r="L4133" s="89" t="s">
        <v>60</v>
      </c>
      <c r="M4133" s="89" t="s">
        <v>5924</v>
      </c>
      <c r="N4133" s="89" t="s">
        <v>107</v>
      </c>
      <c r="O4133" s="89" t="s">
        <v>104</v>
      </c>
      <c r="P4133" s="89" t="s">
        <v>1135</v>
      </c>
      <c r="Q4133" s="89"/>
      <c r="R4133" s="47" t="s">
        <v>52</v>
      </c>
      <c r="S4133" s="47" t="s">
        <v>497</v>
      </c>
      <c r="T4133" s="265" t="s">
        <v>112</v>
      </c>
      <c r="U4133" s="265" t="s">
        <v>112</v>
      </c>
      <c r="V4133" s="265">
        <v>100000</v>
      </c>
      <c r="W4133" s="265">
        <v>107100</v>
      </c>
      <c r="X4133" s="265">
        <v>114490</v>
      </c>
      <c r="Y4133" s="265">
        <v>122390</v>
      </c>
    </row>
    <row r="4134" spans="1:25" s="110" customFormat="1" ht="382.5" customHeight="1" x14ac:dyDescent="0.25">
      <c r="A4134" s="71">
        <v>6069</v>
      </c>
      <c r="B4134" s="47" t="s">
        <v>9969</v>
      </c>
      <c r="C4134" s="47" t="s">
        <v>10002</v>
      </c>
      <c r="D4134" s="47" t="s">
        <v>10003</v>
      </c>
      <c r="E4134" s="89" t="s">
        <v>18684</v>
      </c>
      <c r="F4134" s="89" t="s">
        <v>10004</v>
      </c>
      <c r="G4134" s="90">
        <v>41117</v>
      </c>
      <c r="H4134" s="90">
        <v>40909</v>
      </c>
      <c r="I4134" s="211" t="s">
        <v>370</v>
      </c>
      <c r="J4134" s="90">
        <v>45292</v>
      </c>
      <c r="K4134" s="89" t="s">
        <v>18685</v>
      </c>
      <c r="L4134" s="89" t="s">
        <v>60</v>
      </c>
      <c r="M4134" s="89" t="s">
        <v>442</v>
      </c>
      <c r="N4134" s="89" t="s">
        <v>107</v>
      </c>
      <c r="O4134" s="89" t="s">
        <v>100</v>
      </c>
      <c r="P4134" s="89" t="s">
        <v>237</v>
      </c>
      <c r="Q4134" s="89"/>
      <c r="R4134" s="47" t="s">
        <v>53</v>
      </c>
      <c r="S4134" s="47" t="s">
        <v>175</v>
      </c>
      <c r="T4134" s="265">
        <v>17724343</v>
      </c>
      <c r="U4134" s="265">
        <v>49021290</v>
      </c>
      <c r="V4134" s="265">
        <v>53090057</v>
      </c>
      <c r="W4134" s="265" t="s">
        <v>112</v>
      </c>
      <c r="X4134" s="265" t="s">
        <v>112</v>
      </c>
      <c r="Y4134" s="194" t="s">
        <v>112</v>
      </c>
    </row>
    <row r="4135" spans="1:25" s="110" customFormat="1" ht="178.5" customHeight="1" x14ac:dyDescent="0.25">
      <c r="A4135" s="71">
        <v>6070</v>
      </c>
      <c r="B4135" s="47" t="s">
        <v>9969</v>
      </c>
      <c r="C4135" s="47" t="s">
        <v>10005</v>
      </c>
      <c r="D4135" s="47" t="s">
        <v>10006</v>
      </c>
      <c r="E4135" s="89" t="s">
        <v>18686</v>
      </c>
      <c r="F4135" s="89" t="s">
        <v>10007</v>
      </c>
      <c r="G4135" s="90">
        <v>43816</v>
      </c>
      <c r="H4135" s="90">
        <v>43831</v>
      </c>
      <c r="I4135" s="211" t="s">
        <v>403</v>
      </c>
      <c r="J4135" s="90">
        <v>46753</v>
      </c>
      <c r="K4135" s="89" t="s">
        <v>10008</v>
      </c>
      <c r="L4135" s="89" t="s">
        <v>60</v>
      </c>
      <c r="M4135" s="89" t="s">
        <v>442</v>
      </c>
      <c r="N4135" s="89" t="s">
        <v>107</v>
      </c>
      <c r="O4135" s="89" t="s">
        <v>102</v>
      </c>
      <c r="P4135" s="89" t="s">
        <v>10009</v>
      </c>
      <c r="Q4135" s="89" t="s">
        <v>10010</v>
      </c>
      <c r="R4135" s="47" t="s">
        <v>53</v>
      </c>
      <c r="S4135" s="47" t="s">
        <v>175</v>
      </c>
      <c r="T4135" s="265">
        <v>263196</v>
      </c>
      <c r="U4135" s="265">
        <v>1909367</v>
      </c>
      <c r="V4135" s="265">
        <v>2067844.4609999999</v>
      </c>
      <c r="W4135" s="265">
        <v>2214661.4177309996</v>
      </c>
      <c r="X4135" s="265">
        <v>2367473.0555544384</v>
      </c>
      <c r="Y4135" s="265">
        <v>2530828.6963876947</v>
      </c>
    </row>
    <row r="4136" spans="1:25" s="110" customFormat="1" ht="357" customHeight="1" x14ac:dyDescent="0.25">
      <c r="A4136" s="71">
        <v>6071</v>
      </c>
      <c r="B4136" s="47" t="s">
        <v>9969</v>
      </c>
      <c r="C4136" s="47" t="s">
        <v>10005</v>
      </c>
      <c r="D4136" s="47" t="s">
        <v>10011</v>
      </c>
      <c r="E4136" s="89" t="s">
        <v>18687</v>
      </c>
      <c r="F4136" s="89" t="s">
        <v>10012</v>
      </c>
      <c r="G4136" s="90">
        <v>43816</v>
      </c>
      <c r="H4136" s="90">
        <v>43831</v>
      </c>
      <c r="I4136" s="211" t="s">
        <v>403</v>
      </c>
      <c r="J4136" s="90">
        <v>46753</v>
      </c>
      <c r="K4136" s="89" t="s">
        <v>18688</v>
      </c>
      <c r="L4136" s="89" t="s">
        <v>60</v>
      </c>
      <c r="M4136" s="89" t="s">
        <v>442</v>
      </c>
      <c r="N4136" s="89" t="s">
        <v>107</v>
      </c>
      <c r="O4136" s="89" t="s">
        <v>102</v>
      </c>
      <c r="P4136" s="89" t="s">
        <v>10009</v>
      </c>
      <c r="Q4136" s="89" t="s">
        <v>10013</v>
      </c>
      <c r="R4136" s="47" t="s">
        <v>53</v>
      </c>
      <c r="S4136" s="47" t="s">
        <v>175</v>
      </c>
      <c r="T4136" s="265">
        <v>0</v>
      </c>
      <c r="U4136" s="265" t="s">
        <v>470</v>
      </c>
      <c r="V4136" s="265" t="s">
        <v>470</v>
      </c>
      <c r="W4136" s="265" t="s">
        <v>470</v>
      </c>
      <c r="X4136" s="265" t="s">
        <v>470</v>
      </c>
      <c r="Y4136" s="194" t="s">
        <v>470</v>
      </c>
    </row>
    <row r="4137" spans="1:25" s="110" customFormat="1" ht="331.5" customHeight="1" x14ac:dyDescent="0.25">
      <c r="A4137" s="71">
        <v>6072</v>
      </c>
      <c r="B4137" s="47" t="s">
        <v>9969</v>
      </c>
      <c r="C4137" s="47" t="s">
        <v>10014</v>
      </c>
      <c r="D4137" s="47" t="s">
        <v>10015</v>
      </c>
      <c r="E4137" s="89" t="s">
        <v>18689</v>
      </c>
      <c r="F4137" s="89" t="s">
        <v>543</v>
      </c>
      <c r="G4137" s="90">
        <v>44197</v>
      </c>
      <c r="H4137" s="90">
        <v>44197</v>
      </c>
      <c r="I4137" s="211" t="s">
        <v>18690</v>
      </c>
      <c r="J4137" s="90">
        <v>47119</v>
      </c>
      <c r="K4137" s="89" t="s">
        <v>10016</v>
      </c>
      <c r="L4137" s="89" t="s">
        <v>60</v>
      </c>
      <c r="M4137" s="89" t="s">
        <v>442</v>
      </c>
      <c r="N4137" s="89" t="s">
        <v>107</v>
      </c>
      <c r="O4137" s="89" t="s">
        <v>100</v>
      </c>
      <c r="P4137" s="89" t="s">
        <v>694</v>
      </c>
      <c r="Q4137" s="89"/>
      <c r="R4137" s="47" t="s">
        <v>53</v>
      </c>
      <c r="S4137" s="47" t="s">
        <v>175</v>
      </c>
      <c r="T4137" s="265">
        <v>0</v>
      </c>
      <c r="U4137" s="265">
        <v>1824</v>
      </c>
      <c r="V4137" s="265">
        <v>1975</v>
      </c>
      <c r="W4137" s="265">
        <v>2116</v>
      </c>
      <c r="X4137" s="265">
        <v>2262</v>
      </c>
      <c r="Y4137" s="265">
        <v>2418</v>
      </c>
    </row>
    <row r="4138" spans="1:25" s="110" customFormat="1" ht="409.5" customHeight="1" x14ac:dyDescent="0.25">
      <c r="A4138" s="71">
        <v>6073</v>
      </c>
      <c r="B4138" s="47" t="s">
        <v>9969</v>
      </c>
      <c r="C4138" s="47" t="s">
        <v>18691</v>
      </c>
      <c r="D4138" s="47" t="s">
        <v>18692</v>
      </c>
      <c r="E4138" s="363" t="s">
        <v>18693</v>
      </c>
      <c r="F4138" s="89" t="s">
        <v>10007</v>
      </c>
      <c r="G4138" s="90">
        <v>44644</v>
      </c>
      <c r="H4138" s="90">
        <v>44562</v>
      </c>
      <c r="I4138" s="211" t="s">
        <v>3047</v>
      </c>
      <c r="J4138" s="90">
        <v>46753</v>
      </c>
      <c r="K4138" s="89" t="s">
        <v>18694</v>
      </c>
      <c r="L4138" s="89" t="s">
        <v>60</v>
      </c>
      <c r="M4138" s="89" t="s">
        <v>442</v>
      </c>
      <c r="N4138" s="89" t="s">
        <v>107</v>
      </c>
      <c r="O4138" s="89" t="s">
        <v>102</v>
      </c>
      <c r="P4138" s="89" t="s">
        <v>10009</v>
      </c>
      <c r="Q4138" s="89" t="s">
        <v>10010</v>
      </c>
      <c r="R4138" s="47" t="s">
        <v>53</v>
      </c>
      <c r="S4138" s="47" t="s">
        <v>175</v>
      </c>
      <c r="T4138" s="265" t="s">
        <v>112</v>
      </c>
      <c r="U4138" s="265">
        <v>1161</v>
      </c>
      <c r="V4138" s="265">
        <v>1257</v>
      </c>
      <c r="W4138" s="265">
        <v>1347</v>
      </c>
      <c r="X4138" s="265">
        <v>1440</v>
      </c>
      <c r="Y4138" s="265">
        <v>1539</v>
      </c>
    </row>
    <row r="4139" spans="1:25" s="110" customFormat="1" ht="409.5" customHeight="1" x14ac:dyDescent="0.25">
      <c r="A4139" s="71">
        <v>6074</v>
      </c>
      <c r="B4139" s="47" t="s">
        <v>9969</v>
      </c>
      <c r="C4139" s="47" t="s">
        <v>18695</v>
      </c>
      <c r="D4139" s="47" t="s">
        <v>18696</v>
      </c>
      <c r="E4139" s="208" t="s">
        <v>18697</v>
      </c>
      <c r="F4139" s="89" t="s">
        <v>465</v>
      </c>
      <c r="G4139" s="90">
        <v>45027</v>
      </c>
      <c r="H4139" s="90">
        <v>44927</v>
      </c>
      <c r="I4139" s="211" t="s">
        <v>3047</v>
      </c>
      <c r="J4139" s="90">
        <v>46753</v>
      </c>
      <c r="K4139" s="89" t="s">
        <v>18698</v>
      </c>
      <c r="L4139" s="89" t="s">
        <v>60</v>
      </c>
      <c r="M4139" s="89" t="s">
        <v>442</v>
      </c>
      <c r="N4139" s="89" t="s">
        <v>107</v>
      </c>
      <c r="O4139" s="89" t="s">
        <v>102</v>
      </c>
      <c r="P4139" s="89" t="s">
        <v>10009</v>
      </c>
      <c r="Q4139" s="89"/>
      <c r="R4139" s="47" t="s">
        <v>53</v>
      </c>
      <c r="S4139" s="47" t="s">
        <v>175</v>
      </c>
      <c r="T4139" s="265" t="s">
        <v>112</v>
      </c>
      <c r="U4139" s="265" t="s">
        <v>112</v>
      </c>
      <c r="V4139" s="265" t="s">
        <v>470</v>
      </c>
      <c r="W4139" s="265" t="s">
        <v>470</v>
      </c>
      <c r="X4139" s="265" t="s">
        <v>470</v>
      </c>
      <c r="Y4139" s="265" t="s">
        <v>470</v>
      </c>
    </row>
    <row r="4140" spans="1:25" s="110" customFormat="1" ht="76.5" customHeight="1" x14ac:dyDescent="0.25">
      <c r="A4140" s="71">
        <v>6075</v>
      </c>
      <c r="B4140" s="47" t="s">
        <v>9969</v>
      </c>
      <c r="C4140" s="47" t="s">
        <v>10017</v>
      </c>
      <c r="D4140" s="47" t="s">
        <v>10019</v>
      </c>
      <c r="E4140" s="89" t="s">
        <v>11938</v>
      </c>
      <c r="F4140" s="89" t="s">
        <v>10020</v>
      </c>
      <c r="G4140" s="90">
        <v>38097</v>
      </c>
      <c r="H4140" s="90">
        <v>37987</v>
      </c>
      <c r="I4140" s="211" t="s">
        <v>113</v>
      </c>
      <c r="J4140" s="90" t="s">
        <v>114</v>
      </c>
      <c r="K4140" s="89" t="s">
        <v>10021</v>
      </c>
      <c r="L4140" s="89" t="s">
        <v>61</v>
      </c>
      <c r="M4140" s="89" t="s">
        <v>678</v>
      </c>
      <c r="N4140" s="89" t="s">
        <v>64</v>
      </c>
      <c r="O4140" s="89" t="s">
        <v>468</v>
      </c>
      <c r="P4140" s="89" t="s">
        <v>1474</v>
      </c>
      <c r="Q4140" s="89"/>
      <c r="R4140" s="47" t="s">
        <v>16</v>
      </c>
      <c r="S4140" s="47" t="s">
        <v>10022</v>
      </c>
      <c r="T4140" s="265">
        <v>37069</v>
      </c>
      <c r="U4140" s="265">
        <v>55397</v>
      </c>
      <c r="V4140" s="265">
        <v>53901</v>
      </c>
      <c r="W4140" s="265">
        <v>52446</v>
      </c>
      <c r="X4140" s="265">
        <v>51030</v>
      </c>
      <c r="Y4140" s="265">
        <v>49652</v>
      </c>
    </row>
    <row r="4141" spans="1:25" s="110" customFormat="1" ht="89.25" customHeight="1" x14ac:dyDescent="0.25">
      <c r="A4141" s="71">
        <v>6076</v>
      </c>
      <c r="B4141" s="47" t="s">
        <v>9969</v>
      </c>
      <c r="C4141" s="47" t="s">
        <v>10017</v>
      </c>
      <c r="D4141" s="47" t="s">
        <v>10023</v>
      </c>
      <c r="E4141" s="89" t="s">
        <v>11938</v>
      </c>
      <c r="F4141" s="89" t="s">
        <v>10024</v>
      </c>
      <c r="G4141" s="90">
        <v>38097</v>
      </c>
      <c r="H4141" s="90">
        <v>37987</v>
      </c>
      <c r="I4141" s="211" t="s">
        <v>113</v>
      </c>
      <c r="J4141" s="90" t="s">
        <v>114</v>
      </c>
      <c r="K4141" s="89" t="s">
        <v>10025</v>
      </c>
      <c r="L4141" s="89" t="s">
        <v>99</v>
      </c>
      <c r="M4141" s="89" t="s">
        <v>10026</v>
      </c>
      <c r="N4141" s="89" t="s">
        <v>64</v>
      </c>
      <c r="O4141" s="89" t="s">
        <v>468</v>
      </c>
      <c r="P4141" s="89" t="s">
        <v>1474</v>
      </c>
      <c r="Q4141" s="89"/>
      <c r="R4141" s="47" t="s">
        <v>33</v>
      </c>
      <c r="S4141" s="47" t="s">
        <v>707</v>
      </c>
      <c r="T4141" s="265">
        <v>2679</v>
      </c>
      <c r="U4141" s="265">
        <v>2751</v>
      </c>
      <c r="V4141" s="265">
        <v>2806</v>
      </c>
      <c r="W4141" s="265">
        <v>2862</v>
      </c>
      <c r="X4141" s="265">
        <v>2919</v>
      </c>
      <c r="Y4141" s="265">
        <v>2978</v>
      </c>
    </row>
    <row r="4142" spans="1:25" s="110" customFormat="1" ht="51" customHeight="1" x14ac:dyDescent="0.25">
      <c r="A4142" s="71">
        <v>6077</v>
      </c>
      <c r="B4142" s="47" t="s">
        <v>9969</v>
      </c>
      <c r="C4142" s="47" t="s">
        <v>10017</v>
      </c>
      <c r="D4142" s="47" t="s">
        <v>10027</v>
      </c>
      <c r="E4142" s="89" t="s">
        <v>18699</v>
      </c>
      <c r="F4142" s="89" t="s">
        <v>1123</v>
      </c>
      <c r="G4142" s="90">
        <v>38097</v>
      </c>
      <c r="H4142" s="90">
        <v>37987</v>
      </c>
      <c r="I4142" s="211" t="s">
        <v>113</v>
      </c>
      <c r="J4142" s="90" t="s">
        <v>114</v>
      </c>
      <c r="K4142" s="89" t="s">
        <v>10028</v>
      </c>
      <c r="L4142" s="89" t="s">
        <v>99</v>
      </c>
      <c r="M4142" s="89" t="s">
        <v>10026</v>
      </c>
      <c r="N4142" s="89" t="s">
        <v>64</v>
      </c>
      <c r="O4142" s="89" t="s">
        <v>468</v>
      </c>
      <c r="P4142" s="89" t="s">
        <v>1474</v>
      </c>
      <c r="Q4142" s="89"/>
      <c r="R4142" s="47" t="s">
        <v>37</v>
      </c>
      <c r="S4142" s="47" t="s">
        <v>953</v>
      </c>
      <c r="T4142" s="265">
        <v>3020</v>
      </c>
      <c r="U4142" s="265">
        <v>3309</v>
      </c>
      <c r="V4142" s="265">
        <v>3375</v>
      </c>
      <c r="W4142" s="265">
        <v>3443</v>
      </c>
      <c r="X4142" s="265">
        <v>3512</v>
      </c>
      <c r="Y4142" s="265">
        <v>3582</v>
      </c>
    </row>
    <row r="4143" spans="1:25" s="110" customFormat="1" ht="229.5" customHeight="1" x14ac:dyDescent="0.25">
      <c r="A4143" s="71">
        <v>6078</v>
      </c>
      <c r="B4143" s="47" t="s">
        <v>9969</v>
      </c>
      <c r="C4143" s="47" t="s">
        <v>10017</v>
      </c>
      <c r="D4143" s="47" t="s">
        <v>10029</v>
      </c>
      <c r="E4143" s="89" t="s">
        <v>18700</v>
      </c>
      <c r="F4143" s="89" t="s">
        <v>10030</v>
      </c>
      <c r="G4143" s="90">
        <v>38097</v>
      </c>
      <c r="H4143" s="90">
        <v>37987</v>
      </c>
      <c r="I4143" s="211" t="s">
        <v>113</v>
      </c>
      <c r="J4143" s="90" t="s">
        <v>114</v>
      </c>
      <c r="K4143" s="89" t="s">
        <v>10031</v>
      </c>
      <c r="L4143" s="89" t="s">
        <v>99</v>
      </c>
      <c r="M4143" s="89" t="s">
        <v>10032</v>
      </c>
      <c r="N4143" s="89" t="s">
        <v>64</v>
      </c>
      <c r="O4143" s="89" t="s">
        <v>468</v>
      </c>
      <c r="P4143" s="89" t="s">
        <v>1474</v>
      </c>
      <c r="Q4143" s="89"/>
      <c r="R4143" s="47" t="s">
        <v>41</v>
      </c>
      <c r="S4143" s="47" t="s">
        <v>1058</v>
      </c>
      <c r="T4143" s="265">
        <v>32</v>
      </c>
      <c r="U4143" s="265">
        <v>148</v>
      </c>
      <c r="V4143" s="265">
        <v>148</v>
      </c>
      <c r="W4143" s="265">
        <v>148</v>
      </c>
      <c r="X4143" s="265">
        <v>148</v>
      </c>
      <c r="Y4143" s="265">
        <v>148</v>
      </c>
    </row>
    <row r="4144" spans="1:25" s="110" customFormat="1" ht="127.5" customHeight="1" x14ac:dyDescent="0.25">
      <c r="A4144" s="71">
        <v>6080</v>
      </c>
      <c r="B4144" s="47" t="s">
        <v>9969</v>
      </c>
      <c r="C4144" s="47" t="s">
        <v>10033</v>
      </c>
      <c r="D4144" s="47" t="s">
        <v>10034</v>
      </c>
      <c r="E4144" s="89" t="s">
        <v>11938</v>
      </c>
      <c r="F4144" s="89" t="s">
        <v>10035</v>
      </c>
      <c r="G4144" s="90">
        <v>39814</v>
      </c>
      <c r="H4144" s="90">
        <v>39814</v>
      </c>
      <c r="I4144" s="211" t="s">
        <v>113</v>
      </c>
      <c r="J4144" s="90" t="s">
        <v>114</v>
      </c>
      <c r="K4144" s="89" t="s">
        <v>10036</v>
      </c>
      <c r="L4144" s="89" t="s">
        <v>61</v>
      </c>
      <c r="M4144" s="89" t="s">
        <v>678</v>
      </c>
      <c r="N4144" s="89" t="s">
        <v>64</v>
      </c>
      <c r="O4144" s="89" t="s">
        <v>468</v>
      </c>
      <c r="P4144" s="89" t="s">
        <v>1474</v>
      </c>
      <c r="Q4144" s="89" t="s">
        <v>10037</v>
      </c>
      <c r="R4144" s="47" t="s">
        <v>26</v>
      </c>
      <c r="S4144" s="47" t="s">
        <v>141</v>
      </c>
      <c r="T4144" s="265">
        <v>2103582</v>
      </c>
      <c r="U4144" s="46">
        <v>6765039</v>
      </c>
      <c r="V4144" s="46">
        <v>6765039</v>
      </c>
      <c r="W4144" s="46">
        <v>6765039</v>
      </c>
      <c r="X4144" s="46">
        <v>6765039</v>
      </c>
      <c r="Y4144" s="46">
        <v>6765039</v>
      </c>
    </row>
    <row r="4145" spans="1:25" s="110" customFormat="1" ht="191.25" customHeight="1" x14ac:dyDescent="0.25">
      <c r="A4145" s="71">
        <v>6081</v>
      </c>
      <c r="B4145" s="47" t="s">
        <v>9969</v>
      </c>
      <c r="C4145" s="47" t="s">
        <v>11381</v>
      </c>
      <c r="D4145" s="47" t="s">
        <v>10038</v>
      </c>
      <c r="E4145" s="89" t="s">
        <v>18701</v>
      </c>
      <c r="F4145" s="89" t="s">
        <v>10039</v>
      </c>
      <c r="G4145" s="90">
        <v>43620</v>
      </c>
      <c r="H4145" s="90">
        <v>43466</v>
      </c>
      <c r="I4145" s="211" t="s">
        <v>113</v>
      </c>
      <c r="J4145" s="90">
        <v>44927</v>
      </c>
      <c r="K4145" s="89" t="s">
        <v>10040</v>
      </c>
      <c r="L4145" s="89" t="s">
        <v>61</v>
      </c>
      <c r="M4145" s="89" t="s">
        <v>678</v>
      </c>
      <c r="N4145" s="89" t="s">
        <v>64</v>
      </c>
      <c r="O4145" s="89" t="s">
        <v>468</v>
      </c>
      <c r="P4145" s="89" t="s">
        <v>115</v>
      </c>
      <c r="Q4145" s="89"/>
      <c r="R4145" s="47" t="s">
        <v>10041</v>
      </c>
      <c r="S4145" s="47" t="s">
        <v>10042</v>
      </c>
      <c r="T4145" s="265">
        <v>4049</v>
      </c>
      <c r="U4145" s="264">
        <v>2190</v>
      </c>
      <c r="V4145" s="264" t="s">
        <v>112</v>
      </c>
      <c r="W4145" s="264" t="s">
        <v>112</v>
      </c>
      <c r="X4145" s="264" t="s">
        <v>112</v>
      </c>
      <c r="Y4145" s="264" t="s">
        <v>112</v>
      </c>
    </row>
    <row r="4146" spans="1:25" s="110" customFormat="1" ht="102" customHeight="1" x14ac:dyDescent="0.25">
      <c r="A4146" s="71">
        <v>6082</v>
      </c>
      <c r="B4146" s="47" t="s">
        <v>9969</v>
      </c>
      <c r="C4146" s="47" t="s">
        <v>10043</v>
      </c>
      <c r="D4146" s="47" t="s">
        <v>10044</v>
      </c>
      <c r="E4146" s="89" t="s">
        <v>18702</v>
      </c>
      <c r="F4146" s="89" t="s">
        <v>10045</v>
      </c>
      <c r="G4146" s="90">
        <v>40359</v>
      </c>
      <c r="H4146" s="90">
        <v>40544</v>
      </c>
      <c r="I4146" s="211" t="s">
        <v>113</v>
      </c>
      <c r="J4146" s="90">
        <v>44562</v>
      </c>
      <c r="K4146" s="89" t="s">
        <v>10046</v>
      </c>
      <c r="L4146" s="89" t="s">
        <v>61</v>
      </c>
      <c r="M4146" s="89" t="s">
        <v>678</v>
      </c>
      <c r="N4146" s="89" t="s">
        <v>64</v>
      </c>
      <c r="O4146" s="89" t="s">
        <v>468</v>
      </c>
      <c r="P4146" s="89" t="s">
        <v>1474</v>
      </c>
      <c r="Q4146" s="89"/>
      <c r="R4146" s="47" t="s">
        <v>17</v>
      </c>
      <c r="S4146" s="47" t="s">
        <v>1302</v>
      </c>
      <c r="T4146" s="265">
        <v>5323083</v>
      </c>
      <c r="U4146" s="167" t="s">
        <v>112</v>
      </c>
      <c r="V4146" s="167" t="s">
        <v>112</v>
      </c>
      <c r="W4146" s="265" t="s">
        <v>112</v>
      </c>
      <c r="X4146" s="265" t="s">
        <v>112</v>
      </c>
      <c r="Y4146" s="265" t="s">
        <v>112</v>
      </c>
    </row>
    <row r="4147" spans="1:25" s="110" customFormat="1" ht="127.5" customHeight="1" x14ac:dyDescent="0.25">
      <c r="A4147" s="71">
        <v>6083</v>
      </c>
      <c r="B4147" s="47" t="s">
        <v>9969</v>
      </c>
      <c r="C4147" s="47" t="s">
        <v>9978</v>
      </c>
      <c r="D4147" s="47" t="s">
        <v>10047</v>
      </c>
      <c r="E4147" s="89" t="s">
        <v>18703</v>
      </c>
      <c r="F4147" s="89" t="s">
        <v>9980</v>
      </c>
      <c r="G4147" s="90">
        <v>40478</v>
      </c>
      <c r="H4147" s="90">
        <v>40179</v>
      </c>
      <c r="I4147" s="211" t="s">
        <v>1128</v>
      </c>
      <c r="J4147" s="90">
        <v>44562</v>
      </c>
      <c r="K4147" s="89" t="s">
        <v>10048</v>
      </c>
      <c r="L4147" s="89" t="s">
        <v>60</v>
      </c>
      <c r="M4147" s="89" t="s">
        <v>442</v>
      </c>
      <c r="N4147" s="89" t="s">
        <v>64</v>
      </c>
      <c r="O4147" s="89" t="s">
        <v>468</v>
      </c>
      <c r="P4147" s="89" t="s">
        <v>1474</v>
      </c>
      <c r="Q4147" s="89" t="s">
        <v>10049</v>
      </c>
      <c r="R4147" s="47" t="s">
        <v>23</v>
      </c>
      <c r="S4147" s="47" t="s">
        <v>1076</v>
      </c>
      <c r="T4147" s="265">
        <v>399521</v>
      </c>
      <c r="U4147" s="46" t="s">
        <v>112</v>
      </c>
      <c r="V4147" s="46" t="s">
        <v>112</v>
      </c>
      <c r="W4147" s="265" t="s">
        <v>112</v>
      </c>
      <c r="X4147" s="265" t="s">
        <v>112</v>
      </c>
      <c r="Y4147" s="265" t="s">
        <v>112</v>
      </c>
    </row>
    <row r="4148" spans="1:25" s="110" customFormat="1" ht="229.5" customHeight="1" x14ac:dyDescent="0.25">
      <c r="A4148" s="71">
        <v>6084</v>
      </c>
      <c r="B4148" s="47" t="s">
        <v>9969</v>
      </c>
      <c r="C4148" s="47" t="s">
        <v>11382</v>
      </c>
      <c r="D4148" s="47" t="s">
        <v>10050</v>
      </c>
      <c r="E4148" s="89" t="s">
        <v>18704</v>
      </c>
      <c r="F4148" s="89" t="s">
        <v>10051</v>
      </c>
      <c r="G4148" s="90">
        <v>40779</v>
      </c>
      <c r="H4148" s="90">
        <v>40544</v>
      </c>
      <c r="I4148" s="211" t="s">
        <v>113</v>
      </c>
      <c r="J4148" s="90" t="s">
        <v>114</v>
      </c>
      <c r="K4148" s="89" t="s">
        <v>10052</v>
      </c>
      <c r="L4148" s="89" t="s">
        <v>61</v>
      </c>
      <c r="M4148" s="89" t="s">
        <v>442</v>
      </c>
      <c r="N4148" s="89" t="s">
        <v>64</v>
      </c>
      <c r="O4148" s="89" t="s">
        <v>468</v>
      </c>
      <c r="P4148" s="89" t="s">
        <v>115</v>
      </c>
      <c r="Q4148" s="89"/>
      <c r="R4148" s="47" t="s">
        <v>25</v>
      </c>
      <c r="S4148" s="47" t="s">
        <v>715</v>
      </c>
      <c r="T4148" s="265">
        <v>4023930</v>
      </c>
      <c r="U4148" s="167">
        <v>5307769</v>
      </c>
      <c r="V4148" s="167">
        <v>5307769</v>
      </c>
      <c r="W4148" s="167">
        <v>5307769</v>
      </c>
      <c r="X4148" s="167">
        <v>5307769</v>
      </c>
      <c r="Y4148" s="167">
        <v>5307769</v>
      </c>
    </row>
    <row r="4149" spans="1:25" s="110" customFormat="1" ht="229.5" customHeight="1" x14ac:dyDescent="0.25">
      <c r="A4149" s="71">
        <v>6085</v>
      </c>
      <c r="B4149" s="47" t="s">
        <v>9969</v>
      </c>
      <c r="C4149" s="47" t="s">
        <v>10054</v>
      </c>
      <c r="D4149" s="47" t="s">
        <v>10055</v>
      </c>
      <c r="E4149" s="89" t="s">
        <v>18705</v>
      </c>
      <c r="F4149" s="89" t="s">
        <v>10056</v>
      </c>
      <c r="G4149" s="90">
        <v>42840</v>
      </c>
      <c r="H4149" s="90">
        <v>42736</v>
      </c>
      <c r="I4149" s="211" t="s">
        <v>18706</v>
      </c>
      <c r="J4149" s="90" t="s">
        <v>114</v>
      </c>
      <c r="K4149" s="89" t="s">
        <v>10057</v>
      </c>
      <c r="L4149" s="89" t="s">
        <v>60</v>
      </c>
      <c r="M4149" s="89" t="s">
        <v>442</v>
      </c>
      <c r="N4149" s="89" t="s">
        <v>64</v>
      </c>
      <c r="O4149" s="89" t="s">
        <v>468</v>
      </c>
      <c r="P4149" s="89" t="s">
        <v>1474</v>
      </c>
      <c r="Q4149" s="89"/>
      <c r="R4149" s="47" t="s">
        <v>57</v>
      </c>
      <c r="S4149" s="47" t="s">
        <v>10053</v>
      </c>
      <c r="T4149" s="265">
        <v>1056</v>
      </c>
      <c r="U4149" s="167">
        <v>27551</v>
      </c>
      <c r="V4149" s="167">
        <v>27000</v>
      </c>
      <c r="W4149" s="167">
        <v>26460</v>
      </c>
      <c r="X4149" s="167">
        <v>25931</v>
      </c>
      <c r="Y4149" s="167">
        <v>25412</v>
      </c>
    </row>
    <row r="4150" spans="1:25" s="110" customFormat="1" ht="229.5" customHeight="1" x14ac:dyDescent="0.25">
      <c r="A4150" s="71">
        <v>6086</v>
      </c>
      <c r="B4150" s="47" t="s">
        <v>9969</v>
      </c>
      <c r="C4150" s="47" t="s">
        <v>10058</v>
      </c>
      <c r="D4150" s="47" t="s">
        <v>10059</v>
      </c>
      <c r="E4150" s="89" t="s">
        <v>18707</v>
      </c>
      <c r="F4150" s="89" t="s">
        <v>10060</v>
      </c>
      <c r="G4150" s="90">
        <v>43418</v>
      </c>
      <c r="H4150" s="90">
        <v>43466</v>
      </c>
      <c r="I4150" s="211" t="s">
        <v>370</v>
      </c>
      <c r="J4150" s="90">
        <v>45292</v>
      </c>
      <c r="K4150" s="89" t="s">
        <v>18708</v>
      </c>
      <c r="L4150" s="89" t="s">
        <v>60</v>
      </c>
      <c r="M4150" s="89" t="s">
        <v>996</v>
      </c>
      <c r="N4150" s="89" t="s">
        <v>64</v>
      </c>
      <c r="O4150" s="89" t="s">
        <v>468</v>
      </c>
      <c r="P4150" s="89" t="s">
        <v>1474</v>
      </c>
      <c r="Q4150" s="89" t="s">
        <v>10061</v>
      </c>
      <c r="R4150" s="47" t="s">
        <v>53</v>
      </c>
      <c r="S4150" s="47" t="s">
        <v>175</v>
      </c>
      <c r="T4150" s="265">
        <v>0</v>
      </c>
      <c r="U4150" s="265">
        <v>0</v>
      </c>
      <c r="V4150" s="265" t="s">
        <v>470</v>
      </c>
      <c r="W4150" s="265" t="s">
        <v>112</v>
      </c>
      <c r="X4150" s="265" t="s">
        <v>112</v>
      </c>
      <c r="Y4150" s="265" t="s">
        <v>112</v>
      </c>
    </row>
    <row r="4151" spans="1:25" s="110" customFormat="1" ht="229.5" customHeight="1" x14ac:dyDescent="0.25">
      <c r="A4151" s="71">
        <v>6087</v>
      </c>
      <c r="B4151" s="47" t="s">
        <v>9969</v>
      </c>
      <c r="C4151" s="47" t="s">
        <v>10066</v>
      </c>
      <c r="D4151" s="47" t="s">
        <v>10062</v>
      </c>
      <c r="E4151" s="89" t="s">
        <v>18709</v>
      </c>
      <c r="F4151" s="89" t="s">
        <v>10063</v>
      </c>
      <c r="G4151" s="90">
        <v>43432</v>
      </c>
      <c r="H4151" s="90">
        <v>43466</v>
      </c>
      <c r="I4151" s="211" t="s">
        <v>10064</v>
      </c>
      <c r="J4151" s="90" t="s">
        <v>114</v>
      </c>
      <c r="K4151" s="89" t="s">
        <v>10065</v>
      </c>
      <c r="L4151" s="89" t="s">
        <v>60</v>
      </c>
      <c r="M4151" s="89" t="s">
        <v>442</v>
      </c>
      <c r="N4151" s="89" t="s">
        <v>64</v>
      </c>
      <c r="O4151" s="89" t="s">
        <v>468</v>
      </c>
      <c r="P4151" s="89" t="s">
        <v>1474</v>
      </c>
      <c r="Q4151" s="89"/>
      <c r="R4151" s="47" t="s">
        <v>24</v>
      </c>
      <c r="S4151" s="47" t="s">
        <v>553</v>
      </c>
      <c r="T4151" s="265">
        <v>10254</v>
      </c>
      <c r="U4151" s="265">
        <v>8715</v>
      </c>
      <c r="V4151" s="265">
        <v>8541</v>
      </c>
      <c r="W4151" s="265">
        <v>8370</v>
      </c>
      <c r="X4151" s="265">
        <v>8202</v>
      </c>
      <c r="Y4151" s="265">
        <v>8038</v>
      </c>
    </row>
    <row r="4152" spans="1:25" s="110" customFormat="1" ht="229.5" customHeight="1" x14ac:dyDescent="0.25">
      <c r="A4152" s="71">
        <v>6088</v>
      </c>
      <c r="B4152" s="47" t="s">
        <v>9969</v>
      </c>
      <c r="C4152" s="47" t="s">
        <v>10066</v>
      </c>
      <c r="D4152" s="47" t="s">
        <v>10067</v>
      </c>
      <c r="E4152" s="89" t="s">
        <v>18697</v>
      </c>
      <c r="F4152" s="89" t="s">
        <v>10068</v>
      </c>
      <c r="G4152" s="90">
        <v>43432</v>
      </c>
      <c r="H4152" s="90">
        <v>43466</v>
      </c>
      <c r="I4152" s="211" t="s">
        <v>967</v>
      </c>
      <c r="J4152" s="90">
        <v>46753</v>
      </c>
      <c r="K4152" s="89" t="s">
        <v>10069</v>
      </c>
      <c r="L4152" s="89" t="s">
        <v>60</v>
      </c>
      <c r="M4152" s="89" t="s">
        <v>442</v>
      </c>
      <c r="N4152" s="89" t="s">
        <v>64</v>
      </c>
      <c r="O4152" s="89" t="s">
        <v>468</v>
      </c>
      <c r="P4152" s="89" t="s">
        <v>1474</v>
      </c>
      <c r="Q4152" s="89"/>
      <c r="R4152" s="47" t="s">
        <v>53</v>
      </c>
      <c r="S4152" s="47" t="s">
        <v>175</v>
      </c>
      <c r="T4152" s="265">
        <v>0</v>
      </c>
      <c r="U4152" s="265">
        <v>0</v>
      </c>
      <c r="V4152" s="265" t="s">
        <v>470</v>
      </c>
      <c r="W4152" s="265" t="s">
        <v>470</v>
      </c>
      <c r="X4152" s="265" t="s">
        <v>470</v>
      </c>
      <c r="Y4152" s="265" t="s">
        <v>470</v>
      </c>
    </row>
    <row r="4153" spans="1:25" s="110" customFormat="1" ht="229.5" customHeight="1" x14ac:dyDescent="0.25">
      <c r="A4153" s="71">
        <v>6089</v>
      </c>
      <c r="B4153" s="47" t="s">
        <v>9969</v>
      </c>
      <c r="C4153" s="47" t="s">
        <v>10070</v>
      </c>
      <c r="D4153" s="47" t="s">
        <v>10071</v>
      </c>
      <c r="E4153" s="89" t="s">
        <v>18710</v>
      </c>
      <c r="F4153" s="89" t="s">
        <v>10072</v>
      </c>
      <c r="G4153" s="90">
        <v>44197</v>
      </c>
      <c r="H4153" s="90">
        <v>43101</v>
      </c>
      <c r="I4153" s="211" t="s">
        <v>113</v>
      </c>
      <c r="J4153" s="90" t="s">
        <v>114</v>
      </c>
      <c r="K4153" s="89" t="s">
        <v>10073</v>
      </c>
      <c r="L4153" s="89" t="s">
        <v>60</v>
      </c>
      <c r="M4153" s="89" t="s">
        <v>442</v>
      </c>
      <c r="N4153" s="89" t="s">
        <v>64</v>
      </c>
      <c r="O4153" s="89" t="s">
        <v>468</v>
      </c>
      <c r="P4153" s="89" t="s">
        <v>706</v>
      </c>
      <c r="Q4153" s="89"/>
      <c r="R4153" s="47" t="s">
        <v>1362</v>
      </c>
      <c r="S4153" s="47" t="s">
        <v>734</v>
      </c>
      <c r="T4153" s="265">
        <v>744638</v>
      </c>
      <c r="U4153" s="265">
        <v>720664</v>
      </c>
      <c r="V4153" s="265">
        <v>706251</v>
      </c>
      <c r="W4153" s="265">
        <v>692126</v>
      </c>
      <c r="X4153" s="265">
        <v>678283</v>
      </c>
      <c r="Y4153" s="265">
        <v>664718</v>
      </c>
    </row>
    <row r="4154" spans="1:25" s="110" customFormat="1" ht="229.5" customHeight="1" x14ac:dyDescent="0.25">
      <c r="A4154" s="71">
        <v>6090</v>
      </c>
      <c r="B4154" s="47" t="s">
        <v>9969</v>
      </c>
      <c r="C4154" s="47" t="s">
        <v>9974</v>
      </c>
      <c r="D4154" s="47" t="s">
        <v>10074</v>
      </c>
      <c r="E4154" s="89" t="s">
        <v>18711</v>
      </c>
      <c r="F4154" s="89" t="s">
        <v>10075</v>
      </c>
      <c r="G4154" s="90">
        <v>44562</v>
      </c>
      <c r="H4154" s="90">
        <v>44562</v>
      </c>
      <c r="I4154" s="211" t="s">
        <v>113</v>
      </c>
      <c r="J4154" s="90" t="s">
        <v>114</v>
      </c>
      <c r="K4154" s="89" t="s">
        <v>10076</v>
      </c>
      <c r="L4154" s="89" t="s">
        <v>60</v>
      </c>
      <c r="M4154" s="89" t="s">
        <v>442</v>
      </c>
      <c r="N4154" s="89" t="s">
        <v>64</v>
      </c>
      <c r="O4154" s="89" t="s">
        <v>468</v>
      </c>
      <c r="P4154" s="89" t="s">
        <v>706</v>
      </c>
      <c r="Q4154" s="89"/>
      <c r="R4154" s="47">
        <v>2</v>
      </c>
      <c r="S4154" s="47" t="s">
        <v>199</v>
      </c>
      <c r="T4154" s="265" t="s">
        <v>112</v>
      </c>
      <c r="U4154" s="265">
        <v>22497</v>
      </c>
      <c r="V4154" s="265">
        <v>22947</v>
      </c>
      <c r="W4154" s="265">
        <v>23406</v>
      </c>
      <c r="X4154" s="265">
        <v>23874</v>
      </c>
      <c r="Y4154" s="265">
        <v>24351</v>
      </c>
    </row>
    <row r="4155" spans="1:25" s="110" customFormat="1" ht="229.5" customHeight="1" x14ac:dyDescent="0.25">
      <c r="A4155" s="71">
        <v>6091</v>
      </c>
      <c r="B4155" s="47" t="s">
        <v>9969</v>
      </c>
      <c r="C4155" s="47" t="s">
        <v>18712</v>
      </c>
      <c r="D4155" s="47" t="s">
        <v>18713</v>
      </c>
      <c r="E4155" s="89" t="s">
        <v>11938</v>
      </c>
      <c r="F4155" s="89" t="s">
        <v>18714</v>
      </c>
      <c r="G4155" s="90">
        <v>44680</v>
      </c>
      <c r="H4155" s="90">
        <v>44562</v>
      </c>
      <c r="I4155" s="211" t="s">
        <v>2677</v>
      </c>
      <c r="J4155" s="90">
        <v>44927</v>
      </c>
      <c r="K4155" s="89" t="s">
        <v>18715</v>
      </c>
      <c r="L4155" s="89" t="s">
        <v>60</v>
      </c>
      <c r="M4155" s="89" t="s">
        <v>10018</v>
      </c>
      <c r="N4155" s="89" t="s">
        <v>64</v>
      </c>
      <c r="O4155" s="89" t="s">
        <v>468</v>
      </c>
      <c r="P4155" s="89" t="s">
        <v>1474</v>
      </c>
      <c r="Q4155" s="89"/>
      <c r="R4155" s="47" t="s">
        <v>28</v>
      </c>
      <c r="S4155" s="47" t="s">
        <v>1540</v>
      </c>
      <c r="T4155" s="265" t="s">
        <v>112</v>
      </c>
      <c r="U4155" s="265">
        <v>149999</v>
      </c>
      <c r="V4155" s="265" t="s">
        <v>112</v>
      </c>
      <c r="W4155" s="265" t="s">
        <v>112</v>
      </c>
      <c r="X4155" s="265" t="s">
        <v>112</v>
      </c>
      <c r="Y4155" s="265" t="s">
        <v>112</v>
      </c>
    </row>
    <row r="4156" spans="1:25" s="110" customFormat="1" ht="229.5" customHeight="1" x14ac:dyDescent="0.25">
      <c r="A4156" s="71">
        <v>6092</v>
      </c>
      <c r="B4156" s="47" t="s">
        <v>9969</v>
      </c>
      <c r="C4156" s="47" t="s">
        <v>18679</v>
      </c>
      <c r="D4156" s="47" t="s">
        <v>18716</v>
      </c>
      <c r="E4156" s="89" t="s">
        <v>11938</v>
      </c>
      <c r="F4156" s="89" t="s">
        <v>18717</v>
      </c>
      <c r="G4156" s="90">
        <v>44927</v>
      </c>
      <c r="H4156" s="90">
        <v>44927</v>
      </c>
      <c r="I4156" s="211" t="s">
        <v>494</v>
      </c>
      <c r="J4156" s="90" t="s">
        <v>114</v>
      </c>
      <c r="K4156" s="89" t="s">
        <v>18718</v>
      </c>
      <c r="L4156" s="89" t="s">
        <v>60</v>
      </c>
      <c r="M4156" s="89" t="s">
        <v>10018</v>
      </c>
      <c r="N4156" s="89" t="s">
        <v>64</v>
      </c>
      <c r="O4156" s="89" t="s">
        <v>468</v>
      </c>
      <c r="P4156" s="89" t="s">
        <v>1474</v>
      </c>
      <c r="Q4156" s="89"/>
      <c r="R4156" s="47" t="s">
        <v>733</v>
      </c>
      <c r="S4156" s="47" t="s">
        <v>734</v>
      </c>
      <c r="T4156" s="265" t="s">
        <v>112</v>
      </c>
      <c r="U4156" s="265" t="s">
        <v>112</v>
      </c>
      <c r="V4156" s="265" t="s">
        <v>470</v>
      </c>
      <c r="W4156" s="265" t="s">
        <v>470</v>
      </c>
      <c r="X4156" s="265" t="s">
        <v>470</v>
      </c>
      <c r="Y4156" s="265" t="s">
        <v>470</v>
      </c>
    </row>
    <row r="4157" spans="1:25" s="110" customFormat="1" ht="255" customHeight="1" x14ac:dyDescent="0.25">
      <c r="A4157" s="71">
        <v>6093</v>
      </c>
      <c r="B4157" s="47" t="s">
        <v>9969</v>
      </c>
      <c r="C4157" s="47" t="s">
        <v>10077</v>
      </c>
      <c r="D4157" s="47" t="s">
        <v>10078</v>
      </c>
      <c r="E4157" s="89" t="s">
        <v>18697</v>
      </c>
      <c r="F4157" s="89" t="s">
        <v>18719</v>
      </c>
      <c r="G4157" s="90">
        <v>43101</v>
      </c>
      <c r="H4157" s="90">
        <v>43101</v>
      </c>
      <c r="I4157" s="211" t="s">
        <v>113</v>
      </c>
      <c r="J4157" s="90">
        <v>44562</v>
      </c>
      <c r="K4157" s="89" t="s">
        <v>18720</v>
      </c>
      <c r="L4157" s="89" t="s">
        <v>99</v>
      </c>
      <c r="M4157" s="89" t="s">
        <v>10018</v>
      </c>
      <c r="N4157" s="89" t="s">
        <v>64</v>
      </c>
      <c r="O4157" s="89" t="s">
        <v>468</v>
      </c>
      <c r="P4157" s="89" t="s">
        <v>1474</v>
      </c>
      <c r="Q4157" s="89"/>
      <c r="R4157" s="47" t="s">
        <v>733</v>
      </c>
      <c r="S4157" s="47" t="s">
        <v>734</v>
      </c>
      <c r="T4157" s="265">
        <v>2217478</v>
      </c>
      <c r="U4157" s="167" t="s">
        <v>112</v>
      </c>
      <c r="V4157" s="167" t="s">
        <v>112</v>
      </c>
      <c r="W4157" s="265" t="s">
        <v>112</v>
      </c>
      <c r="X4157" s="265" t="s">
        <v>112</v>
      </c>
      <c r="Y4157" s="265" t="s">
        <v>112</v>
      </c>
    </row>
    <row r="4158" spans="1:25" s="110" customFormat="1" ht="229.5" customHeight="1" x14ac:dyDescent="0.25">
      <c r="A4158" s="71">
        <v>6094</v>
      </c>
      <c r="B4158" s="47" t="s">
        <v>9969</v>
      </c>
      <c r="C4158" s="47" t="s">
        <v>10080</v>
      </c>
      <c r="D4158" s="47" t="s">
        <v>10081</v>
      </c>
      <c r="E4158" s="89" t="s">
        <v>18721</v>
      </c>
      <c r="F4158" s="89" t="s">
        <v>6812</v>
      </c>
      <c r="G4158" s="90">
        <v>44191</v>
      </c>
      <c r="H4158" s="90">
        <v>43831</v>
      </c>
      <c r="I4158" s="211" t="s">
        <v>2004</v>
      </c>
      <c r="J4158" s="90">
        <v>44562</v>
      </c>
      <c r="K4158" s="89" t="s">
        <v>18722</v>
      </c>
      <c r="L4158" s="89" t="s">
        <v>60</v>
      </c>
      <c r="M4158" s="89" t="s">
        <v>10018</v>
      </c>
      <c r="N4158" s="89" t="s">
        <v>64</v>
      </c>
      <c r="O4158" s="89" t="s">
        <v>105</v>
      </c>
      <c r="P4158" s="89" t="s">
        <v>10082</v>
      </c>
      <c r="Q4158" s="89" t="s">
        <v>1882</v>
      </c>
      <c r="R4158" s="47">
        <v>2</v>
      </c>
      <c r="S4158" s="47" t="s">
        <v>199</v>
      </c>
      <c r="T4158" s="265">
        <v>177349</v>
      </c>
      <c r="U4158" s="46" t="s">
        <v>112</v>
      </c>
      <c r="V4158" s="46" t="s">
        <v>112</v>
      </c>
      <c r="W4158" s="265" t="s">
        <v>112</v>
      </c>
      <c r="X4158" s="265" t="s">
        <v>112</v>
      </c>
      <c r="Y4158" s="265" t="s">
        <v>112</v>
      </c>
    </row>
    <row r="4159" spans="1:25" s="110" customFormat="1" ht="229.5" customHeight="1" x14ac:dyDescent="0.25">
      <c r="A4159" s="71">
        <v>6095</v>
      </c>
      <c r="B4159" s="47" t="s">
        <v>9969</v>
      </c>
      <c r="C4159" s="47" t="s">
        <v>10080</v>
      </c>
      <c r="D4159" s="47" t="s">
        <v>10083</v>
      </c>
      <c r="E4159" s="89" t="s">
        <v>18723</v>
      </c>
      <c r="F4159" s="89" t="s">
        <v>10084</v>
      </c>
      <c r="G4159" s="90">
        <v>44191</v>
      </c>
      <c r="H4159" s="90">
        <v>43831</v>
      </c>
      <c r="I4159" s="211" t="s">
        <v>2004</v>
      </c>
      <c r="J4159" s="90">
        <v>44562</v>
      </c>
      <c r="K4159" s="89" t="s">
        <v>10085</v>
      </c>
      <c r="L4159" s="89" t="s">
        <v>60</v>
      </c>
      <c r="M4159" s="89" t="s">
        <v>10018</v>
      </c>
      <c r="N4159" s="89" t="s">
        <v>64</v>
      </c>
      <c r="O4159" s="89" t="s">
        <v>468</v>
      </c>
      <c r="P4159" s="89" t="s">
        <v>1474</v>
      </c>
      <c r="Q4159" s="89" t="s">
        <v>10086</v>
      </c>
      <c r="R4159" s="47">
        <v>2</v>
      </c>
      <c r="S4159" s="47" t="s">
        <v>199</v>
      </c>
      <c r="T4159" s="265">
        <v>400083</v>
      </c>
      <c r="U4159" s="46" t="s">
        <v>112</v>
      </c>
      <c r="V4159" s="46" t="s">
        <v>112</v>
      </c>
      <c r="W4159" s="265" t="s">
        <v>112</v>
      </c>
      <c r="X4159" s="265" t="s">
        <v>112</v>
      </c>
      <c r="Y4159" s="265" t="s">
        <v>112</v>
      </c>
    </row>
    <row r="4160" spans="1:25" s="110" customFormat="1" ht="216.75" customHeight="1" x14ac:dyDescent="0.25">
      <c r="A4160" s="71">
        <v>6096</v>
      </c>
      <c r="B4160" s="47" t="s">
        <v>9969</v>
      </c>
      <c r="C4160" s="47" t="s">
        <v>9974</v>
      </c>
      <c r="D4160" s="47" t="s">
        <v>10087</v>
      </c>
      <c r="E4160" s="89" t="s">
        <v>18724</v>
      </c>
      <c r="F4160" s="89" t="s">
        <v>10088</v>
      </c>
      <c r="G4160" s="90">
        <v>44562</v>
      </c>
      <c r="H4160" s="90">
        <v>44562</v>
      </c>
      <c r="I4160" s="211" t="s">
        <v>762</v>
      </c>
      <c r="J4160" s="90">
        <v>44927</v>
      </c>
      <c r="K4160" s="89" t="s">
        <v>10089</v>
      </c>
      <c r="L4160" s="89" t="s">
        <v>60</v>
      </c>
      <c r="M4160" s="89" t="s">
        <v>10018</v>
      </c>
      <c r="N4160" s="89" t="s">
        <v>64</v>
      </c>
      <c r="O4160" s="89" t="s">
        <v>468</v>
      </c>
      <c r="P4160" s="89" t="s">
        <v>1474</v>
      </c>
      <c r="Q4160" s="89" t="s">
        <v>10090</v>
      </c>
      <c r="R4160" s="47">
        <v>2</v>
      </c>
      <c r="S4160" s="47" t="s">
        <v>199</v>
      </c>
      <c r="T4160" s="265" t="s">
        <v>112</v>
      </c>
      <c r="U4160" s="46">
        <v>738432</v>
      </c>
      <c r="V4160" s="46" t="s">
        <v>112</v>
      </c>
      <c r="W4160" s="265" t="s">
        <v>112</v>
      </c>
      <c r="X4160" s="265" t="s">
        <v>112</v>
      </c>
      <c r="Y4160" s="265" t="s">
        <v>112</v>
      </c>
    </row>
    <row r="4161" spans="1:25" s="110" customFormat="1" ht="140.25" customHeight="1" x14ac:dyDescent="0.25">
      <c r="A4161" s="71">
        <v>6097</v>
      </c>
      <c r="B4161" s="47" t="s">
        <v>9969</v>
      </c>
      <c r="C4161" s="47" t="s">
        <v>9974</v>
      </c>
      <c r="D4161" s="47" t="s">
        <v>10091</v>
      </c>
      <c r="E4161" s="89" t="s">
        <v>18725</v>
      </c>
      <c r="F4161" s="89" t="s">
        <v>10092</v>
      </c>
      <c r="G4161" s="90">
        <v>44562</v>
      </c>
      <c r="H4161" s="90">
        <v>44562</v>
      </c>
      <c r="I4161" s="211" t="s">
        <v>10093</v>
      </c>
      <c r="J4161" s="90">
        <v>45658</v>
      </c>
      <c r="K4161" s="89" t="s">
        <v>10094</v>
      </c>
      <c r="L4161" s="89" t="s">
        <v>99</v>
      </c>
      <c r="M4161" s="89" t="s">
        <v>10018</v>
      </c>
      <c r="N4161" s="89" t="s">
        <v>64</v>
      </c>
      <c r="O4161" s="89" t="s">
        <v>105</v>
      </c>
      <c r="P4161" s="89" t="s">
        <v>10095</v>
      </c>
      <c r="Q4161" s="89"/>
      <c r="R4161" s="47">
        <v>2</v>
      </c>
      <c r="S4161" s="47" t="s">
        <v>199</v>
      </c>
      <c r="T4161" s="265" t="s">
        <v>112</v>
      </c>
      <c r="U4161" s="46">
        <v>41116</v>
      </c>
      <c r="V4161" s="46">
        <v>41938</v>
      </c>
      <c r="W4161" s="265">
        <v>107000</v>
      </c>
      <c r="X4161" s="265" t="s">
        <v>112</v>
      </c>
      <c r="Y4161" s="265" t="s">
        <v>112</v>
      </c>
    </row>
    <row r="4162" spans="1:25" s="110" customFormat="1" ht="280.5" customHeight="1" x14ac:dyDescent="0.25">
      <c r="A4162" s="71">
        <v>6098</v>
      </c>
      <c r="B4162" s="47" t="s">
        <v>9969</v>
      </c>
      <c r="C4162" s="47" t="s">
        <v>9974</v>
      </c>
      <c r="D4162" s="47" t="s">
        <v>10096</v>
      </c>
      <c r="E4162" s="89" t="s">
        <v>18726</v>
      </c>
      <c r="F4162" s="89" t="s">
        <v>10097</v>
      </c>
      <c r="G4162" s="90">
        <v>44562</v>
      </c>
      <c r="H4162" s="90">
        <v>44927</v>
      </c>
      <c r="I4162" s="211" t="s">
        <v>18727</v>
      </c>
      <c r="J4162" s="90">
        <v>46023</v>
      </c>
      <c r="K4162" s="89" t="s">
        <v>18728</v>
      </c>
      <c r="L4162" s="89" t="s">
        <v>60</v>
      </c>
      <c r="M4162" s="89" t="s">
        <v>10018</v>
      </c>
      <c r="N4162" s="89" t="s">
        <v>64</v>
      </c>
      <c r="O4162" s="89" t="s">
        <v>105</v>
      </c>
      <c r="P4162" s="89" t="s">
        <v>10099</v>
      </c>
      <c r="Q4162" s="89"/>
      <c r="R4162" s="47">
        <v>2</v>
      </c>
      <c r="S4162" s="47" t="s">
        <v>199</v>
      </c>
      <c r="T4162" s="265" t="s">
        <v>112</v>
      </c>
      <c r="U4162" s="46" t="s">
        <v>112</v>
      </c>
      <c r="V4162" s="46" t="s">
        <v>112</v>
      </c>
      <c r="W4162" s="265">
        <v>124000</v>
      </c>
      <c r="X4162" s="265">
        <v>62000</v>
      </c>
      <c r="Y4162" s="265" t="s">
        <v>112</v>
      </c>
    </row>
    <row r="4163" spans="1:25" s="110" customFormat="1" ht="357" customHeight="1" x14ac:dyDescent="0.25">
      <c r="A4163" s="71">
        <v>6099</v>
      </c>
      <c r="B4163" s="47" t="s">
        <v>9969</v>
      </c>
      <c r="C4163" s="47" t="s">
        <v>9974</v>
      </c>
      <c r="D4163" s="47" t="s">
        <v>10100</v>
      </c>
      <c r="E4163" s="89" t="s">
        <v>18729</v>
      </c>
      <c r="F4163" s="89" t="s">
        <v>6812</v>
      </c>
      <c r="G4163" s="90">
        <v>44562</v>
      </c>
      <c r="H4163" s="90">
        <v>44562</v>
      </c>
      <c r="I4163" s="211" t="s">
        <v>762</v>
      </c>
      <c r="J4163" s="90">
        <v>44927</v>
      </c>
      <c r="K4163" s="89" t="s">
        <v>18730</v>
      </c>
      <c r="L4163" s="89" t="s">
        <v>60</v>
      </c>
      <c r="M4163" s="89" t="s">
        <v>10018</v>
      </c>
      <c r="N4163" s="89" t="s">
        <v>64</v>
      </c>
      <c r="O4163" s="89" t="s">
        <v>105</v>
      </c>
      <c r="P4163" s="89" t="s">
        <v>10079</v>
      </c>
      <c r="Q4163" s="89" t="s">
        <v>1587</v>
      </c>
      <c r="R4163" s="47">
        <v>2</v>
      </c>
      <c r="S4163" s="47" t="s">
        <v>199</v>
      </c>
      <c r="T4163" s="265" t="s">
        <v>112</v>
      </c>
      <c r="U4163" s="46">
        <v>46365</v>
      </c>
      <c r="V4163" s="46" t="s">
        <v>112</v>
      </c>
      <c r="W4163" s="265" t="s">
        <v>112</v>
      </c>
      <c r="X4163" s="265" t="s">
        <v>112</v>
      </c>
      <c r="Y4163" s="265" t="s">
        <v>112</v>
      </c>
    </row>
    <row r="4164" spans="1:25" s="110" customFormat="1" ht="204" customHeight="1" x14ac:dyDescent="0.25">
      <c r="A4164" s="71">
        <v>6100</v>
      </c>
      <c r="B4164" s="47" t="s">
        <v>9969</v>
      </c>
      <c r="C4164" s="47" t="s">
        <v>9974</v>
      </c>
      <c r="D4164" s="47" t="s">
        <v>10101</v>
      </c>
      <c r="E4164" s="89" t="s">
        <v>11938</v>
      </c>
      <c r="F4164" s="89" t="s">
        <v>18731</v>
      </c>
      <c r="G4164" s="90">
        <v>44562</v>
      </c>
      <c r="H4164" s="90">
        <v>44562</v>
      </c>
      <c r="I4164" s="211" t="s">
        <v>762</v>
      </c>
      <c r="J4164" s="90">
        <v>44927</v>
      </c>
      <c r="K4164" s="89" t="s">
        <v>18732</v>
      </c>
      <c r="L4164" s="89" t="s">
        <v>60</v>
      </c>
      <c r="M4164" s="89" t="s">
        <v>10018</v>
      </c>
      <c r="N4164" s="89" t="s">
        <v>64</v>
      </c>
      <c r="O4164" s="89" t="s">
        <v>105</v>
      </c>
      <c r="P4164" s="89" t="s">
        <v>10079</v>
      </c>
      <c r="Q4164" s="89" t="s">
        <v>10102</v>
      </c>
      <c r="R4164" s="47">
        <v>2</v>
      </c>
      <c r="S4164" s="47" t="s">
        <v>199</v>
      </c>
      <c r="T4164" s="265" t="s">
        <v>112</v>
      </c>
      <c r="U4164" s="46">
        <v>114</v>
      </c>
      <c r="V4164" s="46" t="s">
        <v>112</v>
      </c>
      <c r="W4164" s="265" t="s">
        <v>112</v>
      </c>
      <c r="X4164" s="265" t="s">
        <v>112</v>
      </c>
      <c r="Y4164" s="265" t="s">
        <v>112</v>
      </c>
    </row>
    <row r="4165" spans="1:25" s="110" customFormat="1" ht="216.75" customHeight="1" x14ac:dyDescent="0.25">
      <c r="A4165" s="71">
        <v>6101</v>
      </c>
      <c r="B4165" s="47" t="s">
        <v>9969</v>
      </c>
      <c r="C4165" s="47" t="s">
        <v>18679</v>
      </c>
      <c r="D4165" s="47" t="s">
        <v>18733</v>
      </c>
      <c r="E4165" s="89" t="s">
        <v>18734</v>
      </c>
      <c r="F4165" s="89" t="s">
        <v>10115</v>
      </c>
      <c r="G4165" s="90">
        <v>44927</v>
      </c>
      <c r="H4165" s="90">
        <v>44927</v>
      </c>
      <c r="I4165" s="211" t="s">
        <v>113</v>
      </c>
      <c r="J4165" s="90" t="s">
        <v>114</v>
      </c>
      <c r="K4165" s="89" t="s">
        <v>18735</v>
      </c>
      <c r="L4165" s="89" t="s">
        <v>99</v>
      </c>
      <c r="M4165" s="89" t="s">
        <v>18736</v>
      </c>
      <c r="N4165" s="89" t="s">
        <v>64</v>
      </c>
      <c r="O4165" s="89" t="s">
        <v>105</v>
      </c>
      <c r="P4165" s="89" t="s">
        <v>18737</v>
      </c>
      <c r="Q4165" s="89"/>
      <c r="R4165" s="47" t="s">
        <v>53</v>
      </c>
      <c r="S4165" s="47" t="s">
        <v>674</v>
      </c>
      <c r="T4165" s="265" t="s">
        <v>112</v>
      </c>
      <c r="U4165" s="46" t="s">
        <v>112</v>
      </c>
      <c r="V4165" s="46">
        <v>169373</v>
      </c>
      <c r="W4165" s="265">
        <v>172761</v>
      </c>
      <c r="X4165" s="265">
        <v>176216</v>
      </c>
      <c r="Y4165" s="265">
        <v>179740</v>
      </c>
    </row>
    <row r="4166" spans="1:25" s="110" customFormat="1" ht="178.5" customHeight="1" x14ac:dyDescent="0.25">
      <c r="A4166" s="71">
        <v>6102</v>
      </c>
      <c r="B4166" s="47" t="s">
        <v>9969</v>
      </c>
      <c r="C4166" s="47" t="s">
        <v>9982</v>
      </c>
      <c r="D4166" s="47" t="s">
        <v>10103</v>
      </c>
      <c r="E4166" s="89" t="s">
        <v>18738</v>
      </c>
      <c r="F4166" s="89" t="s">
        <v>465</v>
      </c>
      <c r="G4166" s="90">
        <v>41969</v>
      </c>
      <c r="H4166" s="90">
        <v>42005</v>
      </c>
      <c r="I4166" s="211" t="s">
        <v>336</v>
      </c>
      <c r="J4166" s="90" t="s">
        <v>114</v>
      </c>
      <c r="K4166" s="89" t="s">
        <v>10104</v>
      </c>
      <c r="L4166" s="89" t="s">
        <v>60</v>
      </c>
      <c r="M4166" s="89" t="s">
        <v>442</v>
      </c>
      <c r="N4166" s="89" t="s">
        <v>64</v>
      </c>
      <c r="O4166" s="89" t="s">
        <v>468</v>
      </c>
      <c r="P4166" s="89" t="s">
        <v>1474</v>
      </c>
      <c r="Q4166" s="89"/>
      <c r="R4166" s="47" t="s">
        <v>53</v>
      </c>
      <c r="S4166" s="47" t="s">
        <v>175</v>
      </c>
      <c r="T4166" s="265">
        <v>693974</v>
      </c>
      <c r="U4166" s="46">
        <v>634846</v>
      </c>
      <c r="V4166" s="46">
        <v>647543</v>
      </c>
      <c r="W4166" s="46">
        <v>660494</v>
      </c>
      <c r="X4166" s="46">
        <v>673704</v>
      </c>
      <c r="Y4166" s="46">
        <v>687178</v>
      </c>
    </row>
    <row r="4167" spans="1:25" s="110" customFormat="1" ht="409.5" customHeight="1" x14ac:dyDescent="0.25">
      <c r="A4167" s="71">
        <v>6103</v>
      </c>
      <c r="B4167" s="47" t="s">
        <v>9969</v>
      </c>
      <c r="C4167" s="47" t="s">
        <v>9982</v>
      </c>
      <c r="D4167" s="47" t="s">
        <v>10105</v>
      </c>
      <c r="E4167" s="89" t="s">
        <v>18739</v>
      </c>
      <c r="F4167" s="89" t="s">
        <v>9986</v>
      </c>
      <c r="G4167" s="90">
        <v>43194</v>
      </c>
      <c r="H4167" s="90">
        <v>42736</v>
      </c>
      <c r="I4167" s="211" t="s">
        <v>18740</v>
      </c>
      <c r="J4167" s="90" t="s">
        <v>114</v>
      </c>
      <c r="K4167" s="89" t="s">
        <v>10106</v>
      </c>
      <c r="L4167" s="89" t="s">
        <v>60</v>
      </c>
      <c r="M4167" s="89" t="s">
        <v>442</v>
      </c>
      <c r="N4167" s="89" t="s">
        <v>64</v>
      </c>
      <c r="O4167" s="89" t="s">
        <v>468</v>
      </c>
      <c r="P4167" s="89" t="s">
        <v>1474</v>
      </c>
      <c r="Q4167" s="89"/>
      <c r="R4167" s="47" t="s">
        <v>53</v>
      </c>
      <c r="S4167" s="47" t="s">
        <v>175</v>
      </c>
      <c r="T4167" s="265">
        <v>0</v>
      </c>
      <c r="U4167" s="265">
        <v>55312</v>
      </c>
      <c r="V4167" s="265">
        <v>56418</v>
      </c>
      <c r="W4167" s="265">
        <v>57547</v>
      </c>
      <c r="X4167" s="265">
        <v>58698</v>
      </c>
      <c r="Y4167" s="265">
        <v>59871</v>
      </c>
    </row>
    <row r="4168" spans="1:25" s="110" customFormat="1" ht="89.25" customHeight="1" x14ac:dyDescent="0.25">
      <c r="A4168" s="71">
        <v>6104</v>
      </c>
      <c r="B4168" s="47" t="s">
        <v>9969</v>
      </c>
      <c r="C4168" s="47" t="s">
        <v>10005</v>
      </c>
      <c r="D4168" s="47" t="s">
        <v>10107</v>
      </c>
      <c r="E4168" s="89" t="s">
        <v>18741</v>
      </c>
      <c r="F4168" s="89" t="s">
        <v>10012</v>
      </c>
      <c r="G4168" s="90">
        <v>43816</v>
      </c>
      <c r="H4168" s="90">
        <v>43831</v>
      </c>
      <c r="I4168" s="211" t="s">
        <v>268</v>
      </c>
      <c r="J4168" s="90" t="s">
        <v>114</v>
      </c>
      <c r="K4168" s="89" t="s">
        <v>10108</v>
      </c>
      <c r="L4168" s="89" t="s">
        <v>60</v>
      </c>
      <c r="M4168" s="89" t="s">
        <v>442</v>
      </c>
      <c r="N4168" s="89" t="s">
        <v>64</v>
      </c>
      <c r="O4168" s="89" t="s">
        <v>468</v>
      </c>
      <c r="P4168" s="89" t="s">
        <v>1474</v>
      </c>
      <c r="Q4168" s="89" t="s">
        <v>10109</v>
      </c>
      <c r="R4168" s="47" t="s">
        <v>53</v>
      </c>
      <c r="S4168" s="47" t="s">
        <v>674</v>
      </c>
      <c r="T4168" s="265">
        <v>0</v>
      </c>
      <c r="U4168" s="265">
        <v>0</v>
      </c>
      <c r="V4168" s="265" t="s">
        <v>470</v>
      </c>
      <c r="W4168" s="265" t="s">
        <v>470</v>
      </c>
      <c r="X4168" s="265" t="s">
        <v>470</v>
      </c>
      <c r="Y4168" s="265" t="s">
        <v>470</v>
      </c>
    </row>
    <row r="4169" spans="1:25" s="110" customFormat="1" ht="89.25" customHeight="1" x14ac:dyDescent="0.25">
      <c r="A4169" s="71">
        <v>6105</v>
      </c>
      <c r="B4169" s="47" t="s">
        <v>9969</v>
      </c>
      <c r="C4169" s="47" t="s">
        <v>10014</v>
      </c>
      <c r="D4169" s="47" t="s">
        <v>10110</v>
      </c>
      <c r="E4169" s="89" t="s">
        <v>18742</v>
      </c>
      <c r="F4169" s="89" t="s">
        <v>543</v>
      </c>
      <c r="G4169" s="90">
        <v>44197</v>
      </c>
      <c r="H4169" s="90">
        <v>44197</v>
      </c>
      <c r="I4169" s="211" t="s">
        <v>18690</v>
      </c>
      <c r="J4169" s="90">
        <v>47119</v>
      </c>
      <c r="K4169" s="89" t="s">
        <v>10111</v>
      </c>
      <c r="L4169" s="89" t="s">
        <v>60</v>
      </c>
      <c r="M4169" s="89" t="s">
        <v>442</v>
      </c>
      <c r="N4169" s="89" t="s">
        <v>64</v>
      </c>
      <c r="O4169" s="89" t="s">
        <v>105</v>
      </c>
      <c r="P4169" s="89" t="s">
        <v>10112</v>
      </c>
      <c r="Q4169" s="89"/>
      <c r="R4169" s="47" t="s">
        <v>53</v>
      </c>
      <c r="S4169" s="47" t="s">
        <v>674</v>
      </c>
      <c r="T4169" s="265">
        <v>20537</v>
      </c>
      <c r="U4169" s="265">
        <v>121635</v>
      </c>
      <c r="V4169" s="265">
        <v>124068</v>
      </c>
      <c r="W4169" s="265">
        <v>126549</v>
      </c>
      <c r="X4169" s="265">
        <v>129080</v>
      </c>
      <c r="Y4169" s="265">
        <v>131662</v>
      </c>
    </row>
    <row r="4170" spans="1:25" s="110" customFormat="1" ht="114.75" customHeight="1" x14ac:dyDescent="0.25">
      <c r="A4170" s="71">
        <v>6106</v>
      </c>
      <c r="B4170" s="47" t="s">
        <v>9969</v>
      </c>
      <c r="C4170" s="47" t="s">
        <v>10113</v>
      </c>
      <c r="D4170" s="47" t="s">
        <v>10114</v>
      </c>
      <c r="E4170" s="89" t="s">
        <v>18743</v>
      </c>
      <c r="F4170" s="89" t="s">
        <v>10115</v>
      </c>
      <c r="G4170" s="90">
        <v>43798</v>
      </c>
      <c r="H4170" s="90">
        <v>43831</v>
      </c>
      <c r="I4170" s="211" t="s">
        <v>113</v>
      </c>
      <c r="J4170" s="90" t="s">
        <v>114</v>
      </c>
      <c r="K4170" s="89" t="s">
        <v>10116</v>
      </c>
      <c r="L4170" s="89" t="s">
        <v>99</v>
      </c>
      <c r="M4170" s="89" t="s">
        <v>10117</v>
      </c>
      <c r="N4170" s="89" t="s">
        <v>64</v>
      </c>
      <c r="O4170" s="89" t="s">
        <v>100</v>
      </c>
      <c r="P4170" s="89" t="s">
        <v>10118</v>
      </c>
      <c r="Q4170" s="89"/>
      <c r="R4170" s="47" t="s">
        <v>53</v>
      </c>
      <c r="S4170" s="47" t="s">
        <v>674</v>
      </c>
      <c r="T4170" s="265">
        <v>155783</v>
      </c>
      <c r="U4170" s="46">
        <v>166052</v>
      </c>
      <c r="V4170" s="46" t="s">
        <v>112</v>
      </c>
      <c r="W4170" s="46" t="s">
        <v>112</v>
      </c>
      <c r="X4170" s="46" t="s">
        <v>112</v>
      </c>
      <c r="Y4170" s="46" t="s">
        <v>112</v>
      </c>
    </row>
    <row r="4171" spans="1:25" s="110" customFormat="1" ht="89.25" customHeight="1" x14ac:dyDescent="0.25">
      <c r="A4171" s="71">
        <v>6107</v>
      </c>
      <c r="B4171" s="47" t="s">
        <v>9969</v>
      </c>
      <c r="C4171" s="47" t="s">
        <v>10119</v>
      </c>
      <c r="D4171" s="47" t="s">
        <v>10120</v>
      </c>
      <c r="E4171" s="89" t="s">
        <v>10121</v>
      </c>
      <c r="F4171" s="89" t="s">
        <v>18744</v>
      </c>
      <c r="G4171" s="90">
        <v>42005</v>
      </c>
      <c r="H4171" s="90">
        <v>42005</v>
      </c>
      <c r="I4171" s="211" t="s">
        <v>113</v>
      </c>
      <c r="J4171" s="90">
        <v>45292</v>
      </c>
      <c r="K4171" s="89" t="s">
        <v>18745</v>
      </c>
      <c r="L4171" s="89" t="s">
        <v>99</v>
      </c>
      <c r="M4171" s="89" t="s">
        <v>10018</v>
      </c>
      <c r="N4171" s="89" t="s">
        <v>64</v>
      </c>
      <c r="O4171" s="89" t="s">
        <v>100</v>
      </c>
      <c r="P4171" s="89" t="s">
        <v>10122</v>
      </c>
      <c r="Q4171" s="89"/>
      <c r="R4171" s="47" t="s">
        <v>53</v>
      </c>
      <c r="S4171" s="47" t="s">
        <v>175</v>
      </c>
      <c r="T4171" s="265">
        <v>4160640</v>
      </c>
      <c r="U4171" s="46">
        <v>4454140</v>
      </c>
      <c r="V4171" s="46">
        <v>4510795</v>
      </c>
      <c r="W4171" s="46" t="s">
        <v>112</v>
      </c>
      <c r="X4171" s="265" t="s">
        <v>112</v>
      </c>
      <c r="Y4171" s="265" t="s">
        <v>112</v>
      </c>
    </row>
    <row r="4172" spans="1:25" s="110" customFormat="1" ht="89.25" customHeight="1" x14ac:dyDescent="0.25">
      <c r="A4172" s="71">
        <v>6108</v>
      </c>
      <c r="B4172" s="47" t="s">
        <v>9969</v>
      </c>
      <c r="C4172" s="47" t="s">
        <v>10123</v>
      </c>
      <c r="D4172" s="47" t="s">
        <v>930</v>
      </c>
      <c r="E4172" s="89" t="s">
        <v>10124</v>
      </c>
      <c r="F4172" s="89" t="s">
        <v>18719</v>
      </c>
      <c r="G4172" s="90">
        <v>44562</v>
      </c>
      <c r="H4172" s="90">
        <v>44562</v>
      </c>
      <c r="I4172" s="211" t="s">
        <v>10093</v>
      </c>
      <c r="J4172" s="90">
        <v>45658</v>
      </c>
      <c r="K4172" s="89" t="s">
        <v>18746</v>
      </c>
      <c r="L4172" s="89" t="s">
        <v>99</v>
      </c>
      <c r="M4172" s="89" t="s">
        <v>10018</v>
      </c>
      <c r="N4172" s="89" t="s">
        <v>64</v>
      </c>
      <c r="O4172" s="89" t="s">
        <v>105</v>
      </c>
      <c r="P4172" s="89" t="s">
        <v>355</v>
      </c>
      <c r="Q4172" s="89"/>
      <c r="R4172" s="47" t="s">
        <v>733</v>
      </c>
      <c r="S4172" s="47" t="s">
        <v>734</v>
      </c>
      <c r="T4172" s="265" t="s">
        <v>112</v>
      </c>
      <c r="U4172" s="265">
        <v>1061981</v>
      </c>
      <c r="V4172" s="265">
        <v>1083221</v>
      </c>
      <c r="W4172" s="265">
        <v>1104885</v>
      </c>
      <c r="X4172" s="265" t="s">
        <v>112</v>
      </c>
      <c r="Y4172" s="265" t="s">
        <v>112</v>
      </c>
    </row>
    <row r="4173" spans="1:25" s="110" customFormat="1" ht="204" customHeight="1" x14ac:dyDescent="0.25">
      <c r="A4173" s="71">
        <v>6109</v>
      </c>
      <c r="B4173" s="47" t="s">
        <v>9969</v>
      </c>
      <c r="C4173" s="47" t="s">
        <v>10125</v>
      </c>
      <c r="D4173" s="47" t="s">
        <v>10126</v>
      </c>
      <c r="E4173" s="89" t="s">
        <v>18747</v>
      </c>
      <c r="F4173" s="89" t="s">
        <v>18748</v>
      </c>
      <c r="G4173" s="90">
        <v>39210</v>
      </c>
      <c r="H4173" s="90">
        <v>39083</v>
      </c>
      <c r="I4173" s="211" t="s">
        <v>113</v>
      </c>
      <c r="J4173" s="90" t="s">
        <v>114</v>
      </c>
      <c r="K4173" s="89" t="s">
        <v>10127</v>
      </c>
      <c r="L4173" s="89" t="s">
        <v>99</v>
      </c>
      <c r="M4173" s="89" t="s">
        <v>10128</v>
      </c>
      <c r="N4173" s="89" t="s">
        <v>65</v>
      </c>
      <c r="O4173" s="89" t="s">
        <v>468</v>
      </c>
      <c r="P4173" s="89" t="s">
        <v>116</v>
      </c>
      <c r="Q4173" s="89"/>
      <c r="R4173" s="47" t="s">
        <v>44</v>
      </c>
      <c r="S4173" s="47" t="s">
        <v>3796</v>
      </c>
      <c r="T4173" s="265">
        <v>239</v>
      </c>
      <c r="U4173" s="265">
        <v>238</v>
      </c>
      <c r="V4173" s="265">
        <v>236</v>
      </c>
      <c r="W4173" s="265">
        <v>233</v>
      </c>
      <c r="X4173" s="265">
        <v>231</v>
      </c>
      <c r="Y4173" s="265">
        <v>229</v>
      </c>
    </row>
    <row r="4174" spans="1:25" s="110" customFormat="1" ht="89.25" customHeight="1" x14ac:dyDescent="0.25">
      <c r="A4174" s="71">
        <v>6110</v>
      </c>
      <c r="B4174" s="47" t="s">
        <v>9969</v>
      </c>
      <c r="C4174" s="47" t="s">
        <v>10070</v>
      </c>
      <c r="D4174" s="47" t="s">
        <v>10129</v>
      </c>
      <c r="E4174" s="89" t="s">
        <v>18749</v>
      </c>
      <c r="F4174" s="89" t="s">
        <v>10130</v>
      </c>
      <c r="G4174" s="90">
        <v>43796</v>
      </c>
      <c r="H4174" s="90">
        <v>43466</v>
      </c>
      <c r="I4174" s="211" t="s">
        <v>113</v>
      </c>
      <c r="J4174" s="90" t="s">
        <v>114</v>
      </c>
      <c r="K4174" s="89" t="s">
        <v>10131</v>
      </c>
      <c r="L4174" s="89" t="s">
        <v>99</v>
      </c>
      <c r="M4174" s="89" t="s">
        <v>10132</v>
      </c>
      <c r="N4174" s="89" t="s">
        <v>65</v>
      </c>
      <c r="O4174" s="89" t="s">
        <v>105</v>
      </c>
      <c r="P4174" s="89" t="s">
        <v>10133</v>
      </c>
      <c r="Q4174" s="89"/>
      <c r="R4174" s="47" t="s">
        <v>42</v>
      </c>
      <c r="S4174" s="47" t="s">
        <v>588</v>
      </c>
      <c r="T4174" s="265">
        <v>1122</v>
      </c>
      <c r="U4174" s="265">
        <v>948</v>
      </c>
      <c r="V4174" s="265">
        <v>948</v>
      </c>
      <c r="W4174" s="265">
        <v>948</v>
      </c>
      <c r="X4174" s="265">
        <v>948</v>
      </c>
      <c r="Y4174" s="265">
        <v>948</v>
      </c>
    </row>
    <row r="4175" spans="1:25" s="110" customFormat="1" ht="89.25" customHeight="1" x14ac:dyDescent="0.25">
      <c r="A4175" s="71">
        <v>6111</v>
      </c>
      <c r="B4175" s="47" t="s">
        <v>9969</v>
      </c>
      <c r="C4175" s="47" t="s">
        <v>9974</v>
      </c>
      <c r="D4175" s="47" t="s">
        <v>10134</v>
      </c>
      <c r="E4175" s="89" t="s">
        <v>18750</v>
      </c>
      <c r="F4175" s="89" t="s">
        <v>18751</v>
      </c>
      <c r="G4175" s="90">
        <v>44562</v>
      </c>
      <c r="H4175" s="90">
        <v>45292</v>
      </c>
      <c r="I4175" s="211" t="s">
        <v>18727</v>
      </c>
      <c r="J4175" s="90">
        <v>46023</v>
      </c>
      <c r="K4175" s="89" t="s">
        <v>18752</v>
      </c>
      <c r="L4175" s="89" t="s">
        <v>99</v>
      </c>
      <c r="M4175" s="89" t="s">
        <v>10018</v>
      </c>
      <c r="N4175" s="89" t="s">
        <v>65</v>
      </c>
      <c r="O4175" s="89" t="s">
        <v>105</v>
      </c>
      <c r="P4175" s="89" t="s">
        <v>10099</v>
      </c>
      <c r="Q4175" s="89"/>
      <c r="R4175" s="47" t="s">
        <v>53</v>
      </c>
      <c r="S4175" s="47" t="s">
        <v>175</v>
      </c>
      <c r="T4175" s="265" t="s">
        <v>112</v>
      </c>
      <c r="U4175" s="265" t="s">
        <v>112</v>
      </c>
      <c r="V4175" s="265" t="s">
        <v>112</v>
      </c>
      <c r="W4175" s="265" t="s">
        <v>470</v>
      </c>
      <c r="X4175" s="265" t="s">
        <v>470</v>
      </c>
      <c r="Y4175" s="265" t="s">
        <v>112</v>
      </c>
    </row>
    <row r="4176" spans="1:25" s="110" customFormat="1" ht="89.25" customHeight="1" x14ac:dyDescent="0.25">
      <c r="A4176" s="71">
        <v>6112</v>
      </c>
      <c r="B4176" s="47" t="s">
        <v>9969</v>
      </c>
      <c r="C4176" s="47" t="s">
        <v>9974</v>
      </c>
      <c r="D4176" s="47" t="s">
        <v>18753</v>
      </c>
      <c r="E4176" s="89" t="s">
        <v>18754</v>
      </c>
      <c r="F4176" s="89" t="s">
        <v>18755</v>
      </c>
      <c r="G4176" s="90">
        <v>45104</v>
      </c>
      <c r="H4176" s="90">
        <v>43831</v>
      </c>
      <c r="I4176" s="211" t="s">
        <v>113</v>
      </c>
      <c r="J4176" s="90" t="s">
        <v>114</v>
      </c>
      <c r="K4176" s="89" t="s">
        <v>18756</v>
      </c>
      <c r="L4176" s="89" t="s">
        <v>99</v>
      </c>
      <c r="M4176" s="89" t="s">
        <v>18736</v>
      </c>
      <c r="N4176" s="89" t="s">
        <v>65</v>
      </c>
      <c r="O4176" s="89" t="s">
        <v>468</v>
      </c>
      <c r="P4176" s="89" t="s">
        <v>116</v>
      </c>
      <c r="Q4176" s="89"/>
      <c r="R4176" s="47" t="s">
        <v>53</v>
      </c>
      <c r="S4176" s="47" t="s">
        <v>175</v>
      </c>
      <c r="T4176" s="265" t="s">
        <v>470</v>
      </c>
      <c r="U4176" s="265" t="s">
        <v>470</v>
      </c>
      <c r="V4176" s="265" t="s">
        <v>470</v>
      </c>
      <c r="W4176" s="265" t="s">
        <v>470</v>
      </c>
      <c r="X4176" s="265" t="s">
        <v>470</v>
      </c>
      <c r="Y4176" s="265" t="s">
        <v>470</v>
      </c>
    </row>
    <row r="4177" spans="1:25" s="110" customFormat="1" ht="114.75" customHeight="1" x14ac:dyDescent="0.25">
      <c r="A4177" s="71">
        <v>6113</v>
      </c>
      <c r="B4177" s="47" t="s">
        <v>9969</v>
      </c>
      <c r="C4177" s="47" t="s">
        <v>18757</v>
      </c>
      <c r="D4177" s="47" t="s">
        <v>10135</v>
      </c>
      <c r="E4177" s="89" t="s">
        <v>18758</v>
      </c>
      <c r="F4177" s="89" t="s">
        <v>18759</v>
      </c>
      <c r="G4177" s="90">
        <v>42319</v>
      </c>
      <c r="H4177" s="90">
        <v>42005</v>
      </c>
      <c r="I4177" s="211" t="s">
        <v>113</v>
      </c>
      <c r="J4177" s="90">
        <v>45292</v>
      </c>
      <c r="K4177" s="89" t="s">
        <v>18760</v>
      </c>
      <c r="L4177" s="89" t="s">
        <v>99</v>
      </c>
      <c r="M4177" s="89" t="s">
        <v>10018</v>
      </c>
      <c r="N4177" s="89" t="s">
        <v>65</v>
      </c>
      <c r="O4177" s="89" t="s">
        <v>100</v>
      </c>
      <c r="P4177" s="89" t="s">
        <v>10136</v>
      </c>
      <c r="Q4177" s="89"/>
      <c r="R4177" s="47" t="s">
        <v>53</v>
      </c>
      <c r="S4177" s="47" t="s">
        <v>175</v>
      </c>
      <c r="T4177" s="265">
        <v>342868</v>
      </c>
      <c r="U4177" s="265">
        <v>353312</v>
      </c>
      <c r="V4177" s="265">
        <v>258062</v>
      </c>
      <c r="W4177" s="265" t="s">
        <v>112</v>
      </c>
      <c r="X4177" s="265" t="s">
        <v>112</v>
      </c>
      <c r="Y4177" s="265" t="s">
        <v>112</v>
      </c>
    </row>
    <row r="4178" spans="1:25" s="110" customFormat="1" ht="89.25" customHeight="1" x14ac:dyDescent="0.25">
      <c r="A4178" s="71">
        <v>6114</v>
      </c>
      <c r="B4178" s="47" t="s">
        <v>9969</v>
      </c>
      <c r="C4178" s="47" t="s">
        <v>18757</v>
      </c>
      <c r="D4178" s="47" t="s">
        <v>1957</v>
      </c>
      <c r="E4178" s="89" t="s">
        <v>18761</v>
      </c>
      <c r="F4178" s="89" t="s">
        <v>18755</v>
      </c>
      <c r="G4178" s="90">
        <v>45104</v>
      </c>
      <c r="H4178" s="90">
        <v>43831</v>
      </c>
      <c r="I4178" s="211" t="s">
        <v>113</v>
      </c>
      <c r="J4178" s="90" t="s">
        <v>114</v>
      </c>
      <c r="K4178" s="89" t="s">
        <v>18762</v>
      </c>
      <c r="L4178" s="89" t="s">
        <v>99</v>
      </c>
      <c r="M4178" s="89" t="s">
        <v>18736</v>
      </c>
      <c r="N4178" s="89" t="s">
        <v>65</v>
      </c>
      <c r="O4178" s="89" t="s">
        <v>105</v>
      </c>
      <c r="P4178" s="89" t="s">
        <v>18737</v>
      </c>
      <c r="Q4178" s="89"/>
      <c r="R4178" s="47" t="s">
        <v>53</v>
      </c>
      <c r="S4178" s="47" t="s">
        <v>175</v>
      </c>
      <c r="T4178" s="265" t="s">
        <v>470</v>
      </c>
      <c r="U4178" s="265" t="s">
        <v>470</v>
      </c>
      <c r="V4178" s="265" t="s">
        <v>470</v>
      </c>
      <c r="W4178" s="265" t="s">
        <v>470</v>
      </c>
      <c r="X4178" s="265" t="s">
        <v>470</v>
      </c>
      <c r="Y4178" s="265" t="s">
        <v>470</v>
      </c>
    </row>
    <row r="4179" spans="1:25" s="110" customFormat="1" ht="267.75" customHeight="1" x14ac:dyDescent="0.25">
      <c r="A4179" s="71">
        <v>6115</v>
      </c>
      <c r="B4179" s="47" t="s">
        <v>9969</v>
      </c>
      <c r="C4179" s="47" t="s">
        <v>10137</v>
      </c>
      <c r="D4179" s="47" t="s">
        <v>10138</v>
      </c>
      <c r="E4179" s="89" t="s">
        <v>18763</v>
      </c>
      <c r="F4179" s="89" t="s">
        <v>10139</v>
      </c>
      <c r="G4179" s="90">
        <v>41275</v>
      </c>
      <c r="H4179" s="90">
        <v>41275</v>
      </c>
      <c r="I4179" s="211" t="s">
        <v>113</v>
      </c>
      <c r="J4179" s="90" t="s">
        <v>114</v>
      </c>
      <c r="K4179" s="89" t="s">
        <v>10140</v>
      </c>
      <c r="L4179" s="89" t="s">
        <v>99</v>
      </c>
      <c r="M4179" s="89" t="s">
        <v>10128</v>
      </c>
      <c r="N4179" s="89" t="s">
        <v>63</v>
      </c>
      <c r="O4179" s="89" t="s">
        <v>468</v>
      </c>
      <c r="P4179" s="89" t="s">
        <v>116</v>
      </c>
      <c r="Q4179" s="89"/>
      <c r="R4179" s="47" t="s">
        <v>42</v>
      </c>
      <c r="S4179" s="47" t="s">
        <v>588</v>
      </c>
      <c r="T4179" s="265">
        <v>1</v>
      </c>
      <c r="U4179" s="264">
        <v>1.01</v>
      </c>
      <c r="V4179" s="167">
        <v>1</v>
      </c>
      <c r="W4179" s="167">
        <v>1</v>
      </c>
      <c r="X4179" s="167">
        <v>1</v>
      </c>
      <c r="Y4179" s="167">
        <v>1</v>
      </c>
    </row>
    <row r="4180" spans="1:25" s="110" customFormat="1" ht="140.25" customHeight="1" x14ac:dyDescent="0.25">
      <c r="A4180" s="71">
        <v>6116</v>
      </c>
      <c r="B4180" s="47" t="s">
        <v>9969</v>
      </c>
      <c r="C4180" s="47" t="s">
        <v>10137</v>
      </c>
      <c r="D4180" s="47" t="s">
        <v>10141</v>
      </c>
      <c r="E4180" s="89" t="s">
        <v>18763</v>
      </c>
      <c r="F4180" s="89" t="s">
        <v>10142</v>
      </c>
      <c r="G4180" s="90">
        <v>41275</v>
      </c>
      <c r="H4180" s="90">
        <v>41275</v>
      </c>
      <c r="I4180" s="211" t="s">
        <v>113</v>
      </c>
      <c r="J4180" s="90" t="s">
        <v>114</v>
      </c>
      <c r="K4180" s="89" t="s">
        <v>10143</v>
      </c>
      <c r="L4180" s="89" t="s">
        <v>99</v>
      </c>
      <c r="M4180" s="89" t="s">
        <v>10128</v>
      </c>
      <c r="N4180" s="89" t="s">
        <v>63</v>
      </c>
      <c r="O4180" s="89" t="s">
        <v>468</v>
      </c>
      <c r="P4180" s="89" t="s">
        <v>116</v>
      </c>
      <c r="Q4180" s="89"/>
      <c r="R4180" s="47" t="s">
        <v>42</v>
      </c>
      <c r="S4180" s="47" t="s">
        <v>588</v>
      </c>
      <c r="T4180" s="265">
        <v>2220</v>
      </c>
      <c r="U4180" s="264">
        <v>2415</v>
      </c>
      <c r="V4180" s="167">
        <v>2439</v>
      </c>
      <c r="W4180" s="167">
        <v>2683</v>
      </c>
      <c r="X4180" s="167">
        <v>2951</v>
      </c>
      <c r="Y4180" s="167">
        <v>3247</v>
      </c>
    </row>
    <row r="4181" spans="1:25" s="110" customFormat="1" ht="140.25" customHeight="1" x14ac:dyDescent="0.25">
      <c r="A4181" s="71">
        <v>6117</v>
      </c>
      <c r="B4181" s="47" t="s">
        <v>9969</v>
      </c>
      <c r="C4181" s="47" t="s">
        <v>10137</v>
      </c>
      <c r="D4181" s="47" t="s">
        <v>10144</v>
      </c>
      <c r="E4181" s="89" t="s">
        <v>18763</v>
      </c>
      <c r="F4181" s="89" t="s">
        <v>10145</v>
      </c>
      <c r="G4181" s="90">
        <v>41275</v>
      </c>
      <c r="H4181" s="90">
        <v>41275</v>
      </c>
      <c r="I4181" s="211" t="s">
        <v>113</v>
      </c>
      <c r="J4181" s="90" t="s">
        <v>114</v>
      </c>
      <c r="K4181" s="89" t="s">
        <v>10146</v>
      </c>
      <c r="L4181" s="89" t="s">
        <v>99</v>
      </c>
      <c r="M4181" s="89" t="s">
        <v>10128</v>
      </c>
      <c r="N4181" s="89" t="s">
        <v>63</v>
      </c>
      <c r="O4181" s="89" t="s">
        <v>468</v>
      </c>
      <c r="P4181" s="89" t="s">
        <v>116</v>
      </c>
      <c r="Q4181" s="89"/>
      <c r="R4181" s="47" t="s">
        <v>42</v>
      </c>
      <c r="S4181" s="47" t="s">
        <v>588</v>
      </c>
      <c r="T4181" s="265">
        <v>4</v>
      </c>
      <c r="U4181" s="264">
        <v>6</v>
      </c>
      <c r="V4181" s="167">
        <v>6</v>
      </c>
      <c r="W4181" s="167">
        <v>7</v>
      </c>
      <c r="X4181" s="167">
        <v>7</v>
      </c>
      <c r="Y4181" s="167">
        <v>8</v>
      </c>
    </row>
    <row r="4182" spans="1:25" s="110" customFormat="1" ht="165.75" customHeight="1" x14ac:dyDescent="0.25">
      <c r="A4182" s="71">
        <v>6118</v>
      </c>
      <c r="B4182" s="47" t="s">
        <v>9969</v>
      </c>
      <c r="C4182" s="47" t="s">
        <v>10137</v>
      </c>
      <c r="D4182" s="47" t="s">
        <v>10147</v>
      </c>
      <c r="E4182" s="89" t="s">
        <v>18763</v>
      </c>
      <c r="F4182" s="89" t="s">
        <v>10148</v>
      </c>
      <c r="G4182" s="90">
        <v>41275</v>
      </c>
      <c r="H4182" s="90">
        <v>41275</v>
      </c>
      <c r="I4182" s="211" t="s">
        <v>113</v>
      </c>
      <c r="J4182" s="90" t="s">
        <v>114</v>
      </c>
      <c r="K4182" s="89" t="s">
        <v>10149</v>
      </c>
      <c r="L4182" s="89" t="s">
        <v>99</v>
      </c>
      <c r="M4182" s="89" t="s">
        <v>10128</v>
      </c>
      <c r="N4182" s="89" t="s">
        <v>63</v>
      </c>
      <c r="O4182" s="89" t="s">
        <v>468</v>
      </c>
      <c r="P4182" s="89" t="s">
        <v>116</v>
      </c>
      <c r="Q4182" s="89"/>
      <c r="R4182" s="47" t="s">
        <v>43</v>
      </c>
      <c r="S4182" s="47" t="s">
        <v>4273</v>
      </c>
      <c r="T4182" s="265">
        <v>250</v>
      </c>
      <c r="U4182" s="264">
        <v>74</v>
      </c>
      <c r="V4182" s="167">
        <v>75</v>
      </c>
      <c r="W4182" s="167">
        <v>82</v>
      </c>
      <c r="X4182" s="167">
        <v>90</v>
      </c>
      <c r="Y4182" s="167">
        <v>99</v>
      </c>
    </row>
    <row r="4183" spans="1:25" s="110" customFormat="1" ht="127.5" customHeight="1" x14ac:dyDescent="0.25">
      <c r="A4183" s="71">
        <v>6119</v>
      </c>
      <c r="B4183" s="47" t="s">
        <v>9969</v>
      </c>
      <c r="C4183" s="47" t="s">
        <v>10137</v>
      </c>
      <c r="D4183" s="47" t="s">
        <v>10150</v>
      </c>
      <c r="E4183" s="89" t="s">
        <v>18763</v>
      </c>
      <c r="F4183" s="89" t="s">
        <v>1966</v>
      </c>
      <c r="G4183" s="90">
        <v>41275</v>
      </c>
      <c r="H4183" s="90">
        <v>41275</v>
      </c>
      <c r="I4183" s="211" t="s">
        <v>113</v>
      </c>
      <c r="J4183" s="90" t="s">
        <v>114</v>
      </c>
      <c r="K4183" s="89" t="s">
        <v>10151</v>
      </c>
      <c r="L4183" s="89" t="s">
        <v>99</v>
      </c>
      <c r="M4183" s="89" t="s">
        <v>10128</v>
      </c>
      <c r="N4183" s="89" t="s">
        <v>63</v>
      </c>
      <c r="O4183" s="89" t="s">
        <v>468</v>
      </c>
      <c r="P4183" s="89" t="s">
        <v>116</v>
      </c>
      <c r="Q4183" s="89"/>
      <c r="R4183" s="47" t="s">
        <v>43</v>
      </c>
      <c r="S4183" s="47" t="s">
        <v>4273</v>
      </c>
      <c r="T4183" s="265">
        <v>3878</v>
      </c>
      <c r="U4183" s="264">
        <v>3853</v>
      </c>
      <c r="V4183" s="167">
        <v>3892</v>
      </c>
      <c r="W4183" s="167">
        <v>4281</v>
      </c>
      <c r="X4183" s="167">
        <v>4709</v>
      </c>
      <c r="Y4183" s="167">
        <v>5180</v>
      </c>
    </row>
    <row r="4184" spans="1:25" s="110" customFormat="1" ht="38.25" customHeight="1" x14ac:dyDescent="0.25">
      <c r="A4184" s="71">
        <v>6120</v>
      </c>
      <c r="B4184" s="47" t="s">
        <v>9969</v>
      </c>
      <c r="C4184" s="47" t="s">
        <v>10137</v>
      </c>
      <c r="D4184" s="47" t="s">
        <v>10152</v>
      </c>
      <c r="E4184" s="89" t="s">
        <v>18763</v>
      </c>
      <c r="F4184" s="89" t="s">
        <v>10153</v>
      </c>
      <c r="G4184" s="90">
        <v>41275</v>
      </c>
      <c r="H4184" s="90">
        <v>41275</v>
      </c>
      <c r="I4184" s="211" t="s">
        <v>113</v>
      </c>
      <c r="J4184" s="90" t="s">
        <v>114</v>
      </c>
      <c r="K4184" s="89" t="s">
        <v>10154</v>
      </c>
      <c r="L4184" s="89" t="s">
        <v>99</v>
      </c>
      <c r="M4184" s="89" t="s">
        <v>10128</v>
      </c>
      <c r="N4184" s="89" t="s">
        <v>63</v>
      </c>
      <c r="O4184" s="89" t="s">
        <v>468</v>
      </c>
      <c r="P4184" s="89" t="s">
        <v>116</v>
      </c>
      <c r="Q4184" s="89"/>
      <c r="R4184" s="47" t="s">
        <v>42</v>
      </c>
      <c r="S4184" s="47" t="s">
        <v>588</v>
      </c>
      <c r="T4184" s="265">
        <v>1025</v>
      </c>
      <c r="U4184" s="264">
        <v>1115</v>
      </c>
      <c r="V4184" s="167">
        <v>1126</v>
      </c>
      <c r="W4184" s="167">
        <v>1239</v>
      </c>
      <c r="X4184" s="167">
        <v>1363</v>
      </c>
      <c r="Y4184" s="167">
        <v>1499</v>
      </c>
    </row>
    <row r="4185" spans="1:25" s="110" customFormat="1" ht="89.25" customHeight="1" x14ac:dyDescent="0.25">
      <c r="A4185" s="71">
        <v>6121</v>
      </c>
      <c r="B4185" s="47" t="s">
        <v>9969</v>
      </c>
      <c r="C4185" s="47" t="s">
        <v>10137</v>
      </c>
      <c r="D4185" s="47" t="s">
        <v>10155</v>
      </c>
      <c r="E4185" s="89" t="s">
        <v>18763</v>
      </c>
      <c r="F4185" s="89" t="s">
        <v>10156</v>
      </c>
      <c r="G4185" s="90">
        <v>41275</v>
      </c>
      <c r="H4185" s="90">
        <v>41275</v>
      </c>
      <c r="I4185" s="211" t="s">
        <v>113</v>
      </c>
      <c r="J4185" s="90" t="s">
        <v>114</v>
      </c>
      <c r="K4185" s="89" t="s">
        <v>10157</v>
      </c>
      <c r="L4185" s="89" t="s">
        <v>99</v>
      </c>
      <c r="M4185" s="89" t="s">
        <v>10128</v>
      </c>
      <c r="N4185" s="89" t="s">
        <v>63</v>
      </c>
      <c r="O4185" s="89" t="s">
        <v>468</v>
      </c>
      <c r="P4185" s="89" t="s">
        <v>116</v>
      </c>
      <c r="Q4185" s="89"/>
      <c r="R4185" s="47" t="s">
        <v>42</v>
      </c>
      <c r="S4185" s="47" t="s">
        <v>588</v>
      </c>
      <c r="T4185" s="265">
        <v>129</v>
      </c>
      <c r="U4185" s="264">
        <v>130</v>
      </c>
      <c r="V4185" s="167">
        <v>131</v>
      </c>
      <c r="W4185" s="167">
        <v>144</v>
      </c>
      <c r="X4185" s="167">
        <v>159</v>
      </c>
      <c r="Y4185" s="167">
        <v>175</v>
      </c>
    </row>
    <row r="4186" spans="1:25" s="110" customFormat="1" ht="89.25" customHeight="1" x14ac:dyDescent="0.25">
      <c r="A4186" s="71">
        <v>6122</v>
      </c>
      <c r="B4186" s="47" t="s">
        <v>9969</v>
      </c>
      <c r="C4186" s="47" t="s">
        <v>10137</v>
      </c>
      <c r="D4186" s="47" t="s">
        <v>10158</v>
      </c>
      <c r="E4186" s="89" t="s">
        <v>18763</v>
      </c>
      <c r="F4186" s="89" t="s">
        <v>10159</v>
      </c>
      <c r="G4186" s="90">
        <v>41275</v>
      </c>
      <c r="H4186" s="90">
        <v>41275</v>
      </c>
      <c r="I4186" s="211" t="s">
        <v>113</v>
      </c>
      <c r="J4186" s="90" t="s">
        <v>114</v>
      </c>
      <c r="K4186" s="89" t="s">
        <v>10160</v>
      </c>
      <c r="L4186" s="89" t="s">
        <v>99</v>
      </c>
      <c r="M4186" s="89" t="s">
        <v>10128</v>
      </c>
      <c r="N4186" s="89" t="s">
        <v>63</v>
      </c>
      <c r="O4186" s="89" t="s">
        <v>468</v>
      </c>
      <c r="P4186" s="89" t="s">
        <v>116</v>
      </c>
      <c r="Q4186" s="89"/>
      <c r="R4186" s="47" t="s">
        <v>42</v>
      </c>
      <c r="S4186" s="47" t="s">
        <v>588</v>
      </c>
      <c r="T4186" s="265">
        <v>2</v>
      </c>
      <c r="U4186" s="264">
        <v>4</v>
      </c>
      <c r="V4186" s="167">
        <v>4</v>
      </c>
      <c r="W4186" s="167">
        <v>4</v>
      </c>
      <c r="X4186" s="167">
        <v>5</v>
      </c>
      <c r="Y4186" s="167">
        <v>5</v>
      </c>
    </row>
    <row r="4187" spans="1:25" s="110" customFormat="1" ht="76.5" customHeight="1" x14ac:dyDescent="0.25">
      <c r="A4187" s="71">
        <v>6123</v>
      </c>
      <c r="B4187" s="47" t="s">
        <v>9969</v>
      </c>
      <c r="C4187" s="47" t="s">
        <v>10137</v>
      </c>
      <c r="D4187" s="47" t="s">
        <v>10161</v>
      </c>
      <c r="E4187" s="89" t="s">
        <v>18763</v>
      </c>
      <c r="F4187" s="89" t="s">
        <v>10162</v>
      </c>
      <c r="G4187" s="90">
        <v>41275</v>
      </c>
      <c r="H4187" s="90">
        <v>41275</v>
      </c>
      <c r="I4187" s="211" t="s">
        <v>113</v>
      </c>
      <c r="J4187" s="90" t="s">
        <v>114</v>
      </c>
      <c r="K4187" s="89" t="s">
        <v>10163</v>
      </c>
      <c r="L4187" s="89" t="s">
        <v>99</v>
      </c>
      <c r="M4187" s="89" t="s">
        <v>10128</v>
      </c>
      <c r="N4187" s="89" t="s">
        <v>63</v>
      </c>
      <c r="O4187" s="89" t="s">
        <v>468</v>
      </c>
      <c r="P4187" s="89" t="s">
        <v>116</v>
      </c>
      <c r="Q4187" s="89"/>
      <c r="R4187" s="47" t="s">
        <v>42</v>
      </c>
      <c r="S4187" s="47" t="s">
        <v>588</v>
      </c>
      <c r="T4187" s="265">
        <v>0</v>
      </c>
      <c r="U4187" s="264">
        <v>0</v>
      </c>
      <c r="V4187" s="167">
        <v>0</v>
      </c>
      <c r="W4187" s="167">
        <v>0</v>
      </c>
      <c r="X4187" s="167">
        <v>0</v>
      </c>
      <c r="Y4187" s="167">
        <v>0</v>
      </c>
    </row>
    <row r="4188" spans="1:25" s="110" customFormat="1" ht="63.75" customHeight="1" x14ac:dyDescent="0.25">
      <c r="A4188" s="71">
        <v>6124</v>
      </c>
      <c r="B4188" s="47" t="s">
        <v>9969</v>
      </c>
      <c r="C4188" s="47" t="s">
        <v>10137</v>
      </c>
      <c r="D4188" s="47" t="s">
        <v>10164</v>
      </c>
      <c r="E4188" s="89" t="s">
        <v>18764</v>
      </c>
      <c r="F4188" s="89" t="s">
        <v>10165</v>
      </c>
      <c r="G4188" s="90">
        <v>41275</v>
      </c>
      <c r="H4188" s="90">
        <v>41275</v>
      </c>
      <c r="I4188" s="211" t="s">
        <v>113</v>
      </c>
      <c r="J4188" s="90" t="s">
        <v>114</v>
      </c>
      <c r="K4188" s="89" t="s">
        <v>10166</v>
      </c>
      <c r="L4188" s="89" t="s">
        <v>99</v>
      </c>
      <c r="M4188" s="89" t="s">
        <v>10128</v>
      </c>
      <c r="N4188" s="89" t="s">
        <v>63</v>
      </c>
      <c r="O4188" s="89" t="s">
        <v>468</v>
      </c>
      <c r="P4188" s="89" t="s">
        <v>116</v>
      </c>
      <c r="Q4188" s="89"/>
      <c r="R4188" s="47" t="s">
        <v>42</v>
      </c>
      <c r="S4188" s="47" t="s">
        <v>588</v>
      </c>
      <c r="T4188" s="265">
        <v>21360</v>
      </c>
      <c r="U4188" s="264">
        <v>35887</v>
      </c>
      <c r="V4188" s="167">
        <v>36246</v>
      </c>
      <c r="W4188" s="167">
        <v>39870</v>
      </c>
      <c r="X4188" s="167">
        <v>43858</v>
      </c>
      <c r="Y4188" s="167">
        <v>48243</v>
      </c>
    </row>
    <row r="4189" spans="1:25" s="110" customFormat="1" ht="204" customHeight="1" x14ac:dyDescent="0.25">
      <c r="A4189" s="71">
        <v>6125</v>
      </c>
      <c r="B4189" s="47" t="s">
        <v>9969</v>
      </c>
      <c r="C4189" s="47" t="s">
        <v>10137</v>
      </c>
      <c r="D4189" s="47" t="s">
        <v>10167</v>
      </c>
      <c r="E4189" s="89" t="s">
        <v>18763</v>
      </c>
      <c r="F4189" s="89" t="s">
        <v>10168</v>
      </c>
      <c r="G4189" s="90">
        <v>41275</v>
      </c>
      <c r="H4189" s="90">
        <v>41275</v>
      </c>
      <c r="I4189" s="211" t="s">
        <v>113</v>
      </c>
      <c r="J4189" s="90" t="s">
        <v>114</v>
      </c>
      <c r="K4189" s="89" t="s">
        <v>10169</v>
      </c>
      <c r="L4189" s="89" t="s">
        <v>99</v>
      </c>
      <c r="M4189" s="89" t="s">
        <v>10128</v>
      </c>
      <c r="N4189" s="89" t="s">
        <v>63</v>
      </c>
      <c r="O4189" s="89" t="s">
        <v>468</v>
      </c>
      <c r="P4189" s="89" t="s">
        <v>116</v>
      </c>
      <c r="Q4189" s="89"/>
      <c r="R4189" s="47" t="s">
        <v>42</v>
      </c>
      <c r="S4189" s="47" t="s">
        <v>588</v>
      </c>
      <c r="T4189" s="265">
        <v>120</v>
      </c>
      <c r="U4189" s="264">
        <v>59</v>
      </c>
      <c r="V4189" s="167">
        <v>60</v>
      </c>
      <c r="W4189" s="167">
        <v>66</v>
      </c>
      <c r="X4189" s="167">
        <v>72</v>
      </c>
      <c r="Y4189" s="167">
        <v>79</v>
      </c>
    </row>
    <row r="4190" spans="1:25" s="110" customFormat="1" ht="89.25" customHeight="1" x14ac:dyDescent="0.25">
      <c r="A4190" s="71">
        <v>6126</v>
      </c>
      <c r="B4190" s="47" t="s">
        <v>9969</v>
      </c>
      <c r="C4190" s="47" t="s">
        <v>10137</v>
      </c>
      <c r="D4190" s="47" t="s">
        <v>10170</v>
      </c>
      <c r="E4190" s="89" t="s">
        <v>18765</v>
      </c>
      <c r="F4190" s="89" t="s">
        <v>10171</v>
      </c>
      <c r="G4190" s="90">
        <v>41275</v>
      </c>
      <c r="H4190" s="90">
        <v>41275</v>
      </c>
      <c r="I4190" s="211" t="s">
        <v>113</v>
      </c>
      <c r="J4190" s="90" t="s">
        <v>114</v>
      </c>
      <c r="K4190" s="89" t="s">
        <v>10172</v>
      </c>
      <c r="L4190" s="89" t="s">
        <v>99</v>
      </c>
      <c r="M4190" s="89" t="s">
        <v>10128</v>
      </c>
      <c r="N4190" s="89" t="s">
        <v>63</v>
      </c>
      <c r="O4190" s="89" t="s">
        <v>468</v>
      </c>
      <c r="P4190" s="89" t="s">
        <v>116</v>
      </c>
      <c r="Q4190" s="89"/>
      <c r="R4190" s="47" t="s">
        <v>42</v>
      </c>
      <c r="S4190" s="47" t="s">
        <v>588</v>
      </c>
      <c r="T4190" s="265">
        <v>0</v>
      </c>
      <c r="U4190" s="264">
        <v>0</v>
      </c>
      <c r="V4190" s="264">
        <v>0</v>
      </c>
      <c r="W4190" s="264">
        <v>0</v>
      </c>
      <c r="X4190" s="264">
        <v>0</v>
      </c>
      <c r="Y4190" s="264">
        <v>0</v>
      </c>
    </row>
    <row r="4191" spans="1:25" s="110" customFormat="1" ht="76.5" customHeight="1" x14ac:dyDescent="0.25">
      <c r="A4191" s="71">
        <v>6127</v>
      </c>
      <c r="B4191" s="47" t="s">
        <v>9969</v>
      </c>
      <c r="C4191" s="47" t="s">
        <v>10137</v>
      </c>
      <c r="D4191" s="47" t="s">
        <v>10173</v>
      </c>
      <c r="E4191" s="89" t="s">
        <v>18766</v>
      </c>
      <c r="F4191" s="89" t="s">
        <v>10174</v>
      </c>
      <c r="G4191" s="90">
        <v>41275</v>
      </c>
      <c r="H4191" s="90">
        <v>41275</v>
      </c>
      <c r="I4191" s="211" t="s">
        <v>113</v>
      </c>
      <c r="J4191" s="90" t="s">
        <v>114</v>
      </c>
      <c r="K4191" s="89" t="s">
        <v>10175</v>
      </c>
      <c r="L4191" s="89" t="s">
        <v>61</v>
      </c>
      <c r="M4191" s="89" t="s">
        <v>678</v>
      </c>
      <c r="N4191" s="89" t="s">
        <v>63</v>
      </c>
      <c r="O4191" s="89" t="s">
        <v>468</v>
      </c>
      <c r="P4191" s="89" t="s">
        <v>116</v>
      </c>
      <c r="Q4191" s="89"/>
      <c r="R4191" s="47" t="s">
        <v>16</v>
      </c>
      <c r="S4191" s="47" t="s">
        <v>10022</v>
      </c>
      <c r="T4191" s="265">
        <v>49886</v>
      </c>
      <c r="U4191" s="264">
        <v>57668</v>
      </c>
      <c r="V4191" s="167">
        <v>58245</v>
      </c>
      <c r="W4191" s="167">
        <v>64069</v>
      </c>
      <c r="X4191" s="167">
        <v>70476</v>
      </c>
      <c r="Y4191" s="167">
        <v>77524</v>
      </c>
    </row>
    <row r="4192" spans="1:25" s="110" customFormat="1" ht="51" customHeight="1" x14ac:dyDescent="0.25">
      <c r="A4192" s="71">
        <v>6128</v>
      </c>
      <c r="B4192" s="47" t="s">
        <v>9969</v>
      </c>
      <c r="C4192" s="47" t="s">
        <v>10137</v>
      </c>
      <c r="D4192" s="47" t="s">
        <v>10176</v>
      </c>
      <c r="E4192" s="89" t="s">
        <v>18767</v>
      </c>
      <c r="F4192" s="89" t="s">
        <v>10045</v>
      </c>
      <c r="G4192" s="90">
        <v>41275</v>
      </c>
      <c r="H4192" s="90">
        <v>41275</v>
      </c>
      <c r="I4192" s="211" t="s">
        <v>113</v>
      </c>
      <c r="J4192" s="90">
        <v>44562</v>
      </c>
      <c r="K4192" s="89" t="s">
        <v>10177</v>
      </c>
      <c r="L4192" s="89" t="s">
        <v>61</v>
      </c>
      <c r="M4192" s="89" t="s">
        <v>678</v>
      </c>
      <c r="N4192" s="89" t="s">
        <v>63</v>
      </c>
      <c r="O4192" s="89" t="s">
        <v>468</v>
      </c>
      <c r="P4192" s="89" t="s">
        <v>116</v>
      </c>
      <c r="Q4192" s="89"/>
      <c r="R4192" s="47" t="s">
        <v>17</v>
      </c>
      <c r="S4192" s="47" t="s">
        <v>1302</v>
      </c>
      <c r="T4192" s="265">
        <v>556960</v>
      </c>
      <c r="U4192" s="264" t="s">
        <v>112</v>
      </c>
      <c r="V4192" s="167" t="s">
        <v>112</v>
      </c>
      <c r="W4192" s="265" t="s">
        <v>112</v>
      </c>
      <c r="X4192" s="265" t="s">
        <v>112</v>
      </c>
      <c r="Y4192" s="265" t="s">
        <v>112</v>
      </c>
    </row>
    <row r="4193" spans="1:25" s="110" customFormat="1" ht="63.75" customHeight="1" x14ac:dyDescent="0.25">
      <c r="A4193" s="71">
        <v>6129</v>
      </c>
      <c r="B4193" s="47" t="s">
        <v>9969</v>
      </c>
      <c r="C4193" s="47" t="s">
        <v>9982</v>
      </c>
      <c r="D4193" s="47" t="s">
        <v>10178</v>
      </c>
      <c r="E4193" s="89" t="s">
        <v>18768</v>
      </c>
      <c r="F4193" s="89" t="s">
        <v>465</v>
      </c>
      <c r="G4193" s="90">
        <v>42005</v>
      </c>
      <c r="H4193" s="90">
        <v>42005</v>
      </c>
      <c r="I4193" s="211" t="s">
        <v>336</v>
      </c>
      <c r="J4193" s="90" t="s">
        <v>114</v>
      </c>
      <c r="K4193" s="89" t="s">
        <v>18769</v>
      </c>
      <c r="L4193" s="89" t="s">
        <v>60</v>
      </c>
      <c r="M4193" s="89" t="s">
        <v>442</v>
      </c>
      <c r="N4193" s="89" t="s">
        <v>63</v>
      </c>
      <c r="O4193" s="89" t="s">
        <v>468</v>
      </c>
      <c r="P4193" s="89" t="s">
        <v>116</v>
      </c>
      <c r="Q4193" s="89"/>
      <c r="R4193" s="47" t="s">
        <v>53</v>
      </c>
      <c r="S4193" s="47" t="s">
        <v>175</v>
      </c>
      <c r="T4193" s="265">
        <v>0</v>
      </c>
      <c r="U4193" s="264" t="s">
        <v>112</v>
      </c>
      <c r="V4193" s="167" t="s">
        <v>112</v>
      </c>
      <c r="W4193" s="167" t="s">
        <v>112</v>
      </c>
      <c r="X4193" s="265" t="s">
        <v>112</v>
      </c>
      <c r="Y4193" s="265" t="s">
        <v>112</v>
      </c>
    </row>
    <row r="4194" spans="1:25" s="110" customFormat="1" ht="178.5" customHeight="1" x14ac:dyDescent="0.25">
      <c r="A4194" s="71">
        <v>6130</v>
      </c>
      <c r="B4194" s="47" t="s">
        <v>9969</v>
      </c>
      <c r="C4194" s="47" t="s">
        <v>10058</v>
      </c>
      <c r="D4194" s="47" t="s">
        <v>10179</v>
      </c>
      <c r="E4194" s="89" t="s">
        <v>18770</v>
      </c>
      <c r="F4194" s="89" t="s">
        <v>10060</v>
      </c>
      <c r="G4194" s="90">
        <v>43418</v>
      </c>
      <c r="H4194" s="90">
        <v>43466</v>
      </c>
      <c r="I4194" s="211" t="s">
        <v>370</v>
      </c>
      <c r="J4194" s="90">
        <v>45292</v>
      </c>
      <c r="K4194" s="89" t="s">
        <v>10180</v>
      </c>
      <c r="L4194" s="89" t="s">
        <v>60</v>
      </c>
      <c r="M4194" s="89" t="s">
        <v>996</v>
      </c>
      <c r="N4194" s="89" t="s">
        <v>63</v>
      </c>
      <c r="O4194" s="89" t="s">
        <v>468</v>
      </c>
      <c r="P4194" s="89" t="s">
        <v>116</v>
      </c>
      <c r="Q4194" s="89" t="s">
        <v>10061</v>
      </c>
      <c r="R4194" s="47" t="s">
        <v>53</v>
      </c>
      <c r="S4194" s="47" t="s">
        <v>175</v>
      </c>
      <c r="T4194" s="265">
        <v>0</v>
      </c>
      <c r="U4194" s="265">
        <v>0</v>
      </c>
      <c r="V4194" s="265" t="s">
        <v>470</v>
      </c>
      <c r="W4194" s="265" t="s">
        <v>112</v>
      </c>
      <c r="X4194" s="265" t="s">
        <v>112</v>
      </c>
      <c r="Y4194" s="265" t="s">
        <v>112</v>
      </c>
    </row>
    <row r="4195" spans="1:25" s="110" customFormat="1" ht="293.25" customHeight="1" x14ac:dyDescent="0.25">
      <c r="A4195" s="71">
        <v>6131</v>
      </c>
      <c r="B4195" s="47" t="s">
        <v>9969</v>
      </c>
      <c r="C4195" s="47" t="s">
        <v>10066</v>
      </c>
      <c r="D4195" s="47" t="s">
        <v>10181</v>
      </c>
      <c r="E4195" s="89" t="s">
        <v>18771</v>
      </c>
      <c r="F4195" s="89" t="s">
        <v>10182</v>
      </c>
      <c r="G4195" s="90">
        <v>43432</v>
      </c>
      <c r="H4195" s="90">
        <v>43466</v>
      </c>
      <c r="I4195" s="211" t="s">
        <v>535</v>
      </c>
      <c r="J4195" s="90" t="s">
        <v>114</v>
      </c>
      <c r="K4195" s="89" t="s">
        <v>10183</v>
      </c>
      <c r="L4195" s="89" t="s">
        <v>60</v>
      </c>
      <c r="M4195" s="89" t="s">
        <v>442</v>
      </c>
      <c r="N4195" s="89" t="s">
        <v>63</v>
      </c>
      <c r="O4195" s="89" t="s">
        <v>468</v>
      </c>
      <c r="P4195" s="89" t="s">
        <v>116</v>
      </c>
      <c r="Q4195" s="89"/>
      <c r="R4195" s="47" t="s">
        <v>24</v>
      </c>
      <c r="S4195" s="47" t="s">
        <v>553</v>
      </c>
      <c r="T4195" s="265">
        <v>3587</v>
      </c>
      <c r="U4195" s="264">
        <v>5582</v>
      </c>
      <c r="V4195" s="167">
        <v>5638</v>
      </c>
      <c r="W4195" s="167">
        <v>6202</v>
      </c>
      <c r="X4195" s="167">
        <v>6822</v>
      </c>
      <c r="Y4195" s="167">
        <v>7504</v>
      </c>
    </row>
    <row r="4196" spans="1:25" s="110" customFormat="1" ht="255" customHeight="1" x14ac:dyDescent="0.25">
      <c r="A4196" s="71">
        <v>6132</v>
      </c>
      <c r="B4196" s="47" t="s">
        <v>9969</v>
      </c>
      <c r="C4196" s="47" t="s">
        <v>18712</v>
      </c>
      <c r="D4196" s="47" t="s">
        <v>18772</v>
      </c>
      <c r="E4196" s="89" t="s">
        <v>18773</v>
      </c>
      <c r="F4196" s="89" t="s">
        <v>18714</v>
      </c>
      <c r="G4196" s="90">
        <v>44680</v>
      </c>
      <c r="H4196" s="90">
        <v>44562</v>
      </c>
      <c r="I4196" s="211" t="s">
        <v>2677</v>
      </c>
      <c r="J4196" s="90">
        <v>44927</v>
      </c>
      <c r="K4196" s="89" t="s">
        <v>18774</v>
      </c>
      <c r="L4196" s="89" t="s">
        <v>60</v>
      </c>
      <c r="M4196" s="89" t="s">
        <v>10018</v>
      </c>
      <c r="N4196" s="89" t="s">
        <v>63</v>
      </c>
      <c r="O4196" s="89" t="s">
        <v>468</v>
      </c>
      <c r="P4196" s="89" t="s">
        <v>116</v>
      </c>
      <c r="Q4196" s="89"/>
      <c r="R4196" s="89" t="s">
        <v>28</v>
      </c>
      <c r="S4196" s="89" t="s">
        <v>1540</v>
      </c>
      <c r="T4196" s="265" t="s">
        <v>112</v>
      </c>
      <c r="U4196" s="264">
        <v>0</v>
      </c>
      <c r="V4196" s="167" t="s">
        <v>112</v>
      </c>
      <c r="W4196" s="167" t="s">
        <v>112</v>
      </c>
      <c r="X4196" s="167" t="s">
        <v>112</v>
      </c>
      <c r="Y4196" s="167" t="s">
        <v>112</v>
      </c>
    </row>
    <row r="4197" spans="1:25" s="110" customFormat="1" ht="280.5" customHeight="1" x14ac:dyDescent="0.25">
      <c r="A4197" s="71">
        <v>6133</v>
      </c>
      <c r="B4197" s="47" t="s">
        <v>9969</v>
      </c>
      <c r="C4197" s="47" t="s">
        <v>10080</v>
      </c>
      <c r="D4197" s="47" t="s">
        <v>10184</v>
      </c>
      <c r="E4197" s="89" t="s">
        <v>18775</v>
      </c>
      <c r="F4197" s="89" t="s">
        <v>10084</v>
      </c>
      <c r="G4197" s="90">
        <v>44191</v>
      </c>
      <c r="H4197" s="90">
        <v>43831</v>
      </c>
      <c r="I4197" s="211" t="s">
        <v>2004</v>
      </c>
      <c r="J4197" s="90">
        <v>44562</v>
      </c>
      <c r="K4197" s="89" t="s">
        <v>10185</v>
      </c>
      <c r="L4197" s="89" t="s">
        <v>60</v>
      </c>
      <c r="M4197" s="89" t="s">
        <v>10018</v>
      </c>
      <c r="N4197" s="89" t="s">
        <v>63</v>
      </c>
      <c r="O4197" s="89" t="s">
        <v>468</v>
      </c>
      <c r="P4197" s="89" t="s">
        <v>116</v>
      </c>
      <c r="Q4197" s="89" t="s">
        <v>10186</v>
      </c>
      <c r="R4197" s="47">
        <v>2</v>
      </c>
      <c r="S4197" s="47" t="s">
        <v>199</v>
      </c>
      <c r="T4197" s="265">
        <v>68372</v>
      </c>
      <c r="U4197" s="264" t="s">
        <v>112</v>
      </c>
      <c r="V4197" s="167" t="s">
        <v>112</v>
      </c>
      <c r="W4197" s="265" t="s">
        <v>112</v>
      </c>
      <c r="X4197" s="265" t="s">
        <v>112</v>
      </c>
      <c r="Y4197" s="265" t="s">
        <v>112</v>
      </c>
    </row>
    <row r="4198" spans="1:25" s="110" customFormat="1" ht="165.75" customHeight="1" x14ac:dyDescent="0.25">
      <c r="A4198" s="71">
        <v>6134</v>
      </c>
      <c r="B4198" s="47" t="s">
        <v>9969</v>
      </c>
      <c r="C4198" s="47" t="s">
        <v>10080</v>
      </c>
      <c r="D4198" s="47" t="s">
        <v>10187</v>
      </c>
      <c r="E4198" s="89" t="s">
        <v>18776</v>
      </c>
      <c r="F4198" s="89" t="s">
        <v>6812</v>
      </c>
      <c r="G4198" s="90">
        <v>44191</v>
      </c>
      <c r="H4198" s="90">
        <v>43831</v>
      </c>
      <c r="I4198" s="211" t="s">
        <v>2004</v>
      </c>
      <c r="J4198" s="90">
        <v>44562</v>
      </c>
      <c r="K4198" s="89" t="s">
        <v>18777</v>
      </c>
      <c r="L4198" s="89" t="s">
        <v>60</v>
      </c>
      <c r="M4198" s="89" t="s">
        <v>10018</v>
      </c>
      <c r="N4198" s="89" t="s">
        <v>63</v>
      </c>
      <c r="O4198" s="89" t="s">
        <v>105</v>
      </c>
      <c r="P4198" s="89" t="s">
        <v>10082</v>
      </c>
      <c r="Q4198" s="89" t="s">
        <v>1882</v>
      </c>
      <c r="R4198" s="47">
        <v>2</v>
      </c>
      <c r="S4198" s="47" t="s">
        <v>199</v>
      </c>
      <c r="T4198" s="265">
        <v>5278</v>
      </c>
      <c r="U4198" s="264" t="s">
        <v>112</v>
      </c>
      <c r="V4198" s="167" t="s">
        <v>112</v>
      </c>
      <c r="W4198" s="265" t="s">
        <v>112</v>
      </c>
      <c r="X4198" s="265" t="s">
        <v>112</v>
      </c>
      <c r="Y4198" s="265" t="s">
        <v>112</v>
      </c>
    </row>
    <row r="4199" spans="1:25" s="110" customFormat="1" ht="140.25" customHeight="1" x14ac:dyDescent="0.25">
      <c r="A4199" s="71">
        <v>6135</v>
      </c>
      <c r="B4199" s="47" t="s">
        <v>9969</v>
      </c>
      <c r="C4199" s="47" t="s">
        <v>10080</v>
      </c>
      <c r="D4199" s="47" t="s">
        <v>10188</v>
      </c>
      <c r="E4199" s="89" t="s">
        <v>18773</v>
      </c>
      <c r="F4199" s="89" t="s">
        <v>10189</v>
      </c>
      <c r="G4199" s="90">
        <v>44562</v>
      </c>
      <c r="H4199" s="90">
        <v>44562</v>
      </c>
      <c r="I4199" s="211" t="s">
        <v>113</v>
      </c>
      <c r="J4199" s="90" t="s">
        <v>114</v>
      </c>
      <c r="K4199" s="89" t="s">
        <v>10190</v>
      </c>
      <c r="L4199" s="89" t="s">
        <v>60</v>
      </c>
      <c r="M4199" s="89" t="s">
        <v>10018</v>
      </c>
      <c r="N4199" s="89" t="s">
        <v>63</v>
      </c>
      <c r="O4199" s="89" t="s">
        <v>105</v>
      </c>
      <c r="P4199" s="89" t="s">
        <v>10191</v>
      </c>
      <c r="Q4199" s="89"/>
      <c r="R4199" s="47"/>
      <c r="S4199" s="47"/>
      <c r="T4199" s="265" t="s">
        <v>112</v>
      </c>
      <c r="U4199" s="264">
        <v>582</v>
      </c>
      <c r="V4199" s="167">
        <v>588</v>
      </c>
      <c r="W4199" s="265">
        <v>647</v>
      </c>
      <c r="X4199" s="265">
        <v>711</v>
      </c>
      <c r="Y4199" s="265">
        <v>782</v>
      </c>
    </row>
    <row r="4200" spans="1:25" s="110" customFormat="1" ht="267.75" customHeight="1" x14ac:dyDescent="0.25">
      <c r="A4200" s="71">
        <v>6136</v>
      </c>
      <c r="B4200" s="47" t="s">
        <v>9969</v>
      </c>
      <c r="C4200" s="47" t="s">
        <v>10080</v>
      </c>
      <c r="D4200" s="47" t="s">
        <v>10192</v>
      </c>
      <c r="E4200" s="89" t="s">
        <v>18773</v>
      </c>
      <c r="F4200" s="89" t="s">
        <v>10189</v>
      </c>
      <c r="G4200" s="90">
        <v>44562</v>
      </c>
      <c r="H4200" s="90">
        <v>44562</v>
      </c>
      <c r="I4200" s="211" t="s">
        <v>113</v>
      </c>
      <c r="J4200" s="90" t="s">
        <v>114</v>
      </c>
      <c r="K4200" s="89" t="s">
        <v>10193</v>
      </c>
      <c r="L4200" s="89" t="s">
        <v>99</v>
      </c>
      <c r="M4200" s="89" t="s">
        <v>10018</v>
      </c>
      <c r="N4200" s="89" t="s">
        <v>63</v>
      </c>
      <c r="O4200" s="89" t="s">
        <v>105</v>
      </c>
      <c r="P4200" s="89" t="s">
        <v>10194</v>
      </c>
      <c r="Q4200" s="89"/>
      <c r="R4200" s="47" t="s">
        <v>733</v>
      </c>
      <c r="S4200" s="47" t="s">
        <v>734</v>
      </c>
      <c r="T4200" s="265" t="s">
        <v>112</v>
      </c>
      <c r="U4200" s="264">
        <v>1442622</v>
      </c>
      <c r="V4200" s="167">
        <v>1457048</v>
      </c>
      <c r="W4200" s="265">
        <v>1602753</v>
      </c>
      <c r="X4200" s="265">
        <v>1763028</v>
      </c>
      <c r="Y4200" s="265">
        <v>1939331</v>
      </c>
    </row>
    <row r="4201" spans="1:25" s="110" customFormat="1" ht="267.75" customHeight="1" x14ac:dyDescent="0.25">
      <c r="A4201" s="71">
        <v>6137</v>
      </c>
      <c r="B4201" s="47" t="s">
        <v>9969</v>
      </c>
      <c r="C4201" s="47" t="s">
        <v>10080</v>
      </c>
      <c r="D4201" s="47" t="s">
        <v>18778</v>
      </c>
      <c r="E4201" s="89" t="s">
        <v>18779</v>
      </c>
      <c r="F4201" s="89" t="s">
        <v>10189</v>
      </c>
      <c r="G4201" s="90">
        <v>44562</v>
      </c>
      <c r="H4201" s="90">
        <v>44562</v>
      </c>
      <c r="I4201" s="211" t="s">
        <v>113</v>
      </c>
      <c r="J4201" s="90" t="s">
        <v>114</v>
      </c>
      <c r="K4201" s="89" t="s">
        <v>10195</v>
      </c>
      <c r="L4201" s="89" t="s">
        <v>60</v>
      </c>
      <c r="M4201" s="89" t="s">
        <v>10117</v>
      </c>
      <c r="N4201" s="89" t="s">
        <v>63</v>
      </c>
      <c r="O4201" s="89" t="s">
        <v>105</v>
      </c>
      <c r="P4201" s="89" t="s">
        <v>10194</v>
      </c>
      <c r="Q4201" s="89"/>
      <c r="R4201" s="47" t="s">
        <v>53</v>
      </c>
      <c r="S4201" s="47" t="s">
        <v>674</v>
      </c>
      <c r="T4201" s="265" t="s">
        <v>112</v>
      </c>
      <c r="U4201" s="264">
        <v>0</v>
      </c>
      <c r="V4201" s="167">
        <v>14571</v>
      </c>
      <c r="W4201" s="265">
        <v>16028</v>
      </c>
      <c r="X4201" s="265">
        <v>16189</v>
      </c>
      <c r="Y4201" s="265">
        <v>16350</v>
      </c>
    </row>
    <row r="4202" spans="1:25" s="110" customFormat="1" ht="280.5" customHeight="1" x14ac:dyDescent="0.25">
      <c r="A4202" s="71">
        <v>6138</v>
      </c>
      <c r="B4202" s="47" t="s">
        <v>9969</v>
      </c>
      <c r="C4202" s="47" t="s">
        <v>10080</v>
      </c>
      <c r="D4202" s="47" t="s">
        <v>10196</v>
      </c>
      <c r="E4202" s="89" t="s">
        <v>18773</v>
      </c>
      <c r="F4202" s="89" t="s">
        <v>10189</v>
      </c>
      <c r="G4202" s="90">
        <v>44562</v>
      </c>
      <c r="H4202" s="90">
        <v>44562</v>
      </c>
      <c r="I4202" s="211" t="s">
        <v>113</v>
      </c>
      <c r="J4202" s="90" t="s">
        <v>114</v>
      </c>
      <c r="K4202" s="89" t="s">
        <v>10197</v>
      </c>
      <c r="L4202" s="89" t="s">
        <v>60</v>
      </c>
      <c r="M4202" s="89" t="s">
        <v>10198</v>
      </c>
      <c r="N4202" s="89" t="s">
        <v>63</v>
      </c>
      <c r="O4202" s="89" t="s">
        <v>105</v>
      </c>
      <c r="P4202" s="89" t="s">
        <v>10194</v>
      </c>
      <c r="Q4202" s="89"/>
      <c r="R4202" s="47"/>
      <c r="S4202" s="47"/>
      <c r="T4202" s="265" t="s">
        <v>112</v>
      </c>
      <c r="U4202" s="264">
        <v>0</v>
      </c>
      <c r="V4202" s="167">
        <v>29015</v>
      </c>
      <c r="W4202" s="265">
        <v>31916</v>
      </c>
      <c r="X4202" s="265">
        <v>32235</v>
      </c>
      <c r="Y4202" s="265">
        <v>32558</v>
      </c>
    </row>
    <row r="4203" spans="1:25" s="110" customFormat="1" ht="255" customHeight="1" x14ac:dyDescent="0.25">
      <c r="A4203" s="71">
        <v>6139</v>
      </c>
      <c r="B4203" s="47" t="s">
        <v>9969</v>
      </c>
      <c r="C4203" s="47" t="s">
        <v>10080</v>
      </c>
      <c r="D4203" s="47" t="s">
        <v>10199</v>
      </c>
      <c r="E4203" s="89" t="s">
        <v>18773</v>
      </c>
      <c r="F4203" s="89" t="s">
        <v>10189</v>
      </c>
      <c r="G4203" s="90">
        <v>44562</v>
      </c>
      <c r="H4203" s="90">
        <v>44562</v>
      </c>
      <c r="I4203" s="211" t="s">
        <v>113</v>
      </c>
      <c r="J4203" s="90" t="s">
        <v>114</v>
      </c>
      <c r="K4203" s="89" t="s">
        <v>18780</v>
      </c>
      <c r="L4203" s="89" t="s">
        <v>60</v>
      </c>
      <c r="M4203" s="89" t="s">
        <v>10018</v>
      </c>
      <c r="N4203" s="89" t="s">
        <v>63</v>
      </c>
      <c r="O4203" s="89" t="s">
        <v>105</v>
      </c>
      <c r="P4203" s="89" t="s">
        <v>10194</v>
      </c>
      <c r="Q4203" s="89"/>
      <c r="R4203" s="47"/>
      <c r="S4203" s="47"/>
      <c r="T4203" s="265" t="s">
        <v>112</v>
      </c>
      <c r="U4203" s="264">
        <v>644</v>
      </c>
      <c r="V4203" s="167">
        <v>650</v>
      </c>
      <c r="W4203" s="265">
        <v>715</v>
      </c>
      <c r="X4203" s="265">
        <v>787</v>
      </c>
      <c r="Y4203" s="265">
        <v>866</v>
      </c>
    </row>
    <row r="4204" spans="1:25" s="110" customFormat="1" ht="293.25" customHeight="1" x14ac:dyDescent="0.25">
      <c r="A4204" s="71">
        <v>6140</v>
      </c>
      <c r="B4204" s="47" t="s">
        <v>9969</v>
      </c>
      <c r="C4204" s="47" t="s">
        <v>10080</v>
      </c>
      <c r="D4204" s="47" t="s">
        <v>10200</v>
      </c>
      <c r="E4204" s="89" t="s">
        <v>18773</v>
      </c>
      <c r="F4204" s="89" t="s">
        <v>10189</v>
      </c>
      <c r="G4204" s="90">
        <v>44562</v>
      </c>
      <c r="H4204" s="90">
        <v>44562</v>
      </c>
      <c r="I4204" s="211" t="s">
        <v>113</v>
      </c>
      <c r="J4204" s="90" t="s">
        <v>114</v>
      </c>
      <c r="K4204" s="89" t="s">
        <v>18781</v>
      </c>
      <c r="L4204" s="89" t="s">
        <v>99</v>
      </c>
      <c r="M4204" s="89" t="s">
        <v>10201</v>
      </c>
      <c r="N4204" s="89" t="s">
        <v>63</v>
      </c>
      <c r="O4204" s="89" t="s">
        <v>105</v>
      </c>
      <c r="P4204" s="89" t="s">
        <v>10194</v>
      </c>
      <c r="Q4204" s="89"/>
      <c r="R4204" s="47"/>
      <c r="S4204" s="47"/>
      <c r="T4204" s="265" t="s">
        <v>112</v>
      </c>
      <c r="U4204" s="264">
        <v>377</v>
      </c>
      <c r="V4204" s="167">
        <v>381</v>
      </c>
      <c r="W4204" s="265">
        <v>419</v>
      </c>
      <c r="X4204" s="265">
        <v>461</v>
      </c>
      <c r="Y4204" s="265">
        <v>507</v>
      </c>
    </row>
    <row r="4205" spans="1:25" s="110" customFormat="1" ht="357" customHeight="1" x14ac:dyDescent="0.25">
      <c r="A4205" s="71">
        <v>6141</v>
      </c>
      <c r="B4205" s="47" t="s">
        <v>9969</v>
      </c>
      <c r="C4205" s="47" t="s">
        <v>10080</v>
      </c>
      <c r="D4205" s="47" t="s">
        <v>10202</v>
      </c>
      <c r="E4205" s="89" t="s">
        <v>18773</v>
      </c>
      <c r="F4205" s="89" t="s">
        <v>10189</v>
      </c>
      <c r="G4205" s="90">
        <v>44562</v>
      </c>
      <c r="H4205" s="90">
        <v>44562</v>
      </c>
      <c r="I4205" s="211" t="s">
        <v>113</v>
      </c>
      <c r="J4205" s="90" t="s">
        <v>114</v>
      </c>
      <c r="K4205" s="89" t="s">
        <v>10203</v>
      </c>
      <c r="L4205" s="89" t="s">
        <v>99</v>
      </c>
      <c r="M4205" s="89" t="s">
        <v>10018</v>
      </c>
      <c r="N4205" s="89" t="s">
        <v>63</v>
      </c>
      <c r="O4205" s="89" t="s">
        <v>105</v>
      </c>
      <c r="P4205" s="89" t="s">
        <v>10204</v>
      </c>
      <c r="Q4205" s="89"/>
      <c r="R4205" s="47" t="s">
        <v>733</v>
      </c>
      <c r="S4205" s="47" t="s">
        <v>734</v>
      </c>
      <c r="T4205" s="265" t="s">
        <v>112</v>
      </c>
      <c r="U4205" s="264">
        <v>57004</v>
      </c>
      <c r="V4205" s="167">
        <v>57574</v>
      </c>
      <c r="W4205" s="265">
        <v>63331</v>
      </c>
      <c r="X4205" s="265">
        <v>69665</v>
      </c>
      <c r="Y4205" s="265">
        <v>76631</v>
      </c>
    </row>
    <row r="4206" spans="1:25" s="110" customFormat="1" ht="191.25" customHeight="1" x14ac:dyDescent="0.25">
      <c r="A4206" s="71">
        <v>6142</v>
      </c>
      <c r="B4206" s="47" t="s">
        <v>9969</v>
      </c>
      <c r="C4206" s="47" t="s">
        <v>10080</v>
      </c>
      <c r="D4206" s="47" t="s">
        <v>10205</v>
      </c>
      <c r="E4206" s="89" t="s">
        <v>18773</v>
      </c>
      <c r="F4206" s="89" t="s">
        <v>10189</v>
      </c>
      <c r="G4206" s="90">
        <v>44562</v>
      </c>
      <c r="H4206" s="90">
        <v>44562</v>
      </c>
      <c r="I4206" s="211" t="s">
        <v>113</v>
      </c>
      <c r="J4206" s="90" t="s">
        <v>114</v>
      </c>
      <c r="K4206" s="89" t="s">
        <v>10206</v>
      </c>
      <c r="L4206" s="89" t="s">
        <v>99</v>
      </c>
      <c r="M4206" s="89" t="s">
        <v>10018</v>
      </c>
      <c r="N4206" s="89" t="s">
        <v>63</v>
      </c>
      <c r="O4206" s="89" t="s">
        <v>105</v>
      </c>
      <c r="P4206" s="89" t="s">
        <v>10207</v>
      </c>
      <c r="Q4206" s="89"/>
      <c r="R4206" s="47"/>
      <c r="S4206" s="47"/>
      <c r="T4206" s="265" t="s">
        <v>112</v>
      </c>
      <c r="U4206" s="264">
        <v>37659</v>
      </c>
      <c r="V4206" s="167">
        <v>38036</v>
      </c>
      <c r="W4206" s="265">
        <v>41839</v>
      </c>
      <c r="X4206" s="265">
        <v>46023</v>
      </c>
      <c r="Y4206" s="265">
        <v>50625</v>
      </c>
    </row>
    <row r="4207" spans="1:25" s="110" customFormat="1" ht="216.75" customHeight="1" x14ac:dyDescent="0.25">
      <c r="A4207" s="71">
        <v>6143</v>
      </c>
      <c r="B4207" s="47" t="s">
        <v>9969</v>
      </c>
      <c r="C4207" s="47" t="s">
        <v>10080</v>
      </c>
      <c r="D4207" s="47" t="s">
        <v>10208</v>
      </c>
      <c r="E4207" s="89" t="s">
        <v>18773</v>
      </c>
      <c r="F4207" s="89" t="s">
        <v>10189</v>
      </c>
      <c r="G4207" s="90">
        <v>44562</v>
      </c>
      <c r="H4207" s="90">
        <v>44562</v>
      </c>
      <c r="I4207" s="211" t="s">
        <v>113</v>
      </c>
      <c r="J4207" s="90" t="s">
        <v>114</v>
      </c>
      <c r="K4207" s="89" t="s">
        <v>18782</v>
      </c>
      <c r="L4207" s="89" t="s">
        <v>99</v>
      </c>
      <c r="M4207" s="89" t="s">
        <v>10201</v>
      </c>
      <c r="N4207" s="89" t="s">
        <v>63</v>
      </c>
      <c r="O4207" s="89" t="s">
        <v>105</v>
      </c>
      <c r="P4207" s="89" t="s">
        <v>10207</v>
      </c>
      <c r="Q4207" s="89"/>
      <c r="R4207" s="47"/>
      <c r="S4207" s="47"/>
      <c r="T4207" s="265" t="s">
        <v>112</v>
      </c>
      <c r="U4207" s="264">
        <v>2075</v>
      </c>
      <c r="V4207" s="167">
        <v>2096</v>
      </c>
      <c r="W4207" s="265">
        <v>2305</v>
      </c>
      <c r="X4207" s="265">
        <v>2536</v>
      </c>
      <c r="Y4207" s="265">
        <v>2789</v>
      </c>
    </row>
    <row r="4208" spans="1:25" s="110" customFormat="1" ht="76.5" customHeight="1" x14ac:dyDescent="0.25">
      <c r="A4208" s="71">
        <v>6144</v>
      </c>
      <c r="B4208" s="47" t="s">
        <v>9969</v>
      </c>
      <c r="C4208" s="47" t="s">
        <v>10080</v>
      </c>
      <c r="D4208" s="47" t="s">
        <v>10209</v>
      </c>
      <c r="E4208" s="89" t="s">
        <v>18773</v>
      </c>
      <c r="F4208" s="89" t="s">
        <v>10189</v>
      </c>
      <c r="G4208" s="90">
        <v>44562</v>
      </c>
      <c r="H4208" s="90">
        <v>44562</v>
      </c>
      <c r="I4208" s="211" t="s">
        <v>113</v>
      </c>
      <c r="J4208" s="90" t="s">
        <v>114</v>
      </c>
      <c r="K4208" s="89" t="s">
        <v>18783</v>
      </c>
      <c r="L4208" s="89" t="s">
        <v>60</v>
      </c>
      <c r="M4208" s="89" t="s">
        <v>10018</v>
      </c>
      <c r="N4208" s="89" t="s">
        <v>63</v>
      </c>
      <c r="O4208" s="89" t="s">
        <v>105</v>
      </c>
      <c r="P4208" s="89" t="s">
        <v>10210</v>
      </c>
      <c r="Q4208" s="89"/>
      <c r="R4208" s="47"/>
      <c r="S4208" s="47"/>
      <c r="T4208" s="265" t="s">
        <v>112</v>
      </c>
      <c r="U4208" s="264">
        <v>8182</v>
      </c>
      <c r="V4208" s="167">
        <v>8264</v>
      </c>
      <c r="W4208" s="265">
        <v>9090</v>
      </c>
      <c r="X4208" s="265">
        <v>9999</v>
      </c>
      <c r="Y4208" s="265">
        <v>10999</v>
      </c>
    </row>
    <row r="4209" spans="1:25" s="110" customFormat="1" ht="89.25" customHeight="1" x14ac:dyDescent="0.25">
      <c r="A4209" s="71">
        <v>6145</v>
      </c>
      <c r="B4209" s="47" t="s">
        <v>9969</v>
      </c>
      <c r="C4209" s="47" t="s">
        <v>9974</v>
      </c>
      <c r="D4209" s="47" t="s">
        <v>10211</v>
      </c>
      <c r="E4209" s="89" t="s">
        <v>18773</v>
      </c>
      <c r="F4209" s="89" t="s">
        <v>10189</v>
      </c>
      <c r="G4209" s="90">
        <v>44562</v>
      </c>
      <c r="H4209" s="90">
        <v>44562</v>
      </c>
      <c r="I4209" s="211" t="s">
        <v>1817</v>
      </c>
      <c r="J4209" s="90">
        <v>45292</v>
      </c>
      <c r="K4209" s="89" t="s">
        <v>18784</v>
      </c>
      <c r="L4209" s="89" t="s">
        <v>60</v>
      </c>
      <c r="M4209" s="89" t="s">
        <v>10212</v>
      </c>
      <c r="N4209" s="89" t="s">
        <v>63</v>
      </c>
      <c r="O4209" s="89" t="s">
        <v>105</v>
      </c>
      <c r="P4209" s="89" t="s">
        <v>10213</v>
      </c>
      <c r="Q4209" s="89"/>
      <c r="R4209" s="47"/>
      <c r="S4209" s="47"/>
      <c r="T4209" s="265" t="s">
        <v>112</v>
      </c>
      <c r="U4209" s="264">
        <v>6908</v>
      </c>
      <c r="V4209" s="167">
        <v>6977</v>
      </c>
      <c r="W4209" s="265" t="s">
        <v>112</v>
      </c>
      <c r="X4209" s="265" t="s">
        <v>112</v>
      </c>
      <c r="Y4209" s="265" t="s">
        <v>112</v>
      </c>
    </row>
    <row r="4210" spans="1:25" s="110" customFormat="1" ht="102" customHeight="1" x14ac:dyDescent="0.25">
      <c r="A4210" s="71">
        <v>6146</v>
      </c>
      <c r="B4210" s="47" t="s">
        <v>9969</v>
      </c>
      <c r="C4210" s="47" t="s">
        <v>9974</v>
      </c>
      <c r="D4210" s="47" t="s">
        <v>10214</v>
      </c>
      <c r="E4210" s="89" t="s">
        <v>18785</v>
      </c>
      <c r="F4210" s="89" t="s">
        <v>6812</v>
      </c>
      <c r="G4210" s="90">
        <v>44562</v>
      </c>
      <c r="H4210" s="90">
        <v>44562</v>
      </c>
      <c r="I4210" s="211" t="s">
        <v>762</v>
      </c>
      <c r="J4210" s="90">
        <v>44927</v>
      </c>
      <c r="K4210" s="89" t="s">
        <v>18786</v>
      </c>
      <c r="L4210" s="89" t="s">
        <v>60</v>
      </c>
      <c r="M4210" s="89" t="s">
        <v>10018</v>
      </c>
      <c r="N4210" s="89" t="s">
        <v>63</v>
      </c>
      <c r="O4210" s="89" t="s">
        <v>105</v>
      </c>
      <c r="P4210" s="89" t="s">
        <v>116</v>
      </c>
      <c r="Q4210" s="89" t="s">
        <v>1587</v>
      </c>
      <c r="R4210" s="47"/>
      <c r="S4210" s="47"/>
      <c r="T4210" s="265" t="s">
        <v>112</v>
      </c>
      <c r="U4210" s="264">
        <v>2999</v>
      </c>
      <c r="V4210" s="167" t="s">
        <v>112</v>
      </c>
      <c r="W4210" s="265" t="s">
        <v>112</v>
      </c>
      <c r="X4210" s="265" t="s">
        <v>112</v>
      </c>
      <c r="Y4210" s="265" t="s">
        <v>112</v>
      </c>
    </row>
    <row r="4211" spans="1:25" s="110" customFormat="1" ht="102" customHeight="1" x14ac:dyDescent="0.25">
      <c r="A4211" s="71">
        <v>6147</v>
      </c>
      <c r="B4211" s="47" t="s">
        <v>9969</v>
      </c>
      <c r="C4211" s="47" t="s">
        <v>9974</v>
      </c>
      <c r="D4211" s="47" t="s">
        <v>10215</v>
      </c>
      <c r="E4211" s="89" t="s">
        <v>18787</v>
      </c>
      <c r="F4211" s="89" t="s">
        <v>10216</v>
      </c>
      <c r="G4211" s="90">
        <v>44562</v>
      </c>
      <c r="H4211" s="90">
        <v>44562</v>
      </c>
      <c r="I4211" s="211" t="s">
        <v>762</v>
      </c>
      <c r="J4211" s="90">
        <v>44927</v>
      </c>
      <c r="K4211" s="89" t="s">
        <v>18788</v>
      </c>
      <c r="L4211" s="89" t="s">
        <v>60</v>
      </c>
      <c r="M4211" s="89" t="s">
        <v>10018</v>
      </c>
      <c r="N4211" s="89" t="s">
        <v>63</v>
      </c>
      <c r="O4211" s="89" t="s">
        <v>105</v>
      </c>
      <c r="P4211" s="89" t="s">
        <v>157</v>
      </c>
      <c r="Q4211" s="89" t="s">
        <v>10217</v>
      </c>
      <c r="R4211" s="47"/>
      <c r="S4211" s="47"/>
      <c r="T4211" s="265" t="s">
        <v>112</v>
      </c>
      <c r="U4211" s="264">
        <v>0</v>
      </c>
      <c r="V4211" s="167" t="s">
        <v>112</v>
      </c>
      <c r="W4211" s="265" t="s">
        <v>112</v>
      </c>
      <c r="X4211" s="265" t="s">
        <v>112</v>
      </c>
      <c r="Y4211" s="265" t="s">
        <v>112</v>
      </c>
    </row>
    <row r="4212" spans="1:25" s="110" customFormat="1" ht="63.75" customHeight="1" x14ac:dyDescent="0.25">
      <c r="A4212" s="71">
        <v>6148</v>
      </c>
      <c r="B4212" s="47" t="s">
        <v>9969</v>
      </c>
      <c r="C4212" s="47" t="s">
        <v>9974</v>
      </c>
      <c r="D4212" s="47" t="s">
        <v>10218</v>
      </c>
      <c r="E4212" s="89" t="s">
        <v>18787</v>
      </c>
      <c r="F4212" s="89" t="s">
        <v>10088</v>
      </c>
      <c r="G4212" s="90">
        <v>44562</v>
      </c>
      <c r="H4212" s="90">
        <v>44562</v>
      </c>
      <c r="I4212" s="211" t="s">
        <v>762</v>
      </c>
      <c r="J4212" s="90">
        <v>44927</v>
      </c>
      <c r="K4212" s="89" t="s">
        <v>10219</v>
      </c>
      <c r="L4212" s="89" t="s">
        <v>60</v>
      </c>
      <c r="M4212" s="89" t="s">
        <v>10018</v>
      </c>
      <c r="N4212" s="89" t="s">
        <v>63</v>
      </c>
      <c r="O4212" s="89" t="s">
        <v>105</v>
      </c>
      <c r="P4212" s="89" t="s">
        <v>157</v>
      </c>
      <c r="Q4212" s="89" t="s">
        <v>10217</v>
      </c>
      <c r="R4212" s="47"/>
      <c r="S4212" s="47"/>
      <c r="T4212" s="265" t="s">
        <v>112</v>
      </c>
      <c r="U4212" s="264">
        <v>132524</v>
      </c>
      <c r="V4212" s="167" t="s">
        <v>112</v>
      </c>
      <c r="W4212" s="265" t="s">
        <v>112</v>
      </c>
      <c r="X4212" s="265" t="s">
        <v>112</v>
      </c>
      <c r="Y4212" s="265" t="s">
        <v>112</v>
      </c>
    </row>
    <row r="4213" spans="1:25" ht="63.75" customHeight="1" x14ac:dyDescent="0.25">
      <c r="A4213" s="71">
        <v>6149</v>
      </c>
      <c r="B4213" s="47" t="s">
        <v>9969</v>
      </c>
      <c r="C4213" s="47" t="s">
        <v>18789</v>
      </c>
      <c r="D4213" s="47" t="s">
        <v>807</v>
      </c>
      <c r="E4213" s="89" t="s">
        <v>10223</v>
      </c>
      <c r="F4213" s="89" t="s">
        <v>10189</v>
      </c>
      <c r="G4213" s="90">
        <v>43466</v>
      </c>
      <c r="H4213" s="90">
        <v>43466</v>
      </c>
      <c r="I4213" s="211" t="s">
        <v>113</v>
      </c>
      <c r="J4213" s="90" t="s">
        <v>114</v>
      </c>
      <c r="K4213" s="89" t="s">
        <v>10224</v>
      </c>
      <c r="L4213" s="89" t="s">
        <v>60</v>
      </c>
      <c r="M4213" s="89" t="s">
        <v>10032</v>
      </c>
      <c r="N4213" s="89" t="s">
        <v>63</v>
      </c>
      <c r="O4213" s="89" t="s">
        <v>100</v>
      </c>
      <c r="P4213" s="89" t="s">
        <v>10225</v>
      </c>
      <c r="Q4213" s="89"/>
      <c r="R4213" s="47"/>
      <c r="S4213" s="47"/>
      <c r="T4213" s="265">
        <v>93766</v>
      </c>
      <c r="U4213" s="264">
        <v>82758</v>
      </c>
      <c r="V4213" s="167">
        <v>78620</v>
      </c>
      <c r="W4213" s="167">
        <v>74689</v>
      </c>
      <c r="X4213" s="167">
        <v>70955</v>
      </c>
      <c r="Y4213" s="167">
        <v>67407</v>
      </c>
    </row>
    <row r="4214" spans="1:25" ht="63.75" customHeight="1" x14ac:dyDescent="0.25">
      <c r="A4214" s="71">
        <v>6150</v>
      </c>
      <c r="B4214" s="47" t="s">
        <v>9969</v>
      </c>
      <c r="C4214" s="47" t="s">
        <v>10220</v>
      </c>
      <c r="D4214" s="47" t="s">
        <v>434</v>
      </c>
      <c r="E4214" s="89" t="s">
        <v>18790</v>
      </c>
      <c r="F4214" s="89" t="s">
        <v>10189</v>
      </c>
      <c r="G4214" s="90">
        <v>43466</v>
      </c>
      <c r="H4214" s="90">
        <v>43466</v>
      </c>
      <c r="I4214" s="211" t="s">
        <v>113</v>
      </c>
      <c r="J4214" s="90" t="s">
        <v>114</v>
      </c>
      <c r="K4214" s="89" t="s">
        <v>10221</v>
      </c>
      <c r="L4214" s="89" t="s">
        <v>60</v>
      </c>
      <c r="M4214" s="89" t="s">
        <v>10212</v>
      </c>
      <c r="N4214" s="89" t="s">
        <v>63</v>
      </c>
      <c r="O4214" s="89" t="s">
        <v>100</v>
      </c>
      <c r="P4214" s="89" t="s">
        <v>10222</v>
      </c>
      <c r="Q4214" s="89"/>
      <c r="R4214" s="47"/>
      <c r="S4214" s="47"/>
      <c r="T4214" s="265">
        <v>2637062</v>
      </c>
      <c r="U4214" s="264">
        <v>99771</v>
      </c>
      <c r="V4214" s="167">
        <v>100769</v>
      </c>
      <c r="W4214" s="167">
        <v>110846</v>
      </c>
      <c r="X4214" s="167">
        <v>121930</v>
      </c>
      <c r="Y4214" s="167">
        <v>134123</v>
      </c>
    </row>
    <row r="4215" spans="1:25" ht="114.75" customHeight="1" x14ac:dyDescent="0.25">
      <c r="A4215" s="71">
        <v>6151</v>
      </c>
      <c r="B4215" s="47" t="s">
        <v>9969</v>
      </c>
      <c r="C4215" s="47" t="s">
        <v>10220</v>
      </c>
      <c r="D4215" s="47" t="s">
        <v>10226</v>
      </c>
      <c r="E4215" s="89" t="s">
        <v>129</v>
      </c>
      <c r="F4215" s="89" t="s">
        <v>10189</v>
      </c>
      <c r="G4215" s="90">
        <v>43466</v>
      </c>
      <c r="H4215" s="90">
        <v>43466</v>
      </c>
      <c r="I4215" s="211" t="s">
        <v>396</v>
      </c>
      <c r="J4215" s="90">
        <v>44562</v>
      </c>
      <c r="K4215" s="89" t="s">
        <v>10227</v>
      </c>
      <c r="L4215" s="89" t="s">
        <v>60</v>
      </c>
      <c r="M4215" s="89" t="s">
        <v>10018</v>
      </c>
      <c r="N4215" s="89" t="s">
        <v>63</v>
      </c>
      <c r="O4215" s="89" t="s">
        <v>120</v>
      </c>
      <c r="P4215" s="89" t="s">
        <v>10225</v>
      </c>
      <c r="Q4215" s="89"/>
      <c r="R4215" s="47"/>
      <c r="S4215" s="47"/>
      <c r="T4215" s="265">
        <v>1196</v>
      </c>
      <c r="U4215" s="264" t="s">
        <v>112</v>
      </c>
      <c r="V4215" s="167" t="s">
        <v>112</v>
      </c>
      <c r="W4215" s="167" t="s">
        <v>112</v>
      </c>
      <c r="X4215" s="167" t="s">
        <v>112</v>
      </c>
      <c r="Y4215" s="167" t="s">
        <v>112</v>
      </c>
    </row>
    <row r="4216" spans="1:25" ht="63.75" customHeight="1" x14ac:dyDescent="0.25">
      <c r="A4216" s="71">
        <v>6152</v>
      </c>
      <c r="B4216" s="47" t="s">
        <v>9969</v>
      </c>
      <c r="C4216" s="47" t="s">
        <v>10220</v>
      </c>
      <c r="D4216" s="47" t="s">
        <v>10228</v>
      </c>
      <c r="E4216" s="89" t="s">
        <v>129</v>
      </c>
      <c r="F4216" s="89" t="s">
        <v>10189</v>
      </c>
      <c r="G4216" s="90">
        <v>43466</v>
      </c>
      <c r="H4216" s="90">
        <v>43466</v>
      </c>
      <c r="I4216" s="211" t="s">
        <v>396</v>
      </c>
      <c r="J4216" s="90">
        <v>44562</v>
      </c>
      <c r="K4216" s="89" t="s">
        <v>10229</v>
      </c>
      <c r="L4216" s="89" t="s">
        <v>99</v>
      </c>
      <c r="M4216" s="89" t="s">
        <v>10018</v>
      </c>
      <c r="N4216" s="89" t="s">
        <v>63</v>
      </c>
      <c r="O4216" s="89" t="s">
        <v>120</v>
      </c>
      <c r="P4216" s="89" t="s">
        <v>10230</v>
      </c>
      <c r="Q4216" s="89"/>
      <c r="R4216" s="47" t="s">
        <v>733</v>
      </c>
      <c r="S4216" s="47" t="s">
        <v>734</v>
      </c>
      <c r="T4216" s="265">
        <v>628278</v>
      </c>
      <c r="U4216" s="264" t="s">
        <v>112</v>
      </c>
      <c r="V4216" s="167" t="s">
        <v>112</v>
      </c>
      <c r="W4216" s="167" t="s">
        <v>112</v>
      </c>
      <c r="X4216" s="167" t="s">
        <v>112</v>
      </c>
      <c r="Y4216" s="167" t="s">
        <v>112</v>
      </c>
    </row>
    <row r="4217" spans="1:25" ht="63.75" customHeight="1" x14ac:dyDescent="0.25">
      <c r="A4217" s="71">
        <v>6153</v>
      </c>
      <c r="B4217" s="47" t="s">
        <v>9969</v>
      </c>
      <c r="C4217" s="47" t="s">
        <v>10220</v>
      </c>
      <c r="D4217" s="47" t="s">
        <v>1706</v>
      </c>
      <c r="E4217" s="89" t="s">
        <v>18790</v>
      </c>
      <c r="F4217" s="89" t="s">
        <v>10189</v>
      </c>
      <c r="G4217" s="90">
        <v>43466</v>
      </c>
      <c r="H4217" s="90">
        <v>43466</v>
      </c>
      <c r="I4217" s="211" t="s">
        <v>396</v>
      </c>
      <c r="J4217" s="90">
        <v>44562</v>
      </c>
      <c r="K4217" s="89" t="s">
        <v>10231</v>
      </c>
      <c r="L4217" s="89" t="s">
        <v>60</v>
      </c>
      <c r="M4217" s="89" t="s">
        <v>10117</v>
      </c>
      <c r="N4217" s="89" t="s">
        <v>63</v>
      </c>
      <c r="O4217" s="89" t="s">
        <v>120</v>
      </c>
      <c r="P4217" s="89" t="s">
        <v>10230</v>
      </c>
      <c r="Q4217" s="89"/>
      <c r="R4217" s="47" t="s">
        <v>53</v>
      </c>
      <c r="S4217" s="47" t="s">
        <v>674</v>
      </c>
      <c r="T4217" s="265">
        <v>30628</v>
      </c>
      <c r="U4217" s="264" t="s">
        <v>112</v>
      </c>
      <c r="V4217" s="167" t="s">
        <v>112</v>
      </c>
      <c r="W4217" s="167" t="s">
        <v>112</v>
      </c>
      <c r="X4217" s="167" t="s">
        <v>112</v>
      </c>
      <c r="Y4217" s="167" t="s">
        <v>112</v>
      </c>
    </row>
    <row r="4218" spans="1:25" ht="63.75" customHeight="1" x14ac:dyDescent="0.25">
      <c r="A4218" s="71">
        <v>6154</v>
      </c>
      <c r="B4218" s="47" t="s">
        <v>9969</v>
      </c>
      <c r="C4218" s="47" t="s">
        <v>10220</v>
      </c>
      <c r="D4218" s="47" t="s">
        <v>1706</v>
      </c>
      <c r="E4218" s="89" t="s">
        <v>129</v>
      </c>
      <c r="F4218" s="89" t="s">
        <v>10189</v>
      </c>
      <c r="G4218" s="90">
        <v>43466</v>
      </c>
      <c r="H4218" s="90">
        <v>43466</v>
      </c>
      <c r="I4218" s="211" t="s">
        <v>396</v>
      </c>
      <c r="J4218" s="90">
        <v>44562</v>
      </c>
      <c r="K4218" s="89" t="s">
        <v>10232</v>
      </c>
      <c r="L4218" s="89" t="s">
        <v>60</v>
      </c>
      <c r="M4218" s="89" t="s">
        <v>10198</v>
      </c>
      <c r="N4218" s="89" t="s">
        <v>63</v>
      </c>
      <c r="O4218" s="89" t="s">
        <v>100</v>
      </c>
      <c r="P4218" s="89" t="s">
        <v>10230</v>
      </c>
      <c r="Q4218" s="89"/>
      <c r="R4218" s="47"/>
      <c r="S4218" s="47"/>
      <c r="T4218" s="265">
        <v>34260</v>
      </c>
      <c r="U4218" s="264" t="s">
        <v>112</v>
      </c>
      <c r="V4218" s="167" t="s">
        <v>112</v>
      </c>
      <c r="W4218" s="167" t="s">
        <v>112</v>
      </c>
      <c r="X4218" s="167" t="s">
        <v>112</v>
      </c>
      <c r="Y4218" s="167" t="s">
        <v>112</v>
      </c>
    </row>
    <row r="4219" spans="1:25" ht="102" customHeight="1" x14ac:dyDescent="0.25">
      <c r="A4219" s="71">
        <v>6155</v>
      </c>
      <c r="B4219" s="47" t="s">
        <v>9969</v>
      </c>
      <c r="C4219" s="47" t="s">
        <v>10220</v>
      </c>
      <c r="D4219" s="47" t="s">
        <v>10233</v>
      </c>
      <c r="E4219" s="89" t="s">
        <v>129</v>
      </c>
      <c r="F4219" s="89" t="s">
        <v>10189</v>
      </c>
      <c r="G4219" s="90">
        <v>43466</v>
      </c>
      <c r="H4219" s="90">
        <v>43466</v>
      </c>
      <c r="I4219" s="211" t="s">
        <v>396</v>
      </c>
      <c r="J4219" s="90">
        <v>44562</v>
      </c>
      <c r="K4219" s="89" t="s">
        <v>10234</v>
      </c>
      <c r="L4219" s="89" t="s">
        <v>60</v>
      </c>
      <c r="M4219" s="89" t="s">
        <v>10018</v>
      </c>
      <c r="N4219" s="89" t="s">
        <v>63</v>
      </c>
      <c r="O4219" s="89" t="s">
        <v>120</v>
      </c>
      <c r="P4219" s="89" t="s">
        <v>10230</v>
      </c>
      <c r="Q4219" s="89"/>
      <c r="R4219" s="47"/>
      <c r="S4219" s="47"/>
      <c r="T4219" s="265">
        <v>400</v>
      </c>
      <c r="U4219" s="264" t="s">
        <v>112</v>
      </c>
      <c r="V4219" s="167" t="s">
        <v>112</v>
      </c>
      <c r="W4219" s="167" t="s">
        <v>112</v>
      </c>
      <c r="X4219" s="167" t="s">
        <v>112</v>
      </c>
      <c r="Y4219" s="167" t="s">
        <v>112</v>
      </c>
    </row>
    <row r="4220" spans="1:25" ht="63.75" customHeight="1" x14ac:dyDescent="0.25">
      <c r="A4220" s="71">
        <v>6156</v>
      </c>
      <c r="B4220" s="47" t="s">
        <v>9969</v>
      </c>
      <c r="C4220" s="47" t="s">
        <v>10220</v>
      </c>
      <c r="D4220" s="47" t="s">
        <v>10235</v>
      </c>
      <c r="E4220" s="89" t="s">
        <v>129</v>
      </c>
      <c r="F4220" s="89" t="s">
        <v>10189</v>
      </c>
      <c r="G4220" s="90">
        <v>43466</v>
      </c>
      <c r="H4220" s="90">
        <v>43466</v>
      </c>
      <c r="I4220" s="211" t="s">
        <v>396</v>
      </c>
      <c r="J4220" s="90">
        <v>44562</v>
      </c>
      <c r="K4220" s="89" t="s">
        <v>10236</v>
      </c>
      <c r="L4220" s="89" t="s">
        <v>99</v>
      </c>
      <c r="M4220" s="89" t="s">
        <v>10201</v>
      </c>
      <c r="N4220" s="89" t="s">
        <v>63</v>
      </c>
      <c r="O4220" s="89" t="s">
        <v>100</v>
      </c>
      <c r="P4220" s="89" t="s">
        <v>10230</v>
      </c>
      <c r="Q4220" s="89"/>
      <c r="R4220" s="47"/>
      <c r="S4220" s="47"/>
      <c r="T4220" s="265">
        <v>9</v>
      </c>
      <c r="U4220" s="264" t="s">
        <v>112</v>
      </c>
      <c r="V4220" s="167" t="s">
        <v>112</v>
      </c>
      <c r="W4220" s="167" t="s">
        <v>112</v>
      </c>
      <c r="X4220" s="167" t="s">
        <v>112</v>
      </c>
      <c r="Y4220" s="167" t="s">
        <v>112</v>
      </c>
    </row>
    <row r="4221" spans="1:25" ht="89.25" customHeight="1" x14ac:dyDescent="0.25">
      <c r="A4221" s="71">
        <v>6157</v>
      </c>
      <c r="B4221" s="47" t="s">
        <v>9969</v>
      </c>
      <c r="C4221" s="47" t="s">
        <v>10220</v>
      </c>
      <c r="D4221" s="47" t="s">
        <v>10237</v>
      </c>
      <c r="E4221" s="89" t="s">
        <v>129</v>
      </c>
      <c r="F4221" s="89" t="s">
        <v>10189</v>
      </c>
      <c r="G4221" s="90">
        <v>43466</v>
      </c>
      <c r="H4221" s="90">
        <v>43466</v>
      </c>
      <c r="I4221" s="211" t="s">
        <v>396</v>
      </c>
      <c r="J4221" s="90">
        <v>44562</v>
      </c>
      <c r="K4221" s="89" t="s">
        <v>18791</v>
      </c>
      <c r="L4221" s="89" t="s">
        <v>99</v>
      </c>
      <c r="M4221" s="89" t="s">
        <v>10018</v>
      </c>
      <c r="N4221" s="89" t="s">
        <v>63</v>
      </c>
      <c r="O4221" s="89" t="s">
        <v>100</v>
      </c>
      <c r="P4221" s="89" t="s">
        <v>3421</v>
      </c>
      <c r="Q4221" s="89"/>
      <c r="R4221" s="47" t="s">
        <v>733</v>
      </c>
      <c r="S4221" s="47" t="s">
        <v>734</v>
      </c>
      <c r="T4221" s="265">
        <v>71246</v>
      </c>
      <c r="U4221" s="264" t="s">
        <v>112</v>
      </c>
      <c r="V4221" s="167" t="s">
        <v>112</v>
      </c>
      <c r="W4221" s="167" t="s">
        <v>112</v>
      </c>
      <c r="X4221" s="167" t="s">
        <v>112</v>
      </c>
      <c r="Y4221" s="167" t="s">
        <v>112</v>
      </c>
    </row>
    <row r="4222" spans="1:25" ht="63.75" customHeight="1" x14ac:dyDescent="0.25">
      <c r="A4222" s="71">
        <v>6158</v>
      </c>
      <c r="B4222" s="47" t="s">
        <v>9969</v>
      </c>
      <c r="C4222" s="47" t="s">
        <v>10220</v>
      </c>
      <c r="D4222" s="47" t="s">
        <v>10238</v>
      </c>
      <c r="E4222" s="89" t="s">
        <v>129</v>
      </c>
      <c r="F4222" s="89" t="s">
        <v>10189</v>
      </c>
      <c r="G4222" s="90">
        <v>43466</v>
      </c>
      <c r="H4222" s="90">
        <v>43466</v>
      </c>
      <c r="I4222" s="211" t="s">
        <v>396</v>
      </c>
      <c r="J4222" s="90">
        <v>44563</v>
      </c>
      <c r="K4222" s="89" t="s">
        <v>18792</v>
      </c>
      <c r="L4222" s="89" t="s">
        <v>99</v>
      </c>
      <c r="M4222" s="89" t="s">
        <v>10018</v>
      </c>
      <c r="N4222" s="89" t="s">
        <v>63</v>
      </c>
      <c r="O4222" s="89" t="s">
        <v>100</v>
      </c>
      <c r="P4222" s="89" t="s">
        <v>1360</v>
      </c>
      <c r="Q4222" s="89"/>
      <c r="R4222" s="47"/>
      <c r="S4222" s="47"/>
      <c r="T4222" s="265">
        <v>47931</v>
      </c>
      <c r="U4222" s="264" t="s">
        <v>112</v>
      </c>
      <c r="V4222" s="167" t="s">
        <v>112</v>
      </c>
      <c r="W4222" s="167" t="s">
        <v>112</v>
      </c>
      <c r="X4222" s="167" t="s">
        <v>112</v>
      </c>
      <c r="Y4222" s="167" t="s">
        <v>112</v>
      </c>
    </row>
    <row r="4223" spans="1:25" ht="63.75" customHeight="1" x14ac:dyDescent="0.25">
      <c r="A4223" s="71">
        <v>6159</v>
      </c>
      <c r="B4223" s="47" t="s">
        <v>9969</v>
      </c>
      <c r="C4223" s="47" t="s">
        <v>10220</v>
      </c>
      <c r="D4223" s="47" t="s">
        <v>10239</v>
      </c>
      <c r="E4223" s="89" t="s">
        <v>129</v>
      </c>
      <c r="F4223" s="89" t="s">
        <v>10189</v>
      </c>
      <c r="G4223" s="90">
        <v>43466</v>
      </c>
      <c r="H4223" s="90">
        <v>43466</v>
      </c>
      <c r="I4223" s="211" t="s">
        <v>396</v>
      </c>
      <c r="J4223" s="90">
        <v>44562</v>
      </c>
      <c r="K4223" s="89" t="s">
        <v>10240</v>
      </c>
      <c r="L4223" s="89" t="s">
        <v>99</v>
      </c>
      <c r="M4223" s="89" t="s">
        <v>10018</v>
      </c>
      <c r="N4223" s="89" t="s">
        <v>63</v>
      </c>
      <c r="O4223" s="89" t="s">
        <v>100</v>
      </c>
      <c r="P4223" s="89" t="s">
        <v>435</v>
      </c>
      <c r="Q4223" s="89"/>
      <c r="R4223" s="47"/>
      <c r="S4223" s="47"/>
      <c r="T4223" s="265">
        <v>69186</v>
      </c>
      <c r="U4223" s="167" t="s">
        <v>112</v>
      </c>
      <c r="V4223" s="167" t="s">
        <v>112</v>
      </c>
      <c r="W4223" s="167" t="s">
        <v>112</v>
      </c>
      <c r="X4223" s="167" t="s">
        <v>112</v>
      </c>
      <c r="Y4223" s="167" t="s">
        <v>112</v>
      </c>
    </row>
    <row r="4224" spans="1:25" ht="89.25" customHeight="1" x14ac:dyDescent="0.25">
      <c r="A4224" s="71">
        <v>6160</v>
      </c>
      <c r="B4224" s="47" t="s">
        <v>9969</v>
      </c>
      <c r="C4224" s="47" t="s">
        <v>10220</v>
      </c>
      <c r="D4224" s="47" t="s">
        <v>1710</v>
      </c>
      <c r="E4224" s="89" t="s">
        <v>129</v>
      </c>
      <c r="F4224" s="89" t="s">
        <v>10189</v>
      </c>
      <c r="G4224" s="90">
        <v>43466</v>
      </c>
      <c r="H4224" s="90">
        <v>43466</v>
      </c>
      <c r="I4224" s="211" t="s">
        <v>396</v>
      </c>
      <c r="J4224" s="90">
        <v>44562</v>
      </c>
      <c r="K4224" s="89" t="s">
        <v>18793</v>
      </c>
      <c r="L4224" s="89" t="s">
        <v>99</v>
      </c>
      <c r="M4224" s="89" t="s">
        <v>10201</v>
      </c>
      <c r="N4224" s="89" t="s">
        <v>63</v>
      </c>
      <c r="O4224" s="89" t="s">
        <v>100</v>
      </c>
      <c r="P4224" s="89" t="s">
        <v>435</v>
      </c>
      <c r="Q4224" s="89"/>
      <c r="R4224" s="47"/>
      <c r="S4224" s="47"/>
      <c r="T4224" s="265">
        <v>6597</v>
      </c>
      <c r="U4224" s="167" t="s">
        <v>112</v>
      </c>
      <c r="V4224" s="167" t="s">
        <v>112</v>
      </c>
      <c r="W4224" s="167" t="s">
        <v>112</v>
      </c>
      <c r="X4224" s="167" t="s">
        <v>112</v>
      </c>
      <c r="Y4224" s="167" t="s">
        <v>112</v>
      </c>
    </row>
    <row r="4225" spans="1:25" ht="127.5" customHeight="1" x14ac:dyDescent="0.25">
      <c r="A4225" s="71">
        <v>6161</v>
      </c>
      <c r="B4225" s="47" t="s">
        <v>9969</v>
      </c>
      <c r="C4225" s="47" t="s">
        <v>10241</v>
      </c>
      <c r="D4225" s="47" t="s">
        <v>4686</v>
      </c>
      <c r="E4225" s="89" t="s">
        <v>18794</v>
      </c>
      <c r="F4225" s="89" t="s">
        <v>10139</v>
      </c>
      <c r="G4225" s="90">
        <v>37987</v>
      </c>
      <c r="H4225" s="90">
        <v>37987</v>
      </c>
      <c r="I4225" s="211" t="s">
        <v>113</v>
      </c>
      <c r="J4225" s="90" t="s">
        <v>114</v>
      </c>
      <c r="K4225" s="89" t="s">
        <v>10242</v>
      </c>
      <c r="L4225" s="89" t="s">
        <v>99</v>
      </c>
      <c r="M4225" s="89" t="s">
        <v>10128</v>
      </c>
      <c r="N4225" s="89" t="s">
        <v>106</v>
      </c>
      <c r="O4225" s="89" t="s">
        <v>468</v>
      </c>
      <c r="P4225" s="89" t="s">
        <v>116</v>
      </c>
      <c r="Q4225" s="89"/>
      <c r="R4225" s="47" t="s">
        <v>42</v>
      </c>
      <c r="S4225" s="47" t="s">
        <v>588</v>
      </c>
      <c r="T4225" s="167">
        <v>157</v>
      </c>
      <c r="U4225" s="167">
        <v>166</v>
      </c>
      <c r="V4225" s="167">
        <v>174</v>
      </c>
      <c r="W4225" s="167">
        <v>176</v>
      </c>
      <c r="X4225" s="167">
        <v>178</v>
      </c>
      <c r="Y4225" s="167">
        <v>180</v>
      </c>
    </row>
    <row r="4226" spans="1:25" ht="127.5" customHeight="1" x14ac:dyDescent="0.25">
      <c r="A4226" s="71">
        <v>6162</v>
      </c>
      <c r="B4226" s="47" t="s">
        <v>9969</v>
      </c>
      <c r="C4226" s="47" t="s">
        <v>10241</v>
      </c>
      <c r="D4226" s="47" t="s">
        <v>10243</v>
      </c>
      <c r="E4226" s="89" t="s">
        <v>18795</v>
      </c>
      <c r="F4226" s="89" t="s">
        <v>10244</v>
      </c>
      <c r="G4226" s="90">
        <v>37987</v>
      </c>
      <c r="H4226" s="90">
        <v>37987</v>
      </c>
      <c r="I4226" s="211" t="s">
        <v>113</v>
      </c>
      <c r="J4226" s="90" t="s">
        <v>114</v>
      </c>
      <c r="K4226" s="89" t="s">
        <v>10245</v>
      </c>
      <c r="L4226" s="89" t="s">
        <v>99</v>
      </c>
      <c r="M4226" s="89" t="s">
        <v>10128</v>
      </c>
      <c r="N4226" s="89" t="s">
        <v>106</v>
      </c>
      <c r="O4226" s="89" t="s">
        <v>468</v>
      </c>
      <c r="P4226" s="89" t="s">
        <v>116</v>
      </c>
      <c r="Q4226" s="89"/>
      <c r="R4226" s="47" t="s">
        <v>42</v>
      </c>
      <c r="S4226" s="47" t="s">
        <v>588</v>
      </c>
      <c r="T4226" s="167">
        <v>159614</v>
      </c>
      <c r="U4226" s="167">
        <v>160313</v>
      </c>
      <c r="V4226" s="167">
        <v>161916</v>
      </c>
      <c r="W4226" s="167">
        <v>163535</v>
      </c>
      <c r="X4226" s="167">
        <v>165171</v>
      </c>
      <c r="Y4226" s="167">
        <v>166822</v>
      </c>
    </row>
    <row r="4227" spans="1:25" ht="127.5" customHeight="1" x14ac:dyDescent="0.25">
      <c r="A4227" s="71">
        <v>6163</v>
      </c>
      <c r="B4227" s="47" t="s">
        <v>9969</v>
      </c>
      <c r="C4227" s="47" t="s">
        <v>10246</v>
      </c>
      <c r="D4227" s="47" t="s">
        <v>10247</v>
      </c>
      <c r="E4227" s="89" t="s">
        <v>18796</v>
      </c>
      <c r="F4227" s="89" t="s">
        <v>10165</v>
      </c>
      <c r="G4227" s="90">
        <v>40533</v>
      </c>
      <c r="H4227" s="90">
        <v>40179</v>
      </c>
      <c r="I4227" s="211" t="s">
        <v>113</v>
      </c>
      <c r="J4227" s="90" t="s">
        <v>114</v>
      </c>
      <c r="K4227" s="89" t="s">
        <v>18797</v>
      </c>
      <c r="L4227" s="89" t="s">
        <v>99</v>
      </c>
      <c r="M4227" s="89" t="s">
        <v>10128</v>
      </c>
      <c r="N4227" s="89" t="s">
        <v>106</v>
      </c>
      <c r="O4227" s="89" t="s">
        <v>468</v>
      </c>
      <c r="P4227" s="89" t="s">
        <v>116</v>
      </c>
      <c r="Q4227" s="89"/>
      <c r="R4227" s="47" t="s">
        <v>42</v>
      </c>
      <c r="S4227" s="47" t="s">
        <v>588</v>
      </c>
      <c r="T4227" s="167">
        <v>490183</v>
      </c>
      <c r="U4227" s="167">
        <v>487112</v>
      </c>
      <c r="V4227" s="167">
        <v>484676</v>
      </c>
      <c r="W4227" s="167">
        <v>482253</v>
      </c>
      <c r="X4227" s="167">
        <v>479842</v>
      </c>
      <c r="Y4227" s="167">
        <v>477443</v>
      </c>
    </row>
    <row r="4228" spans="1:25" ht="76.5" customHeight="1" x14ac:dyDescent="0.25">
      <c r="A4228" s="71">
        <v>6164</v>
      </c>
      <c r="B4228" s="47" t="s">
        <v>9969</v>
      </c>
      <c r="C4228" s="47" t="s">
        <v>10246</v>
      </c>
      <c r="D4228" s="47" t="s">
        <v>10248</v>
      </c>
      <c r="E4228" s="89" t="s">
        <v>18798</v>
      </c>
      <c r="F4228" s="89" t="s">
        <v>10249</v>
      </c>
      <c r="G4228" s="90">
        <v>40533</v>
      </c>
      <c r="H4228" s="90">
        <v>40179</v>
      </c>
      <c r="I4228" s="211" t="s">
        <v>113</v>
      </c>
      <c r="J4228" s="90" t="s">
        <v>114</v>
      </c>
      <c r="K4228" s="89" t="s">
        <v>10250</v>
      </c>
      <c r="L4228" s="89" t="s">
        <v>99</v>
      </c>
      <c r="M4228" s="89" t="s">
        <v>10128</v>
      </c>
      <c r="N4228" s="89" t="s">
        <v>106</v>
      </c>
      <c r="O4228" s="89" t="s">
        <v>468</v>
      </c>
      <c r="P4228" s="89" t="s">
        <v>116</v>
      </c>
      <c r="Q4228" s="89"/>
      <c r="R4228" s="47" t="s">
        <v>42</v>
      </c>
      <c r="S4228" s="47" t="s">
        <v>588</v>
      </c>
      <c r="T4228" s="167">
        <v>17</v>
      </c>
      <c r="U4228" s="167">
        <v>15</v>
      </c>
      <c r="V4228" s="167">
        <v>15</v>
      </c>
      <c r="W4228" s="167">
        <v>15</v>
      </c>
      <c r="X4228" s="167">
        <v>15</v>
      </c>
      <c r="Y4228" s="167">
        <v>16</v>
      </c>
    </row>
    <row r="4229" spans="1:25" ht="114.75" customHeight="1" x14ac:dyDescent="0.25">
      <c r="A4229" s="71">
        <v>6165</v>
      </c>
      <c r="B4229" s="47" t="s">
        <v>9969</v>
      </c>
      <c r="C4229" s="47" t="s">
        <v>10246</v>
      </c>
      <c r="D4229" s="47" t="s">
        <v>10251</v>
      </c>
      <c r="E4229" s="89" t="s">
        <v>18799</v>
      </c>
      <c r="F4229" s="89" t="s">
        <v>1966</v>
      </c>
      <c r="G4229" s="90">
        <v>40533</v>
      </c>
      <c r="H4229" s="90">
        <v>40179</v>
      </c>
      <c r="I4229" s="211" t="s">
        <v>113</v>
      </c>
      <c r="J4229" s="90" t="s">
        <v>114</v>
      </c>
      <c r="K4229" s="89" t="s">
        <v>10252</v>
      </c>
      <c r="L4229" s="89" t="s">
        <v>99</v>
      </c>
      <c r="M4229" s="89" t="s">
        <v>10128</v>
      </c>
      <c r="N4229" s="89" t="s">
        <v>106</v>
      </c>
      <c r="O4229" s="89" t="s">
        <v>468</v>
      </c>
      <c r="P4229" s="89" t="s">
        <v>116</v>
      </c>
      <c r="Q4229" s="89"/>
      <c r="R4229" s="47" t="s">
        <v>43</v>
      </c>
      <c r="S4229" s="47" t="s">
        <v>4273</v>
      </c>
      <c r="T4229" s="167">
        <v>78108</v>
      </c>
      <c r="U4229" s="167">
        <v>79451</v>
      </c>
      <c r="V4229" s="167">
        <v>81040</v>
      </c>
      <c r="W4229" s="167">
        <v>82661</v>
      </c>
      <c r="X4229" s="167">
        <v>84314</v>
      </c>
      <c r="Y4229" s="167">
        <v>86000</v>
      </c>
    </row>
    <row r="4230" spans="1:25" ht="89.25" customHeight="1" x14ac:dyDescent="0.25">
      <c r="A4230" s="71">
        <v>6166</v>
      </c>
      <c r="B4230" s="47" t="s">
        <v>9969</v>
      </c>
      <c r="C4230" s="47" t="s">
        <v>10070</v>
      </c>
      <c r="D4230" s="47" t="s">
        <v>4699</v>
      </c>
      <c r="E4230" s="89" t="s">
        <v>18800</v>
      </c>
      <c r="F4230" s="89" t="s">
        <v>10148</v>
      </c>
      <c r="G4230" s="90">
        <v>43796</v>
      </c>
      <c r="H4230" s="90">
        <v>43831</v>
      </c>
      <c r="I4230" s="211" t="s">
        <v>113</v>
      </c>
      <c r="J4230" s="90" t="s">
        <v>114</v>
      </c>
      <c r="K4230" s="89" t="s">
        <v>10253</v>
      </c>
      <c r="L4230" s="89" t="s">
        <v>99</v>
      </c>
      <c r="M4230" s="89" t="s">
        <v>10128</v>
      </c>
      <c r="N4230" s="89" t="s">
        <v>106</v>
      </c>
      <c r="O4230" s="89" t="s">
        <v>468</v>
      </c>
      <c r="P4230" s="89" t="s">
        <v>116</v>
      </c>
      <c r="Q4230" s="89"/>
      <c r="R4230" s="47" t="s">
        <v>43</v>
      </c>
      <c r="S4230" s="47" t="s">
        <v>4273</v>
      </c>
      <c r="T4230" s="167">
        <v>16426</v>
      </c>
      <c r="U4230" s="167">
        <v>15801</v>
      </c>
      <c r="V4230" s="167">
        <v>15169</v>
      </c>
      <c r="W4230" s="167">
        <v>14562</v>
      </c>
      <c r="X4230" s="167">
        <v>13980</v>
      </c>
      <c r="Y4230" s="167">
        <v>13421</v>
      </c>
    </row>
    <row r="4231" spans="1:25" ht="51" customHeight="1" x14ac:dyDescent="0.25">
      <c r="A4231" s="71">
        <v>6167</v>
      </c>
      <c r="B4231" s="47" t="s">
        <v>9969</v>
      </c>
      <c r="C4231" s="47" t="s">
        <v>9970</v>
      </c>
      <c r="D4231" s="47" t="s">
        <v>8943</v>
      </c>
      <c r="E4231" s="89" t="s">
        <v>18801</v>
      </c>
      <c r="F4231" s="89" t="s">
        <v>4482</v>
      </c>
      <c r="G4231" s="90">
        <v>38881</v>
      </c>
      <c r="H4231" s="90">
        <v>38718</v>
      </c>
      <c r="I4231" s="211" t="s">
        <v>535</v>
      </c>
      <c r="J4231" s="90" t="s">
        <v>114</v>
      </c>
      <c r="K4231" s="89" t="s">
        <v>10254</v>
      </c>
      <c r="L4231" s="89" t="s">
        <v>60</v>
      </c>
      <c r="M4231" s="89" t="s">
        <v>9973</v>
      </c>
      <c r="N4231" s="89" t="s">
        <v>106</v>
      </c>
      <c r="O4231" s="89" t="s">
        <v>468</v>
      </c>
      <c r="P4231" s="89" t="s">
        <v>116</v>
      </c>
      <c r="Q4231" s="89"/>
      <c r="R4231" s="47" t="s">
        <v>24</v>
      </c>
      <c r="S4231" s="47" t="s">
        <v>553</v>
      </c>
      <c r="T4231" s="265">
        <v>2051</v>
      </c>
      <c r="U4231" s="167">
        <v>2071</v>
      </c>
      <c r="V4231" s="167">
        <v>2081</v>
      </c>
      <c r="W4231" s="167">
        <v>2092</v>
      </c>
      <c r="X4231" s="167">
        <v>2102</v>
      </c>
      <c r="Y4231" s="167">
        <v>2113</v>
      </c>
    </row>
    <row r="4232" spans="1:25" ht="51" customHeight="1" x14ac:dyDescent="0.25">
      <c r="A4232" s="71">
        <v>6168</v>
      </c>
      <c r="B4232" s="47" t="s">
        <v>9969</v>
      </c>
      <c r="C4232" s="47" t="s">
        <v>10255</v>
      </c>
      <c r="D4232" s="47" t="s">
        <v>10256</v>
      </c>
      <c r="E4232" s="89" t="s">
        <v>18802</v>
      </c>
      <c r="F4232" s="89" t="s">
        <v>10257</v>
      </c>
      <c r="G4232" s="90">
        <v>42363</v>
      </c>
      <c r="H4232" s="90">
        <v>42370</v>
      </c>
      <c r="I4232" s="211" t="s">
        <v>113</v>
      </c>
      <c r="J4232" s="90">
        <v>45292</v>
      </c>
      <c r="K4232" s="89" t="s">
        <v>10258</v>
      </c>
      <c r="L4232" s="89" t="s">
        <v>60</v>
      </c>
      <c r="M4232" s="89" t="s">
        <v>10259</v>
      </c>
      <c r="N4232" s="89" t="s">
        <v>106</v>
      </c>
      <c r="O4232" s="89" t="s">
        <v>468</v>
      </c>
      <c r="P4232" s="89" t="s">
        <v>116</v>
      </c>
      <c r="Q4232" s="89"/>
      <c r="R4232" s="47" t="s">
        <v>52</v>
      </c>
      <c r="S4232" s="47" t="s">
        <v>497</v>
      </c>
      <c r="T4232" s="265">
        <v>3401</v>
      </c>
      <c r="U4232" s="167">
        <v>886</v>
      </c>
      <c r="V4232" s="167">
        <v>895</v>
      </c>
      <c r="W4232" s="167" t="s">
        <v>112</v>
      </c>
      <c r="X4232" s="167" t="s">
        <v>112</v>
      </c>
      <c r="Y4232" s="265" t="s">
        <v>112</v>
      </c>
    </row>
    <row r="4233" spans="1:25" ht="51" customHeight="1" x14ac:dyDescent="0.25">
      <c r="A4233" s="71">
        <v>6169</v>
      </c>
      <c r="B4233" s="47" t="s">
        <v>9969</v>
      </c>
      <c r="C4233" s="47" t="s">
        <v>10070</v>
      </c>
      <c r="D4233" s="47" t="s">
        <v>10260</v>
      </c>
      <c r="E4233" s="89" t="s">
        <v>18803</v>
      </c>
      <c r="F4233" s="89" t="s">
        <v>10261</v>
      </c>
      <c r="G4233" s="90">
        <v>43796</v>
      </c>
      <c r="H4233" s="90">
        <v>43831</v>
      </c>
      <c r="I4233" s="211" t="s">
        <v>113</v>
      </c>
      <c r="J4233" s="90">
        <v>44927</v>
      </c>
      <c r="K4233" s="89" t="s">
        <v>10262</v>
      </c>
      <c r="L4233" s="89" t="s">
        <v>61</v>
      </c>
      <c r="M4233" s="89" t="s">
        <v>10263</v>
      </c>
      <c r="N4233" s="89" t="s">
        <v>106</v>
      </c>
      <c r="O4233" s="89" t="s">
        <v>468</v>
      </c>
      <c r="P4233" s="89" t="s">
        <v>116</v>
      </c>
      <c r="Q4233" s="89"/>
      <c r="R4233" s="47" t="s">
        <v>28</v>
      </c>
      <c r="S4233" s="47" t="s">
        <v>1540</v>
      </c>
      <c r="T4233" s="265">
        <v>53</v>
      </c>
      <c r="U4233" s="167">
        <v>54</v>
      </c>
      <c r="V4233" s="167" t="s">
        <v>112</v>
      </c>
      <c r="W4233" s="167" t="s">
        <v>112</v>
      </c>
      <c r="X4233" s="265" t="s">
        <v>112</v>
      </c>
      <c r="Y4233" s="265" t="s">
        <v>112</v>
      </c>
    </row>
    <row r="4234" spans="1:25" ht="51" customHeight="1" x14ac:dyDescent="0.25">
      <c r="A4234" s="71">
        <v>6170</v>
      </c>
      <c r="B4234" s="47" t="s">
        <v>9969</v>
      </c>
      <c r="C4234" s="47" t="s">
        <v>10264</v>
      </c>
      <c r="D4234" s="47" t="s">
        <v>10265</v>
      </c>
      <c r="E4234" s="89" t="s">
        <v>18697</v>
      </c>
      <c r="F4234" s="89" t="s">
        <v>2112</v>
      </c>
      <c r="G4234" s="90">
        <v>44008</v>
      </c>
      <c r="H4234" s="90">
        <v>43831</v>
      </c>
      <c r="I4234" s="211" t="s">
        <v>113</v>
      </c>
      <c r="J4234" s="90" t="s">
        <v>114</v>
      </c>
      <c r="K4234" s="89" t="s">
        <v>10266</v>
      </c>
      <c r="L4234" s="89" t="s">
        <v>60</v>
      </c>
      <c r="M4234" s="89" t="s">
        <v>10267</v>
      </c>
      <c r="N4234" s="89" t="s">
        <v>106</v>
      </c>
      <c r="O4234" s="89" t="s">
        <v>105</v>
      </c>
      <c r="P4234" s="89" t="s">
        <v>355</v>
      </c>
      <c r="Q4234" s="89"/>
      <c r="R4234" s="47" t="s">
        <v>28</v>
      </c>
      <c r="S4234" s="47" t="s">
        <v>1540</v>
      </c>
      <c r="T4234" s="265">
        <v>6869</v>
      </c>
      <c r="U4234" s="265">
        <v>6736</v>
      </c>
      <c r="V4234" s="265">
        <v>6803</v>
      </c>
      <c r="W4234" s="265">
        <v>6871</v>
      </c>
      <c r="X4234" s="265">
        <v>6940</v>
      </c>
      <c r="Y4234" s="265">
        <v>7010</v>
      </c>
    </row>
    <row r="4235" spans="1:25" ht="51" customHeight="1" x14ac:dyDescent="0.25">
      <c r="A4235" s="71">
        <v>6171</v>
      </c>
      <c r="B4235" s="47" t="s">
        <v>9969</v>
      </c>
      <c r="C4235" s="47" t="s">
        <v>10080</v>
      </c>
      <c r="D4235" s="47" t="s">
        <v>10268</v>
      </c>
      <c r="E4235" s="89" t="s">
        <v>18804</v>
      </c>
      <c r="F4235" s="89" t="s">
        <v>10269</v>
      </c>
      <c r="G4235" s="90">
        <v>44191</v>
      </c>
      <c r="H4235" s="90">
        <v>44197</v>
      </c>
      <c r="I4235" s="211" t="s">
        <v>535</v>
      </c>
      <c r="J4235" s="90" t="s">
        <v>11384</v>
      </c>
      <c r="K4235" s="89" t="s">
        <v>10270</v>
      </c>
      <c r="L4235" s="89" t="s">
        <v>60</v>
      </c>
      <c r="M4235" s="89" t="s">
        <v>10259</v>
      </c>
      <c r="N4235" s="89" t="s">
        <v>106</v>
      </c>
      <c r="O4235" s="89" t="s">
        <v>468</v>
      </c>
      <c r="P4235" s="89" t="s">
        <v>116</v>
      </c>
      <c r="Q4235" s="89"/>
      <c r="R4235" s="47" t="s">
        <v>52</v>
      </c>
      <c r="S4235" s="47" t="s">
        <v>497</v>
      </c>
      <c r="T4235" s="265">
        <v>39</v>
      </c>
      <c r="U4235" s="265">
        <v>90</v>
      </c>
      <c r="V4235" s="265">
        <v>95</v>
      </c>
      <c r="W4235" s="265">
        <v>99</v>
      </c>
      <c r="X4235" s="265">
        <v>104</v>
      </c>
      <c r="Y4235" s="194" t="s">
        <v>112</v>
      </c>
    </row>
    <row r="4236" spans="1:25" ht="51" customHeight="1" x14ac:dyDescent="0.25">
      <c r="A4236" s="71">
        <v>6172</v>
      </c>
      <c r="B4236" s="47" t="s">
        <v>9969</v>
      </c>
      <c r="C4236" s="47" t="s">
        <v>10080</v>
      </c>
      <c r="D4236" s="47" t="s">
        <v>10271</v>
      </c>
      <c r="E4236" s="89" t="s">
        <v>18805</v>
      </c>
      <c r="F4236" s="89" t="s">
        <v>10272</v>
      </c>
      <c r="G4236" s="90">
        <v>44191</v>
      </c>
      <c r="H4236" s="90">
        <v>44197</v>
      </c>
      <c r="I4236" s="211" t="s">
        <v>535</v>
      </c>
      <c r="J4236" s="90" t="s">
        <v>11384</v>
      </c>
      <c r="K4236" s="89" t="s">
        <v>10273</v>
      </c>
      <c r="L4236" s="89" t="s">
        <v>60</v>
      </c>
      <c r="M4236" s="89" t="s">
        <v>10259</v>
      </c>
      <c r="N4236" s="89" t="s">
        <v>106</v>
      </c>
      <c r="O4236" s="89" t="s">
        <v>468</v>
      </c>
      <c r="P4236" s="89" t="s">
        <v>116</v>
      </c>
      <c r="Q4236" s="89"/>
      <c r="R4236" s="47" t="s">
        <v>52</v>
      </c>
      <c r="S4236" s="47" t="s">
        <v>497</v>
      </c>
      <c r="T4236" s="265">
        <v>1496</v>
      </c>
      <c r="U4236" s="265">
        <v>1539</v>
      </c>
      <c r="V4236" s="265">
        <v>1616</v>
      </c>
      <c r="W4236" s="265">
        <v>1697</v>
      </c>
      <c r="X4236" s="265">
        <v>1782</v>
      </c>
      <c r="Y4236" s="194" t="s">
        <v>112</v>
      </c>
    </row>
    <row r="4237" spans="1:25" ht="51" customHeight="1" x14ac:dyDescent="0.25">
      <c r="A4237" s="71">
        <v>6173</v>
      </c>
      <c r="B4237" s="47" t="s">
        <v>9969</v>
      </c>
      <c r="C4237" s="47" t="s">
        <v>10080</v>
      </c>
      <c r="D4237" s="47" t="s">
        <v>10274</v>
      </c>
      <c r="E4237" s="89" t="s">
        <v>11938</v>
      </c>
      <c r="F4237" s="89" t="s">
        <v>10275</v>
      </c>
      <c r="G4237" s="90">
        <v>44191</v>
      </c>
      <c r="H4237" s="90">
        <v>43466</v>
      </c>
      <c r="I4237" s="211" t="s">
        <v>113</v>
      </c>
      <c r="J4237" s="90">
        <v>44562</v>
      </c>
      <c r="K4237" s="89" t="s">
        <v>10276</v>
      </c>
      <c r="L4237" s="89" t="s">
        <v>99</v>
      </c>
      <c r="M4237" s="89" t="s">
        <v>10018</v>
      </c>
      <c r="N4237" s="89" t="s">
        <v>106</v>
      </c>
      <c r="O4237" s="89" t="s">
        <v>468</v>
      </c>
      <c r="P4237" s="89" t="s">
        <v>116</v>
      </c>
      <c r="Q4237" s="89"/>
      <c r="R4237" s="47">
        <v>7</v>
      </c>
      <c r="S4237" s="47" t="s">
        <v>953</v>
      </c>
      <c r="T4237" s="265">
        <v>1097</v>
      </c>
      <c r="U4237" s="167" t="s">
        <v>112</v>
      </c>
      <c r="V4237" s="167" t="s">
        <v>112</v>
      </c>
      <c r="W4237" s="265" t="s">
        <v>112</v>
      </c>
      <c r="X4237" s="265" t="s">
        <v>112</v>
      </c>
      <c r="Y4237" s="265" t="s">
        <v>112</v>
      </c>
    </row>
    <row r="4238" spans="1:25" ht="51" customHeight="1" x14ac:dyDescent="0.25">
      <c r="A4238" s="71">
        <v>6174</v>
      </c>
      <c r="B4238" s="47" t="s">
        <v>9969</v>
      </c>
      <c r="C4238" s="47" t="s">
        <v>10080</v>
      </c>
      <c r="D4238" s="47" t="s">
        <v>10277</v>
      </c>
      <c r="E4238" s="89" t="s">
        <v>18806</v>
      </c>
      <c r="F4238" s="89" t="s">
        <v>10278</v>
      </c>
      <c r="G4238" s="90">
        <v>44191</v>
      </c>
      <c r="H4238" s="90">
        <v>43831</v>
      </c>
      <c r="I4238" s="211" t="s">
        <v>2053</v>
      </c>
      <c r="J4238" s="90">
        <v>44927</v>
      </c>
      <c r="K4238" s="89" t="s">
        <v>10279</v>
      </c>
      <c r="L4238" s="89" t="s">
        <v>60</v>
      </c>
      <c r="M4238" s="89" t="s">
        <v>10280</v>
      </c>
      <c r="N4238" s="89" t="s">
        <v>106</v>
      </c>
      <c r="O4238" s="89" t="s">
        <v>468</v>
      </c>
      <c r="P4238" s="89" t="s">
        <v>10281</v>
      </c>
      <c r="Q4238" s="89" t="s">
        <v>10282</v>
      </c>
      <c r="R4238" s="47" t="s">
        <v>22</v>
      </c>
      <c r="S4238" s="47" t="s">
        <v>1082</v>
      </c>
      <c r="T4238" s="265">
        <v>1266</v>
      </c>
      <c r="U4238" s="167">
        <v>421</v>
      </c>
      <c r="V4238" s="167" t="s">
        <v>112</v>
      </c>
      <c r="W4238" s="265" t="s">
        <v>112</v>
      </c>
      <c r="X4238" s="265" t="s">
        <v>112</v>
      </c>
      <c r="Y4238" s="265" t="s">
        <v>112</v>
      </c>
    </row>
    <row r="4239" spans="1:25" ht="89.25" customHeight="1" x14ac:dyDescent="0.25">
      <c r="A4239" s="71">
        <v>6175</v>
      </c>
      <c r="B4239" s="47" t="s">
        <v>9969</v>
      </c>
      <c r="C4239" s="47" t="s">
        <v>10283</v>
      </c>
      <c r="D4239" s="47" t="s">
        <v>329</v>
      </c>
      <c r="E4239" s="426" t="s">
        <v>129</v>
      </c>
      <c r="F4239" s="89" t="s">
        <v>1746</v>
      </c>
      <c r="G4239" s="90">
        <v>40179</v>
      </c>
      <c r="H4239" s="90">
        <v>40179</v>
      </c>
      <c r="I4239" s="211" t="s">
        <v>113</v>
      </c>
      <c r="J4239" s="90" t="s">
        <v>114</v>
      </c>
      <c r="K4239" s="89" t="s">
        <v>10284</v>
      </c>
      <c r="L4239" s="89" t="s">
        <v>60</v>
      </c>
      <c r="M4239" s="89" t="s">
        <v>996</v>
      </c>
      <c r="N4239" s="89" t="s">
        <v>68</v>
      </c>
      <c r="O4239" s="89" t="s">
        <v>100</v>
      </c>
      <c r="P4239" s="89" t="s">
        <v>10285</v>
      </c>
      <c r="Q4239" s="89"/>
      <c r="R4239" s="47" t="s">
        <v>22</v>
      </c>
      <c r="S4239" s="47" t="s">
        <v>1082</v>
      </c>
      <c r="T4239" s="265">
        <v>22031431</v>
      </c>
      <c r="U4239" s="167">
        <v>26254264</v>
      </c>
      <c r="V4239" s="167">
        <v>28459622</v>
      </c>
      <c r="W4239" s="167">
        <v>30423336</v>
      </c>
      <c r="X4239" s="167">
        <v>32492123</v>
      </c>
      <c r="Y4239" s="167">
        <v>34701587</v>
      </c>
    </row>
    <row r="4240" spans="1:25" ht="76.5" customHeight="1" x14ac:dyDescent="0.25">
      <c r="A4240" s="71">
        <v>6176</v>
      </c>
      <c r="B4240" s="47" t="s">
        <v>9969</v>
      </c>
      <c r="C4240" s="47" t="s">
        <v>10286</v>
      </c>
      <c r="D4240" s="47" t="s">
        <v>6820</v>
      </c>
      <c r="E4240" s="89" t="s">
        <v>18807</v>
      </c>
      <c r="F4240" s="89" t="s">
        <v>10287</v>
      </c>
      <c r="G4240" s="90">
        <v>42370</v>
      </c>
      <c r="H4240" s="90">
        <v>42370</v>
      </c>
      <c r="I4240" s="211" t="s">
        <v>1644</v>
      </c>
      <c r="J4240" s="90">
        <v>45658</v>
      </c>
      <c r="K4240" s="89" t="s">
        <v>10288</v>
      </c>
      <c r="L4240" s="89" t="s">
        <v>60</v>
      </c>
      <c r="M4240" s="89" t="s">
        <v>996</v>
      </c>
      <c r="N4240" s="89" t="s">
        <v>68</v>
      </c>
      <c r="O4240" s="89" t="s">
        <v>104</v>
      </c>
      <c r="P4240" s="89" t="s">
        <v>1260</v>
      </c>
      <c r="Q4240" s="89" t="s">
        <v>10289</v>
      </c>
      <c r="R4240" s="47" t="s">
        <v>22</v>
      </c>
      <c r="S4240" s="47" t="s">
        <v>1082</v>
      </c>
      <c r="T4240" s="265">
        <v>50603</v>
      </c>
      <c r="U4240" s="167">
        <v>222503</v>
      </c>
      <c r="V4240" s="167">
        <v>224728</v>
      </c>
      <c r="W4240" s="167">
        <v>226975</v>
      </c>
      <c r="X4240" s="167" t="s">
        <v>112</v>
      </c>
      <c r="Y4240" s="265" t="s">
        <v>112</v>
      </c>
    </row>
    <row r="4241" spans="1:25" ht="63.75" customHeight="1" x14ac:dyDescent="0.25">
      <c r="A4241" s="71">
        <v>6177</v>
      </c>
      <c r="B4241" s="47" t="s">
        <v>9969</v>
      </c>
      <c r="C4241" s="47" t="s">
        <v>10291</v>
      </c>
      <c r="D4241" s="47" t="s">
        <v>6996</v>
      </c>
      <c r="E4241" s="89" t="s">
        <v>18808</v>
      </c>
      <c r="F4241" s="89" t="s">
        <v>1746</v>
      </c>
      <c r="G4241" s="90">
        <v>44191</v>
      </c>
      <c r="H4241" s="90">
        <v>44197</v>
      </c>
      <c r="I4241" s="211" t="s">
        <v>396</v>
      </c>
      <c r="J4241" s="90">
        <v>44562</v>
      </c>
      <c r="K4241" s="89" t="s">
        <v>10292</v>
      </c>
      <c r="L4241" s="89" t="s">
        <v>60</v>
      </c>
      <c r="M4241" s="89" t="s">
        <v>996</v>
      </c>
      <c r="N4241" s="89" t="s">
        <v>68</v>
      </c>
      <c r="O4241" s="89" t="s">
        <v>100</v>
      </c>
      <c r="P4241" s="89" t="s">
        <v>398</v>
      </c>
      <c r="Q4241" s="89" t="s">
        <v>10293</v>
      </c>
      <c r="R4241" s="47" t="s">
        <v>22</v>
      </c>
      <c r="S4241" s="47" t="s">
        <v>1082</v>
      </c>
      <c r="T4241" s="265">
        <v>175977</v>
      </c>
      <c r="U4241" s="265" t="s">
        <v>112</v>
      </c>
      <c r="V4241" s="265" t="s">
        <v>112</v>
      </c>
      <c r="W4241" s="265" t="s">
        <v>112</v>
      </c>
      <c r="X4241" s="265" t="s">
        <v>112</v>
      </c>
      <c r="Y4241" s="265" t="s">
        <v>112</v>
      </c>
    </row>
    <row r="4242" spans="1:25" ht="102" customHeight="1" x14ac:dyDescent="0.25">
      <c r="A4242" s="71">
        <v>6178</v>
      </c>
      <c r="B4242" s="47" t="s">
        <v>9969</v>
      </c>
      <c r="C4242" s="47" t="s">
        <v>18809</v>
      </c>
      <c r="D4242" s="47" t="s">
        <v>5065</v>
      </c>
      <c r="E4242" s="89" t="s">
        <v>18810</v>
      </c>
      <c r="F4242" s="89" t="s">
        <v>18811</v>
      </c>
      <c r="G4242" s="90">
        <v>44644</v>
      </c>
      <c r="H4242" s="90">
        <v>44562</v>
      </c>
      <c r="I4242" s="211" t="s">
        <v>10093</v>
      </c>
      <c r="J4242" s="90">
        <v>45658</v>
      </c>
      <c r="K4242" s="89" t="s">
        <v>18812</v>
      </c>
      <c r="L4242" s="89" t="s">
        <v>60</v>
      </c>
      <c r="M4242" s="89" t="s">
        <v>996</v>
      </c>
      <c r="N4242" s="89" t="s">
        <v>68</v>
      </c>
      <c r="O4242" s="89" t="s">
        <v>100</v>
      </c>
      <c r="P4242" s="89" t="s">
        <v>12455</v>
      </c>
      <c r="Q4242" s="89" t="s">
        <v>18813</v>
      </c>
      <c r="R4242" s="47" t="s">
        <v>22</v>
      </c>
      <c r="S4242" s="47" t="s">
        <v>1082</v>
      </c>
      <c r="T4242" s="265" t="s">
        <v>112</v>
      </c>
      <c r="U4242" s="265">
        <v>343941</v>
      </c>
      <c r="V4242" s="265">
        <v>347380</v>
      </c>
      <c r="W4242" s="265">
        <v>350854</v>
      </c>
      <c r="X4242" s="265" t="s">
        <v>112</v>
      </c>
      <c r="Y4242" s="265" t="s">
        <v>112</v>
      </c>
    </row>
    <row r="4243" spans="1:25" ht="102" customHeight="1" x14ac:dyDescent="0.25">
      <c r="A4243" s="71">
        <v>6179</v>
      </c>
      <c r="B4243" s="47" t="s">
        <v>9969</v>
      </c>
      <c r="C4243" s="47" t="s">
        <v>18809</v>
      </c>
      <c r="D4243" s="47" t="s">
        <v>5066</v>
      </c>
      <c r="E4243" s="89" t="s">
        <v>18814</v>
      </c>
      <c r="F4243" s="89" t="s">
        <v>18815</v>
      </c>
      <c r="G4243" s="90">
        <v>44644</v>
      </c>
      <c r="H4243" s="90">
        <v>44562</v>
      </c>
      <c r="I4243" s="211" t="s">
        <v>1817</v>
      </c>
      <c r="J4243" s="90">
        <v>45292</v>
      </c>
      <c r="K4243" s="89" t="s">
        <v>18816</v>
      </c>
      <c r="L4243" s="89" t="s">
        <v>60</v>
      </c>
      <c r="M4243" s="89" t="s">
        <v>996</v>
      </c>
      <c r="N4243" s="89" t="s">
        <v>68</v>
      </c>
      <c r="O4243" s="89" t="s">
        <v>100</v>
      </c>
      <c r="P4243" s="89" t="s">
        <v>12455</v>
      </c>
      <c r="Q4243" s="89" t="s">
        <v>18817</v>
      </c>
      <c r="R4243" s="47" t="s">
        <v>22</v>
      </c>
      <c r="S4243" s="47" t="s">
        <v>1082</v>
      </c>
      <c r="T4243" s="265" t="s">
        <v>112</v>
      </c>
      <c r="U4243" s="265">
        <v>315780</v>
      </c>
      <c r="V4243" s="265">
        <v>318938</v>
      </c>
      <c r="W4243" s="265" t="s">
        <v>112</v>
      </c>
      <c r="X4243" s="265" t="s">
        <v>112</v>
      </c>
      <c r="Y4243" s="265" t="s">
        <v>112</v>
      </c>
    </row>
    <row r="4244" spans="1:25" ht="89.25" customHeight="1" x14ac:dyDescent="0.25">
      <c r="A4244" s="71">
        <v>6180</v>
      </c>
      <c r="B4244" s="47" t="s">
        <v>9969</v>
      </c>
      <c r="C4244" s="47" t="s">
        <v>18818</v>
      </c>
      <c r="D4244" s="47" t="s">
        <v>5067</v>
      </c>
      <c r="E4244" s="89" t="s">
        <v>18819</v>
      </c>
      <c r="F4244" s="89" t="s">
        <v>18820</v>
      </c>
      <c r="G4244" s="90">
        <v>44680</v>
      </c>
      <c r="H4244" s="90">
        <v>44562</v>
      </c>
      <c r="I4244" s="211" t="s">
        <v>2677</v>
      </c>
      <c r="J4244" s="90">
        <v>44927</v>
      </c>
      <c r="K4244" s="89" t="s">
        <v>18821</v>
      </c>
      <c r="L4244" s="89" t="s">
        <v>60</v>
      </c>
      <c r="M4244" s="89" t="s">
        <v>996</v>
      </c>
      <c r="N4244" s="89" t="s">
        <v>68</v>
      </c>
      <c r="O4244" s="89" t="s">
        <v>100</v>
      </c>
      <c r="P4244" s="89" t="s">
        <v>10290</v>
      </c>
      <c r="Q4244" s="89" t="s">
        <v>18822</v>
      </c>
      <c r="R4244" s="47" t="s">
        <v>22</v>
      </c>
      <c r="S4244" s="47" t="s">
        <v>1082</v>
      </c>
      <c r="T4244" s="265" t="s">
        <v>112</v>
      </c>
      <c r="U4244" s="265">
        <v>253185</v>
      </c>
      <c r="V4244" s="265" t="s">
        <v>112</v>
      </c>
      <c r="W4244" s="265" t="s">
        <v>112</v>
      </c>
      <c r="X4244" s="265" t="s">
        <v>112</v>
      </c>
      <c r="Y4244" s="265" t="s">
        <v>112</v>
      </c>
    </row>
    <row r="4245" spans="1:25" ht="102" customHeight="1" x14ac:dyDescent="0.25">
      <c r="A4245" s="71">
        <v>6181</v>
      </c>
      <c r="B4245" s="47" t="s">
        <v>9969</v>
      </c>
      <c r="C4245" s="47" t="s">
        <v>18823</v>
      </c>
      <c r="D4245" s="47" t="s">
        <v>5146</v>
      </c>
      <c r="E4245" s="89" t="s">
        <v>18824</v>
      </c>
      <c r="F4245" s="89" t="s">
        <v>18825</v>
      </c>
      <c r="G4245" s="90">
        <v>44927</v>
      </c>
      <c r="H4245" s="90">
        <v>44927</v>
      </c>
      <c r="I4245" s="211" t="s">
        <v>18826</v>
      </c>
      <c r="J4245" s="90">
        <v>45292</v>
      </c>
      <c r="K4245" s="89" t="s">
        <v>18827</v>
      </c>
      <c r="L4245" s="89" t="s">
        <v>60</v>
      </c>
      <c r="M4245" s="89" t="s">
        <v>996</v>
      </c>
      <c r="N4245" s="89" t="s">
        <v>68</v>
      </c>
      <c r="O4245" s="89" t="s">
        <v>100</v>
      </c>
      <c r="P4245" s="89" t="s">
        <v>10290</v>
      </c>
      <c r="Q4245" s="89">
        <v>72</v>
      </c>
      <c r="R4245" s="47" t="s">
        <v>22</v>
      </c>
      <c r="S4245" s="47" t="s">
        <v>1082</v>
      </c>
      <c r="T4245" s="265" t="s">
        <v>112</v>
      </c>
      <c r="U4245" s="265" t="s">
        <v>112</v>
      </c>
      <c r="V4245" s="265" t="s">
        <v>470</v>
      </c>
      <c r="W4245" s="265" t="s">
        <v>112</v>
      </c>
      <c r="X4245" s="265" t="s">
        <v>112</v>
      </c>
      <c r="Y4245" s="265" t="s">
        <v>112</v>
      </c>
    </row>
    <row r="4246" spans="1:25" ht="102" customHeight="1" x14ac:dyDescent="0.25">
      <c r="A4246" s="71">
        <v>6182</v>
      </c>
      <c r="B4246" s="47" t="s">
        <v>9969</v>
      </c>
      <c r="C4246" s="47" t="s">
        <v>10294</v>
      </c>
      <c r="D4246" s="47" t="s">
        <v>6820</v>
      </c>
      <c r="E4246" s="89" t="s">
        <v>18807</v>
      </c>
      <c r="F4246" s="89" t="s">
        <v>10287</v>
      </c>
      <c r="G4246" s="90">
        <v>42370</v>
      </c>
      <c r="H4246" s="90">
        <v>42370</v>
      </c>
      <c r="I4246" s="211" t="s">
        <v>18828</v>
      </c>
      <c r="J4246" s="90">
        <v>45658</v>
      </c>
      <c r="K4246" s="89" t="s">
        <v>10288</v>
      </c>
      <c r="L4246" s="89" t="s">
        <v>60</v>
      </c>
      <c r="M4246" s="89" t="s">
        <v>996</v>
      </c>
      <c r="N4246" s="89" t="s">
        <v>66</v>
      </c>
      <c r="O4246" s="89" t="s">
        <v>104</v>
      </c>
      <c r="P4246" s="89" t="s">
        <v>197</v>
      </c>
      <c r="Q4246" s="89" t="s">
        <v>10295</v>
      </c>
      <c r="R4246" s="47" t="s">
        <v>22</v>
      </c>
      <c r="S4246" s="47" t="s">
        <v>1082</v>
      </c>
      <c r="T4246" s="265">
        <v>942</v>
      </c>
      <c r="U4246" s="265">
        <v>1752</v>
      </c>
      <c r="V4246" s="265">
        <v>1892</v>
      </c>
      <c r="W4246" s="265">
        <v>1911</v>
      </c>
      <c r="X4246" s="265" t="s">
        <v>112</v>
      </c>
      <c r="Y4246" s="265" t="s">
        <v>112</v>
      </c>
    </row>
    <row r="4247" spans="1:25" ht="89.25" customHeight="1" x14ac:dyDescent="0.25">
      <c r="A4247" s="71">
        <v>6213</v>
      </c>
      <c r="B4247" s="427" t="s">
        <v>10296</v>
      </c>
      <c r="C4247" s="427" t="s">
        <v>10297</v>
      </c>
      <c r="D4247" s="427" t="s">
        <v>10298</v>
      </c>
      <c r="E4247" s="428" t="s">
        <v>129</v>
      </c>
      <c r="F4247" s="428" t="s">
        <v>465</v>
      </c>
      <c r="G4247" s="112">
        <v>39806</v>
      </c>
      <c r="H4247" s="112">
        <v>39814</v>
      </c>
      <c r="I4247" s="427" t="s">
        <v>113</v>
      </c>
      <c r="J4247" s="112" t="s">
        <v>114</v>
      </c>
      <c r="K4247" s="428" t="s">
        <v>18829</v>
      </c>
      <c r="L4247" s="428" t="s">
        <v>60</v>
      </c>
      <c r="M4247" s="428" t="s">
        <v>10299</v>
      </c>
      <c r="N4247" s="428" t="s">
        <v>107</v>
      </c>
      <c r="O4247" s="428" t="s">
        <v>100</v>
      </c>
      <c r="P4247" s="428" t="s">
        <v>161</v>
      </c>
      <c r="Q4247" s="113"/>
      <c r="R4247" s="427" t="s">
        <v>52</v>
      </c>
      <c r="S4247" s="429" t="s">
        <v>497</v>
      </c>
      <c r="T4247" s="264" t="s">
        <v>470</v>
      </c>
      <c r="U4247" s="264" t="s">
        <v>470</v>
      </c>
      <c r="V4247" s="264" t="s">
        <v>470</v>
      </c>
      <c r="W4247" s="264" t="s">
        <v>470</v>
      </c>
      <c r="X4247" s="264" t="s">
        <v>470</v>
      </c>
      <c r="Y4247" s="264" t="s">
        <v>470</v>
      </c>
    </row>
    <row r="4248" spans="1:25" ht="89.25" customHeight="1" x14ac:dyDescent="0.25">
      <c r="A4248" s="71">
        <v>6214</v>
      </c>
      <c r="B4248" s="427" t="s">
        <v>10296</v>
      </c>
      <c r="C4248" s="427" t="s">
        <v>18830</v>
      </c>
      <c r="D4248" s="427" t="s">
        <v>10300</v>
      </c>
      <c r="E4248" s="428" t="s">
        <v>129</v>
      </c>
      <c r="F4248" s="112" t="s">
        <v>10301</v>
      </c>
      <c r="G4248" s="112">
        <v>43270</v>
      </c>
      <c r="H4248" s="112">
        <v>43466</v>
      </c>
      <c r="I4248" s="427" t="s">
        <v>113</v>
      </c>
      <c r="J4248" s="112" t="s">
        <v>114</v>
      </c>
      <c r="K4248" s="428" t="s">
        <v>18831</v>
      </c>
      <c r="L4248" s="428" t="s">
        <v>60</v>
      </c>
      <c r="M4248" s="428" t="s">
        <v>10302</v>
      </c>
      <c r="N4248" s="428" t="s">
        <v>107</v>
      </c>
      <c r="O4248" s="428" t="s">
        <v>100</v>
      </c>
      <c r="P4248" s="428" t="s">
        <v>237</v>
      </c>
      <c r="Q4248" s="113"/>
      <c r="R4248" s="427" t="s">
        <v>52</v>
      </c>
      <c r="S4248" s="429" t="s">
        <v>497</v>
      </c>
      <c r="T4248" s="264" t="s">
        <v>470</v>
      </c>
      <c r="U4248" s="264" t="s">
        <v>470</v>
      </c>
      <c r="V4248" s="264" t="s">
        <v>470</v>
      </c>
      <c r="W4248" s="264" t="s">
        <v>470</v>
      </c>
      <c r="X4248" s="264" t="s">
        <v>470</v>
      </c>
      <c r="Y4248" s="264" t="s">
        <v>470</v>
      </c>
    </row>
    <row r="4249" spans="1:25" ht="102" customHeight="1" x14ac:dyDescent="0.25">
      <c r="A4249" s="71">
        <v>6215</v>
      </c>
      <c r="B4249" s="427" t="s">
        <v>10296</v>
      </c>
      <c r="C4249" s="427" t="s">
        <v>18832</v>
      </c>
      <c r="D4249" s="427" t="s">
        <v>10303</v>
      </c>
      <c r="E4249" s="428" t="s">
        <v>129</v>
      </c>
      <c r="F4249" s="428" t="s">
        <v>10304</v>
      </c>
      <c r="G4249" s="112">
        <v>41634</v>
      </c>
      <c r="H4249" s="112">
        <v>42005</v>
      </c>
      <c r="I4249" s="427" t="s">
        <v>113</v>
      </c>
      <c r="J4249" s="112" t="s">
        <v>114</v>
      </c>
      <c r="K4249" s="428" t="s">
        <v>10305</v>
      </c>
      <c r="L4249" s="428" t="s">
        <v>60</v>
      </c>
      <c r="M4249" s="428" t="s">
        <v>10299</v>
      </c>
      <c r="N4249" s="428" t="s">
        <v>107</v>
      </c>
      <c r="O4249" s="428" t="s">
        <v>100</v>
      </c>
      <c r="P4249" s="428" t="s">
        <v>3087</v>
      </c>
      <c r="Q4249" s="113"/>
      <c r="R4249" s="427" t="s">
        <v>52</v>
      </c>
      <c r="S4249" s="429" t="s">
        <v>497</v>
      </c>
      <c r="T4249" s="264">
        <v>1977911</v>
      </c>
      <c r="U4249" s="264">
        <v>62475</v>
      </c>
      <c r="V4249" s="264">
        <v>0</v>
      </c>
      <c r="W4249" s="264">
        <v>159000</v>
      </c>
      <c r="X4249" s="264">
        <v>52000</v>
      </c>
      <c r="Y4249" s="264">
        <v>274000</v>
      </c>
    </row>
    <row r="4250" spans="1:25" ht="102" customHeight="1" x14ac:dyDescent="0.25">
      <c r="A4250" s="71">
        <v>6216</v>
      </c>
      <c r="B4250" s="427" t="s">
        <v>10296</v>
      </c>
      <c r="C4250" s="427" t="s">
        <v>18833</v>
      </c>
      <c r="D4250" s="427" t="s">
        <v>18834</v>
      </c>
      <c r="E4250" s="428" t="s">
        <v>129</v>
      </c>
      <c r="F4250" s="428" t="s">
        <v>10306</v>
      </c>
      <c r="G4250" s="112">
        <v>42091</v>
      </c>
      <c r="H4250" s="112">
        <v>42095</v>
      </c>
      <c r="I4250" s="427" t="s">
        <v>113</v>
      </c>
      <c r="J4250" s="112" t="s">
        <v>2383</v>
      </c>
      <c r="K4250" s="428" t="s">
        <v>10307</v>
      </c>
      <c r="L4250" s="428" t="s">
        <v>60</v>
      </c>
      <c r="M4250" s="428" t="s">
        <v>10299</v>
      </c>
      <c r="N4250" s="428" t="s">
        <v>107</v>
      </c>
      <c r="O4250" s="428" t="s">
        <v>100</v>
      </c>
      <c r="P4250" s="428" t="s">
        <v>3087</v>
      </c>
      <c r="Q4250" s="113" t="s">
        <v>280</v>
      </c>
      <c r="R4250" s="427" t="s">
        <v>52</v>
      </c>
      <c r="S4250" s="429" t="s">
        <v>497</v>
      </c>
      <c r="T4250" s="430" t="s">
        <v>470</v>
      </c>
      <c r="U4250" s="430" t="s">
        <v>470</v>
      </c>
      <c r="V4250" s="430" t="s">
        <v>470</v>
      </c>
      <c r="W4250" s="264">
        <v>0</v>
      </c>
      <c r="X4250" s="264">
        <v>0</v>
      </c>
      <c r="Y4250" s="264">
        <v>0</v>
      </c>
    </row>
    <row r="4251" spans="1:25" ht="102" customHeight="1" x14ac:dyDescent="0.25">
      <c r="A4251" s="71">
        <v>6217</v>
      </c>
      <c r="B4251" s="427" t="s">
        <v>10296</v>
      </c>
      <c r="C4251" s="427" t="s">
        <v>18835</v>
      </c>
      <c r="D4251" s="427" t="s">
        <v>10308</v>
      </c>
      <c r="E4251" s="428" t="s">
        <v>18836</v>
      </c>
      <c r="F4251" s="428" t="s">
        <v>10309</v>
      </c>
      <c r="G4251" s="112">
        <v>42585</v>
      </c>
      <c r="H4251" s="112">
        <v>42736</v>
      </c>
      <c r="I4251" s="427" t="s">
        <v>113</v>
      </c>
      <c r="J4251" s="112">
        <v>46023</v>
      </c>
      <c r="K4251" s="428" t="s">
        <v>10310</v>
      </c>
      <c r="L4251" s="428" t="s">
        <v>60</v>
      </c>
      <c r="M4251" s="428" t="s">
        <v>10299</v>
      </c>
      <c r="N4251" s="428" t="s">
        <v>107</v>
      </c>
      <c r="O4251" s="428" t="s">
        <v>104</v>
      </c>
      <c r="P4251" s="428" t="s">
        <v>1135</v>
      </c>
      <c r="Q4251" s="113"/>
      <c r="R4251" s="427" t="s">
        <v>52</v>
      </c>
      <c r="S4251" s="429" t="s">
        <v>497</v>
      </c>
      <c r="T4251" s="430" t="s">
        <v>470</v>
      </c>
      <c r="U4251" s="430" t="s">
        <v>470</v>
      </c>
      <c r="V4251" s="430" t="s">
        <v>470</v>
      </c>
      <c r="W4251" s="430" t="s">
        <v>470</v>
      </c>
      <c r="X4251" s="430" t="s">
        <v>470</v>
      </c>
      <c r="Y4251" s="430" t="s">
        <v>470</v>
      </c>
    </row>
    <row r="4252" spans="1:25" ht="89.25" customHeight="1" x14ac:dyDescent="0.25">
      <c r="A4252" s="71">
        <v>6218</v>
      </c>
      <c r="B4252" s="427" t="s">
        <v>10296</v>
      </c>
      <c r="C4252" s="427" t="s">
        <v>18835</v>
      </c>
      <c r="D4252" s="427" t="s">
        <v>10311</v>
      </c>
      <c r="E4252" s="428" t="s">
        <v>18837</v>
      </c>
      <c r="F4252" s="428" t="s">
        <v>10312</v>
      </c>
      <c r="G4252" s="112">
        <v>42585</v>
      </c>
      <c r="H4252" s="112">
        <v>42736</v>
      </c>
      <c r="I4252" s="427" t="s">
        <v>113</v>
      </c>
      <c r="J4252" s="112" t="s">
        <v>114</v>
      </c>
      <c r="K4252" s="428" t="s">
        <v>10313</v>
      </c>
      <c r="L4252" s="428" t="s">
        <v>60</v>
      </c>
      <c r="M4252" s="428" t="s">
        <v>10299</v>
      </c>
      <c r="N4252" s="428" t="s">
        <v>107</v>
      </c>
      <c r="O4252" s="428" t="s">
        <v>100</v>
      </c>
      <c r="P4252" s="428" t="s">
        <v>3087</v>
      </c>
      <c r="Q4252" s="113"/>
      <c r="R4252" s="427" t="s">
        <v>52</v>
      </c>
      <c r="S4252" s="429" t="s">
        <v>497</v>
      </c>
      <c r="T4252" s="430" t="s">
        <v>470</v>
      </c>
      <c r="U4252" s="430" t="s">
        <v>470</v>
      </c>
      <c r="V4252" s="430" t="s">
        <v>470</v>
      </c>
      <c r="W4252" s="430" t="s">
        <v>470</v>
      </c>
      <c r="X4252" s="430" t="s">
        <v>470</v>
      </c>
      <c r="Y4252" s="430" t="s">
        <v>470</v>
      </c>
    </row>
    <row r="4253" spans="1:25" ht="102" customHeight="1" x14ac:dyDescent="0.25">
      <c r="A4253" s="71">
        <v>6219</v>
      </c>
      <c r="B4253" s="427" t="s">
        <v>10296</v>
      </c>
      <c r="C4253" s="427" t="s">
        <v>18838</v>
      </c>
      <c r="D4253" s="427" t="s">
        <v>6820</v>
      </c>
      <c r="E4253" s="428" t="s">
        <v>129</v>
      </c>
      <c r="F4253" s="428" t="s">
        <v>18839</v>
      </c>
      <c r="G4253" s="112">
        <v>43414</v>
      </c>
      <c r="H4253" s="112">
        <v>43466</v>
      </c>
      <c r="I4253" s="427" t="s">
        <v>113</v>
      </c>
      <c r="J4253" s="112" t="s">
        <v>114</v>
      </c>
      <c r="K4253" s="428" t="s">
        <v>10314</v>
      </c>
      <c r="L4253" s="428" t="s">
        <v>60</v>
      </c>
      <c r="M4253" s="428" t="s">
        <v>10299</v>
      </c>
      <c r="N4253" s="428" t="s">
        <v>107</v>
      </c>
      <c r="O4253" s="428" t="s">
        <v>102</v>
      </c>
      <c r="P4253" s="428" t="s">
        <v>683</v>
      </c>
      <c r="Q4253" s="113" t="s">
        <v>10315</v>
      </c>
      <c r="R4253" s="427" t="s">
        <v>52</v>
      </c>
      <c r="S4253" s="429" t="s">
        <v>497</v>
      </c>
      <c r="T4253" s="430" t="s">
        <v>470</v>
      </c>
      <c r="U4253" s="430" t="s">
        <v>470</v>
      </c>
      <c r="V4253" s="430" t="s">
        <v>470</v>
      </c>
      <c r="W4253" s="430" t="s">
        <v>470</v>
      </c>
      <c r="X4253" s="430" t="s">
        <v>470</v>
      </c>
      <c r="Y4253" s="430" t="s">
        <v>470</v>
      </c>
    </row>
    <row r="4254" spans="1:25" ht="102" customHeight="1" x14ac:dyDescent="0.25">
      <c r="A4254" s="71">
        <v>6220</v>
      </c>
      <c r="B4254" s="427" t="s">
        <v>10296</v>
      </c>
      <c r="C4254" s="427" t="s">
        <v>10316</v>
      </c>
      <c r="D4254" s="427" t="s">
        <v>2034</v>
      </c>
      <c r="E4254" s="428" t="s">
        <v>129</v>
      </c>
      <c r="F4254" s="428" t="s">
        <v>10317</v>
      </c>
      <c r="G4254" s="112">
        <v>39327</v>
      </c>
      <c r="H4254" s="112">
        <v>39448</v>
      </c>
      <c r="I4254" s="112" t="s">
        <v>113</v>
      </c>
      <c r="J4254" s="112" t="s">
        <v>114</v>
      </c>
      <c r="K4254" s="428" t="s">
        <v>10318</v>
      </c>
      <c r="L4254" s="428" t="s">
        <v>60</v>
      </c>
      <c r="M4254" s="428" t="s">
        <v>10299</v>
      </c>
      <c r="N4254" s="428" t="s">
        <v>64</v>
      </c>
      <c r="O4254" s="428" t="s">
        <v>100</v>
      </c>
      <c r="P4254" s="428" t="s">
        <v>1096</v>
      </c>
      <c r="Q4254" s="113"/>
      <c r="R4254" s="427" t="s">
        <v>52</v>
      </c>
      <c r="S4254" s="429" t="s">
        <v>497</v>
      </c>
      <c r="T4254" s="264">
        <v>127773</v>
      </c>
      <c r="U4254" s="430">
        <v>125208</v>
      </c>
      <c r="V4254" s="430" t="s">
        <v>470</v>
      </c>
      <c r="W4254" s="264">
        <v>129799</v>
      </c>
      <c r="X4254" s="264">
        <v>120797</v>
      </c>
      <c r="Y4254" s="264">
        <v>111796</v>
      </c>
    </row>
    <row r="4255" spans="1:25" ht="102" customHeight="1" x14ac:dyDescent="0.25">
      <c r="A4255" s="71">
        <v>6221</v>
      </c>
      <c r="B4255" s="427" t="s">
        <v>10296</v>
      </c>
      <c r="C4255" s="427" t="s">
        <v>10319</v>
      </c>
      <c r="D4255" s="427" t="s">
        <v>2605</v>
      </c>
      <c r="E4255" s="428" t="s">
        <v>129</v>
      </c>
      <c r="F4255" s="428" t="s">
        <v>10320</v>
      </c>
      <c r="G4255" s="112">
        <v>42162</v>
      </c>
      <c r="H4255" s="112">
        <v>42370</v>
      </c>
      <c r="I4255" s="427" t="s">
        <v>113</v>
      </c>
      <c r="J4255" s="112" t="s">
        <v>2383</v>
      </c>
      <c r="K4255" s="208" t="s">
        <v>10321</v>
      </c>
      <c r="L4255" s="428" t="s">
        <v>60</v>
      </c>
      <c r="M4255" s="428" t="s">
        <v>10299</v>
      </c>
      <c r="N4255" s="428" t="s">
        <v>64</v>
      </c>
      <c r="O4255" s="428" t="s">
        <v>104</v>
      </c>
      <c r="P4255" s="428" t="s">
        <v>115</v>
      </c>
      <c r="Q4255" s="113" t="s">
        <v>10322</v>
      </c>
      <c r="R4255" s="427" t="s">
        <v>52</v>
      </c>
      <c r="S4255" s="429" t="s">
        <v>497</v>
      </c>
      <c r="T4255" s="264">
        <v>73</v>
      </c>
      <c r="U4255" s="430">
        <v>32089</v>
      </c>
      <c r="V4255" s="430" t="s">
        <v>470</v>
      </c>
      <c r="W4255" s="264">
        <v>1511</v>
      </c>
      <c r="X4255" s="264">
        <v>1662</v>
      </c>
      <c r="Y4255" s="264">
        <v>1778</v>
      </c>
    </row>
    <row r="4256" spans="1:25" ht="102" customHeight="1" x14ac:dyDescent="0.25">
      <c r="A4256" s="71">
        <v>6222</v>
      </c>
      <c r="B4256" s="427" t="s">
        <v>10296</v>
      </c>
      <c r="C4256" s="427" t="s">
        <v>10319</v>
      </c>
      <c r="D4256" s="427" t="s">
        <v>3221</v>
      </c>
      <c r="E4256" s="428" t="s">
        <v>129</v>
      </c>
      <c r="F4256" s="428" t="s">
        <v>10323</v>
      </c>
      <c r="G4256" s="112">
        <v>42615</v>
      </c>
      <c r="H4256" s="112">
        <v>42370</v>
      </c>
      <c r="I4256" s="427" t="s">
        <v>113</v>
      </c>
      <c r="J4256" s="112" t="s">
        <v>114</v>
      </c>
      <c r="K4256" s="428" t="s">
        <v>10324</v>
      </c>
      <c r="L4256" s="428" t="s">
        <v>61</v>
      </c>
      <c r="M4256" s="428" t="s">
        <v>10325</v>
      </c>
      <c r="N4256" s="428" t="s">
        <v>64</v>
      </c>
      <c r="O4256" s="428" t="s">
        <v>100</v>
      </c>
      <c r="P4256" s="428" t="s">
        <v>1884</v>
      </c>
      <c r="Q4256" s="113"/>
      <c r="R4256" s="427" t="s">
        <v>38</v>
      </c>
      <c r="S4256" s="427" t="s">
        <v>127</v>
      </c>
      <c r="T4256" s="264">
        <v>22606</v>
      </c>
      <c r="U4256" s="430" t="s">
        <v>470</v>
      </c>
      <c r="V4256" s="430" t="s">
        <v>470</v>
      </c>
      <c r="W4256" s="264" t="s">
        <v>112</v>
      </c>
      <c r="X4256" s="264" t="s">
        <v>112</v>
      </c>
      <c r="Y4256" s="264" t="s">
        <v>112</v>
      </c>
    </row>
    <row r="4257" spans="1:25" ht="102" customHeight="1" x14ac:dyDescent="0.25">
      <c r="A4257" s="71">
        <v>6223</v>
      </c>
      <c r="B4257" s="427" t="s">
        <v>10296</v>
      </c>
      <c r="C4257" s="427" t="s">
        <v>10326</v>
      </c>
      <c r="D4257" s="427" t="s">
        <v>2540</v>
      </c>
      <c r="E4257" s="428" t="s">
        <v>18840</v>
      </c>
      <c r="F4257" s="428" t="s">
        <v>18841</v>
      </c>
      <c r="G4257" s="112">
        <v>43412</v>
      </c>
      <c r="H4257" s="112">
        <v>43466</v>
      </c>
      <c r="I4257" s="427" t="s">
        <v>113</v>
      </c>
      <c r="J4257" s="112" t="s">
        <v>114</v>
      </c>
      <c r="K4257" s="428" t="s">
        <v>18842</v>
      </c>
      <c r="L4257" s="428" t="s">
        <v>60</v>
      </c>
      <c r="M4257" s="428" t="s">
        <v>10327</v>
      </c>
      <c r="N4257" s="428" t="s">
        <v>64</v>
      </c>
      <c r="O4257" s="428" t="s">
        <v>104</v>
      </c>
      <c r="P4257" s="428" t="s">
        <v>706</v>
      </c>
      <c r="Q4257" s="113"/>
      <c r="R4257" s="427" t="s">
        <v>18</v>
      </c>
      <c r="S4257" s="427" t="s">
        <v>199</v>
      </c>
      <c r="T4257" s="430" t="s">
        <v>470</v>
      </c>
      <c r="U4257" s="430" t="s">
        <v>470</v>
      </c>
      <c r="V4257" s="430" t="s">
        <v>470</v>
      </c>
      <c r="W4257" s="264" t="s">
        <v>112</v>
      </c>
      <c r="X4257" s="264" t="s">
        <v>112</v>
      </c>
      <c r="Y4257" s="264" t="s">
        <v>112</v>
      </c>
    </row>
    <row r="4258" spans="1:25" ht="89.25" customHeight="1" x14ac:dyDescent="0.25">
      <c r="A4258" s="71">
        <v>6224</v>
      </c>
      <c r="B4258" s="427" t="s">
        <v>10296</v>
      </c>
      <c r="C4258" s="427" t="s">
        <v>10328</v>
      </c>
      <c r="D4258" s="427" t="s">
        <v>7076</v>
      </c>
      <c r="E4258" s="428" t="s">
        <v>129</v>
      </c>
      <c r="F4258" s="428" t="s">
        <v>10329</v>
      </c>
      <c r="G4258" s="112">
        <v>38975</v>
      </c>
      <c r="H4258" s="112">
        <v>39083</v>
      </c>
      <c r="I4258" s="112" t="s">
        <v>113</v>
      </c>
      <c r="J4258" s="112" t="s">
        <v>114</v>
      </c>
      <c r="K4258" s="428" t="s">
        <v>10330</v>
      </c>
      <c r="L4258" s="428" t="s">
        <v>61</v>
      </c>
      <c r="M4258" s="428" t="s">
        <v>10331</v>
      </c>
      <c r="N4258" s="428" t="s">
        <v>64</v>
      </c>
      <c r="O4258" s="428" t="s">
        <v>103</v>
      </c>
      <c r="P4258" s="428" t="s">
        <v>115</v>
      </c>
      <c r="Q4258" s="113"/>
      <c r="R4258" s="427" t="s">
        <v>15</v>
      </c>
      <c r="S4258" s="427" t="s">
        <v>1904</v>
      </c>
      <c r="T4258" s="264">
        <v>156</v>
      </c>
      <c r="U4258" s="430">
        <v>136</v>
      </c>
      <c r="V4258" s="430" t="s">
        <v>470</v>
      </c>
      <c r="W4258" s="264">
        <v>277768</v>
      </c>
      <c r="X4258" s="264">
        <v>277768</v>
      </c>
      <c r="Y4258" s="264">
        <v>277768</v>
      </c>
    </row>
    <row r="4259" spans="1:25" ht="89.25" customHeight="1" x14ac:dyDescent="0.25">
      <c r="A4259" s="71">
        <v>6225</v>
      </c>
      <c r="B4259" s="427" t="s">
        <v>10296</v>
      </c>
      <c r="C4259" s="427" t="s">
        <v>10328</v>
      </c>
      <c r="D4259" s="427" t="s">
        <v>10332</v>
      </c>
      <c r="E4259" s="428" t="s">
        <v>4768</v>
      </c>
      <c r="F4259" s="428" t="s">
        <v>10333</v>
      </c>
      <c r="G4259" s="112">
        <v>38975</v>
      </c>
      <c r="H4259" s="112">
        <v>39083</v>
      </c>
      <c r="I4259" s="112" t="s">
        <v>113</v>
      </c>
      <c r="J4259" s="112" t="s">
        <v>114</v>
      </c>
      <c r="K4259" s="428" t="s">
        <v>10334</v>
      </c>
      <c r="L4259" s="428" t="s">
        <v>60</v>
      </c>
      <c r="M4259" s="428" t="s">
        <v>10335</v>
      </c>
      <c r="N4259" s="428" t="s">
        <v>64</v>
      </c>
      <c r="O4259" s="428" t="s">
        <v>103</v>
      </c>
      <c r="P4259" s="428" t="s">
        <v>115</v>
      </c>
      <c r="Q4259" s="113"/>
      <c r="R4259" s="427" t="s">
        <v>21</v>
      </c>
      <c r="S4259" s="208" t="s">
        <v>8139</v>
      </c>
      <c r="T4259" s="264">
        <v>0</v>
      </c>
      <c r="U4259" s="430" t="s">
        <v>470</v>
      </c>
      <c r="V4259" s="430" t="s">
        <v>470</v>
      </c>
      <c r="W4259" s="264">
        <v>0</v>
      </c>
      <c r="X4259" s="264">
        <v>0</v>
      </c>
      <c r="Y4259" s="264">
        <v>0</v>
      </c>
    </row>
    <row r="4260" spans="1:25" ht="89.25" customHeight="1" x14ac:dyDescent="0.25">
      <c r="A4260" s="71">
        <v>6226</v>
      </c>
      <c r="B4260" s="427" t="s">
        <v>10296</v>
      </c>
      <c r="C4260" s="427" t="s">
        <v>10328</v>
      </c>
      <c r="D4260" s="427" t="s">
        <v>10336</v>
      </c>
      <c r="E4260" s="428" t="s">
        <v>129</v>
      </c>
      <c r="F4260" s="428" t="s">
        <v>10337</v>
      </c>
      <c r="G4260" s="112">
        <v>38975</v>
      </c>
      <c r="H4260" s="112">
        <v>39083</v>
      </c>
      <c r="I4260" s="112" t="s">
        <v>113</v>
      </c>
      <c r="J4260" s="112" t="s">
        <v>114</v>
      </c>
      <c r="K4260" s="428" t="s">
        <v>10338</v>
      </c>
      <c r="L4260" s="428" t="s">
        <v>61</v>
      </c>
      <c r="M4260" s="428" t="s">
        <v>10331</v>
      </c>
      <c r="N4260" s="428" t="s">
        <v>64</v>
      </c>
      <c r="O4260" s="428" t="s">
        <v>103</v>
      </c>
      <c r="P4260" s="428" t="s">
        <v>115</v>
      </c>
      <c r="Q4260" s="113"/>
      <c r="R4260" s="427" t="s">
        <v>25</v>
      </c>
      <c r="S4260" s="431" t="s">
        <v>715</v>
      </c>
      <c r="T4260" s="264">
        <v>0</v>
      </c>
      <c r="U4260" s="430" t="s">
        <v>470</v>
      </c>
      <c r="V4260" s="430" t="s">
        <v>470</v>
      </c>
      <c r="W4260" s="264">
        <v>10327</v>
      </c>
      <c r="X4260" s="264">
        <v>10327</v>
      </c>
      <c r="Y4260" s="264">
        <v>10327</v>
      </c>
    </row>
    <row r="4261" spans="1:25" ht="89.25" customHeight="1" x14ac:dyDescent="0.25">
      <c r="A4261" s="71">
        <v>6227</v>
      </c>
      <c r="B4261" s="427" t="s">
        <v>10296</v>
      </c>
      <c r="C4261" s="427" t="s">
        <v>10328</v>
      </c>
      <c r="D4261" s="427" t="s">
        <v>18843</v>
      </c>
      <c r="E4261" s="428" t="s">
        <v>129</v>
      </c>
      <c r="F4261" s="428" t="s">
        <v>18844</v>
      </c>
      <c r="G4261" s="112">
        <v>44978</v>
      </c>
      <c r="H4261" s="112">
        <v>44197</v>
      </c>
      <c r="I4261" s="112" t="s">
        <v>113</v>
      </c>
      <c r="J4261" s="112" t="s">
        <v>114</v>
      </c>
      <c r="K4261" s="428" t="s">
        <v>18845</v>
      </c>
      <c r="L4261" s="428" t="s">
        <v>99</v>
      </c>
      <c r="M4261" s="428" t="s">
        <v>10331</v>
      </c>
      <c r="N4261" s="428" t="s">
        <v>64</v>
      </c>
      <c r="O4261" s="428" t="s">
        <v>103</v>
      </c>
      <c r="P4261" s="428" t="s">
        <v>115</v>
      </c>
      <c r="Q4261" s="113"/>
      <c r="R4261" s="427" t="s">
        <v>25</v>
      </c>
      <c r="S4261" s="431" t="s">
        <v>18846</v>
      </c>
      <c r="T4261" s="264" t="s">
        <v>112</v>
      </c>
      <c r="U4261" s="264" t="s">
        <v>470</v>
      </c>
      <c r="V4261" s="264" t="s">
        <v>470</v>
      </c>
      <c r="W4261" s="264" t="s">
        <v>470</v>
      </c>
      <c r="X4261" s="264" t="s">
        <v>470</v>
      </c>
      <c r="Y4261" s="264" t="s">
        <v>470</v>
      </c>
    </row>
    <row r="4262" spans="1:25" ht="102" customHeight="1" x14ac:dyDescent="0.25">
      <c r="A4262" s="71">
        <v>6228</v>
      </c>
      <c r="B4262" s="427" t="s">
        <v>10296</v>
      </c>
      <c r="C4262" s="427" t="s">
        <v>10339</v>
      </c>
      <c r="D4262" s="427" t="s">
        <v>10340</v>
      </c>
      <c r="E4262" s="428" t="s">
        <v>18847</v>
      </c>
      <c r="F4262" s="428" t="s">
        <v>10341</v>
      </c>
      <c r="G4262" s="112">
        <v>42585</v>
      </c>
      <c r="H4262" s="112">
        <v>42736</v>
      </c>
      <c r="I4262" s="112" t="s">
        <v>113</v>
      </c>
      <c r="J4262" s="112" t="s">
        <v>114</v>
      </c>
      <c r="K4262" s="428" t="s">
        <v>10342</v>
      </c>
      <c r="L4262" s="428" t="s">
        <v>61</v>
      </c>
      <c r="M4262" s="428" t="s">
        <v>10343</v>
      </c>
      <c r="N4262" s="428" t="s">
        <v>64</v>
      </c>
      <c r="O4262" s="428" t="s">
        <v>103</v>
      </c>
      <c r="P4262" s="428" t="s">
        <v>115</v>
      </c>
      <c r="Q4262" s="113"/>
      <c r="R4262" s="427" t="s">
        <v>56</v>
      </c>
      <c r="S4262" s="427" t="s">
        <v>1665</v>
      </c>
      <c r="T4262" s="264">
        <v>0</v>
      </c>
      <c r="U4262" s="430" t="s">
        <v>470</v>
      </c>
      <c r="V4262" s="430" t="s">
        <v>470</v>
      </c>
      <c r="W4262" s="264">
        <v>7292</v>
      </c>
      <c r="X4262" s="264">
        <v>7292</v>
      </c>
      <c r="Y4262" s="264">
        <v>7292</v>
      </c>
    </row>
    <row r="4263" spans="1:25" ht="102" customHeight="1" x14ac:dyDescent="0.25">
      <c r="A4263" s="71">
        <v>6229</v>
      </c>
      <c r="B4263" s="427" t="s">
        <v>10296</v>
      </c>
      <c r="C4263" s="427" t="s">
        <v>10344</v>
      </c>
      <c r="D4263" s="427" t="s">
        <v>10345</v>
      </c>
      <c r="E4263" s="428" t="s">
        <v>129</v>
      </c>
      <c r="F4263" s="428" t="s">
        <v>10346</v>
      </c>
      <c r="G4263" s="112">
        <v>43159</v>
      </c>
      <c r="H4263" s="112">
        <v>43101</v>
      </c>
      <c r="I4263" s="112" t="s">
        <v>113</v>
      </c>
      <c r="J4263" s="112" t="s">
        <v>8032</v>
      </c>
      <c r="K4263" s="428" t="s">
        <v>10347</v>
      </c>
      <c r="L4263" s="428" t="s">
        <v>60</v>
      </c>
      <c r="M4263" s="428" t="s">
        <v>10299</v>
      </c>
      <c r="N4263" s="428" t="s">
        <v>64</v>
      </c>
      <c r="O4263" s="428" t="s">
        <v>103</v>
      </c>
      <c r="P4263" s="428" t="s">
        <v>115</v>
      </c>
      <c r="Q4263" s="113" t="s">
        <v>10322</v>
      </c>
      <c r="R4263" s="427" t="s">
        <v>52</v>
      </c>
      <c r="S4263" s="429" t="s">
        <v>497</v>
      </c>
      <c r="T4263" s="430" t="s">
        <v>470</v>
      </c>
      <c r="U4263" s="430" t="s">
        <v>470</v>
      </c>
      <c r="V4263" s="430" t="s">
        <v>470</v>
      </c>
      <c r="W4263" s="264">
        <v>0</v>
      </c>
      <c r="X4263" s="264">
        <v>0</v>
      </c>
      <c r="Y4263" s="264">
        <v>0</v>
      </c>
    </row>
    <row r="4264" spans="1:25" ht="89.25" customHeight="1" x14ac:dyDescent="0.25">
      <c r="A4264" s="71">
        <v>6230</v>
      </c>
      <c r="B4264" s="427" t="s">
        <v>10296</v>
      </c>
      <c r="C4264" s="427" t="s">
        <v>18848</v>
      </c>
      <c r="D4264" s="427" t="s">
        <v>453</v>
      </c>
      <c r="E4264" s="428" t="s">
        <v>10350</v>
      </c>
      <c r="F4264" s="428" t="s">
        <v>18849</v>
      </c>
      <c r="G4264" s="112">
        <v>39691</v>
      </c>
      <c r="H4264" s="112">
        <v>39814</v>
      </c>
      <c r="I4264" s="112" t="s">
        <v>113</v>
      </c>
      <c r="J4264" s="112" t="s">
        <v>114</v>
      </c>
      <c r="K4264" s="428" t="s">
        <v>18850</v>
      </c>
      <c r="L4264" s="428" t="s">
        <v>99</v>
      </c>
      <c r="M4264" s="428" t="s">
        <v>10325</v>
      </c>
      <c r="N4264" s="428" t="s">
        <v>106</v>
      </c>
      <c r="O4264" s="428" t="s">
        <v>100</v>
      </c>
      <c r="P4264" s="428" t="s">
        <v>4541</v>
      </c>
      <c r="Q4264" s="113"/>
      <c r="R4264" s="427" t="s">
        <v>42</v>
      </c>
      <c r="S4264" s="431" t="s">
        <v>588</v>
      </c>
      <c r="T4264" s="264">
        <v>57</v>
      </c>
      <c r="U4264" s="264">
        <v>177</v>
      </c>
      <c r="V4264" s="264" t="s">
        <v>470</v>
      </c>
      <c r="W4264" s="264">
        <v>59</v>
      </c>
      <c r="X4264" s="264">
        <v>59</v>
      </c>
      <c r="Y4264" s="264">
        <v>59</v>
      </c>
    </row>
    <row r="4265" spans="1:25" ht="102" customHeight="1" x14ac:dyDescent="0.25">
      <c r="A4265" s="71">
        <v>6231</v>
      </c>
      <c r="B4265" s="427" t="s">
        <v>10296</v>
      </c>
      <c r="C4265" s="427" t="s">
        <v>18848</v>
      </c>
      <c r="D4265" s="427" t="s">
        <v>443</v>
      </c>
      <c r="E4265" s="428" t="s">
        <v>10351</v>
      </c>
      <c r="F4265" s="428" t="s">
        <v>18851</v>
      </c>
      <c r="G4265" s="112">
        <v>39691</v>
      </c>
      <c r="H4265" s="112">
        <v>39814</v>
      </c>
      <c r="I4265" s="112" t="s">
        <v>113</v>
      </c>
      <c r="J4265" s="112" t="s">
        <v>114</v>
      </c>
      <c r="K4265" s="428" t="s">
        <v>18852</v>
      </c>
      <c r="L4265" s="428" t="s">
        <v>99</v>
      </c>
      <c r="M4265" s="428" t="s">
        <v>10325</v>
      </c>
      <c r="N4265" s="428" t="s">
        <v>106</v>
      </c>
      <c r="O4265" s="428" t="s">
        <v>100</v>
      </c>
      <c r="P4265" s="428" t="s">
        <v>116</v>
      </c>
      <c r="Q4265" s="113"/>
      <c r="R4265" s="427" t="s">
        <v>42</v>
      </c>
      <c r="S4265" s="431" t="s">
        <v>588</v>
      </c>
      <c r="T4265" s="264">
        <v>3</v>
      </c>
      <c r="U4265" s="264">
        <v>2</v>
      </c>
      <c r="V4265" s="264" t="s">
        <v>470</v>
      </c>
      <c r="W4265" s="264">
        <v>3</v>
      </c>
      <c r="X4265" s="264">
        <v>3</v>
      </c>
      <c r="Y4265" s="264">
        <v>3</v>
      </c>
    </row>
    <row r="4266" spans="1:25" ht="89.25" customHeight="1" x14ac:dyDescent="0.25">
      <c r="A4266" s="71">
        <v>6232</v>
      </c>
      <c r="B4266" s="427" t="s">
        <v>10296</v>
      </c>
      <c r="C4266" s="427" t="s">
        <v>18848</v>
      </c>
      <c r="D4266" s="427" t="s">
        <v>242</v>
      </c>
      <c r="E4266" s="428" t="s">
        <v>10351</v>
      </c>
      <c r="F4266" s="428" t="s">
        <v>18853</v>
      </c>
      <c r="G4266" s="112">
        <v>39691</v>
      </c>
      <c r="H4266" s="112">
        <v>39814</v>
      </c>
      <c r="I4266" s="112" t="s">
        <v>113</v>
      </c>
      <c r="J4266" s="112" t="s">
        <v>114</v>
      </c>
      <c r="K4266" s="428" t="s">
        <v>18854</v>
      </c>
      <c r="L4266" s="428" t="s">
        <v>99</v>
      </c>
      <c r="M4266" s="428" t="s">
        <v>10325</v>
      </c>
      <c r="N4266" s="428" t="s">
        <v>106</v>
      </c>
      <c r="O4266" s="428" t="s">
        <v>100</v>
      </c>
      <c r="P4266" s="428" t="s">
        <v>4541</v>
      </c>
      <c r="Q4266" s="113"/>
      <c r="R4266" s="427" t="s">
        <v>42</v>
      </c>
      <c r="S4266" s="431" t="s">
        <v>588</v>
      </c>
      <c r="T4266" s="264">
        <v>134</v>
      </c>
      <c r="U4266" s="264">
        <v>221</v>
      </c>
      <c r="V4266" s="264" t="s">
        <v>470</v>
      </c>
      <c r="W4266" s="264">
        <v>138</v>
      </c>
      <c r="X4266" s="264">
        <v>138</v>
      </c>
      <c r="Y4266" s="264">
        <v>138</v>
      </c>
    </row>
    <row r="4267" spans="1:25" ht="102" customHeight="1" x14ac:dyDescent="0.25">
      <c r="A4267" s="71">
        <v>6233</v>
      </c>
      <c r="B4267" s="427" t="s">
        <v>10296</v>
      </c>
      <c r="C4267" s="427" t="s">
        <v>10349</v>
      </c>
      <c r="D4267" s="427" t="s">
        <v>444</v>
      </c>
      <c r="E4267" s="428" t="s">
        <v>10351</v>
      </c>
      <c r="F4267" s="428" t="s">
        <v>10352</v>
      </c>
      <c r="G4267" s="112">
        <v>39691</v>
      </c>
      <c r="H4267" s="112">
        <v>39814</v>
      </c>
      <c r="I4267" s="112" t="s">
        <v>113</v>
      </c>
      <c r="J4267" s="112" t="s">
        <v>114</v>
      </c>
      <c r="K4267" s="428" t="s">
        <v>18855</v>
      </c>
      <c r="L4267" s="428" t="s">
        <v>99</v>
      </c>
      <c r="M4267" s="428" t="s">
        <v>10325</v>
      </c>
      <c r="N4267" s="428" t="s">
        <v>106</v>
      </c>
      <c r="O4267" s="428" t="s">
        <v>100</v>
      </c>
      <c r="P4267" s="428" t="s">
        <v>5224</v>
      </c>
      <c r="Q4267" s="113"/>
      <c r="R4267" s="427" t="s">
        <v>42</v>
      </c>
      <c r="S4267" s="431" t="s">
        <v>588</v>
      </c>
      <c r="T4267" s="264">
        <v>0</v>
      </c>
      <c r="U4267" s="264" t="s">
        <v>470</v>
      </c>
      <c r="V4267" s="264" t="s">
        <v>470</v>
      </c>
      <c r="W4267" s="264">
        <v>24</v>
      </c>
      <c r="X4267" s="264">
        <v>24</v>
      </c>
      <c r="Y4267" s="264">
        <v>24</v>
      </c>
    </row>
    <row r="4268" spans="1:25" ht="89.25" customHeight="1" x14ac:dyDescent="0.25">
      <c r="A4268" s="71">
        <v>6234</v>
      </c>
      <c r="B4268" s="427" t="s">
        <v>10296</v>
      </c>
      <c r="C4268" s="427" t="s">
        <v>10349</v>
      </c>
      <c r="D4268" s="427" t="s">
        <v>445</v>
      </c>
      <c r="E4268" s="428" t="s">
        <v>10351</v>
      </c>
      <c r="F4268" s="428" t="s">
        <v>10353</v>
      </c>
      <c r="G4268" s="112">
        <v>39691</v>
      </c>
      <c r="H4268" s="112">
        <v>39814</v>
      </c>
      <c r="I4268" s="112" t="s">
        <v>113</v>
      </c>
      <c r="J4268" s="112" t="s">
        <v>114</v>
      </c>
      <c r="K4268" s="428" t="s">
        <v>18854</v>
      </c>
      <c r="L4268" s="428" t="s">
        <v>99</v>
      </c>
      <c r="M4268" s="428" t="s">
        <v>10325</v>
      </c>
      <c r="N4268" s="428" t="s">
        <v>106</v>
      </c>
      <c r="O4268" s="428" t="s">
        <v>100</v>
      </c>
      <c r="P4268" s="428" t="s">
        <v>4541</v>
      </c>
      <c r="Q4268" s="113"/>
      <c r="R4268" s="427" t="s">
        <v>42</v>
      </c>
      <c r="S4268" s="431" t="s">
        <v>588</v>
      </c>
      <c r="T4268" s="264">
        <v>294</v>
      </c>
      <c r="U4268" s="264">
        <v>307</v>
      </c>
      <c r="V4268" s="264" t="s">
        <v>470</v>
      </c>
      <c r="W4268" s="264">
        <v>246</v>
      </c>
      <c r="X4268" s="264">
        <v>246</v>
      </c>
      <c r="Y4268" s="264">
        <v>246</v>
      </c>
    </row>
    <row r="4269" spans="1:25" ht="89.25" customHeight="1" x14ac:dyDescent="0.25">
      <c r="A4269" s="71">
        <v>6235</v>
      </c>
      <c r="B4269" s="427" t="s">
        <v>10296</v>
      </c>
      <c r="C4269" s="427" t="s">
        <v>18848</v>
      </c>
      <c r="D4269" s="427" t="s">
        <v>454</v>
      </c>
      <c r="E4269" s="428" t="s">
        <v>10351</v>
      </c>
      <c r="F4269" s="428" t="s">
        <v>18856</v>
      </c>
      <c r="G4269" s="112">
        <v>40626</v>
      </c>
      <c r="H4269" s="112">
        <v>40544</v>
      </c>
      <c r="I4269" s="112" t="s">
        <v>113</v>
      </c>
      <c r="J4269" s="112" t="s">
        <v>114</v>
      </c>
      <c r="K4269" s="428" t="s">
        <v>10355</v>
      </c>
      <c r="L4269" s="428" t="s">
        <v>99</v>
      </c>
      <c r="M4269" s="428" t="s">
        <v>10325</v>
      </c>
      <c r="N4269" s="428" t="s">
        <v>106</v>
      </c>
      <c r="O4269" s="428" t="s">
        <v>100</v>
      </c>
      <c r="P4269" s="428" t="s">
        <v>157</v>
      </c>
      <c r="Q4269" s="113"/>
      <c r="R4269" s="427" t="s">
        <v>42</v>
      </c>
      <c r="S4269" s="431" t="s">
        <v>588</v>
      </c>
      <c r="T4269" s="264">
        <v>61</v>
      </c>
      <c r="U4269" s="264">
        <v>63</v>
      </c>
      <c r="V4269" s="264" t="s">
        <v>470</v>
      </c>
      <c r="W4269" s="264">
        <v>56</v>
      </c>
      <c r="X4269" s="264">
        <v>56</v>
      </c>
      <c r="Y4269" s="264">
        <v>56</v>
      </c>
    </row>
    <row r="4270" spans="1:25" ht="89.25" customHeight="1" x14ac:dyDescent="0.25">
      <c r="A4270" s="71">
        <v>6236</v>
      </c>
      <c r="B4270" s="427" t="s">
        <v>10296</v>
      </c>
      <c r="C4270" s="427" t="s">
        <v>10354</v>
      </c>
      <c r="D4270" s="427" t="s">
        <v>249</v>
      </c>
      <c r="E4270" s="428" t="s">
        <v>18857</v>
      </c>
      <c r="F4270" s="428" t="s">
        <v>18858</v>
      </c>
      <c r="G4270" s="112">
        <v>40626</v>
      </c>
      <c r="H4270" s="112">
        <v>40544</v>
      </c>
      <c r="I4270" s="112" t="s">
        <v>113</v>
      </c>
      <c r="J4270" s="112" t="s">
        <v>114</v>
      </c>
      <c r="K4270" s="428" t="s">
        <v>10355</v>
      </c>
      <c r="L4270" s="428" t="s">
        <v>99</v>
      </c>
      <c r="M4270" s="428" t="s">
        <v>10325</v>
      </c>
      <c r="N4270" s="428" t="s">
        <v>106</v>
      </c>
      <c r="O4270" s="428" t="s">
        <v>100</v>
      </c>
      <c r="P4270" s="428" t="s">
        <v>157</v>
      </c>
      <c r="Q4270" s="113"/>
      <c r="R4270" s="427" t="s">
        <v>42</v>
      </c>
      <c r="S4270" s="431" t="s">
        <v>588</v>
      </c>
      <c r="T4270" s="264">
        <v>266</v>
      </c>
      <c r="U4270" s="264">
        <v>684</v>
      </c>
      <c r="V4270" s="264" t="s">
        <v>470</v>
      </c>
      <c r="W4270" s="264">
        <v>230</v>
      </c>
      <c r="X4270" s="264">
        <v>230</v>
      </c>
      <c r="Y4270" s="264">
        <v>230</v>
      </c>
    </row>
    <row r="4271" spans="1:25" ht="89.25" customHeight="1" x14ac:dyDescent="0.25">
      <c r="A4271" s="71">
        <v>6237</v>
      </c>
      <c r="B4271" s="427" t="s">
        <v>10296</v>
      </c>
      <c r="C4271" s="427" t="s">
        <v>10354</v>
      </c>
      <c r="D4271" s="427" t="s">
        <v>446</v>
      </c>
      <c r="E4271" s="428" t="s">
        <v>18859</v>
      </c>
      <c r="F4271" s="428" t="s">
        <v>10356</v>
      </c>
      <c r="G4271" s="112">
        <v>40626</v>
      </c>
      <c r="H4271" s="112">
        <v>40544</v>
      </c>
      <c r="I4271" s="112" t="s">
        <v>113</v>
      </c>
      <c r="J4271" s="112" t="s">
        <v>114</v>
      </c>
      <c r="K4271" s="428" t="s">
        <v>10355</v>
      </c>
      <c r="L4271" s="428" t="s">
        <v>99</v>
      </c>
      <c r="M4271" s="428" t="s">
        <v>10325</v>
      </c>
      <c r="N4271" s="428" t="s">
        <v>106</v>
      </c>
      <c r="O4271" s="428" t="s">
        <v>100</v>
      </c>
      <c r="P4271" s="428" t="s">
        <v>157</v>
      </c>
      <c r="Q4271" s="113"/>
      <c r="R4271" s="427" t="s">
        <v>42</v>
      </c>
      <c r="S4271" s="431" t="s">
        <v>588</v>
      </c>
      <c r="T4271" s="264">
        <v>23</v>
      </c>
      <c r="U4271" s="264">
        <v>17</v>
      </c>
      <c r="V4271" s="264" t="s">
        <v>470</v>
      </c>
      <c r="W4271" s="264">
        <v>21</v>
      </c>
      <c r="X4271" s="264">
        <v>21</v>
      </c>
      <c r="Y4271" s="264">
        <v>21</v>
      </c>
    </row>
    <row r="4272" spans="1:25" ht="89.25" customHeight="1" x14ac:dyDescent="0.25">
      <c r="A4272" s="71">
        <v>6238</v>
      </c>
      <c r="B4272" s="427" t="s">
        <v>10296</v>
      </c>
      <c r="C4272" s="427" t="s">
        <v>18848</v>
      </c>
      <c r="D4272" s="427" t="s">
        <v>448</v>
      </c>
      <c r="E4272" s="428" t="s">
        <v>18860</v>
      </c>
      <c r="F4272" s="428" t="s">
        <v>18861</v>
      </c>
      <c r="G4272" s="112">
        <v>44927</v>
      </c>
      <c r="H4272" s="112">
        <v>44562</v>
      </c>
      <c r="I4272" s="112" t="s">
        <v>113</v>
      </c>
      <c r="J4272" s="112" t="s">
        <v>114</v>
      </c>
      <c r="K4272" s="428" t="s">
        <v>18862</v>
      </c>
      <c r="L4272" s="428" t="s">
        <v>99</v>
      </c>
      <c r="M4272" s="428" t="s">
        <v>10325</v>
      </c>
      <c r="N4272" s="428" t="s">
        <v>106</v>
      </c>
      <c r="O4272" s="428" t="s">
        <v>100</v>
      </c>
      <c r="P4272" s="428" t="s">
        <v>116</v>
      </c>
      <c r="Q4272" s="113"/>
      <c r="R4272" s="427" t="s">
        <v>42</v>
      </c>
      <c r="S4272" s="431" t="s">
        <v>588</v>
      </c>
      <c r="T4272" s="264" t="s">
        <v>112</v>
      </c>
      <c r="U4272" s="264">
        <v>8</v>
      </c>
      <c r="V4272" s="264" t="s">
        <v>470</v>
      </c>
      <c r="W4272" s="264" t="s">
        <v>470</v>
      </c>
      <c r="X4272" s="264" t="s">
        <v>470</v>
      </c>
      <c r="Y4272" s="264" t="s">
        <v>470</v>
      </c>
    </row>
    <row r="4273" spans="1:25" ht="89.25" customHeight="1" x14ac:dyDescent="0.25">
      <c r="A4273" s="71">
        <v>6239</v>
      </c>
      <c r="B4273" s="427" t="s">
        <v>10296</v>
      </c>
      <c r="C4273" s="427" t="s">
        <v>18848</v>
      </c>
      <c r="D4273" s="427" t="s">
        <v>449</v>
      </c>
      <c r="E4273" s="428" t="s">
        <v>18863</v>
      </c>
      <c r="F4273" s="428" t="s">
        <v>18864</v>
      </c>
      <c r="G4273" s="112">
        <v>44927</v>
      </c>
      <c r="H4273" s="112">
        <v>44562</v>
      </c>
      <c r="I4273" s="112" t="s">
        <v>113</v>
      </c>
      <c r="J4273" s="112" t="s">
        <v>114</v>
      </c>
      <c r="K4273" s="428" t="s">
        <v>18865</v>
      </c>
      <c r="L4273" s="428" t="s">
        <v>99</v>
      </c>
      <c r="M4273" s="428" t="s">
        <v>10325</v>
      </c>
      <c r="N4273" s="428" t="s">
        <v>106</v>
      </c>
      <c r="O4273" s="428" t="s">
        <v>100</v>
      </c>
      <c r="P4273" s="428" t="s">
        <v>116</v>
      </c>
      <c r="Q4273" s="113"/>
      <c r="R4273" s="427" t="s">
        <v>42</v>
      </c>
      <c r="S4273" s="431" t="s">
        <v>588</v>
      </c>
      <c r="T4273" s="264" t="s">
        <v>112</v>
      </c>
      <c r="U4273" s="264">
        <v>132</v>
      </c>
      <c r="V4273" s="264" t="s">
        <v>470</v>
      </c>
      <c r="W4273" s="264" t="s">
        <v>470</v>
      </c>
      <c r="X4273" s="264" t="s">
        <v>470</v>
      </c>
      <c r="Y4273" s="264" t="s">
        <v>470</v>
      </c>
    </row>
    <row r="4274" spans="1:25" ht="89.25" customHeight="1" x14ac:dyDescent="0.25">
      <c r="A4274" s="71">
        <v>6240</v>
      </c>
      <c r="B4274" s="427" t="s">
        <v>10296</v>
      </c>
      <c r="C4274" s="427" t="s">
        <v>18848</v>
      </c>
      <c r="D4274" s="427" t="s">
        <v>455</v>
      </c>
      <c r="E4274" s="428" t="s">
        <v>18866</v>
      </c>
      <c r="F4274" s="428" t="s">
        <v>18867</v>
      </c>
      <c r="G4274" s="112">
        <v>44927</v>
      </c>
      <c r="H4274" s="112">
        <v>44562</v>
      </c>
      <c r="I4274" s="112" t="s">
        <v>113</v>
      </c>
      <c r="J4274" s="112" t="s">
        <v>114</v>
      </c>
      <c r="K4274" s="428" t="s">
        <v>18865</v>
      </c>
      <c r="L4274" s="428" t="s">
        <v>99</v>
      </c>
      <c r="M4274" s="428" t="s">
        <v>10325</v>
      </c>
      <c r="N4274" s="428" t="s">
        <v>106</v>
      </c>
      <c r="O4274" s="428" t="s">
        <v>100</v>
      </c>
      <c r="P4274" s="428" t="s">
        <v>116</v>
      </c>
      <c r="Q4274" s="113"/>
      <c r="R4274" s="427" t="s">
        <v>42</v>
      </c>
      <c r="S4274" s="431" t="s">
        <v>588</v>
      </c>
      <c r="T4274" s="264" t="s">
        <v>112</v>
      </c>
      <c r="U4274" s="264">
        <v>15</v>
      </c>
      <c r="V4274" s="264" t="s">
        <v>470</v>
      </c>
      <c r="W4274" s="264" t="s">
        <v>470</v>
      </c>
      <c r="X4274" s="264" t="s">
        <v>470</v>
      </c>
      <c r="Y4274" s="264" t="s">
        <v>470</v>
      </c>
    </row>
    <row r="4275" spans="1:25" ht="89.25" customHeight="1" x14ac:dyDescent="0.25">
      <c r="A4275" s="71">
        <v>6241</v>
      </c>
      <c r="B4275" s="427" t="s">
        <v>10296</v>
      </c>
      <c r="C4275" s="427" t="s">
        <v>18868</v>
      </c>
      <c r="D4275" s="427" t="s">
        <v>1968</v>
      </c>
      <c r="E4275" s="428" t="s">
        <v>10357</v>
      </c>
      <c r="F4275" s="428" t="s">
        <v>10358</v>
      </c>
      <c r="G4275" s="112">
        <v>39691</v>
      </c>
      <c r="H4275" s="112">
        <v>39814</v>
      </c>
      <c r="I4275" s="112" t="s">
        <v>113</v>
      </c>
      <c r="J4275" s="112" t="s">
        <v>18869</v>
      </c>
      <c r="K4275" s="428" t="s">
        <v>18870</v>
      </c>
      <c r="L4275" s="428" t="s">
        <v>60</v>
      </c>
      <c r="M4275" s="428" t="s">
        <v>10359</v>
      </c>
      <c r="N4275" s="428" t="s">
        <v>106</v>
      </c>
      <c r="O4275" s="428" t="s">
        <v>100</v>
      </c>
      <c r="P4275" s="428" t="s">
        <v>10360</v>
      </c>
      <c r="Q4275" s="113"/>
      <c r="R4275" s="427" t="s">
        <v>18</v>
      </c>
      <c r="S4275" s="427" t="s">
        <v>199</v>
      </c>
      <c r="T4275" s="264">
        <v>407</v>
      </c>
      <c r="U4275" s="264">
        <v>470</v>
      </c>
      <c r="V4275" s="264" t="s">
        <v>470</v>
      </c>
      <c r="W4275" s="264">
        <v>1962</v>
      </c>
      <c r="X4275" s="264">
        <v>1962</v>
      </c>
      <c r="Y4275" s="264">
        <v>1962</v>
      </c>
    </row>
    <row r="4276" spans="1:25" ht="89.25" customHeight="1" x14ac:dyDescent="0.25">
      <c r="A4276" s="71">
        <v>6242</v>
      </c>
      <c r="B4276" s="427" t="s">
        <v>10296</v>
      </c>
      <c r="C4276" s="427" t="s">
        <v>10349</v>
      </c>
      <c r="D4276" s="427" t="s">
        <v>2091</v>
      </c>
      <c r="E4276" s="428" t="s">
        <v>129</v>
      </c>
      <c r="F4276" s="428" t="s">
        <v>10361</v>
      </c>
      <c r="G4276" s="112">
        <v>39691</v>
      </c>
      <c r="H4276" s="112">
        <v>39814</v>
      </c>
      <c r="I4276" s="112" t="s">
        <v>113</v>
      </c>
      <c r="J4276" s="112" t="s">
        <v>114</v>
      </c>
      <c r="K4276" s="428" t="s">
        <v>10362</v>
      </c>
      <c r="L4276" s="428" t="s">
        <v>60</v>
      </c>
      <c r="M4276" s="428" t="s">
        <v>10299</v>
      </c>
      <c r="N4276" s="428" t="s">
        <v>106</v>
      </c>
      <c r="O4276" s="428" t="s">
        <v>100</v>
      </c>
      <c r="P4276" s="428" t="s">
        <v>157</v>
      </c>
      <c r="Q4276" s="113"/>
      <c r="R4276" s="427" t="s">
        <v>52</v>
      </c>
      <c r="S4276" s="429" t="s">
        <v>497</v>
      </c>
      <c r="T4276" s="264">
        <v>0</v>
      </c>
      <c r="U4276" s="264" t="s">
        <v>470</v>
      </c>
      <c r="V4276" s="264" t="s">
        <v>470</v>
      </c>
      <c r="W4276" s="264">
        <v>0</v>
      </c>
      <c r="X4276" s="264">
        <v>0</v>
      </c>
      <c r="Y4276" s="264">
        <v>0</v>
      </c>
    </row>
    <row r="4277" spans="1:25" ht="89.25" customHeight="1" x14ac:dyDescent="0.25">
      <c r="A4277" s="71">
        <v>6243</v>
      </c>
      <c r="B4277" s="427" t="s">
        <v>10296</v>
      </c>
      <c r="C4277" s="427" t="s">
        <v>10363</v>
      </c>
      <c r="D4277" s="427" t="s">
        <v>10364</v>
      </c>
      <c r="E4277" s="428" t="s">
        <v>129</v>
      </c>
      <c r="F4277" s="428" t="s">
        <v>284</v>
      </c>
      <c r="G4277" s="112">
        <v>43539</v>
      </c>
      <c r="H4277" s="112">
        <v>43101</v>
      </c>
      <c r="I4277" s="112" t="s">
        <v>113</v>
      </c>
      <c r="J4277" s="112" t="s">
        <v>114</v>
      </c>
      <c r="K4277" s="428" t="s">
        <v>10365</v>
      </c>
      <c r="L4277" s="428" t="s">
        <v>99</v>
      </c>
      <c r="M4277" s="428" t="s">
        <v>10366</v>
      </c>
      <c r="N4277" s="428" t="s">
        <v>106</v>
      </c>
      <c r="O4277" s="428" t="s">
        <v>104</v>
      </c>
      <c r="P4277" s="428" t="s">
        <v>116</v>
      </c>
      <c r="Q4277" s="113"/>
      <c r="R4277" s="427" t="s">
        <v>41</v>
      </c>
      <c r="S4277" s="431" t="s">
        <v>1058</v>
      </c>
      <c r="T4277" s="264">
        <v>1</v>
      </c>
      <c r="U4277" s="264">
        <v>1</v>
      </c>
      <c r="V4277" s="264" t="s">
        <v>112</v>
      </c>
      <c r="W4277" s="264">
        <v>1</v>
      </c>
      <c r="X4277" s="264">
        <v>1</v>
      </c>
      <c r="Y4277" s="264">
        <v>1</v>
      </c>
    </row>
    <row r="4278" spans="1:25" ht="102" customHeight="1" x14ac:dyDescent="0.25">
      <c r="A4278" s="71">
        <v>6244</v>
      </c>
      <c r="B4278" s="427" t="s">
        <v>10296</v>
      </c>
      <c r="C4278" s="427" t="s">
        <v>10367</v>
      </c>
      <c r="D4278" s="427" t="s">
        <v>10368</v>
      </c>
      <c r="E4278" s="428" t="s">
        <v>10369</v>
      </c>
      <c r="F4278" s="428" t="s">
        <v>10370</v>
      </c>
      <c r="G4278" s="112">
        <v>39918</v>
      </c>
      <c r="H4278" s="112">
        <v>39814</v>
      </c>
      <c r="I4278" s="112" t="s">
        <v>113</v>
      </c>
      <c r="J4278" s="112" t="s">
        <v>114</v>
      </c>
      <c r="K4278" s="428" t="s">
        <v>10371</v>
      </c>
      <c r="L4278" s="428" t="s">
        <v>60</v>
      </c>
      <c r="M4278" s="428" t="s">
        <v>10359</v>
      </c>
      <c r="N4278" s="428" t="s">
        <v>68</v>
      </c>
      <c r="O4278" s="428" t="s">
        <v>100</v>
      </c>
      <c r="P4278" s="428" t="s">
        <v>18871</v>
      </c>
      <c r="Q4278" s="113" t="s">
        <v>18872</v>
      </c>
      <c r="R4278" s="427" t="s">
        <v>18</v>
      </c>
      <c r="S4278" s="427" t="s">
        <v>199</v>
      </c>
      <c r="T4278" s="430">
        <v>1533</v>
      </c>
      <c r="U4278" s="430">
        <v>4378</v>
      </c>
      <c r="V4278" s="430" t="s">
        <v>470</v>
      </c>
      <c r="W4278" s="430">
        <v>1650</v>
      </c>
      <c r="X4278" s="430">
        <v>1650</v>
      </c>
      <c r="Y4278" s="430">
        <v>1650</v>
      </c>
    </row>
    <row r="4279" spans="1:25" ht="102" customHeight="1" x14ac:dyDescent="0.25">
      <c r="A4279" s="71">
        <v>6245</v>
      </c>
      <c r="B4279" s="427" t="s">
        <v>10296</v>
      </c>
      <c r="C4279" s="427" t="s">
        <v>18873</v>
      </c>
      <c r="D4279" s="427" t="s">
        <v>1175</v>
      </c>
      <c r="E4279" s="208" t="s">
        <v>18874</v>
      </c>
      <c r="F4279" s="428" t="s">
        <v>10473</v>
      </c>
      <c r="G4279" s="112">
        <v>44693</v>
      </c>
      <c r="H4279" s="112">
        <v>44562</v>
      </c>
      <c r="I4279" s="112" t="s">
        <v>113</v>
      </c>
      <c r="J4279" s="112" t="s">
        <v>114</v>
      </c>
      <c r="K4279" s="112" t="s">
        <v>18875</v>
      </c>
      <c r="L4279" s="428" t="s">
        <v>60</v>
      </c>
      <c r="M4279" s="112" t="s">
        <v>10348</v>
      </c>
      <c r="N4279" s="428" t="s">
        <v>68</v>
      </c>
      <c r="O4279" s="428" t="s">
        <v>100</v>
      </c>
      <c r="P4279" s="428" t="s">
        <v>196</v>
      </c>
      <c r="Q4279" s="113"/>
      <c r="R4279" s="427" t="s">
        <v>18</v>
      </c>
      <c r="S4279" s="427" t="s">
        <v>199</v>
      </c>
      <c r="T4279" s="264" t="s">
        <v>112</v>
      </c>
      <c r="U4279" s="264" t="s">
        <v>470</v>
      </c>
      <c r="V4279" s="264" t="s">
        <v>470</v>
      </c>
      <c r="W4279" s="264" t="s">
        <v>470</v>
      </c>
      <c r="X4279" s="264" t="s">
        <v>470</v>
      </c>
      <c r="Y4279" s="264" t="s">
        <v>470</v>
      </c>
    </row>
    <row r="4280" spans="1:25" ht="89.25" customHeight="1" x14ac:dyDescent="0.25">
      <c r="A4280" s="71">
        <v>6246</v>
      </c>
      <c r="B4280" s="427" t="s">
        <v>10296</v>
      </c>
      <c r="C4280" s="427" t="s">
        <v>18873</v>
      </c>
      <c r="D4280" s="427" t="s">
        <v>8861</v>
      </c>
      <c r="E4280" s="208" t="s">
        <v>18876</v>
      </c>
      <c r="F4280" s="428" t="s">
        <v>10473</v>
      </c>
      <c r="G4280" s="112">
        <v>44693</v>
      </c>
      <c r="H4280" s="112">
        <v>44562</v>
      </c>
      <c r="I4280" s="112" t="s">
        <v>113</v>
      </c>
      <c r="J4280" s="112" t="s">
        <v>114</v>
      </c>
      <c r="K4280" s="112" t="s">
        <v>18877</v>
      </c>
      <c r="L4280" s="428" t="s">
        <v>60</v>
      </c>
      <c r="M4280" s="112" t="s">
        <v>10348</v>
      </c>
      <c r="N4280" s="428" t="s">
        <v>68</v>
      </c>
      <c r="O4280" s="428" t="s">
        <v>100</v>
      </c>
      <c r="P4280" s="428" t="s">
        <v>3697</v>
      </c>
      <c r="Q4280" s="113"/>
      <c r="R4280" s="427" t="s">
        <v>18</v>
      </c>
      <c r="S4280" s="427" t="s">
        <v>199</v>
      </c>
      <c r="T4280" s="264" t="s">
        <v>112</v>
      </c>
      <c r="U4280" s="264" t="s">
        <v>470</v>
      </c>
      <c r="V4280" s="264" t="s">
        <v>470</v>
      </c>
      <c r="W4280" s="264" t="s">
        <v>470</v>
      </c>
      <c r="X4280" s="264" t="s">
        <v>470</v>
      </c>
      <c r="Y4280" s="264" t="s">
        <v>470</v>
      </c>
    </row>
    <row r="4281" spans="1:25" ht="89.25" customHeight="1" x14ac:dyDescent="0.25">
      <c r="A4281" s="71">
        <v>6249</v>
      </c>
      <c r="B4281" s="430" t="s">
        <v>10296</v>
      </c>
      <c r="C4281" s="208" t="s">
        <v>18878</v>
      </c>
      <c r="D4281" s="208" t="s">
        <v>10475</v>
      </c>
      <c r="E4281" s="208" t="s">
        <v>18879</v>
      </c>
      <c r="F4281" s="208" t="s">
        <v>10474</v>
      </c>
      <c r="G4281" s="112">
        <v>44562</v>
      </c>
      <c r="H4281" s="112">
        <v>44562</v>
      </c>
      <c r="I4281" s="112" t="s">
        <v>370</v>
      </c>
      <c r="J4281" s="112">
        <v>45292</v>
      </c>
      <c r="K4281" s="208" t="s">
        <v>18880</v>
      </c>
      <c r="L4281" s="208" t="s">
        <v>60</v>
      </c>
      <c r="M4281" s="208" t="s">
        <v>10377</v>
      </c>
      <c r="N4281" s="208" t="s">
        <v>68</v>
      </c>
      <c r="O4281" s="208" t="s">
        <v>100</v>
      </c>
      <c r="P4281" s="208" t="s">
        <v>18881</v>
      </c>
      <c r="Q4281" s="113"/>
      <c r="R4281" s="430">
        <v>2</v>
      </c>
      <c r="S4281" s="430" t="s">
        <v>199</v>
      </c>
      <c r="T4281" s="264" t="s">
        <v>112</v>
      </c>
      <c r="U4281" s="264">
        <v>77</v>
      </c>
      <c r="V4281" s="264" t="s">
        <v>470</v>
      </c>
      <c r="W4281" s="264">
        <v>77</v>
      </c>
      <c r="X4281" s="264">
        <v>77</v>
      </c>
      <c r="Y4281" s="264">
        <v>77</v>
      </c>
    </row>
    <row r="4282" spans="1:25" ht="89.25" customHeight="1" x14ac:dyDescent="0.25">
      <c r="A4282" s="71">
        <v>6250</v>
      </c>
      <c r="B4282" s="430" t="s">
        <v>10296</v>
      </c>
      <c r="C4282" s="208" t="s">
        <v>18878</v>
      </c>
      <c r="D4282" s="430" t="s">
        <v>10368</v>
      </c>
      <c r="E4282" s="355" t="s">
        <v>10369</v>
      </c>
      <c r="F4282" s="355" t="s">
        <v>10370</v>
      </c>
      <c r="G4282" s="112">
        <v>44562</v>
      </c>
      <c r="H4282" s="112">
        <v>44562</v>
      </c>
      <c r="I4282" s="112" t="s">
        <v>370</v>
      </c>
      <c r="J4282" s="112">
        <v>45292</v>
      </c>
      <c r="K4282" s="208" t="s">
        <v>18882</v>
      </c>
      <c r="L4282" s="208" t="s">
        <v>60</v>
      </c>
      <c r="M4282" s="208" t="s">
        <v>10377</v>
      </c>
      <c r="N4282" s="208" t="s">
        <v>68</v>
      </c>
      <c r="O4282" s="208" t="s">
        <v>100</v>
      </c>
      <c r="P4282" s="208" t="s">
        <v>18883</v>
      </c>
      <c r="Q4282" s="113" t="s">
        <v>5674</v>
      </c>
      <c r="R4282" s="430">
        <v>2</v>
      </c>
      <c r="S4282" s="430" t="s">
        <v>199</v>
      </c>
      <c r="T4282" s="264" t="s">
        <v>112</v>
      </c>
      <c r="U4282" s="264" t="s">
        <v>470</v>
      </c>
      <c r="V4282" s="264" t="s">
        <v>470</v>
      </c>
      <c r="W4282" s="264" t="s">
        <v>470</v>
      </c>
      <c r="X4282" s="264" t="s">
        <v>470</v>
      </c>
      <c r="Y4282" s="264" t="s">
        <v>470</v>
      </c>
    </row>
    <row r="4283" spans="1:25" ht="89.25" customHeight="1" x14ac:dyDescent="0.25">
      <c r="A4283" s="71">
        <v>6251</v>
      </c>
      <c r="B4283" s="430" t="s">
        <v>10296</v>
      </c>
      <c r="C4283" s="208" t="s">
        <v>18878</v>
      </c>
      <c r="D4283" s="430" t="s">
        <v>10372</v>
      </c>
      <c r="E4283" s="355" t="s">
        <v>10369</v>
      </c>
      <c r="F4283" s="355" t="s">
        <v>18884</v>
      </c>
      <c r="G4283" s="112">
        <v>44562</v>
      </c>
      <c r="H4283" s="112">
        <v>44562</v>
      </c>
      <c r="I4283" s="112" t="s">
        <v>370</v>
      </c>
      <c r="J4283" s="112">
        <v>45292</v>
      </c>
      <c r="K4283" s="208" t="s">
        <v>18882</v>
      </c>
      <c r="L4283" s="208" t="s">
        <v>60</v>
      </c>
      <c r="M4283" s="208" t="s">
        <v>10377</v>
      </c>
      <c r="N4283" s="208" t="s">
        <v>68</v>
      </c>
      <c r="O4283" s="208" t="s">
        <v>100</v>
      </c>
      <c r="P4283" s="208" t="s">
        <v>18883</v>
      </c>
      <c r="Q4283" s="113" t="s">
        <v>10373</v>
      </c>
      <c r="R4283" s="430">
        <v>2</v>
      </c>
      <c r="S4283" s="430" t="s">
        <v>199</v>
      </c>
      <c r="T4283" s="264" t="s">
        <v>112</v>
      </c>
      <c r="U4283" s="264" t="s">
        <v>470</v>
      </c>
      <c r="V4283" s="264" t="s">
        <v>470</v>
      </c>
      <c r="W4283" s="264" t="s">
        <v>470</v>
      </c>
      <c r="X4283" s="264" t="s">
        <v>470</v>
      </c>
      <c r="Y4283" s="264" t="s">
        <v>470</v>
      </c>
    </row>
    <row r="4284" spans="1:25" ht="89.25" customHeight="1" x14ac:dyDescent="0.25">
      <c r="A4284" s="71">
        <v>6252</v>
      </c>
      <c r="B4284" s="430" t="s">
        <v>10296</v>
      </c>
      <c r="C4284" s="208" t="s">
        <v>18878</v>
      </c>
      <c r="D4284" s="430" t="s">
        <v>10374</v>
      </c>
      <c r="E4284" s="355" t="s">
        <v>10369</v>
      </c>
      <c r="F4284" s="355" t="s">
        <v>18885</v>
      </c>
      <c r="G4284" s="112">
        <v>44562</v>
      </c>
      <c r="H4284" s="112">
        <v>44562</v>
      </c>
      <c r="I4284" s="112" t="s">
        <v>370</v>
      </c>
      <c r="J4284" s="112">
        <v>45292</v>
      </c>
      <c r="K4284" s="208" t="s">
        <v>18886</v>
      </c>
      <c r="L4284" s="208" t="s">
        <v>60</v>
      </c>
      <c r="M4284" s="208" t="s">
        <v>10377</v>
      </c>
      <c r="N4284" s="208" t="s">
        <v>68</v>
      </c>
      <c r="O4284" s="208" t="s">
        <v>100</v>
      </c>
      <c r="P4284" s="208" t="s">
        <v>18887</v>
      </c>
      <c r="Q4284" s="113" t="s">
        <v>10375</v>
      </c>
      <c r="R4284" s="430">
        <v>2</v>
      </c>
      <c r="S4284" s="430" t="s">
        <v>199</v>
      </c>
      <c r="T4284" s="264" t="s">
        <v>112</v>
      </c>
      <c r="U4284" s="264" t="s">
        <v>470</v>
      </c>
      <c r="V4284" s="264" t="s">
        <v>470</v>
      </c>
      <c r="W4284" s="264" t="s">
        <v>470</v>
      </c>
      <c r="X4284" s="264" t="s">
        <v>470</v>
      </c>
      <c r="Y4284" s="264" t="s">
        <v>470</v>
      </c>
    </row>
    <row r="4285" spans="1:25" ht="89.25" customHeight="1" x14ac:dyDescent="0.25">
      <c r="A4285" s="71">
        <v>6253</v>
      </c>
      <c r="B4285" s="430" t="s">
        <v>10296</v>
      </c>
      <c r="C4285" s="208" t="s">
        <v>18878</v>
      </c>
      <c r="D4285" s="430" t="s">
        <v>10376</v>
      </c>
      <c r="E4285" s="355" t="s">
        <v>10369</v>
      </c>
      <c r="F4285" s="355" t="s">
        <v>18888</v>
      </c>
      <c r="G4285" s="112">
        <v>44562</v>
      </c>
      <c r="H4285" s="112">
        <v>44562</v>
      </c>
      <c r="I4285" s="112" t="s">
        <v>370</v>
      </c>
      <c r="J4285" s="112">
        <v>45292</v>
      </c>
      <c r="K4285" s="208" t="s">
        <v>18882</v>
      </c>
      <c r="L4285" s="208" t="s">
        <v>60</v>
      </c>
      <c r="M4285" s="208" t="s">
        <v>10377</v>
      </c>
      <c r="N4285" s="208" t="s">
        <v>68</v>
      </c>
      <c r="O4285" s="208" t="s">
        <v>100</v>
      </c>
      <c r="P4285" s="208" t="s">
        <v>18883</v>
      </c>
      <c r="Q4285" s="113" t="s">
        <v>10378</v>
      </c>
      <c r="R4285" s="430">
        <v>2</v>
      </c>
      <c r="S4285" s="430" t="s">
        <v>199</v>
      </c>
      <c r="T4285" s="264" t="s">
        <v>112</v>
      </c>
      <c r="U4285" s="264" t="s">
        <v>470</v>
      </c>
      <c r="V4285" s="264" t="s">
        <v>470</v>
      </c>
      <c r="W4285" s="264" t="s">
        <v>470</v>
      </c>
      <c r="X4285" s="264" t="s">
        <v>470</v>
      </c>
      <c r="Y4285" s="264" t="s">
        <v>470</v>
      </c>
    </row>
    <row r="4286" spans="1:25" ht="89.25" customHeight="1" x14ac:dyDescent="0.25">
      <c r="A4286" s="71">
        <v>6254</v>
      </c>
      <c r="B4286" s="430" t="s">
        <v>10296</v>
      </c>
      <c r="C4286" s="208" t="s">
        <v>18878</v>
      </c>
      <c r="D4286" s="430" t="s">
        <v>10379</v>
      </c>
      <c r="E4286" s="355" t="s">
        <v>10369</v>
      </c>
      <c r="F4286" s="355" t="s">
        <v>18889</v>
      </c>
      <c r="G4286" s="112">
        <v>44562</v>
      </c>
      <c r="H4286" s="112">
        <v>44562</v>
      </c>
      <c r="I4286" s="112" t="s">
        <v>370</v>
      </c>
      <c r="J4286" s="112">
        <v>45292</v>
      </c>
      <c r="K4286" s="208" t="s">
        <v>18882</v>
      </c>
      <c r="L4286" s="208" t="s">
        <v>60</v>
      </c>
      <c r="M4286" s="208" t="s">
        <v>10377</v>
      </c>
      <c r="N4286" s="208" t="s">
        <v>68</v>
      </c>
      <c r="O4286" s="208" t="s">
        <v>100</v>
      </c>
      <c r="P4286" s="208" t="s">
        <v>18883</v>
      </c>
      <c r="Q4286" s="113" t="s">
        <v>10380</v>
      </c>
      <c r="R4286" s="430">
        <v>2</v>
      </c>
      <c r="S4286" s="430" t="s">
        <v>199</v>
      </c>
      <c r="T4286" s="264" t="s">
        <v>112</v>
      </c>
      <c r="U4286" s="264" t="s">
        <v>470</v>
      </c>
      <c r="V4286" s="264" t="s">
        <v>470</v>
      </c>
      <c r="W4286" s="264" t="s">
        <v>470</v>
      </c>
      <c r="X4286" s="264" t="s">
        <v>470</v>
      </c>
      <c r="Y4286" s="264" t="s">
        <v>470</v>
      </c>
    </row>
    <row r="4287" spans="1:25" ht="102" customHeight="1" x14ac:dyDescent="0.25">
      <c r="A4287" s="71">
        <v>6255</v>
      </c>
      <c r="B4287" s="430" t="s">
        <v>10296</v>
      </c>
      <c r="C4287" s="208" t="s">
        <v>18878</v>
      </c>
      <c r="D4287" s="430" t="s">
        <v>10381</v>
      </c>
      <c r="E4287" s="355" t="s">
        <v>10369</v>
      </c>
      <c r="F4287" s="355" t="s">
        <v>18890</v>
      </c>
      <c r="G4287" s="112">
        <v>44562</v>
      </c>
      <c r="H4287" s="112">
        <v>44562</v>
      </c>
      <c r="I4287" s="112" t="s">
        <v>370</v>
      </c>
      <c r="J4287" s="112">
        <v>45292</v>
      </c>
      <c r="K4287" s="208" t="s">
        <v>18882</v>
      </c>
      <c r="L4287" s="208" t="s">
        <v>60</v>
      </c>
      <c r="M4287" s="208" t="s">
        <v>10377</v>
      </c>
      <c r="N4287" s="208" t="s">
        <v>68</v>
      </c>
      <c r="O4287" s="208" t="s">
        <v>100</v>
      </c>
      <c r="P4287" s="208" t="s">
        <v>18883</v>
      </c>
      <c r="Q4287" s="113" t="s">
        <v>41</v>
      </c>
      <c r="R4287" s="430">
        <v>2</v>
      </c>
      <c r="S4287" s="430" t="s">
        <v>199</v>
      </c>
      <c r="T4287" s="264" t="s">
        <v>112</v>
      </c>
      <c r="U4287" s="264" t="s">
        <v>470</v>
      </c>
      <c r="V4287" s="264" t="s">
        <v>470</v>
      </c>
      <c r="W4287" s="264" t="s">
        <v>470</v>
      </c>
      <c r="X4287" s="264" t="s">
        <v>470</v>
      </c>
      <c r="Y4287" s="264" t="s">
        <v>470</v>
      </c>
    </row>
    <row r="4288" spans="1:25" ht="102" customHeight="1" x14ac:dyDescent="0.25">
      <c r="A4288" s="71">
        <v>6256</v>
      </c>
      <c r="B4288" s="430" t="s">
        <v>10296</v>
      </c>
      <c r="C4288" s="208" t="s">
        <v>18878</v>
      </c>
      <c r="D4288" s="430" t="s">
        <v>10382</v>
      </c>
      <c r="E4288" s="355" t="s">
        <v>10369</v>
      </c>
      <c r="F4288" s="355" t="s">
        <v>18891</v>
      </c>
      <c r="G4288" s="112">
        <v>44562</v>
      </c>
      <c r="H4288" s="112">
        <v>44562</v>
      </c>
      <c r="I4288" s="112" t="s">
        <v>370</v>
      </c>
      <c r="J4288" s="112">
        <v>45292</v>
      </c>
      <c r="K4288" s="208" t="s">
        <v>18882</v>
      </c>
      <c r="L4288" s="208" t="s">
        <v>60</v>
      </c>
      <c r="M4288" s="208" t="s">
        <v>10377</v>
      </c>
      <c r="N4288" s="208" t="s">
        <v>68</v>
      </c>
      <c r="O4288" s="208" t="s">
        <v>100</v>
      </c>
      <c r="P4288" s="208" t="s">
        <v>18883</v>
      </c>
      <c r="Q4288" s="113" t="s">
        <v>42</v>
      </c>
      <c r="R4288" s="430">
        <v>2</v>
      </c>
      <c r="S4288" s="430" t="s">
        <v>199</v>
      </c>
      <c r="T4288" s="264" t="s">
        <v>112</v>
      </c>
      <c r="U4288" s="264" t="s">
        <v>470</v>
      </c>
      <c r="V4288" s="264" t="s">
        <v>470</v>
      </c>
      <c r="W4288" s="264" t="s">
        <v>470</v>
      </c>
      <c r="X4288" s="264" t="s">
        <v>470</v>
      </c>
      <c r="Y4288" s="264" t="s">
        <v>470</v>
      </c>
    </row>
    <row r="4289" spans="1:25" ht="89.25" customHeight="1" x14ac:dyDescent="0.25">
      <c r="A4289" s="71">
        <v>6257</v>
      </c>
      <c r="B4289" s="430" t="s">
        <v>10296</v>
      </c>
      <c r="C4289" s="208" t="s">
        <v>18878</v>
      </c>
      <c r="D4289" s="430" t="s">
        <v>10383</v>
      </c>
      <c r="E4289" s="355" t="s">
        <v>10369</v>
      </c>
      <c r="F4289" s="355" t="s">
        <v>18892</v>
      </c>
      <c r="G4289" s="112">
        <v>44562</v>
      </c>
      <c r="H4289" s="112">
        <v>44562</v>
      </c>
      <c r="I4289" s="112" t="s">
        <v>370</v>
      </c>
      <c r="J4289" s="112">
        <v>45292</v>
      </c>
      <c r="K4289" s="208" t="s">
        <v>18882</v>
      </c>
      <c r="L4289" s="208" t="s">
        <v>60</v>
      </c>
      <c r="M4289" s="208" t="s">
        <v>10377</v>
      </c>
      <c r="N4289" s="208" t="s">
        <v>68</v>
      </c>
      <c r="O4289" s="208" t="s">
        <v>100</v>
      </c>
      <c r="P4289" s="208" t="s">
        <v>18883</v>
      </c>
      <c r="Q4289" s="113" t="s">
        <v>43</v>
      </c>
      <c r="R4289" s="430">
        <v>2</v>
      </c>
      <c r="S4289" s="430" t="s">
        <v>199</v>
      </c>
      <c r="T4289" s="264" t="s">
        <v>112</v>
      </c>
      <c r="U4289" s="264" t="s">
        <v>470</v>
      </c>
      <c r="V4289" s="264" t="s">
        <v>470</v>
      </c>
      <c r="W4289" s="264" t="s">
        <v>470</v>
      </c>
      <c r="X4289" s="264" t="s">
        <v>470</v>
      </c>
      <c r="Y4289" s="264" t="s">
        <v>470</v>
      </c>
    </row>
    <row r="4290" spans="1:25" ht="89.25" customHeight="1" x14ac:dyDescent="0.25">
      <c r="A4290" s="71">
        <v>6258</v>
      </c>
      <c r="B4290" s="430" t="s">
        <v>10296</v>
      </c>
      <c r="C4290" s="208" t="s">
        <v>18878</v>
      </c>
      <c r="D4290" s="430" t="s">
        <v>10384</v>
      </c>
      <c r="E4290" s="355" t="s">
        <v>10369</v>
      </c>
      <c r="F4290" s="355" t="s">
        <v>18893</v>
      </c>
      <c r="G4290" s="112">
        <v>44562</v>
      </c>
      <c r="H4290" s="112">
        <v>44562</v>
      </c>
      <c r="I4290" s="112" t="s">
        <v>370</v>
      </c>
      <c r="J4290" s="112">
        <v>45292</v>
      </c>
      <c r="K4290" s="208" t="s">
        <v>18882</v>
      </c>
      <c r="L4290" s="208" t="s">
        <v>60</v>
      </c>
      <c r="M4290" s="208" t="s">
        <v>10377</v>
      </c>
      <c r="N4290" s="208" t="s">
        <v>68</v>
      </c>
      <c r="O4290" s="208" t="s">
        <v>100</v>
      </c>
      <c r="P4290" s="208" t="s">
        <v>18883</v>
      </c>
      <c r="Q4290" s="113" t="s">
        <v>10385</v>
      </c>
      <c r="R4290" s="430">
        <v>2</v>
      </c>
      <c r="S4290" s="430" t="s">
        <v>199</v>
      </c>
      <c r="T4290" s="264" t="s">
        <v>112</v>
      </c>
      <c r="U4290" s="264" t="s">
        <v>470</v>
      </c>
      <c r="V4290" s="264" t="s">
        <v>470</v>
      </c>
      <c r="W4290" s="264" t="s">
        <v>470</v>
      </c>
      <c r="X4290" s="264" t="s">
        <v>470</v>
      </c>
      <c r="Y4290" s="264" t="s">
        <v>470</v>
      </c>
    </row>
    <row r="4291" spans="1:25" ht="89.25" customHeight="1" x14ac:dyDescent="0.25">
      <c r="A4291" s="71">
        <v>6259</v>
      </c>
      <c r="B4291" s="430" t="s">
        <v>10296</v>
      </c>
      <c r="C4291" s="208" t="s">
        <v>18878</v>
      </c>
      <c r="D4291" s="430" t="s">
        <v>10386</v>
      </c>
      <c r="E4291" s="355" t="s">
        <v>10369</v>
      </c>
      <c r="F4291" s="355" t="s">
        <v>18894</v>
      </c>
      <c r="G4291" s="112">
        <v>44562</v>
      </c>
      <c r="H4291" s="112">
        <v>44562</v>
      </c>
      <c r="I4291" s="112" t="s">
        <v>370</v>
      </c>
      <c r="J4291" s="112">
        <v>45292</v>
      </c>
      <c r="K4291" s="208" t="s">
        <v>18882</v>
      </c>
      <c r="L4291" s="208" t="s">
        <v>60</v>
      </c>
      <c r="M4291" s="208" t="s">
        <v>10377</v>
      </c>
      <c r="N4291" s="208" t="s">
        <v>68</v>
      </c>
      <c r="O4291" s="208" t="s">
        <v>100</v>
      </c>
      <c r="P4291" s="208" t="s">
        <v>18883</v>
      </c>
      <c r="Q4291" s="113" t="s">
        <v>44</v>
      </c>
      <c r="R4291" s="430">
        <v>2</v>
      </c>
      <c r="S4291" s="430" t="s">
        <v>199</v>
      </c>
      <c r="T4291" s="264" t="s">
        <v>112</v>
      </c>
      <c r="U4291" s="264" t="s">
        <v>470</v>
      </c>
      <c r="V4291" s="264" t="s">
        <v>470</v>
      </c>
      <c r="W4291" s="264" t="s">
        <v>470</v>
      </c>
      <c r="X4291" s="264" t="s">
        <v>470</v>
      </c>
      <c r="Y4291" s="264" t="s">
        <v>470</v>
      </c>
    </row>
    <row r="4292" spans="1:25" ht="102" customHeight="1" x14ac:dyDescent="0.25">
      <c r="A4292" s="71">
        <v>6260</v>
      </c>
      <c r="B4292" s="430" t="s">
        <v>10296</v>
      </c>
      <c r="C4292" s="208" t="s">
        <v>18878</v>
      </c>
      <c r="D4292" s="430" t="s">
        <v>10387</v>
      </c>
      <c r="E4292" s="355" t="s">
        <v>10369</v>
      </c>
      <c r="F4292" s="355" t="s">
        <v>18895</v>
      </c>
      <c r="G4292" s="112">
        <v>44562</v>
      </c>
      <c r="H4292" s="112">
        <v>44562</v>
      </c>
      <c r="I4292" s="112" t="s">
        <v>370</v>
      </c>
      <c r="J4292" s="112">
        <v>45292</v>
      </c>
      <c r="K4292" s="208" t="s">
        <v>18882</v>
      </c>
      <c r="L4292" s="208" t="s">
        <v>60</v>
      </c>
      <c r="M4292" s="208" t="s">
        <v>10377</v>
      </c>
      <c r="N4292" s="208" t="s">
        <v>68</v>
      </c>
      <c r="O4292" s="208" t="s">
        <v>100</v>
      </c>
      <c r="P4292" s="208" t="s">
        <v>18883</v>
      </c>
      <c r="Q4292" s="113" t="s">
        <v>45</v>
      </c>
      <c r="R4292" s="430">
        <v>2</v>
      </c>
      <c r="S4292" s="430" t="s">
        <v>199</v>
      </c>
      <c r="T4292" s="264" t="s">
        <v>112</v>
      </c>
      <c r="U4292" s="264" t="s">
        <v>470</v>
      </c>
      <c r="V4292" s="264" t="s">
        <v>470</v>
      </c>
      <c r="W4292" s="264" t="s">
        <v>470</v>
      </c>
      <c r="X4292" s="264" t="s">
        <v>470</v>
      </c>
      <c r="Y4292" s="264" t="s">
        <v>470</v>
      </c>
    </row>
    <row r="4293" spans="1:25" ht="102" customHeight="1" x14ac:dyDescent="0.25">
      <c r="A4293" s="71">
        <v>6261</v>
      </c>
      <c r="B4293" s="430" t="s">
        <v>10296</v>
      </c>
      <c r="C4293" s="208" t="s">
        <v>18878</v>
      </c>
      <c r="D4293" s="430" t="s">
        <v>10388</v>
      </c>
      <c r="E4293" s="355" t="s">
        <v>10369</v>
      </c>
      <c r="F4293" s="355" t="s">
        <v>18896</v>
      </c>
      <c r="G4293" s="112">
        <v>44562</v>
      </c>
      <c r="H4293" s="112">
        <v>44562</v>
      </c>
      <c r="I4293" s="112" t="s">
        <v>370</v>
      </c>
      <c r="J4293" s="112">
        <v>45292</v>
      </c>
      <c r="K4293" s="208" t="s">
        <v>18882</v>
      </c>
      <c r="L4293" s="208" t="s">
        <v>60</v>
      </c>
      <c r="M4293" s="208" t="s">
        <v>10377</v>
      </c>
      <c r="N4293" s="208" t="s">
        <v>68</v>
      </c>
      <c r="O4293" s="208" t="s">
        <v>100</v>
      </c>
      <c r="P4293" s="208" t="s">
        <v>18883</v>
      </c>
      <c r="Q4293" s="113" t="s">
        <v>46</v>
      </c>
      <c r="R4293" s="430">
        <v>2</v>
      </c>
      <c r="S4293" s="430" t="s">
        <v>199</v>
      </c>
      <c r="T4293" s="264" t="s">
        <v>112</v>
      </c>
      <c r="U4293" s="264" t="s">
        <v>470</v>
      </c>
      <c r="V4293" s="264" t="s">
        <v>470</v>
      </c>
      <c r="W4293" s="264" t="s">
        <v>470</v>
      </c>
      <c r="X4293" s="264" t="s">
        <v>470</v>
      </c>
      <c r="Y4293" s="264" t="s">
        <v>470</v>
      </c>
    </row>
    <row r="4294" spans="1:25" ht="102" customHeight="1" x14ac:dyDescent="0.25">
      <c r="A4294" s="71">
        <v>6262</v>
      </c>
      <c r="B4294" s="430" t="s">
        <v>10296</v>
      </c>
      <c r="C4294" s="208" t="s">
        <v>18878</v>
      </c>
      <c r="D4294" s="430" t="s">
        <v>10389</v>
      </c>
      <c r="E4294" s="355" t="s">
        <v>10369</v>
      </c>
      <c r="F4294" s="355" t="s">
        <v>18897</v>
      </c>
      <c r="G4294" s="112">
        <v>44562</v>
      </c>
      <c r="H4294" s="112">
        <v>44562</v>
      </c>
      <c r="I4294" s="112" t="s">
        <v>370</v>
      </c>
      <c r="J4294" s="112">
        <v>45292</v>
      </c>
      <c r="K4294" s="208" t="s">
        <v>18882</v>
      </c>
      <c r="L4294" s="208" t="s">
        <v>60</v>
      </c>
      <c r="M4294" s="208" t="s">
        <v>10377</v>
      </c>
      <c r="N4294" s="208" t="s">
        <v>68</v>
      </c>
      <c r="O4294" s="208" t="s">
        <v>100</v>
      </c>
      <c r="P4294" s="208" t="s">
        <v>18883</v>
      </c>
      <c r="Q4294" s="113" t="s">
        <v>10391</v>
      </c>
      <c r="R4294" s="430">
        <v>2</v>
      </c>
      <c r="S4294" s="430" t="s">
        <v>199</v>
      </c>
      <c r="T4294" s="264" t="s">
        <v>112</v>
      </c>
      <c r="U4294" s="264">
        <v>2965</v>
      </c>
      <c r="V4294" s="264" t="s">
        <v>470</v>
      </c>
      <c r="W4294" s="264">
        <v>2965</v>
      </c>
      <c r="X4294" s="264">
        <v>2965</v>
      </c>
      <c r="Y4294" s="264">
        <v>2965</v>
      </c>
    </row>
    <row r="4295" spans="1:25" ht="89.25" customHeight="1" x14ac:dyDescent="0.25">
      <c r="A4295" s="71">
        <v>6263</v>
      </c>
      <c r="B4295" s="430" t="s">
        <v>10296</v>
      </c>
      <c r="C4295" s="208" t="s">
        <v>18878</v>
      </c>
      <c r="D4295" s="430" t="s">
        <v>10392</v>
      </c>
      <c r="E4295" s="355" t="s">
        <v>10369</v>
      </c>
      <c r="F4295" s="355" t="s">
        <v>18898</v>
      </c>
      <c r="G4295" s="112">
        <v>44562</v>
      </c>
      <c r="H4295" s="112">
        <v>44562</v>
      </c>
      <c r="I4295" s="112" t="s">
        <v>370</v>
      </c>
      <c r="J4295" s="112">
        <v>45292</v>
      </c>
      <c r="K4295" s="208" t="s">
        <v>18882</v>
      </c>
      <c r="L4295" s="208" t="s">
        <v>60</v>
      </c>
      <c r="M4295" s="208" t="s">
        <v>10377</v>
      </c>
      <c r="N4295" s="208" t="s">
        <v>68</v>
      </c>
      <c r="O4295" s="208" t="s">
        <v>100</v>
      </c>
      <c r="P4295" s="208" t="s">
        <v>18883</v>
      </c>
      <c r="Q4295" s="113" t="s">
        <v>10393</v>
      </c>
      <c r="R4295" s="430">
        <v>2</v>
      </c>
      <c r="S4295" s="430" t="s">
        <v>199</v>
      </c>
      <c r="T4295" s="264" t="s">
        <v>112</v>
      </c>
      <c r="U4295" s="264">
        <v>3398</v>
      </c>
      <c r="V4295" s="264" t="s">
        <v>470</v>
      </c>
      <c r="W4295" s="264">
        <v>3398</v>
      </c>
      <c r="X4295" s="264">
        <v>3398</v>
      </c>
      <c r="Y4295" s="264">
        <v>3398</v>
      </c>
    </row>
    <row r="4296" spans="1:25" ht="89.25" customHeight="1" x14ac:dyDescent="0.25">
      <c r="A4296" s="71">
        <v>6264</v>
      </c>
      <c r="B4296" s="430" t="s">
        <v>10296</v>
      </c>
      <c r="C4296" s="208" t="s">
        <v>18878</v>
      </c>
      <c r="D4296" s="430" t="s">
        <v>10394</v>
      </c>
      <c r="E4296" s="355" t="s">
        <v>10369</v>
      </c>
      <c r="F4296" s="355" t="s">
        <v>18899</v>
      </c>
      <c r="G4296" s="112">
        <v>44562</v>
      </c>
      <c r="H4296" s="112">
        <v>44562</v>
      </c>
      <c r="I4296" s="112" t="s">
        <v>370</v>
      </c>
      <c r="J4296" s="112">
        <v>45292</v>
      </c>
      <c r="K4296" s="208" t="s">
        <v>18882</v>
      </c>
      <c r="L4296" s="208" t="s">
        <v>60</v>
      </c>
      <c r="M4296" s="208" t="s">
        <v>10377</v>
      </c>
      <c r="N4296" s="208" t="s">
        <v>68</v>
      </c>
      <c r="O4296" s="208" t="s">
        <v>100</v>
      </c>
      <c r="P4296" s="208" t="s">
        <v>18883</v>
      </c>
      <c r="Q4296" s="113" t="s">
        <v>10390</v>
      </c>
      <c r="R4296" s="430">
        <v>2</v>
      </c>
      <c r="S4296" s="430" t="s">
        <v>199</v>
      </c>
      <c r="T4296" s="264" t="s">
        <v>112</v>
      </c>
      <c r="U4296" s="264" t="s">
        <v>470</v>
      </c>
      <c r="V4296" s="264" t="s">
        <v>470</v>
      </c>
      <c r="W4296" s="264" t="s">
        <v>470</v>
      </c>
      <c r="X4296" s="264" t="s">
        <v>470</v>
      </c>
      <c r="Y4296" s="264" t="s">
        <v>470</v>
      </c>
    </row>
    <row r="4297" spans="1:25" ht="89.25" customHeight="1" x14ac:dyDescent="0.25">
      <c r="A4297" s="71">
        <v>6265</v>
      </c>
      <c r="B4297" s="430" t="s">
        <v>10296</v>
      </c>
      <c r="C4297" s="208" t="s">
        <v>18878</v>
      </c>
      <c r="D4297" s="430" t="s">
        <v>10395</v>
      </c>
      <c r="E4297" s="355" t="s">
        <v>10369</v>
      </c>
      <c r="F4297" s="355" t="s">
        <v>18900</v>
      </c>
      <c r="G4297" s="112">
        <v>44562</v>
      </c>
      <c r="H4297" s="112">
        <v>44562</v>
      </c>
      <c r="I4297" s="112" t="s">
        <v>370</v>
      </c>
      <c r="J4297" s="112">
        <v>45292</v>
      </c>
      <c r="K4297" s="208" t="s">
        <v>18882</v>
      </c>
      <c r="L4297" s="208" t="s">
        <v>60</v>
      </c>
      <c r="M4297" s="208" t="s">
        <v>10377</v>
      </c>
      <c r="N4297" s="208" t="s">
        <v>68</v>
      </c>
      <c r="O4297" s="208" t="s">
        <v>100</v>
      </c>
      <c r="P4297" s="208" t="s">
        <v>18883</v>
      </c>
      <c r="Q4297" s="113" t="s">
        <v>5074</v>
      </c>
      <c r="R4297" s="430">
        <v>2</v>
      </c>
      <c r="S4297" s="430" t="s">
        <v>199</v>
      </c>
      <c r="T4297" s="264" t="s">
        <v>112</v>
      </c>
      <c r="U4297" s="264" t="s">
        <v>470</v>
      </c>
      <c r="V4297" s="264" t="s">
        <v>470</v>
      </c>
      <c r="W4297" s="264" t="s">
        <v>470</v>
      </c>
      <c r="X4297" s="264" t="s">
        <v>470</v>
      </c>
      <c r="Y4297" s="264" t="s">
        <v>470</v>
      </c>
    </row>
    <row r="4298" spans="1:25" ht="89.25" customHeight="1" x14ac:dyDescent="0.25">
      <c r="A4298" s="71">
        <v>6266</v>
      </c>
      <c r="B4298" s="430" t="s">
        <v>10296</v>
      </c>
      <c r="C4298" s="208" t="s">
        <v>18878</v>
      </c>
      <c r="D4298" s="430" t="s">
        <v>10397</v>
      </c>
      <c r="E4298" s="355" t="s">
        <v>10369</v>
      </c>
      <c r="F4298" s="355" t="s">
        <v>18901</v>
      </c>
      <c r="G4298" s="112">
        <v>44562</v>
      </c>
      <c r="H4298" s="112">
        <v>44562</v>
      </c>
      <c r="I4298" s="112" t="s">
        <v>370</v>
      </c>
      <c r="J4298" s="112">
        <v>45292</v>
      </c>
      <c r="K4298" s="208" t="s">
        <v>18882</v>
      </c>
      <c r="L4298" s="208" t="s">
        <v>60</v>
      </c>
      <c r="M4298" s="208" t="s">
        <v>10377</v>
      </c>
      <c r="N4298" s="208" t="s">
        <v>68</v>
      </c>
      <c r="O4298" s="208" t="s">
        <v>100</v>
      </c>
      <c r="P4298" s="208" t="s">
        <v>18883</v>
      </c>
      <c r="Q4298" s="113" t="s">
        <v>10396</v>
      </c>
      <c r="R4298" s="430">
        <v>2</v>
      </c>
      <c r="S4298" s="430" t="s">
        <v>199</v>
      </c>
      <c r="T4298" s="264" t="s">
        <v>112</v>
      </c>
      <c r="U4298" s="264" t="s">
        <v>470</v>
      </c>
      <c r="V4298" s="264" t="s">
        <v>470</v>
      </c>
      <c r="W4298" s="264" t="s">
        <v>470</v>
      </c>
      <c r="X4298" s="264" t="s">
        <v>470</v>
      </c>
      <c r="Y4298" s="264" t="s">
        <v>470</v>
      </c>
    </row>
    <row r="4299" spans="1:25" ht="89.25" customHeight="1" x14ac:dyDescent="0.25">
      <c r="A4299" s="71">
        <v>6267</v>
      </c>
      <c r="B4299" s="430" t="s">
        <v>10296</v>
      </c>
      <c r="C4299" s="208" t="s">
        <v>18878</v>
      </c>
      <c r="D4299" s="430" t="s">
        <v>10399</v>
      </c>
      <c r="E4299" s="355" t="s">
        <v>10369</v>
      </c>
      <c r="F4299" s="355" t="s">
        <v>18902</v>
      </c>
      <c r="G4299" s="112">
        <v>44562</v>
      </c>
      <c r="H4299" s="112">
        <v>44562</v>
      </c>
      <c r="I4299" s="112" t="s">
        <v>370</v>
      </c>
      <c r="J4299" s="112">
        <v>45292</v>
      </c>
      <c r="K4299" s="208" t="s">
        <v>18882</v>
      </c>
      <c r="L4299" s="208" t="s">
        <v>60</v>
      </c>
      <c r="M4299" s="208" t="s">
        <v>10377</v>
      </c>
      <c r="N4299" s="208" t="s">
        <v>68</v>
      </c>
      <c r="O4299" s="208" t="s">
        <v>100</v>
      </c>
      <c r="P4299" s="208" t="s">
        <v>18883</v>
      </c>
      <c r="Q4299" s="113" t="s">
        <v>10398</v>
      </c>
      <c r="R4299" s="430">
        <v>2</v>
      </c>
      <c r="S4299" s="430" t="s">
        <v>199</v>
      </c>
      <c r="T4299" s="264" t="s">
        <v>112</v>
      </c>
      <c r="U4299" s="264" t="s">
        <v>470</v>
      </c>
      <c r="V4299" s="264" t="s">
        <v>470</v>
      </c>
      <c r="W4299" s="264" t="s">
        <v>470</v>
      </c>
      <c r="X4299" s="264" t="s">
        <v>470</v>
      </c>
      <c r="Y4299" s="264" t="s">
        <v>470</v>
      </c>
    </row>
    <row r="4300" spans="1:25" ht="89.25" customHeight="1" x14ac:dyDescent="0.25">
      <c r="A4300" s="71">
        <v>6268</v>
      </c>
      <c r="B4300" s="430" t="s">
        <v>10296</v>
      </c>
      <c r="C4300" s="208" t="s">
        <v>18878</v>
      </c>
      <c r="D4300" s="430" t="s">
        <v>10401</v>
      </c>
      <c r="E4300" s="355" t="s">
        <v>10369</v>
      </c>
      <c r="F4300" s="355" t="s">
        <v>18903</v>
      </c>
      <c r="G4300" s="112">
        <v>44562</v>
      </c>
      <c r="H4300" s="112">
        <v>44562</v>
      </c>
      <c r="I4300" s="112" t="s">
        <v>370</v>
      </c>
      <c r="J4300" s="112">
        <v>45292</v>
      </c>
      <c r="K4300" s="208" t="s">
        <v>18882</v>
      </c>
      <c r="L4300" s="208" t="s">
        <v>60</v>
      </c>
      <c r="M4300" s="208" t="s">
        <v>10377</v>
      </c>
      <c r="N4300" s="208" t="s">
        <v>68</v>
      </c>
      <c r="O4300" s="208" t="s">
        <v>100</v>
      </c>
      <c r="P4300" s="208" t="s">
        <v>18883</v>
      </c>
      <c r="Q4300" s="113" t="s">
        <v>10400</v>
      </c>
      <c r="R4300" s="430">
        <v>2</v>
      </c>
      <c r="S4300" s="430" t="s">
        <v>199</v>
      </c>
      <c r="T4300" s="264" t="s">
        <v>112</v>
      </c>
      <c r="U4300" s="264" t="s">
        <v>470</v>
      </c>
      <c r="V4300" s="264" t="s">
        <v>470</v>
      </c>
      <c r="W4300" s="264" t="s">
        <v>470</v>
      </c>
      <c r="X4300" s="264" t="s">
        <v>470</v>
      </c>
      <c r="Y4300" s="264" t="s">
        <v>470</v>
      </c>
    </row>
    <row r="4301" spans="1:25" ht="102" customHeight="1" x14ac:dyDescent="0.25">
      <c r="A4301" s="71">
        <v>6269</v>
      </c>
      <c r="B4301" s="430" t="s">
        <v>10296</v>
      </c>
      <c r="C4301" s="208" t="s">
        <v>18878</v>
      </c>
      <c r="D4301" s="430" t="s">
        <v>10403</v>
      </c>
      <c r="E4301" s="355" t="s">
        <v>10369</v>
      </c>
      <c r="F4301" s="355" t="s">
        <v>18904</v>
      </c>
      <c r="G4301" s="112">
        <v>44562</v>
      </c>
      <c r="H4301" s="112">
        <v>44562</v>
      </c>
      <c r="I4301" s="112" t="s">
        <v>370</v>
      </c>
      <c r="J4301" s="112">
        <v>45292</v>
      </c>
      <c r="K4301" s="208" t="s">
        <v>18882</v>
      </c>
      <c r="L4301" s="208" t="s">
        <v>60</v>
      </c>
      <c r="M4301" s="208" t="s">
        <v>10377</v>
      </c>
      <c r="N4301" s="208" t="s">
        <v>68</v>
      </c>
      <c r="O4301" s="208" t="s">
        <v>100</v>
      </c>
      <c r="P4301" s="208" t="s">
        <v>18883</v>
      </c>
      <c r="Q4301" s="113" t="s">
        <v>10402</v>
      </c>
      <c r="R4301" s="430">
        <v>2</v>
      </c>
      <c r="S4301" s="430" t="s">
        <v>199</v>
      </c>
      <c r="T4301" s="264" t="s">
        <v>112</v>
      </c>
      <c r="U4301" s="264" t="s">
        <v>470</v>
      </c>
      <c r="V4301" s="264" t="s">
        <v>470</v>
      </c>
      <c r="W4301" s="264" t="s">
        <v>470</v>
      </c>
      <c r="X4301" s="264" t="s">
        <v>470</v>
      </c>
      <c r="Y4301" s="264" t="s">
        <v>470</v>
      </c>
    </row>
    <row r="4302" spans="1:25" ht="102" customHeight="1" x14ac:dyDescent="0.25">
      <c r="A4302" s="71">
        <v>6270</v>
      </c>
      <c r="B4302" s="430" t="s">
        <v>10296</v>
      </c>
      <c r="C4302" s="208" t="s">
        <v>18878</v>
      </c>
      <c r="D4302" s="430" t="s">
        <v>10405</v>
      </c>
      <c r="E4302" s="355" t="s">
        <v>10369</v>
      </c>
      <c r="F4302" s="355" t="s">
        <v>18905</v>
      </c>
      <c r="G4302" s="112">
        <v>44562</v>
      </c>
      <c r="H4302" s="112">
        <v>44562</v>
      </c>
      <c r="I4302" s="112" t="s">
        <v>370</v>
      </c>
      <c r="J4302" s="112">
        <v>45292</v>
      </c>
      <c r="K4302" s="208" t="s">
        <v>18882</v>
      </c>
      <c r="L4302" s="208" t="s">
        <v>60</v>
      </c>
      <c r="M4302" s="208" t="s">
        <v>10377</v>
      </c>
      <c r="N4302" s="208" t="s">
        <v>68</v>
      </c>
      <c r="O4302" s="208" t="s">
        <v>100</v>
      </c>
      <c r="P4302" s="208" t="s">
        <v>18883</v>
      </c>
      <c r="Q4302" s="113" t="s">
        <v>10404</v>
      </c>
      <c r="R4302" s="430">
        <v>2</v>
      </c>
      <c r="S4302" s="430" t="s">
        <v>199</v>
      </c>
      <c r="T4302" s="264" t="s">
        <v>112</v>
      </c>
      <c r="U4302" s="264" t="s">
        <v>470</v>
      </c>
      <c r="V4302" s="264" t="s">
        <v>470</v>
      </c>
      <c r="W4302" s="264" t="s">
        <v>470</v>
      </c>
      <c r="X4302" s="264" t="s">
        <v>470</v>
      </c>
      <c r="Y4302" s="264" t="s">
        <v>470</v>
      </c>
    </row>
    <row r="4303" spans="1:25" ht="76.5" customHeight="1" x14ac:dyDescent="0.25">
      <c r="A4303" s="71">
        <v>6271</v>
      </c>
      <c r="B4303" s="430" t="s">
        <v>10296</v>
      </c>
      <c r="C4303" s="208" t="s">
        <v>18878</v>
      </c>
      <c r="D4303" s="430" t="s">
        <v>10407</v>
      </c>
      <c r="E4303" s="355" t="s">
        <v>10369</v>
      </c>
      <c r="F4303" s="355" t="s">
        <v>18906</v>
      </c>
      <c r="G4303" s="112">
        <v>44562</v>
      </c>
      <c r="H4303" s="112">
        <v>44562</v>
      </c>
      <c r="I4303" s="112" t="s">
        <v>370</v>
      </c>
      <c r="J4303" s="112">
        <v>45292</v>
      </c>
      <c r="K4303" s="208" t="s">
        <v>18882</v>
      </c>
      <c r="L4303" s="208" t="s">
        <v>60</v>
      </c>
      <c r="M4303" s="208" t="s">
        <v>10377</v>
      </c>
      <c r="N4303" s="208" t="s">
        <v>68</v>
      </c>
      <c r="O4303" s="208" t="s">
        <v>100</v>
      </c>
      <c r="P4303" s="208" t="s">
        <v>18883</v>
      </c>
      <c r="Q4303" s="113" t="s">
        <v>10406</v>
      </c>
      <c r="R4303" s="430">
        <v>2</v>
      </c>
      <c r="S4303" s="430" t="s">
        <v>199</v>
      </c>
      <c r="T4303" s="264" t="s">
        <v>112</v>
      </c>
      <c r="U4303" s="264" t="s">
        <v>470</v>
      </c>
      <c r="V4303" s="264" t="s">
        <v>470</v>
      </c>
      <c r="W4303" s="264" t="s">
        <v>470</v>
      </c>
      <c r="X4303" s="264" t="s">
        <v>470</v>
      </c>
      <c r="Y4303" s="264" t="s">
        <v>470</v>
      </c>
    </row>
    <row r="4304" spans="1:25" ht="76.5" customHeight="1" x14ac:dyDescent="0.25">
      <c r="A4304" s="71">
        <v>6272</v>
      </c>
      <c r="B4304" s="430" t="s">
        <v>10296</v>
      </c>
      <c r="C4304" s="208" t="s">
        <v>18878</v>
      </c>
      <c r="D4304" s="430" t="s">
        <v>10409</v>
      </c>
      <c r="E4304" s="355" t="s">
        <v>10369</v>
      </c>
      <c r="F4304" s="355" t="s">
        <v>18907</v>
      </c>
      <c r="G4304" s="112">
        <v>44562</v>
      </c>
      <c r="H4304" s="112">
        <v>44562</v>
      </c>
      <c r="I4304" s="112" t="s">
        <v>370</v>
      </c>
      <c r="J4304" s="112">
        <v>45292</v>
      </c>
      <c r="K4304" s="208" t="s">
        <v>18886</v>
      </c>
      <c r="L4304" s="208" t="s">
        <v>60</v>
      </c>
      <c r="M4304" s="208" t="s">
        <v>10377</v>
      </c>
      <c r="N4304" s="208" t="s">
        <v>68</v>
      </c>
      <c r="O4304" s="208" t="s">
        <v>100</v>
      </c>
      <c r="P4304" s="208" t="s">
        <v>18887</v>
      </c>
      <c r="Q4304" s="113" t="s">
        <v>18908</v>
      </c>
      <c r="R4304" s="430">
        <v>2</v>
      </c>
      <c r="S4304" s="430" t="s">
        <v>199</v>
      </c>
      <c r="T4304" s="264" t="s">
        <v>112</v>
      </c>
      <c r="U4304" s="264" t="s">
        <v>470</v>
      </c>
      <c r="V4304" s="264" t="s">
        <v>470</v>
      </c>
      <c r="W4304" s="264" t="s">
        <v>470</v>
      </c>
      <c r="X4304" s="264" t="s">
        <v>470</v>
      </c>
      <c r="Y4304" s="264" t="s">
        <v>470</v>
      </c>
    </row>
    <row r="4305" spans="1:25" ht="204" customHeight="1" x14ac:dyDescent="0.25">
      <c r="A4305" s="71">
        <v>6273</v>
      </c>
      <c r="B4305" s="430" t="s">
        <v>10296</v>
      </c>
      <c r="C4305" s="208" t="s">
        <v>18878</v>
      </c>
      <c r="D4305" s="430" t="s">
        <v>10410</v>
      </c>
      <c r="E4305" s="355" t="s">
        <v>10369</v>
      </c>
      <c r="F4305" s="355" t="s">
        <v>18909</v>
      </c>
      <c r="G4305" s="112">
        <v>44562</v>
      </c>
      <c r="H4305" s="112">
        <v>44562</v>
      </c>
      <c r="I4305" s="112" t="s">
        <v>370</v>
      </c>
      <c r="J4305" s="112">
        <v>45292</v>
      </c>
      <c r="K4305" s="208" t="s">
        <v>18882</v>
      </c>
      <c r="L4305" s="208" t="s">
        <v>60</v>
      </c>
      <c r="M4305" s="208" t="s">
        <v>10377</v>
      </c>
      <c r="N4305" s="208" t="s">
        <v>68</v>
      </c>
      <c r="O4305" s="208" t="s">
        <v>100</v>
      </c>
      <c r="P4305" s="208" t="s">
        <v>18883</v>
      </c>
      <c r="Q4305" s="113" t="s">
        <v>10408</v>
      </c>
      <c r="R4305" s="430">
        <v>2</v>
      </c>
      <c r="S4305" s="430" t="s">
        <v>199</v>
      </c>
      <c r="T4305" s="264" t="s">
        <v>112</v>
      </c>
      <c r="U4305" s="264" t="s">
        <v>470</v>
      </c>
      <c r="V4305" s="264" t="s">
        <v>470</v>
      </c>
      <c r="W4305" s="264" t="s">
        <v>470</v>
      </c>
      <c r="X4305" s="264" t="s">
        <v>470</v>
      </c>
      <c r="Y4305" s="264" t="s">
        <v>470</v>
      </c>
    </row>
    <row r="4306" spans="1:25" ht="191.25" customHeight="1" x14ac:dyDescent="0.25">
      <c r="A4306" s="71">
        <v>6274</v>
      </c>
      <c r="B4306" s="430" t="s">
        <v>10296</v>
      </c>
      <c r="C4306" s="208" t="s">
        <v>18878</v>
      </c>
      <c r="D4306" s="430" t="s">
        <v>10412</v>
      </c>
      <c r="E4306" s="355" t="s">
        <v>10369</v>
      </c>
      <c r="F4306" s="355" t="s">
        <v>18910</v>
      </c>
      <c r="G4306" s="112">
        <v>44562</v>
      </c>
      <c r="H4306" s="112">
        <v>44562</v>
      </c>
      <c r="I4306" s="112" t="s">
        <v>370</v>
      </c>
      <c r="J4306" s="112">
        <v>45292</v>
      </c>
      <c r="K4306" s="208" t="s">
        <v>18886</v>
      </c>
      <c r="L4306" s="208" t="s">
        <v>60</v>
      </c>
      <c r="M4306" s="208" t="s">
        <v>10377</v>
      </c>
      <c r="N4306" s="208" t="s">
        <v>68</v>
      </c>
      <c r="O4306" s="208" t="s">
        <v>100</v>
      </c>
      <c r="P4306" s="208" t="s">
        <v>18887</v>
      </c>
      <c r="Q4306" s="113" t="s">
        <v>18911</v>
      </c>
      <c r="R4306" s="430">
        <v>2</v>
      </c>
      <c r="S4306" s="430" t="s">
        <v>199</v>
      </c>
      <c r="T4306" s="264" t="s">
        <v>112</v>
      </c>
      <c r="U4306" s="264" t="s">
        <v>470</v>
      </c>
      <c r="V4306" s="264" t="s">
        <v>470</v>
      </c>
      <c r="W4306" s="264" t="s">
        <v>470</v>
      </c>
      <c r="X4306" s="264" t="s">
        <v>470</v>
      </c>
      <c r="Y4306" s="264" t="s">
        <v>470</v>
      </c>
    </row>
    <row r="4307" spans="1:25" ht="165.75" customHeight="1" x14ac:dyDescent="0.25">
      <c r="A4307" s="71">
        <v>6275</v>
      </c>
      <c r="B4307" s="430" t="s">
        <v>10296</v>
      </c>
      <c r="C4307" s="208" t="s">
        <v>18878</v>
      </c>
      <c r="D4307" s="430" t="s">
        <v>10413</v>
      </c>
      <c r="E4307" s="355" t="s">
        <v>10369</v>
      </c>
      <c r="F4307" s="355" t="s">
        <v>18912</v>
      </c>
      <c r="G4307" s="112">
        <v>44562</v>
      </c>
      <c r="H4307" s="112">
        <v>44562</v>
      </c>
      <c r="I4307" s="112" t="s">
        <v>370</v>
      </c>
      <c r="J4307" s="112">
        <v>45292</v>
      </c>
      <c r="K4307" s="208" t="s">
        <v>18882</v>
      </c>
      <c r="L4307" s="208" t="s">
        <v>60</v>
      </c>
      <c r="M4307" s="208" t="s">
        <v>10377</v>
      </c>
      <c r="N4307" s="208" t="s">
        <v>68</v>
      </c>
      <c r="O4307" s="208" t="s">
        <v>100</v>
      </c>
      <c r="P4307" s="208" t="s">
        <v>18883</v>
      </c>
      <c r="Q4307" s="113" t="s">
        <v>4838</v>
      </c>
      <c r="R4307" s="430">
        <v>2</v>
      </c>
      <c r="S4307" s="430" t="s">
        <v>199</v>
      </c>
      <c r="T4307" s="264" t="s">
        <v>112</v>
      </c>
      <c r="U4307" s="264" t="s">
        <v>470</v>
      </c>
      <c r="V4307" s="264" t="s">
        <v>470</v>
      </c>
      <c r="W4307" s="264" t="s">
        <v>470</v>
      </c>
      <c r="X4307" s="264" t="s">
        <v>470</v>
      </c>
      <c r="Y4307" s="264" t="s">
        <v>470</v>
      </c>
    </row>
    <row r="4308" spans="1:25" ht="63.75" customHeight="1" x14ac:dyDescent="0.25">
      <c r="A4308" s="71">
        <v>6276</v>
      </c>
      <c r="B4308" s="430" t="s">
        <v>10296</v>
      </c>
      <c r="C4308" s="208" t="s">
        <v>18878</v>
      </c>
      <c r="D4308" s="430" t="s">
        <v>10414</v>
      </c>
      <c r="E4308" s="355" t="s">
        <v>10369</v>
      </c>
      <c r="F4308" s="355" t="s">
        <v>18913</v>
      </c>
      <c r="G4308" s="112">
        <v>44562</v>
      </c>
      <c r="H4308" s="112">
        <v>44562</v>
      </c>
      <c r="I4308" s="112" t="s">
        <v>370</v>
      </c>
      <c r="J4308" s="112">
        <v>45292</v>
      </c>
      <c r="K4308" s="208" t="s">
        <v>18882</v>
      </c>
      <c r="L4308" s="208" t="s">
        <v>60</v>
      </c>
      <c r="M4308" s="208" t="s">
        <v>10377</v>
      </c>
      <c r="N4308" s="208" t="s">
        <v>68</v>
      </c>
      <c r="O4308" s="208" t="s">
        <v>100</v>
      </c>
      <c r="P4308" s="208" t="s">
        <v>18883</v>
      </c>
      <c r="Q4308" s="113" t="s">
        <v>10411</v>
      </c>
      <c r="R4308" s="430">
        <v>2</v>
      </c>
      <c r="S4308" s="430" t="s">
        <v>199</v>
      </c>
      <c r="T4308" s="264" t="s">
        <v>112</v>
      </c>
      <c r="U4308" s="264" t="s">
        <v>470</v>
      </c>
      <c r="V4308" s="264" t="s">
        <v>470</v>
      </c>
      <c r="W4308" s="264" t="s">
        <v>470</v>
      </c>
      <c r="X4308" s="264" t="s">
        <v>470</v>
      </c>
      <c r="Y4308" s="264" t="s">
        <v>470</v>
      </c>
    </row>
    <row r="4309" spans="1:25" ht="40.5" customHeight="1" x14ac:dyDescent="0.25">
      <c r="A4309" s="71">
        <v>6277</v>
      </c>
      <c r="B4309" s="430" t="s">
        <v>10296</v>
      </c>
      <c r="C4309" s="208" t="s">
        <v>18878</v>
      </c>
      <c r="D4309" s="430" t="s">
        <v>10416</v>
      </c>
      <c r="E4309" s="355" t="s">
        <v>10369</v>
      </c>
      <c r="F4309" s="355" t="s">
        <v>18914</v>
      </c>
      <c r="G4309" s="112">
        <v>44562</v>
      </c>
      <c r="H4309" s="112">
        <v>44562</v>
      </c>
      <c r="I4309" s="112" t="s">
        <v>370</v>
      </c>
      <c r="J4309" s="112">
        <v>45292</v>
      </c>
      <c r="K4309" s="208" t="s">
        <v>18882</v>
      </c>
      <c r="L4309" s="208" t="s">
        <v>60</v>
      </c>
      <c r="M4309" s="208" t="s">
        <v>10377</v>
      </c>
      <c r="N4309" s="208" t="s">
        <v>68</v>
      </c>
      <c r="O4309" s="208" t="s">
        <v>100</v>
      </c>
      <c r="P4309" s="208" t="s">
        <v>18883</v>
      </c>
      <c r="Q4309" s="113" t="s">
        <v>5793</v>
      </c>
      <c r="R4309" s="430">
        <v>2</v>
      </c>
      <c r="S4309" s="430" t="s">
        <v>199</v>
      </c>
      <c r="T4309" s="264" t="s">
        <v>112</v>
      </c>
      <c r="U4309" s="264" t="s">
        <v>470</v>
      </c>
      <c r="V4309" s="264" t="s">
        <v>470</v>
      </c>
      <c r="W4309" s="264" t="s">
        <v>470</v>
      </c>
      <c r="X4309" s="264" t="s">
        <v>470</v>
      </c>
      <c r="Y4309" s="264" t="s">
        <v>470</v>
      </c>
    </row>
    <row r="4310" spans="1:25" ht="89.25" customHeight="1" x14ac:dyDescent="0.25">
      <c r="A4310" s="71">
        <v>6278</v>
      </c>
      <c r="B4310" s="430" t="s">
        <v>10296</v>
      </c>
      <c r="C4310" s="208" t="s">
        <v>18878</v>
      </c>
      <c r="D4310" s="430" t="s">
        <v>10418</v>
      </c>
      <c r="E4310" s="355" t="s">
        <v>10369</v>
      </c>
      <c r="F4310" s="355" t="s">
        <v>18915</v>
      </c>
      <c r="G4310" s="112">
        <v>44562</v>
      </c>
      <c r="H4310" s="112">
        <v>44562</v>
      </c>
      <c r="I4310" s="112" t="s">
        <v>370</v>
      </c>
      <c r="J4310" s="112">
        <v>45292</v>
      </c>
      <c r="K4310" s="208" t="s">
        <v>18882</v>
      </c>
      <c r="L4310" s="208" t="s">
        <v>60</v>
      </c>
      <c r="M4310" s="208" t="s">
        <v>10377</v>
      </c>
      <c r="N4310" s="208" t="s">
        <v>68</v>
      </c>
      <c r="O4310" s="208" t="s">
        <v>100</v>
      </c>
      <c r="P4310" s="208" t="s">
        <v>18883</v>
      </c>
      <c r="Q4310" s="113" t="s">
        <v>5107</v>
      </c>
      <c r="R4310" s="430">
        <v>2</v>
      </c>
      <c r="S4310" s="430" t="s">
        <v>199</v>
      </c>
      <c r="T4310" s="264" t="s">
        <v>112</v>
      </c>
      <c r="U4310" s="264" t="s">
        <v>470</v>
      </c>
      <c r="V4310" s="264" t="s">
        <v>470</v>
      </c>
      <c r="W4310" s="264" t="s">
        <v>470</v>
      </c>
      <c r="X4310" s="264" t="s">
        <v>470</v>
      </c>
      <c r="Y4310" s="264" t="s">
        <v>470</v>
      </c>
    </row>
    <row r="4311" spans="1:25" ht="89.25" customHeight="1" x14ac:dyDescent="0.25">
      <c r="A4311" s="71">
        <v>6279</v>
      </c>
      <c r="B4311" s="430" t="s">
        <v>10296</v>
      </c>
      <c r="C4311" s="208" t="s">
        <v>18878</v>
      </c>
      <c r="D4311" s="430" t="s">
        <v>10420</v>
      </c>
      <c r="E4311" s="355" t="s">
        <v>10369</v>
      </c>
      <c r="F4311" s="355" t="s">
        <v>18916</v>
      </c>
      <c r="G4311" s="112">
        <v>44562</v>
      </c>
      <c r="H4311" s="112">
        <v>44562</v>
      </c>
      <c r="I4311" s="112" t="s">
        <v>370</v>
      </c>
      <c r="J4311" s="112">
        <v>45292</v>
      </c>
      <c r="K4311" s="208" t="s">
        <v>18882</v>
      </c>
      <c r="L4311" s="208" t="s">
        <v>60</v>
      </c>
      <c r="M4311" s="208" t="s">
        <v>10377</v>
      </c>
      <c r="N4311" s="208" t="s">
        <v>68</v>
      </c>
      <c r="O4311" s="208" t="s">
        <v>100</v>
      </c>
      <c r="P4311" s="208" t="s">
        <v>18883</v>
      </c>
      <c r="Q4311" s="113" t="s">
        <v>10415</v>
      </c>
      <c r="R4311" s="430">
        <v>2</v>
      </c>
      <c r="S4311" s="430" t="s">
        <v>199</v>
      </c>
      <c r="T4311" s="264" t="s">
        <v>112</v>
      </c>
      <c r="U4311" s="264" t="s">
        <v>470</v>
      </c>
      <c r="V4311" s="264" t="s">
        <v>470</v>
      </c>
      <c r="W4311" s="264" t="s">
        <v>470</v>
      </c>
      <c r="X4311" s="264" t="s">
        <v>470</v>
      </c>
      <c r="Y4311" s="264" t="s">
        <v>470</v>
      </c>
    </row>
    <row r="4312" spans="1:25" ht="76.5" customHeight="1" x14ac:dyDescent="0.25">
      <c r="A4312" s="71">
        <v>6280</v>
      </c>
      <c r="B4312" s="430" t="s">
        <v>10296</v>
      </c>
      <c r="C4312" s="208" t="s">
        <v>18878</v>
      </c>
      <c r="D4312" s="430" t="s">
        <v>10422</v>
      </c>
      <c r="E4312" s="355" t="s">
        <v>10369</v>
      </c>
      <c r="F4312" s="355" t="s">
        <v>18917</v>
      </c>
      <c r="G4312" s="112">
        <v>44562</v>
      </c>
      <c r="H4312" s="112">
        <v>44562</v>
      </c>
      <c r="I4312" s="112" t="s">
        <v>370</v>
      </c>
      <c r="J4312" s="112">
        <v>45292</v>
      </c>
      <c r="K4312" s="208" t="s">
        <v>18880</v>
      </c>
      <c r="L4312" s="208" t="s">
        <v>60</v>
      </c>
      <c r="M4312" s="208" t="s">
        <v>10377</v>
      </c>
      <c r="N4312" s="208" t="s">
        <v>68</v>
      </c>
      <c r="O4312" s="208" t="s">
        <v>100</v>
      </c>
      <c r="P4312" s="208" t="s">
        <v>18881</v>
      </c>
      <c r="Q4312" s="113" t="s">
        <v>10417</v>
      </c>
      <c r="R4312" s="430">
        <v>2</v>
      </c>
      <c r="S4312" s="430" t="s">
        <v>199</v>
      </c>
      <c r="T4312" s="264" t="s">
        <v>112</v>
      </c>
      <c r="U4312" s="264" t="s">
        <v>470</v>
      </c>
      <c r="V4312" s="264" t="s">
        <v>470</v>
      </c>
      <c r="W4312" s="264" t="s">
        <v>470</v>
      </c>
      <c r="X4312" s="264" t="s">
        <v>470</v>
      </c>
      <c r="Y4312" s="264" t="s">
        <v>470</v>
      </c>
    </row>
    <row r="4313" spans="1:25" ht="89.25" customHeight="1" x14ac:dyDescent="0.25">
      <c r="A4313" s="71">
        <v>6281</v>
      </c>
      <c r="B4313" s="430" t="s">
        <v>10296</v>
      </c>
      <c r="C4313" s="208" t="s">
        <v>18878</v>
      </c>
      <c r="D4313" s="430" t="s">
        <v>10423</v>
      </c>
      <c r="E4313" s="355" t="s">
        <v>10369</v>
      </c>
      <c r="F4313" s="355" t="s">
        <v>18918</v>
      </c>
      <c r="G4313" s="112">
        <v>44562</v>
      </c>
      <c r="H4313" s="112">
        <v>44562</v>
      </c>
      <c r="I4313" s="112" t="s">
        <v>370</v>
      </c>
      <c r="J4313" s="112">
        <v>45292</v>
      </c>
      <c r="K4313" s="208" t="s">
        <v>18880</v>
      </c>
      <c r="L4313" s="208" t="s">
        <v>60</v>
      </c>
      <c r="M4313" s="208" t="s">
        <v>10377</v>
      </c>
      <c r="N4313" s="208" t="s">
        <v>68</v>
      </c>
      <c r="O4313" s="208" t="s">
        <v>100</v>
      </c>
      <c r="P4313" s="208" t="s">
        <v>18881</v>
      </c>
      <c r="Q4313" s="113" t="s">
        <v>10419</v>
      </c>
      <c r="R4313" s="430">
        <v>2</v>
      </c>
      <c r="S4313" s="430" t="s">
        <v>199</v>
      </c>
      <c r="T4313" s="264" t="s">
        <v>112</v>
      </c>
      <c r="U4313" s="264" t="s">
        <v>470</v>
      </c>
      <c r="V4313" s="264" t="s">
        <v>470</v>
      </c>
      <c r="W4313" s="264" t="s">
        <v>470</v>
      </c>
      <c r="X4313" s="264" t="s">
        <v>470</v>
      </c>
      <c r="Y4313" s="264" t="s">
        <v>470</v>
      </c>
    </row>
    <row r="4314" spans="1:25" ht="63.75" customHeight="1" x14ac:dyDescent="0.25">
      <c r="A4314" s="71">
        <v>6282</v>
      </c>
      <c r="B4314" s="430" t="s">
        <v>10296</v>
      </c>
      <c r="C4314" s="208" t="s">
        <v>18878</v>
      </c>
      <c r="D4314" s="430" t="s">
        <v>10425</v>
      </c>
      <c r="E4314" s="355" t="s">
        <v>10369</v>
      </c>
      <c r="F4314" s="355" t="s">
        <v>18919</v>
      </c>
      <c r="G4314" s="112">
        <v>44562</v>
      </c>
      <c r="H4314" s="112">
        <v>44562</v>
      </c>
      <c r="I4314" s="112" t="s">
        <v>370</v>
      </c>
      <c r="J4314" s="112">
        <v>45292</v>
      </c>
      <c r="K4314" s="208" t="s">
        <v>18880</v>
      </c>
      <c r="L4314" s="208" t="s">
        <v>60</v>
      </c>
      <c r="M4314" s="208" t="s">
        <v>10377</v>
      </c>
      <c r="N4314" s="208" t="s">
        <v>68</v>
      </c>
      <c r="O4314" s="208" t="s">
        <v>100</v>
      </c>
      <c r="P4314" s="208" t="s">
        <v>18881</v>
      </c>
      <c r="Q4314" s="113" t="s">
        <v>10421</v>
      </c>
      <c r="R4314" s="430">
        <v>2</v>
      </c>
      <c r="S4314" s="430" t="s">
        <v>199</v>
      </c>
      <c r="T4314" s="264" t="s">
        <v>112</v>
      </c>
      <c r="U4314" s="264" t="s">
        <v>470</v>
      </c>
      <c r="V4314" s="264" t="s">
        <v>470</v>
      </c>
      <c r="W4314" s="264" t="s">
        <v>470</v>
      </c>
      <c r="X4314" s="264" t="s">
        <v>470</v>
      </c>
      <c r="Y4314" s="264" t="s">
        <v>470</v>
      </c>
    </row>
    <row r="4315" spans="1:25" ht="76.5" customHeight="1" x14ac:dyDescent="0.25">
      <c r="A4315" s="71">
        <v>6283</v>
      </c>
      <c r="B4315" s="430" t="s">
        <v>10296</v>
      </c>
      <c r="C4315" s="208" t="s">
        <v>18878</v>
      </c>
      <c r="D4315" s="430" t="s">
        <v>10426</v>
      </c>
      <c r="E4315" s="355" t="s">
        <v>10369</v>
      </c>
      <c r="F4315" s="355" t="s">
        <v>18920</v>
      </c>
      <c r="G4315" s="112">
        <v>44562</v>
      </c>
      <c r="H4315" s="112">
        <v>44562</v>
      </c>
      <c r="I4315" s="112" t="s">
        <v>370</v>
      </c>
      <c r="J4315" s="112">
        <v>45292</v>
      </c>
      <c r="K4315" s="208" t="s">
        <v>18880</v>
      </c>
      <c r="L4315" s="208" t="s">
        <v>60</v>
      </c>
      <c r="M4315" s="208" t="s">
        <v>10377</v>
      </c>
      <c r="N4315" s="208" t="s">
        <v>68</v>
      </c>
      <c r="O4315" s="208" t="s">
        <v>100</v>
      </c>
      <c r="P4315" s="208" t="s">
        <v>18881</v>
      </c>
      <c r="Q4315" s="113" t="s">
        <v>670</v>
      </c>
      <c r="R4315" s="430">
        <v>2</v>
      </c>
      <c r="S4315" s="430" t="s">
        <v>199</v>
      </c>
      <c r="T4315" s="264" t="s">
        <v>112</v>
      </c>
      <c r="U4315" s="264" t="s">
        <v>470</v>
      </c>
      <c r="V4315" s="264" t="s">
        <v>470</v>
      </c>
      <c r="W4315" s="264" t="s">
        <v>470</v>
      </c>
      <c r="X4315" s="264" t="s">
        <v>470</v>
      </c>
      <c r="Y4315" s="264" t="s">
        <v>470</v>
      </c>
    </row>
    <row r="4316" spans="1:25" ht="127.5" customHeight="1" x14ac:dyDescent="0.25">
      <c r="A4316" s="71">
        <v>6284</v>
      </c>
      <c r="B4316" s="430" t="s">
        <v>10296</v>
      </c>
      <c r="C4316" s="208" t="s">
        <v>18878</v>
      </c>
      <c r="D4316" s="430" t="s">
        <v>10428</v>
      </c>
      <c r="E4316" s="355" t="s">
        <v>10369</v>
      </c>
      <c r="F4316" s="355" t="s">
        <v>18921</v>
      </c>
      <c r="G4316" s="112">
        <v>44562</v>
      </c>
      <c r="H4316" s="112">
        <v>44562</v>
      </c>
      <c r="I4316" s="112" t="s">
        <v>370</v>
      </c>
      <c r="J4316" s="112">
        <v>45292</v>
      </c>
      <c r="K4316" s="208" t="s">
        <v>18880</v>
      </c>
      <c r="L4316" s="208" t="s">
        <v>60</v>
      </c>
      <c r="M4316" s="208" t="s">
        <v>10377</v>
      </c>
      <c r="N4316" s="208" t="s">
        <v>68</v>
      </c>
      <c r="O4316" s="208" t="s">
        <v>100</v>
      </c>
      <c r="P4316" s="208" t="s">
        <v>18881</v>
      </c>
      <c r="Q4316" s="113" t="s">
        <v>10424</v>
      </c>
      <c r="R4316" s="430">
        <v>2</v>
      </c>
      <c r="S4316" s="430" t="s">
        <v>199</v>
      </c>
      <c r="T4316" s="264" t="s">
        <v>112</v>
      </c>
      <c r="U4316" s="264" t="s">
        <v>470</v>
      </c>
      <c r="V4316" s="264" t="s">
        <v>470</v>
      </c>
      <c r="W4316" s="264" t="s">
        <v>470</v>
      </c>
      <c r="X4316" s="264" t="s">
        <v>470</v>
      </c>
      <c r="Y4316" s="264" t="s">
        <v>470</v>
      </c>
    </row>
    <row r="4317" spans="1:25" ht="114.75" customHeight="1" x14ac:dyDescent="0.25">
      <c r="A4317" s="71">
        <v>6285</v>
      </c>
      <c r="B4317" s="430" t="s">
        <v>10296</v>
      </c>
      <c r="C4317" s="208" t="s">
        <v>18878</v>
      </c>
      <c r="D4317" s="430" t="s">
        <v>10430</v>
      </c>
      <c r="E4317" s="355" t="s">
        <v>10369</v>
      </c>
      <c r="F4317" s="355" t="s">
        <v>18922</v>
      </c>
      <c r="G4317" s="112">
        <v>44562</v>
      </c>
      <c r="H4317" s="112">
        <v>44562</v>
      </c>
      <c r="I4317" s="112" t="s">
        <v>370</v>
      </c>
      <c r="J4317" s="112">
        <v>45292</v>
      </c>
      <c r="K4317" s="208" t="s">
        <v>18882</v>
      </c>
      <c r="L4317" s="208" t="s">
        <v>60</v>
      </c>
      <c r="M4317" s="208" t="s">
        <v>10377</v>
      </c>
      <c r="N4317" s="208" t="s">
        <v>68</v>
      </c>
      <c r="O4317" s="208" t="s">
        <v>100</v>
      </c>
      <c r="P4317" s="208" t="s">
        <v>18883</v>
      </c>
      <c r="Q4317" s="113" t="s">
        <v>5060</v>
      </c>
      <c r="R4317" s="430">
        <v>2</v>
      </c>
      <c r="S4317" s="430" t="s">
        <v>199</v>
      </c>
      <c r="T4317" s="264" t="s">
        <v>112</v>
      </c>
      <c r="U4317" s="264" t="s">
        <v>470</v>
      </c>
      <c r="V4317" s="264" t="s">
        <v>470</v>
      </c>
      <c r="W4317" s="264" t="s">
        <v>470</v>
      </c>
      <c r="X4317" s="264" t="s">
        <v>470</v>
      </c>
      <c r="Y4317" s="264" t="s">
        <v>470</v>
      </c>
    </row>
    <row r="4318" spans="1:25" ht="63.75" customHeight="1" x14ac:dyDescent="0.25">
      <c r="A4318" s="71">
        <v>6286</v>
      </c>
      <c r="B4318" s="430" t="s">
        <v>10296</v>
      </c>
      <c r="C4318" s="208" t="s">
        <v>18878</v>
      </c>
      <c r="D4318" s="430" t="s">
        <v>10432</v>
      </c>
      <c r="E4318" s="355" t="s">
        <v>10369</v>
      </c>
      <c r="F4318" s="355" t="s">
        <v>18923</v>
      </c>
      <c r="G4318" s="112">
        <v>44562</v>
      </c>
      <c r="H4318" s="112">
        <v>44562</v>
      </c>
      <c r="I4318" s="112" t="s">
        <v>370</v>
      </c>
      <c r="J4318" s="112">
        <v>45292</v>
      </c>
      <c r="K4318" s="208" t="s">
        <v>18882</v>
      </c>
      <c r="L4318" s="208" t="s">
        <v>60</v>
      </c>
      <c r="M4318" s="208" t="s">
        <v>10377</v>
      </c>
      <c r="N4318" s="208" t="s">
        <v>68</v>
      </c>
      <c r="O4318" s="208" t="s">
        <v>100</v>
      </c>
      <c r="P4318" s="208" t="s">
        <v>18883</v>
      </c>
      <c r="Q4318" s="113" t="s">
        <v>10427</v>
      </c>
      <c r="R4318" s="430">
        <v>2</v>
      </c>
      <c r="S4318" s="430" t="s">
        <v>199</v>
      </c>
      <c r="T4318" s="264" t="s">
        <v>112</v>
      </c>
      <c r="U4318" s="264">
        <v>1718</v>
      </c>
      <c r="V4318" s="264" t="s">
        <v>470</v>
      </c>
      <c r="W4318" s="264">
        <v>1718</v>
      </c>
      <c r="X4318" s="264">
        <v>1718</v>
      </c>
      <c r="Y4318" s="264">
        <v>1718</v>
      </c>
    </row>
    <row r="4319" spans="1:25" ht="76.5" customHeight="1" x14ac:dyDescent="0.25">
      <c r="A4319" s="71">
        <v>6287</v>
      </c>
      <c r="B4319" s="430" t="s">
        <v>10296</v>
      </c>
      <c r="C4319" s="208" t="s">
        <v>18878</v>
      </c>
      <c r="D4319" s="430" t="s">
        <v>10434</v>
      </c>
      <c r="E4319" s="355" t="s">
        <v>10369</v>
      </c>
      <c r="F4319" s="355" t="s">
        <v>18924</v>
      </c>
      <c r="G4319" s="112">
        <v>44562</v>
      </c>
      <c r="H4319" s="112">
        <v>44562</v>
      </c>
      <c r="I4319" s="112" t="s">
        <v>370</v>
      </c>
      <c r="J4319" s="112">
        <v>45292</v>
      </c>
      <c r="K4319" s="208" t="s">
        <v>18882</v>
      </c>
      <c r="L4319" s="208" t="s">
        <v>60</v>
      </c>
      <c r="M4319" s="208" t="s">
        <v>10377</v>
      </c>
      <c r="N4319" s="208" t="s">
        <v>68</v>
      </c>
      <c r="O4319" s="208" t="s">
        <v>100</v>
      </c>
      <c r="P4319" s="208" t="s">
        <v>18883</v>
      </c>
      <c r="Q4319" s="113" t="s">
        <v>10429</v>
      </c>
      <c r="R4319" s="430">
        <v>2</v>
      </c>
      <c r="S4319" s="430" t="s">
        <v>199</v>
      </c>
      <c r="T4319" s="264" t="s">
        <v>112</v>
      </c>
      <c r="U4319" s="264">
        <v>796</v>
      </c>
      <c r="V4319" s="264" t="s">
        <v>470</v>
      </c>
      <c r="W4319" s="264">
        <v>796</v>
      </c>
      <c r="X4319" s="264">
        <v>796</v>
      </c>
      <c r="Y4319" s="264">
        <v>796</v>
      </c>
    </row>
    <row r="4320" spans="1:25" ht="51" customHeight="1" x14ac:dyDescent="0.25">
      <c r="A4320" s="71">
        <v>6288</v>
      </c>
      <c r="B4320" s="430" t="s">
        <v>10296</v>
      </c>
      <c r="C4320" s="208" t="s">
        <v>18878</v>
      </c>
      <c r="D4320" s="430" t="s">
        <v>10436</v>
      </c>
      <c r="E4320" s="355" t="s">
        <v>10369</v>
      </c>
      <c r="F4320" s="355" t="s">
        <v>18925</v>
      </c>
      <c r="G4320" s="112">
        <v>44562</v>
      </c>
      <c r="H4320" s="112">
        <v>44562</v>
      </c>
      <c r="I4320" s="112" t="s">
        <v>370</v>
      </c>
      <c r="J4320" s="112">
        <v>45292</v>
      </c>
      <c r="K4320" s="208" t="s">
        <v>18882</v>
      </c>
      <c r="L4320" s="208" t="s">
        <v>60</v>
      </c>
      <c r="M4320" s="208" t="s">
        <v>10377</v>
      </c>
      <c r="N4320" s="208" t="s">
        <v>68</v>
      </c>
      <c r="O4320" s="208" t="s">
        <v>100</v>
      </c>
      <c r="P4320" s="208" t="s">
        <v>18883</v>
      </c>
      <c r="Q4320" s="113" t="s">
        <v>10431</v>
      </c>
      <c r="R4320" s="430">
        <v>2</v>
      </c>
      <c r="S4320" s="430" t="s">
        <v>199</v>
      </c>
      <c r="T4320" s="264" t="s">
        <v>112</v>
      </c>
      <c r="U4320" s="264">
        <v>142</v>
      </c>
      <c r="V4320" s="264" t="s">
        <v>470</v>
      </c>
      <c r="W4320" s="264">
        <v>142</v>
      </c>
      <c r="X4320" s="264">
        <v>142</v>
      </c>
      <c r="Y4320" s="264">
        <v>142</v>
      </c>
    </row>
    <row r="4321" spans="1:25" ht="76.5" customHeight="1" x14ac:dyDescent="0.25">
      <c r="A4321" s="71">
        <v>6289</v>
      </c>
      <c r="B4321" s="430" t="s">
        <v>10296</v>
      </c>
      <c r="C4321" s="208" t="s">
        <v>18878</v>
      </c>
      <c r="D4321" s="430" t="s">
        <v>10438</v>
      </c>
      <c r="E4321" s="355" t="s">
        <v>10369</v>
      </c>
      <c r="F4321" s="355" t="s">
        <v>18926</v>
      </c>
      <c r="G4321" s="112">
        <v>44562</v>
      </c>
      <c r="H4321" s="112">
        <v>44562</v>
      </c>
      <c r="I4321" s="112" t="s">
        <v>370</v>
      </c>
      <c r="J4321" s="112">
        <v>45292</v>
      </c>
      <c r="K4321" s="208" t="s">
        <v>18882</v>
      </c>
      <c r="L4321" s="208" t="s">
        <v>60</v>
      </c>
      <c r="M4321" s="208" t="s">
        <v>10377</v>
      </c>
      <c r="N4321" s="208" t="s">
        <v>68</v>
      </c>
      <c r="O4321" s="208" t="s">
        <v>100</v>
      </c>
      <c r="P4321" s="208" t="s">
        <v>18883</v>
      </c>
      <c r="Q4321" s="113" t="s">
        <v>10433</v>
      </c>
      <c r="R4321" s="430">
        <v>2</v>
      </c>
      <c r="S4321" s="430" t="s">
        <v>199</v>
      </c>
      <c r="T4321" s="264" t="s">
        <v>112</v>
      </c>
      <c r="U4321" s="264" t="s">
        <v>470</v>
      </c>
      <c r="V4321" s="264" t="s">
        <v>470</v>
      </c>
      <c r="W4321" s="264" t="s">
        <v>470</v>
      </c>
      <c r="X4321" s="264" t="s">
        <v>470</v>
      </c>
      <c r="Y4321" s="264" t="s">
        <v>470</v>
      </c>
    </row>
    <row r="4322" spans="1:25" ht="102" customHeight="1" x14ac:dyDescent="0.25">
      <c r="A4322" s="71">
        <v>6290</v>
      </c>
      <c r="B4322" s="430" t="s">
        <v>10296</v>
      </c>
      <c r="C4322" s="208" t="s">
        <v>18878</v>
      </c>
      <c r="D4322" s="430" t="s">
        <v>10440</v>
      </c>
      <c r="E4322" s="355" t="s">
        <v>10369</v>
      </c>
      <c r="F4322" s="355" t="s">
        <v>18927</v>
      </c>
      <c r="G4322" s="112">
        <v>44562</v>
      </c>
      <c r="H4322" s="112">
        <v>44562</v>
      </c>
      <c r="I4322" s="112" t="s">
        <v>370</v>
      </c>
      <c r="J4322" s="112">
        <v>45292</v>
      </c>
      <c r="K4322" s="208" t="s">
        <v>18882</v>
      </c>
      <c r="L4322" s="208" t="s">
        <v>60</v>
      </c>
      <c r="M4322" s="208" t="s">
        <v>10377</v>
      </c>
      <c r="N4322" s="208" t="s">
        <v>68</v>
      </c>
      <c r="O4322" s="208" t="s">
        <v>100</v>
      </c>
      <c r="P4322" s="208" t="s">
        <v>18883</v>
      </c>
      <c r="Q4322" s="113" t="s">
        <v>10435</v>
      </c>
      <c r="R4322" s="430">
        <v>2</v>
      </c>
      <c r="S4322" s="430" t="s">
        <v>199</v>
      </c>
      <c r="T4322" s="264" t="s">
        <v>112</v>
      </c>
      <c r="U4322" s="264" t="s">
        <v>470</v>
      </c>
      <c r="V4322" s="264" t="s">
        <v>470</v>
      </c>
      <c r="W4322" s="264" t="s">
        <v>470</v>
      </c>
      <c r="X4322" s="264" t="s">
        <v>470</v>
      </c>
      <c r="Y4322" s="264" t="s">
        <v>470</v>
      </c>
    </row>
    <row r="4323" spans="1:25" ht="76.5" customHeight="1" x14ac:dyDescent="0.25">
      <c r="A4323" s="71">
        <v>6291</v>
      </c>
      <c r="B4323" s="430" t="s">
        <v>10296</v>
      </c>
      <c r="C4323" s="208" t="s">
        <v>18878</v>
      </c>
      <c r="D4323" s="430" t="s">
        <v>10441</v>
      </c>
      <c r="E4323" s="355" t="s">
        <v>10369</v>
      </c>
      <c r="F4323" s="355" t="s">
        <v>18928</v>
      </c>
      <c r="G4323" s="112">
        <v>44562</v>
      </c>
      <c r="H4323" s="112">
        <v>44562</v>
      </c>
      <c r="I4323" s="112" t="s">
        <v>370</v>
      </c>
      <c r="J4323" s="112">
        <v>45292</v>
      </c>
      <c r="K4323" s="208" t="s">
        <v>18882</v>
      </c>
      <c r="L4323" s="208" t="s">
        <v>60</v>
      </c>
      <c r="M4323" s="208" t="s">
        <v>10377</v>
      </c>
      <c r="N4323" s="208" t="s">
        <v>68</v>
      </c>
      <c r="O4323" s="208" t="s">
        <v>100</v>
      </c>
      <c r="P4323" s="208" t="s">
        <v>18883</v>
      </c>
      <c r="Q4323" s="113" t="s">
        <v>10437</v>
      </c>
      <c r="R4323" s="430">
        <v>2</v>
      </c>
      <c r="S4323" s="430" t="s">
        <v>199</v>
      </c>
      <c r="T4323" s="264" t="s">
        <v>112</v>
      </c>
      <c r="U4323" s="264" t="s">
        <v>470</v>
      </c>
      <c r="V4323" s="264" t="s">
        <v>470</v>
      </c>
      <c r="W4323" s="264" t="s">
        <v>470</v>
      </c>
      <c r="X4323" s="264" t="s">
        <v>470</v>
      </c>
      <c r="Y4323" s="264" t="s">
        <v>470</v>
      </c>
    </row>
    <row r="4324" spans="1:25" ht="63.75" customHeight="1" x14ac:dyDescent="0.25">
      <c r="A4324" s="71">
        <v>6292</v>
      </c>
      <c r="B4324" s="430" t="s">
        <v>10296</v>
      </c>
      <c r="C4324" s="208" t="s">
        <v>18878</v>
      </c>
      <c r="D4324" s="430" t="s">
        <v>10443</v>
      </c>
      <c r="E4324" s="355" t="s">
        <v>10369</v>
      </c>
      <c r="F4324" s="355" t="s">
        <v>18929</v>
      </c>
      <c r="G4324" s="112">
        <v>44562</v>
      </c>
      <c r="H4324" s="112">
        <v>44562</v>
      </c>
      <c r="I4324" s="112" t="s">
        <v>370</v>
      </c>
      <c r="J4324" s="112">
        <v>45292</v>
      </c>
      <c r="K4324" s="208" t="s">
        <v>18882</v>
      </c>
      <c r="L4324" s="208" t="s">
        <v>60</v>
      </c>
      <c r="M4324" s="208" t="s">
        <v>10377</v>
      </c>
      <c r="N4324" s="208" t="s">
        <v>68</v>
      </c>
      <c r="O4324" s="208" t="s">
        <v>100</v>
      </c>
      <c r="P4324" s="208" t="s">
        <v>18883</v>
      </c>
      <c r="Q4324" s="113" t="s">
        <v>10439</v>
      </c>
      <c r="R4324" s="430">
        <v>2</v>
      </c>
      <c r="S4324" s="430" t="s">
        <v>199</v>
      </c>
      <c r="T4324" s="264" t="s">
        <v>112</v>
      </c>
      <c r="U4324" s="264" t="s">
        <v>470</v>
      </c>
      <c r="V4324" s="264" t="s">
        <v>470</v>
      </c>
      <c r="W4324" s="264" t="s">
        <v>470</v>
      </c>
      <c r="X4324" s="264" t="s">
        <v>470</v>
      </c>
      <c r="Y4324" s="264" t="s">
        <v>470</v>
      </c>
    </row>
    <row r="4325" spans="1:25" ht="63.75" customHeight="1" x14ac:dyDescent="0.25">
      <c r="A4325" s="71">
        <v>6293</v>
      </c>
      <c r="B4325" s="430" t="s">
        <v>10296</v>
      </c>
      <c r="C4325" s="208" t="s">
        <v>18878</v>
      </c>
      <c r="D4325" s="430" t="s">
        <v>10445</v>
      </c>
      <c r="E4325" s="355" t="s">
        <v>10369</v>
      </c>
      <c r="F4325" s="355" t="s">
        <v>18930</v>
      </c>
      <c r="G4325" s="112">
        <v>44562</v>
      </c>
      <c r="H4325" s="112">
        <v>44562</v>
      </c>
      <c r="I4325" s="112" t="s">
        <v>370</v>
      </c>
      <c r="J4325" s="112">
        <v>45292</v>
      </c>
      <c r="K4325" s="208" t="s">
        <v>18882</v>
      </c>
      <c r="L4325" s="208" t="s">
        <v>60</v>
      </c>
      <c r="M4325" s="208" t="s">
        <v>10377</v>
      </c>
      <c r="N4325" s="208" t="s">
        <v>68</v>
      </c>
      <c r="O4325" s="208" t="s">
        <v>100</v>
      </c>
      <c r="P4325" s="208" t="s">
        <v>18883</v>
      </c>
      <c r="Q4325" s="113" t="s">
        <v>6916</v>
      </c>
      <c r="R4325" s="430">
        <v>2</v>
      </c>
      <c r="S4325" s="430" t="s">
        <v>199</v>
      </c>
      <c r="T4325" s="264" t="s">
        <v>112</v>
      </c>
      <c r="U4325" s="264" t="s">
        <v>470</v>
      </c>
      <c r="V4325" s="264" t="s">
        <v>470</v>
      </c>
      <c r="W4325" s="264" t="s">
        <v>470</v>
      </c>
      <c r="X4325" s="264" t="s">
        <v>470</v>
      </c>
      <c r="Y4325" s="264" t="s">
        <v>470</v>
      </c>
    </row>
    <row r="4326" spans="1:25" ht="38.25" customHeight="1" x14ac:dyDescent="0.25">
      <c r="A4326" s="71">
        <v>6294</v>
      </c>
      <c r="B4326" s="430" t="s">
        <v>10296</v>
      </c>
      <c r="C4326" s="208" t="s">
        <v>18878</v>
      </c>
      <c r="D4326" s="430" t="s">
        <v>10447</v>
      </c>
      <c r="E4326" s="355" t="s">
        <v>10369</v>
      </c>
      <c r="F4326" s="355" t="s">
        <v>18931</v>
      </c>
      <c r="G4326" s="112">
        <v>44562</v>
      </c>
      <c r="H4326" s="112">
        <v>44562</v>
      </c>
      <c r="I4326" s="112" t="s">
        <v>370</v>
      </c>
      <c r="J4326" s="112">
        <v>45292</v>
      </c>
      <c r="K4326" s="208" t="s">
        <v>18882</v>
      </c>
      <c r="L4326" s="208" t="s">
        <v>60</v>
      </c>
      <c r="M4326" s="208" t="s">
        <v>10377</v>
      </c>
      <c r="N4326" s="208" t="s">
        <v>68</v>
      </c>
      <c r="O4326" s="208" t="s">
        <v>100</v>
      </c>
      <c r="P4326" s="208" t="s">
        <v>18883</v>
      </c>
      <c r="Q4326" s="113" t="s">
        <v>10442</v>
      </c>
      <c r="R4326" s="430">
        <v>2</v>
      </c>
      <c r="S4326" s="430" t="s">
        <v>199</v>
      </c>
      <c r="T4326" s="264" t="s">
        <v>112</v>
      </c>
      <c r="U4326" s="264">
        <v>333</v>
      </c>
      <c r="V4326" s="264" t="s">
        <v>12206</v>
      </c>
      <c r="W4326" s="264">
        <v>333</v>
      </c>
      <c r="X4326" s="264">
        <v>333</v>
      </c>
      <c r="Y4326" s="264">
        <v>333</v>
      </c>
    </row>
    <row r="4327" spans="1:25" ht="63.75" customHeight="1" x14ac:dyDescent="0.25">
      <c r="A4327" s="71">
        <v>6295</v>
      </c>
      <c r="B4327" s="430" t="s">
        <v>10296</v>
      </c>
      <c r="C4327" s="208" t="s">
        <v>18878</v>
      </c>
      <c r="D4327" s="430" t="s">
        <v>10448</v>
      </c>
      <c r="E4327" s="355" t="s">
        <v>10369</v>
      </c>
      <c r="F4327" s="355" t="s">
        <v>18932</v>
      </c>
      <c r="G4327" s="112">
        <v>44562</v>
      </c>
      <c r="H4327" s="112">
        <v>44562</v>
      </c>
      <c r="I4327" s="112" t="s">
        <v>370</v>
      </c>
      <c r="J4327" s="112">
        <v>45292</v>
      </c>
      <c r="K4327" s="208" t="s">
        <v>18882</v>
      </c>
      <c r="L4327" s="208" t="s">
        <v>60</v>
      </c>
      <c r="M4327" s="208" t="s">
        <v>10377</v>
      </c>
      <c r="N4327" s="208" t="s">
        <v>68</v>
      </c>
      <c r="O4327" s="208" t="s">
        <v>100</v>
      </c>
      <c r="P4327" s="208" t="s">
        <v>18883</v>
      </c>
      <c r="Q4327" s="113" t="s">
        <v>10444</v>
      </c>
      <c r="R4327" s="430">
        <v>2</v>
      </c>
      <c r="S4327" s="430" t="s">
        <v>199</v>
      </c>
      <c r="T4327" s="264" t="s">
        <v>112</v>
      </c>
      <c r="U4327" s="264" t="s">
        <v>470</v>
      </c>
      <c r="V4327" s="264" t="s">
        <v>470</v>
      </c>
      <c r="W4327" s="264" t="s">
        <v>470</v>
      </c>
      <c r="X4327" s="264" t="s">
        <v>470</v>
      </c>
      <c r="Y4327" s="264" t="s">
        <v>470</v>
      </c>
    </row>
    <row r="4328" spans="1:25" ht="89.25" customHeight="1" x14ac:dyDescent="0.25">
      <c r="A4328" s="71">
        <v>6296</v>
      </c>
      <c r="B4328" s="430" t="s">
        <v>10296</v>
      </c>
      <c r="C4328" s="208" t="s">
        <v>18878</v>
      </c>
      <c r="D4328" s="430" t="s">
        <v>10450</v>
      </c>
      <c r="E4328" s="355" t="s">
        <v>10369</v>
      </c>
      <c r="F4328" s="355" t="s">
        <v>18933</v>
      </c>
      <c r="G4328" s="112">
        <v>44562</v>
      </c>
      <c r="H4328" s="112">
        <v>44562</v>
      </c>
      <c r="I4328" s="112" t="s">
        <v>370</v>
      </c>
      <c r="J4328" s="112">
        <v>45292</v>
      </c>
      <c r="K4328" s="208" t="s">
        <v>18882</v>
      </c>
      <c r="L4328" s="208" t="s">
        <v>60</v>
      </c>
      <c r="M4328" s="208" t="s">
        <v>10377</v>
      </c>
      <c r="N4328" s="208" t="s">
        <v>68</v>
      </c>
      <c r="O4328" s="208" t="s">
        <v>100</v>
      </c>
      <c r="P4328" s="208" t="s">
        <v>18883</v>
      </c>
      <c r="Q4328" s="113" t="s">
        <v>10446</v>
      </c>
      <c r="R4328" s="430">
        <v>2</v>
      </c>
      <c r="S4328" s="430" t="s">
        <v>199</v>
      </c>
      <c r="T4328" s="264" t="s">
        <v>112</v>
      </c>
      <c r="U4328" s="264" t="s">
        <v>470</v>
      </c>
      <c r="V4328" s="264" t="s">
        <v>470</v>
      </c>
      <c r="W4328" s="264" t="s">
        <v>470</v>
      </c>
      <c r="X4328" s="264" t="s">
        <v>470</v>
      </c>
      <c r="Y4328" s="264" t="s">
        <v>470</v>
      </c>
    </row>
    <row r="4329" spans="1:25" ht="76.5" customHeight="1" x14ac:dyDescent="0.25">
      <c r="A4329" s="71">
        <v>6297</v>
      </c>
      <c r="B4329" s="430" t="s">
        <v>10296</v>
      </c>
      <c r="C4329" s="208" t="s">
        <v>18878</v>
      </c>
      <c r="D4329" s="430" t="s">
        <v>10452</v>
      </c>
      <c r="E4329" s="355" t="s">
        <v>10369</v>
      </c>
      <c r="F4329" s="355" t="s">
        <v>18934</v>
      </c>
      <c r="G4329" s="112">
        <v>44562</v>
      </c>
      <c r="H4329" s="112">
        <v>44562</v>
      </c>
      <c r="I4329" s="112" t="s">
        <v>370</v>
      </c>
      <c r="J4329" s="112">
        <v>45292</v>
      </c>
      <c r="K4329" s="208" t="s">
        <v>18882</v>
      </c>
      <c r="L4329" s="208" t="s">
        <v>60</v>
      </c>
      <c r="M4329" s="208" t="s">
        <v>10377</v>
      </c>
      <c r="N4329" s="208" t="s">
        <v>68</v>
      </c>
      <c r="O4329" s="208" t="s">
        <v>100</v>
      </c>
      <c r="P4329" s="208" t="s">
        <v>18883</v>
      </c>
      <c r="Q4329" s="113" t="s">
        <v>1050</v>
      </c>
      <c r="R4329" s="430">
        <v>2</v>
      </c>
      <c r="S4329" s="430" t="s">
        <v>199</v>
      </c>
      <c r="T4329" s="264" t="s">
        <v>112</v>
      </c>
      <c r="U4329" s="264">
        <v>201</v>
      </c>
      <c r="V4329" s="264" t="s">
        <v>12206</v>
      </c>
      <c r="W4329" s="264">
        <v>201</v>
      </c>
      <c r="X4329" s="264">
        <v>201</v>
      </c>
      <c r="Y4329" s="264">
        <v>201</v>
      </c>
    </row>
    <row r="4330" spans="1:25" ht="76.5" customHeight="1" x14ac:dyDescent="0.25">
      <c r="A4330" s="71">
        <v>6298</v>
      </c>
      <c r="B4330" s="430" t="s">
        <v>10296</v>
      </c>
      <c r="C4330" s="208" t="s">
        <v>18878</v>
      </c>
      <c r="D4330" s="430" t="s">
        <v>10454</v>
      </c>
      <c r="E4330" s="355" t="s">
        <v>10369</v>
      </c>
      <c r="F4330" s="355" t="s">
        <v>18935</v>
      </c>
      <c r="G4330" s="112">
        <v>44562</v>
      </c>
      <c r="H4330" s="112">
        <v>44562</v>
      </c>
      <c r="I4330" s="112" t="s">
        <v>370</v>
      </c>
      <c r="J4330" s="112">
        <v>45292</v>
      </c>
      <c r="K4330" s="208" t="s">
        <v>18882</v>
      </c>
      <c r="L4330" s="208" t="s">
        <v>60</v>
      </c>
      <c r="M4330" s="208" t="s">
        <v>10377</v>
      </c>
      <c r="N4330" s="208" t="s">
        <v>68</v>
      </c>
      <c r="O4330" s="208" t="s">
        <v>100</v>
      </c>
      <c r="P4330" s="208" t="s">
        <v>18883</v>
      </c>
      <c r="Q4330" s="113" t="s">
        <v>10449</v>
      </c>
      <c r="R4330" s="430">
        <v>2</v>
      </c>
      <c r="S4330" s="430" t="s">
        <v>199</v>
      </c>
      <c r="T4330" s="264" t="s">
        <v>112</v>
      </c>
      <c r="U4330" s="264" t="s">
        <v>12206</v>
      </c>
      <c r="V4330" s="264" t="s">
        <v>12206</v>
      </c>
      <c r="W4330" s="264" t="s">
        <v>12206</v>
      </c>
      <c r="X4330" s="264" t="s">
        <v>12206</v>
      </c>
      <c r="Y4330" s="264" t="s">
        <v>12206</v>
      </c>
    </row>
    <row r="4331" spans="1:25" ht="76.5" customHeight="1" x14ac:dyDescent="0.25">
      <c r="A4331" s="71">
        <v>6299</v>
      </c>
      <c r="B4331" s="430" t="s">
        <v>10296</v>
      </c>
      <c r="C4331" s="208" t="s">
        <v>18878</v>
      </c>
      <c r="D4331" s="430" t="s">
        <v>10456</v>
      </c>
      <c r="E4331" s="355" t="s">
        <v>10369</v>
      </c>
      <c r="F4331" s="355" t="s">
        <v>18936</v>
      </c>
      <c r="G4331" s="112">
        <v>44562</v>
      </c>
      <c r="H4331" s="112">
        <v>44562</v>
      </c>
      <c r="I4331" s="112" t="s">
        <v>370</v>
      </c>
      <c r="J4331" s="112">
        <v>45292</v>
      </c>
      <c r="K4331" s="208" t="s">
        <v>18882</v>
      </c>
      <c r="L4331" s="208" t="s">
        <v>60</v>
      </c>
      <c r="M4331" s="208" t="s">
        <v>10377</v>
      </c>
      <c r="N4331" s="208" t="s">
        <v>68</v>
      </c>
      <c r="O4331" s="208" t="s">
        <v>100</v>
      </c>
      <c r="P4331" s="208" t="s">
        <v>18883</v>
      </c>
      <c r="Q4331" s="113" t="s">
        <v>10451</v>
      </c>
      <c r="R4331" s="430">
        <v>2</v>
      </c>
      <c r="S4331" s="430" t="s">
        <v>199</v>
      </c>
      <c r="T4331" s="264" t="s">
        <v>112</v>
      </c>
      <c r="U4331" s="264" t="s">
        <v>12206</v>
      </c>
      <c r="V4331" s="264" t="s">
        <v>12206</v>
      </c>
      <c r="W4331" s="264" t="s">
        <v>12206</v>
      </c>
      <c r="X4331" s="264" t="s">
        <v>12206</v>
      </c>
      <c r="Y4331" s="264" t="s">
        <v>12206</v>
      </c>
    </row>
    <row r="4332" spans="1:25" ht="76.5" customHeight="1" x14ac:dyDescent="0.25">
      <c r="A4332" s="71">
        <v>6300</v>
      </c>
      <c r="B4332" s="430" t="s">
        <v>10296</v>
      </c>
      <c r="C4332" s="208" t="s">
        <v>18878</v>
      </c>
      <c r="D4332" s="430" t="s">
        <v>10458</v>
      </c>
      <c r="E4332" s="355" t="s">
        <v>10369</v>
      </c>
      <c r="F4332" s="355" t="s">
        <v>18937</v>
      </c>
      <c r="G4332" s="112">
        <v>44562</v>
      </c>
      <c r="H4332" s="112">
        <v>44562</v>
      </c>
      <c r="I4332" s="112" t="s">
        <v>370</v>
      </c>
      <c r="J4332" s="112">
        <v>45292</v>
      </c>
      <c r="K4332" s="208" t="s">
        <v>18882</v>
      </c>
      <c r="L4332" s="208" t="s">
        <v>60</v>
      </c>
      <c r="M4332" s="208" t="s">
        <v>10377</v>
      </c>
      <c r="N4332" s="208" t="s">
        <v>68</v>
      </c>
      <c r="O4332" s="208" t="s">
        <v>100</v>
      </c>
      <c r="P4332" s="208" t="s">
        <v>18883</v>
      </c>
      <c r="Q4332" s="113" t="s">
        <v>10453</v>
      </c>
      <c r="R4332" s="430">
        <v>2</v>
      </c>
      <c r="S4332" s="430" t="s">
        <v>199</v>
      </c>
      <c r="T4332" s="264" t="s">
        <v>112</v>
      </c>
      <c r="U4332" s="264" t="s">
        <v>12206</v>
      </c>
      <c r="V4332" s="264" t="s">
        <v>12206</v>
      </c>
      <c r="W4332" s="264" t="s">
        <v>12206</v>
      </c>
      <c r="X4332" s="264" t="s">
        <v>12206</v>
      </c>
      <c r="Y4332" s="264" t="s">
        <v>12206</v>
      </c>
    </row>
    <row r="4333" spans="1:25" ht="76.5" customHeight="1" x14ac:dyDescent="0.25">
      <c r="A4333" s="71">
        <v>6301</v>
      </c>
      <c r="B4333" s="430" t="s">
        <v>10296</v>
      </c>
      <c r="C4333" s="208" t="s">
        <v>18878</v>
      </c>
      <c r="D4333" s="430" t="s">
        <v>10460</v>
      </c>
      <c r="E4333" s="355" t="s">
        <v>10369</v>
      </c>
      <c r="F4333" s="355" t="s">
        <v>18938</v>
      </c>
      <c r="G4333" s="112">
        <v>44562</v>
      </c>
      <c r="H4333" s="112">
        <v>44562</v>
      </c>
      <c r="I4333" s="112" t="s">
        <v>370</v>
      </c>
      <c r="J4333" s="112">
        <v>45292</v>
      </c>
      <c r="K4333" s="208" t="s">
        <v>18886</v>
      </c>
      <c r="L4333" s="208" t="s">
        <v>60</v>
      </c>
      <c r="M4333" s="208" t="s">
        <v>10377</v>
      </c>
      <c r="N4333" s="208" t="s">
        <v>68</v>
      </c>
      <c r="O4333" s="208" t="s">
        <v>100</v>
      </c>
      <c r="P4333" s="208" t="s">
        <v>18887</v>
      </c>
      <c r="Q4333" s="113" t="s">
        <v>10455</v>
      </c>
      <c r="R4333" s="430">
        <v>2</v>
      </c>
      <c r="S4333" s="430" t="s">
        <v>199</v>
      </c>
      <c r="T4333" s="264" t="s">
        <v>112</v>
      </c>
      <c r="U4333" s="264" t="s">
        <v>12206</v>
      </c>
      <c r="V4333" s="264" t="s">
        <v>12206</v>
      </c>
      <c r="W4333" s="264" t="s">
        <v>12206</v>
      </c>
      <c r="X4333" s="264" t="s">
        <v>12206</v>
      </c>
      <c r="Y4333" s="264" t="s">
        <v>12206</v>
      </c>
    </row>
    <row r="4334" spans="1:25" ht="76.5" customHeight="1" x14ac:dyDescent="0.25">
      <c r="A4334" s="71">
        <v>6302</v>
      </c>
      <c r="B4334" s="430" t="s">
        <v>10296</v>
      </c>
      <c r="C4334" s="208" t="s">
        <v>18878</v>
      </c>
      <c r="D4334" s="430" t="s">
        <v>10462</v>
      </c>
      <c r="E4334" s="355" t="s">
        <v>10369</v>
      </c>
      <c r="F4334" s="355" t="s">
        <v>18939</v>
      </c>
      <c r="G4334" s="112">
        <v>44562</v>
      </c>
      <c r="H4334" s="112">
        <v>44562</v>
      </c>
      <c r="I4334" s="112" t="s">
        <v>370</v>
      </c>
      <c r="J4334" s="112">
        <v>45292</v>
      </c>
      <c r="K4334" s="208" t="s">
        <v>18882</v>
      </c>
      <c r="L4334" s="208" t="s">
        <v>60</v>
      </c>
      <c r="M4334" s="208" t="s">
        <v>10377</v>
      </c>
      <c r="N4334" s="208" t="s">
        <v>68</v>
      </c>
      <c r="O4334" s="208" t="s">
        <v>100</v>
      </c>
      <c r="P4334" s="208" t="s">
        <v>18883</v>
      </c>
      <c r="Q4334" s="113" t="s">
        <v>10457</v>
      </c>
      <c r="R4334" s="430">
        <v>2</v>
      </c>
      <c r="S4334" s="430" t="s">
        <v>199</v>
      </c>
      <c r="T4334" s="264" t="s">
        <v>112</v>
      </c>
      <c r="U4334" s="264" t="s">
        <v>12206</v>
      </c>
      <c r="V4334" s="264" t="s">
        <v>12206</v>
      </c>
      <c r="W4334" s="264" t="s">
        <v>12206</v>
      </c>
      <c r="X4334" s="264" t="s">
        <v>12206</v>
      </c>
      <c r="Y4334" s="264" t="s">
        <v>12206</v>
      </c>
    </row>
    <row r="4335" spans="1:25" ht="76.5" customHeight="1" x14ac:dyDescent="0.25">
      <c r="A4335" s="71">
        <v>6303</v>
      </c>
      <c r="B4335" s="430" t="s">
        <v>10296</v>
      </c>
      <c r="C4335" s="208" t="s">
        <v>18878</v>
      </c>
      <c r="D4335" s="430" t="s">
        <v>10463</v>
      </c>
      <c r="E4335" s="355" t="s">
        <v>10369</v>
      </c>
      <c r="F4335" s="355" t="s">
        <v>18940</v>
      </c>
      <c r="G4335" s="112">
        <v>44562</v>
      </c>
      <c r="H4335" s="112">
        <v>44562</v>
      </c>
      <c r="I4335" s="112" t="s">
        <v>370</v>
      </c>
      <c r="J4335" s="112">
        <v>45292</v>
      </c>
      <c r="K4335" s="208" t="s">
        <v>18882</v>
      </c>
      <c r="L4335" s="208" t="s">
        <v>60</v>
      </c>
      <c r="M4335" s="208" t="s">
        <v>10377</v>
      </c>
      <c r="N4335" s="208" t="s">
        <v>68</v>
      </c>
      <c r="O4335" s="208" t="s">
        <v>100</v>
      </c>
      <c r="P4335" s="208" t="s">
        <v>18883</v>
      </c>
      <c r="Q4335" s="113" t="s">
        <v>10459</v>
      </c>
      <c r="R4335" s="430">
        <v>2</v>
      </c>
      <c r="S4335" s="430" t="s">
        <v>199</v>
      </c>
      <c r="T4335" s="264" t="s">
        <v>112</v>
      </c>
      <c r="U4335" s="264" t="s">
        <v>12206</v>
      </c>
      <c r="V4335" s="264" t="s">
        <v>12206</v>
      </c>
      <c r="W4335" s="264" t="s">
        <v>12206</v>
      </c>
      <c r="X4335" s="264" t="s">
        <v>12206</v>
      </c>
      <c r="Y4335" s="264" t="s">
        <v>12206</v>
      </c>
    </row>
    <row r="4336" spans="1:25" ht="76.5" customHeight="1" x14ac:dyDescent="0.25">
      <c r="A4336" s="71">
        <v>6304</v>
      </c>
      <c r="B4336" s="430" t="s">
        <v>10296</v>
      </c>
      <c r="C4336" s="208" t="s">
        <v>18878</v>
      </c>
      <c r="D4336" s="430" t="s">
        <v>10465</v>
      </c>
      <c r="E4336" s="355" t="s">
        <v>10369</v>
      </c>
      <c r="F4336" s="355" t="s">
        <v>18941</v>
      </c>
      <c r="G4336" s="112">
        <v>44562</v>
      </c>
      <c r="H4336" s="112">
        <v>44562</v>
      </c>
      <c r="I4336" s="112" t="s">
        <v>370</v>
      </c>
      <c r="J4336" s="112">
        <v>45292</v>
      </c>
      <c r="K4336" s="208" t="s">
        <v>18882</v>
      </c>
      <c r="L4336" s="208" t="s">
        <v>60</v>
      </c>
      <c r="M4336" s="208" t="s">
        <v>10377</v>
      </c>
      <c r="N4336" s="208" t="s">
        <v>68</v>
      </c>
      <c r="O4336" s="208" t="s">
        <v>100</v>
      </c>
      <c r="P4336" s="208" t="s">
        <v>18883</v>
      </c>
      <c r="Q4336" s="113" t="s">
        <v>10461</v>
      </c>
      <c r="R4336" s="430">
        <v>2</v>
      </c>
      <c r="S4336" s="430" t="s">
        <v>199</v>
      </c>
      <c r="T4336" s="264" t="s">
        <v>112</v>
      </c>
      <c r="U4336" s="264" t="s">
        <v>12206</v>
      </c>
      <c r="V4336" s="264" t="s">
        <v>12206</v>
      </c>
      <c r="W4336" s="264" t="s">
        <v>12206</v>
      </c>
      <c r="X4336" s="264" t="s">
        <v>12206</v>
      </c>
      <c r="Y4336" s="264" t="s">
        <v>12206</v>
      </c>
    </row>
    <row r="4337" spans="1:25" ht="76.5" customHeight="1" x14ac:dyDescent="0.25">
      <c r="A4337" s="71">
        <v>6305</v>
      </c>
      <c r="B4337" s="430" t="s">
        <v>10296</v>
      </c>
      <c r="C4337" s="208" t="s">
        <v>18878</v>
      </c>
      <c r="D4337" s="430" t="s">
        <v>10467</v>
      </c>
      <c r="E4337" s="355" t="s">
        <v>10369</v>
      </c>
      <c r="F4337" s="355" t="s">
        <v>18942</v>
      </c>
      <c r="G4337" s="112">
        <v>44562</v>
      </c>
      <c r="H4337" s="112">
        <v>44562</v>
      </c>
      <c r="I4337" s="112" t="s">
        <v>370</v>
      </c>
      <c r="J4337" s="112">
        <v>45292</v>
      </c>
      <c r="K4337" s="208" t="s">
        <v>18886</v>
      </c>
      <c r="L4337" s="208" t="s">
        <v>60</v>
      </c>
      <c r="M4337" s="208" t="s">
        <v>10377</v>
      </c>
      <c r="N4337" s="208" t="s">
        <v>68</v>
      </c>
      <c r="O4337" s="208" t="s">
        <v>100</v>
      </c>
      <c r="P4337" s="208" t="s">
        <v>18887</v>
      </c>
      <c r="Q4337" s="113" t="s">
        <v>1012</v>
      </c>
      <c r="R4337" s="430">
        <v>2</v>
      </c>
      <c r="S4337" s="430" t="s">
        <v>199</v>
      </c>
      <c r="T4337" s="264" t="s">
        <v>112</v>
      </c>
      <c r="U4337" s="264" t="s">
        <v>12206</v>
      </c>
      <c r="V4337" s="264" t="s">
        <v>12206</v>
      </c>
      <c r="W4337" s="264" t="s">
        <v>12206</v>
      </c>
      <c r="X4337" s="264" t="s">
        <v>12206</v>
      </c>
      <c r="Y4337" s="264" t="s">
        <v>12206</v>
      </c>
    </row>
    <row r="4338" spans="1:25" ht="76.5" customHeight="1" x14ac:dyDescent="0.25">
      <c r="A4338" s="71">
        <v>6306</v>
      </c>
      <c r="B4338" s="430" t="s">
        <v>10296</v>
      </c>
      <c r="C4338" s="208" t="s">
        <v>18878</v>
      </c>
      <c r="D4338" s="430" t="s">
        <v>10469</v>
      </c>
      <c r="E4338" s="355" t="s">
        <v>10369</v>
      </c>
      <c r="F4338" s="355" t="s">
        <v>18943</v>
      </c>
      <c r="G4338" s="112">
        <v>44562</v>
      </c>
      <c r="H4338" s="112">
        <v>44562</v>
      </c>
      <c r="I4338" s="112" t="s">
        <v>370</v>
      </c>
      <c r="J4338" s="112">
        <v>45292</v>
      </c>
      <c r="K4338" s="208" t="s">
        <v>18886</v>
      </c>
      <c r="L4338" s="208" t="s">
        <v>60</v>
      </c>
      <c r="M4338" s="208" t="s">
        <v>10377</v>
      </c>
      <c r="N4338" s="208" t="s">
        <v>68</v>
      </c>
      <c r="O4338" s="208" t="s">
        <v>100</v>
      </c>
      <c r="P4338" s="208" t="s">
        <v>18887</v>
      </c>
      <c r="Q4338" s="113" t="s">
        <v>10464</v>
      </c>
      <c r="R4338" s="430">
        <v>2</v>
      </c>
      <c r="S4338" s="430" t="s">
        <v>199</v>
      </c>
      <c r="T4338" s="264" t="s">
        <v>112</v>
      </c>
      <c r="U4338" s="264" t="s">
        <v>12206</v>
      </c>
      <c r="V4338" s="264" t="s">
        <v>12206</v>
      </c>
      <c r="W4338" s="264" t="s">
        <v>12206</v>
      </c>
      <c r="X4338" s="264" t="s">
        <v>12206</v>
      </c>
      <c r="Y4338" s="264" t="s">
        <v>12206</v>
      </c>
    </row>
    <row r="4339" spans="1:25" ht="76.5" customHeight="1" x14ac:dyDescent="0.25">
      <c r="A4339" s="71">
        <v>6307</v>
      </c>
      <c r="B4339" s="430" t="s">
        <v>10296</v>
      </c>
      <c r="C4339" s="208" t="s">
        <v>18878</v>
      </c>
      <c r="D4339" s="430" t="s">
        <v>10471</v>
      </c>
      <c r="E4339" s="355" t="s">
        <v>10369</v>
      </c>
      <c r="F4339" s="355" t="s">
        <v>18944</v>
      </c>
      <c r="G4339" s="112">
        <v>44562</v>
      </c>
      <c r="H4339" s="112">
        <v>44562</v>
      </c>
      <c r="I4339" s="112" t="s">
        <v>113</v>
      </c>
      <c r="J4339" s="112" t="s">
        <v>114</v>
      </c>
      <c r="K4339" s="208" t="s">
        <v>18882</v>
      </c>
      <c r="L4339" s="208" t="s">
        <v>60</v>
      </c>
      <c r="M4339" s="208" t="s">
        <v>10377</v>
      </c>
      <c r="N4339" s="208" t="s">
        <v>68</v>
      </c>
      <c r="O4339" s="208" t="s">
        <v>100</v>
      </c>
      <c r="P4339" s="208" t="s">
        <v>18883</v>
      </c>
      <c r="Q4339" s="113" t="s">
        <v>10466</v>
      </c>
      <c r="R4339" s="430">
        <v>2</v>
      </c>
      <c r="S4339" s="430" t="s">
        <v>199</v>
      </c>
      <c r="T4339" s="264" t="s">
        <v>112</v>
      </c>
      <c r="U4339" s="264">
        <v>65</v>
      </c>
      <c r="V4339" s="264" t="s">
        <v>12206</v>
      </c>
      <c r="W4339" s="264">
        <v>65</v>
      </c>
      <c r="X4339" s="264">
        <v>65</v>
      </c>
      <c r="Y4339" s="264">
        <v>65</v>
      </c>
    </row>
    <row r="4340" spans="1:25" ht="76.5" customHeight="1" x14ac:dyDescent="0.25">
      <c r="A4340" s="71">
        <v>6308</v>
      </c>
      <c r="B4340" s="430" t="s">
        <v>10296</v>
      </c>
      <c r="C4340" s="208" t="s">
        <v>18878</v>
      </c>
      <c r="D4340" s="430" t="s">
        <v>18945</v>
      </c>
      <c r="E4340" s="355" t="s">
        <v>10369</v>
      </c>
      <c r="F4340" s="355" t="s">
        <v>18946</v>
      </c>
      <c r="G4340" s="112">
        <v>44562</v>
      </c>
      <c r="H4340" s="112">
        <v>44562</v>
      </c>
      <c r="I4340" s="112" t="s">
        <v>370</v>
      </c>
      <c r="J4340" s="112">
        <v>45292</v>
      </c>
      <c r="K4340" s="208" t="s">
        <v>18882</v>
      </c>
      <c r="L4340" s="208" t="s">
        <v>60</v>
      </c>
      <c r="M4340" s="208" t="s">
        <v>10377</v>
      </c>
      <c r="N4340" s="208" t="s">
        <v>68</v>
      </c>
      <c r="O4340" s="208" t="s">
        <v>100</v>
      </c>
      <c r="P4340" s="208" t="s">
        <v>18883</v>
      </c>
      <c r="Q4340" s="113" t="s">
        <v>10468</v>
      </c>
      <c r="R4340" s="430">
        <v>2</v>
      </c>
      <c r="S4340" s="430" t="s">
        <v>199</v>
      </c>
      <c r="T4340" s="264" t="s">
        <v>112</v>
      </c>
      <c r="U4340" s="264">
        <v>813</v>
      </c>
      <c r="V4340" s="264" t="s">
        <v>12206</v>
      </c>
      <c r="W4340" s="264">
        <v>813</v>
      </c>
      <c r="X4340" s="264">
        <v>813</v>
      </c>
      <c r="Y4340" s="264">
        <v>813</v>
      </c>
    </row>
    <row r="4341" spans="1:25" ht="76.5" customHeight="1" x14ac:dyDescent="0.25">
      <c r="A4341" s="71">
        <v>6309</v>
      </c>
      <c r="B4341" s="430" t="s">
        <v>10296</v>
      </c>
      <c r="C4341" s="208" t="s">
        <v>18878</v>
      </c>
      <c r="D4341" s="430" t="s">
        <v>18947</v>
      </c>
      <c r="E4341" s="355" t="s">
        <v>10369</v>
      </c>
      <c r="F4341" s="355" t="s">
        <v>18948</v>
      </c>
      <c r="G4341" s="112">
        <v>44562</v>
      </c>
      <c r="H4341" s="112">
        <v>44562</v>
      </c>
      <c r="I4341" s="112" t="s">
        <v>370</v>
      </c>
      <c r="J4341" s="112">
        <v>45292</v>
      </c>
      <c r="K4341" s="208" t="s">
        <v>18880</v>
      </c>
      <c r="L4341" s="208" t="s">
        <v>60</v>
      </c>
      <c r="M4341" s="208" t="s">
        <v>10377</v>
      </c>
      <c r="N4341" s="208" t="s">
        <v>68</v>
      </c>
      <c r="O4341" s="208" t="s">
        <v>100</v>
      </c>
      <c r="P4341" s="208" t="s">
        <v>18881</v>
      </c>
      <c r="Q4341" s="113" t="s">
        <v>10470</v>
      </c>
      <c r="R4341" s="430">
        <v>2</v>
      </c>
      <c r="S4341" s="430" t="s">
        <v>199</v>
      </c>
      <c r="T4341" s="264" t="s">
        <v>112</v>
      </c>
      <c r="U4341" s="264" t="s">
        <v>12206</v>
      </c>
      <c r="V4341" s="264" t="s">
        <v>12206</v>
      </c>
      <c r="W4341" s="264" t="s">
        <v>12206</v>
      </c>
      <c r="X4341" s="264" t="s">
        <v>12206</v>
      </c>
      <c r="Y4341" s="264" t="s">
        <v>12206</v>
      </c>
    </row>
    <row r="4342" spans="1:25" ht="76.5" customHeight="1" x14ac:dyDescent="0.25">
      <c r="A4342" s="71">
        <v>6310</v>
      </c>
      <c r="B4342" s="430" t="s">
        <v>10296</v>
      </c>
      <c r="C4342" s="208" t="s">
        <v>18878</v>
      </c>
      <c r="D4342" s="430" t="s">
        <v>18949</v>
      </c>
      <c r="E4342" s="355" t="s">
        <v>10369</v>
      </c>
      <c r="F4342" s="355" t="s">
        <v>18950</v>
      </c>
      <c r="G4342" s="112">
        <v>44562</v>
      </c>
      <c r="H4342" s="112">
        <v>44562</v>
      </c>
      <c r="I4342" s="112" t="s">
        <v>370</v>
      </c>
      <c r="J4342" s="112">
        <v>45292</v>
      </c>
      <c r="K4342" s="208" t="s">
        <v>18880</v>
      </c>
      <c r="L4342" s="208" t="s">
        <v>60</v>
      </c>
      <c r="M4342" s="208" t="s">
        <v>10377</v>
      </c>
      <c r="N4342" s="208" t="s">
        <v>68</v>
      </c>
      <c r="O4342" s="208" t="s">
        <v>100</v>
      </c>
      <c r="P4342" s="208" t="s">
        <v>18881</v>
      </c>
      <c r="Q4342" s="113" t="s">
        <v>789</v>
      </c>
      <c r="R4342" s="430">
        <v>2</v>
      </c>
      <c r="S4342" s="430" t="s">
        <v>199</v>
      </c>
      <c r="T4342" s="264" t="s">
        <v>112</v>
      </c>
      <c r="U4342" s="264">
        <v>105</v>
      </c>
      <c r="V4342" s="264" t="s">
        <v>470</v>
      </c>
      <c r="W4342" s="264">
        <v>105</v>
      </c>
      <c r="X4342" s="264">
        <v>105</v>
      </c>
      <c r="Y4342" s="264">
        <v>105</v>
      </c>
    </row>
    <row r="4343" spans="1:25" ht="76.5" customHeight="1" x14ac:dyDescent="0.25">
      <c r="A4343" s="71">
        <v>6320</v>
      </c>
      <c r="B4343" s="194" t="s">
        <v>10476</v>
      </c>
      <c r="C4343" s="194" t="s">
        <v>18951</v>
      </c>
      <c r="D4343" s="351" t="s">
        <v>329</v>
      </c>
      <c r="E4343" s="41" t="s">
        <v>10477</v>
      </c>
      <c r="F4343" s="41" t="s">
        <v>10478</v>
      </c>
      <c r="G4343" s="73">
        <v>41640</v>
      </c>
      <c r="H4343" s="73">
        <v>41640</v>
      </c>
      <c r="I4343" s="73" t="s">
        <v>762</v>
      </c>
      <c r="J4343" s="73">
        <v>44927</v>
      </c>
      <c r="K4343" s="41" t="s">
        <v>10479</v>
      </c>
      <c r="L4343" s="41" t="s">
        <v>60</v>
      </c>
      <c r="M4343" s="41" t="s">
        <v>10480</v>
      </c>
      <c r="N4343" s="41" t="s">
        <v>107</v>
      </c>
      <c r="O4343" s="41" t="s">
        <v>100</v>
      </c>
      <c r="P4343" s="41" t="s">
        <v>10481</v>
      </c>
      <c r="Q4343" s="47" t="s">
        <v>11237</v>
      </c>
      <c r="R4343" s="41" t="s">
        <v>53</v>
      </c>
      <c r="S4343" s="116" t="s">
        <v>175</v>
      </c>
      <c r="T4343" s="194">
        <v>767406</v>
      </c>
      <c r="U4343" s="194">
        <v>1934799</v>
      </c>
      <c r="V4343" s="194" t="s">
        <v>112</v>
      </c>
      <c r="W4343" s="194" t="s">
        <v>112</v>
      </c>
      <c r="X4343" s="44" t="s">
        <v>112</v>
      </c>
      <c r="Y4343" s="44" t="s">
        <v>112</v>
      </c>
    </row>
    <row r="4344" spans="1:25" ht="76.5" customHeight="1" x14ac:dyDescent="0.25">
      <c r="A4344" s="71">
        <v>6321</v>
      </c>
      <c r="B4344" s="194" t="s">
        <v>10476</v>
      </c>
      <c r="C4344" s="194" t="s">
        <v>18952</v>
      </c>
      <c r="D4344" s="351" t="s">
        <v>1912</v>
      </c>
      <c r="E4344" s="41" t="s">
        <v>10482</v>
      </c>
      <c r="F4344" s="41" t="s">
        <v>10483</v>
      </c>
      <c r="G4344" s="73">
        <v>42337</v>
      </c>
      <c r="H4344" s="73">
        <v>42005</v>
      </c>
      <c r="I4344" s="73" t="s">
        <v>762</v>
      </c>
      <c r="J4344" s="73">
        <v>45292</v>
      </c>
      <c r="K4344" s="41" t="s">
        <v>10484</v>
      </c>
      <c r="L4344" s="41" t="s">
        <v>60</v>
      </c>
      <c r="M4344" s="41" t="s">
        <v>10480</v>
      </c>
      <c r="N4344" s="41" t="s">
        <v>107</v>
      </c>
      <c r="O4344" s="41" t="s">
        <v>100</v>
      </c>
      <c r="P4344" s="41" t="s">
        <v>10481</v>
      </c>
      <c r="Q4344" s="47" t="s">
        <v>10485</v>
      </c>
      <c r="R4344" s="41" t="s">
        <v>53</v>
      </c>
      <c r="S4344" s="116" t="s">
        <v>175</v>
      </c>
      <c r="T4344" s="194">
        <v>1297432</v>
      </c>
      <c r="U4344" s="194">
        <v>886016</v>
      </c>
      <c r="V4344" s="194">
        <v>600000</v>
      </c>
      <c r="W4344" s="194" t="s">
        <v>112</v>
      </c>
      <c r="X4344" s="44" t="s">
        <v>112</v>
      </c>
      <c r="Y4344" s="44" t="s">
        <v>112</v>
      </c>
    </row>
    <row r="4345" spans="1:25" ht="76.5" customHeight="1" x14ac:dyDescent="0.25">
      <c r="A4345" s="71">
        <v>6322</v>
      </c>
      <c r="B4345" s="194" t="s">
        <v>10476</v>
      </c>
      <c r="C4345" s="194" t="s">
        <v>18953</v>
      </c>
      <c r="D4345" s="351" t="s">
        <v>4763</v>
      </c>
      <c r="E4345" s="41" t="s">
        <v>10486</v>
      </c>
      <c r="F4345" s="41" t="s">
        <v>10487</v>
      </c>
      <c r="G4345" s="73">
        <v>44197</v>
      </c>
      <c r="H4345" s="73">
        <v>44197</v>
      </c>
      <c r="I4345" s="73" t="s">
        <v>18954</v>
      </c>
      <c r="J4345" s="73" t="s">
        <v>114</v>
      </c>
      <c r="K4345" s="41" t="s">
        <v>18955</v>
      </c>
      <c r="L4345" s="41" t="s">
        <v>60</v>
      </c>
      <c r="M4345" s="41" t="s">
        <v>10480</v>
      </c>
      <c r="N4345" s="41" t="s">
        <v>107</v>
      </c>
      <c r="O4345" s="41" t="s">
        <v>100</v>
      </c>
      <c r="P4345" s="113" t="s">
        <v>18956</v>
      </c>
      <c r="Q4345" s="47"/>
      <c r="R4345" s="41" t="s">
        <v>53</v>
      </c>
      <c r="S4345" s="116" t="s">
        <v>175</v>
      </c>
      <c r="T4345" s="194">
        <v>0</v>
      </c>
      <c r="U4345" s="194">
        <v>0</v>
      </c>
      <c r="V4345" s="194">
        <v>0</v>
      </c>
      <c r="W4345" s="194">
        <v>0</v>
      </c>
      <c r="X4345" s="44">
        <v>0</v>
      </c>
      <c r="Y4345" s="44">
        <v>0</v>
      </c>
    </row>
    <row r="4346" spans="1:25" ht="63.75" customHeight="1" x14ac:dyDescent="0.25">
      <c r="A4346" s="71">
        <v>6323</v>
      </c>
      <c r="B4346" s="194" t="s">
        <v>10476</v>
      </c>
      <c r="C4346" s="194" t="s">
        <v>18957</v>
      </c>
      <c r="D4346" s="351" t="s">
        <v>10488</v>
      </c>
      <c r="E4346" s="41" t="s">
        <v>4768</v>
      </c>
      <c r="F4346" s="41" t="s">
        <v>1609</v>
      </c>
      <c r="G4346" s="73">
        <v>37987</v>
      </c>
      <c r="H4346" s="73">
        <v>37987</v>
      </c>
      <c r="I4346" s="208" t="s">
        <v>113</v>
      </c>
      <c r="J4346" s="73" t="s">
        <v>114</v>
      </c>
      <c r="K4346" s="41" t="s">
        <v>10489</v>
      </c>
      <c r="L4346" s="41" t="s">
        <v>60</v>
      </c>
      <c r="M4346" s="41" t="s">
        <v>10490</v>
      </c>
      <c r="N4346" s="41" t="s">
        <v>64</v>
      </c>
      <c r="O4346" s="41" t="s">
        <v>103</v>
      </c>
      <c r="P4346" s="41" t="s">
        <v>115</v>
      </c>
      <c r="Q4346" s="47"/>
      <c r="R4346" s="41" t="s">
        <v>18</v>
      </c>
      <c r="S4346" s="194" t="s">
        <v>199</v>
      </c>
      <c r="T4346" s="265">
        <v>3272</v>
      </c>
      <c r="U4346" s="265">
        <v>3870</v>
      </c>
      <c r="V4346" s="265">
        <v>3505</v>
      </c>
      <c r="W4346" s="265">
        <v>3505</v>
      </c>
      <c r="X4346" s="265">
        <v>3505</v>
      </c>
      <c r="Y4346" s="265">
        <v>3505</v>
      </c>
    </row>
    <row r="4347" spans="1:25" ht="63.75" customHeight="1" x14ac:dyDescent="0.25">
      <c r="A4347" s="71">
        <v>6324</v>
      </c>
      <c r="B4347" s="194" t="s">
        <v>10476</v>
      </c>
      <c r="C4347" s="194" t="s">
        <v>18958</v>
      </c>
      <c r="D4347" s="351" t="s">
        <v>148</v>
      </c>
      <c r="E4347" s="135" t="s">
        <v>129</v>
      </c>
      <c r="F4347" s="41" t="s">
        <v>243</v>
      </c>
      <c r="G4347" s="73">
        <v>37987</v>
      </c>
      <c r="H4347" s="73">
        <v>37987</v>
      </c>
      <c r="I4347" s="208" t="s">
        <v>113</v>
      </c>
      <c r="J4347" s="73">
        <v>44562</v>
      </c>
      <c r="K4347" s="41" t="s">
        <v>2635</v>
      </c>
      <c r="L4347" s="41" t="s">
        <v>99</v>
      </c>
      <c r="M4347" s="41"/>
      <c r="N4347" s="41" t="s">
        <v>64</v>
      </c>
      <c r="O4347" s="41" t="s">
        <v>103</v>
      </c>
      <c r="P4347" s="41" t="s">
        <v>115</v>
      </c>
      <c r="Q4347" s="47"/>
      <c r="R4347" s="41" t="s">
        <v>37</v>
      </c>
      <c r="S4347" s="116" t="s">
        <v>953</v>
      </c>
      <c r="T4347" s="194">
        <v>0</v>
      </c>
      <c r="U4347" s="194" t="s">
        <v>112</v>
      </c>
      <c r="V4347" s="194" t="s">
        <v>112</v>
      </c>
      <c r="W4347" s="194" t="s">
        <v>112</v>
      </c>
      <c r="X4347" s="44" t="s">
        <v>112</v>
      </c>
      <c r="Y4347" s="44" t="s">
        <v>112</v>
      </c>
    </row>
    <row r="4348" spans="1:25" ht="102" customHeight="1" x14ac:dyDescent="0.25">
      <c r="A4348" s="71">
        <v>6325</v>
      </c>
      <c r="B4348" s="194" t="s">
        <v>10476</v>
      </c>
      <c r="C4348" s="194" t="s">
        <v>18958</v>
      </c>
      <c r="D4348" s="351" t="s">
        <v>150</v>
      </c>
      <c r="E4348" s="41" t="s">
        <v>11238</v>
      </c>
      <c r="F4348" s="41" t="s">
        <v>284</v>
      </c>
      <c r="G4348" s="73">
        <v>37987</v>
      </c>
      <c r="H4348" s="73">
        <v>37987</v>
      </c>
      <c r="I4348" s="208" t="s">
        <v>113</v>
      </c>
      <c r="J4348" s="73" t="s">
        <v>114</v>
      </c>
      <c r="K4348" s="41" t="s">
        <v>10491</v>
      </c>
      <c r="L4348" s="41" t="s">
        <v>99</v>
      </c>
      <c r="M4348" s="41" t="s">
        <v>7000</v>
      </c>
      <c r="N4348" s="41" t="s">
        <v>64</v>
      </c>
      <c r="O4348" s="41" t="s">
        <v>103</v>
      </c>
      <c r="P4348" s="41" t="s">
        <v>115</v>
      </c>
      <c r="Q4348" s="47"/>
      <c r="R4348" s="41" t="s">
        <v>40</v>
      </c>
      <c r="S4348" s="116" t="s">
        <v>126</v>
      </c>
      <c r="T4348" s="194">
        <v>0</v>
      </c>
      <c r="U4348" s="194">
        <v>0</v>
      </c>
      <c r="V4348" s="194">
        <v>0</v>
      </c>
      <c r="W4348" s="194">
        <v>0</v>
      </c>
      <c r="X4348" s="44">
        <v>0</v>
      </c>
      <c r="Y4348" s="44">
        <v>0</v>
      </c>
    </row>
    <row r="4349" spans="1:25" ht="63.75" customHeight="1" x14ac:dyDescent="0.25">
      <c r="A4349" s="71">
        <v>6326</v>
      </c>
      <c r="B4349" s="194" t="s">
        <v>10476</v>
      </c>
      <c r="C4349" s="194" t="s">
        <v>18959</v>
      </c>
      <c r="D4349" s="351" t="s">
        <v>152</v>
      </c>
      <c r="E4349" s="41" t="s">
        <v>10492</v>
      </c>
      <c r="F4349" s="41" t="s">
        <v>166</v>
      </c>
      <c r="G4349" s="73">
        <v>40544</v>
      </c>
      <c r="H4349" s="73">
        <v>40544</v>
      </c>
      <c r="I4349" s="208" t="s">
        <v>113</v>
      </c>
      <c r="J4349" s="73" t="s">
        <v>114</v>
      </c>
      <c r="K4349" s="41" t="s">
        <v>10493</v>
      </c>
      <c r="L4349" s="41" t="s">
        <v>60</v>
      </c>
      <c r="M4349" s="41" t="s">
        <v>10490</v>
      </c>
      <c r="N4349" s="41" t="s">
        <v>64</v>
      </c>
      <c r="O4349" s="41" t="s">
        <v>103</v>
      </c>
      <c r="P4349" s="41" t="s">
        <v>115</v>
      </c>
      <c r="Q4349" s="47" t="s">
        <v>10494</v>
      </c>
      <c r="R4349" s="41" t="s">
        <v>26</v>
      </c>
      <c r="S4349" s="34" t="s">
        <v>141</v>
      </c>
      <c r="T4349" s="194">
        <v>1831</v>
      </c>
      <c r="U4349" s="194">
        <v>1506</v>
      </c>
      <c r="V4349" s="194">
        <v>1500</v>
      </c>
      <c r="W4349" s="194">
        <v>1500</v>
      </c>
      <c r="X4349" s="44">
        <v>1500</v>
      </c>
      <c r="Y4349" s="44">
        <v>1500</v>
      </c>
    </row>
    <row r="4350" spans="1:25" ht="63.75" customHeight="1" x14ac:dyDescent="0.25">
      <c r="A4350" s="71">
        <v>6327</v>
      </c>
      <c r="B4350" s="194" t="s">
        <v>10476</v>
      </c>
      <c r="C4350" s="194" t="s">
        <v>18960</v>
      </c>
      <c r="D4350" s="351" t="s">
        <v>154</v>
      </c>
      <c r="E4350" s="135" t="s">
        <v>129</v>
      </c>
      <c r="F4350" s="41" t="s">
        <v>10495</v>
      </c>
      <c r="G4350" s="73">
        <v>41390</v>
      </c>
      <c r="H4350" s="73">
        <v>41275</v>
      </c>
      <c r="I4350" s="208" t="s">
        <v>113</v>
      </c>
      <c r="J4350" s="73" t="s">
        <v>114</v>
      </c>
      <c r="K4350" s="41" t="s">
        <v>10496</v>
      </c>
      <c r="L4350" s="41" t="s">
        <v>99</v>
      </c>
      <c r="M4350" s="41" t="s">
        <v>10497</v>
      </c>
      <c r="N4350" s="41" t="s">
        <v>64</v>
      </c>
      <c r="O4350" s="41" t="s">
        <v>103</v>
      </c>
      <c r="P4350" s="41" t="s">
        <v>115</v>
      </c>
      <c r="Q4350" s="47"/>
      <c r="R4350" s="41" t="s">
        <v>47</v>
      </c>
      <c r="S4350" s="194" t="s">
        <v>731</v>
      </c>
      <c r="T4350" s="265">
        <v>14327</v>
      </c>
      <c r="U4350" s="265">
        <v>13549</v>
      </c>
      <c r="V4350" s="265">
        <v>13549</v>
      </c>
      <c r="W4350" s="265">
        <v>13549</v>
      </c>
      <c r="X4350" s="265">
        <v>13549</v>
      </c>
      <c r="Y4350" s="265">
        <v>13549</v>
      </c>
    </row>
    <row r="4351" spans="1:25" ht="63.75" customHeight="1" x14ac:dyDescent="0.25">
      <c r="A4351" s="71">
        <v>6328</v>
      </c>
      <c r="B4351" s="194" t="s">
        <v>10476</v>
      </c>
      <c r="C4351" s="194" t="s">
        <v>18961</v>
      </c>
      <c r="D4351" s="351" t="s">
        <v>156</v>
      </c>
      <c r="E4351" s="135" t="s">
        <v>129</v>
      </c>
      <c r="F4351" s="41" t="s">
        <v>2246</v>
      </c>
      <c r="G4351" s="73">
        <v>41841</v>
      </c>
      <c r="H4351" s="73">
        <v>41841</v>
      </c>
      <c r="I4351" s="208" t="s">
        <v>113</v>
      </c>
      <c r="J4351" s="73" t="s">
        <v>114</v>
      </c>
      <c r="K4351" s="41" t="s">
        <v>7759</v>
      </c>
      <c r="L4351" s="41" t="s">
        <v>99</v>
      </c>
      <c r="M4351" s="41" t="s">
        <v>10498</v>
      </c>
      <c r="N4351" s="41" t="s">
        <v>64</v>
      </c>
      <c r="O4351" s="41" t="s">
        <v>103</v>
      </c>
      <c r="P4351" s="41" t="s">
        <v>115</v>
      </c>
      <c r="Q4351" s="47"/>
      <c r="R4351" s="41" t="s">
        <v>49</v>
      </c>
      <c r="S4351" s="41" t="s">
        <v>4264</v>
      </c>
      <c r="T4351" s="194">
        <v>0</v>
      </c>
      <c r="U4351" s="194">
        <v>0</v>
      </c>
      <c r="V4351" s="194">
        <v>0</v>
      </c>
      <c r="W4351" s="194">
        <v>0</v>
      </c>
      <c r="X4351" s="44">
        <v>0</v>
      </c>
      <c r="Y4351" s="44">
        <v>0</v>
      </c>
    </row>
    <row r="4352" spans="1:25" ht="63.75" customHeight="1" x14ac:dyDescent="0.25">
      <c r="A4352" s="71">
        <v>6329</v>
      </c>
      <c r="B4352" s="194" t="s">
        <v>10476</v>
      </c>
      <c r="C4352" s="194" t="s">
        <v>18962</v>
      </c>
      <c r="D4352" s="351" t="s">
        <v>6694</v>
      </c>
      <c r="E4352" s="41" t="s">
        <v>10499</v>
      </c>
      <c r="F4352" s="41" t="s">
        <v>10500</v>
      </c>
      <c r="G4352" s="73">
        <v>37987</v>
      </c>
      <c r="H4352" s="73">
        <v>37987</v>
      </c>
      <c r="I4352" s="208" t="s">
        <v>113</v>
      </c>
      <c r="J4352" s="73" t="s">
        <v>114</v>
      </c>
      <c r="K4352" s="41" t="s">
        <v>10501</v>
      </c>
      <c r="L4352" s="41" t="s">
        <v>99</v>
      </c>
      <c r="M4352" s="41" t="s">
        <v>7000</v>
      </c>
      <c r="N4352" s="41" t="s">
        <v>106</v>
      </c>
      <c r="O4352" s="41" t="s">
        <v>103</v>
      </c>
      <c r="P4352" s="41" t="s">
        <v>116</v>
      </c>
      <c r="Q4352" s="47"/>
      <c r="R4352" s="41" t="s">
        <v>40</v>
      </c>
      <c r="S4352" s="116" t="s">
        <v>126</v>
      </c>
      <c r="T4352" s="194">
        <v>0</v>
      </c>
      <c r="U4352" s="194">
        <v>0</v>
      </c>
      <c r="V4352" s="194">
        <v>0</v>
      </c>
      <c r="W4352" s="194">
        <v>0</v>
      </c>
      <c r="X4352" s="44">
        <v>0</v>
      </c>
      <c r="Y4352" s="44">
        <v>0</v>
      </c>
    </row>
    <row r="4353" spans="1:25" ht="63.75" customHeight="1" x14ac:dyDescent="0.25">
      <c r="A4353" s="71">
        <v>6330</v>
      </c>
      <c r="B4353" s="194" t="s">
        <v>10476</v>
      </c>
      <c r="C4353" s="194" t="s">
        <v>18962</v>
      </c>
      <c r="D4353" s="351" t="s">
        <v>10502</v>
      </c>
      <c r="E4353" s="41" t="s">
        <v>10499</v>
      </c>
      <c r="F4353" s="41" t="s">
        <v>10503</v>
      </c>
      <c r="G4353" s="73">
        <v>37987</v>
      </c>
      <c r="H4353" s="73">
        <v>37987</v>
      </c>
      <c r="I4353" s="208" t="s">
        <v>113</v>
      </c>
      <c r="J4353" s="73" t="s">
        <v>114</v>
      </c>
      <c r="K4353" s="41" t="s">
        <v>10504</v>
      </c>
      <c r="L4353" s="41" t="s">
        <v>99</v>
      </c>
      <c r="M4353" s="41" t="s">
        <v>7000</v>
      </c>
      <c r="N4353" s="41" t="s">
        <v>106</v>
      </c>
      <c r="O4353" s="41" t="s">
        <v>103</v>
      </c>
      <c r="P4353" s="41" t="s">
        <v>116</v>
      </c>
      <c r="Q4353" s="47"/>
      <c r="R4353" s="41" t="s">
        <v>40</v>
      </c>
      <c r="S4353" s="116" t="s">
        <v>126</v>
      </c>
      <c r="T4353" s="194">
        <v>2543</v>
      </c>
      <c r="U4353" s="194">
        <v>2461</v>
      </c>
      <c r="V4353" s="194">
        <v>2561</v>
      </c>
      <c r="W4353" s="194">
        <v>2561</v>
      </c>
      <c r="X4353" s="194">
        <v>2561</v>
      </c>
      <c r="Y4353" s="194">
        <v>2561</v>
      </c>
    </row>
    <row r="4354" spans="1:25" ht="63.75" customHeight="1" x14ac:dyDescent="0.25">
      <c r="A4354" s="71">
        <v>6331</v>
      </c>
      <c r="B4354" s="194" t="s">
        <v>10476</v>
      </c>
      <c r="C4354" s="194" t="s">
        <v>18963</v>
      </c>
      <c r="D4354" s="351" t="s">
        <v>10505</v>
      </c>
      <c r="E4354" s="41" t="s">
        <v>10499</v>
      </c>
      <c r="F4354" s="41" t="s">
        <v>10506</v>
      </c>
      <c r="G4354" s="73">
        <v>43466</v>
      </c>
      <c r="H4354" s="73">
        <v>43466</v>
      </c>
      <c r="I4354" s="208" t="s">
        <v>113</v>
      </c>
      <c r="J4354" s="73" t="s">
        <v>114</v>
      </c>
      <c r="K4354" s="41" t="s">
        <v>10507</v>
      </c>
      <c r="L4354" s="41" t="s">
        <v>99</v>
      </c>
      <c r="M4354" s="41" t="s">
        <v>7000</v>
      </c>
      <c r="N4354" s="41" t="s">
        <v>106</v>
      </c>
      <c r="O4354" s="41" t="s">
        <v>103</v>
      </c>
      <c r="P4354" s="41" t="s">
        <v>116</v>
      </c>
      <c r="Q4354" s="47"/>
      <c r="R4354" s="41" t="s">
        <v>40</v>
      </c>
      <c r="S4354" s="116" t="s">
        <v>126</v>
      </c>
      <c r="T4354" s="44">
        <v>0</v>
      </c>
      <c r="U4354" s="194">
        <v>0</v>
      </c>
      <c r="V4354" s="194">
        <v>0</v>
      </c>
      <c r="W4354" s="194">
        <v>0</v>
      </c>
      <c r="X4354" s="194">
        <v>0</v>
      </c>
      <c r="Y4354" s="194">
        <v>0</v>
      </c>
    </row>
    <row r="4355" spans="1:25" ht="76.5" customHeight="1" x14ac:dyDescent="0.25">
      <c r="A4355" s="71">
        <v>6332</v>
      </c>
      <c r="B4355" s="194" t="s">
        <v>10476</v>
      </c>
      <c r="C4355" s="194" t="s">
        <v>18963</v>
      </c>
      <c r="D4355" s="351" t="s">
        <v>10508</v>
      </c>
      <c r="E4355" s="41" t="s">
        <v>10499</v>
      </c>
      <c r="F4355" s="41" t="s">
        <v>10509</v>
      </c>
      <c r="G4355" s="73">
        <v>43466</v>
      </c>
      <c r="H4355" s="73">
        <v>43466</v>
      </c>
      <c r="I4355" s="208" t="s">
        <v>113</v>
      </c>
      <c r="J4355" s="73" t="s">
        <v>114</v>
      </c>
      <c r="K4355" s="41" t="s">
        <v>10510</v>
      </c>
      <c r="L4355" s="41" t="s">
        <v>99</v>
      </c>
      <c r="M4355" s="41" t="s">
        <v>7000</v>
      </c>
      <c r="N4355" s="41" t="s">
        <v>106</v>
      </c>
      <c r="O4355" s="41" t="s">
        <v>103</v>
      </c>
      <c r="P4355" s="41" t="s">
        <v>116</v>
      </c>
      <c r="Q4355" s="47"/>
      <c r="R4355" s="41" t="s">
        <v>40</v>
      </c>
      <c r="S4355" s="116" t="s">
        <v>126</v>
      </c>
      <c r="T4355" s="194">
        <v>120</v>
      </c>
      <c r="U4355" s="194">
        <v>153</v>
      </c>
      <c r="V4355" s="194">
        <v>153</v>
      </c>
      <c r="W4355" s="194">
        <v>153</v>
      </c>
      <c r="X4355" s="194">
        <v>153</v>
      </c>
      <c r="Y4355" s="194">
        <v>153</v>
      </c>
    </row>
    <row r="4356" spans="1:25" ht="76.5" customHeight="1" x14ac:dyDescent="0.25">
      <c r="A4356" s="71">
        <v>6333</v>
      </c>
      <c r="B4356" s="194" t="s">
        <v>10476</v>
      </c>
      <c r="C4356" s="194" t="s">
        <v>18962</v>
      </c>
      <c r="D4356" s="351" t="s">
        <v>10511</v>
      </c>
      <c r="E4356" s="41" t="s">
        <v>10499</v>
      </c>
      <c r="F4356" s="41" t="s">
        <v>18964</v>
      </c>
      <c r="G4356" s="73">
        <v>37987</v>
      </c>
      <c r="H4356" s="73">
        <v>37987</v>
      </c>
      <c r="I4356" s="208" t="s">
        <v>113</v>
      </c>
      <c r="J4356" s="73" t="s">
        <v>114</v>
      </c>
      <c r="K4356" s="41" t="s">
        <v>10512</v>
      </c>
      <c r="L4356" s="41" t="s">
        <v>99</v>
      </c>
      <c r="M4356" s="41" t="s">
        <v>7000</v>
      </c>
      <c r="N4356" s="41" t="s">
        <v>106</v>
      </c>
      <c r="O4356" s="41" t="s">
        <v>103</v>
      </c>
      <c r="P4356" s="41" t="s">
        <v>116</v>
      </c>
      <c r="Q4356" s="47"/>
      <c r="R4356" s="41" t="s">
        <v>40</v>
      </c>
      <c r="S4356" s="116" t="s">
        <v>126</v>
      </c>
      <c r="T4356" s="194">
        <v>66</v>
      </c>
      <c r="U4356" s="194">
        <v>85</v>
      </c>
      <c r="V4356" s="194">
        <v>85</v>
      </c>
      <c r="W4356" s="194">
        <v>85</v>
      </c>
      <c r="X4356" s="194">
        <v>85</v>
      </c>
      <c r="Y4356" s="194">
        <v>85</v>
      </c>
    </row>
    <row r="4357" spans="1:25" ht="76.5" customHeight="1" x14ac:dyDescent="0.25">
      <c r="A4357" s="71">
        <v>6334</v>
      </c>
      <c r="B4357" s="194" t="s">
        <v>10476</v>
      </c>
      <c r="C4357" s="194" t="s">
        <v>18965</v>
      </c>
      <c r="D4357" s="351" t="s">
        <v>10513</v>
      </c>
      <c r="E4357" s="41" t="s">
        <v>10499</v>
      </c>
      <c r="F4357" s="41" t="s">
        <v>10514</v>
      </c>
      <c r="G4357" s="73">
        <v>42370</v>
      </c>
      <c r="H4357" s="73">
        <v>42370</v>
      </c>
      <c r="I4357" s="208" t="s">
        <v>113</v>
      </c>
      <c r="J4357" s="73" t="s">
        <v>114</v>
      </c>
      <c r="K4357" s="41" t="s">
        <v>10515</v>
      </c>
      <c r="L4357" s="41" t="s">
        <v>99</v>
      </c>
      <c r="M4357" s="41" t="s">
        <v>7000</v>
      </c>
      <c r="N4357" s="41" t="s">
        <v>106</v>
      </c>
      <c r="O4357" s="41" t="s">
        <v>103</v>
      </c>
      <c r="P4357" s="41" t="s">
        <v>116</v>
      </c>
      <c r="Q4357" s="47"/>
      <c r="R4357" s="41" t="s">
        <v>40</v>
      </c>
      <c r="S4357" s="116" t="s">
        <v>126</v>
      </c>
      <c r="T4357" s="194">
        <v>181</v>
      </c>
      <c r="U4357" s="194">
        <v>181</v>
      </c>
      <c r="V4357" s="194">
        <v>184</v>
      </c>
      <c r="W4357" s="194">
        <v>184</v>
      </c>
      <c r="X4357" s="194">
        <v>184</v>
      </c>
      <c r="Y4357" s="194">
        <v>184</v>
      </c>
    </row>
    <row r="4358" spans="1:25" ht="102" customHeight="1" x14ac:dyDescent="0.25">
      <c r="A4358" s="71">
        <v>6335</v>
      </c>
      <c r="B4358" s="194" t="s">
        <v>10476</v>
      </c>
      <c r="C4358" s="194" t="s">
        <v>18962</v>
      </c>
      <c r="D4358" s="351" t="s">
        <v>6700</v>
      </c>
      <c r="E4358" s="41" t="s">
        <v>10499</v>
      </c>
      <c r="F4358" s="41" t="s">
        <v>10516</v>
      </c>
      <c r="G4358" s="73">
        <v>37987</v>
      </c>
      <c r="H4358" s="73">
        <v>37987</v>
      </c>
      <c r="I4358" s="208" t="s">
        <v>113</v>
      </c>
      <c r="J4358" s="73" t="s">
        <v>114</v>
      </c>
      <c r="K4358" s="41" t="s">
        <v>10517</v>
      </c>
      <c r="L4358" s="41" t="s">
        <v>99</v>
      </c>
      <c r="M4358" s="41" t="s">
        <v>7000</v>
      </c>
      <c r="N4358" s="41" t="s">
        <v>106</v>
      </c>
      <c r="O4358" s="41" t="s">
        <v>103</v>
      </c>
      <c r="P4358" s="41" t="s">
        <v>116</v>
      </c>
      <c r="Q4358" s="47"/>
      <c r="R4358" s="41" t="s">
        <v>40</v>
      </c>
      <c r="S4358" s="116" t="s">
        <v>126</v>
      </c>
      <c r="T4358" s="194">
        <v>85</v>
      </c>
      <c r="U4358" s="194">
        <v>85</v>
      </c>
      <c r="V4358" s="194">
        <v>86</v>
      </c>
      <c r="W4358" s="194">
        <v>86</v>
      </c>
      <c r="X4358" s="194">
        <v>86</v>
      </c>
      <c r="Y4358" s="194">
        <v>86</v>
      </c>
    </row>
    <row r="4359" spans="1:25" ht="89.25" customHeight="1" x14ac:dyDescent="0.25">
      <c r="A4359" s="71">
        <v>6336</v>
      </c>
      <c r="B4359" s="194" t="s">
        <v>10476</v>
      </c>
      <c r="C4359" s="194" t="s">
        <v>18966</v>
      </c>
      <c r="D4359" s="351" t="s">
        <v>6704</v>
      </c>
      <c r="E4359" s="41" t="s">
        <v>10499</v>
      </c>
      <c r="F4359" s="41" t="s">
        <v>18967</v>
      </c>
      <c r="G4359" s="73">
        <v>44921</v>
      </c>
      <c r="H4359" s="73">
        <v>44197</v>
      </c>
      <c r="I4359" s="208" t="s">
        <v>113</v>
      </c>
      <c r="J4359" s="73" t="s">
        <v>114</v>
      </c>
      <c r="K4359" s="41" t="s">
        <v>18968</v>
      </c>
      <c r="L4359" s="41" t="s">
        <v>99</v>
      </c>
      <c r="M4359" s="41" t="s">
        <v>7000</v>
      </c>
      <c r="N4359" s="41" t="s">
        <v>106</v>
      </c>
      <c r="O4359" s="41" t="s">
        <v>103</v>
      </c>
      <c r="P4359" s="41" t="s">
        <v>116</v>
      </c>
      <c r="Q4359" s="47"/>
      <c r="R4359" s="41" t="s">
        <v>40</v>
      </c>
      <c r="S4359" s="116" t="s">
        <v>126</v>
      </c>
      <c r="T4359" s="194">
        <v>1</v>
      </c>
      <c r="U4359" s="194">
        <v>0</v>
      </c>
      <c r="V4359" s="194">
        <v>1</v>
      </c>
      <c r="W4359" s="194">
        <v>1</v>
      </c>
      <c r="X4359" s="194">
        <v>1</v>
      </c>
      <c r="Y4359" s="194">
        <v>1</v>
      </c>
    </row>
    <row r="4360" spans="1:25" ht="63.75" customHeight="1" x14ac:dyDescent="0.25">
      <c r="A4360" s="71">
        <v>6337</v>
      </c>
      <c r="B4360" s="194" t="s">
        <v>10476</v>
      </c>
      <c r="C4360" s="194" t="s">
        <v>18969</v>
      </c>
      <c r="D4360" s="351" t="s">
        <v>10518</v>
      </c>
      <c r="E4360" s="41" t="s">
        <v>10499</v>
      </c>
      <c r="F4360" s="41" t="s">
        <v>18970</v>
      </c>
      <c r="G4360" s="73">
        <v>41364</v>
      </c>
      <c r="H4360" s="73">
        <v>41275</v>
      </c>
      <c r="I4360" s="208" t="s">
        <v>113</v>
      </c>
      <c r="J4360" s="73" t="s">
        <v>114</v>
      </c>
      <c r="K4360" s="41" t="s">
        <v>10519</v>
      </c>
      <c r="L4360" s="41" t="s">
        <v>99</v>
      </c>
      <c r="M4360" s="41" t="s">
        <v>10520</v>
      </c>
      <c r="N4360" s="41" t="s">
        <v>106</v>
      </c>
      <c r="O4360" s="41" t="s">
        <v>103</v>
      </c>
      <c r="P4360" s="41" t="s">
        <v>116</v>
      </c>
      <c r="Q4360" s="47"/>
      <c r="R4360" s="41" t="s">
        <v>40</v>
      </c>
      <c r="S4360" s="116" t="s">
        <v>126</v>
      </c>
      <c r="T4360" s="353">
        <v>1787</v>
      </c>
      <c r="U4360" s="353">
        <v>1988</v>
      </c>
      <c r="V4360" s="353">
        <v>1568</v>
      </c>
      <c r="W4360" s="353">
        <v>1568</v>
      </c>
      <c r="X4360" s="353">
        <v>1568</v>
      </c>
      <c r="Y4360" s="353">
        <v>1568</v>
      </c>
    </row>
    <row r="4361" spans="1:25" ht="165.75" customHeight="1" x14ac:dyDescent="0.25">
      <c r="A4361" s="71">
        <v>6338</v>
      </c>
      <c r="B4361" s="194" t="s">
        <v>10476</v>
      </c>
      <c r="C4361" s="194" t="s">
        <v>18971</v>
      </c>
      <c r="D4361" s="351" t="s">
        <v>10518</v>
      </c>
      <c r="E4361" s="41" t="s">
        <v>10499</v>
      </c>
      <c r="F4361" s="41" t="s">
        <v>10521</v>
      </c>
      <c r="G4361" s="73">
        <v>43590</v>
      </c>
      <c r="H4361" s="73">
        <v>43466</v>
      </c>
      <c r="I4361" s="208" t="s">
        <v>113</v>
      </c>
      <c r="J4361" s="73" t="s">
        <v>114</v>
      </c>
      <c r="K4361" s="41" t="s">
        <v>10522</v>
      </c>
      <c r="L4361" s="41" t="s">
        <v>99</v>
      </c>
      <c r="M4361" s="41" t="s">
        <v>10520</v>
      </c>
      <c r="N4361" s="41" t="s">
        <v>106</v>
      </c>
      <c r="O4361" s="41" t="s">
        <v>103</v>
      </c>
      <c r="P4361" s="41" t="s">
        <v>116</v>
      </c>
      <c r="Q4361" s="47"/>
      <c r="R4361" s="41" t="s">
        <v>40</v>
      </c>
      <c r="S4361" s="116" t="s">
        <v>126</v>
      </c>
      <c r="T4361" s="353"/>
      <c r="U4361" s="353"/>
      <c r="V4361" s="353"/>
      <c r="W4361" s="353"/>
      <c r="X4361" s="353"/>
      <c r="Y4361" s="353"/>
    </row>
    <row r="4362" spans="1:25" ht="89.25" customHeight="1" x14ac:dyDescent="0.25">
      <c r="A4362" s="71">
        <v>6339</v>
      </c>
      <c r="B4362" s="194" t="s">
        <v>10476</v>
      </c>
      <c r="C4362" s="194" t="s">
        <v>18972</v>
      </c>
      <c r="D4362" s="351" t="s">
        <v>10523</v>
      </c>
      <c r="E4362" s="135" t="s">
        <v>129</v>
      </c>
      <c r="F4362" s="41" t="s">
        <v>10524</v>
      </c>
      <c r="G4362" s="73">
        <v>39083</v>
      </c>
      <c r="H4362" s="73">
        <v>38718</v>
      </c>
      <c r="I4362" s="208" t="s">
        <v>113</v>
      </c>
      <c r="J4362" s="73" t="s">
        <v>114</v>
      </c>
      <c r="K4362" s="41" t="s">
        <v>11239</v>
      </c>
      <c r="L4362" s="41" t="s">
        <v>61</v>
      </c>
      <c r="M4362" s="41"/>
      <c r="N4362" s="41" t="s">
        <v>106</v>
      </c>
      <c r="O4362" s="41" t="s">
        <v>103</v>
      </c>
      <c r="P4362" s="41" t="s">
        <v>116</v>
      </c>
      <c r="Q4362" s="47"/>
      <c r="R4362" s="41" t="s">
        <v>15</v>
      </c>
      <c r="S4362" s="41" t="s">
        <v>1904</v>
      </c>
      <c r="T4362" s="194">
        <v>217</v>
      </c>
      <c r="U4362" s="194">
        <v>188</v>
      </c>
      <c r="V4362" s="194">
        <v>200</v>
      </c>
      <c r="W4362" s="194">
        <v>200</v>
      </c>
      <c r="X4362" s="44">
        <v>200</v>
      </c>
      <c r="Y4362" s="44">
        <v>200</v>
      </c>
    </row>
    <row r="4363" spans="1:25" ht="127.5" customHeight="1" x14ac:dyDescent="0.25">
      <c r="A4363" s="71">
        <v>6340</v>
      </c>
      <c r="B4363" s="194" t="s">
        <v>10476</v>
      </c>
      <c r="C4363" s="194" t="s">
        <v>18972</v>
      </c>
      <c r="D4363" s="351" t="s">
        <v>10525</v>
      </c>
      <c r="E4363" s="135" t="s">
        <v>129</v>
      </c>
      <c r="F4363" s="41" t="s">
        <v>9958</v>
      </c>
      <c r="G4363" s="73">
        <v>39083</v>
      </c>
      <c r="H4363" s="73">
        <v>38718</v>
      </c>
      <c r="I4363" s="208" t="s">
        <v>113</v>
      </c>
      <c r="J4363" s="73" t="s">
        <v>114</v>
      </c>
      <c r="K4363" s="41" t="s">
        <v>10526</v>
      </c>
      <c r="L4363" s="41" t="s">
        <v>61</v>
      </c>
      <c r="M4363" s="41"/>
      <c r="N4363" s="41" t="s">
        <v>106</v>
      </c>
      <c r="O4363" s="41" t="s">
        <v>103</v>
      </c>
      <c r="P4363" s="41" t="s">
        <v>116</v>
      </c>
      <c r="Q4363" s="47"/>
      <c r="R4363" s="113" t="s">
        <v>733</v>
      </c>
      <c r="S4363" s="114" t="s">
        <v>734</v>
      </c>
      <c r="T4363" s="194">
        <v>1240</v>
      </c>
      <c r="U4363" s="194">
        <v>1264</v>
      </c>
      <c r="V4363" s="194">
        <v>1200</v>
      </c>
      <c r="W4363" s="194">
        <v>1200</v>
      </c>
      <c r="X4363" s="44">
        <v>1200</v>
      </c>
      <c r="Y4363" s="44">
        <v>1200</v>
      </c>
    </row>
    <row r="4364" spans="1:25" ht="204" customHeight="1" x14ac:dyDescent="0.25">
      <c r="A4364" s="71">
        <v>6341</v>
      </c>
      <c r="B4364" s="194" t="s">
        <v>10476</v>
      </c>
      <c r="C4364" s="194" t="s">
        <v>18972</v>
      </c>
      <c r="D4364" s="351" t="s">
        <v>10527</v>
      </c>
      <c r="E4364" s="135" t="s">
        <v>129</v>
      </c>
      <c r="F4364" s="41" t="s">
        <v>10528</v>
      </c>
      <c r="G4364" s="73">
        <v>39083</v>
      </c>
      <c r="H4364" s="73">
        <v>38718</v>
      </c>
      <c r="I4364" s="208" t="s">
        <v>113</v>
      </c>
      <c r="J4364" s="73">
        <v>44562</v>
      </c>
      <c r="K4364" s="41" t="s">
        <v>10529</v>
      </c>
      <c r="L4364" s="41" t="s">
        <v>60</v>
      </c>
      <c r="M4364" s="41"/>
      <c r="N4364" s="41" t="s">
        <v>106</v>
      </c>
      <c r="O4364" s="41" t="s">
        <v>103</v>
      </c>
      <c r="P4364" s="41" t="s">
        <v>116</v>
      </c>
      <c r="Q4364" s="47"/>
      <c r="R4364" s="41" t="s">
        <v>26</v>
      </c>
      <c r="S4364" s="34" t="s">
        <v>141</v>
      </c>
      <c r="T4364" s="194">
        <v>357</v>
      </c>
      <c r="U4364" s="194" t="s">
        <v>112</v>
      </c>
      <c r="V4364" s="194" t="s">
        <v>112</v>
      </c>
      <c r="W4364" s="194" t="s">
        <v>112</v>
      </c>
      <c r="X4364" s="194" t="s">
        <v>112</v>
      </c>
      <c r="Y4364" s="194" t="s">
        <v>112</v>
      </c>
    </row>
    <row r="4365" spans="1:25" ht="127.5" customHeight="1" x14ac:dyDescent="0.25">
      <c r="A4365" s="71">
        <v>6342</v>
      </c>
      <c r="B4365" s="194" t="s">
        <v>10476</v>
      </c>
      <c r="C4365" s="194" t="s">
        <v>18973</v>
      </c>
      <c r="D4365" s="351" t="s">
        <v>10530</v>
      </c>
      <c r="E4365" s="135" t="s">
        <v>129</v>
      </c>
      <c r="F4365" s="41" t="s">
        <v>284</v>
      </c>
      <c r="G4365" s="73">
        <v>39083</v>
      </c>
      <c r="H4365" s="73">
        <v>38718</v>
      </c>
      <c r="I4365" s="208" t="s">
        <v>113</v>
      </c>
      <c r="J4365" s="73" t="s">
        <v>114</v>
      </c>
      <c r="K4365" s="41" t="s">
        <v>10531</v>
      </c>
      <c r="L4365" s="41" t="s">
        <v>99</v>
      </c>
      <c r="M4365" s="41" t="s">
        <v>7000</v>
      </c>
      <c r="N4365" s="41" t="s">
        <v>106</v>
      </c>
      <c r="O4365" s="41" t="s">
        <v>103</v>
      </c>
      <c r="P4365" s="41" t="s">
        <v>116</v>
      </c>
      <c r="Q4365" s="47"/>
      <c r="R4365" s="41" t="s">
        <v>40</v>
      </c>
      <c r="S4365" s="116" t="s">
        <v>126</v>
      </c>
      <c r="T4365" s="194">
        <v>0</v>
      </c>
      <c r="U4365" s="194">
        <v>0</v>
      </c>
      <c r="V4365" s="194">
        <v>0</v>
      </c>
      <c r="W4365" s="194">
        <v>0</v>
      </c>
      <c r="X4365" s="194">
        <v>0</v>
      </c>
      <c r="Y4365" s="194">
        <v>0</v>
      </c>
    </row>
    <row r="4366" spans="1:25" ht="76.5" customHeight="1" x14ac:dyDescent="0.25">
      <c r="A4366" s="71">
        <v>6343</v>
      </c>
      <c r="B4366" s="194" t="s">
        <v>10476</v>
      </c>
      <c r="C4366" s="194" t="s">
        <v>18974</v>
      </c>
      <c r="D4366" s="351" t="s">
        <v>10532</v>
      </c>
      <c r="E4366" s="135" t="s">
        <v>129</v>
      </c>
      <c r="F4366" s="41" t="s">
        <v>10533</v>
      </c>
      <c r="G4366" s="73">
        <v>40316</v>
      </c>
      <c r="H4366" s="73">
        <v>39448</v>
      </c>
      <c r="I4366" s="208" t="s">
        <v>113</v>
      </c>
      <c r="J4366" s="73">
        <v>44562</v>
      </c>
      <c r="K4366" s="41" t="s">
        <v>10534</v>
      </c>
      <c r="L4366" s="41" t="s">
        <v>61</v>
      </c>
      <c r="M4366" s="41"/>
      <c r="N4366" s="41" t="s">
        <v>106</v>
      </c>
      <c r="O4366" s="41" t="s">
        <v>103</v>
      </c>
      <c r="P4366" s="41" t="s">
        <v>116</v>
      </c>
      <c r="Q4366" s="47"/>
      <c r="R4366" s="47" t="s">
        <v>7723</v>
      </c>
      <c r="S4366" s="208" t="s">
        <v>7724</v>
      </c>
      <c r="T4366" s="194">
        <v>0</v>
      </c>
      <c r="U4366" s="194" t="s">
        <v>112</v>
      </c>
      <c r="V4366" s="194" t="s">
        <v>112</v>
      </c>
      <c r="W4366" s="194" t="s">
        <v>112</v>
      </c>
      <c r="X4366" s="194" t="s">
        <v>112</v>
      </c>
      <c r="Y4366" s="194" t="s">
        <v>112</v>
      </c>
    </row>
    <row r="4367" spans="1:25" ht="63.75" x14ac:dyDescent="0.25">
      <c r="A4367" s="71">
        <v>6344</v>
      </c>
      <c r="B4367" s="194" t="s">
        <v>10476</v>
      </c>
      <c r="C4367" s="194" t="s">
        <v>18975</v>
      </c>
      <c r="D4367" s="351" t="s">
        <v>10535</v>
      </c>
      <c r="E4367" s="135" t="s">
        <v>129</v>
      </c>
      <c r="F4367" s="41" t="s">
        <v>2246</v>
      </c>
      <c r="G4367" s="73">
        <v>41746</v>
      </c>
      <c r="H4367" s="73">
        <v>41746</v>
      </c>
      <c r="I4367" s="208" t="s">
        <v>113</v>
      </c>
      <c r="J4367" s="73" t="s">
        <v>114</v>
      </c>
      <c r="K4367" s="41" t="s">
        <v>7759</v>
      </c>
      <c r="L4367" s="41" t="s">
        <v>99</v>
      </c>
      <c r="M4367" s="41" t="s">
        <v>10498</v>
      </c>
      <c r="N4367" s="41" t="s">
        <v>106</v>
      </c>
      <c r="O4367" s="41" t="s">
        <v>103</v>
      </c>
      <c r="P4367" s="41" t="s">
        <v>116</v>
      </c>
      <c r="Q4367" s="47"/>
      <c r="R4367" s="41" t="s">
        <v>49</v>
      </c>
      <c r="S4367" s="41" t="s">
        <v>4264</v>
      </c>
      <c r="T4367" s="194">
        <v>0</v>
      </c>
      <c r="U4367" s="194">
        <v>0</v>
      </c>
      <c r="V4367" s="194">
        <v>0</v>
      </c>
      <c r="W4367" s="194">
        <v>0</v>
      </c>
      <c r="X4367" s="194">
        <v>0</v>
      </c>
      <c r="Y4367" s="194">
        <v>0</v>
      </c>
    </row>
    <row r="4368" spans="1:25" ht="76.5" customHeight="1" x14ac:dyDescent="0.25">
      <c r="A4368" s="71">
        <v>6395</v>
      </c>
      <c r="B4368" s="194" t="s">
        <v>10476</v>
      </c>
      <c r="C4368" s="194" t="s">
        <v>18976</v>
      </c>
      <c r="D4368" s="351" t="s">
        <v>329</v>
      </c>
      <c r="E4368" s="41" t="s">
        <v>10541</v>
      </c>
      <c r="F4368" s="41" t="s">
        <v>18977</v>
      </c>
      <c r="G4368" s="73">
        <v>42080</v>
      </c>
      <c r="H4368" s="73">
        <v>42080</v>
      </c>
      <c r="I4368" s="73" t="s">
        <v>15732</v>
      </c>
      <c r="J4368" s="112">
        <v>45292</v>
      </c>
      <c r="K4368" s="41" t="s">
        <v>10542</v>
      </c>
      <c r="L4368" s="41" t="s">
        <v>60</v>
      </c>
      <c r="M4368" s="41" t="s">
        <v>10536</v>
      </c>
      <c r="N4368" s="41" t="s">
        <v>68</v>
      </c>
      <c r="O4368" s="41" t="s">
        <v>104</v>
      </c>
      <c r="P4368" s="41" t="s">
        <v>578</v>
      </c>
      <c r="Q4368" s="47" t="s">
        <v>6740</v>
      </c>
      <c r="R4368" s="41" t="s">
        <v>18</v>
      </c>
      <c r="S4368" s="194" t="s">
        <v>199</v>
      </c>
      <c r="T4368" s="353">
        <v>154</v>
      </c>
      <c r="U4368" s="353">
        <v>1180</v>
      </c>
      <c r="V4368" s="353">
        <v>1000</v>
      </c>
      <c r="W4368" s="353">
        <v>1000</v>
      </c>
      <c r="X4368" s="353">
        <v>1000</v>
      </c>
      <c r="Y4368" s="353">
        <v>1000</v>
      </c>
    </row>
    <row r="4369" spans="1:25" ht="76.5" customHeight="1" x14ac:dyDescent="0.25">
      <c r="A4369" s="71">
        <v>6396</v>
      </c>
      <c r="B4369" s="194" t="s">
        <v>10476</v>
      </c>
      <c r="C4369" s="194" t="s">
        <v>18976</v>
      </c>
      <c r="D4369" s="351" t="s">
        <v>329</v>
      </c>
      <c r="E4369" s="41" t="s">
        <v>10541</v>
      </c>
      <c r="F4369" s="41" t="s">
        <v>18978</v>
      </c>
      <c r="G4369" s="73">
        <v>42080</v>
      </c>
      <c r="H4369" s="73">
        <v>42080</v>
      </c>
      <c r="I4369" s="73" t="s">
        <v>15732</v>
      </c>
      <c r="J4369" s="112">
        <v>45292</v>
      </c>
      <c r="K4369" s="41" t="s">
        <v>10542</v>
      </c>
      <c r="L4369" s="41" t="s">
        <v>60</v>
      </c>
      <c r="M4369" s="41" t="s">
        <v>10536</v>
      </c>
      <c r="N4369" s="41" t="s">
        <v>68</v>
      </c>
      <c r="O4369" s="41" t="s">
        <v>104</v>
      </c>
      <c r="P4369" s="41" t="s">
        <v>578</v>
      </c>
      <c r="Q4369" s="47" t="s">
        <v>6740</v>
      </c>
      <c r="R4369" s="41" t="s">
        <v>18</v>
      </c>
      <c r="S4369" s="194" t="s">
        <v>199</v>
      </c>
      <c r="T4369" s="353"/>
      <c r="U4369" s="353"/>
      <c r="V4369" s="353"/>
      <c r="W4369" s="353"/>
      <c r="X4369" s="353"/>
      <c r="Y4369" s="353"/>
    </row>
    <row r="4370" spans="1:25" ht="76.5" customHeight="1" x14ac:dyDescent="0.25">
      <c r="A4370" s="71">
        <v>6397</v>
      </c>
      <c r="B4370" s="194" t="s">
        <v>10476</v>
      </c>
      <c r="C4370" s="194" t="s">
        <v>18976</v>
      </c>
      <c r="D4370" s="351" t="s">
        <v>329</v>
      </c>
      <c r="E4370" s="41" t="s">
        <v>10541</v>
      </c>
      <c r="F4370" s="41" t="s">
        <v>10543</v>
      </c>
      <c r="G4370" s="73">
        <v>42080</v>
      </c>
      <c r="H4370" s="73">
        <v>42080</v>
      </c>
      <c r="I4370" s="73" t="s">
        <v>15732</v>
      </c>
      <c r="J4370" s="112">
        <v>45292</v>
      </c>
      <c r="K4370" s="41" t="s">
        <v>10542</v>
      </c>
      <c r="L4370" s="41" t="s">
        <v>60</v>
      </c>
      <c r="M4370" s="41" t="s">
        <v>10536</v>
      </c>
      <c r="N4370" s="41" t="s">
        <v>68</v>
      </c>
      <c r="O4370" s="41" t="s">
        <v>104</v>
      </c>
      <c r="P4370" s="41" t="s">
        <v>578</v>
      </c>
      <c r="Q4370" s="47" t="s">
        <v>4671</v>
      </c>
      <c r="R4370" s="41" t="s">
        <v>18</v>
      </c>
      <c r="S4370" s="194" t="s">
        <v>199</v>
      </c>
      <c r="T4370" s="353"/>
      <c r="U4370" s="353"/>
      <c r="V4370" s="353"/>
      <c r="W4370" s="353"/>
      <c r="X4370" s="353"/>
      <c r="Y4370" s="353"/>
    </row>
    <row r="4371" spans="1:25" ht="63.75" customHeight="1" x14ac:dyDescent="0.25">
      <c r="A4371" s="71">
        <v>6398</v>
      </c>
      <c r="B4371" s="194" t="s">
        <v>10476</v>
      </c>
      <c r="C4371" s="194" t="s">
        <v>18976</v>
      </c>
      <c r="D4371" s="351" t="s">
        <v>329</v>
      </c>
      <c r="E4371" s="41" t="s">
        <v>10541</v>
      </c>
      <c r="F4371" s="41" t="s">
        <v>18979</v>
      </c>
      <c r="G4371" s="73">
        <v>42080</v>
      </c>
      <c r="H4371" s="73">
        <v>42080</v>
      </c>
      <c r="I4371" s="73" t="s">
        <v>15732</v>
      </c>
      <c r="J4371" s="112">
        <v>45292</v>
      </c>
      <c r="K4371" s="41" t="s">
        <v>10542</v>
      </c>
      <c r="L4371" s="41" t="s">
        <v>60</v>
      </c>
      <c r="M4371" s="41" t="s">
        <v>10536</v>
      </c>
      <c r="N4371" s="41" t="s">
        <v>68</v>
      </c>
      <c r="O4371" s="41" t="s">
        <v>104</v>
      </c>
      <c r="P4371" s="41" t="s">
        <v>578</v>
      </c>
      <c r="Q4371" s="47" t="s">
        <v>10544</v>
      </c>
      <c r="R4371" s="41" t="s">
        <v>18</v>
      </c>
      <c r="S4371" s="194" t="s">
        <v>199</v>
      </c>
      <c r="T4371" s="353"/>
      <c r="U4371" s="353"/>
      <c r="V4371" s="353"/>
      <c r="W4371" s="353"/>
      <c r="X4371" s="353"/>
      <c r="Y4371" s="353"/>
    </row>
    <row r="4372" spans="1:25" ht="63.75" customHeight="1" x14ac:dyDescent="0.25">
      <c r="A4372" s="71">
        <v>6399</v>
      </c>
      <c r="B4372" s="194" t="s">
        <v>10476</v>
      </c>
      <c r="C4372" s="194" t="s">
        <v>18976</v>
      </c>
      <c r="D4372" s="351" t="s">
        <v>329</v>
      </c>
      <c r="E4372" s="41" t="s">
        <v>10541</v>
      </c>
      <c r="F4372" s="41" t="s">
        <v>10545</v>
      </c>
      <c r="G4372" s="73">
        <v>42080</v>
      </c>
      <c r="H4372" s="73">
        <v>42080</v>
      </c>
      <c r="I4372" s="73" t="s">
        <v>15732</v>
      </c>
      <c r="J4372" s="112">
        <v>45292</v>
      </c>
      <c r="K4372" s="41" t="s">
        <v>10542</v>
      </c>
      <c r="L4372" s="41" t="s">
        <v>60</v>
      </c>
      <c r="M4372" s="41" t="s">
        <v>10536</v>
      </c>
      <c r="N4372" s="41" t="s">
        <v>68</v>
      </c>
      <c r="O4372" s="41" t="s">
        <v>104</v>
      </c>
      <c r="P4372" s="41" t="s">
        <v>578</v>
      </c>
      <c r="Q4372" s="47" t="s">
        <v>10546</v>
      </c>
      <c r="R4372" s="41" t="s">
        <v>18</v>
      </c>
      <c r="S4372" s="194" t="s">
        <v>199</v>
      </c>
      <c r="T4372" s="353"/>
      <c r="U4372" s="353"/>
      <c r="V4372" s="353"/>
      <c r="W4372" s="353"/>
      <c r="X4372" s="353"/>
      <c r="Y4372" s="353"/>
    </row>
    <row r="4373" spans="1:25" ht="63.75" customHeight="1" x14ac:dyDescent="0.25">
      <c r="A4373" s="71">
        <v>6400</v>
      </c>
      <c r="B4373" s="194" t="s">
        <v>10476</v>
      </c>
      <c r="C4373" s="194" t="s">
        <v>18976</v>
      </c>
      <c r="D4373" s="351" t="s">
        <v>329</v>
      </c>
      <c r="E4373" s="41" t="s">
        <v>10541</v>
      </c>
      <c r="F4373" s="41" t="s">
        <v>10547</v>
      </c>
      <c r="G4373" s="73">
        <v>42080</v>
      </c>
      <c r="H4373" s="73">
        <v>42080</v>
      </c>
      <c r="I4373" s="73" t="s">
        <v>15732</v>
      </c>
      <c r="J4373" s="112">
        <v>45292</v>
      </c>
      <c r="K4373" s="41" t="s">
        <v>10542</v>
      </c>
      <c r="L4373" s="41" t="s">
        <v>60</v>
      </c>
      <c r="M4373" s="41" t="s">
        <v>10536</v>
      </c>
      <c r="N4373" s="41" t="s">
        <v>68</v>
      </c>
      <c r="O4373" s="41" t="s">
        <v>104</v>
      </c>
      <c r="P4373" s="41" t="s">
        <v>578</v>
      </c>
      <c r="Q4373" s="47" t="s">
        <v>10538</v>
      </c>
      <c r="R4373" s="41" t="s">
        <v>18</v>
      </c>
      <c r="S4373" s="194" t="s">
        <v>199</v>
      </c>
      <c r="T4373" s="353"/>
      <c r="U4373" s="353"/>
      <c r="V4373" s="353"/>
      <c r="W4373" s="353"/>
      <c r="X4373" s="353"/>
      <c r="Y4373" s="353"/>
    </row>
    <row r="4374" spans="1:25" ht="140.25" customHeight="1" x14ac:dyDescent="0.25">
      <c r="A4374" s="71">
        <v>6401</v>
      </c>
      <c r="B4374" s="194" t="s">
        <v>10476</v>
      </c>
      <c r="C4374" s="194" t="s">
        <v>18976</v>
      </c>
      <c r="D4374" s="351" t="s">
        <v>329</v>
      </c>
      <c r="E4374" s="41" t="s">
        <v>10541</v>
      </c>
      <c r="F4374" s="41" t="s">
        <v>10548</v>
      </c>
      <c r="G4374" s="73">
        <v>42080</v>
      </c>
      <c r="H4374" s="73">
        <v>42080</v>
      </c>
      <c r="I4374" s="73" t="s">
        <v>15732</v>
      </c>
      <c r="J4374" s="112">
        <v>45292</v>
      </c>
      <c r="K4374" s="41" t="s">
        <v>10542</v>
      </c>
      <c r="L4374" s="41" t="s">
        <v>60</v>
      </c>
      <c r="M4374" s="41" t="s">
        <v>10536</v>
      </c>
      <c r="N4374" s="41" t="s">
        <v>68</v>
      </c>
      <c r="O4374" s="41" t="s">
        <v>104</v>
      </c>
      <c r="P4374" s="41" t="s">
        <v>578</v>
      </c>
      <c r="Q4374" s="47" t="s">
        <v>10549</v>
      </c>
      <c r="R4374" s="41" t="s">
        <v>18</v>
      </c>
      <c r="S4374" s="194" t="s">
        <v>199</v>
      </c>
      <c r="T4374" s="353"/>
      <c r="U4374" s="353"/>
      <c r="V4374" s="353"/>
      <c r="W4374" s="353"/>
      <c r="X4374" s="353"/>
      <c r="Y4374" s="353"/>
    </row>
    <row r="4375" spans="1:25" ht="76.5" customHeight="1" x14ac:dyDescent="0.25">
      <c r="A4375" s="71">
        <v>6402</v>
      </c>
      <c r="B4375" s="194" t="s">
        <v>10476</v>
      </c>
      <c r="C4375" s="194" t="s">
        <v>18976</v>
      </c>
      <c r="D4375" s="351" t="s">
        <v>329</v>
      </c>
      <c r="E4375" s="41" t="s">
        <v>10541</v>
      </c>
      <c r="F4375" s="41" t="s">
        <v>10550</v>
      </c>
      <c r="G4375" s="73">
        <v>42080</v>
      </c>
      <c r="H4375" s="73">
        <v>42080</v>
      </c>
      <c r="I4375" s="73" t="s">
        <v>15732</v>
      </c>
      <c r="J4375" s="112">
        <v>45292</v>
      </c>
      <c r="K4375" s="41" t="s">
        <v>10542</v>
      </c>
      <c r="L4375" s="41" t="s">
        <v>99</v>
      </c>
      <c r="M4375" s="41" t="s">
        <v>10536</v>
      </c>
      <c r="N4375" s="41" t="s">
        <v>68</v>
      </c>
      <c r="O4375" s="41" t="s">
        <v>104</v>
      </c>
      <c r="P4375" s="41" t="s">
        <v>578</v>
      </c>
      <c r="Q4375" s="47" t="s">
        <v>10540</v>
      </c>
      <c r="R4375" s="41" t="s">
        <v>34</v>
      </c>
      <c r="S4375" s="194" t="s">
        <v>716</v>
      </c>
      <c r="T4375" s="353"/>
      <c r="U4375" s="353"/>
      <c r="V4375" s="353"/>
      <c r="W4375" s="353"/>
      <c r="X4375" s="353"/>
      <c r="Y4375" s="353"/>
    </row>
    <row r="4376" spans="1:25" ht="127.5" customHeight="1" x14ac:dyDescent="0.25">
      <c r="A4376" s="71">
        <v>6403</v>
      </c>
      <c r="B4376" s="194" t="s">
        <v>10476</v>
      </c>
      <c r="C4376" s="194" t="s">
        <v>18976</v>
      </c>
      <c r="D4376" s="351" t="s">
        <v>329</v>
      </c>
      <c r="E4376" s="41" t="s">
        <v>10541</v>
      </c>
      <c r="F4376" s="41" t="s">
        <v>10551</v>
      </c>
      <c r="G4376" s="73">
        <v>42080</v>
      </c>
      <c r="H4376" s="73">
        <v>42080</v>
      </c>
      <c r="I4376" s="73" t="s">
        <v>15732</v>
      </c>
      <c r="J4376" s="112">
        <v>45292</v>
      </c>
      <c r="K4376" s="41" t="s">
        <v>10542</v>
      </c>
      <c r="L4376" s="41" t="s">
        <v>99</v>
      </c>
      <c r="M4376" s="41" t="s">
        <v>10536</v>
      </c>
      <c r="N4376" s="41" t="s">
        <v>68</v>
      </c>
      <c r="O4376" s="41" t="s">
        <v>104</v>
      </c>
      <c r="P4376" s="41" t="s">
        <v>578</v>
      </c>
      <c r="Q4376" s="47" t="s">
        <v>10552</v>
      </c>
      <c r="R4376" s="41" t="s">
        <v>38</v>
      </c>
      <c r="S4376" s="194" t="s">
        <v>127</v>
      </c>
      <c r="T4376" s="353"/>
      <c r="U4376" s="353"/>
      <c r="V4376" s="353"/>
      <c r="W4376" s="353"/>
      <c r="X4376" s="353"/>
      <c r="Y4376" s="353"/>
    </row>
    <row r="4377" spans="1:25" ht="89.25" customHeight="1" x14ac:dyDescent="0.25">
      <c r="A4377" s="71">
        <v>6404</v>
      </c>
      <c r="B4377" s="194" t="s">
        <v>10476</v>
      </c>
      <c r="C4377" s="194" t="s">
        <v>18976</v>
      </c>
      <c r="D4377" s="351" t="s">
        <v>329</v>
      </c>
      <c r="E4377" s="41" t="s">
        <v>10541</v>
      </c>
      <c r="F4377" s="41" t="s">
        <v>10553</v>
      </c>
      <c r="G4377" s="73">
        <v>42080</v>
      </c>
      <c r="H4377" s="73">
        <v>42080</v>
      </c>
      <c r="I4377" s="73" t="s">
        <v>15732</v>
      </c>
      <c r="J4377" s="112">
        <v>45292</v>
      </c>
      <c r="K4377" s="41" t="s">
        <v>10542</v>
      </c>
      <c r="L4377" s="41" t="s">
        <v>99</v>
      </c>
      <c r="M4377" s="41" t="s">
        <v>10536</v>
      </c>
      <c r="N4377" s="41" t="s">
        <v>68</v>
      </c>
      <c r="O4377" s="41" t="s">
        <v>104</v>
      </c>
      <c r="P4377" s="41" t="s">
        <v>578</v>
      </c>
      <c r="Q4377" s="47" t="s">
        <v>10554</v>
      </c>
      <c r="R4377" s="41" t="s">
        <v>40</v>
      </c>
      <c r="S4377" s="116" t="s">
        <v>126</v>
      </c>
      <c r="T4377" s="353"/>
      <c r="U4377" s="353"/>
      <c r="V4377" s="353"/>
      <c r="W4377" s="353"/>
      <c r="X4377" s="353"/>
      <c r="Y4377" s="353"/>
    </row>
    <row r="4378" spans="1:25" ht="76.5" customHeight="1" x14ac:dyDescent="0.25">
      <c r="A4378" s="71">
        <v>6405</v>
      </c>
      <c r="B4378" s="194" t="s">
        <v>10476</v>
      </c>
      <c r="C4378" s="194" t="s">
        <v>18976</v>
      </c>
      <c r="D4378" s="351" t="s">
        <v>329</v>
      </c>
      <c r="E4378" s="41" t="s">
        <v>10541</v>
      </c>
      <c r="F4378" s="41" t="s">
        <v>10555</v>
      </c>
      <c r="G4378" s="73">
        <v>42080</v>
      </c>
      <c r="H4378" s="73">
        <v>42080</v>
      </c>
      <c r="I4378" s="73" t="s">
        <v>15732</v>
      </c>
      <c r="J4378" s="112">
        <v>45292</v>
      </c>
      <c r="K4378" s="41" t="s">
        <v>10542</v>
      </c>
      <c r="L4378" s="41" t="s">
        <v>99</v>
      </c>
      <c r="M4378" s="41" t="s">
        <v>10536</v>
      </c>
      <c r="N4378" s="41" t="s">
        <v>68</v>
      </c>
      <c r="O4378" s="41" t="s">
        <v>104</v>
      </c>
      <c r="P4378" s="41" t="s">
        <v>578</v>
      </c>
      <c r="Q4378" s="47" t="s">
        <v>10556</v>
      </c>
      <c r="R4378" s="41" t="s">
        <v>37</v>
      </c>
      <c r="S4378" s="116" t="s">
        <v>953</v>
      </c>
      <c r="T4378" s="353"/>
      <c r="U4378" s="353"/>
      <c r="V4378" s="353"/>
      <c r="W4378" s="353"/>
      <c r="X4378" s="353"/>
      <c r="Y4378" s="353"/>
    </row>
    <row r="4379" spans="1:25" ht="76.5" customHeight="1" x14ac:dyDescent="0.25">
      <c r="A4379" s="71">
        <v>6406</v>
      </c>
      <c r="B4379" s="194" t="s">
        <v>10476</v>
      </c>
      <c r="C4379" s="194" t="s">
        <v>18976</v>
      </c>
      <c r="D4379" s="351" t="s">
        <v>329</v>
      </c>
      <c r="E4379" s="41" t="s">
        <v>10541</v>
      </c>
      <c r="F4379" s="41" t="s">
        <v>10557</v>
      </c>
      <c r="G4379" s="73">
        <v>42080</v>
      </c>
      <c r="H4379" s="73">
        <v>42080</v>
      </c>
      <c r="I4379" s="73" t="s">
        <v>15732</v>
      </c>
      <c r="J4379" s="112">
        <v>45292</v>
      </c>
      <c r="K4379" s="41" t="s">
        <v>10542</v>
      </c>
      <c r="L4379" s="41" t="s">
        <v>99</v>
      </c>
      <c r="M4379" s="41" t="s">
        <v>10536</v>
      </c>
      <c r="N4379" s="41" t="s">
        <v>68</v>
      </c>
      <c r="O4379" s="41" t="s">
        <v>104</v>
      </c>
      <c r="P4379" s="41" t="s">
        <v>578</v>
      </c>
      <c r="Q4379" s="47" t="s">
        <v>10558</v>
      </c>
      <c r="R4379" s="41" t="s">
        <v>47</v>
      </c>
      <c r="S4379" s="194" t="s">
        <v>731</v>
      </c>
      <c r="T4379" s="353"/>
      <c r="U4379" s="353"/>
      <c r="V4379" s="353"/>
      <c r="W4379" s="353"/>
      <c r="X4379" s="353"/>
      <c r="Y4379" s="353"/>
    </row>
    <row r="4380" spans="1:25" ht="191.25" customHeight="1" x14ac:dyDescent="0.25">
      <c r="A4380" s="71">
        <v>6407</v>
      </c>
      <c r="B4380" s="194" t="s">
        <v>10476</v>
      </c>
      <c r="C4380" s="194" t="s">
        <v>18976</v>
      </c>
      <c r="D4380" s="351" t="s">
        <v>329</v>
      </c>
      <c r="E4380" s="41" t="s">
        <v>10541</v>
      </c>
      <c r="F4380" s="41" t="s">
        <v>10559</v>
      </c>
      <c r="G4380" s="73">
        <v>42080</v>
      </c>
      <c r="H4380" s="73">
        <v>42080</v>
      </c>
      <c r="I4380" s="73" t="s">
        <v>15732</v>
      </c>
      <c r="J4380" s="112">
        <v>45292</v>
      </c>
      <c r="K4380" s="41" t="s">
        <v>10542</v>
      </c>
      <c r="L4380" s="41" t="s">
        <v>99</v>
      </c>
      <c r="M4380" s="41" t="s">
        <v>10536</v>
      </c>
      <c r="N4380" s="41" t="s">
        <v>68</v>
      </c>
      <c r="O4380" s="41" t="s">
        <v>104</v>
      </c>
      <c r="P4380" s="41" t="s">
        <v>578</v>
      </c>
      <c r="Q4380" s="47" t="s">
        <v>10560</v>
      </c>
      <c r="R4380" s="41" t="s">
        <v>47</v>
      </c>
      <c r="S4380" s="194" t="s">
        <v>731</v>
      </c>
      <c r="T4380" s="353"/>
      <c r="U4380" s="353"/>
      <c r="V4380" s="353"/>
      <c r="W4380" s="353"/>
      <c r="X4380" s="353"/>
      <c r="Y4380" s="353"/>
    </row>
    <row r="4381" spans="1:25" ht="255" customHeight="1" x14ac:dyDescent="0.25">
      <c r="A4381" s="71">
        <v>6408</v>
      </c>
      <c r="B4381" s="194" t="s">
        <v>10476</v>
      </c>
      <c r="C4381" s="194" t="s">
        <v>18980</v>
      </c>
      <c r="D4381" s="351" t="s">
        <v>329</v>
      </c>
      <c r="E4381" s="41" t="s">
        <v>10541</v>
      </c>
      <c r="F4381" s="41" t="s">
        <v>10561</v>
      </c>
      <c r="G4381" s="73">
        <v>42370</v>
      </c>
      <c r="H4381" s="73">
        <v>42370</v>
      </c>
      <c r="I4381" s="73" t="s">
        <v>15732</v>
      </c>
      <c r="J4381" s="112">
        <v>45292</v>
      </c>
      <c r="K4381" s="41" t="s">
        <v>10542</v>
      </c>
      <c r="L4381" s="41" t="s">
        <v>60</v>
      </c>
      <c r="M4381" s="41" t="s">
        <v>10536</v>
      </c>
      <c r="N4381" s="41" t="s">
        <v>68</v>
      </c>
      <c r="O4381" s="41" t="s">
        <v>104</v>
      </c>
      <c r="P4381" s="41" t="s">
        <v>578</v>
      </c>
      <c r="Q4381" s="47" t="s">
        <v>10539</v>
      </c>
      <c r="R4381" s="41" t="s">
        <v>18</v>
      </c>
      <c r="S4381" s="194" t="s">
        <v>199</v>
      </c>
      <c r="T4381" s="353"/>
      <c r="U4381" s="353"/>
      <c r="V4381" s="353"/>
      <c r="W4381" s="353"/>
      <c r="X4381" s="353"/>
      <c r="Y4381" s="353"/>
    </row>
    <row r="4382" spans="1:25" ht="63.75" customHeight="1" x14ac:dyDescent="0.25">
      <c r="A4382" s="71">
        <v>6409</v>
      </c>
      <c r="B4382" s="194" t="s">
        <v>10476</v>
      </c>
      <c r="C4382" s="194" t="s">
        <v>18980</v>
      </c>
      <c r="D4382" s="351" t="s">
        <v>329</v>
      </c>
      <c r="E4382" s="41" t="s">
        <v>10541</v>
      </c>
      <c r="F4382" s="41" t="s">
        <v>10562</v>
      </c>
      <c r="G4382" s="73">
        <v>42370</v>
      </c>
      <c r="H4382" s="73">
        <v>42370</v>
      </c>
      <c r="I4382" s="73" t="s">
        <v>15732</v>
      </c>
      <c r="J4382" s="112">
        <v>45292</v>
      </c>
      <c r="K4382" s="41" t="s">
        <v>10542</v>
      </c>
      <c r="L4382" s="41" t="s">
        <v>60</v>
      </c>
      <c r="M4382" s="41" t="s">
        <v>10536</v>
      </c>
      <c r="N4382" s="41" t="s">
        <v>68</v>
      </c>
      <c r="O4382" s="41" t="s">
        <v>104</v>
      </c>
      <c r="P4382" s="41" t="s">
        <v>578</v>
      </c>
      <c r="Q4382" s="47" t="s">
        <v>10563</v>
      </c>
      <c r="R4382" s="41" t="s">
        <v>18</v>
      </c>
      <c r="S4382" s="194" t="s">
        <v>199</v>
      </c>
      <c r="T4382" s="353"/>
      <c r="U4382" s="353"/>
      <c r="V4382" s="353"/>
      <c r="W4382" s="353"/>
      <c r="X4382" s="353"/>
      <c r="Y4382" s="353"/>
    </row>
    <row r="4383" spans="1:25" ht="114.75" customHeight="1" x14ac:dyDescent="0.25">
      <c r="A4383" s="71">
        <v>6410</v>
      </c>
      <c r="B4383" s="194" t="s">
        <v>10476</v>
      </c>
      <c r="C4383" s="194" t="s">
        <v>18981</v>
      </c>
      <c r="D4383" s="351" t="s">
        <v>1912</v>
      </c>
      <c r="E4383" s="41" t="s">
        <v>10564</v>
      </c>
      <c r="F4383" s="41" t="s">
        <v>10565</v>
      </c>
      <c r="G4383" s="73">
        <v>43831</v>
      </c>
      <c r="H4383" s="73">
        <v>43831</v>
      </c>
      <c r="I4383" s="208" t="s">
        <v>113</v>
      </c>
      <c r="J4383" s="73" t="s">
        <v>114</v>
      </c>
      <c r="K4383" s="41" t="s">
        <v>10566</v>
      </c>
      <c r="L4383" s="41" t="s">
        <v>60</v>
      </c>
      <c r="M4383" s="41" t="s">
        <v>10536</v>
      </c>
      <c r="N4383" s="41" t="s">
        <v>68</v>
      </c>
      <c r="O4383" s="41" t="s">
        <v>100</v>
      </c>
      <c r="P4383" s="41" t="s">
        <v>196</v>
      </c>
      <c r="Q4383" s="47"/>
      <c r="R4383" s="41" t="s">
        <v>18</v>
      </c>
      <c r="S4383" s="194" t="s">
        <v>199</v>
      </c>
      <c r="T4383" s="194">
        <v>18072</v>
      </c>
      <c r="U4383" s="194">
        <v>11240</v>
      </c>
      <c r="V4383" s="194">
        <v>11240</v>
      </c>
      <c r="W4383" s="194">
        <v>11240</v>
      </c>
      <c r="X4383" s="194">
        <v>11240</v>
      </c>
      <c r="Y4383" s="194">
        <v>11240</v>
      </c>
    </row>
    <row r="4384" spans="1:25" ht="114.75" customHeight="1" x14ac:dyDescent="0.25">
      <c r="A4384" s="71">
        <v>6411</v>
      </c>
      <c r="B4384" s="194" t="s">
        <v>10476</v>
      </c>
      <c r="C4384" s="194" t="s">
        <v>18981</v>
      </c>
      <c r="D4384" s="351" t="s">
        <v>1912</v>
      </c>
      <c r="E4384" s="41" t="s">
        <v>10564</v>
      </c>
      <c r="F4384" s="41" t="s">
        <v>10565</v>
      </c>
      <c r="G4384" s="73">
        <v>43831</v>
      </c>
      <c r="H4384" s="73">
        <v>43831</v>
      </c>
      <c r="I4384" s="208" t="s">
        <v>113</v>
      </c>
      <c r="J4384" s="73" t="s">
        <v>114</v>
      </c>
      <c r="K4384" s="41" t="s">
        <v>10567</v>
      </c>
      <c r="L4384" s="41" t="s">
        <v>60</v>
      </c>
      <c r="M4384" s="41" t="s">
        <v>10536</v>
      </c>
      <c r="N4384" s="41" t="s">
        <v>68</v>
      </c>
      <c r="O4384" s="41" t="s">
        <v>100</v>
      </c>
      <c r="P4384" s="41" t="s">
        <v>398</v>
      </c>
      <c r="Q4384" s="47"/>
      <c r="R4384" s="41" t="s">
        <v>18</v>
      </c>
      <c r="S4384" s="194" t="s">
        <v>199</v>
      </c>
      <c r="T4384" s="194">
        <v>826031</v>
      </c>
      <c r="U4384" s="194">
        <v>1209049</v>
      </c>
      <c r="V4384" s="194">
        <v>1209049</v>
      </c>
      <c r="W4384" s="194">
        <v>1209049</v>
      </c>
      <c r="X4384" s="194">
        <v>1209049</v>
      </c>
      <c r="Y4384" s="194">
        <v>1209049</v>
      </c>
    </row>
    <row r="4385" spans="1:25" ht="76.5" customHeight="1" x14ac:dyDescent="0.25">
      <c r="A4385" s="71">
        <v>6412</v>
      </c>
      <c r="B4385" s="194" t="s">
        <v>10476</v>
      </c>
      <c r="C4385" s="194" t="s">
        <v>18976</v>
      </c>
      <c r="D4385" s="351" t="s">
        <v>121</v>
      </c>
      <c r="E4385" s="135" t="s">
        <v>129</v>
      </c>
      <c r="F4385" s="41" t="s">
        <v>10568</v>
      </c>
      <c r="G4385" s="73">
        <v>42080</v>
      </c>
      <c r="H4385" s="73">
        <v>42080</v>
      </c>
      <c r="I4385" s="73" t="s">
        <v>16507</v>
      </c>
      <c r="J4385" s="73">
        <v>45292</v>
      </c>
      <c r="K4385" s="41" t="s">
        <v>10569</v>
      </c>
      <c r="L4385" s="41" t="s">
        <v>99</v>
      </c>
      <c r="M4385" s="41" t="s">
        <v>10536</v>
      </c>
      <c r="N4385" s="41" t="s">
        <v>66</v>
      </c>
      <c r="O4385" s="41" t="s">
        <v>104</v>
      </c>
      <c r="P4385" s="41" t="s">
        <v>197</v>
      </c>
      <c r="Q4385" s="47" t="s">
        <v>10570</v>
      </c>
      <c r="R4385" s="41" t="s">
        <v>34</v>
      </c>
      <c r="S4385" s="194" t="s">
        <v>716</v>
      </c>
      <c r="T4385" s="353">
        <v>20</v>
      </c>
      <c r="U4385" s="353">
        <v>120</v>
      </c>
      <c r="V4385" s="270">
        <v>120</v>
      </c>
      <c r="W4385" s="353">
        <v>120</v>
      </c>
      <c r="X4385" s="353">
        <v>120</v>
      </c>
      <c r="Y4385" s="353">
        <v>120</v>
      </c>
    </row>
    <row r="4386" spans="1:25" ht="127.5" customHeight="1" x14ac:dyDescent="0.25">
      <c r="A4386" s="71">
        <v>6413</v>
      </c>
      <c r="B4386" s="194" t="s">
        <v>10476</v>
      </c>
      <c r="C4386" s="194" t="s">
        <v>18976</v>
      </c>
      <c r="D4386" s="351" t="s">
        <v>121</v>
      </c>
      <c r="E4386" s="135" t="s">
        <v>129</v>
      </c>
      <c r="F4386" s="41" t="s">
        <v>10571</v>
      </c>
      <c r="G4386" s="73">
        <v>42080</v>
      </c>
      <c r="H4386" s="73">
        <v>42080</v>
      </c>
      <c r="I4386" s="73" t="s">
        <v>16507</v>
      </c>
      <c r="J4386" s="73">
        <v>45292</v>
      </c>
      <c r="K4386" s="41" t="s">
        <v>10569</v>
      </c>
      <c r="L4386" s="41" t="s">
        <v>99</v>
      </c>
      <c r="M4386" s="41" t="s">
        <v>10536</v>
      </c>
      <c r="N4386" s="41" t="s">
        <v>66</v>
      </c>
      <c r="O4386" s="41" t="s">
        <v>104</v>
      </c>
      <c r="P4386" s="41" t="s">
        <v>197</v>
      </c>
      <c r="Q4386" s="47" t="s">
        <v>10572</v>
      </c>
      <c r="R4386" s="41" t="s">
        <v>38</v>
      </c>
      <c r="S4386" s="194" t="s">
        <v>127</v>
      </c>
      <c r="T4386" s="353"/>
      <c r="U4386" s="353"/>
      <c r="V4386" s="270"/>
      <c r="W4386" s="353"/>
      <c r="X4386" s="353"/>
      <c r="Y4386" s="353"/>
    </row>
    <row r="4387" spans="1:25" ht="153" customHeight="1" x14ac:dyDescent="0.25">
      <c r="A4387" s="71">
        <v>6414</v>
      </c>
      <c r="B4387" s="194" t="s">
        <v>10476</v>
      </c>
      <c r="C4387" s="194" t="s">
        <v>18976</v>
      </c>
      <c r="D4387" s="351" t="s">
        <v>121</v>
      </c>
      <c r="E4387" s="135" t="s">
        <v>129</v>
      </c>
      <c r="F4387" s="41" t="s">
        <v>10573</v>
      </c>
      <c r="G4387" s="73">
        <v>42080</v>
      </c>
      <c r="H4387" s="73">
        <v>42080</v>
      </c>
      <c r="I4387" s="73" t="s">
        <v>16507</v>
      </c>
      <c r="J4387" s="73">
        <v>45292</v>
      </c>
      <c r="K4387" s="41" t="s">
        <v>10569</v>
      </c>
      <c r="L4387" s="41" t="s">
        <v>60</v>
      </c>
      <c r="M4387" s="41" t="s">
        <v>10536</v>
      </c>
      <c r="N4387" s="41" t="s">
        <v>66</v>
      </c>
      <c r="O4387" s="41" t="s">
        <v>104</v>
      </c>
      <c r="P4387" s="41" t="s">
        <v>197</v>
      </c>
      <c r="Q4387" s="47" t="s">
        <v>10574</v>
      </c>
      <c r="R4387" s="41" t="s">
        <v>18</v>
      </c>
      <c r="S4387" s="194" t="s">
        <v>199</v>
      </c>
      <c r="T4387" s="353"/>
      <c r="U4387" s="353"/>
      <c r="V4387" s="270"/>
      <c r="W4387" s="353"/>
      <c r="X4387" s="353"/>
      <c r="Y4387" s="353"/>
    </row>
    <row r="4388" spans="1:25" ht="153" customHeight="1" x14ac:dyDescent="0.25">
      <c r="A4388" s="71">
        <v>6415</v>
      </c>
      <c r="B4388" s="194" t="s">
        <v>10476</v>
      </c>
      <c r="C4388" s="194" t="s">
        <v>18976</v>
      </c>
      <c r="D4388" s="351" t="s">
        <v>121</v>
      </c>
      <c r="E4388" s="135" t="s">
        <v>129</v>
      </c>
      <c r="F4388" s="41" t="s">
        <v>10575</v>
      </c>
      <c r="G4388" s="73">
        <v>42080</v>
      </c>
      <c r="H4388" s="73">
        <v>42080</v>
      </c>
      <c r="I4388" s="73" t="s">
        <v>16507</v>
      </c>
      <c r="J4388" s="73">
        <v>45292</v>
      </c>
      <c r="K4388" s="41" t="s">
        <v>10569</v>
      </c>
      <c r="L4388" s="41" t="s">
        <v>99</v>
      </c>
      <c r="M4388" s="41" t="s">
        <v>10536</v>
      </c>
      <c r="N4388" s="41" t="s">
        <v>66</v>
      </c>
      <c r="O4388" s="41" t="s">
        <v>104</v>
      </c>
      <c r="P4388" s="41" t="s">
        <v>197</v>
      </c>
      <c r="Q4388" s="47" t="s">
        <v>10576</v>
      </c>
      <c r="R4388" s="41" t="s">
        <v>47</v>
      </c>
      <c r="S4388" s="194" t="s">
        <v>731</v>
      </c>
      <c r="T4388" s="353"/>
      <c r="U4388" s="353"/>
      <c r="V4388" s="270"/>
      <c r="W4388" s="353"/>
      <c r="X4388" s="353"/>
      <c r="Y4388" s="353"/>
    </row>
    <row r="4389" spans="1:25" ht="191.25" customHeight="1" x14ac:dyDescent="0.25">
      <c r="A4389" s="71">
        <v>6416</v>
      </c>
      <c r="B4389" s="194" t="s">
        <v>10476</v>
      </c>
      <c r="C4389" s="194" t="s">
        <v>18976</v>
      </c>
      <c r="D4389" s="351" t="s">
        <v>121</v>
      </c>
      <c r="E4389" s="135" t="s">
        <v>129</v>
      </c>
      <c r="F4389" s="41" t="s">
        <v>10577</v>
      </c>
      <c r="G4389" s="73">
        <v>42080</v>
      </c>
      <c r="H4389" s="73">
        <v>42080</v>
      </c>
      <c r="I4389" s="73" t="s">
        <v>16507</v>
      </c>
      <c r="J4389" s="73">
        <v>45292</v>
      </c>
      <c r="K4389" s="41" t="s">
        <v>10569</v>
      </c>
      <c r="L4389" s="41" t="s">
        <v>99</v>
      </c>
      <c r="M4389" s="41" t="s">
        <v>10536</v>
      </c>
      <c r="N4389" s="41" t="s">
        <v>66</v>
      </c>
      <c r="O4389" s="41" t="s">
        <v>104</v>
      </c>
      <c r="P4389" s="41" t="s">
        <v>197</v>
      </c>
      <c r="Q4389" s="47" t="s">
        <v>10578</v>
      </c>
      <c r="R4389" s="41" t="s">
        <v>38</v>
      </c>
      <c r="S4389" s="194" t="s">
        <v>127</v>
      </c>
      <c r="T4389" s="353"/>
      <c r="U4389" s="353"/>
      <c r="V4389" s="270"/>
      <c r="W4389" s="353"/>
      <c r="X4389" s="353"/>
      <c r="Y4389" s="353"/>
    </row>
    <row r="4390" spans="1:25" ht="191.25" customHeight="1" x14ac:dyDescent="0.25">
      <c r="A4390" s="71">
        <v>6417</v>
      </c>
      <c r="B4390" s="194" t="s">
        <v>10476</v>
      </c>
      <c r="C4390" s="194" t="s">
        <v>18976</v>
      </c>
      <c r="D4390" s="351" t="s">
        <v>121</v>
      </c>
      <c r="E4390" s="135" t="s">
        <v>129</v>
      </c>
      <c r="F4390" s="41" t="s">
        <v>10579</v>
      </c>
      <c r="G4390" s="73">
        <v>42080</v>
      </c>
      <c r="H4390" s="73">
        <v>42080</v>
      </c>
      <c r="I4390" s="73" t="s">
        <v>16507</v>
      </c>
      <c r="J4390" s="73">
        <v>45292</v>
      </c>
      <c r="K4390" s="41" t="s">
        <v>10569</v>
      </c>
      <c r="L4390" s="41" t="s">
        <v>99</v>
      </c>
      <c r="M4390" s="41" t="s">
        <v>10536</v>
      </c>
      <c r="N4390" s="41" t="s">
        <v>66</v>
      </c>
      <c r="O4390" s="41" t="s">
        <v>104</v>
      </c>
      <c r="P4390" s="41" t="s">
        <v>197</v>
      </c>
      <c r="Q4390" s="47" t="s">
        <v>10537</v>
      </c>
      <c r="R4390" s="41" t="s">
        <v>37</v>
      </c>
      <c r="S4390" s="116" t="s">
        <v>953</v>
      </c>
      <c r="T4390" s="353"/>
      <c r="U4390" s="353"/>
      <c r="V4390" s="270"/>
      <c r="W4390" s="353"/>
      <c r="X4390" s="353"/>
      <c r="Y4390" s="353"/>
    </row>
    <row r="4391" spans="1:25" ht="102" customHeight="1" x14ac:dyDescent="0.25">
      <c r="A4391" s="71">
        <v>6418</v>
      </c>
      <c r="B4391" s="194" t="s">
        <v>10476</v>
      </c>
      <c r="C4391" s="194" t="s">
        <v>18976</v>
      </c>
      <c r="D4391" s="351" t="s">
        <v>121</v>
      </c>
      <c r="E4391" s="135" t="s">
        <v>129</v>
      </c>
      <c r="F4391" s="41" t="s">
        <v>10580</v>
      </c>
      <c r="G4391" s="73">
        <v>42080</v>
      </c>
      <c r="H4391" s="73">
        <v>42080</v>
      </c>
      <c r="I4391" s="73" t="s">
        <v>16507</v>
      </c>
      <c r="J4391" s="73">
        <v>45292</v>
      </c>
      <c r="K4391" s="41" t="s">
        <v>10569</v>
      </c>
      <c r="L4391" s="41" t="s">
        <v>60</v>
      </c>
      <c r="M4391" s="41" t="s">
        <v>10536</v>
      </c>
      <c r="N4391" s="41" t="s">
        <v>66</v>
      </c>
      <c r="O4391" s="41" t="s">
        <v>104</v>
      </c>
      <c r="P4391" s="41" t="s">
        <v>197</v>
      </c>
      <c r="Q4391" s="47" t="s">
        <v>10581</v>
      </c>
      <c r="R4391" s="41" t="s">
        <v>18</v>
      </c>
      <c r="S4391" s="194" t="s">
        <v>199</v>
      </c>
      <c r="T4391" s="353"/>
      <c r="U4391" s="353"/>
      <c r="V4391" s="270"/>
      <c r="W4391" s="353"/>
      <c r="X4391" s="353"/>
      <c r="Y4391" s="353"/>
    </row>
    <row r="4392" spans="1:25" ht="216.75" customHeight="1" x14ac:dyDescent="0.25">
      <c r="A4392" s="71">
        <v>6419</v>
      </c>
      <c r="B4392" s="194" t="s">
        <v>10476</v>
      </c>
      <c r="C4392" s="194" t="s">
        <v>18976</v>
      </c>
      <c r="D4392" s="351" t="s">
        <v>121</v>
      </c>
      <c r="E4392" s="135" t="s">
        <v>129</v>
      </c>
      <c r="F4392" s="41" t="s">
        <v>10582</v>
      </c>
      <c r="G4392" s="73">
        <v>42080</v>
      </c>
      <c r="H4392" s="73">
        <v>42080</v>
      </c>
      <c r="I4392" s="73" t="s">
        <v>16507</v>
      </c>
      <c r="J4392" s="73">
        <v>45292</v>
      </c>
      <c r="K4392" s="41" t="s">
        <v>10569</v>
      </c>
      <c r="L4392" s="41" t="s">
        <v>60</v>
      </c>
      <c r="M4392" s="41" t="s">
        <v>10536</v>
      </c>
      <c r="N4392" s="41" t="s">
        <v>66</v>
      </c>
      <c r="O4392" s="41" t="s">
        <v>104</v>
      </c>
      <c r="P4392" s="41" t="s">
        <v>197</v>
      </c>
      <c r="Q4392" s="47" t="s">
        <v>10583</v>
      </c>
      <c r="R4392" s="41" t="s">
        <v>18</v>
      </c>
      <c r="S4392" s="194" t="s">
        <v>199</v>
      </c>
      <c r="T4392" s="353"/>
      <c r="U4392" s="353"/>
      <c r="V4392" s="270"/>
      <c r="W4392" s="353"/>
      <c r="X4392" s="353"/>
      <c r="Y4392" s="353"/>
    </row>
    <row r="4393" spans="1:25" ht="178.5" customHeight="1" x14ac:dyDescent="0.25">
      <c r="A4393" s="71">
        <v>6420</v>
      </c>
      <c r="B4393" s="194" t="s">
        <v>10476</v>
      </c>
      <c r="C4393" s="194" t="s">
        <v>18976</v>
      </c>
      <c r="D4393" s="351" t="s">
        <v>121</v>
      </c>
      <c r="E4393" s="135" t="s">
        <v>129</v>
      </c>
      <c r="F4393" s="41" t="s">
        <v>10584</v>
      </c>
      <c r="G4393" s="73">
        <v>42080</v>
      </c>
      <c r="H4393" s="73">
        <v>42080</v>
      </c>
      <c r="I4393" s="73" t="s">
        <v>16507</v>
      </c>
      <c r="J4393" s="73">
        <v>45292</v>
      </c>
      <c r="K4393" s="41" t="s">
        <v>10569</v>
      </c>
      <c r="L4393" s="41" t="s">
        <v>60</v>
      </c>
      <c r="M4393" s="41" t="s">
        <v>10536</v>
      </c>
      <c r="N4393" s="41" t="s">
        <v>66</v>
      </c>
      <c r="O4393" s="41" t="s">
        <v>104</v>
      </c>
      <c r="P4393" s="41" t="s">
        <v>197</v>
      </c>
      <c r="Q4393" s="47" t="s">
        <v>10585</v>
      </c>
      <c r="R4393" s="41" t="s">
        <v>18</v>
      </c>
      <c r="S4393" s="194" t="s">
        <v>199</v>
      </c>
      <c r="T4393" s="353"/>
      <c r="U4393" s="353"/>
      <c r="V4393" s="270"/>
      <c r="W4393" s="353"/>
      <c r="X4393" s="353"/>
      <c r="Y4393" s="353"/>
    </row>
    <row r="4394" spans="1:25" ht="114.75" customHeight="1" x14ac:dyDescent="0.25">
      <c r="A4394" s="71">
        <v>6421</v>
      </c>
      <c r="B4394" s="194" t="s">
        <v>10476</v>
      </c>
      <c r="C4394" s="194" t="s">
        <v>18980</v>
      </c>
      <c r="D4394" s="351" t="s">
        <v>121</v>
      </c>
      <c r="E4394" s="135" t="s">
        <v>129</v>
      </c>
      <c r="F4394" s="41" t="s">
        <v>10586</v>
      </c>
      <c r="G4394" s="73">
        <v>42370</v>
      </c>
      <c r="H4394" s="73">
        <v>42370</v>
      </c>
      <c r="I4394" s="73" t="s">
        <v>16507</v>
      </c>
      <c r="J4394" s="73">
        <v>45292</v>
      </c>
      <c r="K4394" s="41" t="s">
        <v>10569</v>
      </c>
      <c r="L4394" s="41" t="s">
        <v>60</v>
      </c>
      <c r="M4394" s="41" t="s">
        <v>10536</v>
      </c>
      <c r="N4394" s="41" t="s">
        <v>66</v>
      </c>
      <c r="O4394" s="41" t="s">
        <v>104</v>
      </c>
      <c r="P4394" s="41" t="s">
        <v>197</v>
      </c>
      <c r="Q4394" s="47" t="s">
        <v>10587</v>
      </c>
      <c r="R4394" s="41" t="s">
        <v>34</v>
      </c>
      <c r="S4394" s="194" t="s">
        <v>716</v>
      </c>
      <c r="T4394" s="353"/>
      <c r="U4394" s="353"/>
      <c r="V4394" s="270"/>
      <c r="W4394" s="353"/>
      <c r="X4394" s="353"/>
      <c r="Y4394" s="353"/>
    </row>
    <row r="4395" spans="1:25" ht="153" customHeight="1" x14ac:dyDescent="0.25">
      <c r="A4395" s="71">
        <v>6422</v>
      </c>
      <c r="B4395" s="194" t="s">
        <v>10476</v>
      </c>
      <c r="C4395" s="194" t="s">
        <v>18980</v>
      </c>
      <c r="D4395" s="351" t="s">
        <v>121</v>
      </c>
      <c r="E4395" s="135" t="s">
        <v>129</v>
      </c>
      <c r="F4395" s="41" t="s">
        <v>10588</v>
      </c>
      <c r="G4395" s="73">
        <v>42370</v>
      </c>
      <c r="H4395" s="73">
        <v>42370</v>
      </c>
      <c r="I4395" s="73" t="s">
        <v>16507</v>
      </c>
      <c r="J4395" s="73">
        <v>45292</v>
      </c>
      <c r="K4395" s="41" t="s">
        <v>10569</v>
      </c>
      <c r="L4395" s="41" t="s">
        <v>99</v>
      </c>
      <c r="M4395" s="41" t="s">
        <v>10536</v>
      </c>
      <c r="N4395" s="41" t="s">
        <v>66</v>
      </c>
      <c r="O4395" s="41" t="s">
        <v>104</v>
      </c>
      <c r="P4395" s="41" t="s">
        <v>197</v>
      </c>
      <c r="Q4395" s="47" t="s">
        <v>10589</v>
      </c>
      <c r="R4395" s="41" t="s">
        <v>40</v>
      </c>
      <c r="S4395" s="116" t="s">
        <v>126</v>
      </c>
      <c r="T4395" s="353"/>
      <c r="U4395" s="353"/>
      <c r="V4395" s="270"/>
      <c r="W4395" s="353"/>
      <c r="X4395" s="353"/>
      <c r="Y4395" s="353"/>
    </row>
    <row r="4396" spans="1:25" ht="63.75" customHeight="1" x14ac:dyDescent="0.25">
      <c r="A4396" s="71">
        <v>6423</v>
      </c>
      <c r="B4396" s="194" t="s">
        <v>10476</v>
      </c>
      <c r="C4396" s="194" t="s">
        <v>18980</v>
      </c>
      <c r="D4396" s="351" t="s">
        <v>121</v>
      </c>
      <c r="E4396" s="135" t="s">
        <v>129</v>
      </c>
      <c r="F4396" s="41" t="s">
        <v>10590</v>
      </c>
      <c r="G4396" s="73">
        <v>42370</v>
      </c>
      <c r="H4396" s="73">
        <v>42370</v>
      </c>
      <c r="I4396" s="73" t="s">
        <v>16507</v>
      </c>
      <c r="J4396" s="73">
        <v>45292</v>
      </c>
      <c r="K4396" s="41" t="s">
        <v>10569</v>
      </c>
      <c r="L4396" s="41" t="s">
        <v>60</v>
      </c>
      <c r="M4396" s="41" t="s">
        <v>10536</v>
      </c>
      <c r="N4396" s="41" t="s">
        <v>66</v>
      </c>
      <c r="O4396" s="41" t="s">
        <v>104</v>
      </c>
      <c r="P4396" s="41" t="s">
        <v>197</v>
      </c>
      <c r="Q4396" s="47" t="s">
        <v>10591</v>
      </c>
      <c r="R4396" s="41" t="s">
        <v>18</v>
      </c>
      <c r="S4396" s="194" t="s">
        <v>199</v>
      </c>
      <c r="T4396" s="353"/>
      <c r="U4396" s="353"/>
      <c r="V4396" s="270"/>
      <c r="W4396" s="353"/>
      <c r="X4396" s="353"/>
      <c r="Y4396" s="353"/>
    </row>
    <row r="4397" spans="1:25" ht="76.5" customHeight="1" x14ac:dyDescent="0.25">
      <c r="A4397" s="71">
        <v>6426</v>
      </c>
      <c r="B4397" s="17" t="s">
        <v>10592</v>
      </c>
      <c r="C4397" s="17" t="s">
        <v>10593</v>
      </c>
      <c r="D4397" s="17" t="s">
        <v>835</v>
      </c>
      <c r="E4397" s="426" t="s">
        <v>18982</v>
      </c>
      <c r="F4397" s="17" t="s">
        <v>10594</v>
      </c>
      <c r="G4397" s="432">
        <v>40909</v>
      </c>
      <c r="H4397" s="432">
        <v>40909</v>
      </c>
      <c r="I4397" s="17" t="s">
        <v>18983</v>
      </c>
      <c r="J4397" s="432" t="s">
        <v>114</v>
      </c>
      <c r="K4397" s="17" t="s">
        <v>10595</v>
      </c>
      <c r="L4397" s="17" t="s">
        <v>60</v>
      </c>
      <c r="M4397" s="17" t="s">
        <v>10596</v>
      </c>
      <c r="N4397" s="17" t="s">
        <v>64</v>
      </c>
      <c r="O4397" s="17" t="s">
        <v>468</v>
      </c>
      <c r="P4397" s="87" t="s">
        <v>115</v>
      </c>
      <c r="Q4397" s="17"/>
      <c r="R4397" s="15" t="s">
        <v>18</v>
      </c>
      <c r="S4397" s="17" t="s">
        <v>199</v>
      </c>
      <c r="T4397" s="99">
        <v>2871557</v>
      </c>
      <c r="U4397" s="99">
        <v>2182828.9</v>
      </c>
      <c r="V4397" s="99">
        <v>2291969</v>
      </c>
      <c r="W4397" s="99">
        <v>2406568</v>
      </c>
      <c r="X4397" s="99">
        <v>2526896</v>
      </c>
      <c r="Y4397" s="99">
        <v>2653241</v>
      </c>
    </row>
    <row r="4398" spans="1:25" ht="140.25" customHeight="1" x14ac:dyDescent="0.25">
      <c r="A4398" s="71">
        <v>6427</v>
      </c>
      <c r="B4398" s="17" t="s">
        <v>10592</v>
      </c>
      <c r="C4398" s="17" t="s">
        <v>10593</v>
      </c>
      <c r="D4398" s="17" t="s">
        <v>8356</v>
      </c>
      <c r="E4398" s="426" t="s">
        <v>18984</v>
      </c>
      <c r="F4398" s="391" t="s">
        <v>18985</v>
      </c>
      <c r="G4398" s="432">
        <v>40544</v>
      </c>
      <c r="H4398" s="432">
        <v>40544</v>
      </c>
      <c r="I4398" s="17" t="s">
        <v>403</v>
      </c>
      <c r="J4398" s="432">
        <v>46753</v>
      </c>
      <c r="K4398" s="17" t="s">
        <v>10597</v>
      </c>
      <c r="L4398" s="17" t="s">
        <v>99</v>
      </c>
      <c r="M4398" s="17" t="s">
        <v>10598</v>
      </c>
      <c r="N4398" s="17" t="s">
        <v>64</v>
      </c>
      <c r="O4398" s="17" t="s">
        <v>468</v>
      </c>
      <c r="P4398" s="87" t="s">
        <v>115</v>
      </c>
      <c r="Q4398" s="17"/>
      <c r="R4398" s="15" t="s">
        <v>52</v>
      </c>
      <c r="S4398" s="17" t="s">
        <v>639</v>
      </c>
      <c r="T4398" s="99">
        <v>61</v>
      </c>
      <c r="U4398" s="99">
        <v>2</v>
      </c>
      <c r="V4398" s="99">
        <v>2</v>
      </c>
      <c r="W4398" s="99">
        <v>2</v>
      </c>
      <c r="X4398" s="99">
        <v>2</v>
      </c>
      <c r="Y4398" s="99">
        <v>2</v>
      </c>
    </row>
    <row r="4399" spans="1:25" ht="140.25" customHeight="1" x14ac:dyDescent="0.25">
      <c r="A4399" s="71">
        <v>6428</v>
      </c>
      <c r="B4399" s="17" t="s">
        <v>10592</v>
      </c>
      <c r="C4399" s="17" t="s">
        <v>11240</v>
      </c>
      <c r="D4399" s="17" t="s">
        <v>8363</v>
      </c>
      <c r="E4399" s="426" t="s">
        <v>18986</v>
      </c>
      <c r="F4399" s="17" t="s">
        <v>10599</v>
      </c>
      <c r="G4399" s="432">
        <v>41640</v>
      </c>
      <c r="H4399" s="432">
        <v>41640</v>
      </c>
      <c r="I4399" s="17" t="s">
        <v>2548</v>
      </c>
      <c r="J4399" s="432">
        <v>46023</v>
      </c>
      <c r="K4399" s="17" t="s">
        <v>10600</v>
      </c>
      <c r="L4399" s="17" t="s">
        <v>99</v>
      </c>
      <c r="M4399" s="17" t="s">
        <v>18987</v>
      </c>
      <c r="N4399" s="17" t="s">
        <v>64</v>
      </c>
      <c r="O4399" s="17" t="s">
        <v>468</v>
      </c>
      <c r="P4399" s="87" t="s">
        <v>115</v>
      </c>
      <c r="Q4399" s="17"/>
      <c r="R4399" s="15" t="s">
        <v>52</v>
      </c>
      <c r="S4399" s="17" t="s">
        <v>639</v>
      </c>
      <c r="T4399" s="99">
        <v>132891</v>
      </c>
      <c r="U4399" s="99">
        <v>76344.805900000007</v>
      </c>
      <c r="V4399" s="99">
        <v>72527</v>
      </c>
      <c r="W4399" s="99">
        <v>68900</v>
      </c>
      <c r="X4399" s="99">
        <v>65455</v>
      </c>
      <c r="Y4399" s="99" t="s">
        <v>112</v>
      </c>
    </row>
    <row r="4400" spans="1:25" ht="306" customHeight="1" x14ac:dyDescent="0.25">
      <c r="A4400" s="71">
        <v>6429</v>
      </c>
      <c r="B4400" s="17" t="s">
        <v>10592</v>
      </c>
      <c r="C4400" s="17" t="s">
        <v>11241</v>
      </c>
      <c r="D4400" s="17" t="s">
        <v>8366</v>
      </c>
      <c r="E4400" s="426" t="s">
        <v>129</v>
      </c>
      <c r="F4400" s="391" t="s">
        <v>18988</v>
      </c>
      <c r="G4400" s="432">
        <v>42370</v>
      </c>
      <c r="H4400" s="432">
        <v>42370</v>
      </c>
      <c r="I4400" s="17" t="s">
        <v>2548</v>
      </c>
      <c r="J4400" s="432">
        <v>46023</v>
      </c>
      <c r="K4400" s="17" t="s">
        <v>10601</v>
      </c>
      <c r="L4400" s="17" t="s">
        <v>60</v>
      </c>
      <c r="M4400" s="17" t="s">
        <v>10602</v>
      </c>
      <c r="N4400" s="17" t="s">
        <v>64</v>
      </c>
      <c r="O4400" s="17" t="s">
        <v>468</v>
      </c>
      <c r="P4400" s="87" t="s">
        <v>115</v>
      </c>
      <c r="Q4400" s="17" t="s">
        <v>10603</v>
      </c>
      <c r="R4400" s="15" t="s">
        <v>19</v>
      </c>
      <c r="S4400" s="17" t="s">
        <v>4113</v>
      </c>
      <c r="T4400" s="99">
        <v>0</v>
      </c>
      <c r="U4400" s="99">
        <v>0</v>
      </c>
      <c r="V4400" s="99">
        <v>0</v>
      </c>
      <c r="W4400" s="99">
        <v>0</v>
      </c>
      <c r="X4400" s="99">
        <v>0</v>
      </c>
      <c r="Y4400" s="99" t="s">
        <v>112</v>
      </c>
    </row>
    <row r="4401" spans="1:25" ht="178.5" customHeight="1" x14ac:dyDescent="0.25">
      <c r="A4401" s="71">
        <v>6430</v>
      </c>
      <c r="B4401" s="17" t="s">
        <v>10592</v>
      </c>
      <c r="C4401" s="17" t="s">
        <v>11242</v>
      </c>
      <c r="D4401" s="17" t="s">
        <v>8371</v>
      </c>
      <c r="E4401" s="426" t="s">
        <v>18989</v>
      </c>
      <c r="F4401" s="17" t="s">
        <v>852</v>
      </c>
      <c r="G4401" s="432">
        <v>42520</v>
      </c>
      <c r="H4401" s="432">
        <v>42370</v>
      </c>
      <c r="I4401" s="17" t="s">
        <v>18990</v>
      </c>
      <c r="J4401" s="432" t="s">
        <v>114</v>
      </c>
      <c r="K4401" s="17" t="s">
        <v>10604</v>
      </c>
      <c r="L4401" s="17" t="s">
        <v>60</v>
      </c>
      <c r="M4401" s="17" t="s">
        <v>10629</v>
      </c>
      <c r="N4401" s="17" t="s">
        <v>64</v>
      </c>
      <c r="O4401" s="17" t="s">
        <v>468</v>
      </c>
      <c r="P4401" s="87" t="s">
        <v>115</v>
      </c>
      <c r="Q4401" s="17"/>
      <c r="R4401" s="15" t="s">
        <v>23</v>
      </c>
      <c r="S4401" s="17" t="s">
        <v>1076</v>
      </c>
      <c r="T4401" s="99">
        <v>6548</v>
      </c>
      <c r="U4401" s="83">
        <v>14210</v>
      </c>
      <c r="V4401" s="99">
        <v>14919</v>
      </c>
      <c r="W4401" s="99">
        <v>15665</v>
      </c>
      <c r="X4401" s="83">
        <v>16448</v>
      </c>
      <c r="Y4401" s="83">
        <v>17271</v>
      </c>
    </row>
    <row r="4402" spans="1:25" ht="216.75" customHeight="1" x14ac:dyDescent="0.25">
      <c r="A4402" s="71">
        <v>6431</v>
      </c>
      <c r="B4402" s="17" t="s">
        <v>10592</v>
      </c>
      <c r="C4402" s="17" t="s">
        <v>11243</v>
      </c>
      <c r="D4402" s="17" t="s">
        <v>4110</v>
      </c>
      <c r="E4402" s="426" t="s">
        <v>18991</v>
      </c>
      <c r="F4402" s="17" t="s">
        <v>10594</v>
      </c>
      <c r="G4402" s="432">
        <v>43101</v>
      </c>
      <c r="H4402" s="432">
        <v>43101</v>
      </c>
      <c r="I4402" s="17" t="s">
        <v>11865</v>
      </c>
      <c r="J4402" s="432" t="s">
        <v>114</v>
      </c>
      <c r="K4402" s="17" t="s">
        <v>10605</v>
      </c>
      <c r="L4402" s="17" t="s">
        <v>60</v>
      </c>
      <c r="M4402" s="17" t="s">
        <v>10596</v>
      </c>
      <c r="N4402" s="17" t="s">
        <v>64</v>
      </c>
      <c r="O4402" s="17" t="s">
        <v>468</v>
      </c>
      <c r="P4402" s="87" t="s">
        <v>115</v>
      </c>
      <c r="Q4402" s="17"/>
      <c r="R4402" s="15" t="s">
        <v>18</v>
      </c>
      <c r="S4402" s="17" t="s">
        <v>199</v>
      </c>
      <c r="T4402" s="99">
        <v>190933</v>
      </c>
      <c r="U4402" s="195">
        <v>255189</v>
      </c>
      <c r="V4402" s="195">
        <v>337159</v>
      </c>
      <c r="W4402" s="195">
        <v>468042</v>
      </c>
      <c r="X4402" s="83">
        <v>529005</v>
      </c>
      <c r="Y4402" s="83">
        <v>622621</v>
      </c>
    </row>
    <row r="4403" spans="1:25" ht="165.75" customHeight="1" x14ac:dyDescent="0.25">
      <c r="A4403" s="71">
        <v>6432</v>
      </c>
      <c r="B4403" s="17" t="s">
        <v>10592</v>
      </c>
      <c r="C4403" s="17" t="s">
        <v>11243</v>
      </c>
      <c r="D4403" s="17" t="s">
        <v>4111</v>
      </c>
      <c r="E4403" s="426" t="s">
        <v>18992</v>
      </c>
      <c r="F4403" s="17" t="s">
        <v>10606</v>
      </c>
      <c r="G4403" s="432">
        <v>43101</v>
      </c>
      <c r="H4403" s="432">
        <v>43101</v>
      </c>
      <c r="I4403" s="17" t="s">
        <v>10607</v>
      </c>
      <c r="J4403" s="432" t="s">
        <v>114</v>
      </c>
      <c r="K4403" s="17" t="s">
        <v>10608</v>
      </c>
      <c r="L4403" s="17" t="s">
        <v>60</v>
      </c>
      <c r="M4403" s="17" t="s">
        <v>10609</v>
      </c>
      <c r="N4403" s="17" t="s">
        <v>64</v>
      </c>
      <c r="O4403" s="17" t="s">
        <v>468</v>
      </c>
      <c r="P4403" s="87" t="s">
        <v>115</v>
      </c>
      <c r="Q4403" s="17"/>
      <c r="R4403" s="15" t="s">
        <v>52</v>
      </c>
      <c r="S4403" s="17" t="s">
        <v>639</v>
      </c>
      <c r="T4403" s="99">
        <v>66211</v>
      </c>
      <c r="U4403" s="99">
        <v>119642.282162</v>
      </c>
      <c r="V4403" s="99">
        <v>125624</v>
      </c>
      <c r="W4403" s="99">
        <v>131905</v>
      </c>
      <c r="X4403" s="83">
        <v>138501</v>
      </c>
      <c r="Y4403" s="83">
        <v>145426</v>
      </c>
    </row>
    <row r="4404" spans="1:25" ht="191.25" customHeight="1" x14ac:dyDescent="0.25">
      <c r="A4404" s="71">
        <v>6433</v>
      </c>
      <c r="B4404" s="17" t="s">
        <v>10592</v>
      </c>
      <c r="C4404" s="17" t="s">
        <v>11244</v>
      </c>
      <c r="D4404" s="17" t="s">
        <v>4112</v>
      </c>
      <c r="E4404" s="426" t="s">
        <v>18993</v>
      </c>
      <c r="F4404" s="17" t="s">
        <v>10610</v>
      </c>
      <c r="G4404" s="432">
        <v>43831</v>
      </c>
      <c r="H4404" s="432">
        <v>43831</v>
      </c>
      <c r="I4404" s="17" t="s">
        <v>18994</v>
      </c>
      <c r="J4404" s="432" t="s">
        <v>114</v>
      </c>
      <c r="K4404" s="17" t="s">
        <v>10611</v>
      </c>
      <c r="L4404" s="17" t="s">
        <v>60</v>
      </c>
      <c r="M4404" s="17" t="s">
        <v>18995</v>
      </c>
      <c r="N4404" s="17" t="s">
        <v>64</v>
      </c>
      <c r="O4404" s="17" t="s">
        <v>468</v>
      </c>
      <c r="P4404" s="87" t="s">
        <v>115</v>
      </c>
      <c r="Q4404" s="17"/>
      <c r="R4404" s="15" t="s">
        <v>18</v>
      </c>
      <c r="S4404" s="17" t="s">
        <v>199</v>
      </c>
      <c r="T4404" s="99">
        <v>100339</v>
      </c>
      <c r="U4404" s="99">
        <v>197549</v>
      </c>
      <c r="V4404" s="99">
        <v>296324</v>
      </c>
      <c r="W4404" s="99">
        <v>370404</v>
      </c>
      <c r="X4404" s="99">
        <v>463005</v>
      </c>
      <c r="Y4404" s="99">
        <v>578757</v>
      </c>
    </row>
    <row r="4405" spans="1:25" ht="331.5" customHeight="1" x14ac:dyDescent="0.25">
      <c r="A4405" s="71">
        <v>6434</v>
      </c>
      <c r="B4405" s="17" t="s">
        <v>10592</v>
      </c>
      <c r="C4405" s="17" t="s">
        <v>18996</v>
      </c>
      <c r="D4405" s="17" t="s">
        <v>18997</v>
      </c>
      <c r="E4405" s="426" t="s">
        <v>18998</v>
      </c>
      <c r="F4405" s="17" t="s">
        <v>10610</v>
      </c>
      <c r="G4405" s="432">
        <v>44197</v>
      </c>
      <c r="H4405" s="432">
        <v>44197</v>
      </c>
      <c r="I4405" s="17" t="s">
        <v>396</v>
      </c>
      <c r="J4405" s="432">
        <v>44562</v>
      </c>
      <c r="K4405" s="17" t="s">
        <v>18999</v>
      </c>
      <c r="L4405" s="17" t="s">
        <v>60</v>
      </c>
      <c r="M4405" s="17" t="s">
        <v>19000</v>
      </c>
      <c r="N4405" s="17" t="s">
        <v>64</v>
      </c>
      <c r="O4405" s="17" t="s">
        <v>468</v>
      </c>
      <c r="P4405" s="87" t="s">
        <v>115</v>
      </c>
      <c r="Q4405" s="17" t="s">
        <v>19001</v>
      </c>
      <c r="R4405" s="15" t="s">
        <v>22</v>
      </c>
      <c r="S4405" s="17" t="s">
        <v>1082</v>
      </c>
      <c r="T4405" s="99">
        <v>0</v>
      </c>
      <c r="U4405" s="99">
        <v>0</v>
      </c>
      <c r="V4405" s="389" t="s">
        <v>112</v>
      </c>
      <c r="W4405" s="389" t="s">
        <v>112</v>
      </c>
      <c r="X4405" s="389" t="s">
        <v>112</v>
      </c>
      <c r="Y4405" s="389" t="s">
        <v>112</v>
      </c>
    </row>
    <row r="4406" spans="1:25" ht="89.25" customHeight="1" x14ac:dyDescent="0.25">
      <c r="A4406" s="71">
        <v>6435</v>
      </c>
      <c r="B4406" s="17" t="s">
        <v>10592</v>
      </c>
      <c r="C4406" s="17" t="s">
        <v>11245</v>
      </c>
      <c r="D4406" s="17" t="s">
        <v>1527</v>
      </c>
      <c r="E4406" s="426" t="s">
        <v>19002</v>
      </c>
      <c r="F4406" s="17" t="s">
        <v>10612</v>
      </c>
      <c r="G4406" s="432">
        <v>40816</v>
      </c>
      <c r="H4406" s="432">
        <v>40544</v>
      </c>
      <c r="I4406" s="17" t="s">
        <v>19003</v>
      </c>
      <c r="J4406" s="432" t="s">
        <v>114</v>
      </c>
      <c r="K4406" s="17" t="s">
        <v>10613</v>
      </c>
      <c r="L4406" s="17" t="s">
        <v>60</v>
      </c>
      <c r="M4406" s="17" t="s">
        <v>18995</v>
      </c>
      <c r="N4406" s="17" t="s">
        <v>64</v>
      </c>
      <c r="O4406" s="17" t="s">
        <v>468</v>
      </c>
      <c r="P4406" s="87" t="s">
        <v>115</v>
      </c>
      <c r="Q4406" s="17"/>
      <c r="R4406" s="15" t="s">
        <v>18</v>
      </c>
      <c r="S4406" s="17" t="s">
        <v>199</v>
      </c>
      <c r="T4406" s="99">
        <v>285699</v>
      </c>
      <c r="U4406" s="99">
        <v>307968</v>
      </c>
      <c r="V4406" s="99">
        <v>317882.34999999998</v>
      </c>
      <c r="W4406" s="99">
        <v>320919.44300000003</v>
      </c>
      <c r="X4406" s="83">
        <v>324128</v>
      </c>
      <c r="Y4406" s="83">
        <v>340334</v>
      </c>
    </row>
    <row r="4407" spans="1:25" ht="89.25" customHeight="1" x14ac:dyDescent="0.25">
      <c r="A4407" s="71">
        <v>6436</v>
      </c>
      <c r="B4407" s="17" t="s">
        <v>10592</v>
      </c>
      <c r="C4407" s="17" t="s">
        <v>11246</v>
      </c>
      <c r="D4407" s="17" t="s">
        <v>10614</v>
      </c>
      <c r="E4407" s="426" t="s">
        <v>19004</v>
      </c>
      <c r="F4407" s="17" t="s">
        <v>10615</v>
      </c>
      <c r="G4407" s="432">
        <v>44197</v>
      </c>
      <c r="H4407" s="432">
        <v>44197</v>
      </c>
      <c r="I4407" s="17" t="s">
        <v>10616</v>
      </c>
      <c r="J4407" s="432" t="s">
        <v>114</v>
      </c>
      <c r="K4407" s="17" t="s">
        <v>19005</v>
      </c>
      <c r="L4407" s="17" t="s">
        <v>60</v>
      </c>
      <c r="M4407" s="17" t="s">
        <v>18995</v>
      </c>
      <c r="N4407" s="17" t="s">
        <v>64</v>
      </c>
      <c r="O4407" s="17" t="s">
        <v>468</v>
      </c>
      <c r="P4407" s="87" t="s">
        <v>115</v>
      </c>
      <c r="Q4407" s="17"/>
      <c r="R4407" s="15" t="s">
        <v>18</v>
      </c>
      <c r="S4407" s="17" t="s">
        <v>199</v>
      </c>
      <c r="T4407" s="99">
        <v>0</v>
      </c>
      <c r="U4407" s="99">
        <v>0</v>
      </c>
      <c r="V4407" s="99">
        <v>0</v>
      </c>
      <c r="W4407" s="99">
        <v>0</v>
      </c>
      <c r="X4407" s="99">
        <v>0</v>
      </c>
      <c r="Y4407" s="99">
        <v>0</v>
      </c>
    </row>
    <row r="4408" spans="1:25" ht="89.25" customHeight="1" x14ac:dyDescent="0.25">
      <c r="A4408" s="71">
        <v>6437</v>
      </c>
      <c r="B4408" s="17" t="s">
        <v>10592</v>
      </c>
      <c r="C4408" s="17" t="s">
        <v>19006</v>
      </c>
      <c r="D4408" s="17" t="s">
        <v>10618</v>
      </c>
      <c r="E4408" s="426" t="s">
        <v>129</v>
      </c>
      <c r="F4408" s="17" t="s">
        <v>10619</v>
      </c>
      <c r="G4408" s="432">
        <v>38718</v>
      </c>
      <c r="H4408" s="432">
        <v>38718</v>
      </c>
      <c r="I4408" s="17" t="s">
        <v>403</v>
      </c>
      <c r="J4408" s="432">
        <v>46753</v>
      </c>
      <c r="K4408" s="17" t="s">
        <v>10620</v>
      </c>
      <c r="L4408" s="17" t="s">
        <v>60</v>
      </c>
      <c r="M4408" s="17" t="s">
        <v>10621</v>
      </c>
      <c r="N4408" s="17" t="s">
        <v>64</v>
      </c>
      <c r="O4408" s="17" t="s">
        <v>105</v>
      </c>
      <c r="P4408" s="87" t="s">
        <v>1353</v>
      </c>
      <c r="Q4408" s="17" t="s">
        <v>1312</v>
      </c>
      <c r="R4408" s="15" t="s">
        <v>18</v>
      </c>
      <c r="S4408" s="17" t="s">
        <v>199</v>
      </c>
      <c r="T4408" s="99">
        <v>148</v>
      </c>
      <c r="U4408" s="99">
        <v>142</v>
      </c>
      <c r="V4408" s="99">
        <v>96</v>
      </c>
      <c r="W4408" s="99">
        <v>95</v>
      </c>
      <c r="X4408" s="99">
        <v>94</v>
      </c>
      <c r="Y4408" s="99">
        <v>89</v>
      </c>
    </row>
    <row r="4409" spans="1:25" ht="89.25" customHeight="1" x14ac:dyDescent="0.25">
      <c r="A4409" s="71">
        <v>6438</v>
      </c>
      <c r="B4409" s="17" t="s">
        <v>10592</v>
      </c>
      <c r="C4409" s="17" t="s">
        <v>19007</v>
      </c>
      <c r="D4409" s="17" t="s">
        <v>10622</v>
      </c>
      <c r="E4409" s="426" t="s">
        <v>129</v>
      </c>
      <c r="F4409" s="17" t="s">
        <v>10623</v>
      </c>
      <c r="G4409" s="432">
        <v>40179</v>
      </c>
      <c r="H4409" s="432">
        <v>40179</v>
      </c>
      <c r="I4409" s="17" t="s">
        <v>403</v>
      </c>
      <c r="J4409" s="432">
        <v>46753</v>
      </c>
      <c r="K4409" s="17" t="s">
        <v>10624</v>
      </c>
      <c r="L4409" s="17" t="s">
        <v>60</v>
      </c>
      <c r="M4409" s="17" t="s">
        <v>10625</v>
      </c>
      <c r="N4409" s="17" t="s">
        <v>64</v>
      </c>
      <c r="O4409" s="17" t="s">
        <v>105</v>
      </c>
      <c r="P4409" s="87" t="s">
        <v>1353</v>
      </c>
      <c r="Q4409" s="17" t="s">
        <v>40</v>
      </c>
      <c r="R4409" s="15" t="s">
        <v>23</v>
      </c>
      <c r="S4409" s="17" t="s">
        <v>1076</v>
      </c>
      <c r="T4409" s="99">
        <v>1209</v>
      </c>
      <c r="U4409" s="99">
        <v>1536</v>
      </c>
      <c r="V4409" s="99">
        <v>1613</v>
      </c>
      <c r="W4409" s="99">
        <v>1693</v>
      </c>
      <c r="X4409" s="99">
        <v>1778</v>
      </c>
      <c r="Y4409" s="99">
        <v>1867</v>
      </c>
    </row>
    <row r="4410" spans="1:25" ht="89.25" customHeight="1" x14ac:dyDescent="0.25">
      <c r="A4410" s="71">
        <v>6439</v>
      </c>
      <c r="B4410" s="17" t="s">
        <v>10592</v>
      </c>
      <c r="C4410" s="17" t="s">
        <v>19006</v>
      </c>
      <c r="D4410" s="17" t="s">
        <v>10626</v>
      </c>
      <c r="E4410" s="426" t="s">
        <v>129</v>
      </c>
      <c r="F4410" s="17" t="s">
        <v>10627</v>
      </c>
      <c r="G4410" s="432">
        <v>40179</v>
      </c>
      <c r="H4410" s="432">
        <v>40179</v>
      </c>
      <c r="I4410" s="17" t="s">
        <v>403</v>
      </c>
      <c r="J4410" s="432">
        <v>46753</v>
      </c>
      <c r="K4410" s="17" t="s">
        <v>10628</v>
      </c>
      <c r="L4410" s="17" t="s">
        <v>60</v>
      </c>
      <c r="M4410" s="17" t="s">
        <v>10629</v>
      </c>
      <c r="N4410" s="17" t="s">
        <v>64</v>
      </c>
      <c r="O4410" s="17" t="s">
        <v>105</v>
      </c>
      <c r="P4410" s="87" t="s">
        <v>1353</v>
      </c>
      <c r="Q4410" s="17" t="s">
        <v>10630</v>
      </c>
      <c r="R4410" s="15" t="s">
        <v>23</v>
      </c>
      <c r="S4410" s="17" t="s">
        <v>1076</v>
      </c>
      <c r="T4410" s="99">
        <v>8461</v>
      </c>
      <c r="U4410" s="99">
        <v>11172</v>
      </c>
      <c r="V4410" s="99">
        <v>11730</v>
      </c>
      <c r="W4410" s="99">
        <v>12317</v>
      </c>
      <c r="X4410" s="99">
        <v>12933</v>
      </c>
      <c r="Y4410" s="99">
        <v>13580</v>
      </c>
    </row>
    <row r="4411" spans="1:25" ht="89.25" customHeight="1" x14ac:dyDescent="0.25">
      <c r="A4411" s="71">
        <v>6440</v>
      </c>
      <c r="B4411" s="17" t="s">
        <v>10592</v>
      </c>
      <c r="C4411" s="17" t="s">
        <v>19007</v>
      </c>
      <c r="D4411" s="17" t="s">
        <v>10631</v>
      </c>
      <c r="E4411" s="426" t="s">
        <v>129</v>
      </c>
      <c r="F4411" s="391" t="s">
        <v>19008</v>
      </c>
      <c r="G4411" s="432">
        <v>40179</v>
      </c>
      <c r="H4411" s="432">
        <v>40179</v>
      </c>
      <c r="I4411" s="17" t="s">
        <v>403</v>
      </c>
      <c r="J4411" s="432">
        <v>46753</v>
      </c>
      <c r="K4411" s="17" t="s">
        <v>10632</v>
      </c>
      <c r="L4411" s="17" t="s">
        <v>99</v>
      </c>
      <c r="M4411" s="17" t="s">
        <v>10633</v>
      </c>
      <c r="N4411" s="17" t="s">
        <v>64</v>
      </c>
      <c r="O4411" s="17" t="s">
        <v>105</v>
      </c>
      <c r="P4411" s="87" t="s">
        <v>1353</v>
      </c>
      <c r="Q4411" s="17" t="s">
        <v>1012</v>
      </c>
      <c r="R4411" s="15" t="s">
        <v>34</v>
      </c>
      <c r="S4411" s="17" t="s">
        <v>716</v>
      </c>
      <c r="T4411" s="99">
        <v>264678</v>
      </c>
      <c r="U4411" s="99">
        <v>246541.6145</v>
      </c>
      <c r="V4411" s="99">
        <v>277442</v>
      </c>
      <c r="W4411" s="99">
        <v>282991</v>
      </c>
      <c r="X4411" s="99">
        <v>288651</v>
      </c>
      <c r="Y4411" s="99">
        <v>303084</v>
      </c>
    </row>
    <row r="4412" spans="1:25" ht="89.25" customHeight="1" x14ac:dyDescent="0.25">
      <c r="A4412" s="71">
        <v>6441</v>
      </c>
      <c r="B4412" s="17" t="s">
        <v>10592</v>
      </c>
      <c r="C4412" s="17" t="s">
        <v>11245</v>
      </c>
      <c r="D4412" s="17" t="s">
        <v>10634</v>
      </c>
      <c r="E4412" s="426" t="s">
        <v>129</v>
      </c>
      <c r="F4412" s="17" t="s">
        <v>10635</v>
      </c>
      <c r="G4412" s="432">
        <v>40909</v>
      </c>
      <c r="H4412" s="432">
        <v>40909</v>
      </c>
      <c r="I4412" s="17" t="s">
        <v>762</v>
      </c>
      <c r="J4412" s="432">
        <v>44927</v>
      </c>
      <c r="K4412" s="17" t="s">
        <v>10636</v>
      </c>
      <c r="L4412" s="17" t="s">
        <v>99</v>
      </c>
      <c r="M4412" s="17" t="s">
        <v>10598</v>
      </c>
      <c r="N4412" s="17" t="s">
        <v>64</v>
      </c>
      <c r="O4412" s="17" t="s">
        <v>105</v>
      </c>
      <c r="P4412" s="87" t="s">
        <v>1353</v>
      </c>
      <c r="Q4412" s="17"/>
      <c r="R4412" s="15" t="s">
        <v>18</v>
      </c>
      <c r="S4412" s="17" t="s">
        <v>199</v>
      </c>
      <c r="T4412" s="99">
        <v>0</v>
      </c>
      <c r="U4412" s="99">
        <v>0</v>
      </c>
      <c r="V4412" s="99" t="s">
        <v>112</v>
      </c>
      <c r="W4412" s="99" t="s">
        <v>112</v>
      </c>
      <c r="X4412" s="99" t="s">
        <v>112</v>
      </c>
      <c r="Y4412" s="99" t="s">
        <v>112</v>
      </c>
    </row>
    <row r="4413" spans="1:25" ht="89.25" customHeight="1" x14ac:dyDescent="0.25">
      <c r="A4413" s="71">
        <v>6442</v>
      </c>
      <c r="B4413" s="17" t="s">
        <v>10592</v>
      </c>
      <c r="C4413" s="17" t="s">
        <v>11245</v>
      </c>
      <c r="D4413" s="17" t="s">
        <v>10637</v>
      </c>
      <c r="E4413" s="426" t="s">
        <v>19009</v>
      </c>
      <c r="F4413" s="17" t="s">
        <v>10610</v>
      </c>
      <c r="G4413" s="432">
        <v>40909</v>
      </c>
      <c r="H4413" s="432">
        <v>40909</v>
      </c>
      <c r="I4413" s="17" t="s">
        <v>403</v>
      </c>
      <c r="J4413" s="432">
        <v>46753</v>
      </c>
      <c r="K4413" s="17" t="s">
        <v>10638</v>
      </c>
      <c r="L4413" s="17" t="s">
        <v>60</v>
      </c>
      <c r="M4413" s="17" t="s">
        <v>10639</v>
      </c>
      <c r="N4413" s="17" t="s">
        <v>64</v>
      </c>
      <c r="O4413" s="17" t="s">
        <v>105</v>
      </c>
      <c r="P4413" s="87" t="s">
        <v>1353</v>
      </c>
      <c r="Q4413" s="17"/>
      <c r="R4413" s="15" t="s">
        <v>52</v>
      </c>
      <c r="S4413" s="17" t="s">
        <v>639</v>
      </c>
      <c r="T4413" s="99">
        <v>24902</v>
      </c>
      <c r="U4413" s="99">
        <v>22390</v>
      </c>
      <c r="V4413" s="99">
        <v>18342</v>
      </c>
      <c r="W4413" s="99">
        <v>17425</v>
      </c>
      <c r="X4413" s="99">
        <v>16555</v>
      </c>
      <c r="Y4413" s="99">
        <v>15727</v>
      </c>
    </row>
    <row r="4414" spans="1:25" ht="114.75" customHeight="1" x14ac:dyDescent="0.25">
      <c r="A4414" s="71">
        <v>6443</v>
      </c>
      <c r="B4414" s="17" t="s">
        <v>10592</v>
      </c>
      <c r="C4414" s="17" t="s">
        <v>11245</v>
      </c>
      <c r="D4414" s="17" t="s">
        <v>10640</v>
      </c>
      <c r="E4414" s="426" t="s">
        <v>19010</v>
      </c>
      <c r="F4414" s="17" t="s">
        <v>10610</v>
      </c>
      <c r="G4414" s="432">
        <v>40909</v>
      </c>
      <c r="H4414" s="432">
        <v>40909</v>
      </c>
      <c r="I4414" s="17" t="s">
        <v>2548</v>
      </c>
      <c r="J4414" s="432">
        <v>46023</v>
      </c>
      <c r="K4414" s="17" t="s">
        <v>10641</v>
      </c>
      <c r="L4414" s="17" t="s">
        <v>60</v>
      </c>
      <c r="M4414" s="17" t="s">
        <v>10609</v>
      </c>
      <c r="N4414" s="17" t="s">
        <v>64</v>
      </c>
      <c r="O4414" s="17" t="s">
        <v>105</v>
      </c>
      <c r="P4414" s="87" t="s">
        <v>1353</v>
      </c>
      <c r="Q4414" s="17"/>
      <c r="R4414" s="15" t="s">
        <v>52</v>
      </c>
      <c r="S4414" s="17" t="s">
        <v>639</v>
      </c>
      <c r="T4414" s="389">
        <v>353881</v>
      </c>
      <c r="U4414" s="99">
        <v>356170</v>
      </c>
      <c r="V4414" s="99">
        <v>326570</v>
      </c>
      <c r="W4414" s="99">
        <v>313504</v>
      </c>
      <c r="X4414" s="99">
        <v>300470</v>
      </c>
      <c r="Y4414" s="99" t="s">
        <v>112</v>
      </c>
    </row>
    <row r="4415" spans="1:25" ht="89.25" customHeight="1" x14ac:dyDescent="0.25">
      <c r="A4415" s="71">
        <v>6444</v>
      </c>
      <c r="B4415" s="17" t="s">
        <v>10592</v>
      </c>
      <c r="C4415" s="17" t="s">
        <v>11240</v>
      </c>
      <c r="D4415" s="17" t="s">
        <v>10642</v>
      </c>
      <c r="E4415" s="426" t="s">
        <v>129</v>
      </c>
      <c r="F4415" s="391" t="s">
        <v>19011</v>
      </c>
      <c r="G4415" s="432">
        <v>41640</v>
      </c>
      <c r="H4415" s="432">
        <v>41640</v>
      </c>
      <c r="I4415" s="17" t="s">
        <v>2548</v>
      </c>
      <c r="J4415" s="432">
        <v>46023</v>
      </c>
      <c r="K4415" s="17" t="s">
        <v>10643</v>
      </c>
      <c r="L4415" s="17" t="s">
        <v>60</v>
      </c>
      <c r="M4415" s="17" t="s">
        <v>10609</v>
      </c>
      <c r="N4415" s="17" t="s">
        <v>64</v>
      </c>
      <c r="O4415" s="17" t="s">
        <v>105</v>
      </c>
      <c r="P4415" s="87" t="s">
        <v>1353</v>
      </c>
      <c r="Q4415" s="17"/>
      <c r="R4415" s="15" t="s">
        <v>18</v>
      </c>
      <c r="S4415" s="17" t="s">
        <v>199</v>
      </c>
      <c r="T4415" s="99">
        <v>15122</v>
      </c>
      <c r="U4415" s="99">
        <v>18614</v>
      </c>
      <c r="V4415" s="99">
        <v>19264</v>
      </c>
      <c r="W4415" s="99">
        <v>19649</v>
      </c>
      <c r="X4415" s="99">
        <v>20042</v>
      </c>
      <c r="Y4415" s="99" t="s">
        <v>112</v>
      </c>
    </row>
    <row r="4416" spans="1:25" ht="89.25" customHeight="1" x14ac:dyDescent="0.25">
      <c r="A4416" s="71">
        <v>6445</v>
      </c>
      <c r="B4416" s="17" t="s">
        <v>10592</v>
      </c>
      <c r="C4416" s="17" t="s">
        <v>11240</v>
      </c>
      <c r="D4416" s="17" t="s">
        <v>10644</v>
      </c>
      <c r="E4416" s="426" t="s">
        <v>129</v>
      </c>
      <c r="F4416" s="17" t="s">
        <v>10645</v>
      </c>
      <c r="G4416" s="432">
        <v>41640</v>
      </c>
      <c r="H4416" s="432">
        <v>41640</v>
      </c>
      <c r="I4416" s="17" t="s">
        <v>2548</v>
      </c>
      <c r="J4416" s="432">
        <v>46023</v>
      </c>
      <c r="K4416" s="17" t="s">
        <v>10646</v>
      </c>
      <c r="L4416" s="17" t="s">
        <v>99</v>
      </c>
      <c r="M4416" s="17" t="s">
        <v>10647</v>
      </c>
      <c r="N4416" s="17" t="s">
        <v>64</v>
      </c>
      <c r="O4416" s="17" t="s">
        <v>105</v>
      </c>
      <c r="P4416" s="87" t="s">
        <v>1353</v>
      </c>
      <c r="Q4416" s="17"/>
      <c r="R4416" s="15" t="s">
        <v>52</v>
      </c>
      <c r="S4416" s="17" t="s">
        <v>639</v>
      </c>
      <c r="T4416" s="99">
        <v>1694</v>
      </c>
      <c r="U4416" s="99">
        <v>1501</v>
      </c>
      <c r="V4416" s="99">
        <v>1351</v>
      </c>
      <c r="W4416" s="99">
        <v>1216</v>
      </c>
      <c r="X4416" s="99">
        <v>1094</v>
      </c>
      <c r="Y4416" s="99" t="s">
        <v>112</v>
      </c>
    </row>
    <row r="4417" spans="1:25" ht="76.5" customHeight="1" x14ac:dyDescent="0.25">
      <c r="A4417" s="71">
        <v>6446</v>
      </c>
      <c r="B4417" s="17" t="s">
        <v>10592</v>
      </c>
      <c r="C4417" s="17" t="s">
        <v>19012</v>
      </c>
      <c r="D4417" s="17" t="s">
        <v>19013</v>
      </c>
      <c r="E4417" s="426" t="s">
        <v>129</v>
      </c>
      <c r="F4417" s="391" t="s">
        <v>19014</v>
      </c>
      <c r="G4417" s="432">
        <v>44562</v>
      </c>
      <c r="H4417" s="432">
        <v>44562</v>
      </c>
      <c r="I4417" s="17" t="s">
        <v>1044</v>
      </c>
      <c r="J4417" s="432">
        <v>46388</v>
      </c>
      <c r="K4417" s="17" t="s">
        <v>19015</v>
      </c>
      <c r="L4417" s="17" t="s">
        <v>60</v>
      </c>
      <c r="M4417" s="17" t="s">
        <v>19000</v>
      </c>
      <c r="N4417" s="17" t="s">
        <v>64</v>
      </c>
      <c r="O4417" s="17" t="s">
        <v>105</v>
      </c>
      <c r="P4417" s="87" t="s">
        <v>1353</v>
      </c>
      <c r="Q4417" s="17"/>
      <c r="R4417" s="15" t="s">
        <v>22</v>
      </c>
      <c r="S4417" s="17" t="s">
        <v>1082</v>
      </c>
      <c r="T4417" s="99" t="s">
        <v>112</v>
      </c>
      <c r="U4417" s="99">
        <v>0</v>
      </c>
      <c r="V4417" s="99">
        <v>5174</v>
      </c>
      <c r="W4417" s="99">
        <v>5631</v>
      </c>
      <c r="X4417" s="99">
        <v>5901</v>
      </c>
      <c r="Y4417" s="99">
        <v>6195</v>
      </c>
    </row>
    <row r="4418" spans="1:25" ht="76.5" customHeight="1" x14ac:dyDescent="0.25">
      <c r="A4418" s="71">
        <v>6447</v>
      </c>
      <c r="B4418" s="17" t="s">
        <v>10592</v>
      </c>
      <c r="C4418" s="17" t="s">
        <v>11247</v>
      </c>
      <c r="D4418" s="17" t="s">
        <v>10648</v>
      </c>
      <c r="E4418" s="426" t="s">
        <v>19016</v>
      </c>
      <c r="F4418" s="17" t="s">
        <v>10594</v>
      </c>
      <c r="G4418" s="432">
        <v>43127</v>
      </c>
      <c r="H4418" s="432">
        <v>43101</v>
      </c>
      <c r="I4418" s="17" t="s">
        <v>10616</v>
      </c>
      <c r="J4418" s="432">
        <v>46753</v>
      </c>
      <c r="K4418" s="17" t="s">
        <v>10649</v>
      </c>
      <c r="L4418" s="17" t="s">
        <v>60</v>
      </c>
      <c r="M4418" s="17" t="s">
        <v>10596</v>
      </c>
      <c r="N4418" s="17" t="s">
        <v>64</v>
      </c>
      <c r="O4418" s="17" t="s">
        <v>105</v>
      </c>
      <c r="P4418" s="87" t="s">
        <v>960</v>
      </c>
      <c r="Q4418" s="17"/>
      <c r="R4418" s="15" t="s">
        <v>18</v>
      </c>
      <c r="S4418" s="17" t="s">
        <v>199</v>
      </c>
      <c r="T4418" s="99">
        <v>1645325</v>
      </c>
      <c r="U4418" s="195">
        <v>1303809</v>
      </c>
      <c r="V4418" s="195">
        <v>1368999</v>
      </c>
      <c r="W4418" s="195">
        <v>1437449</v>
      </c>
      <c r="X4418" s="195">
        <v>1509322</v>
      </c>
      <c r="Y4418" s="195">
        <v>1584788</v>
      </c>
    </row>
    <row r="4419" spans="1:25" ht="63.75" customHeight="1" x14ac:dyDescent="0.25">
      <c r="A4419" s="71">
        <v>6448</v>
      </c>
      <c r="B4419" s="17" t="s">
        <v>10592</v>
      </c>
      <c r="C4419" s="17" t="s">
        <v>11241</v>
      </c>
      <c r="D4419" s="17" t="s">
        <v>10650</v>
      </c>
      <c r="E4419" s="426" t="s">
        <v>19017</v>
      </c>
      <c r="F4419" s="17" t="s">
        <v>10651</v>
      </c>
      <c r="G4419" s="432">
        <v>42370</v>
      </c>
      <c r="H4419" s="432">
        <v>42370</v>
      </c>
      <c r="I4419" s="17" t="s">
        <v>2548</v>
      </c>
      <c r="J4419" s="432">
        <v>46023</v>
      </c>
      <c r="K4419" s="17" t="s">
        <v>10652</v>
      </c>
      <c r="L4419" s="17" t="s">
        <v>60</v>
      </c>
      <c r="M4419" s="17" t="s">
        <v>19000</v>
      </c>
      <c r="N4419" s="17" t="s">
        <v>64</v>
      </c>
      <c r="O4419" s="17" t="s">
        <v>101</v>
      </c>
      <c r="P4419" s="87" t="s">
        <v>683</v>
      </c>
      <c r="Q4419" s="17"/>
      <c r="R4419" s="15" t="s">
        <v>22</v>
      </c>
      <c r="S4419" s="17" t="s">
        <v>1082</v>
      </c>
      <c r="T4419" s="99">
        <v>1000</v>
      </c>
      <c r="U4419" s="99">
        <v>1214</v>
      </c>
      <c r="V4419" s="99">
        <v>18000</v>
      </c>
      <c r="W4419" s="99">
        <v>24000</v>
      </c>
      <c r="X4419" s="99">
        <v>36000</v>
      </c>
      <c r="Y4419" s="99" t="s">
        <v>112</v>
      </c>
    </row>
    <row r="4420" spans="1:25" ht="102" customHeight="1" x14ac:dyDescent="0.25">
      <c r="A4420" s="71">
        <v>6449</v>
      </c>
      <c r="B4420" s="17" t="s">
        <v>10592</v>
      </c>
      <c r="C4420" s="17" t="s">
        <v>19012</v>
      </c>
      <c r="D4420" s="17" t="s">
        <v>19018</v>
      </c>
      <c r="E4420" s="426" t="s">
        <v>129</v>
      </c>
      <c r="F4420" s="17" t="s">
        <v>10713</v>
      </c>
      <c r="G4420" s="432">
        <v>44562</v>
      </c>
      <c r="H4420" s="432">
        <v>44197</v>
      </c>
      <c r="I4420" s="17" t="s">
        <v>2548</v>
      </c>
      <c r="J4420" s="432">
        <v>46023</v>
      </c>
      <c r="K4420" s="17" t="s">
        <v>19019</v>
      </c>
      <c r="L4420" s="17" t="s">
        <v>99</v>
      </c>
      <c r="M4420" s="17" t="s">
        <v>10598</v>
      </c>
      <c r="N4420" s="17" t="s">
        <v>64</v>
      </c>
      <c r="O4420" s="17" t="s">
        <v>468</v>
      </c>
      <c r="P4420" s="87" t="s">
        <v>115</v>
      </c>
      <c r="Q4420" s="17"/>
      <c r="R4420" s="15" t="s">
        <v>18</v>
      </c>
      <c r="S4420" s="17" t="s">
        <v>199</v>
      </c>
      <c r="T4420" s="99">
        <v>3857</v>
      </c>
      <c r="U4420" s="99">
        <v>3127</v>
      </c>
      <c r="V4420" s="99">
        <v>3357</v>
      </c>
      <c r="W4420" s="99">
        <v>3357</v>
      </c>
      <c r="X4420" s="99">
        <v>3357</v>
      </c>
      <c r="Y4420" s="99" t="s">
        <v>112</v>
      </c>
    </row>
    <row r="4421" spans="1:25" ht="409.5" customHeight="1" x14ac:dyDescent="0.25">
      <c r="A4421" s="71">
        <v>6450</v>
      </c>
      <c r="B4421" s="17" t="s">
        <v>10592</v>
      </c>
      <c r="C4421" s="17" t="s">
        <v>11248</v>
      </c>
      <c r="D4421" s="17" t="s">
        <v>10653</v>
      </c>
      <c r="E4421" s="426" t="s">
        <v>129</v>
      </c>
      <c r="F4421" s="17" t="s">
        <v>1675</v>
      </c>
      <c r="G4421" s="432">
        <v>43924</v>
      </c>
      <c r="H4421" s="432">
        <v>43831</v>
      </c>
      <c r="I4421" s="17" t="s">
        <v>762</v>
      </c>
      <c r="J4421" s="432">
        <v>44927</v>
      </c>
      <c r="K4421" s="17" t="s">
        <v>19020</v>
      </c>
      <c r="L4421" s="17" t="s">
        <v>60</v>
      </c>
      <c r="M4421" s="17" t="s">
        <v>19000</v>
      </c>
      <c r="N4421" s="17" t="s">
        <v>64</v>
      </c>
      <c r="O4421" s="17" t="s">
        <v>100</v>
      </c>
      <c r="P4421" s="87" t="s">
        <v>19021</v>
      </c>
      <c r="Q4421" s="17"/>
      <c r="R4421" s="15">
        <v>2</v>
      </c>
      <c r="S4421" s="17" t="s">
        <v>199</v>
      </c>
      <c r="T4421" s="99">
        <v>330178</v>
      </c>
      <c r="U4421" s="99">
        <v>297448</v>
      </c>
      <c r="V4421" s="99" t="s">
        <v>112</v>
      </c>
      <c r="W4421" s="99" t="s">
        <v>112</v>
      </c>
      <c r="X4421" s="99" t="s">
        <v>112</v>
      </c>
      <c r="Y4421" s="99" t="s">
        <v>112</v>
      </c>
    </row>
    <row r="4422" spans="1:25" ht="178.5" customHeight="1" x14ac:dyDescent="0.25">
      <c r="A4422" s="71">
        <v>6451</v>
      </c>
      <c r="B4422" s="17" t="s">
        <v>10592</v>
      </c>
      <c r="C4422" s="17" t="s">
        <v>11249</v>
      </c>
      <c r="D4422" s="17" t="s">
        <v>10654</v>
      </c>
      <c r="E4422" s="426" t="s">
        <v>19022</v>
      </c>
      <c r="F4422" s="17" t="s">
        <v>11250</v>
      </c>
      <c r="G4422" s="432">
        <v>40909</v>
      </c>
      <c r="H4422" s="432">
        <v>40909</v>
      </c>
      <c r="I4422" s="17" t="s">
        <v>396</v>
      </c>
      <c r="J4422" s="432">
        <v>44562</v>
      </c>
      <c r="K4422" s="17" t="s">
        <v>10655</v>
      </c>
      <c r="L4422" s="17" t="s">
        <v>60</v>
      </c>
      <c r="M4422" s="17" t="s">
        <v>10629</v>
      </c>
      <c r="N4422" s="17" t="s">
        <v>107</v>
      </c>
      <c r="O4422" s="17" t="s">
        <v>100</v>
      </c>
      <c r="P4422" s="87" t="s">
        <v>397</v>
      </c>
      <c r="Q4422" s="17" t="s">
        <v>10656</v>
      </c>
      <c r="R4422" s="15" t="s">
        <v>23</v>
      </c>
      <c r="S4422" s="17" t="s">
        <v>1076</v>
      </c>
      <c r="T4422" s="99">
        <v>0</v>
      </c>
      <c r="U4422" s="99" t="s">
        <v>112</v>
      </c>
      <c r="V4422" s="99" t="s">
        <v>112</v>
      </c>
      <c r="W4422" s="99" t="s">
        <v>112</v>
      </c>
      <c r="X4422" s="99" t="s">
        <v>112</v>
      </c>
      <c r="Y4422" s="99" t="s">
        <v>112</v>
      </c>
    </row>
    <row r="4423" spans="1:25" ht="63.75" customHeight="1" x14ac:dyDescent="0.25">
      <c r="A4423" s="71">
        <v>6452</v>
      </c>
      <c r="B4423" s="17" t="s">
        <v>10592</v>
      </c>
      <c r="C4423" s="17" t="s">
        <v>11249</v>
      </c>
      <c r="D4423" s="17" t="s">
        <v>10657</v>
      </c>
      <c r="E4423" s="426" t="s">
        <v>19022</v>
      </c>
      <c r="F4423" s="17" t="s">
        <v>11250</v>
      </c>
      <c r="G4423" s="432">
        <v>40909</v>
      </c>
      <c r="H4423" s="432">
        <v>40909</v>
      </c>
      <c r="I4423" s="17" t="s">
        <v>396</v>
      </c>
      <c r="J4423" s="432">
        <v>44562</v>
      </c>
      <c r="K4423" s="17" t="s">
        <v>10658</v>
      </c>
      <c r="L4423" s="17" t="s">
        <v>60</v>
      </c>
      <c r="M4423" s="17" t="s">
        <v>10629</v>
      </c>
      <c r="N4423" s="17" t="s">
        <v>107</v>
      </c>
      <c r="O4423" s="17" t="s">
        <v>100</v>
      </c>
      <c r="P4423" s="87" t="s">
        <v>397</v>
      </c>
      <c r="Q4423" s="17" t="s">
        <v>10659</v>
      </c>
      <c r="R4423" s="15" t="s">
        <v>23</v>
      </c>
      <c r="S4423" s="17" t="s">
        <v>1076</v>
      </c>
      <c r="T4423" s="99">
        <v>0</v>
      </c>
      <c r="U4423" s="99" t="s">
        <v>112</v>
      </c>
      <c r="V4423" s="99" t="s">
        <v>112</v>
      </c>
      <c r="W4423" s="99" t="s">
        <v>112</v>
      </c>
      <c r="X4423" s="99" t="s">
        <v>112</v>
      </c>
      <c r="Y4423" s="99" t="s">
        <v>112</v>
      </c>
    </row>
    <row r="4424" spans="1:25" ht="76.5" customHeight="1" x14ac:dyDescent="0.25">
      <c r="A4424" s="71">
        <v>6453</v>
      </c>
      <c r="B4424" s="17" t="s">
        <v>10592</v>
      </c>
      <c r="C4424" s="17" t="s">
        <v>19023</v>
      </c>
      <c r="D4424" s="17" t="s">
        <v>10660</v>
      </c>
      <c r="E4424" s="426" t="s">
        <v>19022</v>
      </c>
      <c r="F4424" s="17" t="s">
        <v>11250</v>
      </c>
      <c r="G4424" s="432">
        <v>38745</v>
      </c>
      <c r="H4424" s="432">
        <v>38718</v>
      </c>
      <c r="I4424" s="17" t="s">
        <v>370</v>
      </c>
      <c r="J4424" s="432">
        <v>45292</v>
      </c>
      <c r="K4424" s="17" t="s">
        <v>10661</v>
      </c>
      <c r="L4424" s="17" t="s">
        <v>60</v>
      </c>
      <c r="M4424" s="17" t="s">
        <v>10629</v>
      </c>
      <c r="N4424" s="17" t="s">
        <v>107</v>
      </c>
      <c r="O4424" s="17" t="s">
        <v>100</v>
      </c>
      <c r="P4424" s="87" t="s">
        <v>397</v>
      </c>
      <c r="Q4424" s="17" t="s">
        <v>10662</v>
      </c>
      <c r="R4424" s="15" t="s">
        <v>23</v>
      </c>
      <c r="S4424" s="17" t="s">
        <v>1076</v>
      </c>
      <c r="T4424" s="389">
        <v>114501</v>
      </c>
      <c r="U4424" s="99">
        <v>130292</v>
      </c>
      <c r="V4424" s="99">
        <v>143418</v>
      </c>
      <c r="W4424" s="99" t="s">
        <v>112</v>
      </c>
      <c r="X4424" s="99" t="s">
        <v>112</v>
      </c>
      <c r="Y4424" s="99" t="s">
        <v>112</v>
      </c>
    </row>
    <row r="4425" spans="1:25" ht="76.5" customHeight="1" x14ac:dyDescent="0.25">
      <c r="A4425" s="71">
        <v>6454</v>
      </c>
      <c r="B4425" s="17" t="s">
        <v>10592</v>
      </c>
      <c r="C4425" s="17" t="s">
        <v>19024</v>
      </c>
      <c r="D4425" s="17" t="s">
        <v>10663</v>
      </c>
      <c r="E4425" s="426" t="s">
        <v>19025</v>
      </c>
      <c r="F4425" s="17" t="s">
        <v>11250</v>
      </c>
      <c r="G4425" s="432">
        <v>38745</v>
      </c>
      <c r="H4425" s="432">
        <v>38718</v>
      </c>
      <c r="I4425" s="17" t="s">
        <v>370</v>
      </c>
      <c r="J4425" s="432">
        <v>45292</v>
      </c>
      <c r="K4425" s="17" t="s">
        <v>10664</v>
      </c>
      <c r="L4425" s="17" t="s">
        <v>60</v>
      </c>
      <c r="M4425" s="17" t="s">
        <v>10665</v>
      </c>
      <c r="N4425" s="17" t="s">
        <v>107</v>
      </c>
      <c r="O4425" s="17" t="s">
        <v>100</v>
      </c>
      <c r="P4425" s="87" t="s">
        <v>397</v>
      </c>
      <c r="Q4425" s="17" t="s">
        <v>10666</v>
      </c>
      <c r="R4425" s="15" t="s">
        <v>26</v>
      </c>
      <c r="S4425" s="17" t="s">
        <v>141</v>
      </c>
      <c r="T4425" s="37">
        <v>60854</v>
      </c>
      <c r="U4425" s="99">
        <v>80305</v>
      </c>
      <c r="V4425" s="99">
        <v>84321</v>
      </c>
      <c r="W4425" s="99" t="s">
        <v>112</v>
      </c>
      <c r="X4425" s="99" t="s">
        <v>112</v>
      </c>
      <c r="Y4425" s="99" t="s">
        <v>112</v>
      </c>
    </row>
    <row r="4426" spans="1:25" ht="409.5" customHeight="1" x14ac:dyDescent="0.25">
      <c r="A4426" s="71">
        <v>6455</v>
      </c>
      <c r="B4426" s="17" t="s">
        <v>10592</v>
      </c>
      <c r="C4426" s="17" t="s">
        <v>11249</v>
      </c>
      <c r="D4426" s="17" t="s">
        <v>10667</v>
      </c>
      <c r="E4426" s="426" t="s">
        <v>19026</v>
      </c>
      <c r="F4426" s="17" t="s">
        <v>11251</v>
      </c>
      <c r="G4426" s="432">
        <v>40909</v>
      </c>
      <c r="H4426" s="432">
        <v>40909</v>
      </c>
      <c r="I4426" s="17" t="s">
        <v>762</v>
      </c>
      <c r="J4426" s="432">
        <v>44927</v>
      </c>
      <c r="K4426" s="17" t="s">
        <v>10668</v>
      </c>
      <c r="L4426" s="17" t="s">
        <v>60</v>
      </c>
      <c r="M4426" s="17" t="s">
        <v>10609</v>
      </c>
      <c r="N4426" s="17" t="s">
        <v>107</v>
      </c>
      <c r="O4426" s="17" t="s">
        <v>100</v>
      </c>
      <c r="P4426" s="87" t="s">
        <v>397</v>
      </c>
      <c r="Q4426" s="17" t="s">
        <v>10669</v>
      </c>
      <c r="R4426" s="15" t="s">
        <v>18</v>
      </c>
      <c r="S4426" s="17" t="s">
        <v>199</v>
      </c>
      <c r="T4426" s="99">
        <v>0</v>
      </c>
      <c r="U4426" s="99">
        <v>0</v>
      </c>
      <c r="V4426" s="99" t="s">
        <v>112</v>
      </c>
      <c r="W4426" s="99" t="s">
        <v>112</v>
      </c>
      <c r="X4426" s="99" t="s">
        <v>112</v>
      </c>
      <c r="Y4426" s="99" t="s">
        <v>112</v>
      </c>
    </row>
    <row r="4427" spans="1:25" ht="409.5" customHeight="1" x14ac:dyDescent="0.25">
      <c r="A4427" s="71">
        <v>6456</v>
      </c>
      <c r="B4427" s="17" t="s">
        <v>10592</v>
      </c>
      <c r="C4427" s="17" t="s">
        <v>11252</v>
      </c>
      <c r="D4427" s="17" t="s">
        <v>10670</v>
      </c>
      <c r="E4427" s="426" t="s">
        <v>19027</v>
      </c>
      <c r="F4427" s="17" t="s">
        <v>11251</v>
      </c>
      <c r="G4427" s="432">
        <v>42005</v>
      </c>
      <c r="H4427" s="432">
        <v>42005</v>
      </c>
      <c r="I4427" s="17" t="s">
        <v>370</v>
      </c>
      <c r="J4427" s="432">
        <v>45292</v>
      </c>
      <c r="K4427" s="17" t="s">
        <v>10671</v>
      </c>
      <c r="L4427" s="17" t="s">
        <v>60</v>
      </c>
      <c r="M4427" s="17" t="s">
        <v>10691</v>
      </c>
      <c r="N4427" s="17" t="s">
        <v>107</v>
      </c>
      <c r="O4427" s="17" t="s">
        <v>100</v>
      </c>
      <c r="P4427" s="87" t="s">
        <v>397</v>
      </c>
      <c r="Q4427" s="17" t="s">
        <v>10672</v>
      </c>
      <c r="R4427" s="15" t="s">
        <v>18</v>
      </c>
      <c r="S4427" s="17" t="s">
        <v>199</v>
      </c>
      <c r="T4427" s="99">
        <v>0</v>
      </c>
      <c r="U4427" s="99">
        <v>0</v>
      </c>
      <c r="V4427" s="99">
        <v>0</v>
      </c>
      <c r="W4427" s="99" t="s">
        <v>112</v>
      </c>
      <c r="X4427" s="99" t="s">
        <v>112</v>
      </c>
      <c r="Y4427" s="99" t="s">
        <v>112</v>
      </c>
    </row>
    <row r="4428" spans="1:25" ht="76.5" customHeight="1" x14ac:dyDescent="0.25">
      <c r="A4428" s="71">
        <v>6457</v>
      </c>
      <c r="B4428" s="17" t="s">
        <v>10592</v>
      </c>
      <c r="C4428" s="17" t="s">
        <v>11253</v>
      </c>
      <c r="D4428" s="17" t="s">
        <v>10673</v>
      </c>
      <c r="E4428" s="426" t="s">
        <v>19028</v>
      </c>
      <c r="F4428" s="17" t="s">
        <v>11254</v>
      </c>
      <c r="G4428" s="432">
        <v>41047</v>
      </c>
      <c r="H4428" s="432">
        <v>40909</v>
      </c>
      <c r="I4428" s="17" t="s">
        <v>370</v>
      </c>
      <c r="J4428" s="432">
        <v>45292</v>
      </c>
      <c r="K4428" s="17" t="s">
        <v>10674</v>
      </c>
      <c r="L4428" s="17" t="s">
        <v>60</v>
      </c>
      <c r="M4428" s="17" t="s">
        <v>10596</v>
      </c>
      <c r="N4428" s="17" t="s">
        <v>107</v>
      </c>
      <c r="O4428" s="17" t="s">
        <v>100</v>
      </c>
      <c r="P4428" s="87" t="s">
        <v>397</v>
      </c>
      <c r="Q4428" s="17" t="s">
        <v>10675</v>
      </c>
      <c r="R4428" s="15" t="s">
        <v>18</v>
      </c>
      <c r="S4428" s="17" t="s">
        <v>199</v>
      </c>
      <c r="T4428" s="99">
        <v>714213</v>
      </c>
      <c r="U4428" s="99">
        <v>550015</v>
      </c>
      <c r="V4428" s="99">
        <v>577516</v>
      </c>
      <c r="W4428" s="99" t="s">
        <v>112</v>
      </c>
      <c r="X4428" s="99" t="s">
        <v>112</v>
      </c>
      <c r="Y4428" s="99" t="s">
        <v>112</v>
      </c>
    </row>
    <row r="4429" spans="1:25" ht="153" customHeight="1" x14ac:dyDescent="0.25">
      <c r="A4429" s="71">
        <v>6458</v>
      </c>
      <c r="B4429" s="17" t="s">
        <v>10592</v>
      </c>
      <c r="C4429" s="17" t="s">
        <v>19024</v>
      </c>
      <c r="D4429" s="17" t="s">
        <v>3614</v>
      </c>
      <c r="E4429" s="426" t="s">
        <v>19029</v>
      </c>
      <c r="F4429" s="17" t="s">
        <v>10676</v>
      </c>
      <c r="G4429" s="432">
        <v>38744</v>
      </c>
      <c r="H4429" s="432">
        <v>38718</v>
      </c>
      <c r="I4429" s="17" t="s">
        <v>370</v>
      </c>
      <c r="J4429" s="432">
        <v>45292</v>
      </c>
      <c r="K4429" s="17" t="s">
        <v>10677</v>
      </c>
      <c r="L4429" s="17" t="s">
        <v>60</v>
      </c>
      <c r="M4429" s="17" t="s">
        <v>10596</v>
      </c>
      <c r="N4429" s="17" t="s">
        <v>107</v>
      </c>
      <c r="O4429" s="17" t="s">
        <v>100</v>
      </c>
      <c r="P4429" s="87" t="s">
        <v>397</v>
      </c>
      <c r="Q4429" s="17"/>
      <c r="R4429" s="15" t="s">
        <v>18</v>
      </c>
      <c r="S4429" s="17" t="s">
        <v>199</v>
      </c>
      <c r="T4429" s="99">
        <v>34938013</v>
      </c>
      <c r="U4429" s="99">
        <v>23910681</v>
      </c>
      <c r="V4429" s="99">
        <v>36481040</v>
      </c>
      <c r="W4429" s="99" t="s">
        <v>112</v>
      </c>
      <c r="X4429" s="99" t="s">
        <v>112</v>
      </c>
      <c r="Y4429" s="99" t="s">
        <v>112</v>
      </c>
    </row>
    <row r="4430" spans="1:25" ht="153" customHeight="1" x14ac:dyDescent="0.25">
      <c r="A4430" s="71">
        <v>6459</v>
      </c>
      <c r="B4430" s="17" t="s">
        <v>10592</v>
      </c>
      <c r="C4430" s="17" t="s">
        <v>11255</v>
      </c>
      <c r="D4430" s="17" t="s">
        <v>3616</v>
      </c>
      <c r="E4430" s="426" t="s">
        <v>19030</v>
      </c>
      <c r="F4430" s="17" t="s">
        <v>10678</v>
      </c>
      <c r="G4430" s="432">
        <v>40909</v>
      </c>
      <c r="H4430" s="432">
        <v>40909</v>
      </c>
      <c r="I4430" s="17" t="s">
        <v>370</v>
      </c>
      <c r="J4430" s="432">
        <v>45292</v>
      </c>
      <c r="K4430" s="17" t="s">
        <v>10679</v>
      </c>
      <c r="L4430" s="17" t="s">
        <v>60</v>
      </c>
      <c r="M4430" s="17" t="s">
        <v>10596</v>
      </c>
      <c r="N4430" s="17" t="s">
        <v>107</v>
      </c>
      <c r="O4430" s="17" t="s">
        <v>100</v>
      </c>
      <c r="P4430" s="87" t="s">
        <v>439</v>
      </c>
      <c r="Q4430" s="17"/>
      <c r="R4430" s="15" t="s">
        <v>18</v>
      </c>
      <c r="S4430" s="17" t="s">
        <v>199</v>
      </c>
      <c r="T4430" s="99">
        <v>625607</v>
      </c>
      <c r="U4430" s="99">
        <v>598170</v>
      </c>
      <c r="V4430" s="99">
        <v>688050</v>
      </c>
      <c r="W4430" s="99" t="s">
        <v>112</v>
      </c>
      <c r="X4430" s="99" t="s">
        <v>112</v>
      </c>
      <c r="Y4430" s="99" t="s">
        <v>112</v>
      </c>
    </row>
    <row r="4431" spans="1:25" ht="140.25" customHeight="1" x14ac:dyDescent="0.25">
      <c r="A4431" s="71">
        <v>6460</v>
      </c>
      <c r="B4431" s="17" t="s">
        <v>10592</v>
      </c>
      <c r="C4431" s="17" t="s">
        <v>19031</v>
      </c>
      <c r="D4431" s="17" t="s">
        <v>926</v>
      </c>
      <c r="E4431" s="426" t="s">
        <v>19032</v>
      </c>
      <c r="F4431" s="17" t="s">
        <v>2779</v>
      </c>
      <c r="G4431" s="432">
        <v>40179</v>
      </c>
      <c r="H4431" s="432">
        <v>40179</v>
      </c>
      <c r="I4431" s="17" t="s">
        <v>370</v>
      </c>
      <c r="J4431" s="432">
        <v>45292</v>
      </c>
      <c r="K4431" s="17" t="s">
        <v>10680</v>
      </c>
      <c r="L4431" s="17" t="s">
        <v>60</v>
      </c>
      <c r="M4431" s="17" t="s">
        <v>10609</v>
      </c>
      <c r="N4431" s="17" t="s">
        <v>107</v>
      </c>
      <c r="O4431" s="17" t="s">
        <v>100</v>
      </c>
      <c r="P4431" s="87" t="s">
        <v>706</v>
      </c>
      <c r="Q4431" s="17" t="s">
        <v>2780</v>
      </c>
      <c r="R4431" s="15" t="s">
        <v>18</v>
      </c>
      <c r="S4431" s="17" t="s">
        <v>199</v>
      </c>
      <c r="T4431" s="99">
        <v>0</v>
      </c>
      <c r="U4431" s="99">
        <v>257926</v>
      </c>
      <c r="V4431" s="99">
        <v>270823</v>
      </c>
      <c r="W4431" s="99" t="s">
        <v>112</v>
      </c>
      <c r="X4431" s="99" t="s">
        <v>112</v>
      </c>
      <c r="Y4431" s="99" t="s">
        <v>112</v>
      </c>
    </row>
    <row r="4432" spans="1:25" ht="153" customHeight="1" x14ac:dyDescent="0.25">
      <c r="A4432" s="71">
        <v>6461</v>
      </c>
      <c r="B4432" s="17" t="s">
        <v>10592</v>
      </c>
      <c r="C4432" s="17" t="s">
        <v>11256</v>
      </c>
      <c r="D4432" s="17" t="s">
        <v>10681</v>
      </c>
      <c r="E4432" s="426" t="s">
        <v>19033</v>
      </c>
      <c r="F4432" s="391" t="s">
        <v>19034</v>
      </c>
      <c r="G4432" s="432">
        <v>41640</v>
      </c>
      <c r="H4432" s="432">
        <v>41640</v>
      </c>
      <c r="I4432" s="17" t="s">
        <v>762</v>
      </c>
      <c r="J4432" s="432">
        <v>44927</v>
      </c>
      <c r="K4432" s="17" t="s">
        <v>10682</v>
      </c>
      <c r="L4432" s="17" t="s">
        <v>99</v>
      </c>
      <c r="M4432" s="17" t="s">
        <v>10598</v>
      </c>
      <c r="N4432" s="17" t="s">
        <v>107</v>
      </c>
      <c r="O4432" s="17" t="s">
        <v>100</v>
      </c>
      <c r="P4432" s="87" t="s">
        <v>397</v>
      </c>
      <c r="Q4432" s="17"/>
      <c r="R4432" s="15" t="s">
        <v>18</v>
      </c>
      <c r="S4432" s="17" t="s">
        <v>199</v>
      </c>
      <c r="T4432" s="99">
        <v>0</v>
      </c>
      <c r="U4432" s="99">
        <v>0</v>
      </c>
      <c r="V4432" s="99" t="s">
        <v>112</v>
      </c>
      <c r="W4432" s="99" t="s">
        <v>112</v>
      </c>
      <c r="X4432" s="99" t="s">
        <v>112</v>
      </c>
      <c r="Y4432" s="99" t="s">
        <v>112</v>
      </c>
    </row>
    <row r="4433" spans="1:25" ht="191.25" customHeight="1" x14ac:dyDescent="0.25">
      <c r="A4433" s="71">
        <v>6462</v>
      </c>
      <c r="B4433" s="17" t="s">
        <v>10592</v>
      </c>
      <c r="C4433" s="17" t="s">
        <v>11257</v>
      </c>
      <c r="D4433" s="17" t="s">
        <v>10683</v>
      </c>
      <c r="E4433" s="426" t="s">
        <v>19035</v>
      </c>
      <c r="F4433" s="17" t="s">
        <v>852</v>
      </c>
      <c r="G4433" s="432">
        <v>42520</v>
      </c>
      <c r="H4433" s="432">
        <v>42370</v>
      </c>
      <c r="I4433" s="17" t="s">
        <v>18990</v>
      </c>
      <c r="J4433" s="432">
        <v>45292</v>
      </c>
      <c r="K4433" s="17" t="s">
        <v>10684</v>
      </c>
      <c r="L4433" s="17" t="s">
        <v>60</v>
      </c>
      <c r="M4433" s="17" t="s">
        <v>10629</v>
      </c>
      <c r="N4433" s="17" t="s">
        <v>107</v>
      </c>
      <c r="O4433" s="17" t="s">
        <v>100</v>
      </c>
      <c r="P4433" s="87" t="s">
        <v>439</v>
      </c>
      <c r="Q4433" s="17"/>
      <c r="R4433" s="15" t="s">
        <v>23</v>
      </c>
      <c r="S4433" s="17" t="s">
        <v>1076</v>
      </c>
      <c r="T4433" s="99">
        <v>0</v>
      </c>
      <c r="U4433" s="99">
        <v>0</v>
      </c>
      <c r="V4433" s="99" t="s">
        <v>112</v>
      </c>
      <c r="W4433" s="99" t="s">
        <v>112</v>
      </c>
      <c r="X4433" s="99" t="s">
        <v>112</v>
      </c>
      <c r="Y4433" s="99" t="s">
        <v>112</v>
      </c>
    </row>
    <row r="4434" spans="1:25" ht="191.25" customHeight="1" x14ac:dyDescent="0.25">
      <c r="A4434" s="71">
        <v>6463</v>
      </c>
      <c r="B4434" s="17" t="s">
        <v>10592</v>
      </c>
      <c r="C4434" s="17" t="s">
        <v>11258</v>
      </c>
      <c r="D4434" s="17" t="s">
        <v>10685</v>
      </c>
      <c r="E4434" s="426" t="s">
        <v>19035</v>
      </c>
      <c r="F4434" s="17" t="s">
        <v>2954</v>
      </c>
      <c r="G4434" s="432">
        <v>43831</v>
      </c>
      <c r="H4434" s="432">
        <v>43831</v>
      </c>
      <c r="I4434" s="17" t="s">
        <v>113</v>
      </c>
      <c r="J4434" s="432" t="s">
        <v>114</v>
      </c>
      <c r="K4434" s="17" t="s">
        <v>19036</v>
      </c>
      <c r="L4434" s="17" t="s">
        <v>60</v>
      </c>
      <c r="M4434" s="17" t="s">
        <v>18995</v>
      </c>
      <c r="N4434" s="17" t="s">
        <v>107</v>
      </c>
      <c r="O4434" s="17" t="s">
        <v>100</v>
      </c>
      <c r="P4434" s="87" t="s">
        <v>3697</v>
      </c>
      <c r="Q4434" s="17"/>
      <c r="R4434" s="15" t="s">
        <v>18</v>
      </c>
      <c r="S4434" s="17" t="s">
        <v>199</v>
      </c>
      <c r="T4434" s="99">
        <v>0</v>
      </c>
      <c r="U4434" s="99">
        <v>0</v>
      </c>
      <c r="V4434" s="99">
        <v>0</v>
      </c>
      <c r="W4434" s="99">
        <v>0</v>
      </c>
      <c r="X4434" s="99">
        <v>0</v>
      </c>
      <c r="Y4434" s="99">
        <v>0</v>
      </c>
    </row>
    <row r="4435" spans="1:25" ht="191.25" customHeight="1" x14ac:dyDescent="0.25">
      <c r="A4435" s="71">
        <v>6464</v>
      </c>
      <c r="B4435" s="17" t="s">
        <v>10592</v>
      </c>
      <c r="C4435" s="17" t="s">
        <v>11259</v>
      </c>
      <c r="D4435" s="17" t="s">
        <v>10686</v>
      </c>
      <c r="E4435" s="426" t="s">
        <v>19037</v>
      </c>
      <c r="F4435" s="17" t="s">
        <v>2810</v>
      </c>
      <c r="G4435" s="432">
        <v>43831</v>
      </c>
      <c r="H4435" s="432">
        <v>43831</v>
      </c>
      <c r="I4435" s="17" t="s">
        <v>1128</v>
      </c>
      <c r="J4435" s="432">
        <v>47119</v>
      </c>
      <c r="K4435" s="17" t="s">
        <v>10687</v>
      </c>
      <c r="L4435" s="17" t="s">
        <v>60</v>
      </c>
      <c r="M4435" s="17" t="s">
        <v>18995</v>
      </c>
      <c r="N4435" s="17" t="s">
        <v>107</v>
      </c>
      <c r="O4435" s="17" t="s">
        <v>100</v>
      </c>
      <c r="P4435" s="87" t="s">
        <v>694</v>
      </c>
      <c r="Q4435" s="17"/>
      <c r="R4435" s="15" t="s">
        <v>18</v>
      </c>
      <c r="S4435" s="17" t="s">
        <v>199</v>
      </c>
      <c r="T4435" s="99">
        <v>0</v>
      </c>
      <c r="U4435" s="99">
        <v>0</v>
      </c>
      <c r="V4435" s="99">
        <v>0</v>
      </c>
      <c r="W4435" s="99">
        <v>0</v>
      </c>
      <c r="X4435" s="99">
        <v>0</v>
      </c>
      <c r="Y4435" s="99">
        <v>0</v>
      </c>
    </row>
    <row r="4436" spans="1:25" ht="191.25" customHeight="1" x14ac:dyDescent="0.25">
      <c r="A4436" s="71">
        <v>6465</v>
      </c>
      <c r="B4436" s="17" t="s">
        <v>10592</v>
      </c>
      <c r="C4436" s="17" t="s">
        <v>11260</v>
      </c>
      <c r="D4436" s="17" t="s">
        <v>10688</v>
      </c>
      <c r="E4436" s="426" t="s">
        <v>129</v>
      </c>
      <c r="F4436" s="17" t="s">
        <v>10689</v>
      </c>
      <c r="G4436" s="432">
        <v>43831</v>
      </c>
      <c r="H4436" s="432">
        <v>43831</v>
      </c>
      <c r="I4436" s="17" t="s">
        <v>113</v>
      </c>
      <c r="J4436" s="432" t="s">
        <v>114</v>
      </c>
      <c r="K4436" s="17" t="s">
        <v>10690</v>
      </c>
      <c r="L4436" s="17" t="s">
        <v>60</v>
      </c>
      <c r="M4436" s="17" t="s">
        <v>10691</v>
      </c>
      <c r="N4436" s="17" t="s">
        <v>107</v>
      </c>
      <c r="O4436" s="17" t="s">
        <v>104</v>
      </c>
      <c r="P4436" s="87" t="s">
        <v>1135</v>
      </c>
      <c r="Q4436" s="17"/>
      <c r="R4436" s="15" t="s">
        <v>18</v>
      </c>
      <c r="S4436" s="17" t="s">
        <v>199</v>
      </c>
      <c r="T4436" s="99">
        <v>0</v>
      </c>
      <c r="U4436" s="99">
        <v>10050</v>
      </c>
      <c r="V4436" s="99">
        <v>14967</v>
      </c>
      <c r="W4436" s="99">
        <v>15716</v>
      </c>
      <c r="X4436" s="99">
        <v>16502</v>
      </c>
      <c r="Y4436" s="99">
        <v>17321</v>
      </c>
    </row>
    <row r="4437" spans="1:25" ht="191.25" customHeight="1" x14ac:dyDescent="0.25">
      <c r="A4437" s="71">
        <v>6466</v>
      </c>
      <c r="B4437" s="17" t="s">
        <v>10592</v>
      </c>
      <c r="C4437" s="17" t="s">
        <v>11261</v>
      </c>
      <c r="D4437" s="17" t="s">
        <v>4260</v>
      </c>
      <c r="E4437" s="426" t="s">
        <v>129</v>
      </c>
      <c r="F4437" s="17" t="s">
        <v>10692</v>
      </c>
      <c r="G4437" s="432">
        <v>43126</v>
      </c>
      <c r="H4437" s="432">
        <v>43101</v>
      </c>
      <c r="I4437" s="17" t="s">
        <v>403</v>
      </c>
      <c r="J4437" s="432">
        <v>46753</v>
      </c>
      <c r="K4437" s="17" t="s">
        <v>19038</v>
      </c>
      <c r="L4437" s="17" t="s">
        <v>60</v>
      </c>
      <c r="M4437" s="17" t="s">
        <v>18995</v>
      </c>
      <c r="N4437" s="17" t="s">
        <v>107</v>
      </c>
      <c r="O4437" s="17" t="s">
        <v>102</v>
      </c>
      <c r="P4437" s="87" t="s">
        <v>683</v>
      </c>
      <c r="Q4437" s="17" t="s">
        <v>10693</v>
      </c>
      <c r="R4437" s="15" t="s">
        <v>18</v>
      </c>
      <c r="S4437" s="17" t="s">
        <v>199</v>
      </c>
      <c r="T4437" s="99">
        <v>9534</v>
      </c>
      <c r="U4437" s="99">
        <v>155168</v>
      </c>
      <c r="V4437" s="99">
        <v>162928</v>
      </c>
      <c r="W4437" s="99">
        <v>171074</v>
      </c>
      <c r="X4437" s="99">
        <v>179627</v>
      </c>
      <c r="Y4437" s="99">
        <v>188609</v>
      </c>
    </row>
    <row r="4438" spans="1:25" ht="89.25" customHeight="1" x14ac:dyDescent="0.25">
      <c r="A4438" s="71">
        <v>6467</v>
      </c>
      <c r="B4438" s="17" t="s">
        <v>10592</v>
      </c>
      <c r="C4438" s="17" t="s">
        <v>11262</v>
      </c>
      <c r="D4438" s="17" t="s">
        <v>2907</v>
      </c>
      <c r="E4438" s="426" t="s">
        <v>129</v>
      </c>
      <c r="F4438" s="17" t="s">
        <v>10694</v>
      </c>
      <c r="G4438" s="432">
        <v>43958</v>
      </c>
      <c r="H4438" s="432">
        <v>43831</v>
      </c>
      <c r="I4438" s="17" t="s">
        <v>403</v>
      </c>
      <c r="J4438" s="432">
        <v>46753</v>
      </c>
      <c r="K4438" s="17" t="s">
        <v>19039</v>
      </c>
      <c r="L4438" s="17" t="s">
        <v>60</v>
      </c>
      <c r="M4438" s="17" t="s">
        <v>19040</v>
      </c>
      <c r="N4438" s="17" t="s">
        <v>107</v>
      </c>
      <c r="O4438" s="17" t="s">
        <v>102</v>
      </c>
      <c r="P4438" s="87" t="s">
        <v>683</v>
      </c>
      <c r="Q4438" s="17"/>
      <c r="R4438" s="15" t="s">
        <v>18</v>
      </c>
      <c r="S4438" s="17" t="s">
        <v>199</v>
      </c>
      <c r="T4438" s="99">
        <v>21500</v>
      </c>
      <c r="U4438" s="99">
        <v>71500</v>
      </c>
      <c r="V4438" s="99">
        <v>14894</v>
      </c>
      <c r="W4438" s="99">
        <v>15603</v>
      </c>
      <c r="X4438" s="83">
        <v>17021</v>
      </c>
      <c r="Y4438" s="83">
        <v>17872</v>
      </c>
    </row>
    <row r="4439" spans="1:25" ht="153" customHeight="1" x14ac:dyDescent="0.25">
      <c r="A4439" s="71">
        <v>6468</v>
      </c>
      <c r="B4439" s="17" t="s">
        <v>10592</v>
      </c>
      <c r="C4439" s="17" t="s">
        <v>11262</v>
      </c>
      <c r="D4439" s="17" t="s">
        <v>19041</v>
      </c>
      <c r="E4439" s="426" t="s">
        <v>129</v>
      </c>
      <c r="F4439" s="17" t="s">
        <v>19042</v>
      </c>
      <c r="G4439" s="432">
        <v>43958</v>
      </c>
      <c r="H4439" s="432">
        <v>43831</v>
      </c>
      <c r="I4439" s="17" t="s">
        <v>403</v>
      </c>
      <c r="J4439" s="432">
        <v>46753</v>
      </c>
      <c r="K4439" s="17" t="s">
        <v>10695</v>
      </c>
      <c r="L4439" s="17" t="s">
        <v>60</v>
      </c>
      <c r="M4439" s="17" t="s">
        <v>19043</v>
      </c>
      <c r="N4439" s="17" t="s">
        <v>107</v>
      </c>
      <c r="O4439" s="17" t="s">
        <v>102</v>
      </c>
      <c r="P4439" s="87" t="s">
        <v>683</v>
      </c>
      <c r="Q4439" s="17"/>
      <c r="R4439" s="15" t="s">
        <v>18</v>
      </c>
      <c r="S4439" s="17" t="s">
        <v>199</v>
      </c>
      <c r="T4439" s="195">
        <v>0</v>
      </c>
      <c r="U4439" s="195">
        <v>0</v>
      </c>
      <c r="V4439" s="195">
        <v>0</v>
      </c>
      <c r="W4439" s="195">
        <v>0</v>
      </c>
      <c r="X4439" s="83">
        <v>0</v>
      </c>
      <c r="Y4439" s="83">
        <v>0</v>
      </c>
    </row>
    <row r="4440" spans="1:25" ht="140.25" customHeight="1" x14ac:dyDescent="0.25">
      <c r="A4440" s="71">
        <v>6469</v>
      </c>
      <c r="B4440" s="17" t="s">
        <v>10592</v>
      </c>
      <c r="C4440" s="17" t="s">
        <v>11263</v>
      </c>
      <c r="D4440" s="17" t="s">
        <v>10696</v>
      </c>
      <c r="E4440" s="426" t="s">
        <v>19044</v>
      </c>
      <c r="F4440" s="17" t="s">
        <v>10697</v>
      </c>
      <c r="G4440" s="432">
        <v>38353</v>
      </c>
      <c r="H4440" s="432">
        <v>38353</v>
      </c>
      <c r="I4440" s="17" t="s">
        <v>113</v>
      </c>
      <c r="J4440" s="432" t="s">
        <v>114</v>
      </c>
      <c r="K4440" s="17" t="s">
        <v>19045</v>
      </c>
      <c r="L4440" s="17" t="s">
        <v>99</v>
      </c>
      <c r="M4440" s="17" t="s">
        <v>10698</v>
      </c>
      <c r="N4440" s="17" t="s">
        <v>106</v>
      </c>
      <c r="O4440" s="17" t="s">
        <v>468</v>
      </c>
      <c r="P4440" s="87" t="s">
        <v>116</v>
      </c>
      <c r="Q4440" s="17"/>
      <c r="R4440" s="15" t="s">
        <v>42</v>
      </c>
      <c r="S4440" s="17" t="s">
        <v>588</v>
      </c>
      <c r="T4440" s="99">
        <v>465</v>
      </c>
      <c r="U4440" s="195">
        <v>419</v>
      </c>
      <c r="V4440" s="195">
        <v>478.6</v>
      </c>
      <c r="W4440" s="195">
        <v>488.2</v>
      </c>
      <c r="X4440" s="83">
        <v>497.9</v>
      </c>
      <c r="Y4440" s="83">
        <v>507.8</v>
      </c>
    </row>
    <row r="4441" spans="1:25" ht="153" customHeight="1" x14ac:dyDescent="0.25">
      <c r="A4441" s="71">
        <v>6470</v>
      </c>
      <c r="B4441" s="17" t="s">
        <v>10592</v>
      </c>
      <c r="C4441" s="17" t="s">
        <v>11263</v>
      </c>
      <c r="D4441" s="17" t="s">
        <v>10699</v>
      </c>
      <c r="E4441" s="426" t="s">
        <v>19044</v>
      </c>
      <c r="F4441" s="17" t="s">
        <v>10700</v>
      </c>
      <c r="G4441" s="432">
        <v>38353</v>
      </c>
      <c r="H4441" s="432">
        <v>38353</v>
      </c>
      <c r="I4441" s="17" t="s">
        <v>113</v>
      </c>
      <c r="J4441" s="432" t="s">
        <v>114</v>
      </c>
      <c r="K4441" s="17" t="s">
        <v>19046</v>
      </c>
      <c r="L4441" s="17" t="s">
        <v>99</v>
      </c>
      <c r="M4441" s="17" t="s">
        <v>10698</v>
      </c>
      <c r="N4441" s="17" t="s">
        <v>106</v>
      </c>
      <c r="O4441" s="17" t="s">
        <v>105</v>
      </c>
      <c r="P4441" s="87" t="s">
        <v>9396</v>
      </c>
      <c r="Q4441" s="17"/>
      <c r="R4441" s="15" t="s">
        <v>52</v>
      </c>
      <c r="S4441" s="17" t="s">
        <v>639</v>
      </c>
      <c r="T4441" s="195">
        <v>34</v>
      </c>
      <c r="U4441" s="195">
        <v>23</v>
      </c>
      <c r="V4441" s="195">
        <v>28.15</v>
      </c>
      <c r="W4441" s="195">
        <v>28.15</v>
      </c>
      <c r="X4441" s="83">
        <v>28.15</v>
      </c>
      <c r="Y4441" s="83">
        <v>28.15</v>
      </c>
    </row>
    <row r="4442" spans="1:25" ht="140.25" customHeight="1" x14ac:dyDescent="0.25">
      <c r="A4442" s="71">
        <v>6471</v>
      </c>
      <c r="B4442" s="17" t="s">
        <v>10592</v>
      </c>
      <c r="C4442" s="17" t="s">
        <v>11263</v>
      </c>
      <c r="D4442" s="17" t="s">
        <v>1527</v>
      </c>
      <c r="E4442" s="426" t="s">
        <v>19044</v>
      </c>
      <c r="F4442" s="17" t="s">
        <v>10702</v>
      </c>
      <c r="G4442" s="432">
        <v>38353</v>
      </c>
      <c r="H4442" s="432">
        <v>38353</v>
      </c>
      <c r="I4442" s="17" t="s">
        <v>113</v>
      </c>
      <c r="J4442" s="432" t="s">
        <v>114</v>
      </c>
      <c r="K4442" s="17" t="s">
        <v>19047</v>
      </c>
      <c r="L4442" s="17" t="s">
        <v>99</v>
      </c>
      <c r="M4442" s="17" t="s">
        <v>10703</v>
      </c>
      <c r="N4442" s="17" t="s">
        <v>106</v>
      </c>
      <c r="O4442" s="17" t="s">
        <v>105</v>
      </c>
      <c r="P4442" s="87" t="s">
        <v>157</v>
      </c>
      <c r="Q4442" s="17"/>
      <c r="R4442" s="15" t="s">
        <v>42</v>
      </c>
      <c r="S4442" s="17" t="s">
        <v>588</v>
      </c>
      <c r="T4442" s="99">
        <v>87697</v>
      </c>
      <c r="U4442" s="99">
        <v>91698</v>
      </c>
      <c r="V4442" s="99">
        <v>91957</v>
      </c>
      <c r="W4442" s="99">
        <v>92878</v>
      </c>
      <c r="X4442" s="83">
        <v>94736</v>
      </c>
      <c r="Y4442" s="83">
        <v>96631</v>
      </c>
    </row>
    <row r="4443" spans="1:25" ht="140.25" customHeight="1" x14ac:dyDescent="0.25">
      <c r="A4443" s="71">
        <v>6472</v>
      </c>
      <c r="B4443" s="17" t="s">
        <v>10592</v>
      </c>
      <c r="C4443" s="17" t="s">
        <v>11263</v>
      </c>
      <c r="D4443" s="17" t="s">
        <v>10617</v>
      </c>
      <c r="E4443" s="426" t="s">
        <v>19044</v>
      </c>
      <c r="F4443" s="17" t="s">
        <v>10704</v>
      </c>
      <c r="G4443" s="432">
        <v>38353</v>
      </c>
      <c r="H4443" s="432">
        <v>38353</v>
      </c>
      <c r="I4443" s="17" t="s">
        <v>113</v>
      </c>
      <c r="J4443" s="432" t="s">
        <v>114</v>
      </c>
      <c r="K4443" s="17" t="s">
        <v>19048</v>
      </c>
      <c r="L4443" s="17" t="s">
        <v>99</v>
      </c>
      <c r="M4443" s="17" t="s">
        <v>10703</v>
      </c>
      <c r="N4443" s="17" t="s">
        <v>106</v>
      </c>
      <c r="O4443" s="17" t="s">
        <v>468</v>
      </c>
      <c r="P4443" s="87" t="s">
        <v>116</v>
      </c>
      <c r="Q4443" s="17"/>
      <c r="R4443" s="15" t="s">
        <v>42</v>
      </c>
      <c r="S4443" s="17" t="s">
        <v>588</v>
      </c>
      <c r="T4443" s="99">
        <v>1244</v>
      </c>
      <c r="U4443" s="99">
        <v>1297</v>
      </c>
      <c r="V4443" s="99">
        <v>1326.13</v>
      </c>
      <c r="W4443" s="99">
        <v>1352.653</v>
      </c>
      <c r="X4443" s="99">
        <v>1379</v>
      </c>
      <c r="Y4443" s="99">
        <v>1411</v>
      </c>
    </row>
    <row r="4444" spans="1:25" ht="63.75" customHeight="1" x14ac:dyDescent="0.25">
      <c r="A4444" s="71">
        <v>6473</v>
      </c>
      <c r="B4444" s="17" t="s">
        <v>10592</v>
      </c>
      <c r="C4444" s="17" t="s">
        <v>11263</v>
      </c>
      <c r="D4444" s="17" t="s">
        <v>10705</v>
      </c>
      <c r="E4444" s="426" t="s">
        <v>19044</v>
      </c>
      <c r="F4444" s="17" t="s">
        <v>10706</v>
      </c>
      <c r="G4444" s="432">
        <v>38353</v>
      </c>
      <c r="H4444" s="432">
        <v>38353</v>
      </c>
      <c r="I4444" s="17" t="s">
        <v>113</v>
      </c>
      <c r="J4444" s="432" t="s">
        <v>114</v>
      </c>
      <c r="K4444" s="17" t="s">
        <v>19048</v>
      </c>
      <c r="L4444" s="17" t="s">
        <v>99</v>
      </c>
      <c r="M4444" s="17" t="s">
        <v>10703</v>
      </c>
      <c r="N4444" s="17" t="s">
        <v>106</v>
      </c>
      <c r="O4444" s="17" t="s">
        <v>468</v>
      </c>
      <c r="P4444" s="87" t="s">
        <v>116</v>
      </c>
      <c r="Q4444" s="17"/>
      <c r="R4444" s="15" t="s">
        <v>42</v>
      </c>
      <c r="S4444" s="17" t="s">
        <v>588</v>
      </c>
      <c r="T4444" s="99">
        <v>9007</v>
      </c>
      <c r="U4444" s="99">
        <v>8992</v>
      </c>
      <c r="V4444" s="99">
        <v>9187.14</v>
      </c>
      <c r="W4444" s="99">
        <v>9370.9</v>
      </c>
      <c r="X4444" s="83">
        <v>9558</v>
      </c>
      <c r="Y4444" s="83">
        <v>9749</v>
      </c>
    </row>
    <row r="4445" spans="1:25" ht="63.75" customHeight="1" x14ac:dyDescent="0.25">
      <c r="A4445" s="71">
        <v>6474</v>
      </c>
      <c r="B4445" s="17" t="s">
        <v>10592</v>
      </c>
      <c r="C4445" s="17" t="s">
        <v>11263</v>
      </c>
      <c r="D4445" s="17" t="s">
        <v>10707</v>
      </c>
      <c r="E4445" s="426" t="s">
        <v>19044</v>
      </c>
      <c r="F4445" s="17" t="s">
        <v>1722</v>
      </c>
      <c r="G4445" s="432">
        <v>38353</v>
      </c>
      <c r="H4445" s="432">
        <v>38353</v>
      </c>
      <c r="I4445" s="17" t="s">
        <v>113</v>
      </c>
      <c r="J4445" s="432" t="s">
        <v>114</v>
      </c>
      <c r="K4445" s="17" t="s">
        <v>19048</v>
      </c>
      <c r="L4445" s="17" t="s">
        <v>99</v>
      </c>
      <c r="M4445" s="17" t="s">
        <v>10703</v>
      </c>
      <c r="N4445" s="17" t="s">
        <v>106</v>
      </c>
      <c r="O4445" s="17" t="s">
        <v>468</v>
      </c>
      <c r="P4445" s="87" t="s">
        <v>116</v>
      </c>
      <c r="Q4445" s="17"/>
      <c r="R4445" s="15" t="s">
        <v>42</v>
      </c>
      <c r="S4445" s="17" t="s">
        <v>588</v>
      </c>
      <c r="T4445" s="99">
        <v>18</v>
      </c>
      <c r="U4445" s="99">
        <v>2</v>
      </c>
      <c r="V4445" s="99">
        <v>2</v>
      </c>
      <c r="W4445" s="99">
        <v>2</v>
      </c>
      <c r="X4445" s="83">
        <v>2</v>
      </c>
      <c r="Y4445" s="83">
        <v>2</v>
      </c>
    </row>
    <row r="4446" spans="1:25" ht="165.75" customHeight="1" x14ac:dyDescent="0.25">
      <c r="A4446" s="71">
        <v>6475</v>
      </c>
      <c r="B4446" s="17" t="s">
        <v>10592</v>
      </c>
      <c r="C4446" s="17" t="s">
        <v>11263</v>
      </c>
      <c r="D4446" s="17" t="s">
        <v>10708</v>
      </c>
      <c r="E4446" s="426" t="s">
        <v>19044</v>
      </c>
      <c r="F4446" s="17" t="s">
        <v>10709</v>
      </c>
      <c r="G4446" s="432">
        <v>38353</v>
      </c>
      <c r="H4446" s="432">
        <v>38353</v>
      </c>
      <c r="I4446" s="17" t="s">
        <v>113</v>
      </c>
      <c r="J4446" s="432" t="s">
        <v>114</v>
      </c>
      <c r="K4446" s="17" t="s">
        <v>19048</v>
      </c>
      <c r="L4446" s="17" t="s">
        <v>99</v>
      </c>
      <c r="M4446" s="17" t="s">
        <v>10703</v>
      </c>
      <c r="N4446" s="17" t="s">
        <v>106</v>
      </c>
      <c r="O4446" s="17" t="s">
        <v>468</v>
      </c>
      <c r="P4446" s="87" t="s">
        <v>116</v>
      </c>
      <c r="Q4446" s="17"/>
      <c r="R4446" s="15" t="s">
        <v>42</v>
      </c>
      <c r="S4446" s="17" t="s">
        <v>588</v>
      </c>
      <c r="T4446" s="99">
        <v>17240</v>
      </c>
      <c r="U4446" s="99">
        <v>17556</v>
      </c>
      <c r="V4446" s="99">
        <v>18965</v>
      </c>
      <c r="W4446" s="99">
        <v>19345</v>
      </c>
      <c r="X4446" s="83">
        <v>19731</v>
      </c>
      <c r="Y4446" s="83">
        <v>20126</v>
      </c>
    </row>
    <row r="4447" spans="1:25" ht="140.25" customHeight="1" x14ac:dyDescent="0.25">
      <c r="A4447" s="71">
        <v>6476</v>
      </c>
      <c r="B4447" s="17" t="s">
        <v>10592</v>
      </c>
      <c r="C4447" s="17" t="s">
        <v>11263</v>
      </c>
      <c r="D4447" s="17" t="s">
        <v>10622</v>
      </c>
      <c r="E4447" s="426" t="s">
        <v>19044</v>
      </c>
      <c r="F4447" s="17" t="s">
        <v>10710</v>
      </c>
      <c r="G4447" s="432">
        <v>38353</v>
      </c>
      <c r="H4447" s="432">
        <v>38353</v>
      </c>
      <c r="I4447" s="17" t="s">
        <v>113</v>
      </c>
      <c r="J4447" s="432" t="s">
        <v>114</v>
      </c>
      <c r="K4447" s="17" t="s">
        <v>19048</v>
      </c>
      <c r="L4447" s="17" t="s">
        <v>99</v>
      </c>
      <c r="M4447" s="17" t="s">
        <v>10703</v>
      </c>
      <c r="N4447" s="17" t="s">
        <v>106</v>
      </c>
      <c r="O4447" s="17" t="s">
        <v>468</v>
      </c>
      <c r="P4447" s="87" t="s">
        <v>116</v>
      </c>
      <c r="Q4447" s="17"/>
      <c r="R4447" s="15" t="s">
        <v>42</v>
      </c>
      <c r="S4447" s="17" t="s">
        <v>588</v>
      </c>
      <c r="T4447" s="99">
        <v>10</v>
      </c>
      <c r="U4447" s="99">
        <v>10</v>
      </c>
      <c r="V4447" s="99">
        <v>10</v>
      </c>
      <c r="W4447" s="99">
        <v>10</v>
      </c>
      <c r="X4447" s="99">
        <v>10</v>
      </c>
      <c r="Y4447" s="99">
        <v>10</v>
      </c>
    </row>
    <row r="4448" spans="1:25" ht="153" customHeight="1" x14ac:dyDescent="0.25">
      <c r="A4448" s="71">
        <v>6477</v>
      </c>
      <c r="B4448" s="17" t="s">
        <v>10592</v>
      </c>
      <c r="C4448" s="17" t="s">
        <v>11263</v>
      </c>
      <c r="D4448" s="17" t="s">
        <v>10626</v>
      </c>
      <c r="E4448" s="426" t="s">
        <v>19044</v>
      </c>
      <c r="F4448" s="17" t="s">
        <v>10711</v>
      </c>
      <c r="G4448" s="432">
        <v>38353</v>
      </c>
      <c r="H4448" s="432">
        <v>42005</v>
      </c>
      <c r="I4448" s="17" t="s">
        <v>113</v>
      </c>
      <c r="J4448" s="432" t="s">
        <v>114</v>
      </c>
      <c r="K4448" s="17" t="s">
        <v>19048</v>
      </c>
      <c r="L4448" s="17" t="s">
        <v>99</v>
      </c>
      <c r="M4448" s="17" t="s">
        <v>10703</v>
      </c>
      <c r="N4448" s="17" t="s">
        <v>106</v>
      </c>
      <c r="O4448" s="17" t="s">
        <v>468</v>
      </c>
      <c r="P4448" s="87" t="s">
        <v>116</v>
      </c>
      <c r="Q4448" s="17"/>
      <c r="R4448" s="15" t="s">
        <v>42</v>
      </c>
      <c r="S4448" s="17" t="s">
        <v>588</v>
      </c>
      <c r="T4448" s="99">
        <v>1928</v>
      </c>
      <c r="U4448" s="99">
        <v>1943</v>
      </c>
      <c r="V4448" s="99">
        <v>2005</v>
      </c>
      <c r="W4448" s="99">
        <v>2045</v>
      </c>
      <c r="X4448" s="99">
        <v>2086</v>
      </c>
      <c r="Y4448" s="99">
        <v>2127</v>
      </c>
    </row>
    <row r="4449" spans="1:25" ht="140.25" customHeight="1" x14ac:dyDescent="0.25">
      <c r="A4449" s="71">
        <v>6478</v>
      </c>
      <c r="B4449" s="17" t="s">
        <v>10592</v>
      </c>
      <c r="C4449" s="17" t="s">
        <v>19049</v>
      </c>
      <c r="D4449" s="17" t="s">
        <v>19050</v>
      </c>
      <c r="E4449" s="426" t="s">
        <v>10701</v>
      </c>
      <c r="F4449" s="17" t="s">
        <v>3788</v>
      </c>
      <c r="G4449" s="432">
        <v>44893</v>
      </c>
      <c r="H4449" s="432">
        <v>44562</v>
      </c>
      <c r="I4449" s="17" t="s">
        <v>113</v>
      </c>
      <c r="J4449" s="432" t="s">
        <v>114</v>
      </c>
      <c r="K4449" s="17" t="s">
        <v>19048</v>
      </c>
      <c r="L4449" s="17" t="s">
        <v>99</v>
      </c>
      <c r="M4449" s="17" t="s">
        <v>10703</v>
      </c>
      <c r="N4449" s="17" t="s">
        <v>106</v>
      </c>
      <c r="O4449" s="17" t="s">
        <v>468</v>
      </c>
      <c r="P4449" s="87" t="s">
        <v>116</v>
      </c>
      <c r="Q4449" s="17"/>
      <c r="R4449" s="15" t="s">
        <v>42</v>
      </c>
      <c r="S4449" s="17" t="s">
        <v>588</v>
      </c>
      <c r="T4449" s="389" t="s">
        <v>112</v>
      </c>
      <c r="U4449" s="99">
        <v>0</v>
      </c>
      <c r="V4449" s="99">
        <v>120</v>
      </c>
      <c r="W4449" s="99">
        <v>120</v>
      </c>
      <c r="X4449" s="99">
        <v>120</v>
      </c>
      <c r="Y4449" s="99">
        <v>120</v>
      </c>
    </row>
    <row r="4450" spans="1:25" ht="140.25" customHeight="1" x14ac:dyDescent="0.25">
      <c r="A4450" s="71">
        <v>6479</v>
      </c>
      <c r="B4450" s="17" t="s">
        <v>10592</v>
      </c>
      <c r="C4450" s="17" t="s">
        <v>19049</v>
      </c>
      <c r="D4450" s="17" t="s">
        <v>10648</v>
      </c>
      <c r="E4450" s="426" t="s">
        <v>10701</v>
      </c>
      <c r="F4450" s="17" t="s">
        <v>19051</v>
      </c>
      <c r="G4450" s="432">
        <v>44893</v>
      </c>
      <c r="H4450" s="432">
        <v>44562</v>
      </c>
      <c r="I4450" s="17" t="s">
        <v>113</v>
      </c>
      <c r="J4450" s="432" t="s">
        <v>114</v>
      </c>
      <c r="K4450" s="17" t="s">
        <v>19052</v>
      </c>
      <c r="L4450" s="17" t="s">
        <v>99</v>
      </c>
      <c r="M4450" s="17" t="s">
        <v>10703</v>
      </c>
      <c r="N4450" s="17" t="s">
        <v>106</v>
      </c>
      <c r="O4450" s="17" t="s">
        <v>468</v>
      </c>
      <c r="P4450" s="87" t="s">
        <v>116</v>
      </c>
      <c r="Q4450" s="17"/>
      <c r="R4450" s="15" t="s">
        <v>42</v>
      </c>
      <c r="S4450" s="17" t="s">
        <v>588</v>
      </c>
      <c r="T4450" s="389" t="s">
        <v>112</v>
      </c>
      <c r="U4450" s="99">
        <v>0</v>
      </c>
      <c r="V4450" s="99">
        <v>49500</v>
      </c>
      <c r="W4450" s="99">
        <v>49500</v>
      </c>
      <c r="X4450" s="99">
        <v>49500</v>
      </c>
      <c r="Y4450" s="99">
        <v>49500</v>
      </c>
    </row>
    <row r="4451" spans="1:25" ht="63.75" customHeight="1" x14ac:dyDescent="0.25">
      <c r="A4451" s="71">
        <v>6480</v>
      </c>
      <c r="B4451" s="17" t="s">
        <v>10592</v>
      </c>
      <c r="C4451" s="17" t="s">
        <v>11263</v>
      </c>
      <c r="D4451" s="17" t="s">
        <v>10712</v>
      </c>
      <c r="E4451" s="426" t="s">
        <v>129</v>
      </c>
      <c r="F4451" s="17" t="s">
        <v>10713</v>
      </c>
      <c r="G4451" s="432">
        <v>38353</v>
      </c>
      <c r="H4451" s="432">
        <v>38353</v>
      </c>
      <c r="I4451" s="17" t="s">
        <v>113</v>
      </c>
      <c r="J4451" s="432" t="s">
        <v>114</v>
      </c>
      <c r="K4451" s="17" t="s">
        <v>19053</v>
      </c>
      <c r="L4451" s="17" t="s">
        <v>99</v>
      </c>
      <c r="M4451" s="17" t="s">
        <v>10598</v>
      </c>
      <c r="N4451" s="17" t="s">
        <v>106</v>
      </c>
      <c r="O4451" s="17" t="s">
        <v>105</v>
      </c>
      <c r="P4451" s="87" t="s">
        <v>10714</v>
      </c>
      <c r="Q4451" s="17"/>
      <c r="R4451" s="15" t="s">
        <v>18</v>
      </c>
      <c r="S4451" s="17" t="s">
        <v>199</v>
      </c>
      <c r="T4451" s="99">
        <v>61</v>
      </c>
      <c r="U4451" s="99">
        <v>44</v>
      </c>
      <c r="V4451" s="99">
        <v>72</v>
      </c>
      <c r="W4451" s="99">
        <v>72</v>
      </c>
      <c r="X4451" s="83">
        <v>72</v>
      </c>
      <c r="Y4451" s="83">
        <v>72</v>
      </c>
    </row>
    <row r="4452" spans="1:25" ht="114.75" customHeight="1" x14ac:dyDescent="0.25">
      <c r="A4452" s="71">
        <v>6481</v>
      </c>
      <c r="B4452" s="17" t="s">
        <v>10592</v>
      </c>
      <c r="C4452" s="17" t="s">
        <v>11263</v>
      </c>
      <c r="D4452" s="17" t="s">
        <v>10715</v>
      </c>
      <c r="E4452" s="426" t="s">
        <v>129</v>
      </c>
      <c r="F4452" s="17" t="s">
        <v>771</v>
      </c>
      <c r="G4452" s="432">
        <v>38353</v>
      </c>
      <c r="H4452" s="432">
        <v>38353</v>
      </c>
      <c r="I4452" s="17" t="s">
        <v>113</v>
      </c>
      <c r="J4452" s="432" t="s">
        <v>114</v>
      </c>
      <c r="K4452" s="17" t="s">
        <v>19053</v>
      </c>
      <c r="L4452" s="17" t="s">
        <v>99</v>
      </c>
      <c r="M4452" s="17" t="s">
        <v>10598</v>
      </c>
      <c r="N4452" s="17" t="s">
        <v>106</v>
      </c>
      <c r="O4452" s="17" t="s">
        <v>105</v>
      </c>
      <c r="P4452" s="87" t="s">
        <v>10714</v>
      </c>
      <c r="Q4452" s="17"/>
      <c r="R4452" s="15" t="s">
        <v>18</v>
      </c>
      <c r="S4452" s="17" t="s">
        <v>199</v>
      </c>
      <c r="T4452" s="99">
        <v>0</v>
      </c>
      <c r="U4452" s="99">
        <v>0</v>
      </c>
      <c r="V4452" s="99">
        <v>0</v>
      </c>
      <c r="W4452" s="99">
        <v>0</v>
      </c>
      <c r="X4452" s="99">
        <v>0</v>
      </c>
      <c r="Y4452" s="99">
        <v>0</v>
      </c>
    </row>
    <row r="4453" spans="1:25" ht="102" customHeight="1" x14ac:dyDescent="0.25">
      <c r="A4453" s="71">
        <v>6482</v>
      </c>
      <c r="B4453" s="17" t="s">
        <v>10592</v>
      </c>
      <c r="C4453" s="17" t="s">
        <v>11263</v>
      </c>
      <c r="D4453" s="17" t="s">
        <v>10716</v>
      </c>
      <c r="E4453" s="426" t="s">
        <v>129</v>
      </c>
      <c r="F4453" s="17" t="s">
        <v>10717</v>
      </c>
      <c r="G4453" s="432">
        <v>43466</v>
      </c>
      <c r="H4453" s="432">
        <v>43466</v>
      </c>
      <c r="I4453" s="17" t="s">
        <v>113</v>
      </c>
      <c r="J4453" s="432" t="s">
        <v>114</v>
      </c>
      <c r="K4453" s="17" t="s">
        <v>19053</v>
      </c>
      <c r="L4453" s="17" t="s">
        <v>99</v>
      </c>
      <c r="M4453" s="17" t="s">
        <v>10598</v>
      </c>
      <c r="N4453" s="17" t="s">
        <v>106</v>
      </c>
      <c r="O4453" s="17" t="s">
        <v>105</v>
      </c>
      <c r="P4453" s="87" t="s">
        <v>10714</v>
      </c>
      <c r="Q4453" s="17"/>
      <c r="R4453" s="15" t="s">
        <v>18</v>
      </c>
      <c r="S4453" s="17" t="s">
        <v>199</v>
      </c>
      <c r="T4453" s="99">
        <v>0</v>
      </c>
      <c r="U4453" s="99">
        <v>0</v>
      </c>
      <c r="V4453" s="99">
        <v>0</v>
      </c>
      <c r="W4453" s="99">
        <v>0</v>
      </c>
      <c r="X4453" s="99">
        <v>0</v>
      </c>
      <c r="Y4453" s="99">
        <v>0</v>
      </c>
    </row>
    <row r="4454" spans="1:25" ht="114.75" customHeight="1" x14ac:dyDescent="0.25">
      <c r="A4454" s="71">
        <v>6483</v>
      </c>
      <c r="B4454" s="17" t="s">
        <v>10592</v>
      </c>
      <c r="C4454" s="17" t="s">
        <v>11264</v>
      </c>
      <c r="D4454" s="17" t="s">
        <v>10718</v>
      </c>
      <c r="E4454" s="426" t="s">
        <v>19044</v>
      </c>
      <c r="F4454" s="17" t="s">
        <v>1631</v>
      </c>
      <c r="G4454" s="432">
        <v>40909</v>
      </c>
      <c r="H4454" s="432">
        <v>40909</v>
      </c>
      <c r="I4454" s="17" t="s">
        <v>113</v>
      </c>
      <c r="J4454" s="432" t="s">
        <v>114</v>
      </c>
      <c r="K4454" s="17" t="s">
        <v>19054</v>
      </c>
      <c r="L4454" s="17" t="s">
        <v>99</v>
      </c>
      <c r="M4454" s="17" t="s">
        <v>10703</v>
      </c>
      <c r="N4454" s="17" t="s">
        <v>106</v>
      </c>
      <c r="O4454" s="17" t="s">
        <v>468</v>
      </c>
      <c r="P4454" s="87" t="s">
        <v>116</v>
      </c>
      <c r="Q4454" s="17"/>
      <c r="R4454" s="15" t="s">
        <v>42</v>
      </c>
      <c r="S4454" s="17" t="s">
        <v>588</v>
      </c>
      <c r="T4454" s="99">
        <v>48105</v>
      </c>
      <c r="U4454" s="99">
        <v>78762</v>
      </c>
      <c r="V4454" s="99">
        <v>82700</v>
      </c>
      <c r="W4454" s="99">
        <v>86835</v>
      </c>
      <c r="X4454" s="83">
        <v>91177</v>
      </c>
      <c r="Y4454" s="83">
        <v>95735</v>
      </c>
    </row>
    <row r="4455" spans="1:25" ht="102" customHeight="1" x14ac:dyDescent="0.25">
      <c r="A4455" s="71">
        <v>6484</v>
      </c>
      <c r="B4455" s="17" t="s">
        <v>10592</v>
      </c>
      <c r="C4455" s="17" t="s">
        <v>11265</v>
      </c>
      <c r="D4455" s="17" t="s">
        <v>10719</v>
      </c>
      <c r="E4455" s="426" t="s">
        <v>19044</v>
      </c>
      <c r="F4455" s="17" t="s">
        <v>19055</v>
      </c>
      <c r="G4455" s="432">
        <v>43831</v>
      </c>
      <c r="H4455" s="432">
        <v>43831</v>
      </c>
      <c r="I4455" s="17" t="s">
        <v>113</v>
      </c>
      <c r="J4455" s="432" t="s">
        <v>114</v>
      </c>
      <c r="K4455" s="17" t="s">
        <v>19056</v>
      </c>
      <c r="L4455" s="17" t="s">
        <v>99</v>
      </c>
      <c r="M4455" s="17" t="s">
        <v>10703</v>
      </c>
      <c r="N4455" s="17" t="s">
        <v>106</v>
      </c>
      <c r="O4455" s="17" t="s">
        <v>468</v>
      </c>
      <c r="P4455" s="87" t="s">
        <v>116</v>
      </c>
      <c r="Q4455" s="17"/>
      <c r="R4455" s="15" t="s">
        <v>42</v>
      </c>
      <c r="S4455" s="17" t="s">
        <v>588</v>
      </c>
      <c r="T4455" s="99">
        <v>1686</v>
      </c>
      <c r="U4455" s="99">
        <v>3400</v>
      </c>
      <c r="V4455" s="99">
        <v>3570</v>
      </c>
      <c r="W4455" s="99">
        <v>3750</v>
      </c>
      <c r="X4455" s="83">
        <v>3940</v>
      </c>
      <c r="Y4455" s="83">
        <v>4130</v>
      </c>
    </row>
    <row r="4456" spans="1:25" ht="280.5" customHeight="1" x14ac:dyDescent="0.25">
      <c r="A4456" s="71">
        <v>6485</v>
      </c>
      <c r="B4456" s="17" t="s">
        <v>10592</v>
      </c>
      <c r="C4456" s="17" t="s">
        <v>11265</v>
      </c>
      <c r="D4456" s="17" t="s">
        <v>10722</v>
      </c>
      <c r="E4456" s="426" t="s">
        <v>129</v>
      </c>
      <c r="F4456" s="17" t="s">
        <v>10720</v>
      </c>
      <c r="G4456" s="432">
        <v>43831</v>
      </c>
      <c r="H4456" s="432">
        <v>43831</v>
      </c>
      <c r="I4456" s="17" t="s">
        <v>2548</v>
      </c>
      <c r="J4456" s="432">
        <v>46023</v>
      </c>
      <c r="K4456" s="17" t="s">
        <v>19057</v>
      </c>
      <c r="L4456" s="17" t="s">
        <v>60</v>
      </c>
      <c r="M4456" s="17" t="s">
        <v>10721</v>
      </c>
      <c r="N4456" s="17" t="s">
        <v>106</v>
      </c>
      <c r="O4456" s="17" t="s">
        <v>105</v>
      </c>
      <c r="P4456" s="87" t="s">
        <v>3676</v>
      </c>
      <c r="Q4456" s="17"/>
      <c r="R4456" s="15" t="s">
        <v>52</v>
      </c>
      <c r="S4456" s="17" t="s">
        <v>639</v>
      </c>
      <c r="T4456" s="389">
        <v>9807</v>
      </c>
      <c r="U4456" s="389">
        <v>10892</v>
      </c>
      <c r="V4456" s="389">
        <v>11435</v>
      </c>
      <c r="W4456" s="389">
        <v>12006</v>
      </c>
      <c r="X4456" s="389">
        <v>12606</v>
      </c>
      <c r="Y4456" s="389">
        <v>13236</v>
      </c>
    </row>
    <row r="4457" spans="1:25" ht="127.5" customHeight="1" x14ac:dyDescent="0.25">
      <c r="A4457" s="71">
        <v>6486</v>
      </c>
      <c r="B4457" s="17" t="s">
        <v>10592</v>
      </c>
      <c r="C4457" s="17" t="s">
        <v>11266</v>
      </c>
      <c r="D4457" s="17" t="s">
        <v>19058</v>
      </c>
      <c r="E4457" s="426" t="s">
        <v>129</v>
      </c>
      <c r="F4457" s="17" t="s">
        <v>117</v>
      </c>
      <c r="G4457" s="432">
        <v>43466</v>
      </c>
      <c r="H4457" s="432">
        <v>43466</v>
      </c>
      <c r="I4457" s="17" t="s">
        <v>113</v>
      </c>
      <c r="J4457" s="432" t="s">
        <v>114</v>
      </c>
      <c r="K4457" s="17" t="s">
        <v>19059</v>
      </c>
      <c r="L4457" s="17" t="s">
        <v>99</v>
      </c>
      <c r="M4457" s="17" t="s">
        <v>10723</v>
      </c>
      <c r="N4457" s="17" t="s">
        <v>106</v>
      </c>
      <c r="O4457" s="17" t="s">
        <v>100</v>
      </c>
      <c r="P4457" s="87" t="s">
        <v>10724</v>
      </c>
      <c r="Q4457" s="17"/>
      <c r="R4457" s="15" t="s">
        <v>40</v>
      </c>
      <c r="S4457" s="17" t="s">
        <v>126</v>
      </c>
      <c r="T4457" s="389">
        <v>837393</v>
      </c>
      <c r="U4457" s="389">
        <v>845417</v>
      </c>
      <c r="V4457" s="389">
        <v>864343</v>
      </c>
      <c r="W4457" s="389">
        <v>881631</v>
      </c>
      <c r="X4457" s="389">
        <v>899263</v>
      </c>
      <c r="Y4457" s="389">
        <v>917248</v>
      </c>
    </row>
    <row r="4458" spans="1:25" ht="102" customHeight="1" x14ac:dyDescent="0.25">
      <c r="A4458" s="71">
        <v>6487</v>
      </c>
      <c r="B4458" s="17" t="s">
        <v>10592</v>
      </c>
      <c r="C4458" s="17" t="s">
        <v>11265</v>
      </c>
      <c r="D4458" s="17" t="s">
        <v>19060</v>
      </c>
      <c r="E4458" s="426" t="s">
        <v>11267</v>
      </c>
      <c r="F4458" s="17" t="s">
        <v>10725</v>
      </c>
      <c r="G4458" s="432">
        <v>43831</v>
      </c>
      <c r="H4458" s="432">
        <v>43831</v>
      </c>
      <c r="I4458" s="17" t="s">
        <v>113</v>
      </c>
      <c r="J4458" s="432" t="s">
        <v>114</v>
      </c>
      <c r="K4458" s="17" t="s">
        <v>19061</v>
      </c>
      <c r="L4458" s="17" t="s">
        <v>99</v>
      </c>
      <c r="M4458" s="17" t="s">
        <v>10598</v>
      </c>
      <c r="N4458" s="17" t="s">
        <v>106</v>
      </c>
      <c r="O4458" s="17" t="s">
        <v>100</v>
      </c>
      <c r="P4458" s="87" t="s">
        <v>10726</v>
      </c>
      <c r="Q4458" s="17"/>
      <c r="R4458" s="15" t="s">
        <v>40</v>
      </c>
      <c r="S4458" s="17" t="s">
        <v>126</v>
      </c>
      <c r="T4458" s="99">
        <v>0</v>
      </c>
      <c r="U4458" s="99">
        <v>0</v>
      </c>
      <c r="V4458" s="99">
        <v>0</v>
      </c>
      <c r="W4458" s="99">
        <v>0</v>
      </c>
      <c r="X4458" s="99">
        <v>0</v>
      </c>
      <c r="Y4458" s="99">
        <v>0</v>
      </c>
    </row>
    <row r="4459" spans="1:25" ht="102" customHeight="1" x14ac:dyDescent="0.25">
      <c r="A4459" s="71">
        <v>6488</v>
      </c>
      <c r="B4459" s="17" t="s">
        <v>10592</v>
      </c>
      <c r="C4459" s="17" t="s">
        <v>11268</v>
      </c>
      <c r="D4459" s="17" t="s">
        <v>434</v>
      </c>
      <c r="E4459" s="426" t="s">
        <v>129</v>
      </c>
      <c r="F4459" s="17" t="s">
        <v>10727</v>
      </c>
      <c r="G4459" s="432">
        <v>42370</v>
      </c>
      <c r="H4459" s="432">
        <v>42370</v>
      </c>
      <c r="I4459" s="17" t="s">
        <v>244</v>
      </c>
      <c r="J4459" s="432">
        <v>45658</v>
      </c>
      <c r="K4459" s="17" t="s">
        <v>19062</v>
      </c>
      <c r="L4459" s="17" t="s">
        <v>60</v>
      </c>
      <c r="M4459" s="17" t="s">
        <v>19000</v>
      </c>
      <c r="N4459" s="17" t="s">
        <v>68</v>
      </c>
      <c r="O4459" s="17" t="s">
        <v>100</v>
      </c>
      <c r="P4459" s="87" t="s">
        <v>435</v>
      </c>
      <c r="Q4459" s="17" t="s">
        <v>10728</v>
      </c>
      <c r="R4459" s="15" t="s">
        <v>22</v>
      </c>
      <c r="S4459" s="17" t="s">
        <v>1082</v>
      </c>
      <c r="T4459" s="99">
        <v>44575</v>
      </c>
      <c r="U4459" s="99">
        <v>0</v>
      </c>
      <c r="V4459" s="99">
        <v>48503</v>
      </c>
      <c r="W4459" s="99">
        <v>58205</v>
      </c>
      <c r="X4459" s="83" t="s">
        <v>112</v>
      </c>
      <c r="Y4459" s="83" t="s">
        <v>112</v>
      </c>
    </row>
    <row r="4460" spans="1:25" ht="165.75" customHeight="1" x14ac:dyDescent="0.25">
      <c r="A4460" s="71">
        <v>6489</v>
      </c>
      <c r="B4460" s="17" t="s">
        <v>10592</v>
      </c>
      <c r="C4460" s="17" t="s">
        <v>10732</v>
      </c>
      <c r="D4460" s="17" t="s">
        <v>1715</v>
      </c>
      <c r="E4460" s="426" t="s">
        <v>129</v>
      </c>
      <c r="F4460" s="17" t="s">
        <v>10727</v>
      </c>
      <c r="G4460" s="432">
        <v>43924</v>
      </c>
      <c r="H4460" s="432">
        <v>43831</v>
      </c>
      <c r="I4460" s="17" t="s">
        <v>762</v>
      </c>
      <c r="J4460" s="432">
        <v>45292</v>
      </c>
      <c r="K4460" s="17" t="s">
        <v>19063</v>
      </c>
      <c r="L4460" s="17" t="s">
        <v>60</v>
      </c>
      <c r="M4460" s="17" t="s">
        <v>19000</v>
      </c>
      <c r="N4460" s="17" t="s">
        <v>68</v>
      </c>
      <c r="O4460" s="17" t="s">
        <v>100</v>
      </c>
      <c r="P4460" s="87" t="s">
        <v>398</v>
      </c>
      <c r="Q4460" s="17" t="s">
        <v>10729</v>
      </c>
      <c r="R4460" s="15" t="s">
        <v>22</v>
      </c>
      <c r="S4460" s="17" t="s">
        <v>1082</v>
      </c>
      <c r="T4460" s="99">
        <v>473452</v>
      </c>
      <c r="U4460" s="99">
        <v>586024</v>
      </c>
      <c r="V4460" s="99">
        <v>170478</v>
      </c>
      <c r="W4460" s="99" t="s">
        <v>112</v>
      </c>
      <c r="X4460" s="99" t="s">
        <v>112</v>
      </c>
      <c r="Y4460" s="99" t="s">
        <v>112</v>
      </c>
    </row>
    <row r="4461" spans="1:25" ht="165.75" customHeight="1" x14ac:dyDescent="0.25">
      <c r="A4461" s="71">
        <v>6490</v>
      </c>
      <c r="B4461" s="17" t="s">
        <v>10592</v>
      </c>
      <c r="C4461" s="17" t="s">
        <v>19064</v>
      </c>
      <c r="D4461" s="17" t="s">
        <v>2666</v>
      </c>
      <c r="E4461" s="426" t="s">
        <v>129</v>
      </c>
      <c r="F4461" s="17" t="s">
        <v>2079</v>
      </c>
      <c r="G4461" s="432">
        <v>44702</v>
      </c>
      <c r="H4461" s="432">
        <v>44562</v>
      </c>
      <c r="I4461" s="17" t="s">
        <v>762</v>
      </c>
      <c r="J4461" s="432">
        <v>44927</v>
      </c>
      <c r="K4461" s="17" t="s">
        <v>19065</v>
      </c>
      <c r="L4461" s="17" t="s">
        <v>60</v>
      </c>
      <c r="M4461" s="17" t="s">
        <v>19000</v>
      </c>
      <c r="N4461" s="17" t="s">
        <v>68</v>
      </c>
      <c r="O4461" s="17" t="s">
        <v>100</v>
      </c>
      <c r="P4461" s="87" t="s">
        <v>435</v>
      </c>
      <c r="Q4461" s="17"/>
      <c r="R4461" s="15" t="s">
        <v>22</v>
      </c>
      <c r="S4461" s="17" t="s">
        <v>1082</v>
      </c>
      <c r="T4461" s="389" t="s">
        <v>112</v>
      </c>
      <c r="U4461" s="99">
        <v>1511583</v>
      </c>
      <c r="V4461" s="389" t="s">
        <v>112</v>
      </c>
      <c r="W4461" s="389" t="s">
        <v>112</v>
      </c>
      <c r="X4461" s="389" t="s">
        <v>112</v>
      </c>
      <c r="Y4461" s="389" t="s">
        <v>112</v>
      </c>
    </row>
    <row r="4462" spans="1:25" ht="89.25" customHeight="1" x14ac:dyDescent="0.25">
      <c r="A4462" s="71">
        <v>6491</v>
      </c>
      <c r="B4462" s="17" t="s">
        <v>10592</v>
      </c>
      <c r="C4462" s="17" t="s">
        <v>19064</v>
      </c>
      <c r="D4462" s="17" t="s">
        <v>2669</v>
      </c>
      <c r="E4462" s="426" t="s">
        <v>129</v>
      </c>
      <c r="F4462" s="17" t="s">
        <v>19066</v>
      </c>
      <c r="G4462" s="432">
        <v>44702</v>
      </c>
      <c r="H4462" s="432">
        <v>44562</v>
      </c>
      <c r="I4462" s="17" t="s">
        <v>244</v>
      </c>
      <c r="J4462" s="432">
        <v>45658</v>
      </c>
      <c r="K4462" s="17" t="s">
        <v>19067</v>
      </c>
      <c r="L4462" s="17" t="s">
        <v>60</v>
      </c>
      <c r="M4462" s="17" t="s">
        <v>19068</v>
      </c>
      <c r="N4462" s="17" t="s">
        <v>68</v>
      </c>
      <c r="O4462" s="17" t="s">
        <v>100</v>
      </c>
      <c r="P4462" s="87" t="s">
        <v>398</v>
      </c>
      <c r="Q4462" s="17"/>
      <c r="R4462" s="15" t="s">
        <v>22</v>
      </c>
      <c r="S4462" s="17" t="s">
        <v>1082</v>
      </c>
      <c r="T4462" s="389" t="s">
        <v>112</v>
      </c>
      <c r="U4462" s="99">
        <v>4578</v>
      </c>
      <c r="V4462" s="99">
        <v>4807</v>
      </c>
      <c r="W4462" s="99">
        <v>5047</v>
      </c>
      <c r="X4462" s="389" t="s">
        <v>112</v>
      </c>
      <c r="Y4462" s="389" t="s">
        <v>112</v>
      </c>
    </row>
    <row r="4463" spans="1:25" ht="89.25" customHeight="1" x14ac:dyDescent="0.25">
      <c r="A4463" s="71">
        <v>6492</v>
      </c>
      <c r="B4463" s="17" t="s">
        <v>10592</v>
      </c>
      <c r="C4463" s="17" t="s">
        <v>10730</v>
      </c>
      <c r="D4463" s="17" t="s">
        <v>851</v>
      </c>
      <c r="E4463" s="426" t="s">
        <v>129</v>
      </c>
      <c r="F4463" s="17" t="s">
        <v>2079</v>
      </c>
      <c r="G4463" s="432">
        <v>39814</v>
      </c>
      <c r="H4463" s="432">
        <v>39814</v>
      </c>
      <c r="I4463" s="17" t="s">
        <v>244</v>
      </c>
      <c r="J4463" s="432">
        <v>45658</v>
      </c>
      <c r="K4463" s="17" t="s">
        <v>10731</v>
      </c>
      <c r="L4463" s="17" t="s">
        <v>60</v>
      </c>
      <c r="M4463" s="17" t="s">
        <v>19000</v>
      </c>
      <c r="N4463" s="17" t="s">
        <v>68</v>
      </c>
      <c r="O4463" s="17" t="s">
        <v>100</v>
      </c>
      <c r="P4463" s="87" t="s">
        <v>196</v>
      </c>
      <c r="Q4463" s="17"/>
      <c r="R4463" s="15" t="s">
        <v>22</v>
      </c>
      <c r="S4463" s="17" t="s">
        <v>1082</v>
      </c>
      <c r="T4463" s="99">
        <v>3230303</v>
      </c>
      <c r="U4463" s="99">
        <v>3527845</v>
      </c>
      <c r="V4463" s="99">
        <v>3704237</v>
      </c>
      <c r="W4463" s="99">
        <v>3852919</v>
      </c>
      <c r="X4463" s="195" t="s">
        <v>112</v>
      </c>
      <c r="Y4463" s="195" t="s">
        <v>112</v>
      </c>
    </row>
    <row r="4464" spans="1:25" ht="89.25" customHeight="1" x14ac:dyDescent="0.25">
      <c r="A4464" s="71">
        <v>6493</v>
      </c>
      <c r="B4464" s="17" t="s">
        <v>10592</v>
      </c>
      <c r="C4464" s="17" t="s">
        <v>12176</v>
      </c>
      <c r="D4464" s="17" t="s">
        <v>920</v>
      </c>
      <c r="E4464" s="426" t="s">
        <v>11269</v>
      </c>
      <c r="F4464" s="391" t="s">
        <v>19034</v>
      </c>
      <c r="G4464" s="432">
        <v>43101</v>
      </c>
      <c r="H4464" s="432">
        <v>43101</v>
      </c>
      <c r="I4464" s="17" t="s">
        <v>370</v>
      </c>
      <c r="J4464" s="432">
        <v>45292</v>
      </c>
      <c r="K4464" s="17" t="s">
        <v>19069</v>
      </c>
      <c r="L4464" s="17" t="s">
        <v>99</v>
      </c>
      <c r="M4464" s="17" t="s">
        <v>10598</v>
      </c>
      <c r="N4464" s="17" t="s">
        <v>68</v>
      </c>
      <c r="O4464" s="17" t="s">
        <v>100</v>
      </c>
      <c r="P4464" s="87" t="s">
        <v>398</v>
      </c>
      <c r="Q4464" s="17"/>
      <c r="R4464" s="15" t="s">
        <v>18</v>
      </c>
      <c r="S4464" s="17" t="s">
        <v>199</v>
      </c>
      <c r="T4464" s="99">
        <v>7336</v>
      </c>
      <c r="U4464" s="99">
        <v>7976</v>
      </c>
      <c r="V4464" s="99">
        <v>8400.77</v>
      </c>
      <c r="W4464" s="99" t="s">
        <v>112</v>
      </c>
      <c r="X4464" s="99" t="s">
        <v>112</v>
      </c>
      <c r="Y4464" s="99" t="s">
        <v>112</v>
      </c>
    </row>
    <row r="4465" spans="1:25" ht="165.75" customHeight="1" x14ac:dyDescent="0.25">
      <c r="A4465" s="71">
        <v>6494</v>
      </c>
      <c r="B4465" s="17" t="s">
        <v>10592</v>
      </c>
      <c r="C4465" s="17" t="s">
        <v>19064</v>
      </c>
      <c r="D4465" s="17" t="s">
        <v>920</v>
      </c>
      <c r="E4465" s="426" t="s">
        <v>129</v>
      </c>
      <c r="F4465" s="17" t="s">
        <v>4134</v>
      </c>
      <c r="G4465" s="432">
        <v>44702</v>
      </c>
      <c r="H4465" s="432">
        <v>43101</v>
      </c>
      <c r="I4465" s="17" t="s">
        <v>370</v>
      </c>
      <c r="J4465" s="432">
        <v>45292</v>
      </c>
      <c r="K4465" s="17" t="s">
        <v>19070</v>
      </c>
      <c r="L4465" s="17" t="s">
        <v>99</v>
      </c>
      <c r="M4465" s="17" t="s">
        <v>10598</v>
      </c>
      <c r="N4465" s="17" t="s">
        <v>68</v>
      </c>
      <c r="O4465" s="17" t="s">
        <v>100</v>
      </c>
      <c r="P4465" s="87" t="s">
        <v>398</v>
      </c>
      <c r="Q4465" s="17"/>
      <c r="R4465" s="15" t="s">
        <v>18</v>
      </c>
      <c r="S4465" s="17" t="s">
        <v>199</v>
      </c>
      <c r="T4465" s="99">
        <v>490</v>
      </c>
      <c r="U4465" s="99">
        <v>1283</v>
      </c>
      <c r="V4465" s="99">
        <v>1347</v>
      </c>
      <c r="W4465" s="99" t="s">
        <v>112</v>
      </c>
      <c r="X4465" s="99" t="s">
        <v>112</v>
      </c>
      <c r="Y4465" s="99" t="s">
        <v>112</v>
      </c>
    </row>
    <row r="4466" spans="1:25" ht="127.5" customHeight="1" x14ac:dyDescent="0.25">
      <c r="A4466" s="71">
        <v>6495</v>
      </c>
      <c r="B4466" s="17" t="s">
        <v>10592</v>
      </c>
      <c r="C4466" s="17" t="s">
        <v>10732</v>
      </c>
      <c r="D4466" s="17" t="s">
        <v>920</v>
      </c>
      <c r="E4466" s="426" t="s">
        <v>129</v>
      </c>
      <c r="F4466" s="391" t="s">
        <v>19014</v>
      </c>
      <c r="G4466" s="432">
        <v>43831</v>
      </c>
      <c r="H4466" s="432">
        <v>43831</v>
      </c>
      <c r="I4466" s="17" t="s">
        <v>370</v>
      </c>
      <c r="J4466" s="432">
        <v>45292</v>
      </c>
      <c r="K4466" s="17" t="s">
        <v>10733</v>
      </c>
      <c r="L4466" s="17" t="s">
        <v>60</v>
      </c>
      <c r="M4466" s="17" t="s">
        <v>19000</v>
      </c>
      <c r="N4466" s="17" t="s">
        <v>68</v>
      </c>
      <c r="O4466" s="17" t="s">
        <v>100</v>
      </c>
      <c r="P4466" s="87" t="s">
        <v>398</v>
      </c>
      <c r="Q4466" s="17"/>
      <c r="R4466" s="15" t="s">
        <v>22</v>
      </c>
      <c r="S4466" s="17" t="s">
        <v>1082</v>
      </c>
      <c r="T4466" s="99">
        <v>23353</v>
      </c>
      <c r="U4466" s="99">
        <v>33414</v>
      </c>
      <c r="V4466" s="99">
        <v>35085</v>
      </c>
      <c r="W4466" s="99" t="s">
        <v>112</v>
      </c>
      <c r="X4466" s="195" t="s">
        <v>112</v>
      </c>
      <c r="Y4466" s="99" t="s">
        <v>112</v>
      </c>
    </row>
    <row r="4467" spans="1:25" ht="76.5" customHeight="1" x14ac:dyDescent="0.25">
      <c r="A4467" s="71">
        <v>6496</v>
      </c>
      <c r="B4467" s="17" t="s">
        <v>10592</v>
      </c>
      <c r="C4467" s="17" t="s">
        <v>10734</v>
      </c>
      <c r="D4467" s="17" t="s">
        <v>3403</v>
      </c>
      <c r="E4467" s="426" t="s">
        <v>11270</v>
      </c>
      <c r="F4467" s="17" t="s">
        <v>10735</v>
      </c>
      <c r="G4467" s="432">
        <v>42088</v>
      </c>
      <c r="H4467" s="432">
        <v>42005</v>
      </c>
      <c r="I4467" s="17" t="s">
        <v>336</v>
      </c>
      <c r="J4467" s="432">
        <v>45292</v>
      </c>
      <c r="K4467" s="17" t="s">
        <v>10736</v>
      </c>
      <c r="L4467" s="17" t="s">
        <v>60</v>
      </c>
      <c r="M4467" s="17" t="s">
        <v>19000</v>
      </c>
      <c r="N4467" s="17" t="s">
        <v>68</v>
      </c>
      <c r="O4467" s="17" t="s">
        <v>104</v>
      </c>
      <c r="P4467" s="87" t="s">
        <v>837</v>
      </c>
      <c r="Q4467" s="17" t="s">
        <v>10737</v>
      </c>
      <c r="R4467" s="15" t="s">
        <v>22</v>
      </c>
      <c r="S4467" s="17" t="s">
        <v>1082</v>
      </c>
      <c r="T4467" s="99">
        <v>6955</v>
      </c>
      <c r="U4467" s="99">
        <v>34685</v>
      </c>
      <c r="V4467" s="99">
        <v>42486</v>
      </c>
      <c r="W4467" s="83" t="s">
        <v>112</v>
      </c>
      <c r="X4467" s="83" t="s">
        <v>112</v>
      </c>
      <c r="Y4467" s="83" t="s">
        <v>112</v>
      </c>
    </row>
    <row r="4468" spans="1:25" ht="76.5" customHeight="1" x14ac:dyDescent="0.25">
      <c r="A4468" s="71">
        <v>6497</v>
      </c>
      <c r="B4468" s="17" t="s">
        <v>10592</v>
      </c>
      <c r="C4468" s="17" t="s">
        <v>10734</v>
      </c>
      <c r="D4468" s="17" t="s">
        <v>3402</v>
      </c>
      <c r="E4468" s="426" t="s">
        <v>129</v>
      </c>
      <c r="F4468" s="17" t="s">
        <v>10735</v>
      </c>
      <c r="G4468" s="432">
        <v>42088</v>
      </c>
      <c r="H4468" s="432">
        <v>42005</v>
      </c>
      <c r="I4468" s="17" t="s">
        <v>336</v>
      </c>
      <c r="J4468" s="432">
        <v>45292</v>
      </c>
      <c r="K4468" s="17" t="s">
        <v>10738</v>
      </c>
      <c r="L4468" s="17" t="s">
        <v>60</v>
      </c>
      <c r="M4468" s="17" t="s">
        <v>19000</v>
      </c>
      <c r="N4468" s="17" t="s">
        <v>66</v>
      </c>
      <c r="O4468" s="17" t="s">
        <v>104</v>
      </c>
      <c r="P4468" s="87" t="s">
        <v>197</v>
      </c>
      <c r="Q4468" s="17"/>
      <c r="R4468" s="15" t="s">
        <v>22</v>
      </c>
      <c r="S4468" s="17" t="s">
        <v>1082</v>
      </c>
      <c r="T4468" s="99">
        <v>560</v>
      </c>
      <c r="U4468" s="99">
        <v>513</v>
      </c>
      <c r="V4468" s="99">
        <v>564</v>
      </c>
      <c r="W4468" s="83" t="s">
        <v>112</v>
      </c>
      <c r="X4468" s="83" t="s">
        <v>112</v>
      </c>
      <c r="Y4468" s="83" t="s">
        <v>112</v>
      </c>
    </row>
    <row r="4469" spans="1:25" ht="76.5" customHeight="1" x14ac:dyDescent="0.25">
      <c r="A4469" s="71">
        <v>6536</v>
      </c>
      <c r="B4469" s="208" t="s">
        <v>10739</v>
      </c>
      <c r="C4469" s="208" t="s">
        <v>10740</v>
      </c>
      <c r="D4469" s="113" t="s">
        <v>672</v>
      </c>
      <c r="E4469" s="112" t="s">
        <v>129</v>
      </c>
      <c r="F4469" s="206" t="s">
        <v>10741</v>
      </c>
      <c r="G4469" s="112">
        <v>42370</v>
      </c>
      <c r="H4469" s="112">
        <v>42370</v>
      </c>
      <c r="I4469" s="112" t="s">
        <v>268</v>
      </c>
      <c r="J4469" s="112" t="s">
        <v>114</v>
      </c>
      <c r="K4469" s="206" t="s">
        <v>19071</v>
      </c>
      <c r="L4469" s="12" t="s">
        <v>60</v>
      </c>
      <c r="M4469" s="264" t="s">
        <v>19072</v>
      </c>
      <c r="N4469" s="206" t="s">
        <v>107</v>
      </c>
      <c r="O4469" s="208" t="s">
        <v>100</v>
      </c>
      <c r="P4469" s="208" t="s">
        <v>2102</v>
      </c>
      <c r="Q4469" s="113" t="s">
        <v>537</v>
      </c>
      <c r="R4469" s="115">
        <v>16</v>
      </c>
      <c r="S4469" s="112" t="s">
        <v>19073</v>
      </c>
      <c r="T4469" s="264">
        <v>452687</v>
      </c>
      <c r="U4469" s="264">
        <v>280389.17800000001</v>
      </c>
      <c r="V4469" s="264">
        <v>280389.17800000001</v>
      </c>
      <c r="W4469" s="264">
        <v>280389.17800000001</v>
      </c>
      <c r="X4469" s="264">
        <v>280389.17800000001</v>
      </c>
      <c r="Y4469" s="264">
        <v>280389.17800000001</v>
      </c>
    </row>
    <row r="4470" spans="1:25" ht="153" customHeight="1" x14ac:dyDescent="0.25">
      <c r="A4470" s="71">
        <v>6537</v>
      </c>
      <c r="B4470" s="208" t="s">
        <v>10739</v>
      </c>
      <c r="C4470" s="208" t="s">
        <v>10740</v>
      </c>
      <c r="D4470" s="113" t="s">
        <v>672</v>
      </c>
      <c r="E4470" s="112" t="s">
        <v>129</v>
      </c>
      <c r="F4470" s="112" t="s">
        <v>19074</v>
      </c>
      <c r="G4470" s="112">
        <v>42736</v>
      </c>
      <c r="H4470" s="112">
        <v>42736</v>
      </c>
      <c r="I4470" s="112" t="s">
        <v>268</v>
      </c>
      <c r="J4470" s="112" t="s">
        <v>114</v>
      </c>
      <c r="K4470" s="206" t="s">
        <v>10742</v>
      </c>
      <c r="L4470" s="12" t="s">
        <v>60</v>
      </c>
      <c r="M4470" s="206" t="s">
        <v>19075</v>
      </c>
      <c r="N4470" s="206" t="s">
        <v>107</v>
      </c>
      <c r="O4470" s="208" t="s">
        <v>100</v>
      </c>
      <c r="P4470" s="208" t="s">
        <v>2102</v>
      </c>
      <c r="Q4470" s="113" t="s">
        <v>537</v>
      </c>
      <c r="R4470" s="208">
        <v>16</v>
      </c>
      <c r="S4470" s="208" t="s">
        <v>19073</v>
      </c>
      <c r="T4470" s="264">
        <v>8000</v>
      </c>
      <c r="U4470" s="264">
        <v>65022.69</v>
      </c>
      <c r="V4470" s="264">
        <v>65022.69</v>
      </c>
      <c r="W4470" s="264">
        <v>65022.69</v>
      </c>
      <c r="X4470" s="264">
        <v>65022.69</v>
      </c>
      <c r="Y4470" s="264">
        <v>65022.69</v>
      </c>
    </row>
    <row r="4471" spans="1:25" ht="102" customHeight="1" x14ac:dyDescent="0.25">
      <c r="A4471" s="71">
        <v>6538</v>
      </c>
      <c r="B4471" s="208" t="s">
        <v>10739</v>
      </c>
      <c r="C4471" s="208" t="s">
        <v>10740</v>
      </c>
      <c r="D4471" s="113" t="s">
        <v>672</v>
      </c>
      <c r="E4471" s="112" t="s">
        <v>129</v>
      </c>
      <c r="F4471" s="112" t="s">
        <v>19076</v>
      </c>
      <c r="G4471" s="112">
        <v>44197</v>
      </c>
      <c r="H4471" s="112">
        <v>44197</v>
      </c>
      <c r="I4471" s="112" t="s">
        <v>268</v>
      </c>
      <c r="J4471" s="112" t="s">
        <v>114</v>
      </c>
      <c r="K4471" s="206" t="s">
        <v>10743</v>
      </c>
      <c r="L4471" s="12" t="s">
        <v>60</v>
      </c>
      <c r="M4471" s="206" t="s">
        <v>19077</v>
      </c>
      <c r="N4471" s="206" t="s">
        <v>107</v>
      </c>
      <c r="O4471" s="208" t="s">
        <v>100</v>
      </c>
      <c r="P4471" s="208" t="s">
        <v>2102</v>
      </c>
      <c r="Q4471" s="113" t="s">
        <v>537</v>
      </c>
      <c r="R4471" s="208">
        <v>16</v>
      </c>
      <c r="S4471" s="208" t="s">
        <v>19073</v>
      </c>
      <c r="T4471" s="264">
        <v>210</v>
      </c>
      <c r="U4471" s="264">
        <v>0</v>
      </c>
      <c r="V4471" s="264">
        <v>0</v>
      </c>
      <c r="W4471" s="264">
        <v>0</v>
      </c>
      <c r="X4471" s="264">
        <v>0</v>
      </c>
      <c r="Y4471" s="264">
        <v>0</v>
      </c>
    </row>
    <row r="4472" spans="1:25" ht="76.5" customHeight="1" x14ac:dyDescent="0.25">
      <c r="A4472" s="71">
        <v>6539</v>
      </c>
      <c r="B4472" s="208" t="s">
        <v>10739</v>
      </c>
      <c r="C4472" s="208" t="s">
        <v>10740</v>
      </c>
      <c r="D4472" s="113" t="s">
        <v>19078</v>
      </c>
      <c r="E4472" s="112" t="s">
        <v>19079</v>
      </c>
      <c r="F4472" s="206" t="s">
        <v>19080</v>
      </c>
      <c r="G4472" s="112">
        <v>42370</v>
      </c>
      <c r="H4472" s="112">
        <v>42370</v>
      </c>
      <c r="I4472" s="206" t="s">
        <v>268</v>
      </c>
      <c r="J4472" s="201" t="s">
        <v>114</v>
      </c>
      <c r="K4472" s="206" t="s">
        <v>19081</v>
      </c>
      <c r="L4472" s="12" t="s">
        <v>60</v>
      </c>
      <c r="M4472" s="206" t="s">
        <v>19082</v>
      </c>
      <c r="N4472" s="206" t="s">
        <v>64</v>
      </c>
      <c r="O4472" s="208" t="s">
        <v>100</v>
      </c>
      <c r="P4472" s="208" t="s">
        <v>3123</v>
      </c>
      <c r="Q4472" s="113" t="s">
        <v>537</v>
      </c>
      <c r="R4472" s="208">
        <v>14</v>
      </c>
      <c r="S4472" s="208" t="s">
        <v>19083</v>
      </c>
      <c r="T4472" s="264">
        <v>10106</v>
      </c>
      <c r="U4472" s="264">
        <v>10000</v>
      </c>
      <c r="V4472" s="264">
        <v>8000</v>
      </c>
      <c r="W4472" s="264">
        <v>6000</v>
      </c>
      <c r="X4472" s="264">
        <v>4000</v>
      </c>
      <c r="Y4472" s="264">
        <v>2000</v>
      </c>
    </row>
    <row r="4473" spans="1:25" ht="102" customHeight="1" x14ac:dyDescent="0.25">
      <c r="A4473" s="71">
        <v>6540</v>
      </c>
      <c r="B4473" s="208" t="s">
        <v>10739</v>
      </c>
      <c r="C4473" s="208" t="s">
        <v>10740</v>
      </c>
      <c r="D4473" s="113" t="s">
        <v>19078</v>
      </c>
      <c r="E4473" s="112" t="s">
        <v>19084</v>
      </c>
      <c r="F4473" s="112" t="s">
        <v>19085</v>
      </c>
      <c r="G4473" s="112">
        <v>42736</v>
      </c>
      <c r="H4473" s="112">
        <v>42736</v>
      </c>
      <c r="I4473" s="206" t="s">
        <v>268</v>
      </c>
      <c r="J4473" s="112" t="s">
        <v>114</v>
      </c>
      <c r="K4473" s="206" t="s">
        <v>19086</v>
      </c>
      <c r="L4473" s="12" t="s">
        <v>60</v>
      </c>
      <c r="M4473" s="206" t="s">
        <v>19082</v>
      </c>
      <c r="N4473" s="206" t="s">
        <v>64</v>
      </c>
      <c r="O4473" s="208" t="s">
        <v>100</v>
      </c>
      <c r="P4473" s="208" t="s">
        <v>3123</v>
      </c>
      <c r="Q4473" s="113" t="s">
        <v>537</v>
      </c>
      <c r="R4473" s="208">
        <v>14</v>
      </c>
      <c r="S4473" s="208" t="s">
        <v>19083</v>
      </c>
      <c r="T4473" s="264">
        <v>0</v>
      </c>
      <c r="U4473" s="264">
        <v>0</v>
      </c>
      <c r="V4473" s="264">
        <v>0</v>
      </c>
      <c r="W4473" s="264">
        <v>0</v>
      </c>
      <c r="X4473" s="264">
        <v>0</v>
      </c>
      <c r="Y4473" s="264">
        <v>0</v>
      </c>
    </row>
    <row r="4474" spans="1:25" ht="102" customHeight="1" x14ac:dyDescent="0.25">
      <c r="A4474" s="71">
        <v>6541</v>
      </c>
      <c r="B4474" s="208" t="s">
        <v>10739</v>
      </c>
      <c r="C4474" s="208" t="s">
        <v>10740</v>
      </c>
      <c r="D4474" s="113" t="s">
        <v>19087</v>
      </c>
      <c r="E4474" s="112" t="s">
        <v>19088</v>
      </c>
      <c r="F4474" s="112" t="s">
        <v>19089</v>
      </c>
      <c r="G4474" s="112">
        <v>44197</v>
      </c>
      <c r="H4474" s="112">
        <v>44197</v>
      </c>
      <c r="I4474" s="206" t="s">
        <v>268</v>
      </c>
      <c r="J4474" s="112" t="s">
        <v>114</v>
      </c>
      <c r="K4474" s="206" t="s">
        <v>19090</v>
      </c>
      <c r="L4474" s="12" t="s">
        <v>60</v>
      </c>
      <c r="M4474" s="206" t="s">
        <v>19082</v>
      </c>
      <c r="N4474" s="206" t="s">
        <v>64</v>
      </c>
      <c r="O4474" s="208" t="s">
        <v>100</v>
      </c>
      <c r="P4474" s="208" t="s">
        <v>3123</v>
      </c>
      <c r="Q4474" s="113" t="s">
        <v>537</v>
      </c>
      <c r="R4474" s="208">
        <v>14</v>
      </c>
      <c r="S4474" s="208" t="s">
        <v>19083</v>
      </c>
      <c r="T4474" s="264">
        <v>2760</v>
      </c>
      <c r="U4474" s="264">
        <v>4253</v>
      </c>
      <c r="V4474" s="264">
        <v>6000</v>
      </c>
      <c r="W4474" s="264">
        <v>8000</v>
      </c>
      <c r="X4474" s="264">
        <v>20000</v>
      </c>
      <c r="Y4474" s="264">
        <v>35000</v>
      </c>
    </row>
    <row r="4475" spans="1:25" ht="102" customHeight="1" x14ac:dyDescent="0.25">
      <c r="A4475" s="71">
        <v>6542</v>
      </c>
      <c r="B4475" s="208" t="s">
        <v>10739</v>
      </c>
      <c r="C4475" s="208" t="s">
        <v>10740</v>
      </c>
      <c r="D4475" s="113" t="s">
        <v>19087</v>
      </c>
      <c r="E4475" s="112" t="s">
        <v>19091</v>
      </c>
      <c r="F4475" s="112" t="s">
        <v>19080</v>
      </c>
      <c r="G4475" s="112">
        <v>43647</v>
      </c>
      <c r="H4475" s="112">
        <v>43647</v>
      </c>
      <c r="I4475" s="206" t="s">
        <v>268</v>
      </c>
      <c r="J4475" s="112" t="s">
        <v>114</v>
      </c>
      <c r="K4475" s="206" t="s">
        <v>19090</v>
      </c>
      <c r="L4475" s="12" t="s">
        <v>60</v>
      </c>
      <c r="M4475" s="206" t="s">
        <v>19082</v>
      </c>
      <c r="N4475" s="206" t="s">
        <v>64</v>
      </c>
      <c r="O4475" s="208" t="s">
        <v>100</v>
      </c>
      <c r="P4475" s="208" t="s">
        <v>3123</v>
      </c>
      <c r="Q4475" s="113" t="s">
        <v>537</v>
      </c>
      <c r="R4475" s="208">
        <v>14</v>
      </c>
      <c r="S4475" s="208" t="s">
        <v>19083</v>
      </c>
      <c r="T4475" s="264">
        <v>48106</v>
      </c>
      <c r="U4475" s="264">
        <v>96841</v>
      </c>
      <c r="V4475" s="264">
        <v>105000</v>
      </c>
      <c r="W4475" s="264">
        <v>115000</v>
      </c>
      <c r="X4475" s="264">
        <v>125000</v>
      </c>
      <c r="Y4475" s="264">
        <v>140000</v>
      </c>
    </row>
    <row r="4476" spans="1:25" ht="140.25" customHeight="1" x14ac:dyDescent="0.25">
      <c r="A4476" s="71">
        <v>6543</v>
      </c>
      <c r="B4476" s="208" t="s">
        <v>10739</v>
      </c>
      <c r="C4476" s="208" t="s">
        <v>10740</v>
      </c>
      <c r="D4476" s="113" t="s">
        <v>19087</v>
      </c>
      <c r="E4476" s="112" t="s">
        <v>19092</v>
      </c>
      <c r="F4476" s="112" t="s">
        <v>19085</v>
      </c>
      <c r="G4476" s="112">
        <v>43647</v>
      </c>
      <c r="H4476" s="112">
        <v>43647</v>
      </c>
      <c r="I4476" s="206" t="s">
        <v>268</v>
      </c>
      <c r="J4476" s="112" t="s">
        <v>114</v>
      </c>
      <c r="K4476" s="206" t="s">
        <v>19090</v>
      </c>
      <c r="L4476" s="12" t="s">
        <v>60</v>
      </c>
      <c r="M4476" s="206" t="s">
        <v>19082</v>
      </c>
      <c r="N4476" s="206" t="s">
        <v>64</v>
      </c>
      <c r="O4476" s="208" t="s">
        <v>100</v>
      </c>
      <c r="P4476" s="208" t="s">
        <v>3123</v>
      </c>
      <c r="Q4476" s="113" t="s">
        <v>537</v>
      </c>
      <c r="R4476" s="208">
        <v>14</v>
      </c>
      <c r="S4476" s="208" t="s">
        <v>19083</v>
      </c>
      <c r="T4476" s="264">
        <v>65</v>
      </c>
      <c r="U4476" s="264">
        <v>99</v>
      </c>
      <c r="V4476" s="264">
        <v>115</v>
      </c>
      <c r="W4476" s="264">
        <v>150</v>
      </c>
      <c r="X4476" s="264">
        <v>200</v>
      </c>
      <c r="Y4476" s="264">
        <v>270</v>
      </c>
    </row>
    <row r="4477" spans="1:25" ht="293.25" customHeight="1" x14ac:dyDescent="0.25">
      <c r="A4477" s="71">
        <v>6544</v>
      </c>
      <c r="B4477" s="208" t="s">
        <v>10739</v>
      </c>
      <c r="C4477" s="208" t="s">
        <v>10744</v>
      </c>
      <c r="D4477" s="113" t="s">
        <v>125</v>
      </c>
      <c r="E4477" s="112" t="s">
        <v>19093</v>
      </c>
      <c r="F4477" s="113" t="s">
        <v>19094</v>
      </c>
      <c r="G4477" s="112">
        <v>43626</v>
      </c>
      <c r="H4477" s="112">
        <v>43656</v>
      </c>
      <c r="I4477" s="206" t="s">
        <v>9577</v>
      </c>
      <c r="J4477" s="112" t="s">
        <v>114</v>
      </c>
      <c r="K4477" s="12" t="s">
        <v>19095</v>
      </c>
      <c r="L4477" s="12" t="s">
        <v>99</v>
      </c>
      <c r="M4477" s="206" t="s">
        <v>10745</v>
      </c>
      <c r="N4477" s="208" t="s">
        <v>106</v>
      </c>
      <c r="O4477" s="208" t="s">
        <v>468</v>
      </c>
      <c r="P4477" s="118" t="s">
        <v>537</v>
      </c>
      <c r="Q4477" s="113" t="s">
        <v>537</v>
      </c>
      <c r="R4477" s="208">
        <v>14</v>
      </c>
      <c r="S4477" s="208" t="s">
        <v>19083</v>
      </c>
      <c r="T4477" s="264">
        <v>0</v>
      </c>
      <c r="U4477" s="264"/>
      <c r="V4477" s="264"/>
      <c r="W4477" s="264"/>
      <c r="X4477" s="264"/>
      <c r="Y4477" s="264"/>
    </row>
    <row r="4478" spans="1:25" ht="165.75" customHeight="1" x14ac:dyDescent="0.25">
      <c r="A4478" s="71">
        <v>6545</v>
      </c>
      <c r="B4478" s="208" t="s">
        <v>10739</v>
      </c>
      <c r="C4478" s="208" t="s">
        <v>10746</v>
      </c>
      <c r="D4478" s="113" t="s">
        <v>4834</v>
      </c>
      <c r="E4478" s="112" t="s">
        <v>129</v>
      </c>
      <c r="F4478" s="113" t="s">
        <v>19096</v>
      </c>
      <c r="G4478" s="112">
        <v>43413</v>
      </c>
      <c r="H4478" s="112">
        <v>43101</v>
      </c>
      <c r="I4478" s="206" t="s">
        <v>9308</v>
      </c>
      <c r="J4478" s="201" t="s">
        <v>114</v>
      </c>
      <c r="K4478" s="12" t="s">
        <v>19097</v>
      </c>
      <c r="L4478" s="12" t="s">
        <v>60</v>
      </c>
      <c r="M4478" s="206" t="s">
        <v>19098</v>
      </c>
      <c r="N4478" s="208" t="s">
        <v>68</v>
      </c>
      <c r="O4478" s="208" t="s">
        <v>100</v>
      </c>
      <c r="P4478" s="118" t="s">
        <v>10759</v>
      </c>
      <c r="Q4478" s="113" t="s">
        <v>537</v>
      </c>
      <c r="R4478" s="208">
        <v>16</v>
      </c>
      <c r="S4478" s="208" t="s">
        <v>19073</v>
      </c>
      <c r="T4478" s="264">
        <v>0</v>
      </c>
      <c r="U4478" s="264">
        <v>0</v>
      </c>
      <c r="V4478" s="264">
        <v>0</v>
      </c>
      <c r="W4478" s="264">
        <v>0</v>
      </c>
      <c r="X4478" s="264">
        <v>0</v>
      </c>
      <c r="Y4478" s="264">
        <v>0</v>
      </c>
    </row>
    <row r="4479" spans="1:25" ht="153" customHeight="1" x14ac:dyDescent="0.25">
      <c r="A4479" s="71">
        <v>6546</v>
      </c>
      <c r="B4479" s="208" t="s">
        <v>10739</v>
      </c>
      <c r="C4479" s="208" t="s">
        <v>10746</v>
      </c>
      <c r="D4479" s="113" t="s">
        <v>19099</v>
      </c>
      <c r="E4479" s="112" t="s">
        <v>129</v>
      </c>
      <c r="F4479" s="113" t="s">
        <v>19100</v>
      </c>
      <c r="G4479" s="112">
        <v>43413</v>
      </c>
      <c r="H4479" s="112">
        <v>43101</v>
      </c>
      <c r="I4479" s="206" t="s">
        <v>9308</v>
      </c>
      <c r="J4479" s="201" t="s">
        <v>114</v>
      </c>
      <c r="K4479" s="206" t="s">
        <v>19097</v>
      </c>
      <c r="L4479" s="12" t="s">
        <v>60</v>
      </c>
      <c r="M4479" s="206" t="s">
        <v>19098</v>
      </c>
      <c r="N4479" s="208" t="s">
        <v>68</v>
      </c>
      <c r="O4479" s="208" t="s">
        <v>100</v>
      </c>
      <c r="P4479" s="118" t="s">
        <v>10747</v>
      </c>
      <c r="Q4479" s="113" t="s">
        <v>537</v>
      </c>
      <c r="R4479" s="208">
        <v>16</v>
      </c>
      <c r="S4479" s="208" t="s">
        <v>19073</v>
      </c>
      <c r="T4479" s="264">
        <v>0</v>
      </c>
      <c r="U4479" s="264">
        <v>0</v>
      </c>
      <c r="V4479" s="264">
        <v>0</v>
      </c>
      <c r="W4479" s="264">
        <v>0</v>
      </c>
      <c r="X4479" s="264">
        <v>0</v>
      </c>
      <c r="Y4479" s="264">
        <v>0</v>
      </c>
    </row>
    <row r="4480" spans="1:25" ht="89.25" customHeight="1" x14ac:dyDescent="0.25">
      <c r="A4480" s="71">
        <v>6547</v>
      </c>
      <c r="B4480" s="208" t="s">
        <v>10739</v>
      </c>
      <c r="C4480" s="208" t="s">
        <v>10746</v>
      </c>
      <c r="D4480" s="113" t="s">
        <v>19099</v>
      </c>
      <c r="E4480" s="112" t="s">
        <v>129</v>
      </c>
      <c r="F4480" s="113" t="s">
        <v>19101</v>
      </c>
      <c r="G4480" s="112">
        <v>43413</v>
      </c>
      <c r="H4480" s="112">
        <v>43101</v>
      </c>
      <c r="I4480" s="206" t="s">
        <v>9308</v>
      </c>
      <c r="J4480" s="201" t="s">
        <v>114</v>
      </c>
      <c r="K4480" s="206" t="s">
        <v>19102</v>
      </c>
      <c r="L4480" s="12" t="s">
        <v>60</v>
      </c>
      <c r="M4480" s="206" t="s">
        <v>19075</v>
      </c>
      <c r="N4480" s="208" t="s">
        <v>68</v>
      </c>
      <c r="O4480" s="208" t="s">
        <v>100</v>
      </c>
      <c r="P4480" s="118" t="s">
        <v>10747</v>
      </c>
      <c r="Q4480" s="113" t="s">
        <v>537</v>
      </c>
      <c r="R4480" s="208">
        <v>16</v>
      </c>
      <c r="S4480" s="208" t="s">
        <v>19073</v>
      </c>
      <c r="T4480" s="264">
        <v>0</v>
      </c>
      <c r="U4480" s="264">
        <v>0</v>
      </c>
      <c r="V4480" s="264">
        <v>0</v>
      </c>
      <c r="W4480" s="264">
        <v>0</v>
      </c>
      <c r="X4480" s="264">
        <v>0</v>
      </c>
      <c r="Y4480" s="264">
        <v>0</v>
      </c>
    </row>
    <row r="4481" spans="1:25" ht="89.25" customHeight="1" x14ac:dyDescent="0.25">
      <c r="A4481" s="71">
        <v>6548</v>
      </c>
      <c r="B4481" s="208" t="s">
        <v>10739</v>
      </c>
      <c r="C4481" s="208" t="s">
        <v>19103</v>
      </c>
      <c r="D4481" s="113" t="s">
        <v>19099</v>
      </c>
      <c r="E4481" s="112" t="s">
        <v>129</v>
      </c>
      <c r="F4481" s="113" t="s">
        <v>19104</v>
      </c>
      <c r="G4481" s="112">
        <v>44197</v>
      </c>
      <c r="H4481" s="112">
        <v>44197</v>
      </c>
      <c r="I4481" s="206" t="s">
        <v>9308</v>
      </c>
      <c r="J4481" s="201" t="s">
        <v>114</v>
      </c>
      <c r="K4481" s="206" t="s">
        <v>19105</v>
      </c>
      <c r="L4481" s="12" t="s">
        <v>60</v>
      </c>
      <c r="M4481" s="206" t="s">
        <v>19077</v>
      </c>
      <c r="N4481" s="208" t="s">
        <v>68</v>
      </c>
      <c r="O4481" s="208" t="s">
        <v>100</v>
      </c>
      <c r="P4481" s="118" t="s">
        <v>10747</v>
      </c>
      <c r="Q4481" s="113" t="s">
        <v>537</v>
      </c>
      <c r="R4481" s="208">
        <v>16</v>
      </c>
      <c r="S4481" s="208" t="s">
        <v>19073</v>
      </c>
      <c r="T4481" s="264">
        <v>0</v>
      </c>
      <c r="U4481" s="264">
        <v>0</v>
      </c>
      <c r="V4481" s="264">
        <v>0</v>
      </c>
      <c r="W4481" s="264">
        <v>0</v>
      </c>
      <c r="X4481" s="264">
        <v>0</v>
      </c>
      <c r="Y4481" s="264">
        <v>0</v>
      </c>
    </row>
    <row r="4482" spans="1:25" ht="89.25" customHeight="1" x14ac:dyDescent="0.25">
      <c r="A4482" s="71">
        <v>6549</v>
      </c>
      <c r="B4482" s="116" t="s">
        <v>10739</v>
      </c>
      <c r="C4482" s="206" t="s">
        <v>10750</v>
      </c>
      <c r="D4482" s="206" t="s">
        <v>4834</v>
      </c>
      <c r="E4482" s="206" t="s">
        <v>129</v>
      </c>
      <c r="F4482" s="206" t="s">
        <v>19096</v>
      </c>
      <c r="G4482" s="201">
        <v>43413</v>
      </c>
      <c r="H4482" s="201">
        <v>43101</v>
      </c>
      <c r="I4482" s="206" t="s">
        <v>9308</v>
      </c>
      <c r="J4482" s="201" t="s">
        <v>114</v>
      </c>
      <c r="K4482" s="201" t="s">
        <v>19106</v>
      </c>
      <c r="L4482" s="206" t="s">
        <v>60</v>
      </c>
      <c r="M4482" s="201" t="s">
        <v>19107</v>
      </c>
      <c r="N4482" s="208" t="s">
        <v>68</v>
      </c>
      <c r="O4482" s="208" t="s">
        <v>100</v>
      </c>
      <c r="P4482" s="206" t="s">
        <v>10759</v>
      </c>
      <c r="Q4482" s="211" t="s">
        <v>537</v>
      </c>
      <c r="R4482" s="208">
        <v>16</v>
      </c>
      <c r="S4482" s="296" t="s">
        <v>19073</v>
      </c>
      <c r="T4482" s="264">
        <v>0</v>
      </c>
      <c r="U4482" s="264">
        <v>0</v>
      </c>
      <c r="V4482" s="264">
        <v>0</v>
      </c>
      <c r="W4482" s="264">
        <v>0</v>
      </c>
      <c r="X4482" s="264">
        <v>0</v>
      </c>
      <c r="Y4482" s="264">
        <v>0</v>
      </c>
    </row>
    <row r="4483" spans="1:25" ht="89.25" customHeight="1" x14ac:dyDescent="0.25">
      <c r="A4483" s="71">
        <v>6550</v>
      </c>
      <c r="B4483" s="116" t="s">
        <v>10739</v>
      </c>
      <c r="C4483" s="206" t="s">
        <v>12178</v>
      </c>
      <c r="D4483" s="206" t="s">
        <v>4834</v>
      </c>
      <c r="E4483" s="206" t="s">
        <v>129</v>
      </c>
      <c r="F4483" s="206" t="s">
        <v>19096</v>
      </c>
      <c r="G4483" s="201">
        <v>43413</v>
      </c>
      <c r="H4483" s="201">
        <v>43101</v>
      </c>
      <c r="I4483" s="206" t="s">
        <v>9308</v>
      </c>
      <c r="J4483" s="201" t="s">
        <v>114</v>
      </c>
      <c r="K4483" s="201" t="s">
        <v>19106</v>
      </c>
      <c r="L4483" s="206" t="s">
        <v>60</v>
      </c>
      <c r="M4483" s="201" t="s">
        <v>19107</v>
      </c>
      <c r="N4483" s="208" t="s">
        <v>68</v>
      </c>
      <c r="O4483" s="208" t="s">
        <v>100</v>
      </c>
      <c r="P4483" s="206" t="s">
        <v>10759</v>
      </c>
      <c r="Q4483" s="211" t="s">
        <v>537</v>
      </c>
      <c r="R4483" s="208">
        <v>16</v>
      </c>
      <c r="S4483" s="296" t="s">
        <v>19073</v>
      </c>
      <c r="T4483" s="264">
        <v>0</v>
      </c>
      <c r="U4483" s="264">
        <v>0</v>
      </c>
      <c r="V4483" s="264">
        <v>0</v>
      </c>
      <c r="W4483" s="264">
        <v>0</v>
      </c>
      <c r="X4483" s="264">
        <v>0</v>
      </c>
      <c r="Y4483" s="264">
        <v>0</v>
      </c>
    </row>
    <row r="4484" spans="1:25" ht="89.25" customHeight="1" x14ac:dyDescent="0.25">
      <c r="A4484" s="71">
        <v>6551</v>
      </c>
      <c r="B4484" s="116" t="s">
        <v>10739</v>
      </c>
      <c r="C4484" s="206" t="s">
        <v>10750</v>
      </c>
      <c r="D4484" s="206" t="s">
        <v>4834</v>
      </c>
      <c r="E4484" s="206" t="s">
        <v>129</v>
      </c>
      <c r="F4484" s="206" t="s">
        <v>19108</v>
      </c>
      <c r="G4484" s="201">
        <v>43413</v>
      </c>
      <c r="H4484" s="201">
        <v>43101</v>
      </c>
      <c r="I4484" s="206" t="s">
        <v>9308</v>
      </c>
      <c r="J4484" s="201" t="s">
        <v>114</v>
      </c>
      <c r="K4484" s="206" t="s">
        <v>19109</v>
      </c>
      <c r="L4484" s="211" t="s">
        <v>60</v>
      </c>
      <c r="M4484" s="206" t="s">
        <v>19075</v>
      </c>
      <c r="N4484" s="208" t="s">
        <v>68</v>
      </c>
      <c r="O4484" s="208" t="s">
        <v>100</v>
      </c>
      <c r="P4484" s="326" t="s">
        <v>10759</v>
      </c>
      <c r="Q4484" s="294" t="s">
        <v>537</v>
      </c>
      <c r="R4484" s="208">
        <v>16</v>
      </c>
      <c r="S4484" s="208" t="s">
        <v>19073</v>
      </c>
      <c r="T4484" s="264">
        <v>0</v>
      </c>
      <c r="U4484" s="264">
        <v>0</v>
      </c>
      <c r="V4484" s="264">
        <v>0</v>
      </c>
      <c r="W4484" s="264">
        <v>0</v>
      </c>
      <c r="X4484" s="264">
        <v>0</v>
      </c>
      <c r="Y4484" s="264">
        <v>0</v>
      </c>
    </row>
    <row r="4485" spans="1:25" ht="165.75" customHeight="1" x14ac:dyDescent="0.25">
      <c r="A4485" s="71">
        <v>6552</v>
      </c>
      <c r="B4485" s="116" t="s">
        <v>10739</v>
      </c>
      <c r="C4485" s="206" t="s">
        <v>19103</v>
      </c>
      <c r="D4485" s="206" t="s">
        <v>4834</v>
      </c>
      <c r="E4485" s="206" t="s">
        <v>129</v>
      </c>
      <c r="F4485" s="206" t="s">
        <v>19110</v>
      </c>
      <c r="G4485" s="201">
        <v>44197</v>
      </c>
      <c r="H4485" s="201">
        <v>44197</v>
      </c>
      <c r="I4485" s="206" t="s">
        <v>9308</v>
      </c>
      <c r="J4485" s="201" t="s">
        <v>114</v>
      </c>
      <c r="K4485" s="206" t="s">
        <v>19111</v>
      </c>
      <c r="L4485" s="211" t="s">
        <v>60</v>
      </c>
      <c r="M4485" s="206" t="s">
        <v>19077</v>
      </c>
      <c r="N4485" s="208" t="s">
        <v>68</v>
      </c>
      <c r="O4485" s="208" t="s">
        <v>100</v>
      </c>
      <c r="P4485" s="326" t="s">
        <v>10759</v>
      </c>
      <c r="Q4485" s="89" t="s">
        <v>537</v>
      </c>
      <c r="R4485" s="208">
        <v>16</v>
      </c>
      <c r="S4485" s="208" t="s">
        <v>19073</v>
      </c>
      <c r="T4485" s="264">
        <v>0</v>
      </c>
      <c r="U4485" s="264">
        <v>0</v>
      </c>
      <c r="V4485" s="264">
        <v>0</v>
      </c>
      <c r="W4485" s="264">
        <v>0</v>
      </c>
      <c r="X4485" s="264">
        <v>0</v>
      </c>
      <c r="Y4485" s="264">
        <v>0</v>
      </c>
    </row>
    <row r="4486" spans="1:25" ht="89.25" customHeight="1" x14ac:dyDescent="0.25">
      <c r="A4486" s="71">
        <v>6553</v>
      </c>
      <c r="B4486" s="146" t="s">
        <v>10739</v>
      </c>
      <c r="C4486" s="146" t="s">
        <v>12177</v>
      </c>
      <c r="D4486" s="48" t="s">
        <v>19112</v>
      </c>
      <c r="E4486" s="147" t="s">
        <v>129</v>
      </c>
      <c r="F4486" s="147" t="s">
        <v>19113</v>
      </c>
      <c r="G4486" s="174">
        <v>44197</v>
      </c>
      <c r="H4486" s="174">
        <v>44197</v>
      </c>
      <c r="I4486" s="147" t="s">
        <v>9577</v>
      </c>
      <c r="J4486" s="112" t="s">
        <v>114</v>
      </c>
      <c r="K4486" s="147" t="s">
        <v>19114</v>
      </c>
      <c r="L4486" s="147" t="s">
        <v>60</v>
      </c>
      <c r="M4486" s="147" t="s">
        <v>10748</v>
      </c>
      <c r="N4486" s="208" t="s">
        <v>68</v>
      </c>
      <c r="O4486" s="208" t="s">
        <v>100</v>
      </c>
      <c r="P4486" s="147" t="s">
        <v>398</v>
      </c>
      <c r="Q4486" s="294" t="s">
        <v>537</v>
      </c>
      <c r="R4486" s="208">
        <v>2</v>
      </c>
      <c r="S4486" s="296" t="s">
        <v>76</v>
      </c>
      <c r="T4486" s="264">
        <v>0</v>
      </c>
      <c r="U4486" s="264">
        <v>0</v>
      </c>
      <c r="V4486" s="264">
        <v>0</v>
      </c>
      <c r="W4486" s="264">
        <v>0</v>
      </c>
      <c r="X4486" s="264">
        <v>0</v>
      </c>
      <c r="Y4486" s="264">
        <v>0</v>
      </c>
    </row>
    <row r="4487" spans="1:25" ht="89.25" customHeight="1" x14ac:dyDescent="0.25">
      <c r="A4487" s="71">
        <v>6554</v>
      </c>
      <c r="B4487" s="146" t="s">
        <v>10739</v>
      </c>
      <c r="C4487" s="146" t="s">
        <v>19115</v>
      </c>
      <c r="D4487" s="48" t="s">
        <v>10751</v>
      </c>
      <c r="E4487" s="147" t="s">
        <v>19116</v>
      </c>
      <c r="F4487" s="147" t="s">
        <v>6774</v>
      </c>
      <c r="G4487" s="174">
        <v>42146</v>
      </c>
      <c r="H4487" s="174">
        <v>42005</v>
      </c>
      <c r="I4487" s="206" t="s">
        <v>19117</v>
      </c>
      <c r="J4487" s="112">
        <v>45292</v>
      </c>
      <c r="K4487" s="201" t="s">
        <v>10752</v>
      </c>
      <c r="L4487" s="147" t="s">
        <v>60</v>
      </c>
      <c r="M4487" s="147" t="s">
        <v>10753</v>
      </c>
      <c r="N4487" s="147" t="s">
        <v>68</v>
      </c>
      <c r="O4487" s="147" t="s">
        <v>104</v>
      </c>
      <c r="P4487" s="147" t="s">
        <v>10754</v>
      </c>
      <c r="Q4487" s="147" t="s">
        <v>10755</v>
      </c>
      <c r="R4487" s="208">
        <v>2</v>
      </c>
      <c r="S4487" s="296" t="s">
        <v>76</v>
      </c>
      <c r="T4487" s="264">
        <v>0</v>
      </c>
      <c r="U4487" s="264">
        <v>550</v>
      </c>
      <c r="V4487" s="264">
        <v>600</v>
      </c>
      <c r="W4487" s="264">
        <v>0</v>
      </c>
      <c r="X4487" s="264">
        <v>0</v>
      </c>
      <c r="Y4487" s="264">
        <v>0</v>
      </c>
    </row>
    <row r="4488" spans="1:25" ht="89.25" customHeight="1" x14ac:dyDescent="0.25">
      <c r="A4488" s="71">
        <v>6555</v>
      </c>
      <c r="B4488" s="116" t="s">
        <v>10739</v>
      </c>
      <c r="C4488" s="146" t="s">
        <v>19115</v>
      </c>
      <c r="D4488" s="206" t="s">
        <v>10756</v>
      </c>
      <c r="E4488" s="206" t="s">
        <v>19118</v>
      </c>
      <c r="F4488" s="206" t="s">
        <v>6774</v>
      </c>
      <c r="G4488" s="201">
        <v>42363</v>
      </c>
      <c r="H4488" s="201">
        <v>42370</v>
      </c>
      <c r="I4488" s="206" t="s">
        <v>19117</v>
      </c>
      <c r="J4488" s="112">
        <v>45292</v>
      </c>
      <c r="K4488" s="201" t="s">
        <v>10757</v>
      </c>
      <c r="L4488" s="206" t="s">
        <v>60</v>
      </c>
      <c r="M4488" s="201" t="s">
        <v>10753</v>
      </c>
      <c r="N4488" s="206" t="s">
        <v>68</v>
      </c>
      <c r="O4488" s="211" t="s">
        <v>104</v>
      </c>
      <c r="P4488" s="206" t="s">
        <v>10754</v>
      </c>
      <c r="Q4488" s="211" t="s">
        <v>10758</v>
      </c>
      <c r="R4488" s="208">
        <v>2</v>
      </c>
      <c r="S4488" s="296" t="s">
        <v>76</v>
      </c>
      <c r="T4488" s="264">
        <v>0</v>
      </c>
      <c r="U4488" s="264">
        <v>555</v>
      </c>
      <c r="V4488" s="264">
        <v>600</v>
      </c>
      <c r="W4488" s="264">
        <v>0</v>
      </c>
      <c r="X4488" s="264">
        <v>0</v>
      </c>
      <c r="Y4488" s="264">
        <v>0</v>
      </c>
    </row>
    <row r="4489" spans="1:25" ht="191.25" customHeight="1" x14ac:dyDescent="0.25">
      <c r="A4489" s="71">
        <v>6556</v>
      </c>
      <c r="B4489" s="116" t="s">
        <v>10739</v>
      </c>
      <c r="C4489" s="206" t="s">
        <v>10746</v>
      </c>
      <c r="D4489" s="206" t="s">
        <v>10760</v>
      </c>
      <c r="E4489" s="206" t="s">
        <v>129</v>
      </c>
      <c r="F4489" s="206" t="s">
        <v>19119</v>
      </c>
      <c r="G4489" s="201">
        <v>43466</v>
      </c>
      <c r="H4489" s="201">
        <v>43467</v>
      </c>
      <c r="I4489" s="206" t="s">
        <v>9577</v>
      </c>
      <c r="J4489" s="201" t="s">
        <v>114</v>
      </c>
      <c r="K4489" s="201" t="s">
        <v>19120</v>
      </c>
      <c r="L4489" s="206" t="s">
        <v>60</v>
      </c>
      <c r="M4489" s="201" t="s">
        <v>10748</v>
      </c>
      <c r="N4489" s="208" t="s">
        <v>68</v>
      </c>
      <c r="O4489" s="211" t="s">
        <v>100</v>
      </c>
      <c r="P4489" s="206" t="s">
        <v>706</v>
      </c>
      <c r="Q4489" s="211" t="s">
        <v>10749</v>
      </c>
      <c r="R4489" s="208">
        <v>2</v>
      </c>
      <c r="S4489" s="296" t="s">
        <v>76</v>
      </c>
      <c r="T4489" s="264">
        <v>0</v>
      </c>
      <c r="U4489" s="264">
        <v>0</v>
      </c>
      <c r="V4489" s="264">
        <v>0</v>
      </c>
      <c r="W4489" s="264">
        <v>0</v>
      </c>
      <c r="X4489" s="264">
        <v>0</v>
      </c>
      <c r="Y4489" s="264">
        <v>0</v>
      </c>
    </row>
    <row r="4490" spans="1:25" ht="89.25" customHeight="1" x14ac:dyDescent="0.25">
      <c r="A4490" s="71">
        <v>6557</v>
      </c>
      <c r="B4490" s="116" t="s">
        <v>10739</v>
      </c>
      <c r="C4490" s="206" t="s">
        <v>10746</v>
      </c>
      <c r="D4490" s="206" t="s">
        <v>19121</v>
      </c>
      <c r="E4490" s="206" t="s">
        <v>129</v>
      </c>
      <c r="F4490" s="206" t="s">
        <v>19122</v>
      </c>
      <c r="G4490" s="201">
        <v>43466</v>
      </c>
      <c r="H4490" s="201">
        <v>43467</v>
      </c>
      <c r="I4490" s="206" t="s">
        <v>9577</v>
      </c>
      <c r="J4490" s="201" t="s">
        <v>114</v>
      </c>
      <c r="K4490" s="201" t="s">
        <v>19123</v>
      </c>
      <c r="L4490" s="206" t="s">
        <v>60</v>
      </c>
      <c r="M4490" s="201" t="s">
        <v>10748</v>
      </c>
      <c r="N4490" s="208" t="s">
        <v>68</v>
      </c>
      <c r="O4490" s="211" t="s">
        <v>100</v>
      </c>
      <c r="P4490" s="206" t="s">
        <v>398</v>
      </c>
      <c r="Q4490" s="211" t="s">
        <v>10749</v>
      </c>
      <c r="R4490" s="208">
        <v>2</v>
      </c>
      <c r="S4490" s="296" t="s">
        <v>76</v>
      </c>
      <c r="T4490" s="264">
        <v>0</v>
      </c>
      <c r="U4490" s="264">
        <v>0</v>
      </c>
      <c r="V4490" s="264">
        <v>0</v>
      </c>
      <c r="W4490" s="264">
        <v>0</v>
      </c>
      <c r="X4490" s="264">
        <v>0</v>
      </c>
      <c r="Y4490" s="264">
        <v>0</v>
      </c>
    </row>
    <row r="4491" spans="1:25" ht="89.25" customHeight="1" x14ac:dyDescent="0.25">
      <c r="A4491" s="71">
        <v>6558</v>
      </c>
      <c r="B4491" s="116" t="s">
        <v>10739</v>
      </c>
      <c r="C4491" s="146" t="s">
        <v>12177</v>
      </c>
      <c r="D4491" s="206" t="s">
        <v>10761</v>
      </c>
      <c r="E4491" s="206" t="s">
        <v>129</v>
      </c>
      <c r="F4491" s="206" t="s">
        <v>19124</v>
      </c>
      <c r="G4491" s="201">
        <v>44197</v>
      </c>
      <c r="H4491" s="201">
        <v>44197</v>
      </c>
      <c r="I4491" s="206" t="s">
        <v>9577</v>
      </c>
      <c r="J4491" s="201" t="s">
        <v>114</v>
      </c>
      <c r="K4491" s="201" t="s">
        <v>19120</v>
      </c>
      <c r="L4491" s="206" t="s">
        <v>60</v>
      </c>
      <c r="M4491" s="201" t="s">
        <v>10748</v>
      </c>
      <c r="N4491" s="208" t="s">
        <v>68</v>
      </c>
      <c r="O4491" s="211" t="s">
        <v>100</v>
      </c>
      <c r="P4491" s="206" t="s">
        <v>706</v>
      </c>
      <c r="Q4491" s="211" t="s">
        <v>537</v>
      </c>
      <c r="R4491" s="208">
        <v>2</v>
      </c>
      <c r="S4491" s="296" t="s">
        <v>76</v>
      </c>
      <c r="T4491" s="264">
        <v>0</v>
      </c>
      <c r="U4491" s="264">
        <v>0</v>
      </c>
      <c r="V4491" s="264">
        <v>0</v>
      </c>
      <c r="W4491" s="264">
        <v>0</v>
      </c>
      <c r="X4491" s="264">
        <v>0</v>
      </c>
      <c r="Y4491" s="264">
        <v>0</v>
      </c>
    </row>
    <row r="4492" spans="1:25" ht="89.25" customHeight="1" x14ac:dyDescent="0.25">
      <c r="A4492" s="71">
        <v>6559</v>
      </c>
      <c r="B4492" s="116" t="s">
        <v>10739</v>
      </c>
      <c r="C4492" s="146" t="s">
        <v>19115</v>
      </c>
      <c r="D4492" s="206" t="s">
        <v>10762</v>
      </c>
      <c r="E4492" s="206" t="s">
        <v>129</v>
      </c>
      <c r="F4492" s="206" t="s">
        <v>19125</v>
      </c>
      <c r="G4492" s="201">
        <v>42146</v>
      </c>
      <c r="H4492" s="201">
        <v>42005</v>
      </c>
      <c r="I4492" s="206" t="s">
        <v>19117</v>
      </c>
      <c r="J4492" s="112">
        <v>45292</v>
      </c>
      <c r="K4492" s="201" t="s">
        <v>10752</v>
      </c>
      <c r="L4492" s="206" t="s">
        <v>60</v>
      </c>
      <c r="M4492" s="201" t="s">
        <v>10753</v>
      </c>
      <c r="N4492" s="206" t="s">
        <v>66</v>
      </c>
      <c r="O4492" s="211" t="s">
        <v>104</v>
      </c>
      <c r="P4492" s="206" t="s">
        <v>10763</v>
      </c>
      <c r="Q4492" s="211" t="s">
        <v>10764</v>
      </c>
      <c r="R4492" s="208">
        <v>2</v>
      </c>
      <c r="S4492" s="296" t="s">
        <v>76</v>
      </c>
      <c r="T4492" s="264">
        <v>0</v>
      </c>
      <c r="U4492" s="264">
        <v>11.9</v>
      </c>
      <c r="V4492" s="264">
        <v>12</v>
      </c>
      <c r="W4492" s="264">
        <v>0</v>
      </c>
      <c r="X4492" s="264">
        <v>0</v>
      </c>
      <c r="Y4492" s="264">
        <v>0</v>
      </c>
    </row>
    <row r="4493" spans="1:25" ht="153" customHeight="1" x14ac:dyDescent="0.25">
      <c r="A4493" s="71">
        <v>6560</v>
      </c>
      <c r="B4493" s="116" t="s">
        <v>10739</v>
      </c>
      <c r="C4493" s="146" t="s">
        <v>19115</v>
      </c>
      <c r="D4493" s="206" t="s">
        <v>3162</v>
      </c>
      <c r="E4493" s="206" t="s">
        <v>129</v>
      </c>
      <c r="F4493" s="206" t="s">
        <v>19125</v>
      </c>
      <c r="G4493" s="201">
        <v>42363</v>
      </c>
      <c r="H4493" s="201">
        <v>42370</v>
      </c>
      <c r="I4493" s="206" t="s">
        <v>19117</v>
      </c>
      <c r="J4493" s="112">
        <v>45292</v>
      </c>
      <c r="K4493" s="201" t="s">
        <v>10757</v>
      </c>
      <c r="L4493" s="206" t="s">
        <v>60</v>
      </c>
      <c r="M4493" s="201" t="s">
        <v>10753</v>
      </c>
      <c r="N4493" s="206" t="s">
        <v>66</v>
      </c>
      <c r="O4493" s="211" t="s">
        <v>104</v>
      </c>
      <c r="P4493" s="206" t="s">
        <v>10763</v>
      </c>
      <c r="Q4493" s="211" t="s">
        <v>10765</v>
      </c>
      <c r="R4493" s="208">
        <v>2</v>
      </c>
      <c r="S4493" s="296" t="s">
        <v>76</v>
      </c>
      <c r="T4493" s="264">
        <v>0</v>
      </c>
      <c r="U4493" s="264">
        <v>3.6</v>
      </c>
      <c r="V4493" s="264">
        <v>4</v>
      </c>
      <c r="W4493" s="264">
        <v>0</v>
      </c>
      <c r="X4493" s="264">
        <v>0</v>
      </c>
      <c r="Y4493" s="264">
        <v>0</v>
      </c>
    </row>
    <row r="4494" spans="1:25" ht="293.25" customHeight="1" x14ac:dyDescent="0.25">
      <c r="A4494" s="71">
        <v>6561</v>
      </c>
      <c r="B4494" s="116" t="s">
        <v>10739</v>
      </c>
      <c r="C4494" s="206" t="s">
        <v>19126</v>
      </c>
      <c r="D4494" s="206" t="s">
        <v>19127</v>
      </c>
      <c r="E4494" s="206" t="s">
        <v>129</v>
      </c>
      <c r="F4494" s="206" t="s">
        <v>19128</v>
      </c>
      <c r="G4494" s="201">
        <v>43831</v>
      </c>
      <c r="H4494" s="201">
        <v>43831</v>
      </c>
      <c r="I4494" s="206" t="s">
        <v>19117</v>
      </c>
      <c r="J4494" s="112">
        <v>45292</v>
      </c>
      <c r="K4494" s="201" t="s">
        <v>19129</v>
      </c>
      <c r="L4494" s="206" t="s">
        <v>60</v>
      </c>
      <c r="M4494" s="201" t="s">
        <v>10753</v>
      </c>
      <c r="N4494" s="206" t="s">
        <v>68</v>
      </c>
      <c r="O4494" s="211" t="s">
        <v>100</v>
      </c>
      <c r="P4494" s="206" t="s">
        <v>19130</v>
      </c>
      <c r="Q4494" s="211" t="s">
        <v>537</v>
      </c>
      <c r="R4494" s="208">
        <v>2</v>
      </c>
      <c r="S4494" s="296" t="s">
        <v>76</v>
      </c>
      <c r="T4494" s="264">
        <v>0</v>
      </c>
      <c r="U4494" s="264">
        <v>20041</v>
      </c>
      <c r="V4494" s="264">
        <v>25000</v>
      </c>
      <c r="W4494" s="264">
        <v>27000</v>
      </c>
      <c r="X4494" s="264">
        <v>30000</v>
      </c>
      <c r="Y4494" s="264">
        <v>33000</v>
      </c>
    </row>
    <row r="4495" spans="1:25" ht="76.5" customHeight="1" x14ac:dyDescent="0.25">
      <c r="A4495" s="71">
        <v>6562</v>
      </c>
      <c r="B4495" s="116" t="s">
        <v>10739</v>
      </c>
      <c r="C4495" s="206" t="s">
        <v>19126</v>
      </c>
      <c r="D4495" s="206" t="s">
        <v>19127</v>
      </c>
      <c r="E4495" s="206" t="s">
        <v>129</v>
      </c>
      <c r="F4495" s="206" t="s">
        <v>19128</v>
      </c>
      <c r="G4495" s="201">
        <v>43831</v>
      </c>
      <c r="H4495" s="201">
        <v>43831</v>
      </c>
      <c r="I4495" s="206" t="s">
        <v>19117</v>
      </c>
      <c r="J4495" s="112">
        <v>45292</v>
      </c>
      <c r="K4495" s="201" t="s">
        <v>19131</v>
      </c>
      <c r="L4495" s="206" t="s">
        <v>60</v>
      </c>
      <c r="M4495" s="201" t="s">
        <v>10753</v>
      </c>
      <c r="N4495" s="206" t="s">
        <v>68</v>
      </c>
      <c r="O4495" s="211" t="s">
        <v>100</v>
      </c>
      <c r="P4495" s="206" t="s">
        <v>19132</v>
      </c>
      <c r="Q4495" s="211" t="s">
        <v>537</v>
      </c>
      <c r="R4495" s="208">
        <v>2</v>
      </c>
      <c r="S4495" s="296" t="s">
        <v>76</v>
      </c>
      <c r="T4495" s="264">
        <v>0</v>
      </c>
      <c r="U4495" s="264">
        <v>461713</v>
      </c>
      <c r="V4495" s="264">
        <v>500000</v>
      </c>
      <c r="W4495" s="264">
        <v>550000</v>
      </c>
      <c r="X4495" s="264">
        <v>600000</v>
      </c>
      <c r="Y4495" s="264">
        <v>650000</v>
      </c>
    </row>
    <row r="4496" spans="1:25" ht="165.75" customHeight="1" x14ac:dyDescent="0.25">
      <c r="A4496" s="71">
        <v>6569</v>
      </c>
      <c r="B4496" s="91" t="s">
        <v>10766</v>
      </c>
      <c r="C4496" s="17" t="s">
        <v>10767</v>
      </c>
      <c r="D4496" s="433" t="s">
        <v>10768</v>
      </c>
      <c r="E4496" s="18" t="s">
        <v>19133</v>
      </c>
      <c r="F4496" s="85" t="s">
        <v>10769</v>
      </c>
      <c r="G4496" s="18">
        <v>41115</v>
      </c>
      <c r="H4496" s="18">
        <v>40179</v>
      </c>
      <c r="I4496" s="17" t="s">
        <v>10770</v>
      </c>
      <c r="J4496" s="93">
        <v>44562</v>
      </c>
      <c r="K4496" s="85" t="s">
        <v>10771</v>
      </c>
      <c r="L4496" s="85" t="s">
        <v>61</v>
      </c>
      <c r="M4496" s="17" t="s">
        <v>10772</v>
      </c>
      <c r="N4496" s="127" t="s">
        <v>64</v>
      </c>
      <c r="O4496" s="127" t="s">
        <v>103</v>
      </c>
      <c r="P4496" s="434" t="s">
        <v>918</v>
      </c>
      <c r="Q4496" s="85" t="s">
        <v>1667</v>
      </c>
      <c r="R4496" s="127">
        <v>5</v>
      </c>
      <c r="S4496" s="77" t="s">
        <v>707</v>
      </c>
      <c r="T4496" s="83">
        <v>15054</v>
      </c>
      <c r="U4496" s="83" t="s">
        <v>112</v>
      </c>
      <c r="V4496" s="83" t="s">
        <v>112</v>
      </c>
      <c r="W4496" s="83" t="s">
        <v>112</v>
      </c>
      <c r="X4496" s="83" t="s">
        <v>112</v>
      </c>
      <c r="Y4496" s="83" t="s">
        <v>112</v>
      </c>
    </row>
    <row r="4497" spans="1:25" ht="140.25" customHeight="1" x14ac:dyDescent="0.25">
      <c r="A4497" s="71">
        <v>6570</v>
      </c>
      <c r="B4497" s="91" t="s">
        <v>10766</v>
      </c>
      <c r="C4497" s="17" t="s">
        <v>10773</v>
      </c>
      <c r="D4497" s="15" t="s">
        <v>10774</v>
      </c>
      <c r="E4497" s="18" t="s">
        <v>10775</v>
      </c>
      <c r="F4497" s="85" t="s">
        <v>19134</v>
      </c>
      <c r="G4497" s="18">
        <v>40756</v>
      </c>
      <c r="H4497" s="18">
        <v>40544</v>
      </c>
      <c r="I4497" s="17" t="s">
        <v>113</v>
      </c>
      <c r="J4497" s="85" t="s">
        <v>114</v>
      </c>
      <c r="K4497" s="85" t="s">
        <v>19135</v>
      </c>
      <c r="L4497" s="127" t="s">
        <v>99</v>
      </c>
      <c r="M4497" s="17" t="s">
        <v>19136</v>
      </c>
      <c r="N4497" s="127" t="s">
        <v>64</v>
      </c>
      <c r="O4497" s="127" t="s">
        <v>103</v>
      </c>
      <c r="P4497" s="434" t="s">
        <v>918</v>
      </c>
      <c r="Q4497" s="127" t="s">
        <v>1677</v>
      </c>
      <c r="R4497" s="127">
        <v>16</v>
      </c>
      <c r="S4497" s="91" t="s">
        <v>175</v>
      </c>
      <c r="T4497" s="83">
        <v>161979</v>
      </c>
      <c r="U4497" s="83">
        <v>115443</v>
      </c>
      <c r="V4497" s="83">
        <v>105756</v>
      </c>
      <c r="W4497" s="83">
        <v>99299</v>
      </c>
      <c r="X4497" s="83">
        <v>92841</v>
      </c>
      <c r="Y4497" s="83">
        <v>86384</v>
      </c>
    </row>
    <row r="4498" spans="1:25" ht="102" customHeight="1" x14ac:dyDescent="0.25">
      <c r="A4498" s="71">
        <v>6571</v>
      </c>
      <c r="B4498" s="91" t="s">
        <v>10766</v>
      </c>
      <c r="C4498" s="17" t="s">
        <v>19137</v>
      </c>
      <c r="D4498" s="15" t="s">
        <v>10776</v>
      </c>
      <c r="E4498" s="85" t="s">
        <v>129</v>
      </c>
      <c r="F4498" s="85" t="s">
        <v>10777</v>
      </c>
      <c r="G4498" s="18">
        <v>41640</v>
      </c>
      <c r="H4498" s="18">
        <v>41275</v>
      </c>
      <c r="I4498" s="17" t="s">
        <v>10778</v>
      </c>
      <c r="J4498" s="148">
        <v>45292</v>
      </c>
      <c r="K4498" s="85" t="s">
        <v>19138</v>
      </c>
      <c r="L4498" s="127" t="s">
        <v>99</v>
      </c>
      <c r="M4498" s="17" t="s">
        <v>19136</v>
      </c>
      <c r="N4498" s="127" t="s">
        <v>64</v>
      </c>
      <c r="O4498" s="127" t="s">
        <v>103</v>
      </c>
      <c r="P4498" s="434" t="s">
        <v>918</v>
      </c>
      <c r="Q4498" s="127" t="s">
        <v>928</v>
      </c>
      <c r="R4498" s="91">
        <v>16</v>
      </c>
      <c r="S4498" s="91" t="s">
        <v>175</v>
      </c>
      <c r="T4498" s="83">
        <v>60505</v>
      </c>
      <c r="U4498" s="83">
        <v>58570</v>
      </c>
      <c r="V4498" s="83">
        <v>56635</v>
      </c>
      <c r="W4498" s="83" t="s">
        <v>112</v>
      </c>
      <c r="X4498" s="83" t="s">
        <v>112</v>
      </c>
      <c r="Y4498" s="83" t="s">
        <v>112</v>
      </c>
    </row>
    <row r="4499" spans="1:25" ht="89.25" customHeight="1" x14ac:dyDescent="0.25">
      <c r="A4499" s="71">
        <v>6572</v>
      </c>
      <c r="B4499" s="91" t="s">
        <v>10766</v>
      </c>
      <c r="C4499" s="17" t="s">
        <v>10767</v>
      </c>
      <c r="D4499" s="17" t="s">
        <v>10779</v>
      </c>
      <c r="E4499" s="85" t="s">
        <v>129</v>
      </c>
      <c r="F4499" s="85" t="s">
        <v>10780</v>
      </c>
      <c r="G4499" s="18">
        <v>41115</v>
      </c>
      <c r="H4499" s="18">
        <v>40544</v>
      </c>
      <c r="I4499" s="17" t="s">
        <v>113</v>
      </c>
      <c r="J4499" s="85" t="s">
        <v>114</v>
      </c>
      <c r="K4499" s="85" t="s">
        <v>10781</v>
      </c>
      <c r="L4499" s="85" t="s">
        <v>61</v>
      </c>
      <c r="M4499" s="17" t="s">
        <v>19139</v>
      </c>
      <c r="N4499" s="127" t="s">
        <v>64</v>
      </c>
      <c r="O4499" s="127" t="s">
        <v>103</v>
      </c>
      <c r="P4499" s="434" t="s">
        <v>918</v>
      </c>
      <c r="Q4499" s="127" t="s">
        <v>10782</v>
      </c>
      <c r="R4499" s="127" t="s">
        <v>10783</v>
      </c>
      <c r="S4499" s="127" t="s">
        <v>69</v>
      </c>
      <c r="T4499" s="83">
        <v>257729</v>
      </c>
      <c r="U4499" s="83">
        <v>256548</v>
      </c>
      <c r="V4499" s="83">
        <v>256375</v>
      </c>
      <c r="W4499" s="83">
        <v>251427</v>
      </c>
      <c r="X4499" s="83">
        <v>248890</v>
      </c>
      <c r="Y4499" s="83">
        <v>243733</v>
      </c>
    </row>
    <row r="4500" spans="1:25" ht="191.25" customHeight="1" x14ac:dyDescent="0.25">
      <c r="A4500" s="71">
        <v>6573</v>
      </c>
      <c r="B4500" s="91" t="s">
        <v>10766</v>
      </c>
      <c r="C4500" s="91" t="s">
        <v>10784</v>
      </c>
      <c r="D4500" s="15" t="s">
        <v>3771</v>
      </c>
      <c r="E4500" s="85" t="s">
        <v>129</v>
      </c>
      <c r="F4500" s="85" t="s">
        <v>10785</v>
      </c>
      <c r="G4500" s="18">
        <v>38718</v>
      </c>
      <c r="H4500" s="18">
        <v>38718</v>
      </c>
      <c r="I4500" s="17" t="s">
        <v>113</v>
      </c>
      <c r="J4500" s="85" t="s">
        <v>114</v>
      </c>
      <c r="K4500" s="85" t="s">
        <v>10786</v>
      </c>
      <c r="L4500" s="85" t="s">
        <v>61</v>
      </c>
      <c r="M4500" s="17" t="s">
        <v>10787</v>
      </c>
      <c r="N4500" s="127" t="s">
        <v>64</v>
      </c>
      <c r="O4500" s="127" t="s">
        <v>468</v>
      </c>
      <c r="P4500" s="434" t="s">
        <v>918</v>
      </c>
      <c r="Q4500" s="127" t="s">
        <v>1667</v>
      </c>
      <c r="R4500" s="127">
        <v>3</v>
      </c>
      <c r="S4500" s="77" t="s">
        <v>715</v>
      </c>
      <c r="T4500" s="83">
        <v>1509330</v>
      </c>
      <c r="U4500" s="195">
        <v>1739525</v>
      </c>
      <c r="V4500" s="195">
        <v>1666106</v>
      </c>
      <c r="W4500" s="195">
        <v>1604464</v>
      </c>
      <c r="X4500" s="195">
        <v>1545305</v>
      </c>
      <c r="Y4500" s="195">
        <v>1476256</v>
      </c>
    </row>
    <row r="4501" spans="1:25" ht="140.25" customHeight="1" x14ac:dyDescent="0.25">
      <c r="A4501" s="71">
        <v>6574</v>
      </c>
      <c r="B4501" s="91" t="s">
        <v>10766</v>
      </c>
      <c r="C4501" s="91" t="s">
        <v>10788</v>
      </c>
      <c r="D4501" s="15" t="s">
        <v>10789</v>
      </c>
      <c r="E4501" s="18" t="s">
        <v>10790</v>
      </c>
      <c r="F4501" s="127" t="s">
        <v>10791</v>
      </c>
      <c r="G4501" s="18">
        <v>42118</v>
      </c>
      <c r="H4501" s="18">
        <v>42005</v>
      </c>
      <c r="I4501" s="17" t="s">
        <v>1658</v>
      </c>
      <c r="J4501" s="148">
        <v>45658</v>
      </c>
      <c r="K4501" s="85" t="s">
        <v>10792</v>
      </c>
      <c r="L4501" s="85" t="s">
        <v>60</v>
      </c>
      <c r="M4501" s="17" t="s">
        <v>10787</v>
      </c>
      <c r="N4501" s="127" t="s">
        <v>64</v>
      </c>
      <c r="O4501" s="127" t="s">
        <v>468</v>
      </c>
      <c r="P4501" s="434" t="s">
        <v>918</v>
      </c>
      <c r="Q4501" s="127" t="s">
        <v>10793</v>
      </c>
      <c r="R4501" s="127">
        <v>16</v>
      </c>
      <c r="S4501" s="91" t="s">
        <v>175</v>
      </c>
      <c r="T4501" s="83">
        <v>2496565</v>
      </c>
      <c r="U4501" s="195">
        <v>2020532</v>
      </c>
      <c r="V4501" s="195">
        <v>2961340</v>
      </c>
      <c r="W4501" s="195">
        <v>3377682</v>
      </c>
      <c r="X4501" s="195" t="s">
        <v>112</v>
      </c>
      <c r="Y4501" s="83" t="s">
        <v>112</v>
      </c>
    </row>
    <row r="4502" spans="1:25" ht="242.25" customHeight="1" x14ac:dyDescent="0.25">
      <c r="A4502" s="71">
        <v>6575</v>
      </c>
      <c r="B4502" s="91" t="s">
        <v>10766</v>
      </c>
      <c r="C4502" s="91" t="s">
        <v>10794</v>
      </c>
      <c r="D4502" s="15" t="s">
        <v>10795</v>
      </c>
      <c r="E4502" s="18" t="s">
        <v>10796</v>
      </c>
      <c r="F4502" s="85" t="s">
        <v>10797</v>
      </c>
      <c r="G4502" s="18">
        <v>43063</v>
      </c>
      <c r="H4502" s="18">
        <v>42736</v>
      </c>
      <c r="I4502" s="17" t="s">
        <v>10798</v>
      </c>
      <c r="J4502" s="148">
        <v>48945</v>
      </c>
      <c r="K4502" s="85" t="s">
        <v>10799</v>
      </c>
      <c r="L4502" s="85" t="s">
        <v>61</v>
      </c>
      <c r="M4502" s="17" t="s">
        <v>10787</v>
      </c>
      <c r="N4502" s="127" t="s">
        <v>64</v>
      </c>
      <c r="O4502" s="127" t="s">
        <v>103</v>
      </c>
      <c r="P4502" s="434" t="s">
        <v>918</v>
      </c>
      <c r="Q4502" s="127" t="s">
        <v>1667</v>
      </c>
      <c r="R4502" s="127">
        <v>16</v>
      </c>
      <c r="S4502" s="91" t="s">
        <v>175</v>
      </c>
      <c r="T4502" s="83">
        <v>175995</v>
      </c>
      <c r="U4502" s="195">
        <v>197216</v>
      </c>
      <c r="V4502" s="195">
        <v>212486</v>
      </c>
      <c r="W4502" s="195">
        <v>196186</v>
      </c>
      <c r="X4502" s="195">
        <v>179985</v>
      </c>
      <c r="Y4502" s="195">
        <v>177765</v>
      </c>
    </row>
    <row r="4503" spans="1:25" ht="102" customHeight="1" x14ac:dyDescent="0.25">
      <c r="A4503" s="71">
        <v>6576</v>
      </c>
      <c r="B4503" s="91" t="s">
        <v>10766</v>
      </c>
      <c r="C4503" s="91" t="s">
        <v>10784</v>
      </c>
      <c r="D4503" s="15" t="s">
        <v>2921</v>
      </c>
      <c r="E4503" s="18" t="s">
        <v>19140</v>
      </c>
      <c r="F4503" s="85" t="s">
        <v>10800</v>
      </c>
      <c r="G4503" s="18">
        <v>38718</v>
      </c>
      <c r="H4503" s="18">
        <v>38718</v>
      </c>
      <c r="I4503" s="17" t="s">
        <v>113</v>
      </c>
      <c r="J4503" s="148" t="s">
        <v>114</v>
      </c>
      <c r="K4503" s="127" t="s">
        <v>10801</v>
      </c>
      <c r="L4503" s="85" t="s">
        <v>60</v>
      </c>
      <c r="M4503" s="17" t="s">
        <v>19141</v>
      </c>
      <c r="N4503" s="127" t="s">
        <v>64</v>
      </c>
      <c r="O4503" s="127" t="s">
        <v>103</v>
      </c>
      <c r="P4503" s="434" t="s">
        <v>918</v>
      </c>
      <c r="Q4503" s="127" t="s">
        <v>10802</v>
      </c>
      <c r="R4503" s="43" t="s">
        <v>20</v>
      </c>
      <c r="S4503" s="127" t="s">
        <v>2796</v>
      </c>
      <c r="T4503" s="83">
        <v>8287</v>
      </c>
      <c r="U4503" s="83">
        <v>2192</v>
      </c>
      <c r="V4503" s="83">
        <v>4089</v>
      </c>
      <c r="W4503" s="83">
        <v>3937</v>
      </c>
      <c r="X4503" s="83">
        <v>3815</v>
      </c>
      <c r="Y4503" s="83">
        <v>3713</v>
      </c>
    </row>
    <row r="4504" spans="1:25" ht="114.75" customHeight="1" x14ac:dyDescent="0.25">
      <c r="A4504" s="71">
        <v>6577</v>
      </c>
      <c r="B4504" s="91" t="s">
        <v>10766</v>
      </c>
      <c r="C4504" s="17" t="s">
        <v>10803</v>
      </c>
      <c r="D4504" s="17" t="s">
        <v>150</v>
      </c>
      <c r="E4504" s="18" t="s">
        <v>19142</v>
      </c>
      <c r="F4504" s="85" t="s">
        <v>10800</v>
      </c>
      <c r="G4504" s="18">
        <v>38718</v>
      </c>
      <c r="H4504" s="18">
        <v>38718</v>
      </c>
      <c r="I4504" s="17" t="s">
        <v>113</v>
      </c>
      <c r="J4504" s="148" t="s">
        <v>114</v>
      </c>
      <c r="K4504" s="85" t="s">
        <v>19143</v>
      </c>
      <c r="L4504" s="85" t="s">
        <v>60</v>
      </c>
      <c r="M4504" s="17" t="s">
        <v>19141</v>
      </c>
      <c r="N4504" s="85" t="s">
        <v>106</v>
      </c>
      <c r="O4504" s="127" t="s">
        <v>103</v>
      </c>
      <c r="P4504" s="85" t="s">
        <v>10804</v>
      </c>
      <c r="Q4504" s="127" t="s">
        <v>10802</v>
      </c>
      <c r="R4504" s="43" t="s">
        <v>20</v>
      </c>
      <c r="S4504" s="127" t="s">
        <v>2796</v>
      </c>
      <c r="T4504" s="83">
        <v>1546</v>
      </c>
      <c r="U4504" s="83">
        <v>1214</v>
      </c>
      <c r="V4504" s="83">
        <v>1260</v>
      </c>
      <c r="W4504" s="83">
        <v>1262</v>
      </c>
      <c r="X4504" s="83">
        <v>1242</v>
      </c>
      <c r="Y4504" s="83">
        <v>1242</v>
      </c>
    </row>
    <row r="4505" spans="1:25" ht="165.75" customHeight="1" x14ac:dyDescent="0.25">
      <c r="A4505" s="71">
        <v>6578</v>
      </c>
      <c r="B4505" s="91" t="s">
        <v>10766</v>
      </c>
      <c r="C4505" s="17" t="s">
        <v>10805</v>
      </c>
      <c r="D4505" s="15" t="s">
        <v>10806</v>
      </c>
      <c r="E4505" s="18" t="s">
        <v>10807</v>
      </c>
      <c r="F4505" s="85" t="s">
        <v>10808</v>
      </c>
      <c r="G4505" s="18">
        <v>42370</v>
      </c>
      <c r="H4505" s="18">
        <v>42370</v>
      </c>
      <c r="I4505" s="17" t="s">
        <v>1559</v>
      </c>
      <c r="J4505" s="148">
        <v>46023</v>
      </c>
      <c r="K4505" s="85" t="s">
        <v>10809</v>
      </c>
      <c r="L4505" s="85" t="s">
        <v>60</v>
      </c>
      <c r="M4505" s="17" t="s">
        <v>19141</v>
      </c>
      <c r="N4505" s="127" t="s">
        <v>64</v>
      </c>
      <c r="O4505" s="127" t="s">
        <v>103</v>
      </c>
      <c r="P4505" s="434" t="s">
        <v>918</v>
      </c>
      <c r="Q4505" s="43" t="s">
        <v>10810</v>
      </c>
      <c r="R4505" s="43" t="s">
        <v>20</v>
      </c>
      <c r="S4505" s="127" t="s">
        <v>2796</v>
      </c>
      <c r="T4505" s="83">
        <v>11927</v>
      </c>
      <c r="U4505" s="83">
        <v>11625</v>
      </c>
      <c r="V4505" s="83">
        <v>12000</v>
      </c>
      <c r="W4505" s="83">
        <v>15000</v>
      </c>
      <c r="X4505" s="83">
        <v>15000</v>
      </c>
      <c r="Y4505" s="83" t="s">
        <v>112</v>
      </c>
    </row>
    <row r="4506" spans="1:25" ht="204" customHeight="1" x14ac:dyDescent="0.25">
      <c r="A4506" s="71">
        <v>6579</v>
      </c>
      <c r="B4506" s="91" t="s">
        <v>10766</v>
      </c>
      <c r="C4506" s="17" t="s">
        <v>10784</v>
      </c>
      <c r="D4506" s="15" t="s">
        <v>4265</v>
      </c>
      <c r="E4506" s="18" t="s">
        <v>10811</v>
      </c>
      <c r="F4506" s="85" t="s">
        <v>10800</v>
      </c>
      <c r="G4506" s="18">
        <v>38718</v>
      </c>
      <c r="H4506" s="18">
        <v>38718</v>
      </c>
      <c r="I4506" s="17" t="s">
        <v>113</v>
      </c>
      <c r="J4506" s="148" t="s">
        <v>114</v>
      </c>
      <c r="K4506" s="85" t="s">
        <v>19144</v>
      </c>
      <c r="L4506" s="85" t="s">
        <v>60</v>
      </c>
      <c r="M4506" s="17" t="s">
        <v>19141</v>
      </c>
      <c r="N4506" s="127" t="s">
        <v>64</v>
      </c>
      <c r="O4506" s="127" t="s">
        <v>103</v>
      </c>
      <c r="P4506" s="434" t="s">
        <v>918</v>
      </c>
      <c r="Q4506" s="127" t="s">
        <v>10812</v>
      </c>
      <c r="R4506" s="43" t="s">
        <v>21</v>
      </c>
      <c r="S4506" s="127" t="s">
        <v>8139</v>
      </c>
      <c r="T4506" s="83">
        <v>37321</v>
      </c>
      <c r="U4506" s="83">
        <v>39946</v>
      </c>
      <c r="V4506" s="83">
        <v>40358</v>
      </c>
      <c r="W4506" s="83">
        <v>40032</v>
      </c>
      <c r="X4506" s="83">
        <v>39722</v>
      </c>
      <c r="Y4506" s="83">
        <v>39363</v>
      </c>
    </row>
    <row r="4507" spans="1:25" ht="204" customHeight="1" x14ac:dyDescent="0.25">
      <c r="A4507" s="71">
        <v>6580</v>
      </c>
      <c r="B4507" s="91" t="s">
        <v>10766</v>
      </c>
      <c r="C4507" s="17" t="s">
        <v>10813</v>
      </c>
      <c r="D4507" s="17" t="s">
        <v>151</v>
      </c>
      <c r="E4507" s="18" t="s">
        <v>19145</v>
      </c>
      <c r="F4507" s="85" t="s">
        <v>10800</v>
      </c>
      <c r="G4507" s="18">
        <v>38718</v>
      </c>
      <c r="H4507" s="18">
        <v>38718</v>
      </c>
      <c r="I4507" s="17" t="s">
        <v>113</v>
      </c>
      <c r="J4507" s="148" t="s">
        <v>114</v>
      </c>
      <c r="K4507" s="435" t="s">
        <v>10814</v>
      </c>
      <c r="L4507" s="85" t="s">
        <v>60</v>
      </c>
      <c r="M4507" s="17" t="s">
        <v>19141</v>
      </c>
      <c r="N4507" s="85" t="s">
        <v>106</v>
      </c>
      <c r="O4507" s="127" t="s">
        <v>103</v>
      </c>
      <c r="P4507" s="435" t="s">
        <v>10804</v>
      </c>
      <c r="Q4507" s="127" t="s">
        <v>10812</v>
      </c>
      <c r="R4507" s="43" t="s">
        <v>21</v>
      </c>
      <c r="S4507" s="127" t="s">
        <v>8139</v>
      </c>
      <c r="T4507" s="91">
        <v>607</v>
      </c>
      <c r="U4507" s="91">
        <v>619</v>
      </c>
      <c r="V4507" s="91">
        <v>848</v>
      </c>
      <c r="W4507" s="91">
        <v>859</v>
      </c>
      <c r="X4507" s="91">
        <v>864</v>
      </c>
      <c r="Y4507" s="83">
        <v>869</v>
      </c>
    </row>
    <row r="4508" spans="1:25" ht="216.75" customHeight="1" x14ac:dyDescent="0.25">
      <c r="A4508" s="71">
        <v>6581</v>
      </c>
      <c r="B4508" s="91" t="s">
        <v>10766</v>
      </c>
      <c r="C4508" s="17" t="s">
        <v>10815</v>
      </c>
      <c r="D4508" s="15" t="s">
        <v>10816</v>
      </c>
      <c r="E4508" s="18" t="s">
        <v>19146</v>
      </c>
      <c r="F4508" s="435" t="s">
        <v>10817</v>
      </c>
      <c r="G4508" s="18">
        <v>40544</v>
      </c>
      <c r="H4508" s="18">
        <v>40544</v>
      </c>
      <c r="I4508" s="127" t="s">
        <v>19147</v>
      </c>
      <c r="J4508" s="148" t="s">
        <v>114</v>
      </c>
      <c r="K4508" s="435" t="s">
        <v>10818</v>
      </c>
      <c r="L4508" s="435" t="s">
        <v>60</v>
      </c>
      <c r="M4508" s="17" t="s">
        <v>19148</v>
      </c>
      <c r="N4508" s="435" t="s">
        <v>64</v>
      </c>
      <c r="O4508" s="127" t="s">
        <v>103</v>
      </c>
      <c r="P4508" s="435" t="s">
        <v>918</v>
      </c>
      <c r="Q4508" s="127" t="s">
        <v>1667</v>
      </c>
      <c r="R4508" s="127">
        <v>16</v>
      </c>
      <c r="S4508" s="91" t="s">
        <v>175</v>
      </c>
      <c r="T4508" s="91">
        <v>32333021</v>
      </c>
      <c r="U4508" s="91">
        <v>34146174</v>
      </c>
      <c r="V4508" s="91">
        <v>28621091</v>
      </c>
      <c r="W4508" s="91">
        <v>26945866</v>
      </c>
      <c r="X4508" s="91">
        <v>24931752</v>
      </c>
      <c r="Y4508" s="91">
        <v>19965656</v>
      </c>
    </row>
    <row r="4509" spans="1:25" ht="216.75" customHeight="1" x14ac:dyDescent="0.25">
      <c r="A4509" s="71">
        <v>6582</v>
      </c>
      <c r="B4509" s="91" t="s">
        <v>10766</v>
      </c>
      <c r="C4509" s="17" t="s">
        <v>10819</v>
      </c>
      <c r="D4509" s="15" t="s">
        <v>10820</v>
      </c>
      <c r="E4509" s="18" t="s">
        <v>19149</v>
      </c>
      <c r="F4509" s="435" t="s">
        <v>10821</v>
      </c>
      <c r="G4509" s="18">
        <v>41275</v>
      </c>
      <c r="H4509" s="18">
        <v>41275</v>
      </c>
      <c r="I4509" s="17" t="s">
        <v>113</v>
      </c>
      <c r="J4509" s="148" t="s">
        <v>114</v>
      </c>
      <c r="K4509" s="435" t="s">
        <v>10822</v>
      </c>
      <c r="L4509" s="435" t="s">
        <v>60</v>
      </c>
      <c r="M4509" s="17" t="s">
        <v>19150</v>
      </c>
      <c r="N4509" s="435" t="s">
        <v>64</v>
      </c>
      <c r="O4509" s="127" t="s">
        <v>103</v>
      </c>
      <c r="P4509" s="435" t="s">
        <v>918</v>
      </c>
      <c r="Q4509" s="127" t="s">
        <v>1667</v>
      </c>
      <c r="R4509" s="127">
        <v>16</v>
      </c>
      <c r="S4509" s="127" t="s">
        <v>674</v>
      </c>
      <c r="T4509" s="91">
        <v>28098</v>
      </c>
      <c r="U4509" s="91">
        <v>26817</v>
      </c>
      <c r="V4509" s="91">
        <v>25603</v>
      </c>
      <c r="W4509" s="91">
        <v>24294</v>
      </c>
      <c r="X4509" s="91">
        <v>22985</v>
      </c>
      <c r="Y4509" s="83">
        <v>21675</v>
      </c>
    </row>
    <row r="4510" spans="1:25" ht="102" customHeight="1" x14ac:dyDescent="0.25">
      <c r="A4510" s="71">
        <v>6583</v>
      </c>
      <c r="B4510" s="91" t="s">
        <v>10766</v>
      </c>
      <c r="C4510" s="17" t="s">
        <v>10823</v>
      </c>
      <c r="D4510" s="17" t="s">
        <v>1533</v>
      </c>
      <c r="E4510" s="18" t="s">
        <v>19151</v>
      </c>
      <c r="F4510" s="435" t="s">
        <v>10821</v>
      </c>
      <c r="G4510" s="18">
        <v>41275</v>
      </c>
      <c r="H4510" s="18">
        <v>41275</v>
      </c>
      <c r="I4510" s="17" t="s">
        <v>113</v>
      </c>
      <c r="J4510" s="148" t="s">
        <v>114</v>
      </c>
      <c r="K4510" s="435" t="s">
        <v>19152</v>
      </c>
      <c r="L4510" s="435" t="s">
        <v>60</v>
      </c>
      <c r="M4510" s="17" t="s">
        <v>19150</v>
      </c>
      <c r="N4510" s="435" t="s">
        <v>107</v>
      </c>
      <c r="O4510" s="435" t="s">
        <v>100</v>
      </c>
      <c r="P4510" s="435" t="s">
        <v>1539</v>
      </c>
      <c r="Q4510" s="127" t="s">
        <v>1667</v>
      </c>
      <c r="R4510" s="127">
        <v>16</v>
      </c>
      <c r="S4510" s="127" t="s">
        <v>674</v>
      </c>
      <c r="T4510" s="91">
        <v>0</v>
      </c>
      <c r="U4510" s="91">
        <v>0</v>
      </c>
      <c r="V4510" s="91">
        <v>0</v>
      </c>
      <c r="W4510" s="91">
        <v>0</v>
      </c>
      <c r="X4510" s="91" t="s">
        <v>112</v>
      </c>
      <c r="Y4510" s="91" t="s">
        <v>112</v>
      </c>
    </row>
    <row r="4511" spans="1:25" ht="114.75" customHeight="1" x14ac:dyDescent="0.25">
      <c r="A4511" s="71">
        <v>6584</v>
      </c>
      <c r="B4511" s="91" t="s">
        <v>10766</v>
      </c>
      <c r="C4511" s="17" t="s">
        <v>10824</v>
      </c>
      <c r="D4511" s="15" t="s">
        <v>4262</v>
      </c>
      <c r="E4511" s="18" t="s">
        <v>129</v>
      </c>
      <c r="F4511" s="435" t="s">
        <v>10825</v>
      </c>
      <c r="G4511" s="18">
        <v>43466</v>
      </c>
      <c r="H4511" s="18">
        <v>43466</v>
      </c>
      <c r="I4511" s="17" t="s">
        <v>2394</v>
      </c>
      <c r="J4511" s="148">
        <v>46023</v>
      </c>
      <c r="K4511" s="435" t="s">
        <v>10826</v>
      </c>
      <c r="L4511" s="435" t="s">
        <v>60</v>
      </c>
      <c r="M4511" s="17" t="s">
        <v>19153</v>
      </c>
      <c r="N4511" s="435" t="s">
        <v>64</v>
      </c>
      <c r="O4511" s="127" t="s">
        <v>103</v>
      </c>
      <c r="P4511" s="435" t="s">
        <v>918</v>
      </c>
      <c r="Q4511" s="127" t="s">
        <v>1587</v>
      </c>
      <c r="R4511" s="127">
        <v>16</v>
      </c>
      <c r="S4511" s="127" t="s">
        <v>674</v>
      </c>
      <c r="T4511" s="91">
        <v>0</v>
      </c>
      <c r="U4511" s="91">
        <v>0</v>
      </c>
      <c r="V4511" s="91">
        <v>0</v>
      </c>
      <c r="W4511" s="91">
        <v>0</v>
      </c>
      <c r="X4511" s="91">
        <v>0</v>
      </c>
      <c r="Y4511" s="83" t="s">
        <v>112</v>
      </c>
    </row>
    <row r="4512" spans="1:25" ht="165.75" customHeight="1" x14ac:dyDescent="0.25">
      <c r="A4512" s="71">
        <v>6585</v>
      </c>
      <c r="B4512" s="91" t="s">
        <v>10766</v>
      </c>
      <c r="C4512" s="17" t="s">
        <v>10827</v>
      </c>
      <c r="D4512" s="17" t="s">
        <v>10828</v>
      </c>
      <c r="E4512" s="18" t="s">
        <v>19154</v>
      </c>
      <c r="F4512" s="435" t="s">
        <v>10829</v>
      </c>
      <c r="G4512" s="18">
        <v>39814</v>
      </c>
      <c r="H4512" s="18">
        <v>39448</v>
      </c>
      <c r="I4512" s="127" t="s">
        <v>19155</v>
      </c>
      <c r="J4512" s="148" t="s">
        <v>114</v>
      </c>
      <c r="K4512" s="435" t="s">
        <v>10830</v>
      </c>
      <c r="L4512" s="435" t="s">
        <v>60</v>
      </c>
      <c r="M4512" s="17" t="s">
        <v>19150</v>
      </c>
      <c r="N4512" s="435" t="s">
        <v>64</v>
      </c>
      <c r="O4512" s="435" t="s">
        <v>100</v>
      </c>
      <c r="P4512" s="435" t="s">
        <v>7314</v>
      </c>
      <c r="Q4512" s="127" t="s">
        <v>1667</v>
      </c>
      <c r="R4512" s="127">
        <v>16</v>
      </c>
      <c r="S4512" s="127" t="s">
        <v>674</v>
      </c>
      <c r="T4512" s="91">
        <v>2943975</v>
      </c>
      <c r="U4512" s="91">
        <v>3260582</v>
      </c>
      <c r="V4512" s="91">
        <v>2853404</v>
      </c>
      <c r="W4512" s="91">
        <v>2555254</v>
      </c>
      <c r="X4512" s="91">
        <v>1659103</v>
      </c>
      <c r="Y4512" s="83">
        <v>1082268</v>
      </c>
    </row>
    <row r="4513" spans="1:25" ht="102" customHeight="1" x14ac:dyDescent="0.25">
      <c r="A4513" s="71">
        <v>6586</v>
      </c>
      <c r="B4513" s="91" t="s">
        <v>10766</v>
      </c>
      <c r="C4513" s="17" t="s">
        <v>10831</v>
      </c>
      <c r="D4513" s="17" t="s">
        <v>379</v>
      </c>
      <c r="E4513" s="18" t="s">
        <v>129</v>
      </c>
      <c r="F4513" s="435" t="s">
        <v>8580</v>
      </c>
      <c r="G4513" s="18">
        <v>43093</v>
      </c>
      <c r="H4513" s="18">
        <v>43101</v>
      </c>
      <c r="I4513" s="17" t="s">
        <v>113</v>
      </c>
      <c r="J4513" s="148" t="s">
        <v>114</v>
      </c>
      <c r="K4513" s="435" t="s">
        <v>10832</v>
      </c>
      <c r="L4513" s="435" t="s">
        <v>60</v>
      </c>
      <c r="M4513" s="17" t="s">
        <v>19150</v>
      </c>
      <c r="N4513" s="435" t="s">
        <v>64</v>
      </c>
      <c r="O4513" s="127" t="s">
        <v>103</v>
      </c>
      <c r="P4513" s="435" t="s">
        <v>918</v>
      </c>
      <c r="Q4513" s="127" t="s">
        <v>1667</v>
      </c>
      <c r="R4513" s="43" t="s">
        <v>22</v>
      </c>
      <c r="S4513" s="127" t="s">
        <v>1676</v>
      </c>
      <c r="T4513" s="91">
        <v>35571</v>
      </c>
      <c r="U4513" s="91">
        <v>35787</v>
      </c>
      <c r="V4513" s="91">
        <v>35787</v>
      </c>
      <c r="W4513" s="91">
        <v>35787</v>
      </c>
      <c r="X4513" s="91">
        <v>35787</v>
      </c>
      <c r="Y4513" s="91">
        <v>35787</v>
      </c>
    </row>
    <row r="4514" spans="1:25" ht="150.75" customHeight="1" x14ac:dyDescent="0.25">
      <c r="A4514" s="71">
        <v>6587</v>
      </c>
      <c r="B4514" s="91" t="s">
        <v>10766</v>
      </c>
      <c r="C4514" s="17" t="s">
        <v>10907</v>
      </c>
      <c r="D4514" s="17" t="s">
        <v>395</v>
      </c>
      <c r="E4514" s="18" t="s">
        <v>19156</v>
      </c>
      <c r="F4514" s="435" t="s">
        <v>10829</v>
      </c>
      <c r="G4514" s="18">
        <v>39814</v>
      </c>
      <c r="H4514" s="18">
        <v>39448</v>
      </c>
      <c r="I4514" s="127" t="s">
        <v>762</v>
      </c>
      <c r="J4514" s="148">
        <v>44927</v>
      </c>
      <c r="K4514" s="435" t="s">
        <v>10834</v>
      </c>
      <c r="L4514" s="435" t="s">
        <v>60</v>
      </c>
      <c r="M4514" s="17" t="s">
        <v>19150</v>
      </c>
      <c r="N4514" s="435" t="s">
        <v>107</v>
      </c>
      <c r="O4514" s="435" t="s">
        <v>100</v>
      </c>
      <c r="P4514" s="435" t="s">
        <v>1539</v>
      </c>
      <c r="Q4514" s="127" t="s">
        <v>1667</v>
      </c>
      <c r="R4514" s="127">
        <v>16</v>
      </c>
      <c r="S4514" s="127" t="s">
        <v>674</v>
      </c>
      <c r="T4514" s="94">
        <v>11401133</v>
      </c>
      <c r="U4514" s="94">
        <v>8536228</v>
      </c>
      <c r="V4514" s="94">
        <v>1029000</v>
      </c>
      <c r="W4514" s="91" t="s">
        <v>112</v>
      </c>
      <c r="X4514" s="91" t="s">
        <v>112</v>
      </c>
      <c r="Y4514" s="91" t="s">
        <v>112</v>
      </c>
    </row>
    <row r="4515" spans="1:25" ht="150.75" customHeight="1" x14ac:dyDescent="0.25">
      <c r="A4515" s="71">
        <v>6588</v>
      </c>
      <c r="B4515" s="91" t="s">
        <v>10766</v>
      </c>
      <c r="C4515" s="17" t="s">
        <v>10907</v>
      </c>
      <c r="D4515" s="17" t="s">
        <v>440</v>
      </c>
      <c r="E4515" s="18" t="s">
        <v>19156</v>
      </c>
      <c r="F4515" s="435" t="s">
        <v>10829</v>
      </c>
      <c r="G4515" s="18">
        <v>39814</v>
      </c>
      <c r="H4515" s="18">
        <v>39448</v>
      </c>
      <c r="I4515" s="127" t="s">
        <v>762</v>
      </c>
      <c r="J4515" s="148">
        <v>44927</v>
      </c>
      <c r="K4515" s="435" t="s">
        <v>10835</v>
      </c>
      <c r="L4515" s="435" t="s">
        <v>60</v>
      </c>
      <c r="M4515" s="17" t="s">
        <v>19150</v>
      </c>
      <c r="N4515" s="435" t="s">
        <v>107</v>
      </c>
      <c r="O4515" s="435" t="s">
        <v>100</v>
      </c>
      <c r="P4515" s="435" t="s">
        <v>10836</v>
      </c>
      <c r="Q4515" s="127" t="s">
        <v>1667</v>
      </c>
      <c r="R4515" s="127">
        <v>16</v>
      </c>
      <c r="S4515" s="127" t="s">
        <v>674</v>
      </c>
      <c r="T4515" s="91">
        <v>0</v>
      </c>
      <c r="U4515" s="91">
        <v>0</v>
      </c>
      <c r="V4515" s="91">
        <v>0</v>
      </c>
      <c r="W4515" s="91" t="s">
        <v>112</v>
      </c>
      <c r="X4515" s="91" t="s">
        <v>112</v>
      </c>
      <c r="Y4515" s="91" t="s">
        <v>112</v>
      </c>
    </row>
    <row r="4516" spans="1:25" ht="140.25" customHeight="1" x14ac:dyDescent="0.25">
      <c r="A4516" s="71">
        <v>6589</v>
      </c>
      <c r="B4516" s="91" t="s">
        <v>10766</v>
      </c>
      <c r="C4516" s="17" t="s">
        <v>10833</v>
      </c>
      <c r="D4516" s="17" t="s">
        <v>3227</v>
      </c>
      <c r="E4516" s="18" t="s">
        <v>19157</v>
      </c>
      <c r="F4516" s="435" t="s">
        <v>10829</v>
      </c>
      <c r="G4516" s="18">
        <v>39814</v>
      </c>
      <c r="H4516" s="18">
        <v>39448</v>
      </c>
      <c r="I4516" s="127" t="s">
        <v>762</v>
      </c>
      <c r="J4516" s="148">
        <v>44927</v>
      </c>
      <c r="K4516" s="435" t="s">
        <v>10837</v>
      </c>
      <c r="L4516" s="435" t="s">
        <v>60</v>
      </c>
      <c r="M4516" s="17" t="s">
        <v>19150</v>
      </c>
      <c r="N4516" s="435" t="s">
        <v>107</v>
      </c>
      <c r="O4516" s="435" t="s">
        <v>100</v>
      </c>
      <c r="P4516" s="435" t="s">
        <v>7400</v>
      </c>
      <c r="Q4516" s="127" t="s">
        <v>1667</v>
      </c>
      <c r="R4516" s="127">
        <v>16</v>
      </c>
      <c r="S4516" s="127" t="s">
        <v>674</v>
      </c>
      <c r="T4516" s="91">
        <v>0</v>
      </c>
      <c r="U4516" s="91">
        <v>0</v>
      </c>
      <c r="V4516" s="91">
        <v>0</v>
      </c>
      <c r="W4516" s="91" t="s">
        <v>112</v>
      </c>
      <c r="X4516" s="91" t="s">
        <v>112</v>
      </c>
      <c r="Y4516" s="91" t="s">
        <v>112</v>
      </c>
    </row>
    <row r="4517" spans="1:25" ht="156" customHeight="1" x14ac:dyDescent="0.25">
      <c r="A4517" s="71">
        <v>6590</v>
      </c>
      <c r="B4517" s="91" t="s">
        <v>10766</v>
      </c>
      <c r="C4517" s="17" t="s">
        <v>10838</v>
      </c>
      <c r="D4517" s="17" t="s">
        <v>10839</v>
      </c>
      <c r="E4517" s="18" t="s">
        <v>19158</v>
      </c>
      <c r="F4517" s="435" t="s">
        <v>465</v>
      </c>
      <c r="G4517" s="18">
        <v>42736</v>
      </c>
      <c r="H4517" s="18">
        <v>42736</v>
      </c>
      <c r="I4517" s="127" t="s">
        <v>19159</v>
      </c>
      <c r="J4517" s="148" t="s">
        <v>11271</v>
      </c>
      <c r="K4517" s="435" t="s">
        <v>10840</v>
      </c>
      <c r="L4517" s="435" t="s">
        <v>60</v>
      </c>
      <c r="M4517" s="17" t="s">
        <v>19150</v>
      </c>
      <c r="N4517" s="435" t="s">
        <v>107</v>
      </c>
      <c r="O4517" s="435" t="s">
        <v>100</v>
      </c>
      <c r="P4517" s="127" t="s">
        <v>7847</v>
      </c>
      <c r="Q4517" s="127" t="s">
        <v>1667</v>
      </c>
      <c r="R4517" s="127">
        <v>16</v>
      </c>
      <c r="S4517" s="127" t="s">
        <v>674</v>
      </c>
      <c r="T4517" s="91">
        <v>0</v>
      </c>
      <c r="U4517" s="91">
        <v>0</v>
      </c>
      <c r="V4517" s="91">
        <v>0</v>
      </c>
      <c r="W4517" s="91">
        <v>0</v>
      </c>
      <c r="X4517" s="91">
        <v>0</v>
      </c>
      <c r="Y4517" s="91">
        <v>0</v>
      </c>
    </row>
    <row r="4518" spans="1:25" ht="191.25" customHeight="1" x14ac:dyDescent="0.25">
      <c r="A4518" s="71">
        <v>6591</v>
      </c>
      <c r="B4518" s="91" t="s">
        <v>10766</v>
      </c>
      <c r="C4518" s="17" t="s">
        <v>10907</v>
      </c>
      <c r="D4518" s="17" t="s">
        <v>4752</v>
      </c>
      <c r="E4518" s="18" t="s">
        <v>19160</v>
      </c>
      <c r="F4518" s="435" t="s">
        <v>465</v>
      </c>
      <c r="G4518" s="18">
        <v>43466</v>
      </c>
      <c r="H4518" s="18">
        <v>43466</v>
      </c>
      <c r="I4518" s="127" t="s">
        <v>10841</v>
      </c>
      <c r="J4518" s="148" t="s">
        <v>11272</v>
      </c>
      <c r="K4518" s="435" t="s">
        <v>19161</v>
      </c>
      <c r="L4518" s="435" t="s">
        <v>60</v>
      </c>
      <c r="M4518" s="17" t="s">
        <v>19150</v>
      </c>
      <c r="N4518" s="435" t="s">
        <v>107</v>
      </c>
      <c r="O4518" s="127" t="s">
        <v>102</v>
      </c>
      <c r="P4518" s="127" t="s">
        <v>1944</v>
      </c>
      <c r="Q4518" s="127" t="s">
        <v>1667</v>
      </c>
      <c r="R4518" s="127">
        <v>16</v>
      </c>
      <c r="S4518" s="127" t="s">
        <v>674</v>
      </c>
      <c r="T4518" s="91">
        <v>106000</v>
      </c>
      <c r="U4518" s="91">
        <v>104241</v>
      </c>
      <c r="V4518" s="91">
        <v>807000</v>
      </c>
      <c r="W4518" s="91">
        <v>642000</v>
      </c>
      <c r="X4518" s="91">
        <v>573000</v>
      </c>
      <c r="Y4518" s="83">
        <v>304000</v>
      </c>
    </row>
    <row r="4519" spans="1:25" ht="140.25" customHeight="1" x14ac:dyDescent="0.25">
      <c r="A4519" s="71">
        <v>6592</v>
      </c>
      <c r="B4519" s="91" t="s">
        <v>10766</v>
      </c>
      <c r="C4519" s="17" t="s">
        <v>10842</v>
      </c>
      <c r="D4519" s="17" t="s">
        <v>4763</v>
      </c>
      <c r="E4519" s="18" t="s">
        <v>19162</v>
      </c>
      <c r="F4519" s="435" t="s">
        <v>465</v>
      </c>
      <c r="G4519" s="18">
        <v>43579</v>
      </c>
      <c r="H4519" s="18">
        <v>43466</v>
      </c>
      <c r="I4519" s="17" t="s">
        <v>9293</v>
      </c>
      <c r="J4519" s="148">
        <v>46753</v>
      </c>
      <c r="K4519" s="148" t="s">
        <v>19163</v>
      </c>
      <c r="L4519" s="435" t="s">
        <v>60</v>
      </c>
      <c r="M4519" s="17" t="s">
        <v>19150</v>
      </c>
      <c r="N4519" s="435" t="s">
        <v>107</v>
      </c>
      <c r="O4519" s="127" t="s">
        <v>102</v>
      </c>
      <c r="P4519" s="127" t="s">
        <v>1944</v>
      </c>
      <c r="Q4519" s="127" t="s">
        <v>1667</v>
      </c>
      <c r="R4519" s="127">
        <v>16</v>
      </c>
      <c r="S4519" s="127" t="s">
        <v>674</v>
      </c>
      <c r="T4519" s="91">
        <v>0</v>
      </c>
      <c r="U4519" s="91">
        <v>0</v>
      </c>
      <c r="V4519" s="91">
        <v>0</v>
      </c>
      <c r="W4519" s="91">
        <v>0</v>
      </c>
      <c r="X4519" s="91">
        <v>0</v>
      </c>
      <c r="Y4519" s="83">
        <v>0</v>
      </c>
    </row>
    <row r="4520" spans="1:25" ht="165.75" customHeight="1" x14ac:dyDescent="0.25">
      <c r="A4520" s="71">
        <v>6593</v>
      </c>
      <c r="B4520" s="91" t="s">
        <v>10766</v>
      </c>
      <c r="C4520" s="17" t="s">
        <v>10843</v>
      </c>
      <c r="D4520" s="17" t="s">
        <v>146</v>
      </c>
      <c r="E4520" s="435" t="s">
        <v>129</v>
      </c>
      <c r="F4520" s="435" t="s">
        <v>117</v>
      </c>
      <c r="G4520" s="18">
        <v>40668</v>
      </c>
      <c r="H4520" s="18">
        <v>40179</v>
      </c>
      <c r="I4520" s="17" t="s">
        <v>113</v>
      </c>
      <c r="J4520" s="148" t="s">
        <v>114</v>
      </c>
      <c r="K4520" s="435" t="s">
        <v>10844</v>
      </c>
      <c r="L4520" s="435" t="s">
        <v>99</v>
      </c>
      <c r="M4520" s="21" t="s">
        <v>19164</v>
      </c>
      <c r="N4520" s="435" t="s">
        <v>106</v>
      </c>
      <c r="O4520" s="127" t="s">
        <v>103</v>
      </c>
      <c r="P4520" s="435" t="s">
        <v>10804</v>
      </c>
      <c r="Q4520" s="127" t="s">
        <v>1667</v>
      </c>
      <c r="R4520" s="127">
        <v>10</v>
      </c>
      <c r="S4520" s="127" t="s">
        <v>126</v>
      </c>
      <c r="T4520" s="91">
        <v>12854</v>
      </c>
      <c r="U4520" s="91">
        <v>13005</v>
      </c>
      <c r="V4520" s="91">
        <v>13005</v>
      </c>
      <c r="W4520" s="91">
        <v>13005</v>
      </c>
      <c r="X4520" s="91">
        <v>13005</v>
      </c>
      <c r="Y4520" s="91">
        <v>13005</v>
      </c>
    </row>
    <row r="4521" spans="1:25" ht="102" customHeight="1" x14ac:dyDescent="0.25">
      <c r="A4521" s="71">
        <v>6594</v>
      </c>
      <c r="B4521" s="91" t="s">
        <v>10766</v>
      </c>
      <c r="C4521" s="17" t="s">
        <v>10845</v>
      </c>
      <c r="D4521" s="17" t="s">
        <v>154</v>
      </c>
      <c r="E4521" s="435" t="s">
        <v>129</v>
      </c>
      <c r="F4521" s="435" t="s">
        <v>117</v>
      </c>
      <c r="G4521" s="18">
        <v>40816</v>
      </c>
      <c r="H4521" s="18">
        <v>40544</v>
      </c>
      <c r="I4521" s="17" t="s">
        <v>113</v>
      </c>
      <c r="J4521" s="148" t="s">
        <v>114</v>
      </c>
      <c r="K4521" s="435" t="s">
        <v>10846</v>
      </c>
      <c r="L4521" s="435" t="s">
        <v>99</v>
      </c>
      <c r="M4521" s="21" t="s">
        <v>19164</v>
      </c>
      <c r="N4521" s="435" t="s">
        <v>106</v>
      </c>
      <c r="O4521" s="127" t="s">
        <v>103</v>
      </c>
      <c r="P4521" s="435" t="s">
        <v>10804</v>
      </c>
      <c r="Q4521" s="127" t="s">
        <v>1667</v>
      </c>
      <c r="R4521" s="127">
        <v>10</v>
      </c>
      <c r="S4521" s="127" t="s">
        <v>126</v>
      </c>
      <c r="T4521" s="91">
        <v>346</v>
      </c>
      <c r="U4521" s="91">
        <v>366</v>
      </c>
      <c r="V4521" s="91">
        <v>366</v>
      </c>
      <c r="W4521" s="91">
        <v>366</v>
      </c>
      <c r="X4521" s="91">
        <v>366</v>
      </c>
      <c r="Y4521" s="91">
        <v>366</v>
      </c>
    </row>
    <row r="4522" spans="1:25" ht="153" customHeight="1" x14ac:dyDescent="0.25">
      <c r="A4522" s="71">
        <v>6595</v>
      </c>
      <c r="B4522" s="91" t="s">
        <v>10766</v>
      </c>
      <c r="C4522" s="17" t="s">
        <v>10845</v>
      </c>
      <c r="D4522" s="17" t="s">
        <v>156</v>
      </c>
      <c r="E4522" s="435" t="s">
        <v>129</v>
      </c>
      <c r="F4522" s="435" t="s">
        <v>775</v>
      </c>
      <c r="G4522" s="18">
        <v>40816</v>
      </c>
      <c r="H4522" s="18">
        <v>40544</v>
      </c>
      <c r="I4522" s="17" t="s">
        <v>113</v>
      </c>
      <c r="J4522" s="148" t="s">
        <v>114</v>
      </c>
      <c r="K4522" s="435" t="s">
        <v>10847</v>
      </c>
      <c r="L4522" s="435" t="s">
        <v>99</v>
      </c>
      <c r="M4522" s="21" t="s">
        <v>19164</v>
      </c>
      <c r="N4522" s="435" t="s">
        <v>106</v>
      </c>
      <c r="O4522" s="127" t="s">
        <v>103</v>
      </c>
      <c r="P4522" s="435" t="s">
        <v>10804</v>
      </c>
      <c r="Q4522" s="127" t="s">
        <v>1667</v>
      </c>
      <c r="R4522" s="127">
        <v>10</v>
      </c>
      <c r="S4522" s="127" t="s">
        <v>126</v>
      </c>
      <c r="T4522" s="91">
        <v>6733</v>
      </c>
      <c r="U4522" s="91">
        <v>8011</v>
      </c>
      <c r="V4522" s="91">
        <v>8011</v>
      </c>
      <c r="W4522" s="91">
        <v>8011</v>
      </c>
      <c r="X4522" s="91">
        <v>8011</v>
      </c>
      <c r="Y4522" s="91">
        <v>8011</v>
      </c>
    </row>
    <row r="4523" spans="1:25" ht="76.5" customHeight="1" x14ac:dyDescent="0.25">
      <c r="A4523" s="71">
        <v>6596</v>
      </c>
      <c r="B4523" s="91" t="s">
        <v>10766</v>
      </c>
      <c r="C4523" s="17" t="s">
        <v>10848</v>
      </c>
      <c r="D4523" s="17" t="s">
        <v>7103</v>
      </c>
      <c r="E4523" s="435" t="s">
        <v>129</v>
      </c>
      <c r="F4523" s="127" t="s">
        <v>10849</v>
      </c>
      <c r="G4523" s="18">
        <v>43466</v>
      </c>
      <c r="H4523" s="18">
        <v>43466</v>
      </c>
      <c r="I4523" s="17" t="s">
        <v>113</v>
      </c>
      <c r="J4523" s="148" t="s">
        <v>114</v>
      </c>
      <c r="K4523" s="435" t="s">
        <v>19165</v>
      </c>
      <c r="L4523" s="435" t="s">
        <v>99</v>
      </c>
      <c r="M4523" s="21" t="s">
        <v>19164</v>
      </c>
      <c r="N4523" s="435" t="s">
        <v>106</v>
      </c>
      <c r="O4523" s="127" t="s">
        <v>103</v>
      </c>
      <c r="P4523" s="435" t="s">
        <v>10804</v>
      </c>
      <c r="Q4523" s="127" t="s">
        <v>1667</v>
      </c>
      <c r="R4523" s="127">
        <v>10</v>
      </c>
      <c r="S4523" s="127" t="s">
        <v>126</v>
      </c>
      <c r="T4523" s="91">
        <v>674</v>
      </c>
      <c r="U4523" s="91">
        <v>1185</v>
      </c>
      <c r="V4523" s="91">
        <v>1185</v>
      </c>
      <c r="W4523" s="91">
        <v>1185</v>
      </c>
      <c r="X4523" s="91">
        <v>1185</v>
      </c>
      <c r="Y4523" s="91">
        <v>1185</v>
      </c>
    </row>
    <row r="4524" spans="1:25" ht="89.25" customHeight="1" x14ac:dyDescent="0.25">
      <c r="A4524" s="71">
        <v>6597</v>
      </c>
      <c r="B4524" s="91" t="s">
        <v>10766</v>
      </c>
      <c r="C4524" s="17" t="s">
        <v>10850</v>
      </c>
      <c r="D4524" s="17" t="s">
        <v>10851</v>
      </c>
      <c r="E4524" s="435" t="s">
        <v>129</v>
      </c>
      <c r="F4524" s="127" t="s">
        <v>10852</v>
      </c>
      <c r="G4524" s="18">
        <v>43439</v>
      </c>
      <c r="H4524" s="18">
        <v>43466</v>
      </c>
      <c r="I4524" s="17" t="s">
        <v>113</v>
      </c>
      <c r="J4524" s="148" t="s">
        <v>114</v>
      </c>
      <c r="K4524" s="435" t="s">
        <v>10853</v>
      </c>
      <c r="L4524" s="435" t="s">
        <v>99</v>
      </c>
      <c r="M4524" s="21" t="s">
        <v>19164</v>
      </c>
      <c r="N4524" s="435" t="s">
        <v>106</v>
      </c>
      <c r="O4524" s="127" t="s">
        <v>103</v>
      </c>
      <c r="P4524" s="435" t="s">
        <v>10804</v>
      </c>
      <c r="Q4524" s="127" t="s">
        <v>1667</v>
      </c>
      <c r="R4524" s="127">
        <v>10</v>
      </c>
      <c r="S4524" s="127" t="s">
        <v>126</v>
      </c>
      <c r="T4524" s="91">
        <v>86844</v>
      </c>
      <c r="U4524" s="91">
        <v>90652</v>
      </c>
      <c r="V4524" s="91">
        <v>90652</v>
      </c>
      <c r="W4524" s="91">
        <v>90652</v>
      </c>
      <c r="X4524" s="91">
        <v>90652</v>
      </c>
      <c r="Y4524" s="91">
        <v>90652</v>
      </c>
    </row>
    <row r="4525" spans="1:25" ht="178.5" customHeight="1" x14ac:dyDescent="0.25">
      <c r="A4525" s="71">
        <v>6598</v>
      </c>
      <c r="B4525" s="91" t="s">
        <v>10766</v>
      </c>
      <c r="C4525" s="17" t="s">
        <v>10850</v>
      </c>
      <c r="D4525" s="17" t="s">
        <v>7145</v>
      </c>
      <c r="E4525" s="435" t="s">
        <v>19166</v>
      </c>
      <c r="F4525" s="435" t="s">
        <v>1966</v>
      </c>
      <c r="G4525" s="18">
        <v>43439</v>
      </c>
      <c r="H4525" s="18">
        <v>43466</v>
      </c>
      <c r="I4525" s="17" t="s">
        <v>113</v>
      </c>
      <c r="J4525" s="148" t="s">
        <v>114</v>
      </c>
      <c r="K4525" s="435" t="s">
        <v>10854</v>
      </c>
      <c r="L4525" s="435" t="s">
        <v>99</v>
      </c>
      <c r="M4525" s="21" t="s">
        <v>19167</v>
      </c>
      <c r="N4525" s="435" t="s">
        <v>106</v>
      </c>
      <c r="O4525" s="127" t="s">
        <v>103</v>
      </c>
      <c r="P4525" s="435" t="s">
        <v>10804</v>
      </c>
      <c r="Q4525" s="127" t="s">
        <v>1667</v>
      </c>
      <c r="R4525" s="127">
        <v>10</v>
      </c>
      <c r="S4525" s="127" t="s">
        <v>126</v>
      </c>
      <c r="T4525" s="91">
        <v>40133</v>
      </c>
      <c r="U4525" s="91">
        <v>42183</v>
      </c>
      <c r="V4525" s="91">
        <v>42183</v>
      </c>
      <c r="W4525" s="91">
        <v>42183</v>
      </c>
      <c r="X4525" s="91">
        <v>42183</v>
      </c>
      <c r="Y4525" s="91">
        <v>42183</v>
      </c>
    </row>
    <row r="4526" spans="1:25" ht="63.75" customHeight="1" x14ac:dyDescent="0.25">
      <c r="A4526" s="71">
        <v>6599</v>
      </c>
      <c r="B4526" s="91" t="s">
        <v>10766</v>
      </c>
      <c r="C4526" s="17" t="s">
        <v>10850</v>
      </c>
      <c r="D4526" s="17" t="s">
        <v>9643</v>
      </c>
      <c r="E4526" s="435" t="s">
        <v>10856</v>
      </c>
      <c r="F4526" s="18" t="s">
        <v>7429</v>
      </c>
      <c r="G4526" s="18">
        <v>43439</v>
      </c>
      <c r="H4526" s="18">
        <v>43466</v>
      </c>
      <c r="I4526" s="17" t="s">
        <v>113</v>
      </c>
      <c r="J4526" s="148" t="s">
        <v>114</v>
      </c>
      <c r="K4526" s="435" t="s">
        <v>10855</v>
      </c>
      <c r="L4526" s="435" t="s">
        <v>838</v>
      </c>
      <c r="M4526" s="21" t="s">
        <v>19164</v>
      </c>
      <c r="N4526" s="435" t="s">
        <v>106</v>
      </c>
      <c r="O4526" s="127" t="s">
        <v>103</v>
      </c>
      <c r="P4526" s="435" t="s">
        <v>10804</v>
      </c>
      <c r="Q4526" s="127" t="s">
        <v>1667</v>
      </c>
      <c r="R4526" s="127">
        <v>10</v>
      </c>
      <c r="S4526" s="127" t="s">
        <v>126</v>
      </c>
      <c r="T4526" s="91">
        <v>5384</v>
      </c>
      <c r="U4526" s="91">
        <v>8328</v>
      </c>
      <c r="V4526" s="91">
        <v>8328</v>
      </c>
      <c r="W4526" s="91">
        <v>8328</v>
      </c>
      <c r="X4526" s="91">
        <v>8328</v>
      </c>
      <c r="Y4526" s="91">
        <v>8328</v>
      </c>
    </row>
    <row r="4527" spans="1:25" ht="127.5" customHeight="1" x14ac:dyDescent="0.25">
      <c r="A4527" s="71">
        <v>6600</v>
      </c>
      <c r="B4527" s="91" t="s">
        <v>10766</v>
      </c>
      <c r="C4527" s="17" t="s">
        <v>10850</v>
      </c>
      <c r="D4527" s="17" t="s">
        <v>7950</v>
      </c>
      <c r="E4527" s="435" t="s">
        <v>10856</v>
      </c>
      <c r="F4527" s="435" t="s">
        <v>117</v>
      </c>
      <c r="G4527" s="18">
        <v>43439</v>
      </c>
      <c r="H4527" s="18">
        <v>43466</v>
      </c>
      <c r="I4527" s="17" t="s">
        <v>113</v>
      </c>
      <c r="J4527" s="148" t="s">
        <v>114</v>
      </c>
      <c r="K4527" s="435" t="s">
        <v>10857</v>
      </c>
      <c r="L4527" s="435" t="s">
        <v>99</v>
      </c>
      <c r="M4527" s="21" t="s">
        <v>19164</v>
      </c>
      <c r="N4527" s="435" t="s">
        <v>106</v>
      </c>
      <c r="O4527" s="127" t="s">
        <v>103</v>
      </c>
      <c r="P4527" s="435" t="s">
        <v>10804</v>
      </c>
      <c r="Q4527" s="127" t="s">
        <v>1667</v>
      </c>
      <c r="R4527" s="127">
        <v>10</v>
      </c>
      <c r="S4527" s="127" t="s">
        <v>126</v>
      </c>
      <c r="T4527" s="91">
        <v>668</v>
      </c>
      <c r="U4527" s="91">
        <v>2779</v>
      </c>
      <c r="V4527" s="91">
        <v>2779</v>
      </c>
      <c r="W4527" s="91">
        <v>2779</v>
      </c>
      <c r="X4527" s="91">
        <v>2779</v>
      </c>
      <c r="Y4527" s="91">
        <v>2779</v>
      </c>
    </row>
    <row r="4528" spans="1:25" ht="76.5" customHeight="1" x14ac:dyDescent="0.25">
      <c r="A4528" s="71">
        <v>6601</v>
      </c>
      <c r="B4528" s="91" t="s">
        <v>10766</v>
      </c>
      <c r="C4528" s="17" t="s">
        <v>10850</v>
      </c>
      <c r="D4528" s="17" t="s">
        <v>167</v>
      </c>
      <c r="E4528" s="435" t="s">
        <v>10856</v>
      </c>
      <c r="F4528" s="435" t="s">
        <v>10858</v>
      </c>
      <c r="G4528" s="18">
        <v>43439</v>
      </c>
      <c r="H4528" s="18">
        <v>43466</v>
      </c>
      <c r="I4528" s="17" t="s">
        <v>113</v>
      </c>
      <c r="J4528" s="148" t="s">
        <v>114</v>
      </c>
      <c r="K4528" s="435" t="s">
        <v>10859</v>
      </c>
      <c r="L4528" s="435" t="s">
        <v>99</v>
      </c>
      <c r="M4528" s="21" t="s">
        <v>19167</v>
      </c>
      <c r="N4528" s="435" t="s">
        <v>106</v>
      </c>
      <c r="O4528" s="127" t="s">
        <v>103</v>
      </c>
      <c r="P4528" s="435" t="s">
        <v>10804</v>
      </c>
      <c r="Q4528" s="127" t="s">
        <v>1667</v>
      </c>
      <c r="R4528" s="127">
        <v>10</v>
      </c>
      <c r="S4528" s="127" t="s">
        <v>126</v>
      </c>
      <c r="T4528" s="91">
        <v>13885</v>
      </c>
      <c r="U4528" s="91">
        <v>14112</v>
      </c>
      <c r="V4528" s="91">
        <v>14112</v>
      </c>
      <c r="W4528" s="91">
        <v>14112</v>
      </c>
      <c r="X4528" s="91">
        <v>14112</v>
      </c>
      <c r="Y4528" s="91">
        <v>14112</v>
      </c>
    </row>
    <row r="4529" spans="1:25" ht="127.5" customHeight="1" x14ac:dyDescent="0.25">
      <c r="A4529" s="71">
        <v>6602</v>
      </c>
      <c r="B4529" s="91" t="s">
        <v>10766</v>
      </c>
      <c r="C4529" s="17" t="s">
        <v>10850</v>
      </c>
      <c r="D4529" s="17" t="s">
        <v>7951</v>
      </c>
      <c r="E4529" s="435" t="s">
        <v>10860</v>
      </c>
      <c r="F4529" s="435" t="s">
        <v>10861</v>
      </c>
      <c r="G4529" s="18">
        <v>43439</v>
      </c>
      <c r="H4529" s="18">
        <v>43466</v>
      </c>
      <c r="I4529" s="17" t="s">
        <v>113</v>
      </c>
      <c r="J4529" s="148" t="s">
        <v>114</v>
      </c>
      <c r="K4529" s="435" t="s">
        <v>19168</v>
      </c>
      <c r="L4529" s="435" t="s">
        <v>99</v>
      </c>
      <c r="M4529" s="21" t="s">
        <v>19164</v>
      </c>
      <c r="N4529" s="435" t="s">
        <v>106</v>
      </c>
      <c r="O4529" s="127" t="s">
        <v>103</v>
      </c>
      <c r="P4529" s="435" t="s">
        <v>10804</v>
      </c>
      <c r="Q4529" s="127" t="s">
        <v>1667</v>
      </c>
      <c r="R4529" s="127">
        <v>10</v>
      </c>
      <c r="S4529" s="127" t="s">
        <v>126</v>
      </c>
      <c r="T4529" s="91">
        <v>165</v>
      </c>
      <c r="U4529" s="91">
        <v>169</v>
      </c>
      <c r="V4529" s="91">
        <v>169</v>
      </c>
      <c r="W4529" s="91">
        <v>169</v>
      </c>
      <c r="X4529" s="91">
        <v>169</v>
      </c>
      <c r="Y4529" s="91">
        <v>169</v>
      </c>
    </row>
    <row r="4530" spans="1:25" ht="76.5" customHeight="1" x14ac:dyDescent="0.25">
      <c r="A4530" s="71">
        <v>6603</v>
      </c>
      <c r="B4530" s="91" t="s">
        <v>10766</v>
      </c>
      <c r="C4530" s="17" t="s">
        <v>10850</v>
      </c>
      <c r="D4530" s="17" t="s">
        <v>8768</v>
      </c>
      <c r="E4530" s="435" t="s">
        <v>129</v>
      </c>
      <c r="F4530" s="435" t="s">
        <v>117</v>
      </c>
      <c r="G4530" s="18">
        <v>43439</v>
      </c>
      <c r="H4530" s="436">
        <v>43466</v>
      </c>
      <c r="I4530" s="17" t="s">
        <v>113</v>
      </c>
      <c r="J4530" s="148" t="s">
        <v>114</v>
      </c>
      <c r="K4530" s="435" t="s">
        <v>19169</v>
      </c>
      <c r="L4530" s="435" t="s">
        <v>99</v>
      </c>
      <c r="M4530" s="21" t="s">
        <v>19164</v>
      </c>
      <c r="N4530" s="435" t="s">
        <v>106</v>
      </c>
      <c r="O4530" s="435" t="s">
        <v>100</v>
      </c>
      <c r="P4530" s="435" t="s">
        <v>5224</v>
      </c>
      <c r="Q4530" s="127" t="s">
        <v>1667</v>
      </c>
      <c r="R4530" s="127">
        <v>10</v>
      </c>
      <c r="S4530" s="127" t="s">
        <v>126</v>
      </c>
      <c r="T4530" s="91">
        <v>147546</v>
      </c>
      <c r="U4530" s="91">
        <v>140884</v>
      </c>
      <c r="V4530" s="91">
        <v>140884</v>
      </c>
      <c r="W4530" s="91">
        <v>140884</v>
      </c>
      <c r="X4530" s="91">
        <v>140884</v>
      </c>
      <c r="Y4530" s="91">
        <v>140884</v>
      </c>
    </row>
    <row r="4531" spans="1:25" ht="127.5" customHeight="1" x14ac:dyDescent="0.25">
      <c r="A4531" s="71">
        <v>6604</v>
      </c>
      <c r="B4531" s="91" t="s">
        <v>10766</v>
      </c>
      <c r="C4531" s="17" t="s">
        <v>10862</v>
      </c>
      <c r="D4531" s="17" t="s">
        <v>148</v>
      </c>
      <c r="E4531" s="435" t="s">
        <v>129</v>
      </c>
      <c r="F4531" s="127" t="s">
        <v>1123</v>
      </c>
      <c r="G4531" s="18">
        <v>38056</v>
      </c>
      <c r="H4531" s="18">
        <v>37987</v>
      </c>
      <c r="I4531" s="17" t="s">
        <v>113</v>
      </c>
      <c r="J4531" s="148" t="s">
        <v>114</v>
      </c>
      <c r="K4531" s="435" t="s">
        <v>10863</v>
      </c>
      <c r="L4531" s="435" t="s">
        <v>838</v>
      </c>
      <c r="M4531" s="17" t="s">
        <v>19170</v>
      </c>
      <c r="N4531" s="435" t="s">
        <v>106</v>
      </c>
      <c r="O4531" s="127" t="s">
        <v>103</v>
      </c>
      <c r="P4531" s="435" t="s">
        <v>10804</v>
      </c>
      <c r="Q4531" s="127" t="s">
        <v>2277</v>
      </c>
      <c r="R4531" s="127">
        <v>14</v>
      </c>
      <c r="S4531" s="127" t="s">
        <v>639</v>
      </c>
      <c r="T4531" s="91">
        <v>0</v>
      </c>
      <c r="U4531" s="91">
        <v>0</v>
      </c>
      <c r="V4531" s="91">
        <v>0</v>
      </c>
      <c r="W4531" s="91">
        <v>1</v>
      </c>
      <c r="X4531" s="91">
        <v>1</v>
      </c>
      <c r="Y4531" s="91">
        <v>1</v>
      </c>
    </row>
    <row r="4532" spans="1:25" ht="102" customHeight="1" x14ac:dyDescent="0.25">
      <c r="A4532" s="71">
        <v>6605</v>
      </c>
      <c r="B4532" s="91" t="s">
        <v>10766</v>
      </c>
      <c r="C4532" s="17" t="s">
        <v>10864</v>
      </c>
      <c r="D4532" s="433" t="s">
        <v>329</v>
      </c>
      <c r="E4532" s="435" t="s">
        <v>129</v>
      </c>
      <c r="F4532" s="435" t="s">
        <v>10865</v>
      </c>
      <c r="G4532" s="18">
        <v>39814</v>
      </c>
      <c r="H4532" s="18">
        <v>39814</v>
      </c>
      <c r="I4532" s="17" t="s">
        <v>113</v>
      </c>
      <c r="J4532" s="148" t="s">
        <v>114</v>
      </c>
      <c r="K4532" s="435" t="s">
        <v>10866</v>
      </c>
      <c r="L4532" s="127" t="s">
        <v>60</v>
      </c>
      <c r="M4532" s="17" t="s">
        <v>19150</v>
      </c>
      <c r="N4532" s="435" t="s">
        <v>68</v>
      </c>
      <c r="O4532" s="435" t="s">
        <v>100</v>
      </c>
      <c r="P4532" s="435" t="s">
        <v>205</v>
      </c>
      <c r="Q4532" s="127" t="s">
        <v>1667</v>
      </c>
      <c r="R4532" s="127" t="s">
        <v>22</v>
      </c>
      <c r="S4532" s="127" t="s">
        <v>1082</v>
      </c>
      <c r="T4532" s="91">
        <v>1723746</v>
      </c>
      <c r="U4532" s="91">
        <v>2380662</v>
      </c>
      <c r="V4532" s="91">
        <v>2380662</v>
      </c>
      <c r="W4532" s="91">
        <v>2380662</v>
      </c>
      <c r="X4532" s="91">
        <v>2380662</v>
      </c>
      <c r="Y4532" s="91">
        <v>2380662</v>
      </c>
    </row>
    <row r="4533" spans="1:25" ht="140.25" customHeight="1" x14ac:dyDescent="0.25">
      <c r="A4533" s="71">
        <v>6606</v>
      </c>
      <c r="B4533" s="91" t="s">
        <v>10766</v>
      </c>
      <c r="C4533" s="17" t="s">
        <v>19171</v>
      </c>
      <c r="D4533" s="17" t="s">
        <v>329</v>
      </c>
      <c r="E4533" s="18" t="s">
        <v>19172</v>
      </c>
      <c r="F4533" s="435" t="s">
        <v>118</v>
      </c>
      <c r="G4533" s="18">
        <v>42118</v>
      </c>
      <c r="H4533" s="18">
        <v>42118</v>
      </c>
      <c r="I4533" s="127" t="s">
        <v>19173</v>
      </c>
      <c r="J4533" s="148">
        <v>45292</v>
      </c>
      <c r="K4533" s="127" t="s">
        <v>10867</v>
      </c>
      <c r="L4533" s="127" t="s">
        <v>60</v>
      </c>
      <c r="M4533" s="17" t="s">
        <v>19150</v>
      </c>
      <c r="N4533" s="435" t="s">
        <v>66</v>
      </c>
      <c r="O4533" s="435" t="s">
        <v>104</v>
      </c>
      <c r="P4533" s="435" t="s">
        <v>206</v>
      </c>
      <c r="Q4533" s="127" t="s">
        <v>10868</v>
      </c>
      <c r="R4533" s="127" t="s">
        <v>22</v>
      </c>
      <c r="S4533" s="127" t="s">
        <v>1082</v>
      </c>
      <c r="T4533" s="91">
        <v>28</v>
      </c>
      <c r="U4533" s="91">
        <v>206</v>
      </c>
      <c r="V4533" s="91">
        <v>206</v>
      </c>
      <c r="W4533" s="91" t="s">
        <v>112</v>
      </c>
      <c r="X4533" s="91" t="s">
        <v>112</v>
      </c>
      <c r="Y4533" s="91" t="s">
        <v>112</v>
      </c>
    </row>
    <row r="4534" spans="1:25" ht="306" customHeight="1" x14ac:dyDescent="0.25">
      <c r="A4534" s="71">
        <v>6607</v>
      </c>
      <c r="B4534" s="91" t="s">
        <v>10766</v>
      </c>
      <c r="C4534" s="17" t="s">
        <v>10869</v>
      </c>
      <c r="D4534" s="17" t="s">
        <v>329</v>
      </c>
      <c r="E4534" s="18" t="s">
        <v>19174</v>
      </c>
      <c r="F4534" s="435" t="s">
        <v>118</v>
      </c>
      <c r="G4534" s="18">
        <v>42118</v>
      </c>
      <c r="H4534" s="18">
        <v>42118</v>
      </c>
      <c r="I4534" s="127" t="s">
        <v>19173</v>
      </c>
      <c r="J4534" s="148">
        <v>45292</v>
      </c>
      <c r="K4534" s="435" t="s">
        <v>19175</v>
      </c>
      <c r="L4534" s="127" t="s">
        <v>60</v>
      </c>
      <c r="M4534" s="17" t="s">
        <v>19150</v>
      </c>
      <c r="N4534" s="435" t="s">
        <v>68</v>
      </c>
      <c r="O4534" s="435" t="s">
        <v>104</v>
      </c>
      <c r="P4534" s="435" t="s">
        <v>10870</v>
      </c>
      <c r="Q4534" s="127" t="s">
        <v>10871</v>
      </c>
      <c r="R4534" s="127" t="s">
        <v>22</v>
      </c>
      <c r="S4534" s="127" t="s">
        <v>1082</v>
      </c>
      <c r="T4534" s="91">
        <v>3479</v>
      </c>
      <c r="U4534" s="91">
        <v>9784</v>
      </c>
      <c r="V4534" s="91">
        <v>9784</v>
      </c>
      <c r="W4534" s="91" t="s">
        <v>112</v>
      </c>
      <c r="X4534" s="91" t="s">
        <v>112</v>
      </c>
      <c r="Y4534" s="91" t="s">
        <v>112</v>
      </c>
    </row>
    <row r="4535" spans="1:25" ht="140.25" customHeight="1" x14ac:dyDescent="0.25">
      <c r="A4535" s="71">
        <v>6608</v>
      </c>
      <c r="B4535" s="91" t="s">
        <v>10766</v>
      </c>
      <c r="C4535" s="17" t="s">
        <v>10872</v>
      </c>
      <c r="D4535" s="17" t="s">
        <v>329</v>
      </c>
      <c r="E4535" s="18" t="s">
        <v>129</v>
      </c>
      <c r="F4535" s="435" t="s">
        <v>221</v>
      </c>
      <c r="G4535" s="18">
        <v>43014</v>
      </c>
      <c r="H4535" s="18">
        <v>43101</v>
      </c>
      <c r="I4535" s="17" t="s">
        <v>113</v>
      </c>
      <c r="J4535" s="148" t="s">
        <v>114</v>
      </c>
      <c r="K4535" s="435" t="s">
        <v>10873</v>
      </c>
      <c r="L4535" s="127" t="s">
        <v>60</v>
      </c>
      <c r="M4535" s="17" t="s">
        <v>19150</v>
      </c>
      <c r="N4535" s="435" t="s">
        <v>68</v>
      </c>
      <c r="O4535" s="435" t="s">
        <v>100</v>
      </c>
      <c r="P4535" s="435" t="s">
        <v>7428</v>
      </c>
      <c r="Q4535" s="127" t="s">
        <v>1667</v>
      </c>
      <c r="R4535" s="127" t="s">
        <v>22</v>
      </c>
      <c r="S4535" s="127" t="s">
        <v>1082</v>
      </c>
      <c r="T4535" s="91">
        <v>239490</v>
      </c>
      <c r="U4535" s="91">
        <v>236953</v>
      </c>
      <c r="V4535" s="91">
        <v>236953</v>
      </c>
      <c r="W4535" s="91">
        <v>236953</v>
      </c>
      <c r="X4535" s="91">
        <v>236953</v>
      </c>
      <c r="Y4535" s="91">
        <v>236953</v>
      </c>
    </row>
    <row r="4536" spans="1:25" ht="140.25" customHeight="1" x14ac:dyDescent="0.25">
      <c r="A4536" s="71">
        <v>6609</v>
      </c>
      <c r="B4536" s="91" t="s">
        <v>10766</v>
      </c>
      <c r="C4536" s="91" t="s">
        <v>10874</v>
      </c>
      <c r="D4536" s="17" t="s">
        <v>329</v>
      </c>
      <c r="E4536" s="18" t="s">
        <v>129</v>
      </c>
      <c r="F4536" s="435" t="s">
        <v>221</v>
      </c>
      <c r="G4536" s="436">
        <v>43831</v>
      </c>
      <c r="H4536" s="436">
        <v>43831</v>
      </c>
      <c r="I4536" s="17" t="s">
        <v>113</v>
      </c>
      <c r="J4536" s="148" t="s">
        <v>114</v>
      </c>
      <c r="K4536" s="435" t="s">
        <v>10875</v>
      </c>
      <c r="L4536" s="127" t="s">
        <v>60</v>
      </c>
      <c r="M4536" s="17" t="s">
        <v>19141</v>
      </c>
      <c r="N4536" s="435" t="s">
        <v>62</v>
      </c>
      <c r="O4536" s="435" t="s">
        <v>100</v>
      </c>
      <c r="P4536" s="435" t="s">
        <v>7428</v>
      </c>
      <c r="Q4536" s="435" t="s">
        <v>1667</v>
      </c>
      <c r="R4536" s="435" t="s">
        <v>10876</v>
      </c>
      <c r="S4536" s="127" t="s">
        <v>69</v>
      </c>
      <c r="T4536" s="91">
        <v>827</v>
      </c>
      <c r="U4536" s="91">
        <v>677</v>
      </c>
      <c r="V4536" s="91">
        <v>677</v>
      </c>
      <c r="W4536" s="91">
        <v>677</v>
      </c>
      <c r="X4536" s="91">
        <v>677</v>
      </c>
      <c r="Y4536" s="91">
        <v>677</v>
      </c>
    </row>
    <row r="4537" spans="1:25" ht="127.5" customHeight="1" x14ac:dyDescent="0.25">
      <c r="A4537" s="71">
        <v>6610</v>
      </c>
      <c r="B4537" s="91" t="s">
        <v>10766</v>
      </c>
      <c r="C4537" s="17" t="s">
        <v>10877</v>
      </c>
      <c r="D4537" s="15" t="s">
        <v>10878</v>
      </c>
      <c r="E4537" s="18" t="s">
        <v>129</v>
      </c>
      <c r="F4537" s="435" t="s">
        <v>2112</v>
      </c>
      <c r="G4537" s="436">
        <v>43831</v>
      </c>
      <c r="H4537" s="436">
        <v>43831</v>
      </c>
      <c r="I4537" s="17" t="s">
        <v>113</v>
      </c>
      <c r="J4537" s="148" t="s">
        <v>114</v>
      </c>
      <c r="K4537" s="435" t="s">
        <v>19176</v>
      </c>
      <c r="L4537" s="85" t="s">
        <v>61</v>
      </c>
      <c r="M4537" s="17" t="s">
        <v>19177</v>
      </c>
      <c r="N4537" s="435" t="s">
        <v>64</v>
      </c>
      <c r="O4537" s="127" t="s">
        <v>103</v>
      </c>
      <c r="P4537" s="435" t="s">
        <v>10804</v>
      </c>
      <c r="Q4537" s="435" t="s">
        <v>1667</v>
      </c>
      <c r="R4537" s="127">
        <v>16</v>
      </c>
      <c r="S4537" s="127" t="s">
        <v>674</v>
      </c>
      <c r="T4537" s="91">
        <v>134121</v>
      </c>
      <c r="U4537" s="91">
        <v>156025</v>
      </c>
      <c r="V4537" s="91">
        <v>133933</v>
      </c>
      <c r="W4537" s="91">
        <v>120474</v>
      </c>
      <c r="X4537" s="91">
        <v>104313</v>
      </c>
      <c r="Y4537" s="91">
        <v>0</v>
      </c>
    </row>
    <row r="4538" spans="1:25" ht="127.5" customHeight="1" x14ac:dyDescent="0.25">
      <c r="A4538" s="71">
        <v>6611</v>
      </c>
      <c r="B4538" s="91" t="s">
        <v>10766</v>
      </c>
      <c r="C4538" s="17" t="s">
        <v>10879</v>
      </c>
      <c r="D4538" s="17" t="s">
        <v>9690</v>
      </c>
      <c r="E4538" s="18" t="s">
        <v>10880</v>
      </c>
      <c r="F4538" s="435" t="s">
        <v>10881</v>
      </c>
      <c r="G4538" s="436">
        <v>43831</v>
      </c>
      <c r="H4538" s="436">
        <v>43831</v>
      </c>
      <c r="I4538" s="17" t="s">
        <v>113</v>
      </c>
      <c r="J4538" s="148">
        <v>44927</v>
      </c>
      <c r="K4538" s="435" t="s">
        <v>19178</v>
      </c>
      <c r="L4538" s="435" t="s">
        <v>60</v>
      </c>
      <c r="M4538" s="17" t="s">
        <v>10787</v>
      </c>
      <c r="N4538" s="435" t="s">
        <v>106</v>
      </c>
      <c r="O4538" s="435" t="s">
        <v>100</v>
      </c>
      <c r="P4538" s="435" t="s">
        <v>157</v>
      </c>
      <c r="Q4538" s="435" t="s">
        <v>1667</v>
      </c>
      <c r="R4538" s="15" t="s">
        <v>29</v>
      </c>
      <c r="S4538" s="77" t="s">
        <v>1239</v>
      </c>
      <c r="T4538" s="91">
        <v>2119</v>
      </c>
      <c r="U4538" s="195">
        <v>2475</v>
      </c>
      <c r="V4538" s="195" t="s">
        <v>112</v>
      </c>
      <c r="W4538" s="195" t="s">
        <v>112</v>
      </c>
      <c r="X4538" s="195" t="s">
        <v>112</v>
      </c>
      <c r="Y4538" s="195" t="s">
        <v>112</v>
      </c>
    </row>
    <row r="4539" spans="1:25" ht="127.5" customHeight="1" x14ac:dyDescent="0.25">
      <c r="A4539" s="71">
        <v>6612</v>
      </c>
      <c r="B4539" s="91" t="s">
        <v>10766</v>
      </c>
      <c r="C4539" s="17" t="s">
        <v>10907</v>
      </c>
      <c r="D4539" s="17" t="s">
        <v>19179</v>
      </c>
      <c r="E4539" s="435" t="s">
        <v>129</v>
      </c>
      <c r="F4539" s="136" t="s">
        <v>10884</v>
      </c>
      <c r="G4539" s="436">
        <v>44197</v>
      </c>
      <c r="H4539" s="436">
        <v>44197</v>
      </c>
      <c r="I4539" s="127" t="s">
        <v>19180</v>
      </c>
      <c r="J4539" s="148" t="s">
        <v>1332</v>
      </c>
      <c r="K4539" s="435" t="s">
        <v>10885</v>
      </c>
      <c r="L4539" s="435" t="s">
        <v>60</v>
      </c>
      <c r="M4539" s="17" t="s">
        <v>19150</v>
      </c>
      <c r="N4539" s="435" t="s">
        <v>107</v>
      </c>
      <c r="O4539" s="435" t="s">
        <v>100</v>
      </c>
      <c r="P4539" s="136" t="s">
        <v>10886</v>
      </c>
      <c r="Q4539" s="435" t="s">
        <v>10887</v>
      </c>
      <c r="R4539" s="127" t="s">
        <v>22</v>
      </c>
      <c r="S4539" s="127" t="s">
        <v>1082</v>
      </c>
      <c r="T4539" s="91">
        <v>0</v>
      </c>
      <c r="U4539" s="91">
        <v>0</v>
      </c>
      <c r="V4539" s="91">
        <v>0</v>
      </c>
      <c r="W4539" s="91">
        <v>0</v>
      </c>
      <c r="X4539" s="91">
        <v>0</v>
      </c>
      <c r="Y4539" s="91">
        <v>0</v>
      </c>
    </row>
    <row r="4540" spans="1:25" ht="150" customHeight="1" x14ac:dyDescent="0.25">
      <c r="A4540" s="71">
        <v>6613</v>
      </c>
      <c r="B4540" s="91" t="s">
        <v>10766</v>
      </c>
      <c r="C4540" s="17" t="s">
        <v>10888</v>
      </c>
      <c r="D4540" s="17" t="s">
        <v>10889</v>
      </c>
      <c r="E4540" s="435" t="s">
        <v>129</v>
      </c>
      <c r="F4540" s="136" t="s">
        <v>10884</v>
      </c>
      <c r="G4540" s="436">
        <v>44197</v>
      </c>
      <c r="H4540" s="436">
        <v>44197</v>
      </c>
      <c r="I4540" s="127" t="s">
        <v>10890</v>
      </c>
      <c r="J4540" s="148" t="s">
        <v>1332</v>
      </c>
      <c r="K4540" s="435" t="s">
        <v>10891</v>
      </c>
      <c r="L4540" s="435" t="s">
        <v>60</v>
      </c>
      <c r="M4540" s="17" t="s">
        <v>19181</v>
      </c>
      <c r="N4540" s="136" t="s">
        <v>64</v>
      </c>
      <c r="O4540" s="435" t="s">
        <v>100</v>
      </c>
      <c r="P4540" s="136" t="s">
        <v>7314</v>
      </c>
      <c r="Q4540" s="435">
        <v>79</v>
      </c>
      <c r="R4540" s="127" t="s">
        <v>22</v>
      </c>
      <c r="S4540" s="127" t="s">
        <v>1082</v>
      </c>
      <c r="T4540" s="91">
        <v>0</v>
      </c>
      <c r="U4540" s="91">
        <v>0</v>
      </c>
      <c r="V4540" s="91">
        <v>0</v>
      </c>
      <c r="W4540" s="91">
        <v>0</v>
      </c>
      <c r="X4540" s="91">
        <v>0</v>
      </c>
      <c r="Y4540" s="91">
        <v>0</v>
      </c>
    </row>
    <row r="4541" spans="1:25" ht="127.5" customHeight="1" x14ac:dyDescent="0.25">
      <c r="A4541" s="71">
        <v>6614</v>
      </c>
      <c r="B4541" s="91" t="s">
        <v>10766</v>
      </c>
      <c r="C4541" s="17" t="s">
        <v>10892</v>
      </c>
      <c r="D4541" s="17" t="s">
        <v>4763</v>
      </c>
      <c r="E4541" s="435" t="s">
        <v>11273</v>
      </c>
      <c r="F4541" s="136" t="s">
        <v>10884</v>
      </c>
      <c r="G4541" s="436">
        <v>44197</v>
      </c>
      <c r="H4541" s="436">
        <v>44197</v>
      </c>
      <c r="I4541" s="127" t="s">
        <v>19182</v>
      </c>
      <c r="J4541" s="148" t="s">
        <v>1332</v>
      </c>
      <c r="K4541" s="435" t="s">
        <v>19183</v>
      </c>
      <c r="L4541" s="435" t="s">
        <v>60</v>
      </c>
      <c r="M4541" s="17" t="s">
        <v>19150</v>
      </c>
      <c r="N4541" s="435" t="s">
        <v>68</v>
      </c>
      <c r="O4541" s="435" t="s">
        <v>100</v>
      </c>
      <c r="P4541" s="435" t="s">
        <v>1000</v>
      </c>
      <c r="Q4541" s="435">
        <v>79</v>
      </c>
      <c r="R4541" s="127" t="s">
        <v>22</v>
      </c>
      <c r="S4541" s="127" t="s">
        <v>1082</v>
      </c>
      <c r="T4541" s="91">
        <v>0</v>
      </c>
      <c r="U4541" s="91">
        <v>0</v>
      </c>
      <c r="V4541" s="91">
        <v>0</v>
      </c>
      <c r="W4541" s="91">
        <v>0</v>
      </c>
      <c r="X4541" s="91">
        <v>0</v>
      </c>
      <c r="Y4541" s="91">
        <v>0</v>
      </c>
    </row>
    <row r="4542" spans="1:25" ht="127.5" customHeight="1" x14ac:dyDescent="0.25">
      <c r="A4542" s="71">
        <v>6615</v>
      </c>
      <c r="B4542" s="91" t="s">
        <v>10766</v>
      </c>
      <c r="C4542" s="17" t="s">
        <v>10893</v>
      </c>
      <c r="D4542" s="17" t="s">
        <v>10894</v>
      </c>
      <c r="E4542" s="127" t="s">
        <v>19184</v>
      </c>
      <c r="F4542" s="435" t="s">
        <v>221</v>
      </c>
      <c r="G4542" s="436">
        <v>44197</v>
      </c>
      <c r="H4542" s="436">
        <v>44197</v>
      </c>
      <c r="I4542" s="17" t="s">
        <v>7003</v>
      </c>
      <c r="J4542" s="148">
        <v>44927</v>
      </c>
      <c r="K4542" s="435" t="s">
        <v>10895</v>
      </c>
      <c r="L4542" s="435" t="s">
        <v>99</v>
      </c>
      <c r="M4542" s="17" t="s">
        <v>10882</v>
      </c>
      <c r="N4542" s="435" t="s">
        <v>68</v>
      </c>
      <c r="O4542" s="435" t="s">
        <v>100</v>
      </c>
      <c r="P4542" s="435" t="s">
        <v>1000</v>
      </c>
      <c r="Q4542" s="435" t="s">
        <v>10896</v>
      </c>
      <c r="R4542" s="43" t="s">
        <v>22</v>
      </c>
      <c r="S4542" s="127" t="s">
        <v>1082</v>
      </c>
      <c r="T4542" s="91">
        <v>75970</v>
      </c>
      <c r="U4542" s="91">
        <v>114821</v>
      </c>
      <c r="V4542" s="91" t="s">
        <v>112</v>
      </c>
      <c r="W4542" s="91" t="s">
        <v>112</v>
      </c>
      <c r="X4542" s="91" t="s">
        <v>112</v>
      </c>
      <c r="Y4542" s="91" t="s">
        <v>112</v>
      </c>
    </row>
    <row r="4543" spans="1:25" ht="127.5" customHeight="1" x14ac:dyDescent="0.25">
      <c r="A4543" s="71">
        <v>6616</v>
      </c>
      <c r="B4543" s="91" t="s">
        <v>10766</v>
      </c>
      <c r="C4543" s="17" t="s">
        <v>10893</v>
      </c>
      <c r="D4543" s="17" t="s">
        <v>10897</v>
      </c>
      <c r="E4543" s="435" t="s">
        <v>129</v>
      </c>
      <c r="F4543" s="435" t="s">
        <v>221</v>
      </c>
      <c r="G4543" s="436">
        <v>44197</v>
      </c>
      <c r="H4543" s="436">
        <v>44197</v>
      </c>
      <c r="I4543" s="17" t="s">
        <v>7003</v>
      </c>
      <c r="J4543" s="148">
        <v>44927</v>
      </c>
      <c r="K4543" s="435" t="s">
        <v>19185</v>
      </c>
      <c r="L4543" s="435" t="s">
        <v>99</v>
      </c>
      <c r="M4543" s="17" t="s">
        <v>10882</v>
      </c>
      <c r="N4543" s="435" t="s">
        <v>68</v>
      </c>
      <c r="O4543" s="435" t="s">
        <v>100</v>
      </c>
      <c r="P4543" s="435" t="s">
        <v>1000</v>
      </c>
      <c r="Q4543" s="435" t="s">
        <v>1667</v>
      </c>
      <c r="R4543" s="43" t="s">
        <v>22</v>
      </c>
      <c r="S4543" s="127" t="s">
        <v>1082</v>
      </c>
      <c r="T4543" s="91">
        <v>0</v>
      </c>
      <c r="U4543" s="91">
        <v>7840</v>
      </c>
      <c r="V4543" s="91" t="s">
        <v>112</v>
      </c>
      <c r="W4543" s="91" t="s">
        <v>112</v>
      </c>
      <c r="X4543" s="91" t="s">
        <v>112</v>
      </c>
      <c r="Y4543" s="91" t="s">
        <v>112</v>
      </c>
    </row>
    <row r="4544" spans="1:25" ht="76.5" customHeight="1" x14ac:dyDescent="0.25">
      <c r="A4544" s="71">
        <v>6617</v>
      </c>
      <c r="B4544" s="91" t="s">
        <v>10766</v>
      </c>
      <c r="C4544" s="17" t="s">
        <v>10893</v>
      </c>
      <c r="D4544" s="17" t="s">
        <v>19186</v>
      </c>
      <c r="E4544" s="435" t="s">
        <v>129</v>
      </c>
      <c r="F4544" s="435" t="s">
        <v>216</v>
      </c>
      <c r="G4544" s="436">
        <v>44197</v>
      </c>
      <c r="H4544" s="436">
        <v>44197</v>
      </c>
      <c r="I4544" s="17" t="s">
        <v>7003</v>
      </c>
      <c r="J4544" s="148">
        <v>44927</v>
      </c>
      <c r="K4544" s="435" t="s">
        <v>10883</v>
      </c>
      <c r="L4544" s="435" t="s">
        <v>99</v>
      </c>
      <c r="M4544" s="17" t="s">
        <v>10882</v>
      </c>
      <c r="N4544" s="435" t="s">
        <v>68</v>
      </c>
      <c r="O4544" s="435" t="s">
        <v>100</v>
      </c>
      <c r="P4544" s="435" t="s">
        <v>1000</v>
      </c>
      <c r="Q4544" s="435" t="s">
        <v>1667</v>
      </c>
      <c r="R4544" s="127">
        <v>16</v>
      </c>
      <c r="S4544" s="127" t="s">
        <v>674</v>
      </c>
      <c r="T4544" s="91">
        <v>0</v>
      </c>
      <c r="U4544" s="91">
        <v>0</v>
      </c>
      <c r="V4544" s="91" t="s">
        <v>112</v>
      </c>
      <c r="W4544" s="91" t="s">
        <v>112</v>
      </c>
      <c r="X4544" s="91" t="s">
        <v>112</v>
      </c>
      <c r="Y4544" s="91" t="s">
        <v>112</v>
      </c>
    </row>
    <row r="4545" spans="1:25" ht="76.5" customHeight="1" x14ac:dyDescent="0.25">
      <c r="A4545" s="71">
        <v>6618</v>
      </c>
      <c r="B4545" s="91" t="s">
        <v>10766</v>
      </c>
      <c r="C4545" s="17" t="s">
        <v>10898</v>
      </c>
      <c r="D4545" s="17" t="s">
        <v>10899</v>
      </c>
      <c r="E4545" s="435" t="s">
        <v>129</v>
      </c>
      <c r="F4545" s="435" t="s">
        <v>10817</v>
      </c>
      <c r="G4545" s="436">
        <v>44197</v>
      </c>
      <c r="H4545" s="436">
        <v>44197</v>
      </c>
      <c r="I4545" s="127" t="s">
        <v>19187</v>
      </c>
      <c r="J4545" s="85" t="s">
        <v>114</v>
      </c>
      <c r="K4545" s="435" t="s">
        <v>19188</v>
      </c>
      <c r="L4545" s="435" t="s">
        <v>60</v>
      </c>
      <c r="M4545" s="21" t="s">
        <v>19189</v>
      </c>
      <c r="N4545" s="435" t="s">
        <v>107</v>
      </c>
      <c r="O4545" s="435" t="s">
        <v>100</v>
      </c>
      <c r="P4545" s="91" t="s">
        <v>1539</v>
      </c>
      <c r="Q4545" s="127" t="s">
        <v>1667</v>
      </c>
      <c r="R4545" s="127">
        <v>16</v>
      </c>
      <c r="S4545" s="127" t="s">
        <v>674</v>
      </c>
      <c r="T4545" s="91">
        <v>7993916</v>
      </c>
      <c r="U4545" s="91">
        <v>14200974</v>
      </c>
      <c r="V4545" s="83">
        <v>5227395</v>
      </c>
      <c r="W4545" s="83">
        <v>5293838</v>
      </c>
      <c r="X4545" s="83">
        <v>5390225</v>
      </c>
      <c r="Y4545" s="91">
        <v>15475732</v>
      </c>
    </row>
    <row r="4546" spans="1:25" ht="63.75" customHeight="1" x14ac:dyDescent="0.25">
      <c r="A4546" s="71">
        <v>6619</v>
      </c>
      <c r="B4546" s="91" t="s">
        <v>10766</v>
      </c>
      <c r="C4546" s="17" t="s">
        <v>10898</v>
      </c>
      <c r="D4546" s="17" t="s">
        <v>10900</v>
      </c>
      <c r="E4546" s="435" t="s">
        <v>129</v>
      </c>
      <c r="F4546" s="435" t="s">
        <v>10817</v>
      </c>
      <c r="G4546" s="436">
        <v>44197</v>
      </c>
      <c r="H4546" s="436">
        <v>44197</v>
      </c>
      <c r="I4546" s="127" t="s">
        <v>19187</v>
      </c>
      <c r="J4546" s="85" t="s">
        <v>114</v>
      </c>
      <c r="K4546" s="435" t="s">
        <v>19190</v>
      </c>
      <c r="L4546" s="435" t="s">
        <v>60</v>
      </c>
      <c r="M4546" s="21" t="s">
        <v>19189</v>
      </c>
      <c r="N4546" s="435" t="s">
        <v>107</v>
      </c>
      <c r="O4546" s="435" t="s">
        <v>100</v>
      </c>
      <c r="P4546" s="435" t="s">
        <v>10901</v>
      </c>
      <c r="Q4546" s="127" t="s">
        <v>1667</v>
      </c>
      <c r="R4546" s="127">
        <v>16</v>
      </c>
      <c r="S4546" s="127" t="s">
        <v>674</v>
      </c>
      <c r="T4546" s="91">
        <v>0</v>
      </c>
      <c r="U4546" s="94">
        <v>0</v>
      </c>
      <c r="V4546" s="94">
        <v>0</v>
      </c>
      <c r="W4546" s="94">
        <v>0</v>
      </c>
      <c r="X4546" s="94">
        <v>0</v>
      </c>
      <c r="Y4546" s="94">
        <v>0</v>
      </c>
    </row>
    <row r="4547" spans="1:25" ht="63.75" customHeight="1" x14ac:dyDescent="0.25">
      <c r="A4547" s="71">
        <v>6620</v>
      </c>
      <c r="B4547" s="91" t="s">
        <v>10766</v>
      </c>
      <c r="C4547" s="17" t="s">
        <v>11274</v>
      </c>
      <c r="D4547" s="17" t="s">
        <v>10902</v>
      </c>
      <c r="E4547" s="435" t="s">
        <v>19191</v>
      </c>
      <c r="F4547" s="435" t="s">
        <v>117</v>
      </c>
      <c r="G4547" s="18">
        <v>44424</v>
      </c>
      <c r="H4547" s="18">
        <v>44197</v>
      </c>
      <c r="I4547" s="17" t="s">
        <v>113</v>
      </c>
      <c r="J4547" s="148" t="s">
        <v>114</v>
      </c>
      <c r="K4547" s="435" t="s">
        <v>10903</v>
      </c>
      <c r="L4547" s="435" t="s">
        <v>99</v>
      </c>
      <c r="M4547" s="17" t="s">
        <v>10904</v>
      </c>
      <c r="N4547" s="435" t="s">
        <v>106</v>
      </c>
      <c r="O4547" s="127" t="s">
        <v>103</v>
      </c>
      <c r="P4547" s="435" t="s">
        <v>10804</v>
      </c>
      <c r="Q4547" s="127" t="s">
        <v>1667</v>
      </c>
      <c r="R4547" s="127">
        <v>10</v>
      </c>
      <c r="S4547" s="127" t="s">
        <v>126</v>
      </c>
      <c r="T4547" s="91">
        <v>4</v>
      </c>
      <c r="U4547" s="91">
        <v>7</v>
      </c>
      <c r="V4547" s="91">
        <v>7</v>
      </c>
      <c r="W4547" s="91">
        <v>7</v>
      </c>
      <c r="X4547" s="91">
        <v>7</v>
      </c>
      <c r="Y4547" s="91">
        <v>7</v>
      </c>
    </row>
    <row r="4548" spans="1:25" ht="63.75" customHeight="1" x14ac:dyDescent="0.25">
      <c r="A4548" s="71">
        <v>6621</v>
      </c>
      <c r="B4548" s="91" t="s">
        <v>10766</v>
      </c>
      <c r="C4548" s="17" t="s">
        <v>10905</v>
      </c>
      <c r="D4548" s="17" t="s">
        <v>4263</v>
      </c>
      <c r="E4548" s="435" t="s">
        <v>129</v>
      </c>
      <c r="F4548" s="136" t="s">
        <v>19192</v>
      </c>
      <c r="G4548" s="436">
        <v>44376</v>
      </c>
      <c r="H4548" s="436">
        <v>44197</v>
      </c>
      <c r="I4548" s="127" t="s">
        <v>113</v>
      </c>
      <c r="J4548" s="148" t="s">
        <v>1924</v>
      </c>
      <c r="K4548" s="435" t="s">
        <v>19193</v>
      </c>
      <c r="L4548" s="435" t="s">
        <v>60</v>
      </c>
      <c r="M4548" s="17" t="s">
        <v>19194</v>
      </c>
      <c r="N4548" s="136" t="s">
        <v>64</v>
      </c>
      <c r="O4548" s="435" t="s">
        <v>103</v>
      </c>
      <c r="P4548" s="136" t="s">
        <v>918</v>
      </c>
      <c r="Q4548" s="435" t="s">
        <v>1667</v>
      </c>
      <c r="R4548" s="127">
        <v>16</v>
      </c>
      <c r="S4548" s="127" t="s">
        <v>674</v>
      </c>
      <c r="T4548" s="91">
        <v>1020</v>
      </c>
      <c r="U4548" s="91">
        <v>4419</v>
      </c>
      <c r="V4548" s="83">
        <v>5000</v>
      </c>
      <c r="W4548" s="83">
        <v>6000</v>
      </c>
      <c r="X4548" s="83">
        <v>6000</v>
      </c>
      <c r="Y4548" s="83">
        <v>6000</v>
      </c>
    </row>
    <row r="4549" spans="1:25" ht="63.75" customHeight="1" x14ac:dyDescent="0.25">
      <c r="A4549" s="71">
        <v>6622</v>
      </c>
      <c r="B4549" s="91" t="s">
        <v>10766</v>
      </c>
      <c r="C4549" s="17" t="s">
        <v>10905</v>
      </c>
      <c r="D4549" s="17" t="s">
        <v>10906</v>
      </c>
      <c r="E4549" s="435" t="s">
        <v>129</v>
      </c>
      <c r="F4549" s="136" t="s">
        <v>19195</v>
      </c>
      <c r="G4549" s="436">
        <v>44406</v>
      </c>
      <c r="H4549" s="436">
        <v>44562</v>
      </c>
      <c r="I4549" s="127" t="s">
        <v>113</v>
      </c>
      <c r="J4549" s="148" t="s">
        <v>1924</v>
      </c>
      <c r="K4549" s="435" t="s">
        <v>19196</v>
      </c>
      <c r="L4549" s="435" t="s">
        <v>60</v>
      </c>
      <c r="M4549" s="17" t="s">
        <v>19150</v>
      </c>
      <c r="N4549" s="136" t="s">
        <v>64</v>
      </c>
      <c r="O4549" s="435" t="s">
        <v>100</v>
      </c>
      <c r="P4549" s="136" t="s">
        <v>7314</v>
      </c>
      <c r="Q4549" s="435" t="s">
        <v>1667</v>
      </c>
      <c r="R4549" s="127">
        <v>16</v>
      </c>
      <c r="S4549" s="127" t="s">
        <v>674</v>
      </c>
      <c r="T4549" s="91" t="s">
        <v>112</v>
      </c>
      <c r="U4549" s="91">
        <v>0</v>
      </c>
      <c r="V4549" s="83">
        <v>0</v>
      </c>
      <c r="W4549" s="83">
        <v>0</v>
      </c>
      <c r="X4549" s="83">
        <v>0</v>
      </c>
      <c r="Y4549" s="83">
        <v>0</v>
      </c>
    </row>
    <row r="4550" spans="1:25" ht="114.75" customHeight="1" x14ac:dyDescent="0.25">
      <c r="A4550" s="71">
        <v>6623</v>
      </c>
      <c r="B4550" s="91" t="s">
        <v>10766</v>
      </c>
      <c r="C4550" s="17" t="s">
        <v>10907</v>
      </c>
      <c r="D4550" s="17" t="s">
        <v>10908</v>
      </c>
      <c r="E4550" s="435" t="s">
        <v>19197</v>
      </c>
      <c r="F4550" s="136" t="s">
        <v>10909</v>
      </c>
      <c r="G4550" s="436">
        <v>44406</v>
      </c>
      <c r="H4550" s="436">
        <v>44562</v>
      </c>
      <c r="I4550" s="127" t="s">
        <v>19198</v>
      </c>
      <c r="J4550" s="85" t="s">
        <v>114</v>
      </c>
      <c r="K4550" s="435" t="s">
        <v>19199</v>
      </c>
      <c r="L4550" s="435" t="s">
        <v>60</v>
      </c>
      <c r="M4550" s="17" t="s">
        <v>19200</v>
      </c>
      <c r="N4550" s="435" t="s">
        <v>107</v>
      </c>
      <c r="O4550" s="435" t="s">
        <v>100</v>
      </c>
      <c r="P4550" s="435" t="s">
        <v>1539</v>
      </c>
      <c r="Q4550" s="435" t="s">
        <v>1667</v>
      </c>
      <c r="R4550" s="127">
        <v>16</v>
      </c>
      <c r="S4550" s="127" t="s">
        <v>674</v>
      </c>
      <c r="T4550" s="91" t="s">
        <v>112</v>
      </c>
      <c r="U4550" s="91">
        <v>0</v>
      </c>
      <c r="V4550" s="83">
        <v>0</v>
      </c>
      <c r="W4550" s="83">
        <v>10000</v>
      </c>
      <c r="X4550" s="83">
        <v>10000</v>
      </c>
      <c r="Y4550" s="83">
        <v>10000</v>
      </c>
    </row>
    <row r="4551" spans="1:25" ht="89.25" customHeight="1" x14ac:dyDescent="0.25">
      <c r="A4551" s="71">
        <v>6624</v>
      </c>
      <c r="B4551" s="91" t="s">
        <v>10766</v>
      </c>
      <c r="C4551" s="17" t="s">
        <v>10907</v>
      </c>
      <c r="D4551" s="17" t="s">
        <v>4755</v>
      </c>
      <c r="E4551" s="435" t="s">
        <v>19201</v>
      </c>
      <c r="F4551" s="136" t="s">
        <v>19195</v>
      </c>
      <c r="G4551" s="436">
        <v>44406</v>
      </c>
      <c r="H4551" s="436">
        <v>44562</v>
      </c>
      <c r="I4551" s="127" t="s">
        <v>10841</v>
      </c>
      <c r="J4551" s="85" t="s">
        <v>114</v>
      </c>
      <c r="K4551" s="435" t="s">
        <v>19202</v>
      </c>
      <c r="L4551" s="435" t="s">
        <v>60</v>
      </c>
      <c r="M4551" s="17" t="s">
        <v>19203</v>
      </c>
      <c r="N4551" s="435" t="s">
        <v>107</v>
      </c>
      <c r="O4551" s="127" t="s">
        <v>102</v>
      </c>
      <c r="P4551" s="127" t="s">
        <v>1944</v>
      </c>
      <c r="Q4551" s="435" t="s">
        <v>1667</v>
      </c>
      <c r="R4551" s="127">
        <v>16</v>
      </c>
      <c r="S4551" s="127" t="s">
        <v>674</v>
      </c>
      <c r="T4551" s="91" t="s">
        <v>112</v>
      </c>
      <c r="U4551" s="91">
        <v>0</v>
      </c>
      <c r="V4551" s="83">
        <v>0</v>
      </c>
      <c r="W4551" s="83">
        <v>2500</v>
      </c>
      <c r="X4551" s="83">
        <v>2500</v>
      </c>
      <c r="Y4551" s="83">
        <v>5000</v>
      </c>
    </row>
    <row r="4552" spans="1:25" ht="89.25" customHeight="1" x14ac:dyDescent="0.25">
      <c r="A4552" s="71">
        <v>6625</v>
      </c>
      <c r="B4552" s="91" t="s">
        <v>10766</v>
      </c>
      <c r="C4552" s="17" t="s">
        <v>10910</v>
      </c>
      <c r="D4552" s="15" t="s">
        <v>10911</v>
      </c>
      <c r="E4552" s="435" t="s">
        <v>129</v>
      </c>
      <c r="F4552" s="435" t="s">
        <v>1179</v>
      </c>
      <c r="G4552" s="18">
        <v>44562</v>
      </c>
      <c r="H4552" s="18">
        <v>44562</v>
      </c>
      <c r="I4552" s="127" t="s">
        <v>19204</v>
      </c>
      <c r="J4552" s="148" t="s">
        <v>114</v>
      </c>
      <c r="K4552" s="435" t="s">
        <v>19205</v>
      </c>
      <c r="L4552" s="435" t="s">
        <v>60</v>
      </c>
      <c r="M4552" s="17" t="s">
        <v>19189</v>
      </c>
      <c r="N4552" s="435" t="s">
        <v>64</v>
      </c>
      <c r="O4552" s="127" t="s">
        <v>103</v>
      </c>
      <c r="P4552" s="435" t="s">
        <v>918</v>
      </c>
      <c r="Q4552" s="127" t="s">
        <v>1667</v>
      </c>
      <c r="R4552" s="127">
        <v>16</v>
      </c>
      <c r="S4552" s="91" t="s">
        <v>175</v>
      </c>
      <c r="T4552" s="91" t="s">
        <v>112</v>
      </c>
      <c r="U4552" s="91">
        <v>494420</v>
      </c>
      <c r="V4552" s="83">
        <v>531403</v>
      </c>
      <c r="W4552" s="83">
        <v>503318</v>
      </c>
      <c r="X4552" s="83">
        <v>475243</v>
      </c>
      <c r="Y4552" s="83">
        <v>447197</v>
      </c>
    </row>
    <row r="4553" spans="1:25" ht="140.25" customHeight="1" x14ac:dyDescent="0.25">
      <c r="A4553" s="71">
        <v>6626</v>
      </c>
      <c r="B4553" s="91" t="s">
        <v>10766</v>
      </c>
      <c r="C4553" s="17" t="s">
        <v>10912</v>
      </c>
      <c r="D4553" s="17" t="s">
        <v>8760</v>
      </c>
      <c r="E4553" s="435" t="s">
        <v>10860</v>
      </c>
      <c r="F4553" s="435" t="s">
        <v>117</v>
      </c>
      <c r="G4553" s="18">
        <v>44643</v>
      </c>
      <c r="H4553" s="18">
        <v>44197</v>
      </c>
      <c r="I4553" s="17" t="s">
        <v>113</v>
      </c>
      <c r="J4553" s="148" t="s">
        <v>114</v>
      </c>
      <c r="K4553" s="435" t="s">
        <v>10913</v>
      </c>
      <c r="L4553" s="435" t="s">
        <v>99</v>
      </c>
      <c r="M4553" s="21" t="s">
        <v>19164</v>
      </c>
      <c r="N4553" s="435" t="s">
        <v>106</v>
      </c>
      <c r="O4553" s="127" t="s">
        <v>103</v>
      </c>
      <c r="P4553" s="435" t="s">
        <v>10804</v>
      </c>
      <c r="Q4553" s="127" t="s">
        <v>1667</v>
      </c>
      <c r="R4553" s="127">
        <v>10</v>
      </c>
      <c r="S4553" s="127" t="s">
        <v>126</v>
      </c>
      <c r="T4553" s="91">
        <v>40</v>
      </c>
      <c r="U4553" s="91">
        <v>44</v>
      </c>
      <c r="V4553" s="91">
        <v>44</v>
      </c>
      <c r="W4553" s="91">
        <v>44</v>
      </c>
      <c r="X4553" s="91">
        <v>44</v>
      </c>
      <c r="Y4553" s="91">
        <v>44</v>
      </c>
    </row>
    <row r="4554" spans="1:25" ht="165.75" customHeight="1" x14ac:dyDescent="0.25">
      <c r="A4554" s="71">
        <v>6627</v>
      </c>
      <c r="B4554" s="91" t="s">
        <v>10766</v>
      </c>
      <c r="C4554" s="17" t="s">
        <v>19206</v>
      </c>
      <c r="D4554" s="17" t="s">
        <v>17614</v>
      </c>
      <c r="E4554" s="435" t="s">
        <v>10856</v>
      </c>
      <c r="F4554" s="435" t="s">
        <v>19207</v>
      </c>
      <c r="G4554" s="18">
        <v>44855</v>
      </c>
      <c r="H4554" s="18">
        <v>44197</v>
      </c>
      <c r="I4554" s="17" t="s">
        <v>113</v>
      </c>
      <c r="J4554" s="148" t="s">
        <v>1924</v>
      </c>
      <c r="K4554" s="435" t="s">
        <v>19208</v>
      </c>
      <c r="L4554" s="435" t="s">
        <v>99</v>
      </c>
      <c r="M4554" s="21" t="s">
        <v>19164</v>
      </c>
      <c r="N4554" s="435" t="s">
        <v>106</v>
      </c>
      <c r="O4554" s="127" t="s">
        <v>103</v>
      </c>
      <c r="P4554" s="435" t="s">
        <v>10804</v>
      </c>
      <c r="Q4554" s="127" t="s">
        <v>1667</v>
      </c>
      <c r="R4554" s="127">
        <v>10</v>
      </c>
      <c r="S4554" s="127" t="s">
        <v>126</v>
      </c>
      <c r="T4554" s="91">
        <v>2399</v>
      </c>
      <c r="U4554" s="91">
        <v>1181</v>
      </c>
      <c r="V4554" s="91">
        <v>1181</v>
      </c>
      <c r="W4554" s="91">
        <v>1181</v>
      </c>
      <c r="X4554" s="91">
        <v>1181</v>
      </c>
      <c r="Y4554" s="91">
        <v>1181</v>
      </c>
    </row>
    <row r="4555" spans="1:25" ht="89.25" customHeight="1" x14ac:dyDescent="0.25">
      <c r="A4555" s="71">
        <v>6628</v>
      </c>
      <c r="B4555" s="91" t="s">
        <v>10766</v>
      </c>
      <c r="C4555" s="17" t="s">
        <v>19209</v>
      </c>
      <c r="D4555" s="17" t="s">
        <v>18123</v>
      </c>
      <c r="E4555" s="435" t="s">
        <v>19210</v>
      </c>
      <c r="F4555" s="435" t="s">
        <v>10881</v>
      </c>
      <c r="G4555" s="18">
        <v>44920</v>
      </c>
      <c r="H4555" s="18">
        <v>44927</v>
      </c>
      <c r="I4555" s="17" t="s">
        <v>113</v>
      </c>
      <c r="J4555" s="148" t="s">
        <v>1924</v>
      </c>
      <c r="K4555" s="435" t="s">
        <v>19211</v>
      </c>
      <c r="L4555" s="435" t="s">
        <v>60</v>
      </c>
      <c r="M4555" s="21" t="s">
        <v>19212</v>
      </c>
      <c r="N4555" s="435" t="s">
        <v>106</v>
      </c>
      <c r="O4555" s="127" t="s">
        <v>103</v>
      </c>
      <c r="P4555" s="435" t="s">
        <v>10804</v>
      </c>
      <c r="Q4555" s="127" t="s">
        <v>1667</v>
      </c>
      <c r="R4555" s="127">
        <v>16</v>
      </c>
      <c r="S4555" s="127" t="s">
        <v>674</v>
      </c>
      <c r="T4555" s="91" t="s">
        <v>112</v>
      </c>
      <c r="U4555" s="91" t="s">
        <v>112</v>
      </c>
      <c r="V4555" s="91">
        <v>6387</v>
      </c>
      <c r="W4555" s="91">
        <v>6720</v>
      </c>
      <c r="X4555" s="91">
        <v>7104</v>
      </c>
      <c r="Y4555" s="91">
        <v>7079</v>
      </c>
    </row>
    <row r="4556" spans="1:25" ht="63.75" customHeight="1" x14ac:dyDescent="0.25">
      <c r="A4556" s="71">
        <v>6629</v>
      </c>
      <c r="B4556" s="91" t="s">
        <v>10766</v>
      </c>
      <c r="C4556" s="17" t="s">
        <v>19209</v>
      </c>
      <c r="D4556" s="17" t="s">
        <v>19213</v>
      </c>
      <c r="E4556" s="435" t="s">
        <v>19214</v>
      </c>
      <c r="F4556" s="435" t="s">
        <v>10881</v>
      </c>
      <c r="G4556" s="18">
        <v>44920</v>
      </c>
      <c r="H4556" s="18">
        <v>44927</v>
      </c>
      <c r="I4556" s="17" t="s">
        <v>113</v>
      </c>
      <c r="J4556" s="148" t="s">
        <v>1924</v>
      </c>
      <c r="K4556" s="435" t="s">
        <v>19215</v>
      </c>
      <c r="L4556" s="435" t="s">
        <v>60</v>
      </c>
      <c r="M4556" s="21" t="s">
        <v>19212</v>
      </c>
      <c r="N4556" s="435" t="s">
        <v>106</v>
      </c>
      <c r="O4556" s="127" t="s">
        <v>103</v>
      </c>
      <c r="P4556" s="435" t="s">
        <v>10804</v>
      </c>
      <c r="Q4556" s="127" t="s">
        <v>1667</v>
      </c>
      <c r="R4556" s="127">
        <v>16</v>
      </c>
      <c r="S4556" s="127" t="s">
        <v>674</v>
      </c>
      <c r="T4556" s="91" t="s">
        <v>112</v>
      </c>
      <c r="U4556" s="91" t="s">
        <v>112</v>
      </c>
      <c r="V4556" s="91">
        <v>77</v>
      </c>
      <c r="W4556" s="91">
        <v>78</v>
      </c>
      <c r="X4556" s="91">
        <v>78</v>
      </c>
      <c r="Y4556" s="91">
        <v>78</v>
      </c>
    </row>
    <row r="4557" spans="1:25" ht="63.75" customHeight="1" x14ac:dyDescent="0.25">
      <c r="A4557" s="71">
        <v>6630</v>
      </c>
      <c r="B4557" s="91" t="s">
        <v>10766</v>
      </c>
      <c r="C4557" s="17" t="s">
        <v>19216</v>
      </c>
      <c r="D4557" s="17" t="s">
        <v>19217</v>
      </c>
      <c r="E4557" s="435" t="s">
        <v>10796</v>
      </c>
      <c r="F4557" s="435" t="s">
        <v>3641</v>
      </c>
      <c r="G4557" s="18">
        <v>44864</v>
      </c>
      <c r="H4557" s="18">
        <v>44927</v>
      </c>
      <c r="I4557" s="17" t="s">
        <v>113</v>
      </c>
      <c r="J4557" s="148" t="s">
        <v>1924</v>
      </c>
      <c r="K4557" s="435" t="s">
        <v>19218</v>
      </c>
      <c r="L4557" s="435" t="s">
        <v>60</v>
      </c>
      <c r="M4557" s="21" t="s">
        <v>19136</v>
      </c>
      <c r="N4557" s="435" t="s">
        <v>64</v>
      </c>
      <c r="O4557" s="127" t="s">
        <v>103</v>
      </c>
      <c r="P4557" s="435" t="s">
        <v>918</v>
      </c>
      <c r="Q4557" s="127" t="s">
        <v>1667</v>
      </c>
      <c r="R4557" s="127">
        <v>16</v>
      </c>
      <c r="S4557" s="127" t="s">
        <v>674</v>
      </c>
      <c r="T4557" s="91" t="s">
        <v>112</v>
      </c>
      <c r="U4557" s="91" t="s">
        <v>112</v>
      </c>
      <c r="V4557" s="91">
        <v>10816</v>
      </c>
      <c r="W4557" s="91">
        <v>11373</v>
      </c>
      <c r="X4557" s="91">
        <v>11100</v>
      </c>
      <c r="Y4557" s="91">
        <v>10829</v>
      </c>
    </row>
    <row r="4558" spans="1:25" ht="178.5" customHeight="1" x14ac:dyDescent="0.25">
      <c r="A4558" s="71">
        <v>6631</v>
      </c>
      <c r="B4558" s="91" t="s">
        <v>10766</v>
      </c>
      <c r="C4558" s="17" t="s">
        <v>19219</v>
      </c>
      <c r="D4558" s="17" t="s">
        <v>19220</v>
      </c>
      <c r="E4558" s="435" t="s">
        <v>19221</v>
      </c>
      <c r="F4558" s="435" t="s">
        <v>1179</v>
      </c>
      <c r="G4558" s="18">
        <v>44920</v>
      </c>
      <c r="H4558" s="18">
        <v>44927</v>
      </c>
      <c r="I4558" s="17" t="s">
        <v>19222</v>
      </c>
      <c r="J4558" s="148">
        <v>49310</v>
      </c>
      <c r="K4558" s="435" t="s">
        <v>19223</v>
      </c>
      <c r="L4558" s="435" t="s">
        <v>60</v>
      </c>
      <c r="M4558" s="21" t="s">
        <v>19212</v>
      </c>
      <c r="N4558" s="435" t="s">
        <v>64</v>
      </c>
      <c r="O4558" s="127" t="s">
        <v>103</v>
      </c>
      <c r="P4558" s="435" t="s">
        <v>918</v>
      </c>
      <c r="Q4558" s="127" t="s">
        <v>19224</v>
      </c>
      <c r="R4558" s="127">
        <v>16</v>
      </c>
      <c r="S4558" s="127" t="s">
        <v>674</v>
      </c>
      <c r="T4558" s="91" t="s">
        <v>112</v>
      </c>
      <c r="U4558" s="91" t="s">
        <v>112</v>
      </c>
      <c r="V4558" s="91">
        <v>2891</v>
      </c>
      <c r="W4558" s="91">
        <v>2656</v>
      </c>
      <c r="X4558" s="91">
        <v>2421</v>
      </c>
      <c r="Y4558" s="91">
        <v>2187</v>
      </c>
    </row>
    <row r="4559" spans="1:25" ht="127.5" customHeight="1" x14ac:dyDescent="0.25">
      <c r="A4559" s="71">
        <v>6632</v>
      </c>
      <c r="B4559" s="91" t="s">
        <v>10766</v>
      </c>
      <c r="C4559" s="17" t="s">
        <v>19225</v>
      </c>
      <c r="D4559" s="17" t="s">
        <v>19226</v>
      </c>
      <c r="E4559" s="435" t="s">
        <v>19227</v>
      </c>
      <c r="F4559" s="136" t="s">
        <v>19228</v>
      </c>
      <c r="G4559" s="18">
        <v>44920</v>
      </c>
      <c r="H4559" s="18">
        <v>44927</v>
      </c>
      <c r="I4559" s="435" t="s">
        <v>19229</v>
      </c>
      <c r="J4559" s="85" t="s">
        <v>114</v>
      </c>
      <c r="K4559" s="435" t="s">
        <v>19230</v>
      </c>
      <c r="L4559" s="435" t="s">
        <v>60</v>
      </c>
      <c r="M4559" s="21" t="s">
        <v>19150</v>
      </c>
      <c r="N4559" s="435" t="s">
        <v>107</v>
      </c>
      <c r="O4559" s="435" t="s">
        <v>100</v>
      </c>
      <c r="P4559" s="435" t="s">
        <v>19231</v>
      </c>
      <c r="Q4559" s="127" t="s">
        <v>1667</v>
      </c>
      <c r="R4559" s="127">
        <v>16</v>
      </c>
      <c r="S4559" s="127" t="s">
        <v>674</v>
      </c>
      <c r="T4559" s="91" t="s">
        <v>112</v>
      </c>
      <c r="U4559" s="91" t="s">
        <v>112</v>
      </c>
      <c r="V4559" s="91">
        <v>0</v>
      </c>
      <c r="W4559" s="195">
        <v>5000</v>
      </c>
      <c r="X4559" s="91">
        <v>5000</v>
      </c>
      <c r="Y4559" s="91">
        <v>5000</v>
      </c>
    </row>
    <row r="4560" spans="1:25" ht="89.25" customHeight="1" x14ac:dyDescent="0.25">
      <c r="A4560" s="71">
        <v>6633</v>
      </c>
      <c r="B4560" s="91" t="s">
        <v>10766</v>
      </c>
      <c r="C4560" s="17" t="s">
        <v>19232</v>
      </c>
      <c r="D4560" s="17" t="s">
        <v>19233</v>
      </c>
      <c r="E4560" s="435" t="s">
        <v>19234</v>
      </c>
      <c r="F4560" s="435" t="s">
        <v>221</v>
      </c>
      <c r="G4560" s="18">
        <v>44890</v>
      </c>
      <c r="H4560" s="18">
        <v>44927</v>
      </c>
      <c r="I4560" s="17" t="s">
        <v>10098</v>
      </c>
      <c r="J4560" s="148">
        <v>45658</v>
      </c>
      <c r="K4560" s="435" t="s">
        <v>19235</v>
      </c>
      <c r="L4560" s="435" t="s">
        <v>60</v>
      </c>
      <c r="M4560" s="21" t="s">
        <v>19150</v>
      </c>
      <c r="N4560" s="435" t="s">
        <v>68</v>
      </c>
      <c r="O4560" s="435" t="s">
        <v>100</v>
      </c>
      <c r="P4560" s="435" t="s">
        <v>1000</v>
      </c>
      <c r="Q4560" s="127" t="s">
        <v>1869</v>
      </c>
      <c r="R4560" s="43" t="s">
        <v>22</v>
      </c>
      <c r="S4560" s="127" t="s">
        <v>1082</v>
      </c>
      <c r="T4560" s="91" t="s">
        <v>112</v>
      </c>
      <c r="U4560" s="91" t="s">
        <v>112</v>
      </c>
      <c r="V4560" s="91">
        <v>0</v>
      </c>
      <c r="W4560" s="91">
        <v>0</v>
      </c>
      <c r="X4560" s="91" t="s">
        <v>112</v>
      </c>
      <c r="Y4560" s="91" t="s">
        <v>112</v>
      </c>
    </row>
    <row r="4561" spans="1:25" ht="76.5" customHeight="1" x14ac:dyDescent="0.25">
      <c r="A4561" s="71">
        <v>6634</v>
      </c>
      <c r="B4561" s="91" t="s">
        <v>10766</v>
      </c>
      <c r="C4561" s="17" t="s">
        <v>19232</v>
      </c>
      <c r="D4561" s="17" t="s">
        <v>19236</v>
      </c>
      <c r="E4561" s="435" t="s">
        <v>129</v>
      </c>
      <c r="F4561" s="435" t="s">
        <v>221</v>
      </c>
      <c r="G4561" s="18">
        <v>44890</v>
      </c>
      <c r="H4561" s="18">
        <v>44927</v>
      </c>
      <c r="I4561" s="17" t="s">
        <v>10098</v>
      </c>
      <c r="J4561" s="148">
        <v>45658</v>
      </c>
      <c r="K4561" s="435" t="s">
        <v>19237</v>
      </c>
      <c r="L4561" s="435" t="s">
        <v>60</v>
      </c>
      <c r="M4561" s="21" t="s">
        <v>19150</v>
      </c>
      <c r="N4561" s="435" t="s">
        <v>68</v>
      </c>
      <c r="O4561" s="435" t="s">
        <v>100</v>
      </c>
      <c r="P4561" s="435" t="s">
        <v>1000</v>
      </c>
      <c r="Q4561" s="127" t="s">
        <v>537</v>
      </c>
      <c r="R4561" s="43" t="s">
        <v>22</v>
      </c>
      <c r="S4561" s="127" t="s">
        <v>1082</v>
      </c>
      <c r="T4561" s="91" t="s">
        <v>112</v>
      </c>
      <c r="U4561" s="91" t="s">
        <v>112</v>
      </c>
      <c r="V4561" s="91">
        <v>0</v>
      </c>
      <c r="W4561" s="91">
        <v>0</v>
      </c>
      <c r="X4561" s="91" t="s">
        <v>112</v>
      </c>
      <c r="Y4561" s="91" t="s">
        <v>112</v>
      </c>
    </row>
    <row r="4562" spans="1:25" ht="178.5" customHeight="1" x14ac:dyDescent="0.25">
      <c r="A4562" s="71">
        <v>6655</v>
      </c>
      <c r="B4562" s="194" t="s">
        <v>10914</v>
      </c>
      <c r="C4562" s="208" t="s">
        <v>19238</v>
      </c>
      <c r="D4562" s="112" t="s">
        <v>10915</v>
      </c>
      <c r="E4562" s="208" t="s">
        <v>10919</v>
      </c>
      <c r="F4562" s="208" t="s">
        <v>10916</v>
      </c>
      <c r="G4562" s="112">
        <v>42005</v>
      </c>
      <c r="H4562" s="112">
        <v>42005</v>
      </c>
      <c r="I4562" s="208" t="s">
        <v>113</v>
      </c>
      <c r="J4562" s="112" t="s">
        <v>114</v>
      </c>
      <c r="K4562" s="208" t="s">
        <v>10917</v>
      </c>
      <c r="L4562" s="264" t="s">
        <v>99</v>
      </c>
      <c r="M4562" s="264" t="s">
        <v>10918</v>
      </c>
      <c r="N4562" s="208" t="s">
        <v>106</v>
      </c>
      <c r="O4562" s="208" t="s">
        <v>103</v>
      </c>
      <c r="P4562" s="208" t="s">
        <v>1118</v>
      </c>
      <c r="Q4562" s="211"/>
      <c r="R4562" s="113" t="s">
        <v>42</v>
      </c>
      <c r="S4562" s="264" t="s">
        <v>588</v>
      </c>
      <c r="T4562" s="264">
        <v>7632</v>
      </c>
      <c r="U4562" s="264">
        <v>8177</v>
      </c>
      <c r="V4562" s="264">
        <v>8177</v>
      </c>
      <c r="W4562" s="264">
        <v>8177</v>
      </c>
      <c r="X4562" s="264">
        <v>8177</v>
      </c>
      <c r="Y4562" s="264">
        <v>8177</v>
      </c>
    </row>
    <row r="4563" spans="1:25" ht="89.25" customHeight="1" x14ac:dyDescent="0.25">
      <c r="A4563" s="71">
        <v>6656</v>
      </c>
      <c r="B4563" s="194" t="s">
        <v>10914</v>
      </c>
      <c r="C4563" s="208" t="s">
        <v>19239</v>
      </c>
      <c r="D4563" s="112" t="s">
        <v>2606</v>
      </c>
      <c r="E4563" s="208" t="s">
        <v>10919</v>
      </c>
      <c r="F4563" s="208" t="s">
        <v>9797</v>
      </c>
      <c r="G4563" s="112">
        <v>42005</v>
      </c>
      <c r="H4563" s="112">
        <v>42005</v>
      </c>
      <c r="I4563" s="208" t="s">
        <v>113</v>
      </c>
      <c r="J4563" s="112" t="s">
        <v>114</v>
      </c>
      <c r="K4563" s="208" t="s">
        <v>10920</v>
      </c>
      <c r="L4563" s="264" t="s">
        <v>99</v>
      </c>
      <c r="M4563" s="264" t="s">
        <v>10918</v>
      </c>
      <c r="N4563" s="208" t="s">
        <v>106</v>
      </c>
      <c r="O4563" s="208" t="s">
        <v>103</v>
      </c>
      <c r="P4563" s="208" t="s">
        <v>1118</v>
      </c>
      <c r="Q4563" s="211"/>
      <c r="R4563" s="208" t="s">
        <v>42</v>
      </c>
      <c r="S4563" s="264" t="s">
        <v>588</v>
      </c>
      <c r="T4563" s="264">
        <v>376</v>
      </c>
      <c r="U4563" s="264">
        <v>390</v>
      </c>
      <c r="V4563" s="264">
        <v>390</v>
      </c>
      <c r="W4563" s="264">
        <v>390</v>
      </c>
      <c r="X4563" s="264">
        <v>390</v>
      </c>
      <c r="Y4563" s="264">
        <v>390</v>
      </c>
    </row>
    <row r="4564" spans="1:25" ht="76.5" customHeight="1" x14ac:dyDescent="0.25">
      <c r="A4564" s="71">
        <v>6657</v>
      </c>
      <c r="B4564" s="194" t="s">
        <v>10914</v>
      </c>
      <c r="C4564" s="208" t="s">
        <v>19239</v>
      </c>
      <c r="D4564" s="112" t="s">
        <v>2607</v>
      </c>
      <c r="E4564" s="208" t="s">
        <v>10919</v>
      </c>
      <c r="F4564" s="208" t="s">
        <v>10921</v>
      </c>
      <c r="G4564" s="112">
        <v>42005</v>
      </c>
      <c r="H4564" s="112">
        <v>42005</v>
      </c>
      <c r="I4564" s="208" t="s">
        <v>113</v>
      </c>
      <c r="J4564" s="112" t="s">
        <v>114</v>
      </c>
      <c r="K4564" s="208" t="s">
        <v>10922</v>
      </c>
      <c r="L4564" s="264" t="s">
        <v>99</v>
      </c>
      <c r="M4564" s="264" t="s">
        <v>10918</v>
      </c>
      <c r="N4564" s="208" t="s">
        <v>106</v>
      </c>
      <c r="O4564" s="208" t="s">
        <v>103</v>
      </c>
      <c r="P4564" s="208" t="s">
        <v>1118</v>
      </c>
      <c r="Q4564" s="211"/>
      <c r="R4564" s="208" t="s">
        <v>42</v>
      </c>
      <c r="S4564" s="264" t="s">
        <v>588</v>
      </c>
      <c r="T4564" s="264">
        <v>9236</v>
      </c>
      <c r="U4564" s="264">
        <v>10390</v>
      </c>
      <c r="V4564" s="264">
        <v>10390</v>
      </c>
      <c r="W4564" s="264">
        <v>10390</v>
      </c>
      <c r="X4564" s="264">
        <v>10390</v>
      </c>
      <c r="Y4564" s="264">
        <v>10390</v>
      </c>
    </row>
    <row r="4565" spans="1:25" ht="114.75" customHeight="1" x14ac:dyDescent="0.25">
      <c r="A4565" s="71">
        <v>6658</v>
      </c>
      <c r="B4565" s="194" t="s">
        <v>10914</v>
      </c>
      <c r="C4565" s="208" t="s">
        <v>19239</v>
      </c>
      <c r="D4565" s="112" t="s">
        <v>2590</v>
      </c>
      <c r="E4565" s="208" t="s">
        <v>10919</v>
      </c>
      <c r="F4565" s="208" t="s">
        <v>10923</v>
      </c>
      <c r="G4565" s="112">
        <v>42005</v>
      </c>
      <c r="H4565" s="112">
        <v>42005</v>
      </c>
      <c r="I4565" s="208" t="s">
        <v>113</v>
      </c>
      <c r="J4565" s="112" t="s">
        <v>114</v>
      </c>
      <c r="K4565" s="208" t="s">
        <v>10924</v>
      </c>
      <c r="L4565" s="264" t="s">
        <v>99</v>
      </c>
      <c r="M4565" s="264" t="s">
        <v>10918</v>
      </c>
      <c r="N4565" s="208" t="s">
        <v>106</v>
      </c>
      <c r="O4565" s="208" t="s">
        <v>103</v>
      </c>
      <c r="P4565" s="208" t="s">
        <v>1118</v>
      </c>
      <c r="Q4565" s="211"/>
      <c r="R4565" s="208" t="s">
        <v>42</v>
      </c>
      <c r="S4565" s="264" t="s">
        <v>588</v>
      </c>
      <c r="T4565" s="264">
        <v>458</v>
      </c>
      <c r="U4565" s="264">
        <v>767</v>
      </c>
      <c r="V4565" s="264">
        <v>767</v>
      </c>
      <c r="W4565" s="264">
        <v>767</v>
      </c>
      <c r="X4565" s="264">
        <v>767</v>
      </c>
      <c r="Y4565" s="264">
        <v>767</v>
      </c>
    </row>
    <row r="4566" spans="1:25" ht="89.25" customHeight="1" x14ac:dyDescent="0.25">
      <c r="A4566" s="71">
        <v>6659</v>
      </c>
      <c r="B4566" s="194" t="s">
        <v>10914</v>
      </c>
      <c r="C4566" s="208" t="s">
        <v>19239</v>
      </c>
      <c r="D4566" s="112" t="s">
        <v>2595</v>
      </c>
      <c r="E4566" s="208" t="s">
        <v>6215</v>
      </c>
      <c r="F4566" s="208" t="s">
        <v>10960</v>
      </c>
      <c r="G4566" s="112">
        <v>42005</v>
      </c>
      <c r="H4566" s="112">
        <v>42005</v>
      </c>
      <c r="I4566" s="208" t="s">
        <v>113</v>
      </c>
      <c r="J4566" s="112" t="s">
        <v>114</v>
      </c>
      <c r="K4566" s="208" t="s">
        <v>10925</v>
      </c>
      <c r="L4566" s="264" t="s">
        <v>99</v>
      </c>
      <c r="M4566" s="264" t="s">
        <v>10918</v>
      </c>
      <c r="N4566" s="208" t="s">
        <v>106</v>
      </c>
      <c r="O4566" s="208" t="s">
        <v>103</v>
      </c>
      <c r="P4566" s="208" t="s">
        <v>1118</v>
      </c>
      <c r="Q4566" s="211"/>
      <c r="R4566" s="208" t="s">
        <v>40</v>
      </c>
      <c r="S4566" s="264" t="s">
        <v>126</v>
      </c>
      <c r="T4566" s="265">
        <v>169</v>
      </c>
      <c r="U4566" s="265">
        <v>171</v>
      </c>
      <c r="V4566" s="265">
        <v>171</v>
      </c>
      <c r="W4566" s="265">
        <v>171</v>
      </c>
      <c r="X4566" s="265">
        <v>171</v>
      </c>
      <c r="Y4566" s="265">
        <v>171</v>
      </c>
    </row>
    <row r="4567" spans="1:25" ht="102" customHeight="1" x14ac:dyDescent="0.25">
      <c r="A4567" s="71">
        <v>6660</v>
      </c>
      <c r="B4567" s="194" t="s">
        <v>10914</v>
      </c>
      <c r="C4567" s="208" t="s">
        <v>19239</v>
      </c>
      <c r="D4567" s="112" t="s">
        <v>19240</v>
      </c>
      <c r="E4567" s="208" t="s">
        <v>129</v>
      </c>
      <c r="F4567" s="208" t="s">
        <v>117</v>
      </c>
      <c r="G4567" s="112">
        <v>44562</v>
      </c>
      <c r="H4567" s="112">
        <v>44562</v>
      </c>
      <c r="I4567" s="208" t="s">
        <v>1817</v>
      </c>
      <c r="J4567" s="112">
        <v>45292</v>
      </c>
      <c r="K4567" s="208" t="s">
        <v>19241</v>
      </c>
      <c r="L4567" s="264" t="s">
        <v>99</v>
      </c>
      <c r="M4567" s="208" t="s">
        <v>19242</v>
      </c>
      <c r="N4567" s="208" t="s">
        <v>106</v>
      </c>
      <c r="O4567" s="208" t="s">
        <v>103</v>
      </c>
      <c r="P4567" s="208" t="s">
        <v>1118</v>
      </c>
      <c r="Q4567" s="211"/>
      <c r="R4567" s="437">
        <v>45021</v>
      </c>
      <c r="S4567" s="361" t="s">
        <v>4512</v>
      </c>
      <c r="T4567" s="265" t="s">
        <v>112</v>
      </c>
      <c r="U4567" s="438">
        <v>1294</v>
      </c>
      <c r="V4567" s="438">
        <v>1294</v>
      </c>
      <c r="W4567" s="265" t="s">
        <v>112</v>
      </c>
      <c r="X4567" s="265" t="s">
        <v>112</v>
      </c>
      <c r="Y4567" s="265" t="s">
        <v>112</v>
      </c>
    </row>
    <row r="4568" spans="1:25" ht="127.5" customHeight="1" x14ac:dyDescent="0.25">
      <c r="A4568" s="71">
        <v>6661</v>
      </c>
      <c r="B4568" s="194" t="s">
        <v>10914</v>
      </c>
      <c r="C4568" s="208" t="s">
        <v>19243</v>
      </c>
      <c r="D4568" s="112" t="s">
        <v>10926</v>
      </c>
      <c r="E4568" s="208" t="s">
        <v>129</v>
      </c>
      <c r="F4568" s="208" t="s">
        <v>10931</v>
      </c>
      <c r="G4568" s="112">
        <v>42005</v>
      </c>
      <c r="H4568" s="112">
        <v>42005</v>
      </c>
      <c r="I4568" s="208" t="s">
        <v>113</v>
      </c>
      <c r="J4568" s="112" t="s">
        <v>114</v>
      </c>
      <c r="K4568" s="208" t="s">
        <v>10927</v>
      </c>
      <c r="L4568" s="208" t="s">
        <v>61</v>
      </c>
      <c r="M4568" s="264" t="s">
        <v>1193</v>
      </c>
      <c r="N4568" s="208" t="s">
        <v>64</v>
      </c>
      <c r="O4568" s="208" t="s">
        <v>103</v>
      </c>
      <c r="P4568" s="208" t="s">
        <v>115</v>
      </c>
      <c r="Q4568" s="211"/>
      <c r="R4568" s="208">
        <v>1</v>
      </c>
      <c r="S4568" s="264" t="s">
        <v>1904</v>
      </c>
      <c r="T4568" s="264">
        <v>119220</v>
      </c>
      <c r="U4568" s="264">
        <v>114241</v>
      </c>
      <c r="V4568" s="264">
        <v>114241</v>
      </c>
      <c r="W4568" s="264">
        <v>114241</v>
      </c>
      <c r="X4568" s="264">
        <v>114241</v>
      </c>
      <c r="Y4568" s="264">
        <v>114241</v>
      </c>
    </row>
    <row r="4569" spans="1:25" ht="178.5" customHeight="1" x14ac:dyDescent="0.25">
      <c r="A4569" s="71">
        <v>6662</v>
      </c>
      <c r="B4569" s="194" t="s">
        <v>10914</v>
      </c>
      <c r="C4569" s="208" t="s">
        <v>19243</v>
      </c>
      <c r="D4569" s="112" t="s">
        <v>10928</v>
      </c>
      <c r="E4569" s="208" t="s">
        <v>129</v>
      </c>
      <c r="F4569" s="208" t="s">
        <v>10931</v>
      </c>
      <c r="G4569" s="112">
        <v>42005</v>
      </c>
      <c r="H4569" s="112">
        <v>42005</v>
      </c>
      <c r="I4569" s="208" t="s">
        <v>113</v>
      </c>
      <c r="J4569" s="112" t="s">
        <v>114</v>
      </c>
      <c r="K4569" s="208" t="s">
        <v>10929</v>
      </c>
      <c r="L4569" s="208" t="s">
        <v>61</v>
      </c>
      <c r="M4569" s="264" t="s">
        <v>10930</v>
      </c>
      <c r="N4569" s="208" t="s">
        <v>64</v>
      </c>
      <c r="O4569" s="208" t="s">
        <v>103</v>
      </c>
      <c r="P4569" s="208" t="s">
        <v>115</v>
      </c>
      <c r="Q4569" s="211"/>
      <c r="R4569" s="208">
        <v>1</v>
      </c>
      <c r="S4569" s="264" t="s">
        <v>1904</v>
      </c>
      <c r="T4569" s="264">
        <v>3719</v>
      </c>
      <c r="U4569" s="264">
        <v>25989</v>
      </c>
      <c r="V4569" s="264">
        <v>25989</v>
      </c>
      <c r="W4569" s="264">
        <v>25989</v>
      </c>
      <c r="X4569" s="264">
        <v>25989</v>
      </c>
      <c r="Y4569" s="264">
        <v>25989</v>
      </c>
    </row>
    <row r="4570" spans="1:25" ht="76.5" customHeight="1" x14ac:dyDescent="0.25">
      <c r="A4570" s="71">
        <v>6663</v>
      </c>
      <c r="B4570" s="194" t="s">
        <v>10914</v>
      </c>
      <c r="C4570" s="208" t="s">
        <v>19243</v>
      </c>
      <c r="D4570" s="112" t="s">
        <v>4844</v>
      </c>
      <c r="E4570" s="208" t="s">
        <v>129</v>
      </c>
      <c r="F4570" s="208" t="s">
        <v>10932</v>
      </c>
      <c r="G4570" s="112">
        <v>42005</v>
      </c>
      <c r="H4570" s="112">
        <v>42005</v>
      </c>
      <c r="I4570" s="208" t="s">
        <v>113</v>
      </c>
      <c r="J4570" s="112" t="s">
        <v>114</v>
      </c>
      <c r="K4570" s="208" t="s">
        <v>10933</v>
      </c>
      <c r="L4570" s="208" t="s">
        <v>61</v>
      </c>
      <c r="M4570" s="264" t="s">
        <v>10930</v>
      </c>
      <c r="N4570" s="208" t="s">
        <v>64</v>
      </c>
      <c r="O4570" s="208" t="s">
        <v>103</v>
      </c>
      <c r="P4570" s="208" t="s">
        <v>115</v>
      </c>
      <c r="Q4570" s="439"/>
      <c r="R4570" s="208">
        <v>3</v>
      </c>
      <c r="S4570" s="264" t="s">
        <v>715</v>
      </c>
      <c r="T4570" s="265">
        <v>86124</v>
      </c>
      <c r="U4570" s="265">
        <v>104839</v>
      </c>
      <c r="V4570" s="265">
        <v>104839</v>
      </c>
      <c r="W4570" s="265">
        <v>104839</v>
      </c>
      <c r="X4570" s="265">
        <v>104839</v>
      </c>
      <c r="Y4570" s="265">
        <v>104839</v>
      </c>
    </row>
    <row r="4571" spans="1:25" ht="382.5" customHeight="1" x14ac:dyDescent="0.25">
      <c r="A4571" s="71">
        <v>6664</v>
      </c>
      <c r="B4571" s="194" t="s">
        <v>10914</v>
      </c>
      <c r="C4571" s="208" t="s">
        <v>19243</v>
      </c>
      <c r="D4571" s="112" t="s">
        <v>4845</v>
      </c>
      <c r="E4571" s="208" t="s">
        <v>10934</v>
      </c>
      <c r="F4571" s="208" t="s">
        <v>10935</v>
      </c>
      <c r="G4571" s="112">
        <v>42005</v>
      </c>
      <c r="H4571" s="112">
        <v>42005</v>
      </c>
      <c r="I4571" s="208" t="s">
        <v>113</v>
      </c>
      <c r="J4571" s="112" t="s">
        <v>114</v>
      </c>
      <c r="K4571" s="208" t="s">
        <v>10936</v>
      </c>
      <c r="L4571" s="208" t="s">
        <v>61</v>
      </c>
      <c r="M4571" s="264" t="s">
        <v>10937</v>
      </c>
      <c r="N4571" s="208" t="s">
        <v>64</v>
      </c>
      <c r="O4571" s="208" t="s">
        <v>103</v>
      </c>
      <c r="P4571" s="208" t="s">
        <v>115</v>
      </c>
      <c r="Q4571" s="373"/>
      <c r="R4571" s="208">
        <v>19</v>
      </c>
      <c r="S4571" s="264" t="s">
        <v>10938</v>
      </c>
      <c r="T4571" s="438">
        <v>13564</v>
      </c>
      <c r="U4571" s="438">
        <v>32381</v>
      </c>
      <c r="V4571" s="438">
        <v>32381</v>
      </c>
      <c r="W4571" s="438">
        <v>32381</v>
      </c>
      <c r="X4571" s="438">
        <v>32381</v>
      </c>
      <c r="Y4571" s="438">
        <v>32381</v>
      </c>
    </row>
    <row r="4572" spans="1:25" ht="140.25" customHeight="1" x14ac:dyDescent="0.25">
      <c r="A4572" s="71">
        <v>6665</v>
      </c>
      <c r="B4572" s="194" t="s">
        <v>10914</v>
      </c>
      <c r="C4572" s="208" t="s">
        <v>19244</v>
      </c>
      <c r="D4572" s="47" t="s">
        <v>10939</v>
      </c>
      <c r="E4572" s="208" t="s">
        <v>129</v>
      </c>
      <c r="F4572" s="208" t="s">
        <v>10940</v>
      </c>
      <c r="G4572" s="112">
        <v>43831</v>
      </c>
      <c r="H4572" s="112">
        <v>43831</v>
      </c>
      <c r="I4572" s="208" t="s">
        <v>113</v>
      </c>
      <c r="J4572" s="112" t="s">
        <v>114</v>
      </c>
      <c r="K4572" s="89" t="s">
        <v>10941</v>
      </c>
      <c r="L4572" s="264" t="s">
        <v>99</v>
      </c>
      <c r="M4572" s="208" t="s">
        <v>10942</v>
      </c>
      <c r="N4572" s="89" t="s">
        <v>64</v>
      </c>
      <c r="O4572" s="208" t="s">
        <v>9257</v>
      </c>
      <c r="P4572" s="208" t="s">
        <v>115</v>
      </c>
      <c r="Q4572" s="89"/>
      <c r="R4572" s="57" t="s">
        <v>47</v>
      </c>
      <c r="S4572" s="361" t="s">
        <v>731</v>
      </c>
      <c r="T4572" s="438">
        <v>7569</v>
      </c>
      <c r="U4572" s="438">
        <v>13240</v>
      </c>
      <c r="V4572" s="438">
        <v>13240</v>
      </c>
      <c r="W4572" s="438">
        <v>13240</v>
      </c>
      <c r="X4572" s="438">
        <v>13240</v>
      </c>
      <c r="Y4572" s="438">
        <v>13240</v>
      </c>
    </row>
    <row r="4573" spans="1:25" ht="318.75" customHeight="1" x14ac:dyDescent="0.25">
      <c r="A4573" s="71">
        <v>6666</v>
      </c>
      <c r="B4573" s="194" t="s">
        <v>10914</v>
      </c>
      <c r="C4573" s="208" t="s">
        <v>19245</v>
      </c>
      <c r="D4573" s="112" t="s">
        <v>807</v>
      </c>
      <c r="E4573" s="112" t="s">
        <v>10945</v>
      </c>
      <c r="F4573" s="208" t="s">
        <v>10943</v>
      </c>
      <c r="G4573" s="112">
        <v>42005</v>
      </c>
      <c r="H4573" s="112">
        <v>42005</v>
      </c>
      <c r="I4573" s="208" t="s">
        <v>396</v>
      </c>
      <c r="J4573" s="112">
        <v>44562</v>
      </c>
      <c r="K4573" s="208" t="s">
        <v>19246</v>
      </c>
      <c r="L4573" s="264" t="s">
        <v>60</v>
      </c>
      <c r="M4573" s="208" t="s">
        <v>19247</v>
      </c>
      <c r="N4573" s="208" t="s">
        <v>107</v>
      </c>
      <c r="O4573" s="208" t="s">
        <v>100</v>
      </c>
      <c r="P4573" s="208" t="s">
        <v>10944</v>
      </c>
      <c r="Q4573" s="373"/>
      <c r="R4573" s="208" t="s">
        <v>24</v>
      </c>
      <c r="S4573" s="264" t="s">
        <v>553</v>
      </c>
      <c r="T4573" s="264">
        <v>2858355</v>
      </c>
      <c r="U4573" s="265" t="s">
        <v>112</v>
      </c>
      <c r="V4573" s="265" t="s">
        <v>112</v>
      </c>
      <c r="W4573" s="265" t="s">
        <v>112</v>
      </c>
      <c r="X4573" s="265" t="s">
        <v>112</v>
      </c>
      <c r="Y4573" s="265" t="s">
        <v>112</v>
      </c>
    </row>
    <row r="4574" spans="1:25" ht="63.75" customHeight="1" x14ac:dyDescent="0.25">
      <c r="A4574" s="71">
        <v>6667</v>
      </c>
      <c r="B4574" s="194" t="s">
        <v>10914</v>
      </c>
      <c r="C4574" s="208" t="s">
        <v>19245</v>
      </c>
      <c r="D4574" s="112" t="s">
        <v>434</v>
      </c>
      <c r="E4574" s="112" t="s">
        <v>10945</v>
      </c>
      <c r="F4574" s="208" t="s">
        <v>10943</v>
      </c>
      <c r="G4574" s="112">
        <v>43466</v>
      </c>
      <c r="H4574" s="112">
        <v>43466</v>
      </c>
      <c r="I4574" s="208" t="s">
        <v>19248</v>
      </c>
      <c r="J4574" s="112">
        <v>51136</v>
      </c>
      <c r="K4574" s="208" t="s">
        <v>10946</v>
      </c>
      <c r="L4574" s="264" t="s">
        <v>60</v>
      </c>
      <c r="M4574" s="208" t="s">
        <v>19247</v>
      </c>
      <c r="N4574" s="208" t="s">
        <v>107</v>
      </c>
      <c r="O4574" s="208" t="s">
        <v>100</v>
      </c>
      <c r="P4574" s="208" t="s">
        <v>11275</v>
      </c>
      <c r="Q4574" s="373"/>
      <c r="R4574" s="208" t="s">
        <v>24</v>
      </c>
      <c r="S4574" s="264" t="s">
        <v>553</v>
      </c>
      <c r="T4574" s="264">
        <v>98697</v>
      </c>
      <c r="U4574" s="264">
        <v>1324981</v>
      </c>
      <c r="V4574" s="264">
        <v>1324981</v>
      </c>
      <c r="W4574" s="264">
        <v>1324981</v>
      </c>
      <c r="X4574" s="264">
        <v>1324981</v>
      </c>
      <c r="Y4574" s="264">
        <v>1324981</v>
      </c>
    </row>
    <row r="4575" spans="1:25" ht="76.5" customHeight="1" x14ac:dyDescent="0.25">
      <c r="A4575" s="71">
        <v>6668</v>
      </c>
      <c r="B4575" s="194" t="s">
        <v>10914</v>
      </c>
      <c r="C4575" s="208" t="s">
        <v>19249</v>
      </c>
      <c r="D4575" s="112" t="s">
        <v>121</v>
      </c>
      <c r="E4575" s="208" t="s">
        <v>129</v>
      </c>
      <c r="F4575" s="208" t="s">
        <v>19250</v>
      </c>
      <c r="G4575" s="112">
        <v>42005</v>
      </c>
      <c r="H4575" s="112">
        <v>42005</v>
      </c>
      <c r="I4575" s="208" t="s">
        <v>113</v>
      </c>
      <c r="J4575" s="112" t="s">
        <v>114</v>
      </c>
      <c r="K4575" s="208" t="s">
        <v>10947</v>
      </c>
      <c r="L4575" s="264" t="s">
        <v>60</v>
      </c>
      <c r="M4575" s="208" t="s">
        <v>10948</v>
      </c>
      <c r="N4575" s="115" t="s">
        <v>62</v>
      </c>
      <c r="O4575" s="208" t="s">
        <v>100</v>
      </c>
      <c r="P4575" s="114" t="s">
        <v>706</v>
      </c>
      <c r="Q4575" s="373"/>
      <c r="R4575" s="208" t="s">
        <v>287</v>
      </c>
      <c r="S4575" s="264" t="s">
        <v>10949</v>
      </c>
      <c r="T4575" s="438">
        <v>94812</v>
      </c>
      <c r="U4575" s="438">
        <v>89082</v>
      </c>
      <c r="V4575" s="438">
        <v>89082</v>
      </c>
      <c r="W4575" s="438">
        <v>89082</v>
      </c>
      <c r="X4575" s="438">
        <v>89082</v>
      </c>
      <c r="Y4575" s="438">
        <v>89082</v>
      </c>
    </row>
    <row r="4576" spans="1:25" ht="89.25" customHeight="1" x14ac:dyDescent="0.25">
      <c r="A4576" s="71">
        <v>6669</v>
      </c>
      <c r="B4576" s="194" t="s">
        <v>10914</v>
      </c>
      <c r="C4576" s="208" t="s">
        <v>19251</v>
      </c>
      <c r="D4576" s="112" t="s">
        <v>121</v>
      </c>
      <c r="E4576" s="208" t="s">
        <v>129</v>
      </c>
      <c r="F4576" s="208" t="s">
        <v>6783</v>
      </c>
      <c r="G4576" s="112">
        <v>42005</v>
      </c>
      <c r="H4576" s="112">
        <v>42005</v>
      </c>
      <c r="I4576" s="208" t="s">
        <v>10950</v>
      </c>
      <c r="J4576" s="112">
        <v>44562</v>
      </c>
      <c r="K4576" s="208" t="s">
        <v>12179</v>
      </c>
      <c r="L4576" s="264" t="s">
        <v>60</v>
      </c>
      <c r="M4576" s="208" t="s">
        <v>10951</v>
      </c>
      <c r="N4576" s="114" t="s">
        <v>66</v>
      </c>
      <c r="O4576" s="208" t="s">
        <v>100</v>
      </c>
      <c r="P4576" s="114" t="s">
        <v>10952</v>
      </c>
      <c r="Q4576" s="373"/>
      <c r="R4576" s="113" t="s">
        <v>22</v>
      </c>
      <c r="S4576" s="264" t="s">
        <v>1676</v>
      </c>
      <c r="T4576" s="438">
        <v>606404</v>
      </c>
      <c r="U4576" s="438" t="s">
        <v>112</v>
      </c>
      <c r="V4576" s="438" t="s">
        <v>112</v>
      </c>
      <c r="W4576" s="438" t="s">
        <v>112</v>
      </c>
      <c r="X4576" s="438" t="s">
        <v>112</v>
      </c>
      <c r="Y4576" s="438" t="s">
        <v>112</v>
      </c>
    </row>
    <row r="4577" spans="1:25" ht="89.25" x14ac:dyDescent="0.25">
      <c r="A4577" s="71">
        <v>6670</v>
      </c>
      <c r="B4577" s="194" t="s">
        <v>10914</v>
      </c>
      <c r="C4577" s="47" t="s">
        <v>12205</v>
      </c>
      <c r="D4577" s="47" t="s">
        <v>329</v>
      </c>
      <c r="E4577" s="208" t="s">
        <v>11809</v>
      </c>
      <c r="F4577" s="208" t="s">
        <v>6783</v>
      </c>
      <c r="G4577" s="112">
        <v>44197</v>
      </c>
      <c r="H4577" s="112">
        <v>44197</v>
      </c>
      <c r="I4577" s="208" t="s">
        <v>6785</v>
      </c>
      <c r="J4577" s="112">
        <v>45292</v>
      </c>
      <c r="K4577" s="208" t="s">
        <v>12180</v>
      </c>
      <c r="L4577" s="89" t="s">
        <v>60</v>
      </c>
      <c r="M4577" s="208" t="s">
        <v>11810</v>
      </c>
      <c r="N4577" s="89" t="s">
        <v>66</v>
      </c>
      <c r="O4577" s="208" t="s">
        <v>104</v>
      </c>
      <c r="P4577" s="118" t="s">
        <v>19252</v>
      </c>
      <c r="Q4577" s="208" t="s">
        <v>11811</v>
      </c>
      <c r="R4577" s="208" t="s">
        <v>22</v>
      </c>
      <c r="S4577" s="264" t="s">
        <v>1676</v>
      </c>
      <c r="T4577" s="438">
        <v>43</v>
      </c>
      <c r="U4577" s="438">
        <v>375</v>
      </c>
      <c r="V4577" s="438">
        <v>375</v>
      </c>
      <c r="W4577" s="438" t="s">
        <v>112</v>
      </c>
      <c r="X4577" s="438" t="s">
        <v>112</v>
      </c>
      <c r="Y4577" s="438" t="s">
        <v>112</v>
      </c>
    </row>
    <row r="4578" spans="1:25" ht="63.75" x14ac:dyDescent="0.25">
      <c r="A4578" s="71">
        <v>6671</v>
      </c>
      <c r="B4578" s="194" t="s">
        <v>10914</v>
      </c>
      <c r="C4578" s="208" t="s">
        <v>19253</v>
      </c>
      <c r="D4578" s="47" t="s">
        <v>19254</v>
      </c>
      <c r="E4578" s="208" t="s">
        <v>129</v>
      </c>
      <c r="F4578" s="208" t="s">
        <v>10953</v>
      </c>
      <c r="G4578" s="112">
        <v>42736</v>
      </c>
      <c r="H4578" s="112">
        <v>42736</v>
      </c>
      <c r="I4578" s="208" t="s">
        <v>19255</v>
      </c>
      <c r="J4578" s="112" t="s">
        <v>114</v>
      </c>
      <c r="K4578" s="208" t="s">
        <v>19256</v>
      </c>
      <c r="L4578" s="264" t="s">
        <v>60</v>
      </c>
      <c r="M4578" s="208" t="s">
        <v>19257</v>
      </c>
      <c r="N4578" s="114" t="s">
        <v>68</v>
      </c>
      <c r="O4578" s="208" t="s">
        <v>100</v>
      </c>
      <c r="P4578" s="114" t="s">
        <v>19258</v>
      </c>
      <c r="Q4578" s="373"/>
      <c r="R4578" s="208" t="s">
        <v>22</v>
      </c>
      <c r="S4578" s="264" t="s">
        <v>1676</v>
      </c>
      <c r="T4578" s="438">
        <v>5120003</v>
      </c>
      <c r="U4578" s="438">
        <v>5075393</v>
      </c>
      <c r="V4578" s="438">
        <v>5075393</v>
      </c>
      <c r="W4578" s="438">
        <v>5075393</v>
      </c>
      <c r="X4578" s="438">
        <v>5075393</v>
      </c>
      <c r="Y4578" s="438">
        <v>5075393</v>
      </c>
    </row>
    <row r="4579" spans="1:25" ht="63.75" x14ac:dyDescent="0.25">
      <c r="A4579" s="71">
        <v>6672</v>
      </c>
      <c r="B4579" s="194" t="s">
        <v>10914</v>
      </c>
      <c r="C4579" s="208" t="s">
        <v>19253</v>
      </c>
      <c r="D4579" s="47" t="s">
        <v>19259</v>
      </c>
      <c r="E4579" s="208" t="s">
        <v>129</v>
      </c>
      <c r="F4579" s="208" t="s">
        <v>10953</v>
      </c>
      <c r="G4579" s="112">
        <v>44197</v>
      </c>
      <c r="H4579" s="112">
        <v>44197</v>
      </c>
      <c r="I4579" s="208" t="s">
        <v>7003</v>
      </c>
      <c r="J4579" s="112">
        <v>44927</v>
      </c>
      <c r="K4579" s="208" t="s">
        <v>19260</v>
      </c>
      <c r="L4579" s="264" t="s">
        <v>60</v>
      </c>
      <c r="M4579" s="208" t="s">
        <v>19257</v>
      </c>
      <c r="N4579" s="114" t="s">
        <v>68</v>
      </c>
      <c r="O4579" s="208" t="s">
        <v>100</v>
      </c>
      <c r="P4579" s="114" t="s">
        <v>11276</v>
      </c>
      <c r="Q4579" s="373"/>
      <c r="R4579" s="208" t="s">
        <v>23</v>
      </c>
      <c r="S4579" s="264" t="s">
        <v>1676</v>
      </c>
      <c r="T4579" s="438">
        <v>37923</v>
      </c>
      <c r="U4579" s="438">
        <v>24503</v>
      </c>
      <c r="V4579" s="265" t="s">
        <v>112</v>
      </c>
      <c r="W4579" s="265" t="s">
        <v>112</v>
      </c>
      <c r="X4579" s="265" t="s">
        <v>112</v>
      </c>
      <c r="Y4579" s="265" t="s">
        <v>112</v>
      </c>
    </row>
    <row r="4580" spans="1:25" ht="63.75" x14ac:dyDescent="0.25">
      <c r="A4580" s="71">
        <v>6673</v>
      </c>
      <c r="B4580" s="194" t="s">
        <v>10914</v>
      </c>
      <c r="C4580" s="47" t="s">
        <v>10954</v>
      </c>
      <c r="D4580" s="112" t="s">
        <v>201</v>
      </c>
      <c r="E4580" s="208" t="s">
        <v>11939</v>
      </c>
      <c r="F4580" s="208" t="s">
        <v>11277</v>
      </c>
      <c r="G4580" s="112">
        <v>43831</v>
      </c>
      <c r="H4580" s="112">
        <v>43831</v>
      </c>
      <c r="I4580" s="208" t="s">
        <v>113</v>
      </c>
      <c r="J4580" s="112" t="s">
        <v>114</v>
      </c>
      <c r="K4580" s="208" t="s">
        <v>19261</v>
      </c>
      <c r="L4580" s="264" t="s">
        <v>60</v>
      </c>
      <c r="M4580" s="208" t="s">
        <v>10948</v>
      </c>
      <c r="N4580" s="208" t="s">
        <v>107</v>
      </c>
      <c r="O4580" s="208" t="s">
        <v>102</v>
      </c>
      <c r="P4580" s="89" t="s">
        <v>19262</v>
      </c>
      <c r="Q4580" s="89"/>
      <c r="R4580" s="208" t="s">
        <v>287</v>
      </c>
      <c r="S4580" s="264" t="s">
        <v>10949</v>
      </c>
      <c r="T4580" s="438">
        <v>0</v>
      </c>
      <c r="U4580" s="265">
        <v>0</v>
      </c>
      <c r="V4580" s="265">
        <v>0</v>
      </c>
      <c r="W4580" s="265">
        <v>0</v>
      </c>
      <c r="X4580" s="265">
        <v>0</v>
      </c>
      <c r="Y4580" s="265">
        <v>0</v>
      </c>
    </row>
    <row r="4581" spans="1:25" ht="89.25" x14ac:dyDescent="0.25">
      <c r="A4581" s="71">
        <v>6674</v>
      </c>
      <c r="B4581" s="194" t="s">
        <v>10914</v>
      </c>
      <c r="C4581" s="47" t="s">
        <v>10954</v>
      </c>
      <c r="D4581" s="112" t="s">
        <v>202</v>
      </c>
      <c r="E4581" s="208" t="s">
        <v>129</v>
      </c>
      <c r="F4581" s="208" t="s">
        <v>10955</v>
      </c>
      <c r="G4581" s="112">
        <v>43831</v>
      </c>
      <c r="H4581" s="112">
        <v>43831</v>
      </c>
      <c r="I4581" s="208" t="s">
        <v>113</v>
      </c>
      <c r="J4581" s="112" t="s">
        <v>114</v>
      </c>
      <c r="K4581" s="208" t="s">
        <v>19263</v>
      </c>
      <c r="L4581" s="264" t="s">
        <v>99</v>
      </c>
      <c r="M4581" s="208" t="s">
        <v>10956</v>
      </c>
      <c r="N4581" s="208" t="s">
        <v>107</v>
      </c>
      <c r="O4581" s="208" t="s">
        <v>102</v>
      </c>
      <c r="P4581" s="89" t="s">
        <v>19264</v>
      </c>
      <c r="Q4581" s="89"/>
      <c r="R4581" s="57" t="s">
        <v>37</v>
      </c>
      <c r="S4581" s="50" t="s">
        <v>10957</v>
      </c>
      <c r="T4581" s="438">
        <v>0</v>
      </c>
      <c r="U4581" s="438">
        <v>0</v>
      </c>
      <c r="V4581" s="438">
        <v>0</v>
      </c>
      <c r="W4581" s="438">
        <v>0</v>
      </c>
      <c r="X4581" s="438">
        <v>0</v>
      </c>
      <c r="Y4581" s="438">
        <v>0</v>
      </c>
    </row>
    <row r="4582" spans="1:25" ht="102" x14ac:dyDescent="0.25">
      <c r="A4582" s="71">
        <v>6675</v>
      </c>
      <c r="B4582" s="194" t="s">
        <v>10914</v>
      </c>
      <c r="C4582" s="47" t="s">
        <v>10954</v>
      </c>
      <c r="D4582" s="112" t="s">
        <v>203</v>
      </c>
      <c r="E4582" s="208" t="s">
        <v>129</v>
      </c>
      <c r="F4582" s="208" t="s">
        <v>19265</v>
      </c>
      <c r="G4582" s="112">
        <v>44562</v>
      </c>
      <c r="H4582" s="112">
        <v>44562</v>
      </c>
      <c r="I4582" s="208" t="s">
        <v>113</v>
      </c>
      <c r="J4582" s="112" t="s">
        <v>114</v>
      </c>
      <c r="K4582" s="112" t="s">
        <v>19266</v>
      </c>
      <c r="L4582" s="112" t="s">
        <v>60</v>
      </c>
      <c r="M4582" s="112" t="s">
        <v>19267</v>
      </c>
      <c r="N4582" s="208" t="s">
        <v>107</v>
      </c>
      <c r="O4582" s="208" t="s">
        <v>102</v>
      </c>
      <c r="P4582" s="89" t="s">
        <v>19262</v>
      </c>
      <c r="Q4582" s="89"/>
      <c r="R4582" s="57" t="s">
        <v>18</v>
      </c>
      <c r="S4582" s="50" t="s">
        <v>199</v>
      </c>
      <c r="T4582" s="438" t="s">
        <v>112</v>
      </c>
      <c r="U4582" s="438">
        <v>103000</v>
      </c>
      <c r="V4582" s="438">
        <v>103000</v>
      </c>
      <c r="W4582" s="438">
        <v>103000</v>
      </c>
      <c r="X4582" s="438">
        <v>103000</v>
      </c>
      <c r="Y4582" s="438">
        <v>103000</v>
      </c>
    </row>
    <row r="4583" spans="1:25" ht="140.25" x14ac:dyDescent="0.25">
      <c r="A4583" s="71">
        <v>6676</v>
      </c>
      <c r="B4583" s="194" t="s">
        <v>10914</v>
      </c>
      <c r="C4583" s="47" t="s">
        <v>10954</v>
      </c>
      <c r="D4583" s="112" t="s">
        <v>866</v>
      </c>
      <c r="E4583" s="208" t="s">
        <v>129</v>
      </c>
      <c r="F4583" s="208" t="s">
        <v>19268</v>
      </c>
      <c r="G4583" s="112">
        <v>44562</v>
      </c>
      <c r="H4583" s="112">
        <v>44562</v>
      </c>
      <c r="I4583" s="208" t="s">
        <v>113</v>
      </c>
      <c r="J4583" s="112" t="s">
        <v>114</v>
      </c>
      <c r="K4583" s="112" t="s">
        <v>19269</v>
      </c>
      <c r="L4583" s="112" t="s">
        <v>60</v>
      </c>
      <c r="M4583" s="112" t="s">
        <v>19270</v>
      </c>
      <c r="N4583" s="208" t="s">
        <v>107</v>
      </c>
      <c r="O4583" s="208" t="s">
        <v>102</v>
      </c>
      <c r="P4583" s="89" t="s">
        <v>19262</v>
      </c>
      <c r="Q4583" s="89"/>
      <c r="R4583" s="57" t="s">
        <v>18</v>
      </c>
      <c r="S4583" s="50" t="s">
        <v>199</v>
      </c>
      <c r="T4583" s="438" t="s">
        <v>112</v>
      </c>
      <c r="U4583" s="438">
        <v>2000</v>
      </c>
      <c r="V4583" s="438">
        <v>2000</v>
      </c>
      <c r="W4583" s="438">
        <v>2000</v>
      </c>
      <c r="X4583" s="438">
        <v>2000</v>
      </c>
      <c r="Y4583" s="438">
        <v>2000</v>
      </c>
    </row>
    <row r="4584" spans="1:25" ht="63.75" x14ac:dyDescent="0.25">
      <c r="A4584" s="71">
        <v>6677</v>
      </c>
      <c r="B4584" s="194" t="s">
        <v>10914</v>
      </c>
      <c r="C4584" s="47" t="s">
        <v>10954</v>
      </c>
      <c r="D4584" s="112" t="s">
        <v>1067</v>
      </c>
      <c r="E4584" s="208" t="s">
        <v>19271</v>
      </c>
      <c r="F4584" s="208" t="s">
        <v>19272</v>
      </c>
      <c r="G4584" s="112">
        <v>44927</v>
      </c>
      <c r="H4584" s="112">
        <v>44927</v>
      </c>
      <c r="I4584" s="208" t="s">
        <v>113</v>
      </c>
      <c r="J4584" s="112" t="s">
        <v>114</v>
      </c>
      <c r="K4584" s="112" t="s">
        <v>19273</v>
      </c>
      <c r="L4584" s="264" t="s">
        <v>60</v>
      </c>
      <c r="M4584" s="208" t="s">
        <v>19274</v>
      </c>
      <c r="N4584" s="208" t="s">
        <v>107</v>
      </c>
      <c r="O4584" s="208" t="s">
        <v>102</v>
      </c>
      <c r="P4584" s="89" t="s">
        <v>19264</v>
      </c>
      <c r="Q4584" s="89"/>
      <c r="R4584" s="57" t="s">
        <v>34</v>
      </c>
      <c r="S4584" s="50" t="s">
        <v>716</v>
      </c>
      <c r="T4584" s="438" t="s">
        <v>112</v>
      </c>
      <c r="U4584" s="438" t="s">
        <v>112</v>
      </c>
      <c r="V4584" s="438">
        <v>10000</v>
      </c>
      <c r="W4584" s="438">
        <v>10000</v>
      </c>
      <c r="X4584" s="438">
        <v>10000</v>
      </c>
      <c r="Y4584" s="438">
        <v>10000</v>
      </c>
    </row>
    <row r="4585" spans="1:25" ht="102" x14ac:dyDescent="0.25">
      <c r="A4585" s="71">
        <v>6678</v>
      </c>
      <c r="B4585" s="194" t="s">
        <v>10914</v>
      </c>
      <c r="C4585" s="47" t="s">
        <v>19253</v>
      </c>
      <c r="D4585" s="112" t="s">
        <v>19275</v>
      </c>
      <c r="E4585" s="208" t="s">
        <v>129</v>
      </c>
      <c r="F4585" s="208" t="s">
        <v>19276</v>
      </c>
      <c r="G4585" s="112">
        <v>44562</v>
      </c>
      <c r="H4585" s="112">
        <v>44562</v>
      </c>
      <c r="I4585" s="208" t="s">
        <v>113</v>
      </c>
      <c r="J4585" s="112" t="s">
        <v>114</v>
      </c>
      <c r="K4585" s="112" t="s">
        <v>19277</v>
      </c>
      <c r="L4585" s="264" t="s">
        <v>60</v>
      </c>
      <c r="M4585" s="208" t="s">
        <v>10951</v>
      </c>
      <c r="N4585" s="208" t="s">
        <v>68</v>
      </c>
      <c r="O4585" s="208" t="s">
        <v>100</v>
      </c>
      <c r="P4585" s="208" t="s">
        <v>19278</v>
      </c>
      <c r="Q4585" s="89" t="s">
        <v>19279</v>
      </c>
      <c r="R4585" s="208" t="s">
        <v>22</v>
      </c>
      <c r="S4585" s="264" t="s">
        <v>1676</v>
      </c>
      <c r="T4585" s="265" t="s">
        <v>112</v>
      </c>
      <c r="U4585" s="438">
        <v>12957</v>
      </c>
      <c r="V4585" s="438">
        <v>12957</v>
      </c>
      <c r="W4585" s="438">
        <v>12957</v>
      </c>
      <c r="X4585" s="438">
        <v>12957</v>
      </c>
      <c r="Y4585" s="438">
        <v>12957</v>
      </c>
    </row>
    <row r="4586" spans="1:25" ht="51" x14ac:dyDescent="0.25">
      <c r="A4586" s="71">
        <v>6693</v>
      </c>
      <c r="B4586" s="208" t="s">
        <v>10961</v>
      </c>
      <c r="C4586" s="208" t="s">
        <v>11278</v>
      </c>
      <c r="D4586" s="208" t="s">
        <v>764</v>
      </c>
      <c r="E4586" s="208" t="s">
        <v>10962</v>
      </c>
      <c r="F4586" s="208" t="s">
        <v>5527</v>
      </c>
      <c r="G4586" s="112">
        <v>42005</v>
      </c>
      <c r="H4586" s="112">
        <v>42005</v>
      </c>
      <c r="I4586" s="208" t="s">
        <v>113</v>
      </c>
      <c r="J4586" s="112" t="s">
        <v>114</v>
      </c>
      <c r="K4586" s="208" t="s">
        <v>10963</v>
      </c>
      <c r="L4586" s="208" t="s">
        <v>99</v>
      </c>
      <c r="M4586" s="208" t="s">
        <v>10987</v>
      </c>
      <c r="N4586" s="208" t="s">
        <v>106</v>
      </c>
      <c r="O4586" s="208" t="s">
        <v>103</v>
      </c>
      <c r="P4586" s="119" t="s">
        <v>116</v>
      </c>
      <c r="Q4586" s="113"/>
      <c r="R4586" s="113" t="s">
        <v>42</v>
      </c>
      <c r="S4586" s="119" t="s">
        <v>588</v>
      </c>
      <c r="T4586" s="265">
        <v>0</v>
      </c>
      <c r="U4586" s="265">
        <v>0</v>
      </c>
      <c r="V4586" s="265">
        <v>0</v>
      </c>
      <c r="W4586" s="265">
        <v>0</v>
      </c>
      <c r="X4586" s="265">
        <v>0</v>
      </c>
      <c r="Y4586" s="265">
        <v>0</v>
      </c>
    </row>
    <row r="4587" spans="1:25" ht="51" x14ac:dyDescent="0.25">
      <c r="A4587" s="71">
        <v>6694</v>
      </c>
      <c r="B4587" s="208" t="s">
        <v>10961</v>
      </c>
      <c r="C4587" s="208" t="s">
        <v>11278</v>
      </c>
      <c r="D4587" s="208" t="s">
        <v>8920</v>
      </c>
      <c r="E4587" s="208" t="s">
        <v>10962</v>
      </c>
      <c r="F4587" s="208" t="s">
        <v>10964</v>
      </c>
      <c r="G4587" s="112">
        <v>42005</v>
      </c>
      <c r="H4587" s="112">
        <v>42005</v>
      </c>
      <c r="I4587" s="208" t="s">
        <v>113</v>
      </c>
      <c r="J4587" s="112" t="s">
        <v>114</v>
      </c>
      <c r="K4587" s="208" t="s">
        <v>10963</v>
      </c>
      <c r="L4587" s="208" t="s">
        <v>99</v>
      </c>
      <c r="M4587" s="208" t="s">
        <v>10987</v>
      </c>
      <c r="N4587" s="208" t="s">
        <v>106</v>
      </c>
      <c r="O4587" s="208" t="s">
        <v>103</v>
      </c>
      <c r="P4587" s="119" t="s">
        <v>116</v>
      </c>
      <c r="Q4587" s="113"/>
      <c r="R4587" s="113" t="s">
        <v>42</v>
      </c>
      <c r="S4587" s="119" t="s">
        <v>588</v>
      </c>
      <c r="T4587" s="265">
        <v>477</v>
      </c>
      <c r="U4587" s="265">
        <v>528</v>
      </c>
      <c r="V4587" s="265">
        <v>591</v>
      </c>
      <c r="W4587" s="265">
        <v>662</v>
      </c>
      <c r="X4587" s="265">
        <v>741</v>
      </c>
      <c r="Y4587" s="265">
        <v>830</v>
      </c>
    </row>
    <row r="4588" spans="1:25" ht="51" x14ac:dyDescent="0.25">
      <c r="A4588" s="71">
        <v>6695</v>
      </c>
      <c r="B4588" s="208" t="s">
        <v>10961</v>
      </c>
      <c r="C4588" s="208" t="s">
        <v>11278</v>
      </c>
      <c r="D4588" s="208" t="s">
        <v>769</v>
      </c>
      <c r="E4588" s="208" t="s">
        <v>10962</v>
      </c>
      <c r="F4588" s="208" t="s">
        <v>19280</v>
      </c>
      <c r="G4588" s="112">
        <v>42005</v>
      </c>
      <c r="H4588" s="112">
        <v>42005</v>
      </c>
      <c r="I4588" s="208" t="s">
        <v>113</v>
      </c>
      <c r="J4588" s="112" t="s">
        <v>114</v>
      </c>
      <c r="K4588" s="208" t="s">
        <v>10963</v>
      </c>
      <c r="L4588" s="208" t="s">
        <v>99</v>
      </c>
      <c r="M4588" s="208" t="s">
        <v>10987</v>
      </c>
      <c r="N4588" s="208" t="s">
        <v>106</v>
      </c>
      <c r="O4588" s="208" t="s">
        <v>103</v>
      </c>
      <c r="P4588" s="119" t="s">
        <v>116</v>
      </c>
      <c r="Q4588" s="113"/>
      <c r="R4588" s="113" t="s">
        <v>42</v>
      </c>
      <c r="S4588" s="119" t="s">
        <v>588</v>
      </c>
      <c r="T4588" s="265">
        <v>274</v>
      </c>
      <c r="U4588" s="265">
        <v>329</v>
      </c>
      <c r="V4588" s="265">
        <v>395</v>
      </c>
      <c r="W4588" s="265">
        <v>474</v>
      </c>
      <c r="X4588" s="265">
        <v>569</v>
      </c>
      <c r="Y4588" s="265">
        <v>682</v>
      </c>
    </row>
    <row r="4589" spans="1:25" ht="51" x14ac:dyDescent="0.25">
      <c r="A4589" s="71">
        <v>6696</v>
      </c>
      <c r="B4589" s="208" t="s">
        <v>10961</v>
      </c>
      <c r="C4589" s="208" t="s">
        <v>11278</v>
      </c>
      <c r="D4589" s="208" t="s">
        <v>770</v>
      </c>
      <c r="E4589" s="208" t="s">
        <v>10962</v>
      </c>
      <c r="F4589" s="208" t="s">
        <v>3795</v>
      </c>
      <c r="G4589" s="112">
        <v>42005</v>
      </c>
      <c r="H4589" s="112">
        <v>42005</v>
      </c>
      <c r="I4589" s="208" t="s">
        <v>113</v>
      </c>
      <c r="J4589" s="112" t="s">
        <v>114</v>
      </c>
      <c r="K4589" s="208" t="s">
        <v>10963</v>
      </c>
      <c r="L4589" s="208" t="s">
        <v>99</v>
      </c>
      <c r="M4589" s="208" t="s">
        <v>10987</v>
      </c>
      <c r="N4589" s="208" t="s">
        <v>106</v>
      </c>
      <c r="O4589" s="208" t="s">
        <v>103</v>
      </c>
      <c r="P4589" s="119" t="s">
        <v>116</v>
      </c>
      <c r="Q4589" s="113"/>
      <c r="R4589" s="113" t="s">
        <v>42</v>
      </c>
      <c r="S4589" s="119" t="s">
        <v>588</v>
      </c>
      <c r="T4589" s="265">
        <v>22</v>
      </c>
      <c r="U4589" s="265">
        <v>24</v>
      </c>
      <c r="V4589" s="265">
        <v>24</v>
      </c>
      <c r="W4589" s="265">
        <v>24</v>
      </c>
      <c r="X4589" s="265">
        <v>24</v>
      </c>
      <c r="Y4589" s="265">
        <v>24</v>
      </c>
    </row>
    <row r="4590" spans="1:25" ht="51" x14ac:dyDescent="0.25">
      <c r="A4590" s="71">
        <v>6697</v>
      </c>
      <c r="B4590" s="208" t="s">
        <v>10961</v>
      </c>
      <c r="C4590" s="208" t="s">
        <v>11278</v>
      </c>
      <c r="D4590" s="208" t="s">
        <v>2606</v>
      </c>
      <c r="E4590" s="208" t="s">
        <v>10962</v>
      </c>
      <c r="F4590" s="208" t="s">
        <v>214</v>
      </c>
      <c r="G4590" s="112">
        <v>42005</v>
      </c>
      <c r="H4590" s="112">
        <v>42005</v>
      </c>
      <c r="I4590" s="208" t="s">
        <v>113</v>
      </c>
      <c r="J4590" s="112" t="s">
        <v>114</v>
      </c>
      <c r="K4590" s="208" t="s">
        <v>10963</v>
      </c>
      <c r="L4590" s="208" t="s">
        <v>99</v>
      </c>
      <c r="M4590" s="208" t="s">
        <v>10987</v>
      </c>
      <c r="N4590" s="208" t="s">
        <v>106</v>
      </c>
      <c r="O4590" s="208" t="s">
        <v>103</v>
      </c>
      <c r="P4590" s="119" t="s">
        <v>116</v>
      </c>
      <c r="Q4590" s="113"/>
      <c r="R4590" s="113" t="s">
        <v>42</v>
      </c>
      <c r="S4590" s="119" t="s">
        <v>588</v>
      </c>
      <c r="T4590" s="194">
        <v>24</v>
      </c>
      <c r="U4590" s="194">
        <v>58</v>
      </c>
      <c r="V4590" s="194">
        <v>58</v>
      </c>
      <c r="W4590" s="194">
        <v>58</v>
      </c>
      <c r="X4590" s="194">
        <v>58</v>
      </c>
      <c r="Y4590" s="194">
        <v>58</v>
      </c>
    </row>
    <row r="4591" spans="1:25" ht="102" x14ac:dyDescent="0.25">
      <c r="A4591" s="71">
        <v>6698</v>
      </c>
      <c r="B4591" s="208" t="s">
        <v>10961</v>
      </c>
      <c r="C4591" s="208" t="s">
        <v>11278</v>
      </c>
      <c r="D4591" s="208" t="s">
        <v>7050</v>
      </c>
      <c r="E4591" s="208" t="s">
        <v>10962</v>
      </c>
      <c r="F4591" s="208" t="s">
        <v>19281</v>
      </c>
      <c r="G4591" s="112">
        <v>42005</v>
      </c>
      <c r="H4591" s="112">
        <v>42005</v>
      </c>
      <c r="I4591" s="208" t="s">
        <v>113</v>
      </c>
      <c r="J4591" s="112" t="s">
        <v>114</v>
      </c>
      <c r="K4591" s="208" t="s">
        <v>19282</v>
      </c>
      <c r="L4591" s="208" t="s">
        <v>99</v>
      </c>
      <c r="M4591" s="208" t="s">
        <v>10987</v>
      </c>
      <c r="N4591" s="208" t="s">
        <v>106</v>
      </c>
      <c r="O4591" s="208" t="s">
        <v>11875</v>
      </c>
      <c r="P4591" s="119" t="s">
        <v>10360</v>
      </c>
      <c r="Q4591" s="113"/>
      <c r="R4591" s="113" t="s">
        <v>42</v>
      </c>
      <c r="S4591" s="119" t="s">
        <v>588</v>
      </c>
      <c r="T4591" s="265">
        <v>3044</v>
      </c>
      <c r="U4591" s="265">
        <v>3585</v>
      </c>
      <c r="V4591" s="265">
        <v>3657</v>
      </c>
      <c r="W4591" s="265">
        <v>3730</v>
      </c>
      <c r="X4591" s="265">
        <v>3805</v>
      </c>
      <c r="Y4591" s="265">
        <v>3881</v>
      </c>
    </row>
    <row r="4592" spans="1:25" ht="38.25" x14ac:dyDescent="0.25">
      <c r="A4592" s="71">
        <v>6699</v>
      </c>
      <c r="B4592" s="208" t="s">
        <v>10961</v>
      </c>
      <c r="C4592" s="208" t="s">
        <v>11279</v>
      </c>
      <c r="D4592" s="208" t="s">
        <v>2607</v>
      </c>
      <c r="E4592" s="208" t="s">
        <v>129</v>
      </c>
      <c r="F4592" s="208" t="s">
        <v>10958</v>
      </c>
      <c r="G4592" s="112">
        <v>42005</v>
      </c>
      <c r="H4592" s="112">
        <v>42005</v>
      </c>
      <c r="I4592" s="208" t="s">
        <v>113</v>
      </c>
      <c r="J4592" s="112" t="s">
        <v>114</v>
      </c>
      <c r="K4592" s="208" t="s">
        <v>10959</v>
      </c>
      <c r="L4592" s="208" t="s">
        <v>99</v>
      </c>
      <c r="M4592" s="208" t="s">
        <v>11280</v>
      </c>
      <c r="N4592" s="208" t="s">
        <v>106</v>
      </c>
      <c r="O4592" s="208" t="s">
        <v>103</v>
      </c>
      <c r="P4592" s="119" t="s">
        <v>116</v>
      </c>
      <c r="Q4592" s="113"/>
      <c r="R4592" s="113" t="s">
        <v>42</v>
      </c>
      <c r="S4592" s="119" t="s">
        <v>588</v>
      </c>
      <c r="T4592" s="265">
        <v>0</v>
      </c>
      <c r="U4592" s="265">
        <v>0</v>
      </c>
      <c r="V4592" s="265">
        <v>0</v>
      </c>
      <c r="W4592" s="265">
        <v>0</v>
      </c>
      <c r="X4592" s="265">
        <v>0</v>
      </c>
      <c r="Y4592" s="265">
        <v>0</v>
      </c>
    </row>
    <row r="4593" spans="1:25" ht="51" x14ac:dyDescent="0.25">
      <c r="A4593" s="71">
        <v>6700</v>
      </c>
      <c r="B4593" s="208" t="s">
        <v>10961</v>
      </c>
      <c r="C4593" s="208" t="s">
        <v>11279</v>
      </c>
      <c r="D4593" s="208" t="s">
        <v>2590</v>
      </c>
      <c r="E4593" s="208" t="s">
        <v>10965</v>
      </c>
      <c r="F4593" s="208" t="s">
        <v>10966</v>
      </c>
      <c r="G4593" s="112">
        <v>42005</v>
      </c>
      <c r="H4593" s="112">
        <v>42005</v>
      </c>
      <c r="I4593" s="208" t="s">
        <v>113</v>
      </c>
      <c r="J4593" s="112" t="s">
        <v>114</v>
      </c>
      <c r="K4593" s="208" t="s">
        <v>10967</v>
      </c>
      <c r="L4593" s="208" t="s">
        <v>99</v>
      </c>
      <c r="M4593" s="208" t="s">
        <v>11280</v>
      </c>
      <c r="N4593" s="208" t="s">
        <v>106</v>
      </c>
      <c r="O4593" s="208" t="s">
        <v>103</v>
      </c>
      <c r="P4593" s="119" t="s">
        <v>116</v>
      </c>
      <c r="Q4593" s="113"/>
      <c r="R4593" s="113" t="s">
        <v>42</v>
      </c>
      <c r="S4593" s="119" t="s">
        <v>588</v>
      </c>
      <c r="T4593" s="265">
        <v>0</v>
      </c>
      <c r="U4593" s="265">
        <v>0</v>
      </c>
      <c r="V4593" s="265">
        <v>0</v>
      </c>
      <c r="W4593" s="265">
        <v>0</v>
      </c>
      <c r="X4593" s="265">
        <v>0</v>
      </c>
      <c r="Y4593" s="265">
        <v>0</v>
      </c>
    </row>
    <row r="4594" spans="1:25" ht="127.5" x14ac:dyDescent="0.25">
      <c r="A4594" s="71">
        <v>6701</v>
      </c>
      <c r="B4594" s="208" t="s">
        <v>10961</v>
      </c>
      <c r="C4594" s="208" t="s">
        <v>11836</v>
      </c>
      <c r="D4594" s="208" t="s">
        <v>764</v>
      </c>
      <c r="E4594" s="208" t="s">
        <v>129</v>
      </c>
      <c r="F4594" s="208" t="s">
        <v>11281</v>
      </c>
      <c r="G4594" s="112">
        <v>43466</v>
      </c>
      <c r="H4594" s="112">
        <v>43466</v>
      </c>
      <c r="I4594" s="208" t="s">
        <v>113</v>
      </c>
      <c r="J4594" s="112" t="s">
        <v>114</v>
      </c>
      <c r="K4594" s="208" t="s">
        <v>10968</v>
      </c>
      <c r="L4594" s="113" t="s">
        <v>61</v>
      </c>
      <c r="M4594" s="113" t="s">
        <v>678</v>
      </c>
      <c r="N4594" s="208" t="s">
        <v>63</v>
      </c>
      <c r="O4594" s="208" t="s">
        <v>103</v>
      </c>
      <c r="P4594" s="119" t="s">
        <v>116</v>
      </c>
      <c r="Q4594" s="113"/>
      <c r="R4594" s="113" t="s">
        <v>15</v>
      </c>
      <c r="S4594" s="208" t="s">
        <v>1904</v>
      </c>
      <c r="T4594" s="265">
        <v>123903</v>
      </c>
      <c r="U4594" s="265">
        <v>182796</v>
      </c>
      <c r="V4594" s="265">
        <v>182796</v>
      </c>
      <c r="W4594" s="265">
        <v>182796</v>
      </c>
      <c r="X4594" s="265">
        <v>182796</v>
      </c>
      <c r="Y4594" s="265">
        <v>182796</v>
      </c>
    </row>
    <row r="4595" spans="1:25" ht="114.75" x14ac:dyDescent="0.25">
      <c r="A4595" s="71">
        <v>6702</v>
      </c>
      <c r="B4595" s="208" t="s">
        <v>10961</v>
      </c>
      <c r="C4595" s="208" t="s">
        <v>19283</v>
      </c>
      <c r="D4595" s="208" t="s">
        <v>2034</v>
      </c>
      <c r="E4595" s="208" t="s">
        <v>19284</v>
      </c>
      <c r="F4595" s="208" t="s">
        <v>10969</v>
      </c>
      <c r="G4595" s="112">
        <v>42042</v>
      </c>
      <c r="H4595" s="112">
        <v>42005</v>
      </c>
      <c r="I4595" s="112" t="s">
        <v>19285</v>
      </c>
      <c r="J4595" s="112" t="s">
        <v>114</v>
      </c>
      <c r="K4595" s="208" t="s">
        <v>19286</v>
      </c>
      <c r="L4595" s="208" t="s">
        <v>60</v>
      </c>
      <c r="M4595" s="113" t="s">
        <v>11282</v>
      </c>
      <c r="N4595" s="115" t="s">
        <v>107</v>
      </c>
      <c r="O4595" s="208" t="s">
        <v>100</v>
      </c>
      <c r="P4595" s="208" t="s">
        <v>19287</v>
      </c>
      <c r="Q4595" s="113" t="s">
        <v>19288</v>
      </c>
      <c r="R4595" s="13" t="s">
        <v>18</v>
      </c>
      <c r="S4595" s="113" t="s">
        <v>199</v>
      </c>
      <c r="T4595" s="265">
        <v>741737</v>
      </c>
      <c r="U4595" s="265">
        <v>920235</v>
      </c>
      <c r="V4595" s="265">
        <v>920235</v>
      </c>
      <c r="W4595" s="265">
        <v>920235</v>
      </c>
      <c r="X4595" s="265">
        <v>920235</v>
      </c>
      <c r="Y4595" s="265">
        <v>920235</v>
      </c>
    </row>
    <row r="4596" spans="1:25" ht="38.25" x14ac:dyDescent="0.25">
      <c r="A4596" s="71">
        <v>6703</v>
      </c>
      <c r="B4596" s="208" t="s">
        <v>10961</v>
      </c>
      <c r="C4596" s="208" t="s">
        <v>11283</v>
      </c>
      <c r="D4596" s="208" t="s">
        <v>10970</v>
      </c>
      <c r="E4596" s="208" t="s">
        <v>10971</v>
      </c>
      <c r="F4596" s="208" t="s">
        <v>10972</v>
      </c>
      <c r="G4596" s="112">
        <v>42736</v>
      </c>
      <c r="H4596" s="112">
        <v>42736</v>
      </c>
      <c r="I4596" s="112" t="s">
        <v>19289</v>
      </c>
      <c r="J4596" s="112">
        <v>48214</v>
      </c>
      <c r="K4596" s="208" t="s">
        <v>10973</v>
      </c>
      <c r="L4596" s="208" t="s">
        <v>99</v>
      </c>
      <c r="M4596" s="264" t="s">
        <v>11284</v>
      </c>
      <c r="N4596" s="208" t="s">
        <v>64</v>
      </c>
      <c r="O4596" s="208" t="s">
        <v>103</v>
      </c>
      <c r="P4596" s="119" t="s">
        <v>116</v>
      </c>
      <c r="Q4596" s="113" t="s">
        <v>10974</v>
      </c>
      <c r="R4596" s="113" t="s">
        <v>37</v>
      </c>
      <c r="S4596" s="208" t="s">
        <v>953</v>
      </c>
      <c r="T4596" s="194">
        <v>1572</v>
      </c>
      <c r="U4596" s="265">
        <v>2613</v>
      </c>
      <c r="V4596" s="265">
        <v>2613</v>
      </c>
      <c r="W4596" s="265">
        <v>2613</v>
      </c>
      <c r="X4596" s="265">
        <v>2613</v>
      </c>
      <c r="Y4596" s="265">
        <v>2613</v>
      </c>
    </row>
    <row r="4597" spans="1:25" ht="38.25" x14ac:dyDescent="0.25">
      <c r="A4597" s="71">
        <v>6704</v>
      </c>
      <c r="B4597" s="208" t="s">
        <v>10961</v>
      </c>
      <c r="C4597" s="115" t="s">
        <v>19290</v>
      </c>
      <c r="D4597" s="115" t="s">
        <v>19291</v>
      </c>
      <c r="E4597" s="208" t="s">
        <v>129</v>
      </c>
      <c r="F4597" s="115" t="s">
        <v>10976</v>
      </c>
      <c r="G4597" s="112">
        <v>42042</v>
      </c>
      <c r="H4597" s="112">
        <v>42005</v>
      </c>
      <c r="I4597" s="112" t="s">
        <v>19292</v>
      </c>
      <c r="J4597" s="112">
        <v>45292</v>
      </c>
      <c r="K4597" s="115" t="s">
        <v>19293</v>
      </c>
      <c r="L4597" s="115" t="s">
        <v>60</v>
      </c>
      <c r="M4597" s="115" t="s">
        <v>11285</v>
      </c>
      <c r="N4597" s="115" t="s">
        <v>68</v>
      </c>
      <c r="O4597" s="208" t="s">
        <v>100</v>
      </c>
      <c r="P4597" s="208" t="s">
        <v>19294</v>
      </c>
      <c r="Q4597" s="113"/>
      <c r="R4597" s="13" t="s">
        <v>22</v>
      </c>
      <c r="S4597" s="208" t="s">
        <v>1082</v>
      </c>
      <c r="T4597" s="194">
        <v>130637</v>
      </c>
      <c r="U4597" s="194">
        <v>143182</v>
      </c>
      <c r="V4597" s="194">
        <v>143182</v>
      </c>
      <c r="W4597" s="265" t="s">
        <v>112</v>
      </c>
      <c r="X4597" s="265" t="s">
        <v>112</v>
      </c>
      <c r="Y4597" s="265" t="s">
        <v>112</v>
      </c>
    </row>
    <row r="4598" spans="1:25" ht="89.25" x14ac:dyDescent="0.25">
      <c r="A4598" s="71">
        <v>6705</v>
      </c>
      <c r="B4598" s="208" t="s">
        <v>10961</v>
      </c>
      <c r="C4598" s="208" t="s">
        <v>11286</v>
      </c>
      <c r="D4598" s="115" t="s">
        <v>1922</v>
      </c>
      <c r="E4598" s="112" t="s">
        <v>10977</v>
      </c>
      <c r="F4598" s="115" t="s">
        <v>11287</v>
      </c>
      <c r="G4598" s="112">
        <v>42005</v>
      </c>
      <c r="H4598" s="112">
        <v>42005</v>
      </c>
      <c r="I4598" s="208" t="s">
        <v>113</v>
      </c>
      <c r="J4598" s="112" t="s">
        <v>114</v>
      </c>
      <c r="K4598" s="115" t="s">
        <v>10979</v>
      </c>
      <c r="L4598" s="115" t="s">
        <v>60</v>
      </c>
      <c r="M4598" s="115" t="s">
        <v>11285</v>
      </c>
      <c r="N4598" s="115" t="s">
        <v>68</v>
      </c>
      <c r="O4598" s="208" t="s">
        <v>100</v>
      </c>
      <c r="P4598" s="208" t="s">
        <v>196</v>
      </c>
      <c r="Q4598" s="113" t="s">
        <v>19295</v>
      </c>
      <c r="R4598" s="13" t="s">
        <v>22</v>
      </c>
      <c r="S4598" s="208" t="s">
        <v>1082</v>
      </c>
      <c r="T4598" s="194">
        <v>9732</v>
      </c>
      <c r="U4598" s="194">
        <v>10187</v>
      </c>
      <c r="V4598" s="194">
        <v>10187</v>
      </c>
      <c r="W4598" s="194">
        <v>10187</v>
      </c>
      <c r="X4598" s="194">
        <v>10187</v>
      </c>
      <c r="Y4598" s="194">
        <v>10187</v>
      </c>
    </row>
    <row r="4599" spans="1:25" ht="51" x14ac:dyDescent="0.25">
      <c r="A4599" s="71">
        <v>6706</v>
      </c>
      <c r="B4599" s="208" t="s">
        <v>10961</v>
      </c>
      <c r="C4599" s="115" t="s">
        <v>19290</v>
      </c>
      <c r="D4599" s="115" t="s">
        <v>19296</v>
      </c>
      <c r="E4599" s="208" t="s">
        <v>129</v>
      </c>
      <c r="F4599" s="115" t="s">
        <v>10978</v>
      </c>
      <c r="G4599" s="112">
        <v>42736</v>
      </c>
      <c r="H4599" s="112">
        <v>42736</v>
      </c>
      <c r="I4599" s="112" t="s">
        <v>19292</v>
      </c>
      <c r="J4599" s="112">
        <v>45292</v>
      </c>
      <c r="K4599" s="115" t="s">
        <v>10981</v>
      </c>
      <c r="L4599" s="115" t="s">
        <v>60</v>
      </c>
      <c r="M4599" s="115" t="s">
        <v>11285</v>
      </c>
      <c r="N4599" s="115" t="s">
        <v>68</v>
      </c>
      <c r="O4599" s="208" t="s">
        <v>100</v>
      </c>
      <c r="P4599" s="208" t="s">
        <v>439</v>
      </c>
      <c r="Q4599" s="113" t="s">
        <v>19295</v>
      </c>
      <c r="R4599" s="13" t="s">
        <v>22</v>
      </c>
      <c r="S4599" s="208" t="s">
        <v>1082</v>
      </c>
      <c r="T4599" s="194">
        <v>27025</v>
      </c>
      <c r="U4599" s="265">
        <v>29220</v>
      </c>
      <c r="V4599" s="265">
        <v>29220</v>
      </c>
      <c r="W4599" s="265" t="s">
        <v>112</v>
      </c>
      <c r="X4599" s="265" t="s">
        <v>112</v>
      </c>
      <c r="Y4599" s="265" t="s">
        <v>112</v>
      </c>
    </row>
    <row r="4600" spans="1:25" ht="51" x14ac:dyDescent="0.25">
      <c r="A4600" s="71">
        <v>6707</v>
      </c>
      <c r="B4600" s="208" t="s">
        <v>10961</v>
      </c>
      <c r="C4600" s="115" t="s">
        <v>19290</v>
      </c>
      <c r="D4600" s="115" t="s">
        <v>19297</v>
      </c>
      <c r="E4600" s="208" t="s">
        <v>129</v>
      </c>
      <c r="F4600" s="115" t="s">
        <v>10976</v>
      </c>
      <c r="G4600" s="112">
        <v>42042</v>
      </c>
      <c r="H4600" s="112">
        <v>42005</v>
      </c>
      <c r="I4600" s="112" t="s">
        <v>19292</v>
      </c>
      <c r="J4600" s="112">
        <v>45292</v>
      </c>
      <c r="K4600" s="115" t="s">
        <v>19298</v>
      </c>
      <c r="L4600" s="115" t="s">
        <v>60</v>
      </c>
      <c r="M4600" s="115" t="s">
        <v>11285</v>
      </c>
      <c r="N4600" s="115" t="s">
        <v>68</v>
      </c>
      <c r="O4600" s="208" t="s">
        <v>100</v>
      </c>
      <c r="P4600" s="208" t="s">
        <v>19299</v>
      </c>
      <c r="Q4600" s="113"/>
      <c r="R4600" s="13" t="s">
        <v>22</v>
      </c>
      <c r="S4600" s="208" t="s">
        <v>1082</v>
      </c>
      <c r="T4600" s="194">
        <v>1295540</v>
      </c>
      <c r="U4600" s="265">
        <v>1338287</v>
      </c>
      <c r="V4600" s="265">
        <v>1338287</v>
      </c>
      <c r="W4600" s="265" t="s">
        <v>112</v>
      </c>
      <c r="X4600" s="265" t="s">
        <v>112</v>
      </c>
      <c r="Y4600" s="265" t="s">
        <v>112</v>
      </c>
    </row>
    <row r="4601" spans="1:25" ht="63.75" x14ac:dyDescent="0.25">
      <c r="A4601" s="71">
        <v>6708</v>
      </c>
      <c r="B4601" s="208" t="s">
        <v>10961</v>
      </c>
      <c r="C4601" s="115" t="s">
        <v>19283</v>
      </c>
      <c r="D4601" s="115" t="s">
        <v>19300</v>
      </c>
      <c r="E4601" s="208" t="s">
        <v>129</v>
      </c>
      <c r="F4601" s="112" t="s">
        <v>1413</v>
      </c>
      <c r="G4601" s="112">
        <v>42736</v>
      </c>
      <c r="H4601" s="112">
        <v>42736</v>
      </c>
      <c r="I4601" s="112" t="s">
        <v>17843</v>
      </c>
      <c r="J4601" s="112">
        <v>46023</v>
      </c>
      <c r="K4601" s="208" t="s">
        <v>19301</v>
      </c>
      <c r="L4601" s="115" t="s">
        <v>60</v>
      </c>
      <c r="M4601" s="264" t="s">
        <v>10975</v>
      </c>
      <c r="N4601" s="115" t="s">
        <v>62</v>
      </c>
      <c r="O4601" s="208" t="s">
        <v>100</v>
      </c>
      <c r="P4601" s="208" t="s">
        <v>19302</v>
      </c>
      <c r="Q4601" s="113" t="s">
        <v>6740</v>
      </c>
      <c r="R4601" s="113" t="s">
        <v>2873</v>
      </c>
      <c r="S4601" s="264" t="s">
        <v>1368</v>
      </c>
      <c r="T4601" s="265">
        <v>1952</v>
      </c>
      <c r="U4601" s="194">
        <v>3208</v>
      </c>
      <c r="V4601" s="194">
        <v>6416</v>
      </c>
      <c r="W4601" s="194">
        <v>6416</v>
      </c>
      <c r="X4601" s="194">
        <v>6416</v>
      </c>
      <c r="Y4601" s="194" t="s">
        <v>112</v>
      </c>
    </row>
    <row r="4602" spans="1:25" ht="63.75" x14ac:dyDescent="0.25">
      <c r="A4602" s="71">
        <v>6709</v>
      </c>
      <c r="B4602" s="115" t="s">
        <v>10961</v>
      </c>
      <c r="C4602" s="115" t="s">
        <v>11288</v>
      </c>
      <c r="D4602" s="115" t="s">
        <v>3497</v>
      </c>
      <c r="E4602" s="112" t="s">
        <v>19303</v>
      </c>
      <c r="F4602" s="112" t="s">
        <v>1413</v>
      </c>
      <c r="G4602" s="112">
        <v>43466</v>
      </c>
      <c r="H4602" s="112">
        <v>43466</v>
      </c>
      <c r="I4602" s="208" t="s">
        <v>1990</v>
      </c>
      <c r="J4602" s="112">
        <v>44927</v>
      </c>
      <c r="K4602" s="208" t="s">
        <v>10983</v>
      </c>
      <c r="L4602" s="208" t="s">
        <v>60</v>
      </c>
      <c r="M4602" s="264" t="s">
        <v>10975</v>
      </c>
      <c r="N4602" s="115" t="s">
        <v>62</v>
      </c>
      <c r="O4602" s="208" t="s">
        <v>100</v>
      </c>
      <c r="P4602" s="208" t="s">
        <v>398</v>
      </c>
      <c r="Q4602" s="113" t="s">
        <v>6740</v>
      </c>
      <c r="R4602" s="113" t="s">
        <v>2873</v>
      </c>
      <c r="S4602" s="264" t="s">
        <v>1368</v>
      </c>
      <c r="T4602" s="265">
        <v>878</v>
      </c>
      <c r="U4602" s="265">
        <v>747</v>
      </c>
      <c r="V4602" s="194" t="s">
        <v>112</v>
      </c>
      <c r="W4602" s="194" t="s">
        <v>112</v>
      </c>
      <c r="X4602" s="194" t="s">
        <v>112</v>
      </c>
      <c r="Y4602" s="194" t="s">
        <v>112</v>
      </c>
    </row>
    <row r="4603" spans="1:25" ht="51" x14ac:dyDescent="0.25">
      <c r="A4603" s="71">
        <v>6710</v>
      </c>
      <c r="B4603" s="208" t="s">
        <v>10961</v>
      </c>
      <c r="C4603" s="115" t="s">
        <v>11289</v>
      </c>
      <c r="D4603" s="115" t="s">
        <v>1737</v>
      </c>
      <c r="E4603" s="208" t="s">
        <v>129</v>
      </c>
      <c r="F4603" s="115" t="s">
        <v>118</v>
      </c>
      <c r="G4603" s="112">
        <v>42005</v>
      </c>
      <c r="H4603" s="112">
        <v>42005</v>
      </c>
      <c r="I4603" s="208" t="s">
        <v>10950</v>
      </c>
      <c r="J4603" s="112">
        <v>44562</v>
      </c>
      <c r="K4603" s="115" t="s">
        <v>10984</v>
      </c>
      <c r="L4603" s="115" t="s">
        <v>60</v>
      </c>
      <c r="M4603" s="115" t="s">
        <v>11285</v>
      </c>
      <c r="N4603" s="115" t="s">
        <v>66</v>
      </c>
      <c r="O4603" s="208" t="s">
        <v>100</v>
      </c>
      <c r="P4603" s="208" t="s">
        <v>19304</v>
      </c>
      <c r="Q4603" s="113"/>
      <c r="R4603" s="13" t="s">
        <v>22</v>
      </c>
      <c r="S4603" s="208" t="s">
        <v>1082</v>
      </c>
      <c r="T4603" s="265">
        <v>142407</v>
      </c>
      <c r="U4603" s="265" t="s">
        <v>112</v>
      </c>
      <c r="V4603" s="265" t="s">
        <v>112</v>
      </c>
      <c r="W4603" s="265" t="s">
        <v>112</v>
      </c>
      <c r="X4603" s="265" t="s">
        <v>112</v>
      </c>
      <c r="Y4603" s="265" t="s">
        <v>112</v>
      </c>
    </row>
    <row r="4604" spans="1:25" ht="102" x14ac:dyDescent="0.25">
      <c r="A4604" s="71">
        <v>6711</v>
      </c>
      <c r="B4604" s="208" t="s">
        <v>10961</v>
      </c>
      <c r="C4604" s="115" t="s">
        <v>19305</v>
      </c>
      <c r="D4604" s="115" t="s">
        <v>121</v>
      </c>
      <c r="E4604" s="112" t="s">
        <v>11290</v>
      </c>
      <c r="F4604" s="115" t="s">
        <v>11291</v>
      </c>
      <c r="G4604" s="112">
        <v>43101</v>
      </c>
      <c r="H4604" s="112">
        <v>43101</v>
      </c>
      <c r="I4604" s="208" t="s">
        <v>336</v>
      </c>
      <c r="J4604" s="112">
        <v>45292</v>
      </c>
      <c r="K4604" s="115" t="s">
        <v>10985</v>
      </c>
      <c r="L4604" s="115" t="s">
        <v>60</v>
      </c>
      <c r="M4604" s="115" t="s">
        <v>11285</v>
      </c>
      <c r="N4604" s="115" t="s">
        <v>66</v>
      </c>
      <c r="O4604" s="208" t="s">
        <v>104</v>
      </c>
      <c r="P4604" s="119" t="s">
        <v>197</v>
      </c>
      <c r="Q4604" s="13"/>
      <c r="R4604" s="13" t="s">
        <v>22</v>
      </c>
      <c r="S4604" s="208" t="s">
        <v>1082</v>
      </c>
      <c r="T4604" s="265">
        <v>1658</v>
      </c>
      <c r="U4604" s="265">
        <v>2561</v>
      </c>
      <c r="V4604" s="265">
        <v>0</v>
      </c>
      <c r="W4604" s="265">
        <v>0</v>
      </c>
      <c r="X4604" s="265" t="s">
        <v>112</v>
      </c>
      <c r="Y4604" s="265" t="s">
        <v>112</v>
      </c>
    </row>
    <row r="4605" spans="1:25" ht="114.75" x14ac:dyDescent="0.25">
      <c r="A4605" s="71">
        <v>6712</v>
      </c>
      <c r="B4605" s="208" t="s">
        <v>10961</v>
      </c>
      <c r="C4605" s="115" t="s">
        <v>19306</v>
      </c>
      <c r="D4605" s="115" t="s">
        <v>329</v>
      </c>
      <c r="E4605" s="112" t="s">
        <v>19307</v>
      </c>
      <c r="F4605" s="115" t="s">
        <v>11291</v>
      </c>
      <c r="G4605" s="112">
        <v>43101</v>
      </c>
      <c r="H4605" s="112">
        <v>43101</v>
      </c>
      <c r="I4605" s="208" t="s">
        <v>336</v>
      </c>
      <c r="J4605" s="112">
        <v>45292</v>
      </c>
      <c r="K4605" s="115" t="s">
        <v>11292</v>
      </c>
      <c r="L4605" s="115" t="s">
        <v>60</v>
      </c>
      <c r="M4605" s="115" t="s">
        <v>11285</v>
      </c>
      <c r="N4605" s="115" t="s">
        <v>68</v>
      </c>
      <c r="O4605" s="208" t="s">
        <v>104</v>
      </c>
      <c r="P4605" s="12" t="s">
        <v>1260</v>
      </c>
      <c r="Q4605" s="113" t="s">
        <v>10986</v>
      </c>
      <c r="R4605" s="113" t="s">
        <v>22</v>
      </c>
      <c r="S4605" s="208" t="s">
        <v>1082</v>
      </c>
      <c r="T4605" s="265">
        <v>1025</v>
      </c>
      <c r="U4605" s="265">
        <v>14413</v>
      </c>
      <c r="V4605" s="265">
        <v>0</v>
      </c>
      <c r="W4605" s="265">
        <v>0</v>
      </c>
      <c r="X4605" s="265" t="s">
        <v>112</v>
      </c>
      <c r="Y4605" s="265" t="s">
        <v>112</v>
      </c>
    </row>
    <row r="4606" spans="1:25" ht="140.25" x14ac:dyDescent="0.25">
      <c r="A4606" s="71">
        <v>6713</v>
      </c>
      <c r="B4606" s="115" t="s">
        <v>10961</v>
      </c>
      <c r="C4606" s="208" t="s">
        <v>11293</v>
      </c>
      <c r="D4606" s="208" t="s">
        <v>769</v>
      </c>
      <c r="E4606" s="208" t="s">
        <v>129</v>
      </c>
      <c r="F4606" s="208" t="s">
        <v>11294</v>
      </c>
      <c r="G4606" s="112">
        <v>44197</v>
      </c>
      <c r="H4606" s="112">
        <v>44197</v>
      </c>
      <c r="I4606" s="112" t="s">
        <v>113</v>
      </c>
      <c r="J4606" s="112" t="s">
        <v>114</v>
      </c>
      <c r="K4606" s="208" t="s">
        <v>11295</v>
      </c>
      <c r="L4606" s="208" t="s">
        <v>838</v>
      </c>
      <c r="M4606" s="208" t="s">
        <v>10987</v>
      </c>
      <c r="N4606" s="208" t="s">
        <v>106</v>
      </c>
      <c r="O4606" s="208" t="s">
        <v>103</v>
      </c>
      <c r="P4606" s="119" t="s">
        <v>116</v>
      </c>
      <c r="Q4606" s="113"/>
      <c r="R4606" s="113" t="s">
        <v>42</v>
      </c>
      <c r="S4606" s="208" t="s">
        <v>588</v>
      </c>
      <c r="T4606" s="265">
        <v>0</v>
      </c>
      <c r="U4606" s="194">
        <v>0</v>
      </c>
      <c r="V4606" s="194">
        <v>0</v>
      </c>
      <c r="W4606" s="194">
        <v>0</v>
      </c>
      <c r="X4606" s="194">
        <v>0</v>
      </c>
      <c r="Y4606" s="194">
        <v>0</v>
      </c>
    </row>
    <row r="4607" spans="1:25" ht="63.75" x14ac:dyDescent="0.25">
      <c r="A4607" s="71">
        <v>6714</v>
      </c>
      <c r="B4607" s="115" t="s">
        <v>10961</v>
      </c>
      <c r="C4607" s="208" t="s">
        <v>11296</v>
      </c>
      <c r="D4607" s="208" t="s">
        <v>10988</v>
      </c>
      <c r="E4607" s="208" t="s">
        <v>129</v>
      </c>
      <c r="F4607" s="208" t="s">
        <v>11297</v>
      </c>
      <c r="G4607" s="112">
        <v>44197</v>
      </c>
      <c r="H4607" s="112">
        <v>44197</v>
      </c>
      <c r="I4607" s="208" t="s">
        <v>1873</v>
      </c>
      <c r="J4607" s="112">
        <v>45292</v>
      </c>
      <c r="K4607" s="208" t="s">
        <v>11298</v>
      </c>
      <c r="L4607" s="208" t="s">
        <v>838</v>
      </c>
      <c r="M4607" s="208" t="s">
        <v>10989</v>
      </c>
      <c r="N4607" s="208" t="s">
        <v>106</v>
      </c>
      <c r="O4607" s="208" t="s">
        <v>103</v>
      </c>
      <c r="P4607" s="119" t="s">
        <v>116</v>
      </c>
      <c r="Q4607" s="113"/>
      <c r="R4607" s="113" t="s">
        <v>42</v>
      </c>
      <c r="S4607" s="208" t="s">
        <v>588</v>
      </c>
      <c r="T4607" s="265">
        <v>41</v>
      </c>
      <c r="U4607" s="194">
        <v>66</v>
      </c>
      <c r="V4607" s="194">
        <v>66</v>
      </c>
      <c r="W4607" s="194" t="s">
        <v>112</v>
      </c>
      <c r="X4607" s="194" t="s">
        <v>112</v>
      </c>
      <c r="Y4607" s="194" t="s">
        <v>112</v>
      </c>
    </row>
    <row r="4608" spans="1:25" ht="51" x14ac:dyDescent="0.25">
      <c r="A4608" s="71">
        <v>6715</v>
      </c>
      <c r="B4608" s="115" t="s">
        <v>10961</v>
      </c>
      <c r="C4608" s="115" t="s">
        <v>19308</v>
      </c>
      <c r="D4608" s="115" t="s">
        <v>315</v>
      </c>
      <c r="E4608" s="208" t="s">
        <v>129</v>
      </c>
      <c r="F4608" s="115" t="s">
        <v>11299</v>
      </c>
      <c r="G4608" s="112">
        <v>44197</v>
      </c>
      <c r="H4608" s="112">
        <v>44197</v>
      </c>
      <c r="I4608" s="208" t="s">
        <v>113</v>
      </c>
      <c r="J4608" s="112" t="s">
        <v>114</v>
      </c>
      <c r="K4608" s="115" t="s">
        <v>11300</v>
      </c>
      <c r="L4608" s="208" t="s">
        <v>99</v>
      </c>
      <c r="M4608" s="264" t="s">
        <v>10987</v>
      </c>
      <c r="N4608" s="115" t="s">
        <v>65</v>
      </c>
      <c r="O4608" s="208" t="s">
        <v>103</v>
      </c>
      <c r="P4608" s="208" t="s">
        <v>116</v>
      </c>
      <c r="Q4608" s="113" t="s">
        <v>537</v>
      </c>
      <c r="R4608" s="113" t="s">
        <v>42</v>
      </c>
      <c r="S4608" s="208" t="s">
        <v>588</v>
      </c>
      <c r="T4608" s="265">
        <v>0</v>
      </c>
      <c r="U4608" s="265">
        <v>0</v>
      </c>
      <c r="V4608" s="265">
        <v>0</v>
      </c>
      <c r="W4608" s="265">
        <v>0</v>
      </c>
      <c r="X4608" s="265">
        <v>0</v>
      </c>
      <c r="Y4608" s="265">
        <v>0</v>
      </c>
    </row>
    <row r="4609" spans="1:25" ht="76.5" x14ac:dyDescent="0.25">
      <c r="A4609" s="71">
        <v>6716</v>
      </c>
      <c r="B4609" s="115" t="s">
        <v>10961</v>
      </c>
      <c r="C4609" s="115" t="s">
        <v>10990</v>
      </c>
      <c r="D4609" s="115" t="s">
        <v>1957</v>
      </c>
      <c r="E4609" s="208" t="s">
        <v>129</v>
      </c>
      <c r="F4609" s="115" t="s">
        <v>19309</v>
      </c>
      <c r="G4609" s="112">
        <v>44197</v>
      </c>
      <c r="H4609" s="112">
        <v>44197</v>
      </c>
      <c r="I4609" s="208" t="s">
        <v>113</v>
      </c>
      <c r="J4609" s="112" t="s">
        <v>114</v>
      </c>
      <c r="K4609" s="115" t="s">
        <v>19310</v>
      </c>
      <c r="L4609" s="208" t="s">
        <v>99</v>
      </c>
      <c r="M4609" s="264" t="s">
        <v>10987</v>
      </c>
      <c r="N4609" s="115" t="s">
        <v>65</v>
      </c>
      <c r="O4609" s="208" t="s">
        <v>103</v>
      </c>
      <c r="P4609" s="208" t="s">
        <v>116</v>
      </c>
      <c r="Q4609" s="113" t="s">
        <v>537</v>
      </c>
      <c r="R4609" s="113" t="s">
        <v>42</v>
      </c>
      <c r="S4609" s="208" t="s">
        <v>588</v>
      </c>
      <c r="T4609" s="265">
        <v>0</v>
      </c>
      <c r="U4609" s="265">
        <v>0</v>
      </c>
      <c r="V4609" s="265">
        <v>0</v>
      </c>
      <c r="W4609" s="265">
        <v>0</v>
      </c>
      <c r="X4609" s="265">
        <v>0</v>
      </c>
      <c r="Y4609" s="265">
        <v>0</v>
      </c>
    </row>
    <row r="4610" spans="1:25" ht="51" x14ac:dyDescent="0.25">
      <c r="A4610" s="71">
        <v>6717</v>
      </c>
      <c r="B4610" s="115" t="s">
        <v>10961</v>
      </c>
      <c r="C4610" s="115" t="s">
        <v>11301</v>
      </c>
      <c r="D4610" s="115" t="s">
        <v>2605</v>
      </c>
      <c r="E4610" s="208" t="s">
        <v>129</v>
      </c>
      <c r="F4610" s="115" t="s">
        <v>11812</v>
      </c>
      <c r="G4610" s="112">
        <v>44562</v>
      </c>
      <c r="H4610" s="112">
        <v>44562</v>
      </c>
      <c r="I4610" s="208" t="s">
        <v>762</v>
      </c>
      <c r="J4610" s="112">
        <v>44927</v>
      </c>
      <c r="K4610" s="115" t="s">
        <v>19311</v>
      </c>
      <c r="L4610" s="208" t="s">
        <v>60</v>
      </c>
      <c r="M4610" s="264" t="s">
        <v>10991</v>
      </c>
      <c r="N4610" s="115" t="s">
        <v>64</v>
      </c>
      <c r="O4610" s="208" t="s">
        <v>100</v>
      </c>
      <c r="P4610" s="119" t="s">
        <v>1248</v>
      </c>
      <c r="Q4610" s="113" t="s">
        <v>1666</v>
      </c>
      <c r="R4610" s="113" t="s">
        <v>23</v>
      </c>
      <c r="S4610" s="208" t="s">
        <v>1076</v>
      </c>
      <c r="T4610" s="265" t="s">
        <v>112</v>
      </c>
      <c r="U4610" s="265">
        <v>3459</v>
      </c>
      <c r="V4610" s="265" t="s">
        <v>112</v>
      </c>
      <c r="W4610" s="265" t="s">
        <v>112</v>
      </c>
      <c r="X4610" s="265" t="s">
        <v>112</v>
      </c>
      <c r="Y4610" s="265" t="s">
        <v>112</v>
      </c>
    </row>
    <row r="4611" spans="1:25" ht="114.75" x14ac:dyDescent="0.25">
      <c r="A4611" s="71">
        <v>6718</v>
      </c>
      <c r="B4611" s="115" t="s">
        <v>10961</v>
      </c>
      <c r="C4611" s="115" t="s">
        <v>19312</v>
      </c>
      <c r="D4611" s="115" t="s">
        <v>19313</v>
      </c>
      <c r="E4611" s="208" t="s">
        <v>129</v>
      </c>
      <c r="F4611" s="115" t="s">
        <v>19314</v>
      </c>
      <c r="G4611" s="112">
        <v>44839</v>
      </c>
      <c r="H4611" s="112">
        <v>44562</v>
      </c>
      <c r="I4611" s="208" t="s">
        <v>19315</v>
      </c>
      <c r="J4611" s="112" t="s">
        <v>114</v>
      </c>
      <c r="K4611" s="115" t="s">
        <v>19316</v>
      </c>
      <c r="L4611" s="208" t="s">
        <v>60</v>
      </c>
      <c r="M4611" s="264" t="s">
        <v>19317</v>
      </c>
      <c r="N4611" s="115" t="s">
        <v>64</v>
      </c>
      <c r="O4611" s="208" t="s">
        <v>103</v>
      </c>
      <c r="P4611" s="119" t="s">
        <v>116</v>
      </c>
      <c r="Q4611" s="113" t="s">
        <v>537</v>
      </c>
      <c r="R4611" s="113" t="s">
        <v>37</v>
      </c>
      <c r="S4611" s="208" t="s">
        <v>953</v>
      </c>
      <c r="T4611" s="265" t="s">
        <v>112</v>
      </c>
      <c r="U4611" s="265">
        <v>0</v>
      </c>
      <c r="V4611" s="265">
        <v>0</v>
      </c>
      <c r="W4611" s="265">
        <v>0</v>
      </c>
      <c r="X4611" s="265">
        <v>0</v>
      </c>
      <c r="Y4611" s="265">
        <v>0</v>
      </c>
    </row>
    <row r="4612" spans="1:25" x14ac:dyDescent="0.25">
      <c r="X4612" s="2"/>
      <c r="Y4612" s="2"/>
    </row>
    <row r="4613" spans="1:25" x14ac:dyDescent="0.25">
      <c r="X4613" s="2"/>
      <c r="Y4613" s="2"/>
    </row>
    <row r="4614" spans="1:25" x14ac:dyDescent="0.25">
      <c r="X4614" s="2"/>
      <c r="Y4614" s="2"/>
    </row>
    <row r="4615" spans="1:25" x14ac:dyDescent="0.25">
      <c r="X4615" s="2"/>
      <c r="Y4615" s="2"/>
    </row>
    <row r="4616" spans="1:25" x14ac:dyDescent="0.25">
      <c r="X4616" s="2"/>
      <c r="Y4616" s="2"/>
    </row>
    <row r="4617" spans="1:25" x14ac:dyDescent="0.25">
      <c r="X4617" s="2"/>
      <c r="Y4617" s="2"/>
    </row>
    <row r="4618" spans="1:25" x14ac:dyDescent="0.25">
      <c r="X4618" s="2"/>
      <c r="Y4618" s="2"/>
    </row>
    <row r="4619" spans="1:25" x14ac:dyDescent="0.25">
      <c r="X4619" s="2"/>
      <c r="Y4619" s="2"/>
    </row>
    <row r="4620" spans="1:25" x14ac:dyDescent="0.25">
      <c r="X4620" s="2"/>
      <c r="Y4620" s="2"/>
    </row>
    <row r="4621" spans="1:25" x14ac:dyDescent="0.25">
      <c r="X4621" s="2"/>
      <c r="Y4621" s="2"/>
    </row>
    <row r="4622" spans="1:25" x14ac:dyDescent="0.25">
      <c r="X4622" s="2"/>
      <c r="Y4622" s="2"/>
    </row>
    <row r="4623" spans="1:25" x14ac:dyDescent="0.25">
      <c r="X4623" s="2"/>
      <c r="Y4623" s="2"/>
    </row>
    <row r="4624" spans="1:25" x14ac:dyDescent="0.25">
      <c r="X4624" s="2"/>
      <c r="Y4624" s="2"/>
    </row>
    <row r="4625" spans="24:25" x14ac:dyDescent="0.25">
      <c r="X4625" s="2"/>
      <c r="Y4625" s="2"/>
    </row>
    <row r="4626" spans="24:25" x14ac:dyDescent="0.25">
      <c r="X4626" s="2"/>
      <c r="Y4626" s="2"/>
    </row>
    <row r="4627" spans="24:25" x14ac:dyDescent="0.25">
      <c r="X4627" s="2"/>
      <c r="Y4627" s="2"/>
    </row>
    <row r="4628" spans="24:25" x14ac:dyDescent="0.25">
      <c r="X4628" s="2"/>
      <c r="Y4628" s="2"/>
    </row>
    <row r="4629" spans="24:25" x14ac:dyDescent="0.25">
      <c r="X4629" s="2"/>
      <c r="Y4629" s="2"/>
    </row>
    <row r="4630" spans="24:25" x14ac:dyDescent="0.25">
      <c r="X4630" s="2"/>
      <c r="Y4630" s="2"/>
    </row>
    <row r="4631" spans="24:25" x14ac:dyDescent="0.25">
      <c r="X4631" s="2"/>
      <c r="Y4631" s="2"/>
    </row>
    <row r="4632" spans="24:25" x14ac:dyDescent="0.25">
      <c r="X4632" s="2"/>
      <c r="Y4632" s="2"/>
    </row>
    <row r="4633" spans="24:25" x14ac:dyDescent="0.25">
      <c r="X4633" s="2"/>
      <c r="Y4633" s="2"/>
    </row>
    <row r="4634" spans="24:25" x14ac:dyDescent="0.25">
      <c r="X4634" s="2"/>
      <c r="Y4634" s="2"/>
    </row>
    <row r="4635" spans="24:25" x14ac:dyDescent="0.25">
      <c r="X4635" s="2"/>
      <c r="Y4635" s="2"/>
    </row>
    <row r="4636" spans="24:25" x14ac:dyDescent="0.25">
      <c r="X4636" s="2"/>
      <c r="Y4636" s="2"/>
    </row>
    <row r="4637" spans="24:25" x14ac:dyDescent="0.25">
      <c r="X4637" s="2"/>
      <c r="Y4637" s="2"/>
    </row>
    <row r="4638" spans="24:25" x14ac:dyDescent="0.25">
      <c r="X4638" s="2"/>
      <c r="Y4638" s="2"/>
    </row>
    <row r="4639" spans="24:25" x14ac:dyDescent="0.25">
      <c r="X4639" s="2"/>
      <c r="Y4639" s="2"/>
    </row>
    <row r="4640" spans="24:25" x14ac:dyDescent="0.25">
      <c r="X4640" s="2"/>
      <c r="Y4640" s="2"/>
    </row>
    <row r="4641" spans="24:25" x14ac:dyDescent="0.25">
      <c r="X4641" s="2"/>
      <c r="Y4641" s="2"/>
    </row>
    <row r="4642" spans="24:25" x14ac:dyDescent="0.25">
      <c r="X4642" s="2"/>
      <c r="Y4642" s="2"/>
    </row>
    <row r="4643" spans="24:25" x14ac:dyDescent="0.25">
      <c r="X4643" s="2"/>
      <c r="Y4643" s="2"/>
    </row>
    <row r="4644" spans="24:25" x14ac:dyDescent="0.25">
      <c r="X4644" s="2"/>
      <c r="Y4644" s="2"/>
    </row>
    <row r="4645" spans="24:25" x14ac:dyDescent="0.25">
      <c r="X4645" s="2"/>
      <c r="Y4645" s="2"/>
    </row>
    <row r="4646" spans="24:25" x14ac:dyDescent="0.25">
      <c r="X4646" s="2"/>
      <c r="Y4646" s="2"/>
    </row>
    <row r="4647" spans="24:25" x14ac:dyDescent="0.25">
      <c r="X4647" s="2"/>
      <c r="Y4647" s="2"/>
    </row>
    <row r="4648" spans="24:25" x14ac:dyDescent="0.25">
      <c r="X4648" s="2"/>
      <c r="Y4648" s="2"/>
    </row>
    <row r="4649" spans="24:25" x14ac:dyDescent="0.25">
      <c r="X4649" s="2"/>
      <c r="Y4649" s="2"/>
    </row>
    <row r="4650" spans="24:25" x14ac:dyDescent="0.25">
      <c r="X4650" s="2"/>
      <c r="Y4650" s="2"/>
    </row>
    <row r="4651" spans="24:25" x14ac:dyDescent="0.25">
      <c r="X4651" s="2"/>
      <c r="Y4651" s="2"/>
    </row>
    <row r="4652" spans="24:25" x14ac:dyDescent="0.25">
      <c r="X4652" s="2"/>
      <c r="Y4652" s="2"/>
    </row>
    <row r="4653" spans="24:25" x14ac:dyDescent="0.25">
      <c r="X4653" s="2"/>
      <c r="Y4653" s="2"/>
    </row>
    <row r="4654" spans="24:25" x14ac:dyDescent="0.25">
      <c r="X4654" s="2"/>
      <c r="Y4654" s="2"/>
    </row>
    <row r="4655" spans="24:25" x14ac:dyDescent="0.25">
      <c r="X4655" s="2"/>
      <c r="Y4655" s="2"/>
    </row>
    <row r="4656" spans="24:25" x14ac:dyDescent="0.25">
      <c r="X4656" s="2"/>
      <c r="Y4656" s="2"/>
    </row>
    <row r="4657" spans="24:25" x14ac:dyDescent="0.25">
      <c r="X4657" s="2"/>
      <c r="Y4657" s="2"/>
    </row>
    <row r="4658" spans="24:25" x14ac:dyDescent="0.25">
      <c r="X4658" s="2"/>
      <c r="Y4658" s="2"/>
    </row>
    <row r="4659" spans="24:25" x14ac:dyDescent="0.25">
      <c r="X4659" s="2"/>
      <c r="Y4659" s="2"/>
    </row>
    <row r="4660" spans="24:25" x14ac:dyDescent="0.25">
      <c r="X4660" s="2"/>
      <c r="Y4660" s="2"/>
    </row>
    <row r="4661" spans="24:25" x14ac:dyDescent="0.25">
      <c r="X4661" s="2"/>
      <c r="Y4661" s="2"/>
    </row>
    <row r="4662" spans="24:25" x14ac:dyDescent="0.25">
      <c r="X4662" s="2"/>
      <c r="Y4662" s="2"/>
    </row>
    <row r="4663" spans="24:25" x14ac:dyDescent="0.25">
      <c r="X4663" s="2"/>
      <c r="Y4663" s="2"/>
    </row>
    <row r="4664" spans="24:25" x14ac:dyDescent="0.25">
      <c r="X4664" s="2"/>
      <c r="Y4664" s="2"/>
    </row>
    <row r="4665" spans="24:25" x14ac:dyDescent="0.25">
      <c r="X4665" s="2"/>
      <c r="Y4665" s="2"/>
    </row>
    <row r="4666" spans="24:25" x14ac:dyDescent="0.25">
      <c r="X4666" s="2"/>
      <c r="Y4666" s="2"/>
    </row>
    <row r="4667" spans="24:25" x14ac:dyDescent="0.25">
      <c r="X4667" s="2"/>
      <c r="Y4667" s="2"/>
    </row>
    <row r="4668" spans="24:25" x14ac:dyDescent="0.25">
      <c r="X4668" s="2"/>
      <c r="Y4668" s="2"/>
    </row>
    <row r="4669" spans="24:25" x14ac:dyDescent="0.25">
      <c r="X4669" s="2"/>
      <c r="Y4669" s="2"/>
    </row>
    <row r="4670" spans="24:25" x14ac:dyDescent="0.25">
      <c r="X4670" s="2"/>
      <c r="Y4670" s="2"/>
    </row>
    <row r="4671" spans="24:25" x14ac:dyDescent="0.25">
      <c r="X4671" s="2"/>
      <c r="Y4671" s="2"/>
    </row>
    <row r="4672" spans="24:25" x14ac:dyDescent="0.25">
      <c r="X4672" s="2"/>
      <c r="Y4672" s="2"/>
    </row>
    <row r="4673" spans="24:25" x14ac:dyDescent="0.25">
      <c r="X4673" s="2"/>
      <c r="Y4673" s="2"/>
    </row>
    <row r="4674" spans="24:25" x14ac:dyDescent="0.25">
      <c r="X4674" s="2"/>
      <c r="Y4674" s="2"/>
    </row>
    <row r="4675" spans="24:25" x14ac:dyDescent="0.25">
      <c r="X4675" s="2"/>
      <c r="Y4675" s="2"/>
    </row>
    <row r="4676" spans="24:25" x14ac:dyDescent="0.25">
      <c r="X4676" s="2"/>
      <c r="Y4676" s="2"/>
    </row>
    <row r="4677" spans="24:25" x14ac:dyDescent="0.25">
      <c r="X4677" s="2"/>
      <c r="Y4677" s="2"/>
    </row>
    <row r="4678" spans="24:25" x14ac:dyDescent="0.25">
      <c r="X4678" s="2"/>
      <c r="Y4678" s="2"/>
    </row>
    <row r="4679" spans="24:25" x14ac:dyDescent="0.25">
      <c r="X4679" s="2"/>
      <c r="Y4679" s="2"/>
    </row>
    <row r="4680" spans="24:25" x14ac:dyDescent="0.25">
      <c r="X4680" s="2"/>
      <c r="Y4680" s="2"/>
    </row>
    <row r="4681" spans="24:25" x14ac:dyDescent="0.25">
      <c r="X4681" s="2"/>
      <c r="Y4681" s="2"/>
    </row>
    <row r="4682" spans="24:25" x14ac:dyDescent="0.25">
      <c r="X4682" s="2"/>
      <c r="Y4682" s="2"/>
    </row>
    <row r="4683" spans="24:25" x14ac:dyDescent="0.25">
      <c r="X4683" s="2"/>
      <c r="Y4683" s="2"/>
    </row>
    <row r="4684" spans="24:25" x14ac:dyDescent="0.25">
      <c r="X4684" s="2"/>
      <c r="Y4684" s="2"/>
    </row>
    <row r="4685" spans="24:25" x14ac:dyDescent="0.25">
      <c r="X4685" s="2"/>
      <c r="Y4685" s="2"/>
    </row>
    <row r="4686" spans="24:25" x14ac:dyDescent="0.25">
      <c r="X4686" s="2"/>
      <c r="Y4686" s="2"/>
    </row>
    <row r="4687" spans="24:25" x14ac:dyDescent="0.25">
      <c r="X4687" s="2"/>
      <c r="Y4687" s="2"/>
    </row>
    <row r="4688" spans="24:25" x14ac:dyDescent="0.25">
      <c r="X4688" s="2"/>
      <c r="Y4688" s="2"/>
    </row>
    <row r="4689" spans="24:25" x14ac:dyDescent="0.25">
      <c r="X4689" s="2"/>
      <c r="Y4689" s="2"/>
    </row>
    <row r="4690" spans="24:25" x14ac:dyDescent="0.25">
      <c r="X4690" s="2"/>
      <c r="Y4690" s="2"/>
    </row>
    <row r="4691" spans="24:25" x14ac:dyDescent="0.25">
      <c r="X4691" s="2"/>
      <c r="Y4691" s="2"/>
    </row>
    <row r="4692" spans="24:25" x14ac:dyDescent="0.25">
      <c r="X4692" s="2"/>
      <c r="Y4692" s="2"/>
    </row>
    <row r="4693" spans="24:25" x14ac:dyDescent="0.25">
      <c r="X4693" s="2"/>
      <c r="Y4693" s="2"/>
    </row>
    <row r="4694" spans="24:25" x14ac:dyDescent="0.25">
      <c r="X4694" s="2"/>
      <c r="Y4694" s="2"/>
    </row>
    <row r="4695" spans="24:25" x14ac:dyDescent="0.25">
      <c r="X4695" s="2"/>
      <c r="Y4695" s="2"/>
    </row>
    <row r="4696" spans="24:25" x14ac:dyDescent="0.25">
      <c r="X4696" s="2"/>
      <c r="Y4696" s="2"/>
    </row>
    <row r="4697" spans="24:25" x14ac:dyDescent="0.25">
      <c r="X4697" s="2"/>
      <c r="Y4697" s="2"/>
    </row>
    <row r="4698" spans="24:25" x14ac:dyDescent="0.25">
      <c r="X4698" s="2"/>
      <c r="Y4698" s="2"/>
    </row>
    <row r="4699" spans="24:25" x14ac:dyDescent="0.25">
      <c r="X4699" s="2"/>
      <c r="Y4699" s="2"/>
    </row>
    <row r="4700" spans="24:25" x14ac:dyDescent="0.25">
      <c r="X4700" s="2"/>
      <c r="Y4700" s="2"/>
    </row>
    <row r="4701" spans="24:25" x14ac:dyDescent="0.25">
      <c r="X4701" s="2"/>
      <c r="Y4701" s="2"/>
    </row>
    <row r="4702" spans="24:25" x14ac:dyDescent="0.25">
      <c r="X4702" s="2"/>
      <c r="Y4702" s="2"/>
    </row>
    <row r="4703" spans="24:25" x14ac:dyDescent="0.25">
      <c r="X4703" s="2"/>
      <c r="Y4703" s="2"/>
    </row>
    <row r="4704" spans="24:25" x14ac:dyDescent="0.25">
      <c r="X4704" s="2"/>
      <c r="Y4704" s="2"/>
    </row>
    <row r="4705" spans="24:25" x14ac:dyDescent="0.25">
      <c r="X4705" s="2"/>
      <c r="Y4705" s="2"/>
    </row>
    <row r="4706" spans="24:25" x14ac:dyDescent="0.25">
      <c r="X4706" s="2"/>
      <c r="Y4706" s="2"/>
    </row>
    <row r="4707" spans="24:25" x14ac:dyDescent="0.25">
      <c r="X4707" s="2"/>
      <c r="Y4707" s="2"/>
    </row>
    <row r="4708" spans="24:25" x14ac:dyDescent="0.25">
      <c r="X4708" s="2"/>
      <c r="Y4708" s="2"/>
    </row>
    <row r="4709" spans="24:25" x14ac:dyDescent="0.25">
      <c r="X4709" s="2"/>
      <c r="Y4709" s="2"/>
    </row>
    <row r="4710" spans="24:25" x14ac:dyDescent="0.25">
      <c r="X4710" s="2"/>
      <c r="Y4710" s="2"/>
    </row>
    <row r="4711" spans="24:25" x14ac:dyDescent="0.25">
      <c r="X4711" s="2"/>
      <c r="Y4711" s="2"/>
    </row>
    <row r="4712" spans="24:25" x14ac:dyDescent="0.25">
      <c r="X4712" s="2"/>
      <c r="Y4712" s="2"/>
    </row>
    <row r="4713" spans="24:25" x14ac:dyDescent="0.25">
      <c r="X4713" s="2"/>
      <c r="Y4713" s="2"/>
    </row>
    <row r="4714" spans="24:25" x14ac:dyDescent="0.25">
      <c r="X4714" s="2"/>
      <c r="Y4714" s="2"/>
    </row>
    <row r="4715" spans="24:25" x14ac:dyDescent="0.25">
      <c r="X4715" s="2"/>
      <c r="Y4715" s="2"/>
    </row>
    <row r="4716" spans="24:25" x14ac:dyDescent="0.25">
      <c r="X4716" s="2"/>
      <c r="Y4716" s="2"/>
    </row>
    <row r="4717" spans="24:25" x14ac:dyDescent="0.25">
      <c r="X4717" s="2"/>
      <c r="Y4717" s="2"/>
    </row>
    <row r="4718" spans="24:25" x14ac:dyDescent="0.25">
      <c r="X4718" s="2"/>
      <c r="Y4718" s="2"/>
    </row>
    <row r="4719" spans="24:25" x14ac:dyDescent="0.25">
      <c r="X4719" s="2"/>
      <c r="Y4719" s="2"/>
    </row>
    <row r="4720" spans="24:25" x14ac:dyDescent="0.25">
      <c r="X4720" s="2"/>
      <c r="Y4720" s="2"/>
    </row>
    <row r="4721" spans="24:25" x14ac:dyDescent="0.25">
      <c r="X4721" s="2"/>
      <c r="Y4721" s="2"/>
    </row>
    <row r="4722" spans="24:25" x14ac:dyDescent="0.25">
      <c r="X4722" s="2"/>
      <c r="Y4722" s="2"/>
    </row>
    <row r="4723" spans="24:25" x14ac:dyDescent="0.25">
      <c r="X4723" s="2"/>
      <c r="Y4723" s="2"/>
    </row>
    <row r="4724" spans="24:25" x14ac:dyDescent="0.25">
      <c r="X4724" s="2"/>
      <c r="Y4724" s="2"/>
    </row>
    <row r="4725" spans="24:25" x14ac:dyDescent="0.25">
      <c r="X4725" s="2"/>
      <c r="Y4725" s="2"/>
    </row>
    <row r="4726" spans="24:25" x14ac:dyDescent="0.25">
      <c r="X4726" s="2"/>
      <c r="Y4726" s="2"/>
    </row>
    <row r="4727" spans="24:25" x14ac:dyDescent="0.25">
      <c r="X4727" s="2"/>
      <c r="Y4727" s="2"/>
    </row>
    <row r="4728" spans="24:25" x14ac:dyDescent="0.25">
      <c r="X4728" s="2"/>
      <c r="Y4728" s="2"/>
    </row>
    <row r="4729" spans="24:25" x14ac:dyDescent="0.25">
      <c r="X4729" s="2"/>
      <c r="Y4729" s="2"/>
    </row>
    <row r="4730" spans="24:25" x14ac:dyDescent="0.25">
      <c r="X4730" s="2"/>
      <c r="Y4730" s="2"/>
    </row>
    <row r="4731" spans="24:25" x14ac:dyDescent="0.25">
      <c r="X4731" s="2"/>
      <c r="Y4731" s="2"/>
    </row>
    <row r="4732" spans="24:25" x14ac:dyDescent="0.25">
      <c r="X4732" s="2"/>
      <c r="Y4732" s="2"/>
    </row>
    <row r="4733" spans="24:25" x14ac:dyDescent="0.25">
      <c r="X4733" s="2"/>
      <c r="Y4733" s="2"/>
    </row>
    <row r="4734" spans="24:25" x14ac:dyDescent="0.25">
      <c r="X4734" s="2"/>
      <c r="Y4734" s="2"/>
    </row>
    <row r="4735" spans="24:25" x14ac:dyDescent="0.25">
      <c r="X4735" s="2"/>
      <c r="Y4735" s="2"/>
    </row>
    <row r="4736" spans="24:25" x14ac:dyDescent="0.25">
      <c r="X4736" s="2"/>
      <c r="Y4736" s="2"/>
    </row>
    <row r="4737" spans="24:25" x14ac:dyDescent="0.25">
      <c r="X4737" s="2"/>
      <c r="Y4737" s="2"/>
    </row>
    <row r="4738" spans="24:25" x14ac:dyDescent="0.25">
      <c r="X4738" s="2"/>
      <c r="Y4738" s="2"/>
    </row>
    <row r="4739" spans="24:25" x14ac:dyDescent="0.25">
      <c r="X4739" s="2"/>
      <c r="Y4739" s="2"/>
    </row>
    <row r="4740" spans="24:25" x14ac:dyDescent="0.25">
      <c r="X4740" s="2"/>
      <c r="Y4740" s="2"/>
    </row>
    <row r="4741" spans="24:25" x14ac:dyDescent="0.25">
      <c r="X4741" s="2"/>
      <c r="Y4741" s="2"/>
    </row>
    <row r="4742" spans="24:25" x14ac:dyDescent="0.25">
      <c r="X4742" s="2"/>
      <c r="Y4742" s="2"/>
    </row>
    <row r="4743" spans="24:25" x14ac:dyDescent="0.25">
      <c r="X4743" s="2"/>
      <c r="Y4743" s="2"/>
    </row>
    <row r="4744" spans="24:25" x14ac:dyDescent="0.25">
      <c r="X4744" s="2"/>
      <c r="Y4744" s="2"/>
    </row>
    <row r="4745" spans="24:25" x14ac:dyDescent="0.25">
      <c r="X4745" s="2"/>
      <c r="Y4745" s="2"/>
    </row>
    <row r="4746" spans="24:25" x14ac:dyDescent="0.25">
      <c r="X4746" s="2"/>
      <c r="Y4746" s="2"/>
    </row>
    <row r="4747" spans="24:25" x14ac:dyDescent="0.25">
      <c r="X4747" s="2"/>
      <c r="Y4747" s="2"/>
    </row>
    <row r="4748" spans="24:25" x14ac:dyDescent="0.25">
      <c r="X4748" s="2"/>
      <c r="Y4748" s="2"/>
    </row>
    <row r="4749" spans="24:25" x14ac:dyDescent="0.25">
      <c r="X4749" s="2"/>
      <c r="Y4749" s="2"/>
    </row>
    <row r="4750" spans="24:25" x14ac:dyDescent="0.25">
      <c r="X4750" s="2"/>
      <c r="Y4750" s="2"/>
    </row>
    <row r="4751" spans="24:25" x14ac:dyDescent="0.25">
      <c r="X4751" s="2"/>
      <c r="Y4751" s="2"/>
    </row>
    <row r="4752" spans="24:25" x14ac:dyDescent="0.25">
      <c r="X4752" s="2"/>
      <c r="Y4752" s="2"/>
    </row>
    <row r="4753" spans="24:25" x14ac:dyDescent="0.25">
      <c r="X4753" s="2"/>
      <c r="Y4753" s="2"/>
    </row>
    <row r="4754" spans="24:25" x14ac:dyDescent="0.25">
      <c r="X4754" s="2"/>
      <c r="Y4754" s="2"/>
    </row>
    <row r="4755" spans="24:25" x14ac:dyDescent="0.25">
      <c r="X4755" s="2"/>
      <c r="Y4755" s="2"/>
    </row>
    <row r="4756" spans="24:25" x14ac:dyDescent="0.25">
      <c r="X4756" s="2"/>
      <c r="Y4756" s="2"/>
    </row>
    <row r="4757" spans="24:25" x14ac:dyDescent="0.25">
      <c r="X4757" s="2"/>
      <c r="Y4757" s="2"/>
    </row>
    <row r="4758" spans="24:25" x14ac:dyDescent="0.25">
      <c r="X4758" s="2"/>
      <c r="Y4758" s="2"/>
    </row>
    <row r="4759" spans="24:25" x14ac:dyDescent="0.25">
      <c r="X4759" s="2"/>
      <c r="Y4759" s="2"/>
    </row>
    <row r="4760" spans="24:25" x14ac:dyDescent="0.25">
      <c r="X4760" s="2"/>
      <c r="Y4760" s="2"/>
    </row>
    <row r="4761" spans="24:25" x14ac:dyDescent="0.25">
      <c r="X4761" s="2"/>
      <c r="Y4761" s="2"/>
    </row>
    <row r="4762" spans="24:25" x14ac:dyDescent="0.25">
      <c r="X4762" s="2"/>
      <c r="Y4762" s="2"/>
    </row>
    <row r="4763" spans="24:25" x14ac:dyDescent="0.25">
      <c r="X4763" s="2"/>
      <c r="Y4763" s="2"/>
    </row>
    <row r="4764" spans="24:25" x14ac:dyDescent="0.25">
      <c r="X4764" s="2"/>
      <c r="Y4764" s="2"/>
    </row>
    <row r="4765" spans="24:25" x14ac:dyDescent="0.25">
      <c r="X4765" s="2"/>
      <c r="Y4765" s="2"/>
    </row>
    <row r="4766" spans="24:25" x14ac:dyDescent="0.25">
      <c r="X4766" s="2"/>
      <c r="Y4766" s="2"/>
    </row>
    <row r="4767" spans="24:25" x14ac:dyDescent="0.25">
      <c r="X4767" s="2"/>
      <c r="Y4767" s="2"/>
    </row>
    <row r="4768" spans="24:25" x14ac:dyDescent="0.25">
      <c r="X4768" s="2"/>
      <c r="Y4768" s="2"/>
    </row>
    <row r="4769" spans="24:25" x14ac:dyDescent="0.25">
      <c r="X4769" s="2"/>
      <c r="Y4769" s="2"/>
    </row>
    <row r="4770" spans="24:25" x14ac:dyDescent="0.25">
      <c r="X4770" s="2"/>
      <c r="Y4770" s="2"/>
    </row>
    <row r="4771" spans="24:25" x14ac:dyDescent="0.25">
      <c r="X4771" s="2"/>
      <c r="Y4771" s="2"/>
    </row>
    <row r="4772" spans="24:25" x14ac:dyDescent="0.25">
      <c r="X4772" s="2"/>
      <c r="Y4772" s="2"/>
    </row>
    <row r="4773" spans="24:25" x14ac:dyDescent="0.25">
      <c r="X4773" s="2"/>
      <c r="Y4773" s="2"/>
    </row>
    <row r="4774" spans="24:25" x14ac:dyDescent="0.25">
      <c r="X4774" s="2"/>
      <c r="Y4774" s="2"/>
    </row>
    <row r="4775" spans="24:25" x14ac:dyDescent="0.25">
      <c r="X4775" s="2"/>
      <c r="Y4775" s="2"/>
    </row>
    <row r="4776" spans="24:25" x14ac:dyDescent="0.25">
      <c r="X4776" s="2"/>
      <c r="Y4776" s="2"/>
    </row>
    <row r="4777" spans="24:25" x14ac:dyDescent="0.25">
      <c r="X4777" s="2"/>
      <c r="Y4777" s="2"/>
    </row>
    <row r="4778" spans="24:25" x14ac:dyDescent="0.25">
      <c r="X4778" s="2"/>
      <c r="Y4778" s="2"/>
    </row>
    <row r="4779" spans="24:25" x14ac:dyDescent="0.25">
      <c r="X4779" s="2"/>
      <c r="Y4779" s="2"/>
    </row>
    <row r="4780" spans="24:25" x14ac:dyDescent="0.25">
      <c r="X4780" s="2"/>
      <c r="Y4780" s="2"/>
    </row>
    <row r="4781" spans="24:25" x14ac:dyDescent="0.25">
      <c r="X4781" s="2"/>
      <c r="Y4781" s="2"/>
    </row>
    <row r="4782" spans="24:25" x14ac:dyDescent="0.25">
      <c r="X4782" s="2"/>
      <c r="Y4782" s="2"/>
    </row>
    <row r="4783" spans="24:25" x14ac:dyDescent="0.25">
      <c r="X4783" s="2"/>
      <c r="Y4783" s="2"/>
    </row>
    <row r="4784" spans="24:25" x14ac:dyDescent="0.25">
      <c r="X4784" s="2"/>
      <c r="Y4784" s="2"/>
    </row>
    <row r="4785" spans="24:25" x14ac:dyDescent="0.25">
      <c r="X4785" s="2"/>
      <c r="Y4785" s="2"/>
    </row>
    <row r="4786" spans="24:25" x14ac:dyDescent="0.25">
      <c r="X4786" s="2"/>
      <c r="Y4786" s="2"/>
    </row>
    <row r="4787" spans="24:25" x14ac:dyDescent="0.25">
      <c r="X4787" s="2"/>
      <c r="Y4787" s="2"/>
    </row>
    <row r="4788" spans="24:25" x14ac:dyDescent="0.25">
      <c r="X4788" s="2"/>
      <c r="Y4788" s="2"/>
    </row>
    <row r="4789" spans="24:25" x14ac:dyDescent="0.25">
      <c r="X4789" s="2"/>
      <c r="Y4789" s="2"/>
    </row>
    <row r="4790" spans="24:25" x14ac:dyDescent="0.25">
      <c r="X4790" s="2"/>
      <c r="Y4790" s="2"/>
    </row>
    <row r="4791" spans="24:25" x14ac:dyDescent="0.25">
      <c r="X4791" s="2"/>
      <c r="Y4791" s="2"/>
    </row>
    <row r="4792" spans="24:25" x14ac:dyDescent="0.25">
      <c r="X4792" s="2"/>
      <c r="Y4792" s="2"/>
    </row>
    <row r="4793" spans="24:25" x14ac:dyDescent="0.25">
      <c r="X4793" s="2"/>
      <c r="Y4793" s="2"/>
    </row>
    <row r="4794" spans="24:25" x14ac:dyDescent="0.25">
      <c r="X4794" s="2"/>
      <c r="Y4794" s="2"/>
    </row>
    <row r="4795" spans="24:25" x14ac:dyDescent="0.25">
      <c r="X4795" s="2"/>
      <c r="Y4795" s="2"/>
    </row>
    <row r="4796" spans="24:25" x14ac:dyDescent="0.25">
      <c r="X4796" s="2"/>
      <c r="Y4796" s="2"/>
    </row>
    <row r="4797" spans="24:25" x14ac:dyDescent="0.25">
      <c r="X4797" s="2"/>
      <c r="Y4797" s="2"/>
    </row>
    <row r="4798" spans="24:25" x14ac:dyDescent="0.25">
      <c r="X4798" s="2"/>
      <c r="Y4798" s="2"/>
    </row>
    <row r="4799" spans="24:25" x14ac:dyDescent="0.25">
      <c r="X4799" s="2"/>
      <c r="Y4799" s="2"/>
    </row>
    <row r="4800" spans="24:25" x14ac:dyDescent="0.25">
      <c r="X4800" s="2"/>
      <c r="Y4800" s="2"/>
    </row>
    <row r="4801" spans="24:25" x14ac:dyDescent="0.25">
      <c r="X4801" s="2"/>
      <c r="Y4801" s="2"/>
    </row>
    <row r="4802" spans="24:25" x14ac:dyDescent="0.25">
      <c r="X4802" s="2"/>
      <c r="Y4802" s="2"/>
    </row>
    <row r="4803" spans="24:25" x14ac:dyDescent="0.25">
      <c r="X4803" s="2"/>
      <c r="Y4803" s="2"/>
    </row>
    <row r="4804" spans="24:25" x14ac:dyDescent="0.25">
      <c r="X4804" s="2"/>
      <c r="Y4804" s="2"/>
    </row>
    <row r="4805" spans="24:25" x14ac:dyDescent="0.25">
      <c r="X4805" s="2"/>
      <c r="Y4805" s="2"/>
    </row>
    <row r="4806" spans="24:25" x14ac:dyDescent="0.25">
      <c r="X4806" s="2"/>
      <c r="Y4806" s="2"/>
    </row>
    <row r="4807" spans="24:25" x14ac:dyDescent="0.25">
      <c r="X4807" s="2"/>
      <c r="Y4807" s="2"/>
    </row>
    <row r="4808" spans="24:25" x14ac:dyDescent="0.25">
      <c r="X4808" s="2"/>
      <c r="Y4808" s="2"/>
    </row>
    <row r="4809" spans="24:25" x14ac:dyDescent="0.25">
      <c r="X4809" s="2"/>
      <c r="Y4809" s="2"/>
    </row>
    <row r="4810" spans="24:25" x14ac:dyDescent="0.25">
      <c r="X4810" s="2"/>
      <c r="Y4810" s="2"/>
    </row>
    <row r="4811" spans="24:25" x14ac:dyDescent="0.25">
      <c r="X4811" s="2"/>
      <c r="Y4811" s="2"/>
    </row>
    <row r="4812" spans="24:25" x14ac:dyDescent="0.25">
      <c r="X4812" s="2"/>
      <c r="Y4812" s="2"/>
    </row>
    <row r="4813" spans="24:25" x14ac:dyDescent="0.25">
      <c r="X4813" s="2"/>
      <c r="Y4813" s="2"/>
    </row>
    <row r="4814" spans="24:25" x14ac:dyDescent="0.25">
      <c r="X4814" s="2"/>
      <c r="Y4814" s="2"/>
    </row>
    <row r="4815" spans="24:25" x14ac:dyDescent="0.25">
      <c r="X4815" s="2"/>
      <c r="Y4815" s="2"/>
    </row>
    <row r="4816" spans="24:25" x14ac:dyDescent="0.25">
      <c r="X4816" s="2"/>
      <c r="Y4816" s="2"/>
    </row>
    <row r="4817" spans="24:25" x14ac:dyDescent="0.25">
      <c r="X4817" s="2"/>
      <c r="Y4817" s="2"/>
    </row>
    <row r="4818" spans="24:25" x14ac:dyDescent="0.25">
      <c r="X4818" s="2"/>
      <c r="Y4818" s="2"/>
    </row>
    <row r="4819" spans="24:25" x14ac:dyDescent="0.25">
      <c r="X4819" s="2"/>
      <c r="Y4819" s="2"/>
    </row>
    <row r="4820" spans="24:25" x14ac:dyDescent="0.25">
      <c r="X4820" s="2"/>
      <c r="Y4820" s="2"/>
    </row>
    <row r="4821" spans="24:25" x14ac:dyDescent="0.25">
      <c r="X4821" s="2"/>
      <c r="Y4821" s="2"/>
    </row>
    <row r="4822" spans="24:25" x14ac:dyDescent="0.25">
      <c r="X4822" s="2"/>
      <c r="Y4822" s="2"/>
    </row>
    <row r="4823" spans="24:25" x14ac:dyDescent="0.25">
      <c r="X4823" s="2"/>
      <c r="Y4823" s="2"/>
    </row>
    <row r="4824" spans="24:25" x14ac:dyDescent="0.25">
      <c r="X4824" s="2"/>
      <c r="Y4824" s="2"/>
    </row>
    <row r="4825" spans="24:25" x14ac:dyDescent="0.25">
      <c r="X4825" s="2"/>
      <c r="Y4825" s="2"/>
    </row>
    <row r="4826" spans="24:25" x14ac:dyDescent="0.25">
      <c r="X4826" s="2"/>
      <c r="Y4826" s="2"/>
    </row>
    <row r="4827" spans="24:25" x14ac:dyDescent="0.25">
      <c r="X4827" s="2"/>
      <c r="Y4827" s="2"/>
    </row>
    <row r="4828" spans="24:25" x14ac:dyDescent="0.25">
      <c r="X4828" s="2"/>
      <c r="Y4828" s="2"/>
    </row>
    <row r="4829" spans="24:25" x14ac:dyDescent="0.25">
      <c r="X4829" s="2"/>
      <c r="Y4829" s="2"/>
    </row>
    <row r="4830" spans="24:25" x14ac:dyDescent="0.25">
      <c r="X4830" s="2"/>
      <c r="Y4830" s="2"/>
    </row>
    <row r="4831" spans="24:25" x14ac:dyDescent="0.25">
      <c r="X4831" s="2"/>
      <c r="Y4831" s="2"/>
    </row>
    <row r="4832" spans="24:25" x14ac:dyDescent="0.25">
      <c r="X4832" s="2"/>
      <c r="Y4832" s="2"/>
    </row>
    <row r="4833" spans="24:25" x14ac:dyDescent="0.25">
      <c r="X4833" s="2"/>
      <c r="Y4833" s="2"/>
    </row>
    <row r="4834" spans="24:25" x14ac:dyDescent="0.25">
      <c r="X4834" s="2"/>
      <c r="Y4834" s="2"/>
    </row>
    <row r="4835" spans="24:25" x14ac:dyDescent="0.25">
      <c r="X4835" s="2"/>
      <c r="Y4835" s="2"/>
    </row>
    <row r="4836" spans="24:25" x14ac:dyDescent="0.25">
      <c r="X4836" s="2"/>
      <c r="Y4836" s="2"/>
    </row>
    <row r="4837" spans="24:25" x14ac:dyDescent="0.25">
      <c r="X4837" s="2"/>
      <c r="Y4837" s="2"/>
    </row>
    <row r="4838" spans="24:25" x14ac:dyDescent="0.25">
      <c r="X4838" s="2"/>
      <c r="Y4838" s="2"/>
    </row>
    <row r="4839" spans="24:25" x14ac:dyDescent="0.25">
      <c r="X4839" s="2"/>
      <c r="Y4839" s="2"/>
    </row>
    <row r="4840" spans="24:25" x14ac:dyDescent="0.25">
      <c r="X4840" s="2"/>
      <c r="Y4840" s="2"/>
    </row>
    <row r="4841" spans="24:25" x14ac:dyDescent="0.25">
      <c r="X4841" s="2"/>
      <c r="Y4841" s="2"/>
    </row>
    <row r="4842" spans="24:25" x14ac:dyDescent="0.25">
      <c r="X4842" s="2"/>
      <c r="Y4842" s="2"/>
    </row>
    <row r="4843" spans="24:25" x14ac:dyDescent="0.25">
      <c r="X4843" s="2"/>
      <c r="Y4843" s="2"/>
    </row>
    <row r="4844" spans="24:25" x14ac:dyDescent="0.25">
      <c r="X4844" s="2"/>
      <c r="Y4844" s="2"/>
    </row>
    <row r="4845" spans="24:25" x14ac:dyDescent="0.25">
      <c r="X4845" s="2"/>
      <c r="Y4845" s="2"/>
    </row>
    <row r="4846" spans="24:25" x14ac:dyDescent="0.25">
      <c r="X4846" s="2"/>
      <c r="Y4846" s="2"/>
    </row>
    <row r="4847" spans="24:25" x14ac:dyDescent="0.25">
      <c r="X4847" s="2"/>
      <c r="Y4847" s="2"/>
    </row>
    <row r="4848" spans="24:25" x14ac:dyDescent="0.25">
      <c r="X4848" s="2"/>
      <c r="Y4848" s="2"/>
    </row>
    <row r="4849" spans="24:25" x14ac:dyDescent="0.25">
      <c r="X4849" s="2"/>
      <c r="Y4849" s="2"/>
    </row>
    <row r="4850" spans="24:25" x14ac:dyDescent="0.25">
      <c r="X4850" s="2"/>
      <c r="Y4850" s="2"/>
    </row>
    <row r="4851" spans="24:25" x14ac:dyDescent="0.25">
      <c r="X4851" s="2"/>
      <c r="Y4851" s="2"/>
    </row>
    <row r="4852" spans="24:25" x14ac:dyDescent="0.25">
      <c r="X4852" s="2"/>
      <c r="Y4852" s="2"/>
    </row>
    <row r="4853" spans="24:25" x14ac:dyDescent="0.25">
      <c r="X4853" s="2"/>
      <c r="Y4853" s="2"/>
    </row>
    <row r="4854" spans="24:25" x14ac:dyDescent="0.25">
      <c r="X4854" s="2"/>
      <c r="Y4854" s="2"/>
    </row>
    <row r="4855" spans="24:25" x14ac:dyDescent="0.25">
      <c r="X4855" s="2"/>
      <c r="Y4855" s="2"/>
    </row>
    <row r="4856" spans="24:25" x14ac:dyDescent="0.25">
      <c r="X4856" s="2"/>
      <c r="Y4856" s="2"/>
    </row>
    <row r="4857" spans="24:25" x14ac:dyDescent="0.25">
      <c r="X4857" s="2"/>
      <c r="Y4857" s="2"/>
    </row>
    <row r="4858" spans="24:25" x14ac:dyDescent="0.25">
      <c r="X4858" s="2"/>
      <c r="Y4858" s="2"/>
    </row>
    <row r="4859" spans="24:25" x14ac:dyDescent="0.25">
      <c r="X4859" s="2"/>
      <c r="Y4859" s="2"/>
    </row>
    <row r="4860" spans="24:25" x14ac:dyDescent="0.25">
      <c r="X4860" s="2"/>
      <c r="Y4860" s="2"/>
    </row>
    <row r="4861" spans="24:25" x14ac:dyDescent="0.25">
      <c r="X4861" s="2"/>
      <c r="Y4861" s="2"/>
    </row>
    <row r="4862" spans="24:25" x14ac:dyDescent="0.25">
      <c r="X4862" s="2"/>
      <c r="Y4862" s="2"/>
    </row>
    <row r="4863" spans="24:25" x14ac:dyDescent="0.25">
      <c r="X4863" s="2"/>
      <c r="Y4863" s="2"/>
    </row>
    <row r="4864" spans="24:25" x14ac:dyDescent="0.25">
      <c r="X4864" s="2"/>
      <c r="Y4864" s="2"/>
    </row>
    <row r="4865" spans="24:25" x14ac:dyDescent="0.25">
      <c r="X4865" s="2"/>
      <c r="Y4865" s="2"/>
    </row>
    <row r="4866" spans="24:25" x14ac:dyDescent="0.25">
      <c r="X4866" s="2"/>
      <c r="Y4866" s="2"/>
    </row>
    <row r="4867" spans="24:25" x14ac:dyDescent="0.25">
      <c r="X4867" s="2"/>
      <c r="Y4867" s="2"/>
    </row>
    <row r="4868" spans="24:25" x14ac:dyDescent="0.25">
      <c r="X4868" s="2"/>
      <c r="Y4868" s="2"/>
    </row>
    <row r="4869" spans="24:25" x14ac:dyDescent="0.25">
      <c r="X4869" s="2"/>
      <c r="Y4869" s="2"/>
    </row>
    <row r="4870" spans="24:25" x14ac:dyDescent="0.25">
      <c r="X4870" s="2"/>
      <c r="Y4870" s="2"/>
    </row>
    <row r="4871" spans="24:25" x14ac:dyDescent="0.25">
      <c r="X4871" s="2"/>
      <c r="Y4871" s="2"/>
    </row>
    <row r="4872" spans="24:25" x14ac:dyDescent="0.25">
      <c r="X4872" s="2"/>
      <c r="Y4872" s="2"/>
    </row>
    <row r="4873" spans="24:25" x14ac:dyDescent="0.25">
      <c r="X4873" s="2"/>
      <c r="Y4873" s="2"/>
    </row>
    <row r="4874" spans="24:25" x14ac:dyDescent="0.25">
      <c r="X4874" s="2"/>
      <c r="Y4874" s="2"/>
    </row>
    <row r="4875" spans="24:25" x14ac:dyDescent="0.25">
      <c r="X4875" s="2"/>
      <c r="Y4875" s="2"/>
    </row>
    <row r="4876" spans="24:25" x14ac:dyDescent="0.25">
      <c r="X4876" s="2"/>
      <c r="Y4876" s="2"/>
    </row>
    <row r="4877" spans="24:25" x14ac:dyDescent="0.25">
      <c r="X4877" s="2"/>
      <c r="Y4877" s="2"/>
    </row>
    <row r="4878" spans="24:25" x14ac:dyDescent="0.25">
      <c r="X4878" s="2"/>
      <c r="Y4878" s="2"/>
    </row>
    <row r="4879" spans="24:25" x14ac:dyDescent="0.25">
      <c r="X4879" s="2"/>
      <c r="Y4879" s="2"/>
    </row>
    <row r="4880" spans="24:25" x14ac:dyDescent="0.25">
      <c r="X4880" s="2"/>
      <c r="Y4880" s="2"/>
    </row>
    <row r="4881" spans="24:25" x14ac:dyDescent="0.25">
      <c r="X4881" s="2"/>
      <c r="Y4881" s="2"/>
    </row>
    <row r="4882" spans="24:25" x14ac:dyDescent="0.25">
      <c r="X4882" s="2"/>
      <c r="Y4882" s="2"/>
    </row>
    <row r="4883" spans="24:25" x14ac:dyDescent="0.25">
      <c r="X4883" s="2"/>
      <c r="Y4883" s="2"/>
    </row>
    <row r="4884" spans="24:25" x14ac:dyDescent="0.25">
      <c r="X4884" s="2"/>
      <c r="Y4884" s="2"/>
    </row>
    <row r="4885" spans="24:25" x14ac:dyDescent="0.25">
      <c r="X4885" s="2"/>
      <c r="Y4885" s="2"/>
    </row>
    <row r="4886" spans="24:25" x14ac:dyDescent="0.25">
      <c r="X4886" s="2"/>
      <c r="Y4886" s="2"/>
    </row>
    <row r="4887" spans="24:25" x14ac:dyDescent="0.25">
      <c r="X4887" s="2"/>
      <c r="Y4887" s="2"/>
    </row>
    <row r="4888" spans="24:25" x14ac:dyDescent="0.25">
      <c r="X4888" s="2"/>
      <c r="Y4888" s="2"/>
    </row>
    <row r="4889" spans="24:25" x14ac:dyDescent="0.25">
      <c r="X4889" s="2"/>
      <c r="Y4889" s="2"/>
    </row>
    <row r="4890" spans="24:25" x14ac:dyDescent="0.25">
      <c r="X4890" s="2"/>
      <c r="Y4890" s="2"/>
    </row>
    <row r="4891" spans="24:25" x14ac:dyDescent="0.25">
      <c r="X4891" s="2"/>
      <c r="Y4891" s="2"/>
    </row>
    <row r="4892" spans="24:25" x14ac:dyDescent="0.25">
      <c r="X4892" s="2"/>
      <c r="Y4892" s="2"/>
    </row>
    <row r="4893" spans="24:25" x14ac:dyDescent="0.25">
      <c r="X4893" s="2"/>
      <c r="Y4893" s="2"/>
    </row>
    <row r="4894" spans="24:25" x14ac:dyDescent="0.25">
      <c r="X4894" s="2"/>
      <c r="Y4894" s="2"/>
    </row>
    <row r="4895" spans="24:25" x14ac:dyDescent="0.25">
      <c r="X4895" s="2"/>
      <c r="Y4895" s="2"/>
    </row>
    <row r="4896" spans="24:25" x14ac:dyDescent="0.25">
      <c r="X4896" s="2"/>
      <c r="Y4896" s="2"/>
    </row>
    <row r="4897" spans="24:25" x14ac:dyDescent="0.25">
      <c r="X4897" s="2"/>
      <c r="Y4897" s="2"/>
    </row>
    <row r="4898" spans="24:25" x14ac:dyDescent="0.25">
      <c r="X4898" s="2"/>
      <c r="Y4898" s="2"/>
    </row>
    <row r="4899" spans="24:25" x14ac:dyDescent="0.25">
      <c r="X4899" s="2"/>
      <c r="Y4899" s="2"/>
    </row>
    <row r="4900" spans="24:25" x14ac:dyDescent="0.25">
      <c r="X4900" s="2"/>
      <c r="Y4900" s="2"/>
    </row>
    <row r="4901" spans="24:25" x14ac:dyDescent="0.25">
      <c r="X4901" s="2"/>
      <c r="Y4901" s="2"/>
    </row>
    <row r="4902" spans="24:25" x14ac:dyDescent="0.25">
      <c r="X4902" s="2"/>
      <c r="Y4902" s="2"/>
    </row>
    <row r="4903" spans="24:25" x14ac:dyDescent="0.25">
      <c r="X4903" s="2"/>
      <c r="Y4903" s="2"/>
    </row>
    <row r="4904" spans="24:25" x14ac:dyDescent="0.25">
      <c r="X4904" s="2"/>
      <c r="Y4904" s="2"/>
    </row>
    <row r="4905" spans="24:25" x14ac:dyDescent="0.25">
      <c r="X4905" s="2"/>
      <c r="Y4905" s="2"/>
    </row>
    <row r="4906" spans="24:25" x14ac:dyDescent="0.25">
      <c r="X4906" s="2"/>
      <c r="Y4906" s="2"/>
    </row>
    <row r="4907" spans="24:25" x14ac:dyDescent="0.25">
      <c r="X4907" s="2"/>
      <c r="Y4907" s="2"/>
    </row>
    <row r="4908" spans="24:25" x14ac:dyDescent="0.25">
      <c r="X4908" s="2"/>
      <c r="Y4908" s="2"/>
    </row>
    <row r="4909" spans="24:25" x14ac:dyDescent="0.25">
      <c r="X4909" s="2"/>
      <c r="Y4909" s="2"/>
    </row>
    <row r="4910" spans="24:25" x14ac:dyDescent="0.25">
      <c r="X4910" s="2"/>
      <c r="Y4910" s="2"/>
    </row>
    <row r="4911" spans="24:25" x14ac:dyDescent="0.25">
      <c r="X4911" s="2"/>
      <c r="Y4911" s="2"/>
    </row>
    <row r="4912" spans="24:25" x14ac:dyDescent="0.25">
      <c r="X4912" s="2"/>
      <c r="Y4912" s="2"/>
    </row>
    <row r="4913" spans="24:25" x14ac:dyDescent="0.25">
      <c r="X4913" s="2"/>
      <c r="Y4913" s="2"/>
    </row>
    <row r="4914" spans="24:25" x14ac:dyDescent="0.25">
      <c r="X4914" s="2"/>
      <c r="Y4914" s="2"/>
    </row>
    <row r="4915" spans="24:25" x14ac:dyDescent="0.25">
      <c r="X4915" s="2"/>
      <c r="Y4915" s="2"/>
    </row>
    <row r="4916" spans="24:25" x14ac:dyDescent="0.25">
      <c r="X4916" s="2"/>
      <c r="Y4916" s="2"/>
    </row>
    <row r="4917" spans="24:25" x14ac:dyDescent="0.25">
      <c r="X4917" s="2"/>
      <c r="Y4917" s="2"/>
    </row>
    <row r="4918" spans="24:25" x14ac:dyDescent="0.25">
      <c r="X4918" s="2"/>
      <c r="Y4918" s="2"/>
    </row>
    <row r="4919" spans="24:25" x14ac:dyDescent="0.25">
      <c r="X4919" s="2"/>
      <c r="Y4919" s="2"/>
    </row>
    <row r="4920" spans="24:25" x14ac:dyDescent="0.25">
      <c r="X4920" s="2"/>
      <c r="Y4920" s="2"/>
    </row>
    <row r="4921" spans="24:25" x14ac:dyDescent="0.25">
      <c r="X4921" s="2"/>
      <c r="Y4921" s="2"/>
    </row>
    <row r="4922" spans="24:25" x14ac:dyDescent="0.25">
      <c r="X4922" s="2"/>
      <c r="Y4922" s="2"/>
    </row>
    <row r="4923" spans="24:25" x14ac:dyDescent="0.25">
      <c r="X4923" s="2"/>
      <c r="Y4923" s="2"/>
    </row>
    <row r="4924" spans="24:25" x14ac:dyDescent="0.25">
      <c r="X4924" s="2"/>
      <c r="Y4924" s="2"/>
    </row>
    <row r="4925" spans="24:25" x14ac:dyDescent="0.25">
      <c r="X4925" s="2"/>
      <c r="Y4925" s="2"/>
    </row>
    <row r="4926" spans="24:25" x14ac:dyDescent="0.25">
      <c r="X4926" s="2"/>
      <c r="Y4926" s="2"/>
    </row>
    <row r="4927" spans="24:25" x14ac:dyDescent="0.25">
      <c r="X4927" s="2"/>
      <c r="Y4927" s="2"/>
    </row>
    <row r="4928" spans="24:25" x14ac:dyDescent="0.25">
      <c r="X4928" s="2"/>
      <c r="Y4928" s="2"/>
    </row>
    <row r="4929" spans="24:25" x14ac:dyDescent="0.25">
      <c r="X4929" s="2"/>
      <c r="Y4929" s="2"/>
    </row>
    <row r="4930" spans="24:25" x14ac:dyDescent="0.25">
      <c r="X4930" s="2"/>
      <c r="Y4930" s="2"/>
    </row>
    <row r="4931" spans="24:25" x14ac:dyDescent="0.25">
      <c r="X4931" s="2"/>
      <c r="Y4931" s="2"/>
    </row>
    <row r="4932" spans="24:25" x14ac:dyDescent="0.25">
      <c r="X4932" s="2"/>
      <c r="Y4932" s="2"/>
    </row>
    <row r="4933" spans="24:25" x14ac:dyDescent="0.25">
      <c r="X4933" s="2"/>
      <c r="Y4933" s="2"/>
    </row>
    <row r="4934" spans="24:25" x14ac:dyDescent="0.25">
      <c r="X4934" s="2"/>
      <c r="Y4934" s="2"/>
    </row>
    <row r="4935" spans="24:25" x14ac:dyDescent="0.25">
      <c r="X4935" s="2"/>
      <c r="Y4935" s="2"/>
    </row>
    <row r="4936" spans="24:25" x14ac:dyDescent="0.25">
      <c r="X4936" s="2"/>
      <c r="Y4936" s="2"/>
    </row>
    <row r="4937" spans="24:25" x14ac:dyDescent="0.25">
      <c r="X4937" s="2"/>
      <c r="Y4937" s="2"/>
    </row>
    <row r="4938" spans="24:25" x14ac:dyDescent="0.25">
      <c r="X4938" s="2"/>
      <c r="Y4938" s="2"/>
    </row>
    <row r="4939" spans="24:25" x14ac:dyDescent="0.25">
      <c r="X4939" s="2"/>
      <c r="Y4939" s="2"/>
    </row>
    <row r="4940" spans="24:25" x14ac:dyDescent="0.25">
      <c r="X4940" s="2"/>
      <c r="Y4940" s="2"/>
    </row>
    <row r="4941" spans="24:25" x14ac:dyDescent="0.25">
      <c r="X4941" s="2"/>
      <c r="Y4941" s="2"/>
    </row>
    <row r="4942" spans="24:25" x14ac:dyDescent="0.25">
      <c r="X4942" s="2"/>
      <c r="Y4942" s="2"/>
    </row>
    <row r="4943" spans="24:25" x14ac:dyDescent="0.25">
      <c r="X4943" s="2"/>
      <c r="Y4943" s="2"/>
    </row>
    <row r="4944" spans="24:25" x14ac:dyDescent="0.25">
      <c r="X4944" s="2"/>
      <c r="Y4944" s="2"/>
    </row>
    <row r="4945" spans="24:25" x14ac:dyDescent="0.25">
      <c r="X4945" s="2"/>
      <c r="Y4945" s="2"/>
    </row>
    <row r="4946" spans="24:25" x14ac:dyDescent="0.25">
      <c r="X4946" s="2"/>
      <c r="Y4946" s="2"/>
    </row>
    <row r="4947" spans="24:25" x14ac:dyDescent="0.25">
      <c r="X4947" s="2"/>
      <c r="Y4947" s="2"/>
    </row>
    <row r="4948" spans="24:25" x14ac:dyDescent="0.25">
      <c r="X4948" s="2"/>
      <c r="Y4948" s="2"/>
    </row>
    <row r="4949" spans="24:25" x14ac:dyDescent="0.25">
      <c r="X4949" s="2"/>
      <c r="Y4949" s="2"/>
    </row>
    <row r="4950" spans="24:25" x14ac:dyDescent="0.25">
      <c r="X4950" s="2"/>
      <c r="Y4950" s="2"/>
    </row>
    <row r="4951" spans="24:25" x14ac:dyDescent="0.25">
      <c r="X4951" s="2"/>
      <c r="Y4951" s="2"/>
    </row>
    <row r="4952" spans="24:25" x14ac:dyDescent="0.25">
      <c r="X4952" s="2"/>
      <c r="Y4952" s="2"/>
    </row>
    <row r="4953" spans="24:25" x14ac:dyDescent="0.25">
      <c r="X4953" s="2"/>
      <c r="Y4953" s="2"/>
    </row>
    <row r="4954" spans="24:25" x14ac:dyDescent="0.25">
      <c r="X4954" s="2"/>
      <c r="Y4954" s="2"/>
    </row>
    <row r="4955" spans="24:25" x14ac:dyDescent="0.25">
      <c r="X4955" s="2"/>
      <c r="Y4955" s="2"/>
    </row>
    <row r="4956" spans="24:25" x14ac:dyDescent="0.25">
      <c r="X4956" s="2"/>
      <c r="Y4956" s="2"/>
    </row>
    <row r="4957" spans="24:25" x14ac:dyDescent="0.25">
      <c r="X4957" s="2"/>
      <c r="Y4957" s="2"/>
    </row>
    <row r="4958" spans="24:25" x14ac:dyDescent="0.25">
      <c r="X4958" s="2"/>
      <c r="Y4958" s="2"/>
    </row>
    <row r="4959" spans="24:25" x14ac:dyDescent="0.25">
      <c r="X4959" s="2"/>
      <c r="Y4959" s="2"/>
    </row>
    <row r="4960" spans="24:25" x14ac:dyDescent="0.25">
      <c r="X4960" s="2"/>
      <c r="Y4960" s="2"/>
    </row>
    <row r="4961" spans="24:25" x14ac:dyDescent="0.25">
      <c r="X4961" s="2"/>
      <c r="Y4961" s="2"/>
    </row>
    <row r="4962" spans="24:25" x14ac:dyDescent="0.25">
      <c r="X4962" s="2"/>
      <c r="Y4962" s="2"/>
    </row>
    <row r="4963" spans="24:25" x14ac:dyDescent="0.25">
      <c r="X4963" s="2"/>
      <c r="Y4963" s="2"/>
    </row>
    <row r="4964" spans="24:25" x14ac:dyDescent="0.25">
      <c r="X4964" s="2"/>
      <c r="Y4964" s="2"/>
    </row>
    <row r="4965" spans="24:25" x14ac:dyDescent="0.25">
      <c r="X4965" s="2"/>
      <c r="Y4965" s="2"/>
    </row>
    <row r="4966" spans="24:25" x14ac:dyDescent="0.25">
      <c r="X4966" s="2"/>
      <c r="Y4966" s="2"/>
    </row>
    <row r="4967" spans="24:25" x14ac:dyDescent="0.25">
      <c r="X4967" s="2"/>
      <c r="Y4967" s="2"/>
    </row>
    <row r="4968" spans="24:25" x14ac:dyDescent="0.25">
      <c r="X4968" s="2"/>
      <c r="Y4968" s="2"/>
    </row>
    <row r="4969" spans="24:25" x14ac:dyDescent="0.25">
      <c r="X4969" s="2"/>
      <c r="Y4969" s="2"/>
    </row>
    <row r="4970" spans="24:25" x14ac:dyDescent="0.25">
      <c r="X4970" s="2"/>
      <c r="Y4970" s="2"/>
    </row>
    <row r="4971" spans="24:25" x14ac:dyDescent="0.25">
      <c r="X4971" s="2"/>
      <c r="Y4971" s="2"/>
    </row>
    <row r="4972" spans="24:25" x14ac:dyDescent="0.25">
      <c r="X4972" s="2"/>
      <c r="Y4972" s="2"/>
    </row>
    <row r="4973" spans="24:25" x14ac:dyDescent="0.25">
      <c r="X4973" s="2"/>
      <c r="Y4973" s="2"/>
    </row>
    <row r="4974" spans="24:25" x14ac:dyDescent="0.25">
      <c r="X4974" s="2"/>
      <c r="Y4974" s="2"/>
    </row>
    <row r="4975" spans="24:25" x14ac:dyDescent="0.25">
      <c r="X4975" s="2"/>
      <c r="Y4975" s="2"/>
    </row>
    <row r="4976" spans="24:25" x14ac:dyDescent="0.25">
      <c r="X4976" s="2"/>
      <c r="Y4976" s="2"/>
    </row>
    <row r="4977" spans="24:25" x14ac:dyDescent="0.25">
      <c r="X4977" s="2"/>
      <c r="Y4977" s="2"/>
    </row>
    <row r="4978" spans="24:25" x14ac:dyDescent="0.25">
      <c r="X4978" s="2"/>
      <c r="Y4978" s="2"/>
    </row>
    <row r="4979" spans="24:25" x14ac:dyDescent="0.25">
      <c r="X4979" s="2"/>
      <c r="Y4979" s="2"/>
    </row>
    <row r="4980" spans="24:25" x14ac:dyDescent="0.25">
      <c r="X4980" s="2"/>
      <c r="Y4980" s="2"/>
    </row>
    <row r="4981" spans="24:25" x14ac:dyDescent="0.25">
      <c r="X4981" s="2"/>
      <c r="Y4981" s="2"/>
    </row>
    <row r="4982" spans="24:25" x14ac:dyDescent="0.25">
      <c r="X4982" s="2"/>
      <c r="Y4982" s="2"/>
    </row>
    <row r="4983" spans="24:25" x14ac:dyDescent="0.25">
      <c r="X4983" s="2"/>
      <c r="Y4983" s="2"/>
    </row>
    <row r="4984" spans="24:25" x14ac:dyDescent="0.25">
      <c r="X4984" s="2"/>
      <c r="Y4984" s="2"/>
    </row>
    <row r="4985" spans="24:25" x14ac:dyDescent="0.25">
      <c r="X4985" s="2"/>
      <c r="Y4985" s="2"/>
    </row>
    <row r="4986" spans="24:25" x14ac:dyDescent="0.25">
      <c r="X4986" s="2"/>
      <c r="Y4986" s="2"/>
    </row>
    <row r="4987" spans="24:25" x14ac:dyDescent="0.25">
      <c r="X4987" s="2"/>
      <c r="Y4987" s="2"/>
    </row>
    <row r="4988" spans="24:25" x14ac:dyDescent="0.25">
      <c r="X4988" s="2"/>
      <c r="Y4988" s="2"/>
    </row>
    <row r="4989" spans="24:25" x14ac:dyDescent="0.25">
      <c r="X4989" s="2"/>
      <c r="Y4989" s="2"/>
    </row>
    <row r="4990" spans="24:25" x14ac:dyDescent="0.25">
      <c r="X4990" s="2"/>
      <c r="Y4990" s="2"/>
    </row>
    <row r="4991" spans="24:25" x14ac:dyDescent="0.25">
      <c r="X4991" s="2"/>
      <c r="Y4991" s="2"/>
    </row>
    <row r="4992" spans="24:25" x14ac:dyDescent="0.25">
      <c r="X4992" s="2"/>
      <c r="Y4992" s="2"/>
    </row>
    <row r="4993" spans="24:25" x14ac:dyDescent="0.25">
      <c r="X4993" s="2"/>
      <c r="Y4993" s="2"/>
    </row>
    <row r="4994" spans="24:25" x14ac:dyDescent="0.25">
      <c r="X4994" s="2"/>
      <c r="Y4994" s="2"/>
    </row>
    <row r="4995" spans="24:25" x14ac:dyDescent="0.25">
      <c r="X4995" s="2"/>
      <c r="Y4995" s="2"/>
    </row>
    <row r="4996" spans="24:25" x14ac:dyDescent="0.25">
      <c r="X4996" s="2"/>
      <c r="Y4996" s="2"/>
    </row>
    <row r="4997" spans="24:25" x14ac:dyDescent="0.25">
      <c r="X4997" s="2"/>
      <c r="Y4997" s="2"/>
    </row>
    <row r="4998" spans="24:25" x14ac:dyDescent="0.25">
      <c r="X4998" s="2"/>
      <c r="Y4998" s="2"/>
    </row>
    <row r="4999" spans="24:25" x14ac:dyDescent="0.25">
      <c r="X4999" s="2"/>
      <c r="Y4999" s="2"/>
    </row>
    <row r="5000" spans="24:25" x14ac:dyDescent="0.25">
      <c r="X5000" s="2"/>
      <c r="Y5000" s="2"/>
    </row>
    <row r="5001" spans="24:25" x14ac:dyDescent="0.25">
      <c r="X5001" s="2"/>
      <c r="Y5001" s="2"/>
    </row>
    <row r="5002" spans="24:25" x14ac:dyDescent="0.25">
      <c r="X5002" s="2"/>
      <c r="Y5002" s="2"/>
    </row>
    <row r="5003" spans="24:25" x14ac:dyDescent="0.25">
      <c r="X5003" s="2"/>
      <c r="Y5003" s="2"/>
    </row>
    <row r="5004" spans="24:25" x14ac:dyDescent="0.25">
      <c r="X5004" s="2"/>
      <c r="Y5004" s="2"/>
    </row>
    <row r="5005" spans="24:25" x14ac:dyDescent="0.25">
      <c r="X5005" s="2"/>
      <c r="Y5005" s="2"/>
    </row>
    <row r="5006" spans="24:25" x14ac:dyDescent="0.25">
      <c r="X5006" s="2"/>
      <c r="Y5006" s="2"/>
    </row>
    <row r="5007" spans="24:25" x14ac:dyDescent="0.25">
      <c r="X5007" s="2"/>
      <c r="Y5007" s="2"/>
    </row>
    <row r="5008" spans="24:25" x14ac:dyDescent="0.25">
      <c r="X5008" s="2"/>
      <c r="Y5008" s="2"/>
    </row>
    <row r="5009" spans="24:25" x14ac:dyDescent="0.25">
      <c r="X5009" s="2"/>
      <c r="Y5009" s="2"/>
    </row>
    <row r="5010" spans="24:25" x14ac:dyDescent="0.25">
      <c r="X5010" s="2"/>
      <c r="Y5010" s="2"/>
    </row>
    <row r="5011" spans="24:25" x14ac:dyDescent="0.25">
      <c r="X5011" s="2"/>
      <c r="Y5011" s="2"/>
    </row>
    <row r="5012" spans="24:25" x14ac:dyDescent="0.25">
      <c r="X5012" s="2"/>
      <c r="Y5012" s="2"/>
    </row>
    <row r="5013" spans="24:25" x14ac:dyDescent="0.25">
      <c r="X5013" s="2"/>
      <c r="Y5013" s="2"/>
    </row>
    <row r="5014" spans="24:25" x14ac:dyDescent="0.25">
      <c r="X5014" s="2"/>
      <c r="Y5014" s="2"/>
    </row>
    <row r="5015" spans="24:25" x14ac:dyDescent="0.25">
      <c r="X5015" s="2"/>
      <c r="Y5015" s="2"/>
    </row>
    <row r="5016" spans="24:25" x14ac:dyDescent="0.25">
      <c r="X5016" s="2"/>
      <c r="Y5016" s="2"/>
    </row>
    <row r="5017" spans="24:25" x14ac:dyDescent="0.25">
      <c r="X5017" s="2"/>
      <c r="Y5017" s="2"/>
    </row>
    <row r="5018" spans="24:25" x14ac:dyDescent="0.25">
      <c r="X5018" s="2"/>
      <c r="Y5018" s="2"/>
    </row>
    <row r="5019" spans="24:25" x14ac:dyDescent="0.25">
      <c r="X5019" s="2"/>
      <c r="Y5019" s="2"/>
    </row>
    <row r="5020" spans="24:25" x14ac:dyDescent="0.25">
      <c r="X5020" s="2"/>
      <c r="Y5020" s="2"/>
    </row>
    <row r="5021" spans="24:25" x14ac:dyDescent="0.25">
      <c r="X5021" s="2"/>
      <c r="Y5021" s="2"/>
    </row>
    <row r="5022" spans="24:25" x14ac:dyDescent="0.25">
      <c r="X5022" s="2"/>
      <c r="Y5022" s="2"/>
    </row>
    <row r="5023" spans="24:25" x14ac:dyDescent="0.25">
      <c r="X5023" s="2"/>
      <c r="Y5023" s="2"/>
    </row>
    <row r="5024" spans="24:25" x14ac:dyDescent="0.25">
      <c r="X5024" s="2"/>
      <c r="Y5024" s="2"/>
    </row>
    <row r="5025" spans="24:25" x14ac:dyDescent="0.25">
      <c r="X5025" s="2"/>
      <c r="Y5025" s="2"/>
    </row>
    <row r="5026" spans="24:25" x14ac:dyDescent="0.25">
      <c r="X5026" s="2"/>
      <c r="Y5026" s="2"/>
    </row>
    <row r="5027" spans="24:25" x14ac:dyDescent="0.25">
      <c r="X5027" s="2"/>
      <c r="Y5027" s="2"/>
    </row>
    <row r="5028" spans="24:25" x14ac:dyDescent="0.25">
      <c r="X5028" s="2"/>
      <c r="Y5028" s="2"/>
    </row>
    <row r="5029" spans="24:25" x14ac:dyDescent="0.25">
      <c r="X5029" s="2"/>
      <c r="Y5029" s="2"/>
    </row>
    <row r="5030" spans="24:25" x14ac:dyDescent="0.25">
      <c r="X5030" s="2"/>
      <c r="Y5030" s="2"/>
    </row>
    <row r="5031" spans="24:25" x14ac:dyDescent="0.25">
      <c r="X5031" s="2"/>
      <c r="Y5031" s="2"/>
    </row>
    <row r="5032" spans="24:25" x14ac:dyDescent="0.25">
      <c r="X5032" s="2"/>
      <c r="Y5032" s="2"/>
    </row>
    <row r="5033" spans="24:25" x14ac:dyDescent="0.25">
      <c r="X5033" s="2"/>
      <c r="Y5033" s="2"/>
    </row>
    <row r="5034" spans="24:25" x14ac:dyDescent="0.25">
      <c r="X5034" s="2"/>
      <c r="Y5034" s="2"/>
    </row>
    <row r="5035" spans="24:25" x14ac:dyDescent="0.25">
      <c r="X5035" s="2"/>
      <c r="Y5035" s="2"/>
    </row>
    <row r="5036" spans="24:25" x14ac:dyDescent="0.25">
      <c r="X5036" s="2"/>
      <c r="Y5036" s="2"/>
    </row>
    <row r="5037" spans="24:25" x14ac:dyDescent="0.25">
      <c r="X5037" s="2"/>
      <c r="Y5037" s="2"/>
    </row>
    <row r="5038" spans="24:25" x14ac:dyDescent="0.25">
      <c r="X5038" s="2"/>
      <c r="Y5038" s="2"/>
    </row>
    <row r="5039" spans="24:25" x14ac:dyDescent="0.25">
      <c r="X5039" s="2"/>
      <c r="Y5039" s="2"/>
    </row>
    <row r="5040" spans="24:25" x14ac:dyDescent="0.25">
      <c r="X5040" s="2"/>
      <c r="Y5040" s="2"/>
    </row>
    <row r="5041" spans="24:25" x14ac:dyDescent="0.25">
      <c r="X5041" s="2"/>
      <c r="Y5041" s="2"/>
    </row>
    <row r="5042" spans="24:25" x14ac:dyDescent="0.25">
      <c r="X5042" s="2"/>
      <c r="Y5042" s="2"/>
    </row>
    <row r="5043" spans="24:25" x14ac:dyDescent="0.25">
      <c r="X5043" s="2"/>
      <c r="Y5043" s="2"/>
    </row>
    <row r="5044" spans="24:25" x14ac:dyDescent="0.25">
      <c r="X5044" s="2"/>
      <c r="Y5044" s="2"/>
    </row>
    <row r="5045" spans="24:25" x14ac:dyDescent="0.25">
      <c r="X5045" s="2"/>
      <c r="Y5045" s="2"/>
    </row>
    <row r="5046" spans="24:25" x14ac:dyDescent="0.25">
      <c r="X5046" s="2"/>
      <c r="Y5046" s="2"/>
    </row>
    <row r="5047" spans="24:25" x14ac:dyDescent="0.25">
      <c r="X5047" s="2"/>
      <c r="Y5047" s="2"/>
    </row>
    <row r="5048" spans="24:25" x14ac:dyDescent="0.25">
      <c r="X5048" s="2"/>
      <c r="Y5048" s="2"/>
    </row>
    <row r="5049" spans="24:25" x14ac:dyDescent="0.25">
      <c r="X5049" s="2"/>
      <c r="Y5049" s="2"/>
    </row>
    <row r="5050" spans="24:25" x14ac:dyDescent="0.25">
      <c r="X5050" s="2"/>
      <c r="Y5050" s="2"/>
    </row>
    <row r="5051" spans="24:25" x14ac:dyDescent="0.25">
      <c r="X5051" s="2"/>
      <c r="Y5051" s="2"/>
    </row>
    <row r="5052" spans="24:25" x14ac:dyDescent="0.25">
      <c r="X5052" s="2"/>
      <c r="Y5052" s="2"/>
    </row>
    <row r="5053" spans="24:25" x14ac:dyDescent="0.25">
      <c r="X5053" s="2"/>
      <c r="Y5053" s="2"/>
    </row>
    <row r="5054" spans="24:25" x14ac:dyDescent="0.25">
      <c r="X5054" s="2"/>
      <c r="Y5054" s="2"/>
    </row>
    <row r="5055" spans="24:25" x14ac:dyDescent="0.25">
      <c r="X5055" s="2"/>
      <c r="Y5055" s="2"/>
    </row>
    <row r="5056" spans="24:25" x14ac:dyDescent="0.25">
      <c r="X5056" s="2"/>
      <c r="Y5056" s="2"/>
    </row>
    <row r="5057" spans="24:25" x14ac:dyDescent="0.25">
      <c r="X5057" s="2"/>
      <c r="Y5057" s="2"/>
    </row>
    <row r="5058" spans="24:25" x14ac:dyDescent="0.25">
      <c r="X5058" s="2"/>
      <c r="Y5058" s="2"/>
    </row>
    <row r="5059" spans="24:25" x14ac:dyDescent="0.25">
      <c r="X5059" s="2"/>
      <c r="Y5059" s="2"/>
    </row>
    <row r="5060" spans="24:25" x14ac:dyDescent="0.25">
      <c r="X5060" s="2"/>
      <c r="Y5060" s="2"/>
    </row>
    <row r="5061" spans="24:25" x14ac:dyDescent="0.25">
      <c r="X5061" s="2"/>
      <c r="Y5061" s="2"/>
    </row>
    <row r="5062" spans="24:25" x14ac:dyDescent="0.25">
      <c r="X5062" s="2"/>
      <c r="Y5062" s="2"/>
    </row>
    <row r="5063" spans="24:25" x14ac:dyDescent="0.25">
      <c r="X5063" s="2"/>
      <c r="Y5063" s="2"/>
    </row>
    <row r="5064" spans="24:25" x14ac:dyDescent="0.25">
      <c r="X5064" s="2"/>
      <c r="Y5064" s="2"/>
    </row>
    <row r="5065" spans="24:25" x14ac:dyDescent="0.25">
      <c r="X5065" s="2"/>
      <c r="Y5065" s="2"/>
    </row>
    <row r="5066" spans="24:25" x14ac:dyDescent="0.25">
      <c r="X5066" s="2"/>
      <c r="Y5066" s="2"/>
    </row>
    <row r="5067" spans="24:25" x14ac:dyDescent="0.25">
      <c r="X5067" s="2"/>
      <c r="Y5067" s="2"/>
    </row>
    <row r="5068" spans="24:25" x14ac:dyDescent="0.25">
      <c r="X5068" s="2"/>
      <c r="Y5068" s="2"/>
    </row>
    <row r="5069" spans="24:25" x14ac:dyDescent="0.25">
      <c r="X5069" s="2"/>
      <c r="Y5069" s="2"/>
    </row>
    <row r="5070" spans="24:25" x14ac:dyDescent="0.25">
      <c r="X5070" s="2"/>
      <c r="Y5070" s="2"/>
    </row>
    <row r="5071" spans="24:25" x14ac:dyDescent="0.25">
      <c r="X5071" s="2"/>
      <c r="Y5071" s="2"/>
    </row>
    <row r="5072" spans="24:25" x14ac:dyDescent="0.25">
      <c r="X5072" s="2"/>
      <c r="Y5072" s="2"/>
    </row>
    <row r="5073" spans="24:25" x14ac:dyDescent="0.25">
      <c r="X5073" s="2"/>
      <c r="Y5073" s="2"/>
    </row>
    <row r="5074" spans="24:25" x14ac:dyDescent="0.25">
      <c r="X5074" s="2"/>
      <c r="Y5074" s="2"/>
    </row>
    <row r="5075" spans="24:25" x14ac:dyDescent="0.25">
      <c r="X5075" s="2"/>
      <c r="Y5075" s="2"/>
    </row>
    <row r="5076" spans="24:25" x14ac:dyDescent="0.25">
      <c r="X5076" s="2"/>
      <c r="Y5076" s="2"/>
    </row>
    <row r="5077" spans="24:25" x14ac:dyDescent="0.25">
      <c r="X5077" s="2"/>
      <c r="Y5077" s="2"/>
    </row>
    <row r="5078" spans="24:25" x14ac:dyDescent="0.25">
      <c r="X5078" s="2"/>
      <c r="Y5078" s="2"/>
    </row>
    <row r="5079" spans="24:25" x14ac:dyDescent="0.25">
      <c r="X5079" s="2"/>
      <c r="Y5079" s="2"/>
    </row>
    <row r="5080" spans="24:25" x14ac:dyDescent="0.25">
      <c r="X5080" s="2"/>
      <c r="Y5080" s="2"/>
    </row>
    <row r="5081" spans="24:25" x14ac:dyDescent="0.25">
      <c r="X5081" s="2"/>
      <c r="Y5081" s="2"/>
    </row>
    <row r="5082" spans="24:25" x14ac:dyDescent="0.25">
      <c r="X5082" s="2"/>
      <c r="Y5082" s="2"/>
    </row>
    <row r="5083" spans="24:25" x14ac:dyDescent="0.25">
      <c r="X5083" s="2"/>
      <c r="Y5083" s="2"/>
    </row>
    <row r="5084" spans="24:25" x14ac:dyDescent="0.25">
      <c r="X5084" s="2"/>
      <c r="Y5084" s="2"/>
    </row>
    <row r="5085" spans="24:25" x14ac:dyDescent="0.25">
      <c r="X5085" s="2"/>
      <c r="Y5085" s="2"/>
    </row>
    <row r="5086" spans="24:25" x14ac:dyDescent="0.25">
      <c r="X5086" s="2"/>
      <c r="Y5086" s="2"/>
    </row>
    <row r="5087" spans="24:25" x14ac:dyDescent="0.25">
      <c r="X5087" s="2"/>
      <c r="Y5087" s="2"/>
    </row>
    <row r="5088" spans="24:25" x14ac:dyDescent="0.25">
      <c r="X5088" s="2"/>
      <c r="Y5088" s="2"/>
    </row>
    <row r="5089" spans="24:25" x14ac:dyDescent="0.25">
      <c r="X5089" s="2"/>
      <c r="Y5089" s="2"/>
    </row>
    <row r="5090" spans="24:25" x14ac:dyDescent="0.25">
      <c r="X5090" s="2"/>
      <c r="Y5090" s="2"/>
    </row>
    <row r="5091" spans="24:25" x14ac:dyDescent="0.25">
      <c r="X5091" s="2"/>
      <c r="Y5091" s="2"/>
    </row>
    <row r="5092" spans="24:25" x14ac:dyDescent="0.25">
      <c r="X5092" s="2"/>
      <c r="Y5092" s="2"/>
    </row>
    <row r="5093" spans="24:25" x14ac:dyDescent="0.25">
      <c r="X5093" s="2"/>
      <c r="Y5093" s="2"/>
    </row>
    <row r="5094" spans="24:25" x14ac:dyDescent="0.25">
      <c r="X5094" s="2"/>
      <c r="Y5094" s="2"/>
    </row>
    <row r="5095" spans="24:25" x14ac:dyDescent="0.25">
      <c r="X5095" s="2"/>
      <c r="Y5095" s="2"/>
    </row>
    <row r="5096" spans="24:25" x14ac:dyDescent="0.25">
      <c r="X5096" s="2"/>
      <c r="Y5096" s="2"/>
    </row>
    <row r="5097" spans="24:25" x14ac:dyDescent="0.25">
      <c r="X5097" s="2"/>
      <c r="Y5097" s="2"/>
    </row>
    <row r="5098" spans="24:25" x14ac:dyDescent="0.25">
      <c r="X5098" s="2"/>
      <c r="Y5098" s="2"/>
    </row>
    <row r="5099" spans="24:25" x14ac:dyDescent="0.25">
      <c r="X5099" s="2"/>
      <c r="Y5099" s="2"/>
    </row>
    <row r="5100" spans="24:25" x14ac:dyDescent="0.25">
      <c r="X5100" s="2"/>
      <c r="Y5100" s="2"/>
    </row>
    <row r="5101" spans="24:25" x14ac:dyDescent="0.25">
      <c r="X5101" s="2"/>
      <c r="Y5101" s="2"/>
    </row>
    <row r="5102" spans="24:25" x14ac:dyDescent="0.25">
      <c r="X5102" s="2"/>
      <c r="Y5102" s="2"/>
    </row>
    <row r="5103" spans="24:25" x14ac:dyDescent="0.25">
      <c r="X5103" s="2"/>
      <c r="Y5103" s="2"/>
    </row>
    <row r="5104" spans="24:25" x14ac:dyDescent="0.25">
      <c r="X5104" s="2"/>
      <c r="Y5104" s="2"/>
    </row>
    <row r="5105" spans="24:25" x14ac:dyDescent="0.25">
      <c r="X5105" s="2"/>
      <c r="Y5105" s="2"/>
    </row>
    <row r="5106" spans="24:25" x14ac:dyDescent="0.25">
      <c r="X5106" s="2"/>
      <c r="Y5106" s="2"/>
    </row>
    <row r="5107" spans="24:25" x14ac:dyDescent="0.25">
      <c r="X5107" s="2"/>
      <c r="Y5107" s="2"/>
    </row>
    <row r="5108" spans="24:25" x14ac:dyDescent="0.25">
      <c r="X5108" s="2"/>
      <c r="Y5108" s="2"/>
    </row>
    <row r="5109" spans="24:25" x14ac:dyDescent="0.25">
      <c r="X5109" s="2"/>
      <c r="Y5109" s="2"/>
    </row>
    <row r="5110" spans="24:25" x14ac:dyDescent="0.25">
      <c r="X5110" s="2"/>
      <c r="Y5110" s="2"/>
    </row>
    <row r="5111" spans="24:25" x14ac:dyDescent="0.25">
      <c r="X5111" s="2"/>
      <c r="Y5111" s="2"/>
    </row>
    <row r="5112" spans="24:25" x14ac:dyDescent="0.25">
      <c r="X5112" s="2"/>
      <c r="Y5112" s="2"/>
    </row>
    <row r="5113" spans="24:25" x14ac:dyDescent="0.25">
      <c r="X5113" s="2"/>
      <c r="Y5113" s="2"/>
    </row>
    <row r="5114" spans="24:25" x14ac:dyDescent="0.25">
      <c r="X5114" s="2"/>
      <c r="Y5114" s="2"/>
    </row>
    <row r="5115" spans="24:25" x14ac:dyDescent="0.25">
      <c r="X5115" s="2"/>
      <c r="Y5115" s="2"/>
    </row>
    <row r="5116" spans="24:25" x14ac:dyDescent="0.25">
      <c r="X5116" s="2"/>
      <c r="Y5116" s="2"/>
    </row>
    <row r="5117" spans="24:25" x14ac:dyDescent="0.25">
      <c r="X5117" s="2"/>
      <c r="Y5117" s="2"/>
    </row>
    <row r="5118" spans="24:25" x14ac:dyDescent="0.25">
      <c r="X5118" s="2"/>
      <c r="Y5118" s="2"/>
    </row>
    <row r="5119" spans="24:25" x14ac:dyDescent="0.25">
      <c r="X5119" s="2"/>
      <c r="Y5119" s="2"/>
    </row>
    <row r="5120" spans="24:25" x14ac:dyDescent="0.25">
      <c r="X5120" s="2"/>
      <c r="Y5120" s="2"/>
    </row>
    <row r="5121" spans="24:25" x14ac:dyDescent="0.25">
      <c r="X5121" s="2"/>
      <c r="Y5121" s="2"/>
    </row>
    <row r="5122" spans="24:25" x14ac:dyDescent="0.25">
      <c r="X5122" s="2"/>
      <c r="Y5122" s="2"/>
    </row>
    <row r="5123" spans="24:25" x14ac:dyDescent="0.25">
      <c r="X5123" s="2"/>
      <c r="Y5123" s="2"/>
    </row>
    <row r="5124" spans="24:25" x14ac:dyDescent="0.25">
      <c r="X5124" s="2"/>
      <c r="Y5124" s="2"/>
    </row>
    <row r="5125" spans="24:25" x14ac:dyDescent="0.25">
      <c r="X5125" s="2"/>
      <c r="Y5125" s="2"/>
    </row>
    <row r="5126" spans="24:25" x14ac:dyDescent="0.25">
      <c r="X5126" s="2"/>
      <c r="Y5126" s="2"/>
    </row>
    <row r="5127" spans="24:25" x14ac:dyDescent="0.25">
      <c r="X5127" s="2"/>
      <c r="Y5127" s="2"/>
    </row>
    <row r="5128" spans="24:25" x14ac:dyDescent="0.25">
      <c r="X5128" s="2"/>
      <c r="Y5128" s="2"/>
    </row>
    <row r="5129" spans="24:25" x14ac:dyDescent="0.25">
      <c r="X5129" s="2"/>
      <c r="Y5129" s="2"/>
    </row>
    <row r="5130" spans="24:25" x14ac:dyDescent="0.25">
      <c r="X5130" s="2"/>
      <c r="Y5130" s="2"/>
    </row>
    <row r="5131" spans="24:25" x14ac:dyDescent="0.25">
      <c r="X5131" s="2"/>
      <c r="Y5131" s="2"/>
    </row>
    <row r="5132" spans="24:25" x14ac:dyDescent="0.25">
      <c r="X5132" s="2"/>
      <c r="Y5132" s="2"/>
    </row>
    <row r="5133" spans="24:25" x14ac:dyDescent="0.25">
      <c r="X5133" s="2"/>
      <c r="Y5133" s="2"/>
    </row>
    <row r="5134" spans="24:25" x14ac:dyDescent="0.25">
      <c r="X5134" s="2"/>
      <c r="Y5134" s="2"/>
    </row>
    <row r="5135" spans="24:25" x14ac:dyDescent="0.25">
      <c r="X5135" s="2"/>
      <c r="Y5135" s="2"/>
    </row>
    <row r="5136" spans="24:25" x14ac:dyDescent="0.25">
      <c r="X5136" s="2"/>
      <c r="Y5136" s="2"/>
    </row>
    <row r="5137" spans="24:25" x14ac:dyDescent="0.25">
      <c r="X5137" s="2"/>
      <c r="Y5137" s="2"/>
    </row>
    <row r="5138" spans="24:25" x14ac:dyDescent="0.25">
      <c r="X5138" s="2"/>
      <c r="Y5138" s="2"/>
    </row>
    <row r="5139" spans="24:25" x14ac:dyDescent="0.25">
      <c r="X5139" s="2"/>
      <c r="Y5139" s="2"/>
    </row>
    <row r="5140" spans="24:25" x14ac:dyDescent="0.25">
      <c r="X5140" s="2"/>
      <c r="Y5140" s="2"/>
    </row>
    <row r="5141" spans="24:25" x14ac:dyDescent="0.25">
      <c r="X5141" s="2"/>
      <c r="Y5141" s="2"/>
    </row>
    <row r="5142" spans="24:25" x14ac:dyDescent="0.25">
      <c r="X5142" s="2"/>
      <c r="Y5142" s="2"/>
    </row>
    <row r="5143" spans="24:25" x14ac:dyDescent="0.25">
      <c r="X5143" s="2"/>
      <c r="Y5143" s="2"/>
    </row>
    <row r="5144" spans="24:25" x14ac:dyDescent="0.25">
      <c r="X5144" s="2"/>
      <c r="Y5144" s="2"/>
    </row>
    <row r="5145" spans="24:25" x14ac:dyDescent="0.25">
      <c r="X5145" s="2"/>
      <c r="Y5145" s="2"/>
    </row>
    <row r="5146" spans="24:25" x14ac:dyDescent="0.25">
      <c r="X5146" s="2"/>
      <c r="Y5146" s="2"/>
    </row>
    <row r="5147" spans="24:25" x14ac:dyDescent="0.25">
      <c r="X5147" s="2"/>
      <c r="Y5147" s="2"/>
    </row>
    <row r="5148" spans="24:25" x14ac:dyDescent="0.25">
      <c r="X5148" s="2"/>
      <c r="Y5148" s="2"/>
    </row>
    <row r="5149" spans="24:25" x14ac:dyDescent="0.25">
      <c r="X5149" s="2"/>
      <c r="Y5149" s="2"/>
    </row>
    <row r="5150" spans="24:25" x14ac:dyDescent="0.25">
      <c r="X5150" s="2"/>
      <c r="Y5150" s="2"/>
    </row>
    <row r="5151" spans="24:25" x14ac:dyDescent="0.25">
      <c r="X5151" s="2"/>
      <c r="Y5151" s="2"/>
    </row>
    <row r="5152" spans="24:25" x14ac:dyDescent="0.25">
      <c r="X5152" s="2"/>
      <c r="Y5152" s="2"/>
    </row>
    <row r="5153" spans="24:25" x14ac:dyDescent="0.25">
      <c r="X5153" s="2"/>
      <c r="Y5153" s="2"/>
    </row>
    <row r="5154" spans="24:25" x14ac:dyDescent="0.25">
      <c r="X5154" s="2"/>
      <c r="Y5154" s="2"/>
    </row>
    <row r="5155" spans="24:25" x14ac:dyDescent="0.25">
      <c r="X5155" s="2"/>
      <c r="Y5155" s="2"/>
    </row>
    <row r="5156" spans="24:25" x14ac:dyDescent="0.25">
      <c r="X5156" s="2"/>
      <c r="Y5156" s="2"/>
    </row>
    <row r="5157" spans="24:25" x14ac:dyDescent="0.25">
      <c r="X5157" s="2"/>
      <c r="Y5157" s="2"/>
    </row>
    <row r="5158" spans="24:25" x14ac:dyDescent="0.25">
      <c r="X5158" s="2"/>
      <c r="Y5158" s="2"/>
    </row>
    <row r="5159" spans="24:25" x14ac:dyDescent="0.25">
      <c r="X5159" s="2"/>
      <c r="Y5159" s="2"/>
    </row>
    <row r="5160" spans="24:25" x14ac:dyDescent="0.25">
      <c r="X5160" s="2"/>
      <c r="Y5160" s="2"/>
    </row>
    <row r="5161" spans="24:25" x14ac:dyDescent="0.25">
      <c r="X5161" s="2"/>
      <c r="Y5161" s="2"/>
    </row>
    <row r="5162" spans="24:25" x14ac:dyDescent="0.25">
      <c r="X5162" s="2"/>
      <c r="Y5162" s="2"/>
    </row>
    <row r="5163" spans="24:25" x14ac:dyDescent="0.25">
      <c r="X5163" s="2"/>
      <c r="Y5163" s="2"/>
    </row>
    <row r="5164" spans="24:25" x14ac:dyDescent="0.25">
      <c r="X5164" s="2"/>
      <c r="Y5164" s="2"/>
    </row>
    <row r="5165" spans="24:25" x14ac:dyDescent="0.25">
      <c r="X5165" s="2"/>
      <c r="Y5165" s="2"/>
    </row>
    <row r="5166" spans="24:25" x14ac:dyDescent="0.25">
      <c r="X5166" s="2"/>
      <c r="Y5166" s="2"/>
    </row>
    <row r="5167" spans="24:25" x14ac:dyDescent="0.25">
      <c r="X5167" s="2"/>
      <c r="Y5167" s="2"/>
    </row>
    <row r="5168" spans="24:25" x14ac:dyDescent="0.25">
      <c r="X5168" s="2"/>
      <c r="Y5168" s="2"/>
    </row>
    <row r="5169" spans="24:25" x14ac:dyDescent="0.25">
      <c r="X5169" s="2"/>
      <c r="Y5169" s="2"/>
    </row>
    <row r="5170" spans="24:25" x14ac:dyDescent="0.25">
      <c r="X5170" s="2"/>
      <c r="Y5170" s="2"/>
    </row>
    <row r="5171" spans="24:25" x14ac:dyDescent="0.25">
      <c r="X5171" s="2"/>
      <c r="Y5171" s="2"/>
    </row>
    <row r="5172" spans="24:25" x14ac:dyDescent="0.25">
      <c r="X5172" s="2"/>
      <c r="Y5172" s="2"/>
    </row>
    <row r="5173" spans="24:25" x14ac:dyDescent="0.25">
      <c r="X5173" s="2"/>
      <c r="Y5173" s="2"/>
    </row>
    <row r="5174" spans="24:25" x14ac:dyDescent="0.25">
      <c r="X5174" s="2"/>
      <c r="Y5174" s="2"/>
    </row>
    <row r="5175" spans="24:25" x14ac:dyDescent="0.25">
      <c r="X5175" s="2"/>
      <c r="Y5175" s="2"/>
    </row>
    <row r="5176" spans="24:25" x14ac:dyDescent="0.25">
      <c r="X5176" s="2"/>
      <c r="Y5176" s="2"/>
    </row>
    <row r="5177" spans="24:25" x14ac:dyDescent="0.25">
      <c r="X5177" s="2"/>
      <c r="Y5177" s="2"/>
    </row>
    <row r="5178" spans="24:25" x14ac:dyDescent="0.25">
      <c r="X5178" s="2"/>
      <c r="Y5178" s="2"/>
    </row>
    <row r="5179" spans="24:25" x14ac:dyDescent="0.25">
      <c r="X5179" s="2"/>
      <c r="Y5179" s="2"/>
    </row>
    <row r="5180" spans="24:25" x14ac:dyDescent="0.25">
      <c r="X5180" s="2"/>
      <c r="Y5180" s="2"/>
    </row>
    <row r="5181" spans="24:25" x14ac:dyDescent="0.25">
      <c r="X5181" s="2"/>
      <c r="Y5181" s="2"/>
    </row>
    <row r="5182" spans="24:25" x14ac:dyDescent="0.25">
      <c r="X5182" s="2"/>
      <c r="Y5182" s="2"/>
    </row>
    <row r="5183" spans="24:25" x14ac:dyDescent="0.25">
      <c r="X5183" s="2"/>
      <c r="Y5183" s="2"/>
    </row>
    <row r="5184" spans="24:25" x14ac:dyDescent="0.25">
      <c r="X5184" s="2"/>
      <c r="Y5184" s="2"/>
    </row>
    <row r="5185" spans="24:25" x14ac:dyDescent="0.25">
      <c r="X5185" s="2"/>
      <c r="Y5185" s="2"/>
    </row>
    <row r="5186" spans="24:25" x14ac:dyDescent="0.25">
      <c r="X5186" s="2"/>
      <c r="Y5186" s="2"/>
    </row>
    <row r="5187" spans="24:25" x14ac:dyDescent="0.25">
      <c r="X5187" s="2"/>
      <c r="Y5187" s="2"/>
    </row>
    <row r="5188" spans="24:25" x14ac:dyDescent="0.25">
      <c r="X5188" s="2"/>
      <c r="Y5188" s="2"/>
    </row>
    <row r="5189" spans="24:25" x14ac:dyDescent="0.25">
      <c r="X5189" s="2"/>
      <c r="Y5189" s="2"/>
    </row>
    <row r="5190" spans="24:25" x14ac:dyDescent="0.25">
      <c r="X5190" s="2"/>
      <c r="Y5190" s="2"/>
    </row>
    <row r="5191" spans="24:25" x14ac:dyDescent="0.25">
      <c r="X5191" s="2"/>
      <c r="Y5191" s="2"/>
    </row>
    <row r="5192" spans="24:25" x14ac:dyDescent="0.25">
      <c r="X5192" s="2"/>
      <c r="Y5192" s="2"/>
    </row>
    <row r="5193" spans="24:25" x14ac:dyDescent="0.25">
      <c r="X5193" s="2"/>
      <c r="Y5193" s="2"/>
    </row>
    <row r="5194" spans="24:25" x14ac:dyDescent="0.25">
      <c r="X5194" s="2"/>
      <c r="Y5194" s="2"/>
    </row>
    <row r="5195" spans="24:25" x14ac:dyDescent="0.25">
      <c r="X5195" s="2"/>
      <c r="Y5195" s="2"/>
    </row>
    <row r="5196" spans="24:25" x14ac:dyDescent="0.25">
      <c r="X5196" s="2"/>
      <c r="Y5196" s="2"/>
    </row>
    <row r="5197" spans="24:25" x14ac:dyDescent="0.25">
      <c r="X5197" s="2"/>
      <c r="Y5197" s="2"/>
    </row>
    <row r="5198" spans="24:25" x14ac:dyDescent="0.25">
      <c r="X5198" s="2"/>
      <c r="Y5198" s="2"/>
    </row>
    <row r="5199" spans="24:25" x14ac:dyDescent="0.25">
      <c r="X5199" s="2"/>
      <c r="Y5199" s="2"/>
    </row>
    <row r="5200" spans="24:25" x14ac:dyDescent="0.25">
      <c r="X5200" s="2"/>
      <c r="Y5200" s="2"/>
    </row>
    <row r="5201" spans="24:25" x14ac:dyDescent="0.25">
      <c r="X5201" s="2"/>
      <c r="Y5201" s="2"/>
    </row>
    <row r="5202" spans="24:25" x14ac:dyDescent="0.25">
      <c r="X5202" s="2"/>
      <c r="Y5202" s="2"/>
    </row>
    <row r="5203" spans="24:25" x14ac:dyDescent="0.25">
      <c r="X5203" s="2"/>
      <c r="Y5203" s="2"/>
    </row>
    <row r="5204" spans="24:25" x14ac:dyDescent="0.25">
      <c r="X5204" s="2"/>
      <c r="Y5204" s="2"/>
    </row>
    <row r="5205" spans="24:25" x14ac:dyDescent="0.25">
      <c r="X5205" s="2"/>
      <c r="Y5205" s="2"/>
    </row>
    <row r="5206" spans="24:25" x14ac:dyDescent="0.25">
      <c r="X5206" s="2"/>
      <c r="Y5206" s="2"/>
    </row>
    <row r="5207" spans="24:25" x14ac:dyDescent="0.25">
      <c r="X5207" s="2"/>
      <c r="Y5207" s="2"/>
    </row>
    <row r="5208" spans="24:25" x14ac:dyDescent="0.25">
      <c r="X5208" s="2"/>
      <c r="Y5208" s="2"/>
    </row>
    <row r="5209" spans="24:25" x14ac:dyDescent="0.25">
      <c r="X5209" s="2"/>
      <c r="Y5209" s="2"/>
    </row>
    <row r="5210" spans="24:25" x14ac:dyDescent="0.25">
      <c r="X5210" s="2"/>
      <c r="Y5210" s="2"/>
    </row>
    <row r="5211" spans="24:25" x14ac:dyDescent="0.25">
      <c r="X5211" s="2"/>
      <c r="Y5211" s="2"/>
    </row>
    <row r="5212" spans="24:25" x14ac:dyDescent="0.25">
      <c r="X5212" s="2"/>
      <c r="Y5212" s="2"/>
    </row>
    <row r="5213" spans="24:25" x14ac:dyDescent="0.25">
      <c r="X5213" s="2"/>
      <c r="Y5213" s="2"/>
    </row>
    <row r="5214" spans="24:25" x14ac:dyDescent="0.25">
      <c r="X5214" s="2"/>
      <c r="Y5214" s="2"/>
    </row>
    <row r="5215" spans="24:25" x14ac:dyDescent="0.25">
      <c r="X5215" s="2"/>
      <c r="Y5215" s="2"/>
    </row>
    <row r="5216" spans="24:25" x14ac:dyDescent="0.25">
      <c r="X5216" s="2"/>
      <c r="Y5216" s="2"/>
    </row>
    <row r="5217" spans="24:25" x14ac:dyDescent="0.25">
      <c r="X5217" s="2"/>
      <c r="Y5217" s="2"/>
    </row>
    <row r="5218" spans="24:25" x14ac:dyDescent="0.25">
      <c r="X5218" s="2"/>
      <c r="Y5218" s="2"/>
    </row>
    <row r="5219" spans="24:25" x14ac:dyDescent="0.25">
      <c r="X5219" s="2"/>
      <c r="Y5219" s="2"/>
    </row>
    <row r="5220" spans="24:25" x14ac:dyDescent="0.25">
      <c r="X5220" s="2"/>
      <c r="Y5220" s="2"/>
    </row>
    <row r="5221" spans="24:25" x14ac:dyDescent="0.25">
      <c r="X5221" s="2"/>
      <c r="Y5221" s="2"/>
    </row>
    <row r="5222" spans="24:25" x14ac:dyDescent="0.25">
      <c r="X5222" s="2"/>
      <c r="Y5222" s="2"/>
    </row>
    <row r="5223" spans="24:25" x14ac:dyDescent="0.25">
      <c r="X5223" s="2"/>
      <c r="Y5223" s="2"/>
    </row>
    <row r="5224" spans="24:25" x14ac:dyDescent="0.25">
      <c r="X5224" s="2"/>
      <c r="Y5224" s="2"/>
    </row>
    <row r="5225" spans="24:25" x14ac:dyDescent="0.25">
      <c r="X5225" s="2"/>
      <c r="Y5225" s="2"/>
    </row>
    <row r="5226" spans="24:25" x14ac:dyDescent="0.25">
      <c r="X5226" s="2"/>
      <c r="Y5226" s="2"/>
    </row>
    <row r="5227" spans="24:25" x14ac:dyDescent="0.25">
      <c r="X5227" s="2"/>
      <c r="Y5227" s="2"/>
    </row>
    <row r="5228" spans="24:25" x14ac:dyDescent="0.25">
      <c r="X5228" s="2"/>
      <c r="Y5228" s="2"/>
    </row>
    <row r="5229" spans="24:25" x14ac:dyDescent="0.25">
      <c r="X5229" s="2"/>
      <c r="Y5229" s="2"/>
    </row>
    <row r="5230" spans="24:25" x14ac:dyDescent="0.25">
      <c r="X5230" s="2"/>
      <c r="Y5230" s="2"/>
    </row>
    <row r="5231" spans="24:25" x14ac:dyDescent="0.25">
      <c r="X5231" s="2"/>
      <c r="Y5231" s="2"/>
    </row>
    <row r="5232" spans="24:25" x14ac:dyDescent="0.25">
      <c r="X5232" s="2"/>
      <c r="Y5232" s="2"/>
    </row>
    <row r="5233" spans="24:25" x14ac:dyDescent="0.25">
      <c r="X5233" s="2"/>
      <c r="Y5233" s="2"/>
    </row>
    <row r="5234" spans="24:25" x14ac:dyDescent="0.25">
      <c r="X5234" s="2"/>
      <c r="Y5234" s="2"/>
    </row>
    <row r="5235" spans="24:25" x14ac:dyDescent="0.25">
      <c r="X5235" s="2"/>
      <c r="Y5235" s="2"/>
    </row>
    <row r="5236" spans="24:25" x14ac:dyDescent="0.25">
      <c r="X5236" s="2"/>
      <c r="Y5236" s="2"/>
    </row>
    <row r="5237" spans="24:25" x14ac:dyDescent="0.25">
      <c r="X5237" s="2"/>
      <c r="Y5237" s="2"/>
    </row>
    <row r="5238" spans="24:25" x14ac:dyDescent="0.25">
      <c r="X5238" s="2"/>
      <c r="Y5238" s="2"/>
    </row>
    <row r="5239" spans="24:25" x14ac:dyDescent="0.25">
      <c r="X5239" s="2"/>
      <c r="Y5239" s="2"/>
    </row>
    <row r="5240" spans="24:25" x14ac:dyDescent="0.25">
      <c r="X5240" s="2"/>
      <c r="Y5240" s="2"/>
    </row>
    <row r="5241" spans="24:25" x14ac:dyDescent="0.25">
      <c r="X5241" s="2"/>
      <c r="Y5241" s="2"/>
    </row>
    <row r="5242" spans="24:25" x14ac:dyDescent="0.25">
      <c r="X5242" s="2"/>
      <c r="Y5242" s="2"/>
    </row>
    <row r="5243" spans="24:25" x14ac:dyDescent="0.25">
      <c r="X5243" s="2"/>
      <c r="Y5243" s="2"/>
    </row>
    <row r="5244" spans="24:25" x14ac:dyDescent="0.25">
      <c r="X5244" s="2"/>
      <c r="Y5244" s="2"/>
    </row>
    <row r="5245" spans="24:25" x14ac:dyDescent="0.25">
      <c r="X5245" s="2"/>
      <c r="Y5245" s="2"/>
    </row>
    <row r="5246" spans="24:25" x14ac:dyDescent="0.25">
      <c r="X5246" s="2"/>
      <c r="Y5246" s="2"/>
    </row>
    <row r="5247" spans="24:25" x14ac:dyDescent="0.25">
      <c r="X5247" s="2"/>
      <c r="Y5247" s="2"/>
    </row>
    <row r="5248" spans="24:25" x14ac:dyDescent="0.25">
      <c r="X5248" s="2"/>
      <c r="Y5248" s="2"/>
    </row>
    <row r="5249" spans="24:25" x14ac:dyDescent="0.25">
      <c r="X5249" s="2"/>
      <c r="Y5249" s="2"/>
    </row>
    <row r="5250" spans="24:25" x14ac:dyDescent="0.25">
      <c r="X5250" s="2"/>
      <c r="Y5250" s="2"/>
    </row>
    <row r="5251" spans="24:25" x14ac:dyDescent="0.25">
      <c r="X5251" s="2"/>
      <c r="Y5251" s="2"/>
    </row>
    <row r="5252" spans="24:25" x14ac:dyDescent="0.25">
      <c r="X5252" s="2"/>
      <c r="Y5252" s="2"/>
    </row>
    <row r="5253" spans="24:25" x14ac:dyDescent="0.25">
      <c r="X5253" s="2"/>
      <c r="Y5253" s="2"/>
    </row>
    <row r="5254" spans="24:25" x14ac:dyDescent="0.25">
      <c r="X5254" s="2"/>
      <c r="Y5254" s="2"/>
    </row>
    <row r="5255" spans="24:25" x14ac:dyDescent="0.25">
      <c r="X5255" s="2"/>
      <c r="Y5255" s="2"/>
    </row>
    <row r="5256" spans="24:25" x14ac:dyDescent="0.25">
      <c r="X5256" s="2"/>
      <c r="Y5256" s="2"/>
    </row>
    <row r="5257" spans="24:25" x14ac:dyDescent="0.25">
      <c r="X5257" s="2"/>
      <c r="Y5257" s="2"/>
    </row>
    <row r="5258" spans="24:25" x14ac:dyDescent="0.25">
      <c r="X5258" s="2"/>
      <c r="Y5258" s="2"/>
    </row>
    <row r="5259" spans="24:25" x14ac:dyDescent="0.25">
      <c r="X5259" s="2"/>
      <c r="Y5259" s="2"/>
    </row>
    <row r="5260" spans="24:25" x14ac:dyDescent="0.25">
      <c r="X5260" s="2"/>
      <c r="Y5260" s="2"/>
    </row>
    <row r="5261" spans="24:25" x14ac:dyDescent="0.25">
      <c r="X5261" s="2"/>
      <c r="Y5261" s="2"/>
    </row>
    <row r="5262" spans="24:25" x14ac:dyDescent="0.25">
      <c r="X5262" s="2"/>
      <c r="Y5262" s="2"/>
    </row>
    <row r="5263" spans="24:25" x14ac:dyDescent="0.25">
      <c r="X5263" s="2"/>
      <c r="Y5263" s="2"/>
    </row>
    <row r="5264" spans="24:25" x14ac:dyDescent="0.25">
      <c r="X5264" s="2"/>
      <c r="Y5264" s="2"/>
    </row>
    <row r="5265" spans="24:25" x14ac:dyDescent="0.25">
      <c r="X5265" s="2"/>
      <c r="Y5265" s="2"/>
    </row>
    <row r="5266" spans="24:25" x14ac:dyDescent="0.25">
      <c r="X5266" s="2"/>
      <c r="Y5266" s="2"/>
    </row>
    <row r="5267" spans="24:25" x14ac:dyDescent="0.25">
      <c r="X5267" s="2"/>
      <c r="Y5267" s="2"/>
    </row>
    <row r="5268" spans="24:25" x14ac:dyDescent="0.25">
      <c r="X5268" s="2"/>
      <c r="Y5268" s="2"/>
    </row>
    <row r="5269" spans="24:25" x14ac:dyDescent="0.25">
      <c r="X5269" s="2"/>
      <c r="Y5269" s="2"/>
    </row>
    <row r="5270" spans="24:25" x14ac:dyDescent="0.25">
      <c r="X5270" s="2"/>
      <c r="Y5270" s="2"/>
    </row>
    <row r="5271" spans="24:25" x14ac:dyDescent="0.25">
      <c r="X5271" s="2"/>
      <c r="Y5271" s="2"/>
    </row>
    <row r="5272" spans="24:25" x14ac:dyDescent="0.25">
      <c r="X5272" s="2"/>
      <c r="Y5272" s="2"/>
    </row>
    <row r="5273" spans="24:25" x14ac:dyDescent="0.25">
      <c r="X5273" s="2"/>
      <c r="Y5273" s="2"/>
    </row>
    <row r="5274" spans="24:25" x14ac:dyDescent="0.25">
      <c r="X5274" s="2"/>
      <c r="Y5274" s="2"/>
    </row>
    <row r="5275" spans="24:25" x14ac:dyDescent="0.25">
      <c r="X5275" s="2"/>
      <c r="Y5275" s="2"/>
    </row>
    <row r="5276" spans="24:25" x14ac:dyDescent="0.25">
      <c r="X5276" s="2"/>
      <c r="Y5276" s="2"/>
    </row>
    <row r="5277" spans="24:25" x14ac:dyDescent="0.25">
      <c r="X5277" s="2"/>
      <c r="Y5277" s="2"/>
    </row>
    <row r="5278" spans="24:25" x14ac:dyDescent="0.25">
      <c r="X5278" s="2"/>
      <c r="Y5278" s="2"/>
    </row>
    <row r="5279" spans="24:25" x14ac:dyDescent="0.25">
      <c r="X5279" s="2"/>
      <c r="Y5279" s="2"/>
    </row>
    <row r="5280" spans="24:25" x14ac:dyDescent="0.25">
      <c r="X5280" s="2"/>
      <c r="Y5280" s="2"/>
    </row>
    <row r="5281" spans="24:25" x14ac:dyDescent="0.25">
      <c r="X5281" s="2"/>
      <c r="Y5281" s="2"/>
    </row>
    <row r="5282" spans="24:25" x14ac:dyDescent="0.25">
      <c r="X5282" s="2"/>
      <c r="Y5282" s="2"/>
    </row>
    <row r="5283" spans="24:25" x14ac:dyDescent="0.25">
      <c r="X5283" s="2"/>
      <c r="Y5283" s="2"/>
    </row>
    <row r="5284" spans="24:25" x14ac:dyDescent="0.25">
      <c r="X5284" s="2"/>
      <c r="Y5284" s="2"/>
    </row>
    <row r="5285" spans="24:25" x14ac:dyDescent="0.25">
      <c r="X5285" s="2"/>
      <c r="Y5285" s="2"/>
    </row>
    <row r="5286" spans="24:25" x14ac:dyDescent="0.25">
      <c r="X5286" s="2"/>
      <c r="Y5286" s="2"/>
    </row>
    <row r="5287" spans="24:25" x14ac:dyDescent="0.25">
      <c r="X5287" s="2"/>
      <c r="Y5287" s="2"/>
    </row>
    <row r="5288" spans="24:25" x14ac:dyDescent="0.25">
      <c r="X5288" s="2"/>
      <c r="Y5288" s="2"/>
    </row>
    <row r="5289" spans="24:25" x14ac:dyDescent="0.25">
      <c r="X5289" s="2"/>
      <c r="Y5289" s="2"/>
    </row>
    <row r="5290" spans="24:25" x14ac:dyDescent="0.25">
      <c r="X5290" s="2"/>
      <c r="Y5290" s="2"/>
    </row>
    <row r="5291" spans="24:25" x14ac:dyDescent="0.25">
      <c r="X5291" s="2"/>
      <c r="Y5291" s="2"/>
    </row>
    <row r="5292" spans="24:25" x14ac:dyDescent="0.25">
      <c r="X5292" s="2"/>
      <c r="Y5292" s="2"/>
    </row>
    <row r="5293" spans="24:25" x14ac:dyDescent="0.25">
      <c r="X5293" s="2"/>
      <c r="Y5293" s="2"/>
    </row>
    <row r="5294" spans="24:25" x14ac:dyDescent="0.25">
      <c r="X5294" s="2"/>
      <c r="Y5294" s="2"/>
    </row>
    <row r="5295" spans="24:25" x14ac:dyDescent="0.25">
      <c r="X5295" s="2"/>
      <c r="Y5295" s="2"/>
    </row>
    <row r="5296" spans="24:25" x14ac:dyDescent="0.25">
      <c r="X5296" s="2"/>
      <c r="Y5296" s="2"/>
    </row>
    <row r="5297" spans="24:25" x14ac:dyDescent="0.25">
      <c r="X5297" s="2"/>
      <c r="Y5297" s="2"/>
    </row>
    <row r="5298" spans="24:25" x14ac:dyDescent="0.25">
      <c r="X5298" s="2"/>
      <c r="Y5298" s="2"/>
    </row>
    <row r="5299" spans="24:25" x14ac:dyDescent="0.25">
      <c r="X5299" s="2"/>
      <c r="Y5299" s="2"/>
    </row>
    <row r="5300" spans="24:25" x14ac:dyDescent="0.25">
      <c r="X5300" s="2"/>
      <c r="Y5300" s="2"/>
    </row>
    <row r="5301" spans="24:25" x14ac:dyDescent="0.25">
      <c r="X5301" s="2"/>
      <c r="Y5301" s="2"/>
    </row>
    <row r="5302" spans="24:25" x14ac:dyDescent="0.25">
      <c r="X5302" s="2"/>
      <c r="Y5302" s="2"/>
    </row>
    <row r="5303" spans="24:25" x14ac:dyDescent="0.25">
      <c r="X5303" s="2"/>
      <c r="Y5303" s="2"/>
    </row>
    <row r="5304" spans="24:25" x14ac:dyDescent="0.25">
      <c r="X5304" s="2"/>
      <c r="Y5304" s="2"/>
    </row>
    <row r="5305" spans="24:25" x14ac:dyDescent="0.25">
      <c r="X5305" s="2"/>
      <c r="Y5305" s="2"/>
    </row>
    <row r="5306" spans="24:25" x14ac:dyDescent="0.25">
      <c r="X5306" s="2"/>
      <c r="Y5306" s="2"/>
    </row>
    <row r="5307" spans="24:25" x14ac:dyDescent="0.25">
      <c r="X5307" s="2"/>
      <c r="Y5307" s="2"/>
    </row>
    <row r="5308" spans="24:25" x14ac:dyDescent="0.25">
      <c r="X5308" s="2"/>
      <c r="Y5308" s="2"/>
    </row>
    <row r="5309" spans="24:25" x14ac:dyDescent="0.25">
      <c r="X5309" s="2"/>
      <c r="Y5309" s="2"/>
    </row>
    <row r="5310" spans="24:25" x14ac:dyDescent="0.25">
      <c r="X5310" s="2"/>
      <c r="Y5310" s="2"/>
    </row>
    <row r="5311" spans="24:25" x14ac:dyDescent="0.25">
      <c r="X5311" s="2"/>
      <c r="Y5311" s="2"/>
    </row>
    <row r="5312" spans="24:25" x14ac:dyDescent="0.25">
      <c r="X5312" s="2"/>
      <c r="Y5312" s="2"/>
    </row>
    <row r="5313" spans="24:25" x14ac:dyDescent="0.25">
      <c r="X5313" s="2"/>
      <c r="Y5313" s="2"/>
    </row>
    <row r="5314" spans="24:25" x14ac:dyDescent="0.25">
      <c r="X5314" s="2"/>
      <c r="Y5314" s="2"/>
    </row>
    <row r="5315" spans="24:25" x14ac:dyDescent="0.25">
      <c r="X5315" s="2"/>
      <c r="Y5315" s="2"/>
    </row>
    <row r="5316" spans="24:25" x14ac:dyDescent="0.25">
      <c r="X5316" s="2"/>
      <c r="Y5316" s="2"/>
    </row>
    <row r="5317" spans="24:25" x14ac:dyDescent="0.25">
      <c r="X5317" s="2"/>
      <c r="Y5317" s="2"/>
    </row>
    <row r="5318" spans="24:25" x14ac:dyDescent="0.25">
      <c r="X5318" s="2"/>
      <c r="Y5318" s="2"/>
    </row>
    <row r="5319" spans="24:25" x14ac:dyDescent="0.25">
      <c r="X5319" s="2"/>
      <c r="Y5319" s="2"/>
    </row>
    <row r="5320" spans="24:25" x14ac:dyDescent="0.25">
      <c r="X5320" s="2"/>
      <c r="Y5320" s="2"/>
    </row>
    <row r="5321" spans="24:25" x14ac:dyDescent="0.25">
      <c r="X5321" s="2"/>
      <c r="Y5321" s="2"/>
    </row>
    <row r="5322" spans="24:25" x14ac:dyDescent="0.25">
      <c r="X5322" s="2"/>
      <c r="Y5322" s="2"/>
    </row>
    <row r="5323" spans="24:25" x14ac:dyDescent="0.25">
      <c r="X5323" s="2"/>
      <c r="Y5323" s="2"/>
    </row>
    <row r="5324" spans="24:25" x14ac:dyDescent="0.25">
      <c r="X5324" s="2"/>
      <c r="Y5324" s="2"/>
    </row>
    <row r="5325" spans="24:25" x14ac:dyDescent="0.25">
      <c r="X5325" s="2"/>
      <c r="Y5325" s="2"/>
    </row>
    <row r="5326" spans="24:25" x14ac:dyDescent="0.25">
      <c r="X5326" s="2"/>
      <c r="Y5326" s="2"/>
    </row>
    <row r="5327" spans="24:25" x14ac:dyDescent="0.25">
      <c r="X5327" s="2"/>
      <c r="Y5327" s="2"/>
    </row>
    <row r="5328" spans="24:25" x14ac:dyDescent="0.25">
      <c r="X5328" s="2"/>
      <c r="Y5328" s="2"/>
    </row>
    <row r="5329" spans="24:25" x14ac:dyDescent="0.25">
      <c r="X5329" s="2"/>
      <c r="Y5329" s="2"/>
    </row>
    <row r="5330" spans="24:25" x14ac:dyDescent="0.25">
      <c r="X5330" s="2"/>
      <c r="Y5330" s="2"/>
    </row>
    <row r="5331" spans="24:25" x14ac:dyDescent="0.25">
      <c r="X5331" s="2"/>
      <c r="Y5331" s="2"/>
    </row>
    <row r="5332" spans="24:25" x14ac:dyDescent="0.25">
      <c r="X5332" s="2"/>
      <c r="Y5332" s="2"/>
    </row>
    <row r="5333" spans="24:25" x14ac:dyDescent="0.25">
      <c r="X5333" s="2"/>
      <c r="Y5333" s="2"/>
    </row>
    <row r="5334" spans="24:25" x14ac:dyDescent="0.25">
      <c r="X5334" s="2"/>
      <c r="Y5334" s="2"/>
    </row>
    <row r="5335" spans="24:25" x14ac:dyDescent="0.25">
      <c r="X5335" s="2"/>
      <c r="Y5335" s="2"/>
    </row>
    <row r="5336" spans="24:25" x14ac:dyDescent="0.25">
      <c r="X5336" s="2"/>
      <c r="Y5336" s="2"/>
    </row>
    <row r="5337" spans="24:25" x14ac:dyDescent="0.25">
      <c r="X5337" s="2"/>
      <c r="Y5337" s="2"/>
    </row>
    <row r="5338" spans="24:25" x14ac:dyDescent="0.25">
      <c r="X5338" s="2"/>
      <c r="Y5338" s="2"/>
    </row>
    <row r="5339" spans="24:25" x14ac:dyDescent="0.25">
      <c r="X5339" s="2"/>
      <c r="Y5339" s="2"/>
    </row>
    <row r="5340" spans="24:25" x14ac:dyDescent="0.25">
      <c r="X5340" s="2"/>
      <c r="Y5340" s="2"/>
    </row>
    <row r="5341" spans="24:25" x14ac:dyDescent="0.25">
      <c r="X5341" s="2"/>
      <c r="Y5341" s="2"/>
    </row>
    <row r="5342" spans="24:25" x14ac:dyDescent="0.25">
      <c r="X5342" s="2"/>
      <c r="Y5342" s="2"/>
    </row>
    <row r="5343" spans="24:25" x14ac:dyDescent="0.25">
      <c r="X5343" s="2"/>
      <c r="Y5343" s="2"/>
    </row>
    <row r="5344" spans="24:25" x14ac:dyDescent="0.25">
      <c r="X5344" s="2"/>
      <c r="Y5344" s="2"/>
    </row>
    <row r="5345" spans="24:25" x14ac:dyDescent="0.25">
      <c r="X5345" s="2"/>
      <c r="Y5345" s="2"/>
    </row>
    <row r="5346" spans="24:25" x14ac:dyDescent="0.25">
      <c r="X5346" s="2"/>
      <c r="Y5346" s="2"/>
    </row>
    <row r="5347" spans="24:25" x14ac:dyDescent="0.25">
      <c r="X5347" s="2"/>
      <c r="Y5347" s="2"/>
    </row>
    <row r="5348" spans="24:25" x14ac:dyDescent="0.25">
      <c r="X5348" s="2"/>
      <c r="Y5348" s="2"/>
    </row>
    <row r="5349" spans="24:25" x14ac:dyDescent="0.25">
      <c r="X5349" s="2"/>
      <c r="Y5349" s="2"/>
    </row>
    <row r="5350" spans="24:25" x14ac:dyDescent="0.25">
      <c r="X5350" s="2"/>
      <c r="Y5350" s="2"/>
    </row>
    <row r="5351" spans="24:25" x14ac:dyDescent="0.25">
      <c r="X5351" s="2"/>
      <c r="Y5351" s="2"/>
    </row>
    <row r="5352" spans="24:25" x14ac:dyDescent="0.25">
      <c r="X5352" s="2"/>
      <c r="Y5352" s="2"/>
    </row>
  </sheetData>
  <sheetProtection formatCells="0" insertColumns="0" insertRows="0" insertHyperlinks="0" deleteColumns="0" deleteRows="0" sort="0" autoFilter="0" pivotTables="0"/>
  <protectedRanges>
    <protectedRange password="C71F" sqref="K999:K1000" name="Наименование_3_2"/>
    <protectedRange password="C71F" sqref="D2417:D2420" name="Наименование_2_1"/>
    <protectedRange password="C71F" sqref="D2421:D2430" name="Наименование_5_1"/>
    <protectedRange password="C71F" sqref="T2778:X2778" name="Наименование_1"/>
  </protectedRanges>
  <autoFilter ref="A10:Y4576"/>
  <mergeCells count="126">
    <mergeCell ref="X4360:X4361"/>
    <mergeCell ref="Y4360:Y4361"/>
    <mergeCell ref="T4368:T4382"/>
    <mergeCell ref="U4368:U4382"/>
    <mergeCell ref="V4368:V4382"/>
    <mergeCell ref="W4368:W4382"/>
    <mergeCell ref="X4368:X4382"/>
    <mergeCell ref="Y4368:Y4382"/>
    <mergeCell ref="T4385:T4396"/>
    <mergeCell ref="U4385:U4396"/>
    <mergeCell ref="V4385:V4396"/>
    <mergeCell ref="W4385:W4396"/>
    <mergeCell ref="X4385:X4396"/>
    <mergeCell ref="Y4385:Y4396"/>
    <mergeCell ref="Y2053:Y2055"/>
    <mergeCell ref="V2057:V2058"/>
    <mergeCell ref="W2057:W2058"/>
    <mergeCell ref="X2057:X2058"/>
    <mergeCell ref="V2059:V2060"/>
    <mergeCell ref="W2059:W2060"/>
    <mergeCell ref="X2059:X2060"/>
    <mergeCell ref="V3163:V3164"/>
    <mergeCell ref="W3163:W3164"/>
    <mergeCell ref="X3163:X3164"/>
    <mergeCell ref="T2041:T2045"/>
    <mergeCell ref="U2041:U2045"/>
    <mergeCell ref="V2041:V2045"/>
    <mergeCell ref="W2041:W2045"/>
    <mergeCell ref="X2041:X2045"/>
    <mergeCell ref="T2053:T2055"/>
    <mergeCell ref="U2053:U2055"/>
    <mergeCell ref="V2053:V2055"/>
    <mergeCell ref="W2053:W2055"/>
    <mergeCell ref="X2053:X2055"/>
    <mergeCell ref="T1639:T1640"/>
    <mergeCell ref="U1639:U1640"/>
    <mergeCell ref="V1639:V1640"/>
    <mergeCell ref="W1639:W1640"/>
    <mergeCell ref="X1639:X1640"/>
    <mergeCell ref="Y1639:Y1640"/>
    <mergeCell ref="T1641:T1642"/>
    <mergeCell ref="U1641:U1642"/>
    <mergeCell ref="V1641:V1642"/>
    <mergeCell ref="W1641:W1642"/>
    <mergeCell ref="X1641:X1642"/>
    <mergeCell ref="Y1641:Y1642"/>
    <mergeCell ref="T1635:T1636"/>
    <mergeCell ref="U1635:U1636"/>
    <mergeCell ref="V1635:V1636"/>
    <mergeCell ref="W1635:W1636"/>
    <mergeCell ref="X1635:X1636"/>
    <mergeCell ref="Y1635:Y1636"/>
    <mergeCell ref="T1637:T1638"/>
    <mergeCell ref="U1637:U1638"/>
    <mergeCell ref="V1637:V1638"/>
    <mergeCell ref="W1637:W1638"/>
    <mergeCell ref="X1637:X1638"/>
    <mergeCell ref="Y1637:Y1638"/>
    <mergeCell ref="U1244:U1246"/>
    <mergeCell ref="V1244:V1246"/>
    <mergeCell ref="W1244:W1246"/>
    <mergeCell ref="X1244:X1246"/>
    <mergeCell ref="Y1244:Y1246"/>
    <mergeCell ref="T1628:T1629"/>
    <mergeCell ref="U1628:U1629"/>
    <mergeCell ref="V1628:V1629"/>
    <mergeCell ref="W1628:W1629"/>
    <mergeCell ref="X1628:X1629"/>
    <mergeCell ref="Y1628:Y1629"/>
    <mergeCell ref="W959:W960"/>
    <mergeCell ref="X959:X960"/>
    <mergeCell ref="Y959:Y960"/>
    <mergeCell ref="T961:T962"/>
    <mergeCell ref="U961:U962"/>
    <mergeCell ref="V961:V962"/>
    <mergeCell ref="W961:W962"/>
    <mergeCell ref="X961:X962"/>
    <mergeCell ref="Y961:Y962"/>
    <mergeCell ref="T577:T578"/>
    <mergeCell ref="U577:U578"/>
    <mergeCell ref="V577:V578"/>
    <mergeCell ref="W577:W578"/>
    <mergeCell ref="X577:X578"/>
    <mergeCell ref="Y577:Y578"/>
    <mergeCell ref="T889:T891"/>
    <mergeCell ref="U889:U891"/>
    <mergeCell ref="V889:V891"/>
    <mergeCell ref="W889:W891"/>
    <mergeCell ref="X889:X891"/>
    <mergeCell ref="Y889:Y891"/>
    <mergeCell ref="C1:Y1"/>
    <mergeCell ref="C2:Y2"/>
    <mergeCell ref="C3:I3"/>
    <mergeCell ref="C4:K4"/>
    <mergeCell ref="L4:S4"/>
    <mergeCell ref="T4:Y4"/>
    <mergeCell ref="C5:D5"/>
    <mergeCell ref="U5:X5"/>
    <mergeCell ref="B7:B8"/>
    <mergeCell ref="M7:M8"/>
    <mergeCell ref="N7:N8"/>
    <mergeCell ref="O7:O8"/>
    <mergeCell ref="P7:P8"/>
    <mergeCell ref="Q7:Q8"/>
    <mergeCell ref="R7:S7"/>
    <mergeCell ref="W8:Y8"/>
    <mergeCell ref="T7:Y7"/>
    <mergeCell ref="A7:A8"/>
    <mergeCell ref="E7:E8"/>
    <mergeCell ref="F7:F8"/>
    <mergeCell ref="G7:G8"/>
    <mergeCell ref="H7:H8"/>
    <mergeCell ref="I7:I8"/>
    <mergeCell ref="J7:J8"/>
    <mergeCell ref="K7:K8"/>
    <mergeCell ref="L7:L8"/>
    <mergeCell ref="C7:D7"/>
    <mergeCell ref="T4360:T4361"/>
    <mergeCell ref="U4360:U4361"/>
    <mergeCell ref="V4360:V4361"/>
    <mergeCell ref="W4360:W4361"/>
    <mergeCell ref="T959:T960"/>
    <mergeCell ref="U959:U960"/>
    <mergeCell ref="V959:V960"/>
    <mergeCell ref="T1146:T1147"/>
    <mergeCell ref="T1244:T1246"/>
  </mergeCells>
  <conditionalFormatting sqref="B453:B454">
    <cfRule type="dataBar" priority="908">
      <dataBar>
        <cfvo type="min"/>
        <cfvo type="max"/>
        <color rgb="FF638EC6"/>
      </dataBar>
    </cfRule>
  </conditionalFormatting>
  <conditionalFormatting sqref="B455:B457">
    <cfRule type="dataBar" priority="907">
      <dataBar>
        <cfvo type="min"/>
        <cfvo type="max"/>
        <color rgb="FF638EC6"/>
      </dataBar>
    </cfRule>
  </conditionalFormatting>
  <conditionalFormatting sqref="B458">
    <cfRule type="dataBar" priority="906">
      <dataBar>
        <cfvo type="min"/>
        <cfvo type="max"/>
        <color rgb="FF638EC6"/>
      </dataBar>
    </cfRule>
  </conditionalFormatting>
  <conditionalFormatting sqref="B453:B458">
    <cfRule type="dataBar" priority="909">
      <dataBar>
        <cfvo type="min"/>
        <cfvo type="max"/>
        <color rgb="FF638EC6"/>
      </dataBar>
      <extLst>
        <ext xmlns:x14="http://schemas.microsoft.com/office/spreadsheetml/2009/9/main" uri="{B025F937-C7B1-47D3-B67F-A62EFF666E3E}">
          <x14:id>{0ECC62D9-C615-4CBE-A1B7-3CBC6EBC2AC3}</x14:id>
        </ext>
      </extLst>
    </cfRule>
  </conditionalFormatting>
  <conditionalFormatting sqref="B237">
    <cfRule type="dataBar" priority="903">
      <dataBar>
        <cfvo type="min"/>
        <cfvo type="max"/>
        <color rgb="FF638EC6"/>
      </dataBar>
    </cfRule>
  </conditionalFormatting>
  <conditionalFormatting sqref="B238:B242">
    <cfRule type="dataBar" priority="904">
      <dataBar>
        <cfvo type="min"/>
        <cfvo type="max"/>
        <color rgb="FF638EC6"/>
      </dataBar>
    </cfRule>
  </conditionalFormatting>
  <conditionalFormatting sqref="B259">
    <cfRule type="dataBar" priority="902">
      <dataBar>
        <cfvo type="min"/>
        <cfvo type="max"/>
        <color rgb="FF638EC6"/>
      </dataBar>
    </cfRule>
  </conditionalFormatting>
  <conditionalFormatting sqref="B263">
    <cfRule type="dataBar" priority="901">
      <dataBar>
        <cfvo type="min"/>
        <cfvo type="max"/>
        <color rgb="FF638EC6"/>
      </dataBar>
    </cfRule>
  </conditionalFormatting>
  <conditionalFormatting sqref="B246:B247">
    <cfRule type="dataBar" priority="900">
      <dataBar>
        <cfvo type="min"/>
        <cfvo type="max"/>
        <color rgb="FF638EC6"/>
      </dataBar>
    </cfRule>
  </conditionalFormatting>
  <conditionalFormatting sqref="B261">
    <cfRule type="dataBar" priority="898">
      <dataBar>
        <cfvo type="min"/>
        <cfvo type="max"/>
        <color rgb="FF638EC6"/>
      </dataBar>
    </cfRule>
  </conditionalFormatting>
  <conditionalFormatting sqref="B262">
    <cfRule type="dataBar" priority="899">
      <dataBar>
        <cfvo type="min"/>
        <cfvo type="max"/>
        <color rgb="FF638EC6"/>
      </dataBar>
    </cfRule>
  </conditionalFormatting>
  <conditionalFormatting sqref="B265">
    <cfRule type="dataBar" priority="897">
      <dataBar>
        <cfvo type="min"/>
        <cfvo type="max"/>
        <color rgb="FF638EC6"/>
      </dataBar>
    </cfRule>
  </conditionalFormatting>
  <conditionalFormatting sqref="B266">
    <cfRule type="dataBar" priority="896">
      <dataBar>
        <cfvo type="min"/>
        <cfvo type="max"/>
        <color rgb="FF638EC6"/>
      </dataBar>
    </cfRule>
  </conditionalFormatting>
  <conditionalFormatting sqref="B268:B278">
    <cfRule type="dataBar" priority="895">
      <dataBar>
        <cfvo type="min"/>
        <cfvo type="max"/>
        <color rgb="FF638EC6"/>
      </dataBar>
    </cfRule>
  </conditionalFormatting>
  <conditionalFormatting sqref="B279:B289">
    <cfRule type="dataBar" priority="894">
      <dataBar>
        <cfvo type="min"/>
        <cfvo type="max"/>
        <color rgb="FF638EC6"/>
      </dataBar>
    </cfRule>
  </conditionalFormatting>
  <conditionalFormatting sqref="B290:B292">
    <cfRule type="dataBar" priority="893">
      <dataBar>
        <cfvo type="min"/>
        <cfvo type="max"/>
        <color rgb="FF638EC6"/>
      </dataBar>
    </cfRule>
  </conditionalFormatting>
  <conditionalFormatting sqref="B243:B245 B260 B264 B248:B258 B267">
    <cfRule type="dataBar" priority="905">
      <dataBar>
        <cfvo type="min"/>
        <cfvo type="max"/>
        <color rgb="FF638EC6"/>
      </dataBar>
    </cfRule>
  </conditionalFormatting>
  <conditionalFormatting sqref="B508">
    <cfRule type="dataBar" priority="890">
      <dataBar>
        <cfvo type="min"/>
        <cfvo type="max"/>
        <color rgb="FF638EC6"/>
      </dataBar>
    </cfRule>
  </conditionalFormatting>
  <conditionalFormatting sqref="B511:B512 B509">
    <cfRule type="dataBar" priority="889">
      <dataBar>
        <cfvo type="min"/>
        <cfvo type="max"/>
        <color rgb="FF638EC6"/>
      </dataBar>
    </cfRule>
  </conditionalFormatting>
  <conditionalFormatting sqref="B501">
    <cfRule type="dataBar" priority="891">
      <dataBar>
        <cfvo type="min"/>
        <cfvo type="max"/>
        <color rgb="FF638EC6"/>
      </dataBar>
    </cfRule>
  </conditionalFormatting>
  <conditionalFormatting sqref="B502:B507">
    <cfRule type="dataBar" priority="892">
      <dataBar>
        <cfvo type="min"/>
        <cfvo type="max"/>
        <color rgb="FF638EC6"/>
      </dataBar>
    </cfRule>
  </conditionalFormatting>
  <conditionalFormatting sqref="B510">
    <cfRule type="dataBar" priority="888">
      <dataBar>
        <cfvo type="min"/>
        <cfvo type="max"/>
        <color rgb="FF638EC6"/>
      </dataBar>
    </cfRule>
  </conditionalFormatting>
  <conditionalFormatting sqref="B1763">
    <cfRule type="dataBar" priority="884">
      <dataBar>
        <cfvo type="min"/>
        <cfvo type="max"/>
        <color rgb="FF638EC6"/>
      </dataBar>
      <extLst>
        <ext xmlns:x14="http://schemas.microsoft.com/office/spreadsheetml/2009/9/main" uri="{B025F937-C7B1-47D3-B67F-A62EFF666E3E}">
          <x14:id>{6E6C3C9C-AE2E-48AF-9849-5DDC20C617E4}</x14:id>
        </ext>
      </extLst>
    </cfRule>
  </conditionalFormatting>
  <conditionalFormatting sqref="B1764">
    <cfRule type="dataBar" priority="883">
      <dataBar>
        <cfvo type="min"/>
        <cfvo type="max"/>
        <color rgb="FF638EC6"/>
      </dataBar>
      <extLst>
        <ext xmlns:x14="http://schemas.microsoft.com/office/spreadsheetml/2009/9/main" uri="{B025F937-C7B1-47D3-B67F-A62EFF666E3E}">
          <x14:id>{11E8429C-07BB-4BCB-82EA-475948AE46FE}</x14:id>
        </ext>
      </extLst>
    </cfRule>
  </conditionalFormatting>
  <conditionalFormatting sqref="B1765">
    <cfRule type="dataBar" priority="882">
      <dataBar>
        <cfvo type="min"/>
        <cfvo type="max"/>
        <color rgb="FF638EC6"/>
      </dataBar>
      <extLst>
        <ext xmlns:x14="http://schemas.microsoft.com/office/spreadsheetml/2009/9/main" uri="{B025F937-C7B1-47D3-B67F-A62EFF666E3E}">
          <x14:id>{6256147A-0281-4451-B296-DCBD3A00BB16}</x14:id>
        </ext>
      </extLst>
    </cfRule>
  </conditionalFormatting>
  <conditionalFormatting sqref="B1766">
    <cfRule type="dataBar" priority="881">
      <dataBar>
        <cfvo type="min"/>
        <cfvo type="max"/>
        <color rgb="FF638EC6"/>
      </dataBar>
      <extLst>
        <ext xmlns:x14="http://schemas.microsoft.com/office/spreadsheetml/2009/9/main" uri="{B025F937-C7B1-47D3-B67F-A62EFF666E3E}">
          <x14:id>{7E863A6A-0829-443F-9B44-43A09D486049}</x14:id>
        </ext>
      </extLst>
    </cfRule>
  </conditionalFormatting>
  <conditionalFormatting sqref="B1767">
    <cfRule type="dataBar" priority="880">
      <dataBar>
        <cfvo type="min"/>
        <cfvo type="max"/>
        <color rgb="FF638EC6"/>
      </dataBar>
      <extLst>
        <ext xmlns:x14="http://schemas.microsoft.com/office/spreadsheetml/2009/9/main" uri="{B025F937-C7B1-47D3-B67F-A62EFF666E3E}">
          <x14:id>{A2439DC5-187D-4821-9483-9DBF44BD6C79}</x14:id>
        </ext>
      </extLst>
    </cfRule>
  </conditionalFormatting>
  <conditionalFormatting sqref="B1768">
    <cfRule type="dataBar" priority="879">
      <dataBar>
        <cfvo type="min"/>
        <cfvo type="max"/>
        <color rgb="FF638EC6"/>
      </dataBar>
      <extLst>
        <ext xmlns:x14="http://schemas.microsoft.com/office/spreadsheetml/2009/9/main" uri="{B025F937-C7B1-47D3-B67F-A62EFF666E3E}">
          <x14:id>{CE722686-2DE2-4E50-B8DD-0D77D1074929}</x14:id>
        </ext>
      </extLst>
    </cfRule>
  </conditionalFormatting>
  <conditionalFormatting sqref="B1778">
    <cfRule type="dataBar" priority="878">
      <dataBar>
        <cfvo type="min"/>
        <cfvo type="max"/>
        <color rgb="FF638EC6"/>
      </dataBar>
      <extLst>
        <ext xmlns:x14="http://schemas.microsoft.com/office/spreadsheetml/2009/9/main" uri="{B025F937-C7B1-47D3-B67F-A62EFF666E3E}">
          <x14:id>{5EBF3A59-C127-4C42-B564-843C636685A9}</x14:id>
        </ext>
      </extLst>
    </cfRule>
  </conditionalFormatting>
  <conditionalFormatting sqref="B1779">
    <cfRule type="dataBar" priority="877">
      <dataBar>
        <cfvo type="min"/>
        <cfvo type="max"/>
        <color rgb="FF638EC6"/>
      </dataBar>
      <extLst>
        <ext xmlns:x14="http://schemas.microsoft.com/office/spreadsheetml/2009/9/main" uri="{B025F937-C7B1-47D3-B67F-A62EFF666E3E}">
          <x14:id>{D15F1D68-8BC6-4995-B62E-FBFAA8921C83}</x14:id>
        </ext>
      </extLst>
    </cfRule>
  </conditionalFormatting>
  <conditionalFormatting sqref="B1780">
    <cfRule type="dataBar" priority="876">
      <dataBar>
        <cfvo type="min"/>
        <cfvo type="max"/>
        <color rgb="FF638EC6"/>
      </dataBar>
      <extLst>
        <ext xmlns:x14="http://schemas.microsoft.com/office/spreadsheetml/2009/9/main" uri="{B025F937-C7B1-47D3-B67F-A62EFF666E3E}">
          <x14:id>{D967E34E-633F-4BD1-B500-C2AAB40BF121}</x14:id>
        </ext>
      </extLst>
    </cfRule>
  </conditionalFormatting>
  <conditionalFormatting sqref="B1781">
    <cfRule type="dataBar" priority="875">
      <dataBar>
        <cfvo type="min"/>
        <cfvo type="max"/>
        <color rgb="FF638EC6"/>
      </dataBar>
      <extLst>
        <ext xmlns:x14="http://schemas.microsoft.com/office/spreadsheetml/2009/9/main" uri="{B025F937-C7B1-47D3-B67F-A62EFF666E3E}">
          <x14:id>{327B7A23-0870-4F66-BA59-854BBE252225}</x14:id>
        </ext>
      </extLst>
    </cfRule>
  </conditionalFormatting>
  <conditionalFormatting sqref="B1782">
    <cfRule type="dataBar" priority="874">
      <dataBar>
        <cfvo type="min"/>
        <cfvo type="max"/>
        <color rgb="FF638EC6"/>
      </dataBar>
      <extLst>
        <ext xmlns:x14="http://schemas.microsoft.com/office/spreadsheetml/2009/9/main" uri="{B025F937-C7B1-47D3-B67F-A62EFF666E3E}">
          <x14:id>{BF9BB60B-DC4C-4EA2-AF02-801C7A64B908}</x14:id>
        </ext>
      </extLst>
    </cfRule>
  </conditionalFormatting>
  <conditionalFormatting sqref="B1783">
    <cfRule type="dataBar" priority="873">
      <dataBar>
        <cfvo type="min"/>
        <cfvo type="max"/>
        <color rgb="FF638EC6"/>
      </dataBar>
      <extLst>
        <ext xmlns:x14="http://schemas.microsoft.com/office/spreadsheetml/2009/9/main" uri="{B025F937-C7B1-47D3-B67F-A62EFF666E3E}">
          <x14:id>{9CFF6265-5923-4B50-93E6-5DEF32A125B0}</x14:id>
        </ext>
      </extLst>
    </cfRule>
  </conditionalFormatting>
  <conditionalFormatting sqref="B1784">
    <cfRule type="dataBar" priority="872">
      <dataBar>
        <cfvo type="min"/>
        <cfvo type="max"/>
        <color rgb="FF638EC6"/>
      </dataBar>
      <extLst>
        <ext xmlns:x14="http://schemas.microsoft.com/office/spreadsheetml/2009/9/main" uri="{B025F937-C7B1-47D3-B67F-A62EFF666E3E}">
          <x14:id>{B46690C9-5092-4ABA-BEAF-4486930E2986}</x14:id>
        </ext>
      </extLst>
    </cfRule>
  </conditionalFormatting>
  <conditionalFormatting sqref="B1785">
    <cfRule type="dataBar" priority="871">
      <dataBar>
        <cfvo type="min"/>
        <cfvo type="max"/>
        <color rgb="FF638EC6"/>
      </dataBar>
      <extLst>
        <ext xmlns:x14="http://schemas.microsoft.com/office/spreadsheetml/2009/9/main" uri="{B025F937-C7B1-47D3-B67F-A62EFF666E3E}">
          <x14:id>{8FCAFEF4-770E-4A62-B013-EE3FF5003EDC}</x14:id>
        </ext>
      </extLst>
    </cfRule>
  </conditionalFormatting>
  <conditionalFormatting sqref="B1786">
    <cfRule type="dataBar" priority="870">
      <dataBar>
        <cfvo type="min"/>
        <cfvo type="max"/>
        <color rgb="FF638EC6"/>
      </dataBar>
      <extLst>
        <ext xmlns:x14="http://schemas.microsoft.com/office/spreadsheetml/2009/9/main" uri="{B025F937-C7B1-47D3-B67F-A62EFF666E3E}">
          <x14:id>{6063FB79-F4DB-48E6-8BBC-1E80300ABA81}</x14:id>
        </ext>
      </extLst>
    </cfRule>
  </conditionalFormatting>
  <conditionalFormatting sqref="B1787:B1788">
    <cfRule type="dataBar" priority="869">
      <dataBar>
        <cfvo type="min"/>
        <cfvo type="max"/>
        <color rgb="FF638EC6"/>
      </dataBar>
      <extLst>
        <ext xmlns:x14="http://schemas.microsoft.com/office/spreadsheetml/2009/9/main" uri="{B025F937-C7B1-47D3-B67F-A62EFF666E3E}">
          <x14:id>{3D5E37C0-8D82-4113-B2D8-F535D4CC4533}</x14:id>
        </ext>
      </extLst>
    </cfRule>
  </conditionalFormatting>
  <conditionalFormatting sqref="B1790">
    <cfRule type="dataBar" priority="868">
      <dataBar>
        <cfvo type="min"/>
        <cfvo type="max"/>
        <color rgb="FF638EC6"/>
      </dataBar>
      <extLst>
        <ext xmlns:x14="http://schemas.microsoft.com/office/spreadsheetml/2009/9/main" uri="{B025F937-C7B1-47D3-B67F-A62EFF666E3E}">
          <x14:id>{ED0C9457-A369-40D7-89FD-D1E8411D9F16}</x14:id>
        </ext>
      </extLst>
    </cfRule>
  </conditionalFormatting>
  <conditionalFormatting sqref="B1791">
    <cfRule type="dataBar" priority="867">
      <dataBar>
        <cfvo type="min"/>
        <cfvo type="max"/>
        <color rgb="FF638EC6"/>
      </dataBar>
      <extLst>
        <ext xmlns:x14="http://schemas.microsoft.com/office/spreadsheetml/2009/9/main" uri="{B025F937-C7B1-47D3-B67F-A62EFF666E3E}">
          <x14:id>{A27CEDB0-E52B-405A-A4BC-3A618358271C}</x14:id>
        </ext>
      </extLst>
    </cfRule>
  </conditionalFormatting>
  <conditionalFormatting sqref="B1792">
    <cfRule type="dataBar" priority="866">
      <dataBar>
        <cfvo type="min"/>
        <cfvo type="max"/>
        <color rgb="FF638EC6"/>
      </dataBar>
      <extLst>
        <ext xmlns:x14="http://schemas.microsoft.com/office/spreadsheetml/2009/9/main" uri="{B025F937-C7B1-47D3-B67F-A62EFF666E3E}">
          <x14:id>{F3BBECCE-0DC7-468D-81CA-CB9D9F959006}</x14:id>
        </ext>
      </extLst>
    </cfRule>
  </conditionalFormatting>
  <conditionalFormatting sqref="B1793">
    <cfRule type="dataBar" priority="865">
      <dataBar>
        <cfvo type="min"/>
        <cfvo type="max"/>
        <color rgb="FF638EC6"/>
      </dataBar>
      <extLst>
        <ext xmlns:x14="http://schemas.microsoft.com/office/spreadsheetml/2009/9/main" uri="{B025F937-C7B1-47D3-B67F-A62EFF666E3E}">
          <x14:id>{05C1DD27-A0D8-41E8-9256-872C223E4EC1}</x14:id>
        </ext>
      </extLst>
    </cfRule>
  </conditionalFormatting>
  <conditionalFormatting sqref="B1794">
    <cfRule type="dataBar" priority="864">
      <dataBar>
        <cfvo type="min"/>
        <cfvo type="max"/>
        <color rgb="FF638EC6"/>
      </dataBar>
      <extLst>
        <ext xmlns:x14="http://schemas.microsoft.com/office/spreadsheetml/2009/9/main" uri="{B025F937-C7B1-47D3-B67F-A62EFF666E3E}">
          <x14:id>{DC9CDE8C-922C-430C-956F-2E57BCA1787B}</x14:id>
        </ext>
      </extLst>
    </cfRule>
  </conditionalFormatting>
  <conditionalFormatting sqref="B1795">
    <cfRule type="dataBar" priority="863">
      <dataBar>
        <cfvo type="min"/>
        <cfvo type="max"/>
        <color rgb="FF638EC6"/>
      </dataBar>
      <extLst>
        <ext xmlns:x14="http://schemas.microsoft.com/office/spreadsheetml/2009/9/main" uri="{B025F937-C7B1-47D3-B67F-A62EFF666E3E}">
          <x14:id>{EC549DCB-D8E5-428A-AEA3-F33A79FBF1D0}</x14:id>
        </ext>
      </extLst>
    </cfRule>
  </conditionalFormatting>
  <conditionalFormatting sqref="B1796">
    <cfRule type="dataBar" priority="862">
      <dataBar>
        <cfvo type="min"/>
        <cfvo type="max"/>
        <color rgb="FF638EC6"/>
      </dataBar>
      <extLst>
        <ext xmlns:x14="http://schemas.microsoft.com/office/spreadsheetml/2009/9/main" uri="{B025F937-C7B1-47D3-B67F-A62EFF666E3E}">
          <x14:id>{43949EDC-E68D-44D5-B788-E1141DCA7C66}</x14:id>
        </ext>
      </extLst>
    </cfRule>
  </conditionalFormatting>
  <conditionalFormatting sqref="B1769">
    <cfRule type="dataBar" priority="861">
      <dataBar>
        <cfvo type="min"/>
        <cfvo type="max"/>
        <color rgb="FF638EC6"/>
      </dataBar>
      <extLst>
        <ext xmlns:x14="http://schemas.microsoft.com/office/spreadsheetml/2009/9/main" uri="{B025F937-C7B1-47D3-B67F-A62EFF666E3E}">
          <x14:id>{CCCCEF34-C1AE-49AE-80DF-2315F0E6576F}</x14:id>
        </ext>
      </extLst>
    </cfRule>
  </conditionalFormatting>
  <conditionalFormatting sqref="B1770">
    <cfRule type="dataBar" priority="860">
      <dataBar>
        <cfvo type="min"/>
        <cfvo type="max"/>
        <color rgb="FF638EC6"/>
      </dataBar>
      <extLst>
        <ext xmlns:x14="http://schemas.microsoft.com/office/spreadsheetml/2009/9/main" uri="{B025F937-C7B1-47D3-B67F-A62EFF666E3E}">
          <x14:id>{E46254D3-D02C-456B-9D1B-20E6B1E84A53}</x14:id>
        </ext>
      </extLst>
    </cfRule>
  </conditionalFormatting>
  <conditionalFormatting sqref="B1771">
    <cfRule type="dataBar" priority="859">
      <dataBar>
        <cfvo type="min"/>
        <cfvo type="max"/>
        <color rgb="FF638EC6"/>
      </dataBar>
      <extLst>
        <ext xmlns:x14="http://schemas.microsoft.com/office/spreadsheetml/2009/9/main" uri="{B025F937-C7B1-47D3-B67F-A62EFF666E3E}">
          <x14:id>{86520DFE-1136-4060-9A40-ED78747B9139}</x14:id>
        </ext>
      </extLst>
    </cfRule>
  </conditionalFormatting>
  <conditionalFormatting sqref="B1772">
    <cfRule type="dataBar" priority="858">
      <dataBar>
        <cfvo type="min"/>
        <cfvo type="max"/>
        <color rgb="FF638EC6"/>
      </dataBar>
      <extLst>
        <ext xmlns:x14="http://schemas.microsoft.com/office/spreadsheetml/2009/9/main" uri="{B025F937-C7B1-47D3-B67F-A62EFF666E3E}">
          <x14:id>{860FE29D-1C98-4FC3-A79D-DBDC5E2B69C3}</x14:id>
        </ext>
      </extLst>
    </cfRule>
  </conditionalFormatting>
  <conditionalFormatting sqref="B1773">
    <cfRule type="dataBar" priority="857">
      <dataBar>
        <cfvo type="min"/>
        <cfvo type="max"/>
        <color rgb="FF638EC6"/>
      </dataBar>
      <extLst>
        <ext xmlns:x14="http://schemas.microsoft.com/office/spreadsheetml/2009/9/main" uri="{B025F937-C7B1-47D3-B67F-A62EFF666E3E}">
          <x14:id>{68CF1B26-F112-45D2-B241-423E6255D406}</x14:id>
        </ext>
      </extLst>
    </cfRule>
  </conditionalFormatting>
  <conditionalFormatting sqref="B1774">
    <cfRule type="dataBar" priority="856">
      <dataBar>
        <cfvo type="min"/>
        <cfvo type="max"/>
        <color rgb="FF638EC6"/>
      </dataBar>
      <extLst>
        <ext xmlns:x14="http://schemas.microsoft.com/office/spreadsheetml/2009/9/main" uri="{B025F937-C7B1-47D3-B67F-A62EFF666E3E}">
          <x14:id>{E205AC7D-C952-46A6-99D3-47159028D3FE}</x14:id>
        </ext>
      </extLst>
    </cfRule>
  </conditionalFormatting>
  <conditionalFormatting sqref="B1776">
    <cfRule type="dataBar" priority="855">
      <dataBar>
        <cfvo type="min"/>
        <cfvo type="max"/>
        <color rgb="FF638EC6"/>
      </dataBar>
      <extLst>
        <ext xmlns:x14="http://schemas.microsoft.com/office/spreadsheetml/2009/9/main" uri="{B025F937-C7B1-47D3-B67F-A62EFF666E3E}">
          <x14:id>{1D87B7B3-E4A8-4032-B74C-132AE87985DC}</x14:id>
        </ext>
      </extLst>
    </cfRule>
  </conditionalFormatting>
  <conditionalFormatting sqref="B1777">
    <cfRule type="dataBar" priority="885">
      <dataBar>
        <cfvo type="min"/>
        <cfvo type="max"/>
        <color rgb="FF638EC6"/>
      </dataBar>
      <extLst>
        <ext xmlns:x14="http://schemas.microsoft.com/office/spreadsheetml/2009/9/main" uri="{B025F937-C7B1-47D3-B67F-A62EFF666E3E}">
          <x14:id>{A3E38EC3-C31A-4A0A-91D2-FDF934850C1F}</x14:id>
        </ext>
      </extLst>
    </cfRule>
  </conditionalFormatting>
  <conditionalFormatting sqref="B1789">
    <cfRule type="dataBar" priority="854">
      <dataBar>
        <cfvo type="min"/>
        <cfvo type="max"/>
        <color rgb="FF638EC6"/>
      </dataBar>
      <extLst>
        <ext xmlns:x14="http://schemas.microsoft.com/office/spreadsheetml/2009/9/main" uri="{B025F937-C7B1-47D3-B67F-A62EFF666E3E}">
          <x14:id>{20005C99-8763-43DF-9E9A-F2D934E93EB4}</x14:id>
        </ext>
      </extLst>
    </cfRule>
  </conditionalFormatting>
  <conditionalFormatting sqref="B1797">
    <cfRule type="dataBar" priority="853">
      <dataBar>
        <cfvo type="min"/>
        <cfvo type="max"/>
        <color rgb="FF638EC6"/>
      </dataBar>
      <extLst>
        <ext xmlns:x14="http://schemas.microsoft.com/office/spreadsheetml/2009/9/main" uri="{B025F937-C7B1-47D3-B67F-A62EFF666E3E}">
          <x14:id>{5196FFFB-BB4F-480B-AFB0-2F9ADDD6866A}</x14:id>
        </ext>
      </extLst>
    </cfRule>
  </conditionalFormatting>
  <conditionalFormatting sqref="B1798">
    <cfRule type="dataBar" priority="852">
      <dataBar>
        <cfvo type="min"/>
        <cfvo type="max"/>
        <color rgb="FF638EC6"/>
      </dataBar>
      <extLst>
        <ext xmlns:x14="http://schemas.microsoft.com/office/spreadsheetml/2009/9/main" uri="{B025F937-C7B1-47D3-B67F-A62EFF666E3E}">
          <x14:id>{02C490E0-7B68-4CE9-B2A5-705BC1043547}</x14:id>
        </ext>
      </extLst>
    </cfRule>
  </conditionalFormatting>
  <conditionalFormatting sqref="B1807:C1807">
    <cfRule type="dataBar" priority="886">
      <dataBar>
        <cfvo type="min"/>
        <cfvo type="max"/>
        <color rgb="FF638EC6"/>
      </dataBar>
      <extLst>
        <ext xmlns:x14="http://schemas.microsoft.com/office/spreadsheetml/2009/9/main" uri="{B025F937-C7B1-47D3-B67F-A62EFF666E3E}">
          <x14:id>{FBC10CD6-6A3C-4D0F-A98E-5633290828C6}</x14:id>
        </ext>
      </extLst>
    </cfRule>
  </conditionalFormatting>
  <conditionalFormatting sqref="B1802">
    <cfRule type="dataBar" priority="851">
      <dataBar>
        <cfvo type="min"/>
        <cfvo type="max"/>
        <color rgb="FF638EC6"/>
      </dataBar>
      <extLst>
        <ext xmlns:x14="http://schemas.microsoft.com/office/spreadsheetml/2009/9/main" uri="{B025F937-C7B1-47D3-B67F-A62EFF666E3E}">
          <x14:id>{8638EBFF-F434-4E31-8714-A82964ECD7E9}</x14:id>
        </ext>
      </extLst>
    </cfRule>
  </conditionalFormatting>
  <conditionalFormatting sqref="B1803">
    <cfRule type="dataBar" priority="850">
      <dataBar>
        <cfvo type="min"/>
        <cfvo type="max"/>
        <color rgb="FF638EC6"/>
      </dataBar>
      <extLst>
        <ext xmlns:x14="http://schemas.microsoft.com/office/spreadsheetml/2009/9/main" uri="{B025F937-C7B1-47D3-B67F-A62EFF666E3E}">
          <x14:id>{FEB3E88D-FD61-48BC-8C8B-4FB2334EBC03}</x14:id>
        </ext>
      </extLst>
    </cfRule>
  </conditionalFormatting>
  <conditionalFormatting sqref="B1804">
    <cfRule type="dataBar" priority="849">
      <dataBar>
        <cfvo type="min"/>
        <cfvo type="max"/>
        <color rgb="FF638EC6"/>
      </dataBar>
      <extLst>
        <ext xmlns:x14="http://schemas.microsoft.com/office/spreadsheetml/2009/9/main" uri="{B025F937-C7B1-47D3-B67F-A62EFF666E3E}">
          <x14:id>{1BACFBB9-A7A3-4D75-8B37-38610B204BDB}</x14:id>
        </ext>
      </extLst>
    </cfRule>
  </conditionalFormatting>
  <conditionalFormatting sqref="B1805">
    <cfRule type="dataBar" priority="848">
      <dataBar>
        <cfvo type="min"/>
        <cfvo type="max"/>
        <color rgb="FF638EC6"/>
      </dataBar>
      <extLst>
        <ext xmlns:x14="http://schemas.microsoft.com/office/spreadsheetml/2009/9/main" uri="{B025F937-C7B1-47D3-B67F-A62EFF666E3E}">
          <x14:id>{A4ED1C28-1BFC-44D2-B8F9-A38302B1214B}</x14:id>
        </ext>
      </extLst>
    </cfRule>
  </conditionalFormatting>
  <conditionalFormatting sqref="B1775">
    <cfRule type="dataBar" priority="847">
      <dataBar>
        <cfvo type="min"/>
        <cfvo type="max"/>
        <color rgb="FF638EC6"/>
      </dataBar>
      <extLst>
        <ext xmlns:x14="http://schemas.microsoft.com/office/spreadsheetml/2009/9/main" uri="{B025F937-C7B1-47D3-B67F-A62EFF666E3E}">
          <x14:id>{7A1F3EA9-5E54-4EC7-BCCF-8828DBB5B84F}</x14:id>
        </ext>
      </extLst>
    </cfRule>
  </conditionalFormatting>
  <conditionalFormatting sqref="B1799:B1801">
    <cfRule type="dataBar" priority="887">
      <dataBar>
        <cfvo type="min"/>
        <cfvo type="max"/>
        <color rgb="FF638EC6"/>
      </dataBar>
      <extLst>
        <ext xmlns:x14="http://schemas.microsoft.com/office/spreadsheetml/2009/9/main" uri="{B025F937-C7B1-47D3-B67F-A62EFF666E3E}">
          <x14:id>{CB35855D-F32C-4518-8B4A-7C28C3E492FE}</x14:id>
        </ext>
      </extLst>
    </cfRule>
  </conditionalFormatting>
  <conditionalFormatting sqref="S2345">
    <cfRule type="dataBar" priority="845">
      <dataBar>
        <cfvo type="min"/>
        <cfvo type="max"/>
        <color rgb="FF638EC6"/>
      </dataBar>
      <extLst>
        <ext xmlns:x14="http://schemas.microsoft.com/office/spreadsheetml/2009/9/main" uri="{B025F937-C7B1-47D3-B67F-A62EFF666E3E}">
          <x14:id>{294AA235-6F93-48E5-A091-3542C9B883DD}</x14:id>
        </ext>
      </extLst>
    </cfRule>
  </conditionalFormatting>
  <conditionalFormatting sqref="S2344">
    <cfRule type="dataBar" priority="846">
      <dataBar>
        <cfvo type="min"/>
        <cfvo type="max"/>
        <color rgb="FF638EC6"/>
      </dataBar>
      <extLst>
        <ext xmlns:x14="http://schemas.microsoft.com/office/spreadsheetml/2009/9/main" uri="{B025F937-C7B1-47D3-B67F-A62EFF666E3E}">
          <x14:id>{6380962B-89B3-4D8B-96C6-B71A1E2C833B}</x14:id>
        </ext>
      </extLst>
    </cfRule>
  </conditionalFormatting>
  <conditionalFormatting sqref="C4469">
    <cfRule type="dataBar" priority="841">
      <dataBar>
        <cfvo type="min"/>
        <cfvo type="max"/>
        <color rgb="FF638EC6"/>
      </dataBar>
      <extLst>
        <ext xmlns:x14="http://schemas.microsoft.com/office/spreadsheetml/2009/9/main" uri="{B025F937-C7B1-47D3-B67F-A62EFF666E3E}">
          <x14:id>{A695429E-D2FB-44A3-951B-5B6EA2676828}</x14:id>
        </ext>
      </extLst>
    </cfRule>
  </conditionalFormatting>
  <conditionalFormatting sqref="C4473:C4476">
    <cfRule type="dataBar" priority="840">
      <dataBar>
        <cfvo type="min"/>
        <cfvo type="max"/>
        <color rgb="FF638EC6"/>
      </dataBar>
      <extLst>
        <ext xmlns:x14="http://schemas.microsoft.com/office/spreadsheetml/2009/9/main" uri="{B025F937-C7B1-47D3-B67F-A62EFF666E3E}">
          <x14:id>{CBE3BCA4-A5C7-4848-B8F6-6C8E4F30D3FF}</x14:id>
        </ext>
      </extLst>
    </cfRule>
  </conditionalFormatting>
  <conditionalFormatting sqref="C4472">
    <cfRule type="dataBar" priority="839">
      <dataBar>
        <cfvo type="min"/>
        <cfvo type="max"/>
        <color rgb="FF638EC6"/>
      </dataBar>
      <extLst>
        <ext xmlns:x14="http://schemas.microsoft.com/office/spreadsheetml/2009/9/main" uri="{B025F937-C7B1-47D3-B67F-A62EFF666E3E}">
          <x14:id>{B8293541-84D9-4C6D-B9E6-D03476D92185}</x14:id>
        </ext>
      </extLst>
    </cfRule>
  </conditionalFormatting>
  <conditionalFormatting sqref="B4484:B4485">
    <cfRule type="dataBar" priority="838">
      <dataBar>
        <cfvo type="min"/>
        <cfvo type="max"/>
        <color rgb="FF638EC6"/>
      </dataBar>
      <extLst>
        <ext xmlns:x14="http://schemas.microsoft.com/office/spreadsheetml/2009/9/main" uri="{B025F937-C7B1-47D3-B67F-A62EFF666E3E}">
          <x14:id>{9C692A55-367B-4F0C-8767-86B39D6A8DD0}</x14:id>
        </ext>
      </extLst>
    </cfRule>
  </conditionalFormatting>
  <conditionalFormatting sqref="B4482">
    <cfRule type="dataBar" priority="837">
      <dataBar>
        <cfvo type="min"/>
        <cfvo type="max"/>
        <color rgb="FF638EC6"/>
      </dataBar>
      <extLst>
        <ext xmlns:x14="http://schemas.microsoft.com/office/spreadsheetml/2009/9/main" uri="{B025F937-C7B1-47D3-B67F-A62EFF666E3E}">
          <x14:id>{E6CA4C64-1AE5-494A-AE84-D4676E5527ED}</x14:id>
        </ext>
      </extLst>
    </cfRule>
  </conditionalFormatting>
  <conditionalFormatting sqref="B4483">
    <cfRule type="dataBar" priority="842">
      <dataBar>
        <cfvo type="min"/>
        <cfvo type="max"/>
        <color rgb="FF638EC6"/>
      </dataBar>
      <extLst>
        <ext xmlns:x14="http://schemas.microsoft.com/office/spreadsheetml/2009/9/main" uri="{B025F937-C7B1-47D3-B67F-A62EFF666E3E}">
          <x14:id>{B2CB1571-5832-4535-8D34-A4C572773575}</x14:id>
        </ext>
      </extLst>
    </cfRule>
  </conditionalFormatting>
  <conditionalFormatting sqref="B4486">
    <cfRule type="dataBar" priority="836">
      <dataBar>
        <cfvo type="min"/>
        <cfvo type="max"/>
        <color rgb="FF638EC6"/>
      </dataBar>
      <extLst>
        <ext xmlns:x14="http://schemas.microsoft.com/office/spreadsheetml/2009/9/main" uri="{B025F937-C7B1-47D3-B67F-A62EFF666E3E}">
          <x14:id>{6D4A2243-E990-4121-A91F-E412C17E01D5}</x14:id>
        </ext>
      </extLst>
    </cfRule>
  </conditionalFormatting>
  <conditionalFormatting sqref="B4487">
    <cfRule type="dataBar" priority="835">
      <dataBar>
        <cfvo type="min"/>
        <cfvo type="max"/>
        <color rgb="FF638EC6"/>
      </dataBar>
      <extLst>
        <ext xmlns:x14="http://schemas.microsoft.com/office/spreadsheetml/2009/9/main" uri="{B025F937-C7B1-47D3-B67F-A62EFF666E3E}">
          <x14:id>{40275DA9-1096-49CB-9D42-62994BC97DC7}</x14:id>
        </ext>
      </extLst>
    </cfRule>
  </conditionalFormatting>
  <conditionalFormatting sqref="B4488">
    <cfRule type="dataBar" priority="834">
      <dataBar>
        <cfvo type="min"/>
        <cfvo type="max"/>
        <color rgb="FF638EC6"/>
      </dataBar>
      <extLst>
        <ext xmlns:x14="http://schemas.microsoft.com/office/spreadsheetml/2009/9/main" uri="{B025F937-C7B1-47D3-B67F-A62EFF666E3E}">
          <x14:id>{12640FB6-B11F-4D85-B699-B83139620808}</x14:id>
        </ext>
      </extLst>
    </cfRule>
  </conditionalFormatting>
  <conditionalFormatting sqref="B4490">
    <cfRule type="dataBar" priority="833">
      <dataBar>
        <cfvo type="min"/>
        <cfvo type="max"/>
        <color rgb="FF638EC6"/>
      </dataBar>
      <extLst>
        <ext xmlns:x14="http://schemas.microsoft.com/office/spreadsheetml/2009/9/main" uri="{B025F937-C7B1-47D3-B67F-A62EFF666E3E}">
          <x14:id>{22BFC794-E1AB-4E82-BC67-576BBCC02D2A}</x14:id>
        </ext>
      </extLst>
    </cfRule>
  </conditionalFormatting>
  <conditionalFormatting sqref="C4470:C4471 C4477:C4481">
    <cfRule type="dataBar" priority="843">
      <dataBar>
        <cfvo type="min"/>
        <cfvo type="max"/>
        <color rgb="FF638EC6"/>
      </dataBar>
      <extLst>
        <ext xmlns:x14="http://schemas.microsoft.com/office/spreadsheetml/2009/9/main" uri="{B025F937-C7B1-47D3-B67F-A62EFF666E3E}">
          <x14:id>{4D2EBF0B-1FC3-4C7D-9C45-175120CDE53F}</x14:id>
        </ext>
      </extLst>
    </cfRule>
  </conditionalFormatting>
  <conditionalFormatting sqref="B4491:B4495 B4489">
    <cfRule type="dataBar" priority="844">
      <dataBar>
        <cfvo type="min"/>
        <cfvo type="max"/>
        <color rgb="FF638EC6"/>
      </dataBar>
      <extLst>
        <ext xmlns:x14="http://schemas.microsoft.com/office/spreadsheetml/2009/9/main" uri="{B025F937-C7B1-47D3-B67F-A62EFF666E3E}">
          <x14:id>{9D59AF09-69CB-4B0F-8554-52FB5359892D}</x14:id>
        </ext>
      </extLst>
    </cfRule>
  </conditionalFormatting>
  <conditionalFormatting sqref="B469">
    <cfRule type="dataBar" priority="831">
      <dataBar>
        <cfvo type="min"/>
        <cfvo type="max"/>
        <color rgb="FF638EC6"/>
      </dataBar>
      <extLst>
        <ext xmlns:x14="http://schemas.microsoft.com/office/spreadsheetml/2009/9/main" uri="{B025F937-C7B1-47D3-B67F-A62EFF666E3E}">
          <x14:id>{93DDCCAE-9765-46AE-BEE4-88D6A37C495C}</x14:id>
        </ext>
      </extLst>
    </cfRule>
  </conditionalFormatting>
  <conditionalFormatting sqref="B470">
    <cfRule type="dataBar" priority="830">
      <dataBar>
        <cfvo type="min"/>
        <cfvo type="max"/>
        <color rgb="FF638EC6"/>
      </dataBar>
      <extLst>
        <ext xmlns:x14="http://schemas.microsoft.com/office/spreadsheetml/2009/9/main" uri="{B025F937-C7B1-47D3-B67F-A62EFF666E3E}">
          <x14:id>{F38C39F9-993C-4F17-855C-CB973FD6759D}</x14:id>
        </ext>
      </extLst>
    </cfRule>
  </conditionalFormatting>
  <conditionalFormatting sqref="B471">
    <cfRule type="dataBar" priority="829">
      <dataBar>
        <cfvo type="min"/>
        <cfvo type="max"/>
        <color rgb="FF638EC6"/>
      </dataBar>
      <extLst>
        <ext xmlns:x14="http://schemas.microsoft.com/office/spreadsheetml/2009/9/main" uri="{B025F937-C7B1-47D3-B67F-A62EFF666E3E}">
          <x14:id>{A5427EA4-3D2F-47BD-B223-45D331B6DCAF}</x14:id>
        </ext>
      </extLst>
    </cfRule>
  </conditionalFormatting>
  <conditionalFormatting sqref="B475">
    <cfRule type="dataBar" priority="828">
      <dataBar>
        <cfvo type="min"/>
        <cfvo type="max"/>
        <color rgb="FF638EC6"/>
      </dataBar>
      <extLst>
        <ext xmlns:x14="http://schemas.microsoft.com/office/spreadsheetml/2009/9/main" uri="{B025F937-C7B1-47D3-B67F-A62EFF666E3E}">
          <x14:id>{5709111F-17EE-4CEA-BBCA-3C1DD7630391}</x14:id>
        </ext>
      </extLst>
    </cfRule>
  </conditionalFormatting>
  <conditionalFormatting sqref="B485">
    <cfRule type="dataBar" priority="827">
      <dataBar>
        <cfvo type="min"/>
        <cfvo type="max"/>
        <color rgb="FF638EC6"/>
      </dataBar>
      <extLst>
        <ext xmlns:x14="http://schemas.microsoft.com/office/spreadsheetml/2009/9/main" uri="{B025F937-C7B1-47D3-B67F-A62EFF666E3E}">
          <x14:id>{2060FC7D-AA63-4EFA-8857-330860F95FB6}</x14:id>
        </ext>
      </extLst>
    </cfRule>
  </conditionalFormatting>
  <conditionalFormatting sqref="B472:B474 B476:B477 B479:B484 B489:B494">
    <cfRule type="dataBar" priority="832">
      <dataBar>
        <cfvo type="min"/>
        <cfvo type="max"/>
        <color rgb="FF638EC6"/>
      </dataBar>
      <extLst>
        <ext xmlns:x14="http://schemas.microsoft.com/office/spreadsheetml/2009/9/main" uri="{B025F937-C7B1-47D3-B67F-A62EFF666E3E}">
          <x14:id>{7E734FCB-9040-46E0-B20F-7C8CDB9D7F36}</x14:id>
        </ext>
      </extLst>
    </cfRule>
  </conditionalFormatting>
  <conditionalFormatting sqref="B498:B499">
    <cfRule type="dataBar" priority="826">
      <dataBar>
        <cfvo type="min"/>
        <cfvo type="max"/>
        <color rgb="FF638EC6"/>
      </dataBar>
      <extLst>
        <ext xmlns:x14="http://schemas.microsoft.com/office/spreadsheetml/2009/9/main" uri="{B025F937-C7B1-47D3-B67F-A62EFF666E3E}">
          <x14:id>{B2B15F28-B323-4334-BF9D-B725E444BE2D}</x14:id>
        </ext>
      </extLst>
    </cfRule>
  </conditionalFormatting>
  <conditionalFormatting sqref="B486">
    <cfRule type="dataBar" priority="825">
      <dataBar>
        <cfvo type="min"/>
        <cfvo type="max"/>
        <color rgb="FF638EC6"/>
      </dataBar>
      <extLst>
        <ext xmlns:x14="http://schemas.microsoft.com/office/spreadsheetml/2009/9/main" uri="{B025F937-C7B1-47D3-B67F-A62EFF666E3E}">
          <x14:id>{06F0F04A-0BB0-4287-BDB5-60CD735108D2}</x14:id>
        </ext>
      </extLst>
    </cfRule>
  </conditionalFormatting>
  <conditionalFormatting sqref="B495:B497">
    <cfRule type="dataBar" priority="824">
      <dataBar>
        <cfvo type="min"/>
        <cfvo type="max"/>
        <color rgb="FF638EC6"/>
      </dataBar>
      <extLst>
        <ext xmlns:x14="http://schemas.microsoft.com/office/spreadsheetml/2009/9/main" uri="{B025F937-C7B1-47D3-B67F-A62EFF666E3E}">
          <x14:id>{4EAAC632-6E01-4B75-B5FD-84C90FC323FC}</x14:id>
        </ext>
      </extLst>
    </cfRule>
  </conditionalFormatting>
  <conditionalFormatting sqref="B487">
    <cfRule type="dataBar" priority="823">
      <dataBar>
        <cfvo type="min"/>
        <cfvo type="max"/>
        <color rgb="FF638EC6"/>
      </dataBar>
      <extLst>
        <ext xmlns:x14="http://schemas.microsoft.com/office/spreadsheetml/2009/9/main" uri="{B025F937-C7B1-47D3-B67F-A62EFF666E3E}">
          <x14:id>{F161CF1A-7CED-4A99-8BA6-C693BC882F5D}</x14:id>
        </ext>
      </extLst>
    </cfRule>
  </conditionalFormatting>
  <conditionalFormatting sqref="B488">
    <cfRule type="dataBar" priority="822">
      <dataBar>
        <cfvo type="min"/>
        <cfvo type="max"/>
        <color rgb="FF638EC6"/>
      </dataBar>
      <extLst>
        <ext xmlns:x14="http://schemas.microsoft.com/office/spreadsheetml/2009/9/main" uri="{B025F937-C7B1-47D3-B67F-A62EFF666E3E}">
          <x14:id>{6AFC43DC-965F-4A5C-B42E-396694A24F44}</x14:id>
        </ext>
      </extLst>
    </cfRule>
  </conditionalFormatting>
  <conditionalFormatting sqref="B657">
    <cfRule type="dataBar" priority="821">
      <dataBar>
        <cfvo type="min"/>
        <cfvo type="max"/>
        <color rgb="FF638EC6"/>
      </dataBar>
    </cfRule>
  </conditionalFormatting>
  <conditionalFormatting sqref="B659">
    <cfRule type="dataBar" priority="820">
      <dataBar>
        <cfvo type="min"/>
        <cfvo type="max"/>
        <color rgb="FF638EC6"/>
      </dataBar>
    </cfRule>
  </conditionalFormatting>
  <conditionalFormatting sqref="B660">
    <cfRule type="dataBar" priority="819">
      <dataBar>
        <cfvo type="min"/>
        <cfvo type="max"/>
        <color rgb="FF638EC6"/>
      </dataBar>
    </cfRule>
  </conditionalFormatting>
  <conditionalFormatting sqref="B661:B662">
    <cfRule type="dataBar" priority="818">
      <dataBar>
        <cfvo type="min"/>
        <cfvo type="max"/>
        <color rgb="FF638EC6"/>
      </dataBar>
    </cfRule>
  </conditionalFormatting>
  <conditionalFormatting sqref="B674">
    <cfRule type="dataBar" priority="817">
      <dataBar>
        <cfvo type="min"/>
        <cfvo type="max"/>
        <color rgb="FF638EC6"/>
      </dataBar>
    </cfRule>
  </conditionalFormatting>
  <conditionalFormatting sqref="B675">
    <cfRule type="dataBar" priority="816">
      <dataBar>
        <cfvo type="min"/>
        <cfvo type="max"/>
        <color rgb="FF638EC6"/>
      </dataBar>
    </cfRule>
  </conditionalFormatting>
  <conditionalFormatting sqref="B658">
    <cfRule type="dataBar" priority="815">
      <dataBar>
        <cfvo type="min"/>
        <cfvo type="max"/>
        <color rgb="FF638EC6"/>
      </dataBar>
    </cfRule>
  </conditionalFormatting>
  <conditionalFormatting sqref="B671">
    <cfRule type="dataBar" priority="814">
      <dataBar>
        <cfvo type="min"/>
        <cfvo type="max"/>
        <color rgb="FF638EC6"/>
      </dataBar>
    </cfRule>
  </conditionalFormatting>
  <conditionalFormatting sqref="B670">
    <cfRule type="dataBar" priority="813">
      <dataBar>
        <cfvo type="min"/>
        <cfvo type="max"/>
        <color rgb="FF638EC6"/>
      </dataBar>
    </cfRule>
  </conditionalFormatting>
  <conditionalFormatting sqref="B655:B656">
    <cfRule type="dataBar" priority="812">
      <dataBar>
        <cfvo type="min"/>
        <cfvo type="max"/>
        <color rgb="FF638EC6"/>
      </dataBar>
    </cfRule>
  </conditionalFormatting>
  <conditionalFormatting sqref="B665">
    <cfRule type="dataBar" priority="811">
      <dataBar>
        <cfvo type="min"/>
        <cfvo type="max"/>
        <color rgb="FF638EC6"/>
      </dataBar>
    </cfRule>
  </conditionalFormatting>
  <conditionalFormatting sqref="B666">
    <cfRule type="dataBar" priority="810">
      <dataBar>
        <cfvo type="min"/>
        <cfvo type="max"/>
        <color rgb="FF638EC6"/>
      </dataBar>
    </cfRule>
  </conditionalFormatting>
  <conditionalFormatting sqref="B668">
    <cfRule type="dataBar" priority="809">
      <dataBar>
        <cfvo type="min"/>
        <cfvo type="max"/>
        <color rgb="FF638EC6"/>
      </dataBar>
    </cfRule>
  </conditionalFormatting>
  <conditionalFormatting sqref="B673">
    <cfRule type="dataBar" priority="808">
      <dataBar>
        <cfvo type="min"/>
        <cfvo type="max"/>
        <color rgb="FF638EC6"/>
      </dataBar>
    </cfRule>
  </conditionalFormatting>
  <conditionalFormatting sqref="B680">
    <cfRule type="dataBar" priority="807">
      <dataBar>
        <cfvo type="min"/>
        <cfvo type="max"/>
        <color rgb="FF638EC6"/>
      </dataBar>
    </cfRule>
  </conditionalFormatting>
  <conditionalFormatting sqref="B655">
    <cfRule type="dataBar" priority="806">
      <dataBar>
        <cfvo type="min"/>
        <cfvo type="max"/>
        <color rgb="FF638EC6"/>
      </dataBar>
    </cfRule>
  </conditionalFormatting>
  <conditionalFormatting sqref="B656">
    <cfRule type="dataBar" priority="805">
      <dataBar>
        <cfvo type="min"/>
        <cfvo type="max"/>
        <color rgb="FF638EC6"/>
      </dataBar>
    </cfRule>
  </conditionalFormatting>
  <conditionalFormatting sqref="B669">
    <cfRule type="dataBar" priority="804">
      <dataBar>
        <cfvo type="min"/>
        <cfvo type="max"/>
        <color rgb="FF638EC6"/>
      </dataBar>
    </cfRule>
  </conditionalFormatting>
  <conditionalFormatting sqref="B676">
    <cfRule type="dataBar" priority="803">
      <dataBar>
        <cfvo type="min"/>
        <cfvo type="max"/>
        <color rgb="FF638EC6"/>
      </dataBar>
    </cfRule>
  </conditionalFormatting>
  <conditionalFormatting sqref="B682">
    <cfRule type="dataBar" priority="802">
      <dataBar>
        <cfvo type="min"/>
        <cfvo type="max"/>
        <color rgb="FF638EC6"/>
      </dataBar>
    </cfRule>
  </conditionalFormatting>
  <conditionalFormatting sqref="B683">
    <cfRule type="dataBar" priority="801">
      <dataBar>
        <cfvo type="min"/>
        <cfvo type="max"/>
        <color rgb="FF638EC6"/>
      </dataBar>
    </cfRule>
  </conditionalFormatting>
  <conditionalFormatting sqref="B684">
    <cfRule type="dataBar" priority="800">
      <dataBar>
        <cfvo type="min"/>
        <cfvo type="max"/>
        <color rgb="FF638EC6"/>
      </dataBar>
    </cfRule>
  </conditionalFormatting>
  <conditionalFormatting sqref="B685">
    <cfRule type="dataBar" priority="799">
      <dataBar>
        <cfvo type="min"/>
        <cfvo type="max"/>
        <color rgb="FF638EC6"/>
      </dataBar>
    </cfRule>
  </conditionalFormatting>
  <conditionalFormatting sqref="B686">
    <cfRule type="dataBar" priority="798">
      <dataBar>
        <cfvo type="min"/>
        <cfvo type="max"/>
        <color rgb="FF638EC6"/>
      </dataBar>
    </cfRule>
  </conditionalFormatting>
  <conditionalFormatting sqref="B687">
    <cfRule type="dataBar" priority="797">
      <dataBar>
        <cfvo type="min"/>
        <cfvo type="max"/>
        <color rgb="FF638EC6"/>
      </dataBar>
    </cfRule>
  </conditionalFormatting>
  <conditionalFormatting sqref="B688">
    <cfRule type="dataBar" priority="796">
      <dataBar>
        <cfvo type="min"/>
        <cfvo type="max"/>
        <color rgb="FF638EC6"/>
      </dataBar>
    </cfRule>
  </conditionalFormatting>
  <conditionalFormatting sqref="B689">
    <cfRule type="dataBar" priority="795">
      <dataBar>
        <cfvo type="min"/>
        <cfvo type="max"/>
        <color rgb="FF638EC6"/>
      </dataBar>
    </cfRule>
  </conditionalFormatting>
  <conditionalFormatting sqref="B694">
    <cfRule type="dataBar" priority="794">
      <dataBar>
        <cfvo type="min"/>
        <cfvo type="max"/>
        <color rgb="FF638EC6"/>
      </dataBar>
    </cfRule>
  </conditionalFormatting>
  <conditionalFormatting sqref="B706">
    <cfRule type="dataBar" priority="793">
      <dataBar>
        <cfvo type="min"/>
        <cfvo type="max"/>
        <color rgb="FF638EC6"/>
      </dataBar>
    </cfRule>
  </conditionalFormatting>
  <conditionalFormatting sqref="B707">
    <cfRule type="dataBar" priority="792">
      <dataBar>
        <cfvo type="min"/>
        <cfvo type="max"/>
        <color rgb="FF638EC6"/>
      </dataBar>
    </cfRule>
  </conditionalFormatting>
  <conditionalFormatting sqref="B705">
    <cfRule type="dataBar" priority="791">
      <dataBar>
        <cfvo type="min"/>
        <cfvo type="max"/>
        <color rgb="FF638EC6"/>
      </dataBar>
    </cfRule>
  </conditionalFormatting>
  <conditionalFormatting sqref="B706:B707">
    <cfRule type="dataBar" priority="790">
      <dataBar>
        <cfvo type="min"/>
        <cfvo type="max"/>
        <color rgb="FF638EC6"/>
      </dataBar>
    </cfRule>
  </conditionalFormatting>
  <conditionalFormatting sqref="B705:B707">
    <cfRule type="dataBar" priority="789">
      <dataBar>
        <cfvo type="min"/>
        <cfvo type="max"/>
        <color rgb="FF638EC6"/>
      </dataBar>
    </cfRule>
  </conditionalFormatting>
  <conditionalFormatting sqref="B699">
    <cfRule type="dataBar" priority="788">
      <dataBar>
        <cfvo type="min"/>
        <cfvo type="max"/>
        <color rgb="FF638EC6"/>
      </dataBar>
    </cfRule>
  </conditionalFormatting>
  <conditionalFormatting sqref="B700">
    <cfRule type="dataBar" priority="787">
      <dataBar>
        <cfvo type="min"/>
        <cfvo type="max"/>
        <color rgb="FF638EC6"/>
      </dataBar>
    </cfRule>
  </conditionalFormatting>
  <conditionalFormatting sqref="B701">
    <cfRule type="dataBar" priority="786">
      <dataBar>
        <cfvo type="min"/>
        <cfvo type="max"/>
        <color rgb="FF638EC6"/>
      </dataBar>
    </cfRule>
  </conditionalFormatting>
  <conditionalFormatting sqref="B703">
    <cfRule type="dataBar" priority="785">
      <dataBar>
        <cfvo type="min"/>
        <cfvo type="max"/>
        <color rgb="FF638EC6"/>
      </dataBar>
    </cfRule>
  </conditionalFormatting>
  <conditionalFormatting sqref="B704">
    <cfRule type="dataBar" priority="784">
      <dataBar>
        <cfvo type="min"/>
        <cfvo type="max"/>
        <color rgb="FF638EC6"/>
      </dataBar>
    </cfRule>
  </conditionalFormatting>
  <conditionalFormatting sqref="B668:B669">
    <cfRule type="dataBar" priority="783">
      <dataBar>
        <cfvo type="min"/>
        <cfvo type="max"/>
        <color rgb="FF638EC6"/>
      </dataBar>
    </cfRule>
  </conditionalFormatting>
  <conditionalFormatting sqref="B667:B669">
    <cfRule type="dataBar" priority="782">
      <dataBar>
        <cfvo type="min"/>
        <cfvo type="max"/>
        <color rgb="FF638EC6"/>
      </dataBar>
    </cfRule>
  </conditionalFormatting>
  <conditionalFormatting sqref="B663:B669">
    <cfRule type="dataBar" priority="781">
      <dataBar>
        <cfvo type="min"/>
        <cfvo type="max"/>
        <color rgb="FF638EC6"/>
      </dataBar>
    </cfRule>
  </conditionalFormatting>
  <conditionalFormatting sqref="B665:B669">
    <cfRule type="dataBar" priority="780">
      <dataBar>
        <cfvo type="min"/>
        <cfvo type="max"/>
        <color rgb="FF638EC6"/>
      </dataBar>
    </cfRule>
  </conditionalFormatting>
  <conditionalFormatting sqref="B670:B671">
    <cfRule type="dataBar" priority="779">
      <dataBar>
        <cfvo type="min"/>
        <cfvo type="max"/>
        <color rgb="FF638EC6"/>
      </dataBar>
    </cfRule>
  </conditionalFormatting>
  <conditionalFormatting sqref="B672:B673">
    <cfRule type="dataBar" priority="778">
      <dataBar>
        <cfvo type="min"/>
        <cfvo type="max"/>
        <color rgb="FF638EC6"/>
      </dataBar>
    </cfRule>
  </conditionalFormatting>
  <conditionalFormatting sqref="B678:B679">
    <cfRule type="dataBar" priority="777">
      <dataBar>
        <cfvo type="min"/>
        <cfvo type="max"/>
        <color rgb="FF638EC6"/>
      </dataBar>
    </cfRule>
  </conditionalFormatting>
  <conditionalFormatting sqref="B681">
    <cfRule type="dataBar" priority="776">
      <dataBar>
        <cfvo type="min"/>
        <cfvo type="max"/>
        <color rgb="FF638EC6"/>
      </dataBar>
    </cfRule>
  </conditionalFormatting>
  <conditionalFormatting sqref="B703:B704">
    <cfRule type="dataBar" priority="775">
      <dataBar>
        <cfvo type="min"/>
        <cfvo type="max"/>
        <color rgb="FF638EC6"/>
      </dataBar>
    </cfRule>
  </conditionalFormatting>
  <conditionalFormatting sqref="B702:B704">
    <cfRule type="dataBar" priority="774">
      <dataBar>
        <cfvo type="min"/>
        <cfvo type="max"/>
        <color rgb="FF638EC6"/>
      </dataBar>
    </cfRule>
  </conditionalFormatting>
  <conditionalFormatting sqref="B699:B704">
    <cfRule type="dataBar" priority="773">
      <dataBar>
        <cfvo type="min"/>
        <cfvo type="max"/>
        <color rgb="FF638EC6"/>
      </dataBar>
    </cfRule>
  </conditionalFormatting>
  <conditionalFormatting sqref="B661">
    <cfRule type="dataBar" priority="772">
      <dataBar>
        <cfvo type="min"/>
        <cfvo type="max"/>
        <color rgb="FF638EC6"/>
      </dataBar>
    </cfRule>
  </conditionalFormatting>
  <conditionalFormatting sqref="B662">
    <cfRule type="dataBar" priority="771">
      <dataBar>
        <cfvo type="min"/>
        <cfvo type="max"/>
        <color rgb="FF638EC6"/>
      </dataBar>
    </cfRule>
  </conditionalFormatting>
  <conditionalFormatting sqref="B663">
    <cfRule type="dataBar" priority="770">
      <dataBar>
        <cfvo type="min"/>
        <cfvo type="max"/>
        <color rgb="FF638EC6"/>
      </dataBar>
    </cfRule>
  </conditionalFormatting>
  <conditionalFormatting sqref="B664">
    <cfRule type="dataBar" priority="769">
      <dataBar>
        <cfvo type="min"/>
        <cfvo type="max"/>
        <color rgb="FF638EC6"/>
      </dataBar>
    </cfRule>
  </conditionalFormatting>
  <conditionalFormatting sqref="B699:B700">
    <cfRule type="dataBar" priority="768">
      <dataBar>
        <cfvo type="min"/>
        <cfvo type="max"/>
        <color rgb="FF638EC6"/>
      </dataBar>
    </cfRule>
  </conditionalFormatting>
  <conditionalFormatting sqref="B702">
    <cfRule type="dataBar" priority="767">
      <dataBar>
        <cfvo type="min"/>
        <cfvo type="max"/>
        <color rgb="FF638EC6"/>
      </dataBar>
    </cfRule>
  </conditionalFormatting>
  <conditionalFormatting sqref="B708:B719">
    <cfRule type="dataBar" priority="766">
      <dataBar>
        <cfvo type="min"/>
        <cfvo type="max"/>
        <color rgb="FF638EC6"/>
      </dataBar>
    </cfRule>
  </conditionalFormatting>
  <conditionalFormatting sqref="B705:B719">
    <cfRule type="dataBar" priority="765">
      <dataBar>
        <cfvo type="min"/>
        <cfvo type="max"/>
        <color rgb="FF638EC6"/>
      </dataBar>
    </cfRule>
  </conditionalFormatting>
  <conditionalFormatting sqref="B674:B675">
    <cfRule type="dataBar" priority="764">
      <dataBar>
        <cfvo type="min"/>
        <cfvo type="max"/>
        <color rgb="FF638EC6"/>
      </dataBar>
    </cfRule>
  </conditionalFormatting>
  <conditionalFormatting sqref="B663:B664">
    <cfRule type="dataBar" priority="763">
      <dataBar>
        <cfvo type="min"/>
        <cfvo type="max"/>
        <color rgb="FF638EC6"/>
      </dataBar>
    </cfRule>
  </conditionalFormatting>
  <conditionalFormatting sqref="B657:B664">
    <cfRule type="dataBar" priority="762">
      <dataBar>
        <cfvo type="min"/>
        <cfvo type="max"/>
        <color rgb="FF638EC6"/>
      </dataBar>
    </cfRule>
  </conditionalFormatting>
  <conditionalFormatting sqref="B698">
    <cfRule type="dataBar" priority="761">
      <dataBar>
        <cfvo type="min"/>
        <cfvo type="max"/>
        <color rgb="FF638EC6"/>
      </dataBar>
    </cfRule>
  </conditionalFormatting>
  <conditionalFormatting sqref="B676:B680">
    <cfRule type="dataBar" priority="760">
      <dataBar>
        <cfvo type="min"/>
        <cfvo type="max"/>
        <color rgb="FF638EC6"/>
      </dataBar>
    </cfRule>
  </conditionalFormatting>
  <conditionalFormatting sqref="B695:B698">
    <cfRule type="dataBar" priority="759">
      <dataBar>
        <cfvo type="min"/>
        <cfvo type="max"/>
        <color rgb="FF638EC6"/>
      </dataBar>
    </cfRule>
  </conditionalFormatting>
  <conditionalFormatting sqref="B691:B693">
    <cfRule type="dataBar" priority="758">
      <dataBar>
        <cfvo type="min"/>
        <cfvo type="max"/>
        <color rgb="FF638EC6"/>
      </dataBar>
    </cfRule>
  </conditionalFormatting>
  <conditionalFormatting sqref="B691:B698">
    <cfRule type="dataBar" priority="757">
      <dataBar>
        <cfvo type="min"/>
        <cfvo type="max"/>
        <color rgb="FF638EC6"/>
      </dataBar>
    </cfRule>
  </conditionalFormatting>
  <conditionalFormatting sqref="B709:B711">
    <cfRule type="dataBar" priority="756">
      <dataBar>
        <cfvo type="min"/>
        <cfvo type="max"/>
        <color rgb="FF638EC6"/>
      </dataBar>
    </cfRule>
  </conditionalFormatting>
  <conditionalFormatting sqref="B715:B719">
    <cfRule type="dataBar" priority="755">
      <dataBar>
        <cfvo type="min"/>
        <cfvo type="max"/>
        <color rgb="FF638EC6"/>
      </dataBar>
    </cfRule>
  </conditionalFormatting>
  <conditionalFormatting sqref="B672">
    <cfRule type="dataBar" priority="754">
      <dataBar>
        <cfvo type="min"/>
        <cfvo type="max"/>
        <color rgb="FF638EC6"/>
      </dataBar>
    </cfRule>
  </conditionalFormatting>
  <conditionalFormatting sqref="B690">
    <cfRule type="dataBar" priority="753">
      <dataBar>
        <cfvo type="min"/>
        <cfvo type="max"/>
        <color rgb="FF638EC6"/>
      </dataBar>
    </cfRule>
  </conditionalFormatting>
  <conditionalFormatting sqref="B712">
    <cfRule type="dataBar" priority="752">
      <dataBar>
        <cfvo type="min"/>
        <cfvo type="max"/>
        <color rgb="FF638EC6"/>
      </dataBar>
    </cfRule>
  </conditionalFormatting>
  <conditionalFormatting sqref="B713">
    <cfRule type="dataBar" priority="751">
      <dataBar>
        <cfvo type="min"/>
        <cfvo type="max"/>
        <color rgb="FF638EC6"/>
      </dataBar>
    </cfRule>
  </conditionalFormatting>
  <conditionalFormatting sqref="B715">
    <cfRule type="dataBar" priority="750">
      <dataBar>
        <cfvo type="min"/>
        <cfvo type="max"/>
        <color rgb="FF638EC6"/>
      </dataBar>
    </cfRule>
  </conditionalFormatting>
  <conditionalFormatting sqref="B2327">
    <cfRule type="dataBar" priority="734">
      <dataBar>
        <cfvo type="min"/>
        <cfvo type="max"/>
        <color rgb="FF638EC6"/>
      </dataBar>
      <extLst>
        <ext xmlns:x14="http://schemas.microsoft.com/office/spreadsheetml/2009/9/main" uri="{B025F937-C7B1-47D3-B67F-A62EFF666E3E}">
          <x14:id>{04DE8B4B-26F8-4D25-9266-64E98A9D2956}</x14:id>
        </ext>
      </extLst>
    </cfRule>
  </conditionalFormatting>
  <conditionalFormatting sqref="B2331:B2332">
    <cfRule type="dataBar" priority="733">
      <dataBar>
        <cfvo type="min"/>
        <cfvo type="max"/>
        <color rgb="FF638EC6"/>
      </dataBar>
      <extLst>
        <ext xmlns:x14="http://schemas.microsoft.com/office/spreadsheetml/2009/9/main" uri="{B025F937-C7B1-47D3-B67F-A62EFF666E3E}">
          <x14:id>{90C00A16-BDB6-4656-BE28-3CCF3D9BBE2A}</x14:id>
        </ext>
      </extLst>
    </cfRule>
  </conditionalFormatting>
  <conditionalFormatting sqref="B2333">
    <cfRule type="dataBar" priority="732">
      <dataBar>
        <cfvo type="min"/>
        <cfvo type="max"/>
        <color rgb="FF638EC6"/>
      </dataBar>
      <extLst>
        <ext xmlns:x14="http://schemas.microsoft.com/office/spreadsheetml/2009/9/main" uri="{B025F937-C7B1-47D3-B67F-A62EFF666E3E}">
          <x14:id>{34EA3EA6-5F39-40BE-99BC-7432E27CEA14}</x14:id>
        </ext>
      </extLst>
    </cfRule>
  </conditionalFormatting>
  <conditionalFormatting sqref="B2334:B2335">
    <cfRule type="dataBar" priority="731">
      <dataBar>
        <cfvo type="min"/>
        <cfvo type="max"/>
        <color rgb="FF638EC6"/>
      </dataBar>
      <extLst>
        <ext xmlns:x14="http://schemas.microsoft.com/office/spreadsheetml/2009/9/main" uri="{B025F937-C7B1-47D3-B67F-A62EFF666E3E}">
          <x14:id>{89775D8E-BF18-4765-AD95-DB60B9AE195A}</x14:id>
        </ext>
      </extLst>
    </cfRule>
  </conditionalFormatting>
  <conditionalFormatting sqref="B2336:B2338">
    <cfRule type="dataBar" priority="730">
      <dataBar>
        <cfvo type="min"/>
        <cfvo type="max"/>
        <color rgb="FF638EC6"/>
      </dataBar>
      <extLst>
        <ext xmlns:x14="http://schemas.microsoft.com/office/spreadsheetml/2009/9/main" uri="{B025F937-C7B1-47D3-B67F-A62EFF666E3E}">
          <x14:id>{23D36174-A8A3-4152-8C7A-FEF5A2548133}</x14:id>
        </ext>
      </extLst>
    </cfRule>
  </conditionalFormatting>
  <conditionalFormatting sqref="B2339">
    <cfRule type="dataBar" priority="729">
      <dataBar>
        <cfvo type="min"/>
        <cfvo type="max"/>
        <color rgb="FF638EC6"/>
      </dataBar>
      <extLst>
        <ext xmlns:x14="http://schemas.microsoft.com/office/spreadsheetml/2009/9/main" uri="{B025F937-C7B1-47D3-B67F-A62EFF666E3E}">
          <x14:id>{4012CB28-8C4E-40CF-BF6E-72E7574254E6}</x14:id>
        </ext>
      </extLst>
    </cfRule>
  </conditionalFormatting>
  <conditionalFormatting sqref="B2340">
    <cfRule type="dataBar" priority="728">
      <dataBar>
        <cfvo type="min"/>
        <cfvo type="max"/>
        <color rgb="FF638EC6"/>
      </dataBar>
      <extLst>
        <ext xmlns:x14="http://schemas.microsoft.com/office/spreadsheetml/2009/9/main" uri="{B025F937-C7B1-47D3-B67F-A62EFF666E3E}">
          <x14:id>{244C4DDE-E8E0-4F18-924A-84D832990441}</x14:id>
        </ext>
      </extLst>
    </cfRule>
  </conditionalFormatting>
  <conditionalFormatting sqref="B2341">
    <cfRule type="dataBar" priority="727">
      <dataBar>
        <cfvo type="min"/>
        <cfvo type="max"/>
        <color rgb="FF638EC6"/>
      </dataBar>
      <extLst>
        <ext xmlns:x14="http://schemas.microsoft.com/office/spreadsheetml/2009/9/main" uri="{B025F937-C7B1-47D3-B67F-A62EFF666E3E}">
          <x14:id>{A331D6DA-6C88-4992-8A9A-67EA8BBB6B69}</x14:id>
        </ext>
      </extLst>
    </cfRule>
  </conditionalFormatting>
  <conditionalFormatting sqref="B2342">
    <cfRule type="dataBar" priority="726">
      <dataBar>
        <cfvo type="min"/>
        <cfvo type="max"/>
        <color rgb="FF638EC6"/>
      </dataBar>
      <extLst>
        <ext xmlns:x14="http://schemas.microsoft.com/office/spreadsheetml/2009/9/main" uri="{B025F937-C7B1-47D3-B67F-A62EFF666E3E}">
          <x14:id>{066AEBCB-F9A0-4BB8-9AD5-C3CF30A40D9F}</x14:id>
        </ext>
      </extLst>
    </cfRule>
  </conditionalFormatting>
  <conditionalFormatting sqref="B2343">
    <cfRule type="dataBar" priority="725">
      <dataBar>
        <cfvo type="min"/>
        <cfvo type="max"/>
        <color rgb="FF638EC6"/>
      </dataBar>
      <extLst>
        <ext xmlns:x14="http://schemas.microsoft.com/office/spreadsheetml/2009/9/main" uri="{B025F937-C7B1-47D3-B67F-A62EFF666E3E}">
          <x14:id>{4E814FFC-38D1-41E9-9253-D84B1D3010A9}</x14:id>
        </ext>
      </extLst>
    </cfRule>
  </conditionalFormatting>
  <conditionalFormatting sqref="J2346:L2346 B2346 D2346:F2346">
    <cfRule type="dataBar" priority="724">
      <dataBar>
        <cfvo type="min"/>
        <cfvo type="max"/>
        <color rgb="FF638EC6"/>
      </dataBar>
      <extLst>
        <ext xmlns:x14="http://schemas.microsoft.com/office/spreadsheetml/2009/9/main" uri="{B025F937-C7B1-47D3-B67F-A62EFF666E3E}">
          <x14:id>{5131F550-58F1-481E-BC79-F8945E127B75}</x14:id>
        </ext>
      </extLst>
    </cfRule>
  </conditionalFormatting>
  <conditionalFormatting sqref="M2346:P2346">
    <cfRule type="dataBar" priority="723">
      <dataBar>
        <cfvo type="min"/>
        <cfvo type="max"/>
        <color rgb="FF638EC6"/>
      </dataBar>
      <extLst>
        <ext xmlns:x14="http://schemas.microsoft.com/office/spreadsheetml/2009/9/main" uri="{B025F937-C7B1-47D3-B67F-A62EFF666E3E}">
          <x14:id>{A1AF9105-34C5-44F2-A73F-749688C70CA9}</x14:id>
        </ext>
      </extLst>
    </cfRule>
  </conditionalFormatting>
  <conditionalFormatting sqref="Q2346 S2346">
    <cfRule type="dataBar" priority="722">
      <dataBar>
        <cfvo type="min"/>
        <cfvo type="max"/>
        <color rgb="FF638EC6"/>
      </dataBar>
      <extLst>
        <ext xmlns:x14="http://schemas.microsoft.com/office/spreadsheetml/2009/9/main" uri="{B025F937-C7B1-47D3-B67F-A62EFF666E3E}">
          <x14:id>{A7C8A0BF-C237-43E1-AF33-5CD46F6E1A09}</x14:id>
        </ext>
      </extLst>
    </cfRule>
  </conditionalFormatting>
  <conditionalFormatting sqref="M2347:P2347">
    <cfRule type="dataBar" priority="721">
      <dataBar>
        <cfvo type="min"/>
        <cfvo type="max"/>
        <color rgb="FF638EC6"/>
      </dataBar>
      <extLst>
        <ext xmlns:x14="http://schemas.microsoft.com/office/spreadsheetml/2009/9/main" uri="{B025F937-C7B1-47D3-B67F-A62EFF666E3E}">
          <x14:id>{BCD9F8FE-176F-400D-BBA0-95AAD7590B88}</x14:id>
        </ext>
      </extLst>
    </cfRule>
  </conditionalFormatting>
  <conditionalFormatting sqref="B2347 L2347">
    <cfRule type="dataBar" priority="735">
      <dataBar>
        <cfvo type="min"/>
        <cfvo type="max"/>
        <color rgb="FF638EC6"/>
      </dataBar>
      <extLst>
        <ext xmlns:x14="http://schemas.microsoft.com/office/spreadsheetml/2009/9/main" uri="{B025F937-C7B1-47D3-B67F-A62EFF666E3E}">
          <x14:id>{779C080D-D399-4CF3-B668-DD55A410AB58}</x14:id>
        </ext>
      </extLst>
    </cfRule>
  </conditionalFormatting>
  <conditionalFormatting sqref="K2347">
    <cfRule type="dataBar" priority="736">
      <dataBar>
        <cfvo type="min"/>
        <cfvo type="max"/>
        <color rgb="FF638EC6"/>
      </dataBar>
      <extLst>
        <ext xmlns:x14="http://schemas.microsoft.com/office/spreadsheetml/2009/9/main" uri="{B025F937-C7B1-47D3-B67F-A62EFF666E3E}">
          <x14:id>{1AFE5ECB-A902-4756-83BD-8E81C813D22A}</x14:id>
        </ext>
      </extLst>
    </cfRule>
  </conditionalFormatting>
  <conditionalFormatting sqref="S2347">
    <cfRule type="dataBar" priority="737">
      <dataBar>
        <cfvo type="min"/>
        <cfvo type="max"/>
        <color rgb="FF638EC6"/>
      </dataBar>
      <extLst>
        <ext xmlns:x14="http://schemas.microsoft.com/office/spreadsheetml/2009/9/main" uri="{B025F937-C7B1-47D3-B67F-A62EFF666E3E}">
          <x14:id>{FF733CED-BAE9-4F34-ACF8-BA2E1903871E}</x14:id>
        </ext>
      </extLst>
    </cfRule>
  </conditionalFormatting>
  <conditionalFormatting sqref="B2328:B2330">
    <cfRule type="dataBar" priority="738">
      <dataBar>
        <cfvo type="min"/>
        <cfvo type="max"/>
        <color rgb="FF638EC6"/>
      </dataBar>
      <extLst>
        <ext xmlns:x14="http://schemas.microsoft.com/office/spreadsheetml/2009/9/main" uri="{B025F937-C7B1-47D3-B67F-A62EFF666E3E}">
          <x14:id>{2D290693-1F37-4973-85FB-6355B96F5B13}</x14:id>
        </ext>
      </extLst>
    </cfRule>
  </conditionalFormatting>
  <conditionalFormatting sqref="K2344:L2344 B2344 D2344:F2344">
    <cfRule type="dataBar" priority="739">
      <dataBar>
        <cfvo type="min"/>
        <cfvo type="max"/>
        <color rgb="FF638EC6"/>
      </dataBar>
      <extLst>
        <ext xmlns:x14="http://schemas.microsoft.com/office/spreadsheetml/2009/9/main" uri="{B025F937-C7B1-47D3-B67F-A62EFF666E3E}">
          <x14:id>{5E3509FC-396A-4D0F-840A-41CD7BCBA42D}</x14:id>
        </ext>
      </extLst>
    </cfRule>
  </conditionalFormatting>
  <conditionalFormatting sqref="M2344:O2344">
    <cfRule type="dataBar" priority="740">
      <dataBar>
        <cfvo type="min"/>
        <cfvo type="max"/>
        <color rgb="FF638EC6"/>
      </dataBar>
      <extLst>
        <ext xmlns:x14="http://schemas.microsoft.com/office/spreadsheetml/2009/9/main" uri="{B025F937-C7B1-47D3-B67F-A62EFF666E3E}">
          <x14:id>{A1A5EA4A-A558-4DD2-A6E4-47B4C7AD85CB}</x14:id>
        </ext>
      </extLst>
    </cfRule>
  </conditionalFormatting>
  <conditionalFormatting sqref="Q2344">
    <cfRule type="dataBar" priority="741">
      <dataBar>
        <cfvo type="min"/>
        <cfvo type="max"/>
        <color rgb="FF638EC6"/>
      </dataBar>
      <extLst>
        <ext xmlns:x14="http://schemas.microsoft.com/office/spreadsheetml/2009/9/main" uri="{B025F937-C7B1-47D3-B67F-A62EFF666E3E}">
          <x14:id>{E3D6B74D-CE2D-4DE6-96EB-1CE66641E1CF}</x14:id>
        </ext>
      </extLst>
    </cfRule>
  </conditionalFormatting>
  <conditionalFormatting sqref="J2345:L2345 B2345 D2345:F2345">
    <cfRule type="dataBar" priority="742">
      <dataBar>
        <cfvo type="min"/>
        <cfvo type="max"/>
        <color rgb="FF638EC6"/>
      </dataBar>
      <extLst>
        <ext xmlns:x14="http://schemas.microsoft.com/office/spreadsheetml/2009/9/main" uri="{B025F937-C7B1-47D3-B67F-A62EFF666E3E}">
          <x14:id>{13769D88-78F4-4CFE-9D7E-C5D9C894A481}</x14:id>
        </ext>
      </extLst>
    </cfRule>
  </conditionalFormatting>
  <conditionalFormatting sqref="M2345:P2345">
    <cfRule type="dataBar" priority="743">
      <dataBar>
        <cfvo type="min"/>
        <cfvo type="max"/>
        <color rgb="FF638EC6"/>
      </dataBar>
      <extLst>
        <ext xmlns:x14="http://schemas.microsoft.com/office/spreadsheetml/2009/9/main" uri="{B025F937-C7B1-47D3-B67F-A62EFF666E3E}">
          <x14:id>{1AA6DA5B-9EEB-4BA6-8223-F2E3570A65F8}</x14:id>
        </ext>
      </extLst>
    </cfRule>
  </conditionalFormatting>
  <conditionalFormatting sqref="Q2345">
    <cfRule type="dataBar" priority="744">
      <dataBar>
        <cfvo type="min"/>
        <cfvo type="max"/>
        <color rgb="FF638EC6"/>
      </dataBar>
      <extLst>
        <ext xmlns:x14="http://schemas.microsoft.com/office/spreadsheetml/2009/9/main" uri="{B025F937-C7B1-47D3-B67F-A62EFF666E3E}">
          <x14:id>{FDB576EE-99BA-4FF7-945B-984A08309985}</x14:id>
        </ext>
      </extLst>
    </cfRule>
  </conditionalFormatting>
  <conditionalFormatting sqref="L2349:L2350">
    <cfRule type="dataBar" priority="745">
      <dataBar>
        <cfvo type="min"/>
        <cfvo type="max"/>
        <color rgb="FF638EC6"/>
      </dataBar>
      <extLst>
        <ext xmlns:x14="http://schemas.microsoft.com/office/spreadsheetml/2009/9/main" uri="{B025F937-C7B1-47D3-B67F-A62EFF666E3E}">
          <x14:id>{C9F0E976-D7A8-4003-A83F-F6F8FA48CAFF}</x14:id>
        </ext>
      </extLst>
    </cfRule>
  </conditionalFormatting>
  <conditionalFormatting sqref="M2349:O2350 N2351:O2351">
    <cfRule type="dataBar" priority="746">
      <dataBar>
        <cfvo type="min"/>
        <cfvo type="max"/>
        <color rgb="FF638EC6"/>
      </dataBar>
      <extLst>
        <ext xmlns:x14="http://schemas.microsoft.com/office/spreadsheetml/2009/9/main" uri="{B025F937-C7B1-47D3-B67F-A62EFF666E3E}">
          <x14:id>{C7FEB341-0FF7-43FB-AA35-319BF448F511}</x14:id>
        </ext>
      </extLst>
    </cfRule>
  </conditionalFormatting>
  <conditionalFormatting sqref="K2349">
    <cfRule type="dataBar" priority="747">
      <dataBar>
        <cfvo type="min"/>
        <cfvo type="max"/>
        <color rgb="FF638EC6"/>
      </dataBar>
      <extLst>
        <ext xmlns:x14="http://schemas.microsoft.com/office/spreadsheetml/2009/9/main" uri="{B025F937-C7B1-47D3-B67F-A62EFF666E3E}">
          <x14:id>{619847CC-11D0-4400-BC5B-210B636C10DF}</x14:id>
        </ext>
      </extLst>
    </cfRule>
  </conditionalFormatting>
  <conditionalFormatting sqref="S2349">
    <cfRule type="dataBar" priority="748">
      <dataBar>
        <cfvo type="min"/>
        <cfvo type="max"/>
        <color rgb="FF638EC6"/>
      </dataBar>
      <extLst>
        <ext xmlns:x14="http://schemas.microsoft.com/office/spreadsheetml/2009/9/main" uri="{B025F937-C7B1-47D3-B67F-A62EFF666E3E}">
          <x14:id>{8C504F94-8CBA-49B9-979B-03CB647E6974}</x14:id>
        </ext>
      </extLst>
    </cfRule>
  </conditionalFormatting>
  <conditionalFormatting sqref="B2348:B2356">
    <cfRule type="dataBar" priority="749">
      <dataBar>
        <cfvo type="min"/>
        <cfvo type="max"/>
        <color rgb="FF638EC6"/>
      </dataBar>
      <extLst>
        <ext xmlns:x14="http://schemas.microsoft.com/office/spreadsheetml/2009/9/main" uri="{B025F937-C7B1-47D3-B67F-A62EFF666E3E}">
          <x14:id>{AA7969F1-BB9F-4000-9060-C5DE69AFDDCF}</x14:id>
        </ext>
      </extLst>
    </cfRule>
  </conditionalFormatting>
  <conditionalFormatting sqref="K2351:L2352 K2353:K2354">
    <cfRule type="dataBar" priority="719">
      <dataBar>
        <cfvo type="min"/>
        <cfvo type="max"/>
        <color rgb="FF638EC6"/>
      </dataBar>
      <extLst>
        <ext xmlns:x14="http://schemas.microsoft.com/office/spreadsheetml/2009/9/main" uri="{B025F937-C7B1-47D3-B67F-A62EFF666E3E}">
          <x14:id>{4B0AB2DB-3D53-45AB-966A-525D336F8BF1}</x14:id>
        </ext>
      </extLst>
    </cfRule>
  </conditionalFormatting>
  <conditionalFormatting sqref="M2351">
    <cfRule type="dataBar" priority="720">
      <dataBar>
        <cfvo type="min"/>
        <cfvo type="max"/>
        <color rgb="FF638EC6"/>
      </dataBar>
      <extLst>
        <ext xmlns:x14="http://schemas.microsoft.com/office/spreadsheetml/2009/9/main" uri="{B025F937-C7B1-47D3-B67F-A62EFF666E3E}">
          <x14:id>{3E381966-9836-4D3A-A9EB-F7D192AB6B5C}</x14:id>
        </ext>
      </extLst>
    </cfRule>
  </conditionalFormatting>
  <conditionalFormatting sqref="S2351">
    <cfRule type="dataBar" priority="718">
      <dataBar>
        <cfvo type="min"/>
        <cfvo type="max"/>
        <color rgb="FF638EC6"/>
      </dataBar>
      <extLst>
        <ext xmlns:x14="http://schemas.microsoft.com/office/spreadsheetml/2009/9/main" uri="{B025F937-C7B1-47D3-B67F-A62EFF666E3E}">
          <x14:id>{C67C9938-DF9E-40D0-BEEC-9394472BB9F8}</x14:id>
        </ext>
      </extLst>
    </cfRule>
  </conditionalFormatting>
  <conditionalFormatting sqref="L2353:L2354">
    <cfRule type="dataBar" priority="716">
      <dataBar>
        <cfvo type="min"/>
        <cfvo type="max"/>
        <color rgb="FF638EC6"/>
      </dataBar>
      <extLst>
        <ext xmlns:x14="http://schemas.microsoft.com/office/spreadsheetml/2009/9/main" uri="{B025F937-C7B1-47D3-B67F-A62EFF666E3E}">
          <x14:id>{7A59E6F1-E775-418E-B95F-7CC9298A3E6E}</x14:id>
        </ext>
      </extLst>
    </cfRule>
  </conditionalFormatting>
  <conditionalFormatting sqref="M2353:O2354 O2355:O2356">
    <cfRule type="dataBar" priority="717">
      <dataBar>
        <cfvo type="min"/>
        <cfvo type="max"/>
        <color rgb="FF638EC6"/>
      </dataBar>
      <extLst>
        <ext xmlns:x14="http://schemas.microsoft.com/office/spreadsheetml/2009/9/main" uri="{B025F937-C7B1-47D3-B67F-A62EFF666E3E}">
          <x14:id>{4F47C9A7-51FB-4241-AC6B-0222705AF2F1}</x14:id>
        </ext>
      </extLst>
    </cfRule>
  </conditionalFormatting>
  <conditionalFormatting sqref="S2353:S2354">
    <cfRule type="dataBar" priority="715">
      <dataBar>
        <cfvo type="min"/>
        <cfvo type="max"/>
        <color rgb="FF638EC6"/>
      </dataBar>
      <extLst>
        <ext xmlns:x14="http://schemas.microsoft.com/office/spreadsheetml/2009/9/main" uri="{B025F937-C7B1-47D3-B67F-A62EFF666E3E}">
          <x14:id>{86E95A86-50A3-47D6-B8EE-AABEE0DAA22A}</x14:id>
        </ext>
      </extLst>
    </cfRule>
  </conditionalFormatting>
  <conditionalFormatting sqref="L2355:L2356">
    <cfRule type="dataBar" priority="713">
      <dataBar>
        <cfvo type="min"/>
        <cfvo type="max"/>
        <color rgb="FF638EC6"/>
      </dataBar>
      <extLst>
        <ext xmlns:x14="http://schemas.microsoft.com/office/spreadsheetml/2009/9/main" uri="{B025F937-C7B1-47D3-B67F-A62EFF666E3E}">
          <x14:id>{C0B1DE5C-8201-42FB-900B-3A85740E9295}</x14:id>
        </ext>
      </extLst>
    </cfRule>
  </conditionalFormatting>
  <conditionalFormatting sqref="M2355:N2356">
    <cfRule type="dataBar" priority="714">
      <dataBar>
        <cfvo type="min"/>
        <cfvo type="max"/>
        <color rgb="FF638EC6"/>
      </dataBar>
      <extLst>
        <ext xmlns:x14="http://schemas.microsoft.com/office/spreadsheetml/2009/9/main" uri="{B025F937-C7B1-47D3-B67F-A62EFF666E3E}">
          <x14:id>{8B00BA4D-7C98-4D9C-AD96-6960A40DB712}</x14:id>
        </ext>
      </extLst>
    </cfRule>
  </conditionalFormatting>
  <conditionalFormatting sqref="K2355:K2356">
    <cfRule type="dataBar" priority="712">
      <dataBar>
        <cfvo type="min"/>
        <cfvo type="max"/>
        <color rgb="FF638EC6"/>
      </dataBar>
      <extLst>
        <ext xmlns:x14="http://schemas.microsoft.com/office/spreadsheetml/2009/9/main" uri="{B025F937-C7B1-47D3-B67F-A62EFF666E3E}">
          <x14:id>{262A87A1-1D9C-4B6B-B570-198630B7E3A8}</x14:id>
        </ext>
      </extLst>
    </cfRule>
  </conditionalFormatting>
  <conditionalFormatting sqref="C2346">
    <cfRule type="dataBar" priority="707">
      <dataBar>
        <cfvo type="min"/>
        <cfvo type="max"/>
        <color rgb="FF638EC6"/>
      </dataBar>
      <extLst>
        <ext xmlns:x14="http://schemas.microsoft.com/office/spreadsheetml/2009/9/main" uri="{B025F937-C7B1-47D3-B67F-A62EFF666E3E}">
          <x14:id>{71F5B725-011E-4FD8-AE6F-619CAC20ADD2}</x14:id>
        </ext>
      </extLst>
    </cfRule>
  </conditionalFormatting>
  <conditionalFormatting sqref="C2347">
    <cfRule type="dataBar" priority="708">
      <dataBar>
        <cfvo type="min"/>
        <cfvo type="max"/>
        <color rgb="FF638EC6"/>
      </dataBar>
      <extLst>
        <ext xmlns:x14="http://schemas.microsoft.com/office/spreadsheetml/2009/9/main" uri="{B025F937-C7B1-47D3-B67F-A62EFF666E3E}">
          <x14:id>{B5BC55E7-71B7-4A22-8CC4-8A358494DCF9}</x14:id>
        </ext>
      </extLst>
    </cfRule>
  </conditionalFormatting>
  <conditionalFormatting sqref="C2344">
    <cfRule type="dataBar" priority="709">
      <dataBar>
        <cfvo type="min"/>
        <cfvo type="max"/>
        <color rgb="FF638EC6"/>
      </dataBar>
      <extLst>
        <ext xmlns:x14="http://schemas.microsoft.com/office/spreadsheetml/2009/9/main" uri="{B025F937-C7B1-47D3-B67F-A62EFF666E3E}">
          <x14:id>{E518A224-E234-4470-8CA4-DBB53A2EDE4A}</x14:id>
        </ext>
      </extLst>
    </cfRule>
  </conditionalFormatting>
  <conditionalFormatting sqref="C2345">
    <cfRule type="dataBar" priority="710">
      <dataBar>
        <cfvo type="min"/>
        <cfvo type="max"/>
        <color rgb="FF638EC6"/>
      </dataBar>
      <extLst>
        <ext xmlns:x14="http://schemas.microsoft.com/office/spreadsheetml/2009/9/main" uri="{B025F937-C7B1-47D3-B67F-A62EFF666E3E}">
          <x14:id>{A18913EF-F3B9-4485-BCBB-947BC0AD3080}</x14:id>
        </ext>
      </extLst>
    </cfRule>
  </conditionalFormatting>
  <conditionalFormatting sqref="C2349:C2356">
    <cfRule type="dataBar" priority="711">
      <dataBar>
        <cfvo type="min"/>
        <cfvo type="max"/>
        <color rgb="FF638EC6"/>
      </dataBar>
      <extLst>
        <ext xmlns:x14="http://schemas.microsoft.com/office/spreadsheetml/2009/9/main" uri="{B025F937-C7B1-47D3-B67F-A62EFF666E3E}">
          <x14:id>{598EFB1B-051D-4E6A-9F5E-4CA4089D4615}</x14:id>
        </ext>
      </extLst>
    </cfRule>
  </conditionalFormatting>
  <conditionalFormatting sqref="B1203">
    <cfRule type="dataBar" priority="686">
      <dataBar>
        <cfvo type="min"/>
        <cfvo type="max"/>
        <color rgb="FF638EC6"/>
      </dataBar>
    </cfRule>
  </conditionalFormatting>
  <conditionalFormatting sqref="B1211">
    <cfRule type="dataBar" priority="687">
      <dataBar>
        <cfvo type="min"/>
        <cfvo type="max"/>
        <color rgb="FF638EC6"/>
      </dataBar>
    </cfRule>
  </conditionalFormatting>
  <conditionalFormatting sqref="B1185">
    <cfRule type="dataBar" priority="688">
      <dataBar>
        <cfvo type="min"/>
        <cfvo type="max"/>
        <color rgb="FF638EC6"/>
      </dataBar>
    </cfRule>
  </conditionalFormatting>
  <conditionalFormatting sqref="B1198">
    <cfRule type="dataBar" priority="689">
      <dataBar>
        <cfvo type="min"/>
        <cfvo type="max"/>
        <color rgb="FF638EC6"/>
      </dataBar>
    </cfRule>
  </conditionalFormatting>
  <conditionalFormatting sqref="B1199">
    <cfRule type="dataBar" priority="690">
      <dataBar>
        <cfvo type="min"/>
        <cfvo type="max"/>
        <color rgb="FF638EC6"/>
      </dataBar>
    </cfRule>
  </conditionalFormatting>
  <conditionalFormatting sqref="B1200">
    <cfRule type="dataBar" priority="691">
      <dataBar>
        <cfvo type="min"/>
        <cfvo type="max"/>
        <color rgb="FF638EC6"/>
      </dataBar>
    </cfRule>
  </conditionalFormatting>
  <conditionalFormatting sqref="B1211">
    <cfRule type="dataBar" priority="692">
      <dataBar>
        <cfvo type="min"/>
        <cfvo type="max"/>
        <color rgb="FF638EC6"/>
      </dataBar>
    </cfRule>
  </conditionalFormatting>
  <conditionalFormatting sqref="B1188:B1189">
    <cfRule type="dataBar" priority="693">
      <dataBar>
        <cfvo type="min"/>
        <cfvo type="max"/>
        <color rgb="FF638EC6"/>
      </dataBar>
    </cfRule>
  </conditionalFormatting>
  <conditionalFormatting sqref="B1186">
    <cfRule type="dataBar" priority="694">
      <dataBar>
        <cfvo type="min"/>
        <cfvo type="max"/>
        <color rgb="FF638EC6"/>
      </dataBar>
    </cfRule>
  </conditionalFormatting>
  <conditionalFormatting sqref="B1212">
    <cfRule type="dataBar" priority="695">
      <dataBar>
        <cfvo type="min"/>
        <cfvo type="max"/>
        <color rgb="FF638EC6"/>
      </dataBar>
    </cfRule>
  </conditionalFormatting>
  <conditionalFormatting sqref="B1202">
    <cfRule type="dataBar" priority="696">
      <dataBar>
        <cfvo type="min"/>
        <cfvo type="max"/>
        <color rgb="FF638EC6"/>
      </dataBar>
    </cfRule>
  </conditionalFormatting>
  <conditionalFormatting sqref="B1201">
    <cfRule type="dataBar" priority="697">
      <dataBar>
        <cfvo type="min"/>
        <cfvo type="max"/>
        <color rgb="FF638EC6"/>
      </dataBar>
    </cfRule>
  </conditionalFormatting>
  <conditionalFormatting sqref="B1204:B1210">
    <cfRule type="dataBar" priority="698">
      <dataBar>
        <cfvo type="min"/>
        <cfvo type="max"/>
        <color rgb="FF638EC6"/>
      </dataBar>
    </cfRule>
  </conditionalFormatting>
  <conditionalFormatting sqref="B1193:B1195">
    <cfRule type="dataBar" priority="699">
      <dataBar>
        <cfvo type="min"/>
        <cfvo type="max"/>
        <color rgb="FF638EC6"/>
      </dataBar>
    </cfRule>
  </conditionalFormatting>
  <conditionalFormatting sqref="B1196">
    <cfRule type="dataBar" priority="700">
      <dataBar>
        <cfvo type="min"/>
        <cfvo type="max"/>
        <color rgb="FF638EC6"/>
      </dataBar>
    </cfRule>
  </conditionalFormatting>
  <conditionalFormatting sqref="B1197">
    <cfRule type="dataBar" priority="701">
      <dataBar>
        <cfvo type="min"/>
        <cfvo type="max"/>
        <color rgb="FF638EC6"/>
      </dataBar>
    </cfRule>
  </conditionalFormatting>
  <conditionalFormatting sqref="B1190:B1192 B1187 B1173:B1184">
    <cfRule type="dataBar" priority="702">
      <dataBar>
        <cfvo type="min"/>
        <cfvo type="max"/>
        <color rgb="FF638EC6"/>
      </dataBar>
    </cfRule>
  </conditionalFormatting>
  <conditionalFormatting sqref="B1190:B1192 B1187 B1175:B1184">
    <cfRule type="dataBar" priority="703">
      <dataBar>
        <cfvo type="min"/>
        <cfvo type="max"/>
        <color rgb="FF638EC6"/>
      </dataBar>
    </cfRule>
  </conditionalFormatting>
  <conditionalFormatting sqref="B1189">
    <cfRule type="dataBar" priority="704">
      <dataBar>
        <cfvo type="min"/>
        <cfvo type="max"/>
        <color rgb="FF638EC6"/>
      </dataBar>
    </cfRule>
  </conditionalFormatting>
  <conditionalFormatting sqref="B1198:B1200">
    <cfRule type="dataBar" priority="705">
      <dataBar>
        <cfvo type="min"/>
        <cfvo type="max"/>
        <color rgb="FF638EC6"/>
      </dataBar>
    </cfRule>
  </conditionalFormatting>
  <conditionalFormatting sqref="B1213">
    <cfRule type="dataBar" priority="706">
      <dataBar>
        <cfvo type="min"/>
        <cfvo type="max"/>
        <color rgb="FF638EC6"/>
      </dataBar>
    </cfRule>
  </conditionalFormatting>
  <conditionalFormatting sqref="B401 B416">
    <cfRule type="dataBar" priority="684">
      <dataBar>
        <cfvo type="min"/>
        <cfvo type="max"/>
        <color rgb="FF638EC6"/>
      </dataBar>
      <extLst>
        <ext xmlns:x14="http://schemas.microsoft.com/office/spreadsheetml/2009/9/main" uri="{B025F937-C7B1-47D3-B67F-A62EFF666E3E}">
          <x14:id>{D20487BC-E270-4BE3-801C-7D8DB7C0F226}</x14:id>
        </ext>
      </extLst>
    </cfRule>
  </conditionalFormatting>
  <conditionalFormatting sqref="B441">
    <cfRule type="dataBar" priority="683">
      <dataBar>
        <cfvo type="min"/>
        <cfvo type="max"/>
        <color rgb="FF638EC6"/>
      </dataBar>
      <extLst>
        <ext xmlns:x14="http://schemas.microsoft.com/office/spreadsheetml/2009/9/main" uri="{B025F937-C7B1-47D3-B67F-A62EFF666E3E}">
          <x14:id>{7DB093B8-4635-49BA-9337-9C0EC4DE5F08}</x14:id>
        </ext>
      </extLst>
    </cfRule>
  </conditionalFormatting>
  <conditionalFormatting sqref="B442:B443">
    <cfRule type="dataBar" priority="682">
      <dataBar>
        <cfvo type="min"/>
        <cfvo type="max"/>
        <color rgb="FF638EC6"/>
      </dataBar>
      <extLst>
        <ext xmlns:x14="http://schemas.microsoft.com/office/spreadsheetml/2009/9/main" uri="{B025F937-C7B1-47D3-B67F-A62EFF666E3E}">
          <x14:id>{056D3430-4FFA-4D40-9E1C-881A12588722}</x14:id>
        </ext>
      </extLst>
    </cfRule>
  </conditionalFormatting>
  <conditionalFormatting sqref="B417:B440 B402:B415">
    <cfRule type="dataBar" priority="685">
      <dataBar>
        <cfvo type="min"/>
        <cfvo type="max"/>
        <color rgb="FF638EC6"/>
      </dataBar>
      <extLst>
        <ext xmlns:x14="http://schemas.microsoft.com/office/spreadsheetml/2009/9/main" uri="{B025F937-C7B1-47D3-B67F-A62EFF666E3E}">
          <x14:id>{67280604-8189-410B-8DBE-4FB1A2CBE1D2}</x14:id>
        </ext>
      </extLst>
    </cfRule>
  </conditionalFormatting>
  <conditionalFormatting sqref="B444:B445">
    <cfRule type="dataBar" priority="681">
      <dataBar>
        <cfvo type="min"/>
        <cfvo type="max"/>
        <color rgb="FF638EC6"/>
      </dataBar>
      <extLst>
        <ext xmlns:x14="http://schemas.microsoft.com/office/spreadsheetml/2009/9/main" uri="{B025F937-C7B1-47D3-B67F-A62EFF666E3E}">
          <x14:id>{52CADECD-73F2-45CA-BAFF-9EA6136E9093}</x14:id>
        </ext>
      </extLst>
    </cfRule>
  </conditionalFormatting>
  <conditionalFormatting sqref="B446:B449">
    <cfRule type="dataBar" priority="680">
      <dataBar>
        <cfvo type="min"/>
        <cfvo type="max"/>
        <color rgb="FF638EC6"/>
      </dataBar>
      <extLst>
        <ext xmlns:x14="http://schemas.microsoft.com/office/spreadsheetml/2009/9/main" uri="{B025F937-C7B1-47D3-B67F-A62EFF666E3E}">
          <x14:id>{5EF5BD6E-5846-4B6B-A516-F28AAD63C61A}</x14:id>
        </ext>
      </extLst>
    </cfRule>
  </conditionalFormatting>
  <conditionalFormatting sqref="B450">
    <cfRule type="dataBar" priority="679">
      <dataBar>
        <cfvo type="min"/>
        <cfvo type="max"/>
        <color rgb="FF638EC6"/>
      </dataBar>
      <extLst>
        <ext xmlns:x14="http://schemas.microsoft.com/office/spreadsheetml/2009/9/main" uri="{B025F937-C7B1-47D3-B67F-A62EFF666E3E}">
          <x14:id>{1815A478-37F5-43D9-8952-31E743936E3D}</x14:id>
        </ext>
      </extLst>
    </cfRule>
  </conditionalFormatting>
  <conditionalFormatting sqref="B45">
    <cfRule type="dataBar" priority="678">
      <dataBar>
        <cfvo type="min"/>
        <cfvo type="max"/>
        <color rgb="FF638EC6"/>
      </dataBar>
    </cfRule>
  </conditionalFormatting>
  <conditionalFormatting sqref="B162:B164">
    <cfRule type="dataBar" priority="677">
      <dataBar>
        <cfvo type="min"/>
        <cfvo type="max"/>
        <color rgb="FF638EC6"/>
      </dataBar>
      <extLst>
        <ext xmlns:x14="http://schemas.microsoft.com/office/spreadsheetml/2009/9/main" uri="{B025F937-C7B1-47D3-B67F-A62EFF666E3E}">
          <x14:id>{06ABAE07-E94D-4FBF-858C-FF9B84D8C625}</x14:id>
        </ext>
      </extLst>
    </cfRule>
  </conditionalFormatting>
  <conditionalFormatting sqref="B167 B178">
    <cfRule type="dataBar" priority="676">
      <dataBar>
        <cfvo type="min"/>
        <cfvo type="max"/>
        <color rgb="FF638EC6"/>
      </dataBar>
      <extLst>
        <ext xmlns:x14="http://schemas.microsoft.com/office/spreadsheetml/2009/9/main" uri="{B025F937-C7B1-47D3-B67F-A62EFF666E3E}">
          <x14:id>{3385C655-9315-4C6D-9900-4DC245589152}</x14:id>
        </ext>
      </extLst>
    </cfRule>
  </conditionalFormatting>
  <conditionalFormatting sqref="B172">
    <cfRule type="dataBar" priority="675">
      <dataBar>
        <cfvo type="min"/>
        <cfvo type="max"/>
        <color rgb="FF638EC6"/>
      </dataBar>
      <extLst>
        <ext xmlns:x14="http://schemas.microsoft.com/office/spreadsheetml/2009/9/main" uri="{B025F937-C7B1-47D3-B67F-A62EFF666E3E}">
          <x14:id>{9B93F786-F6EB-4F3D-BD57-05637FD1B9F3}</x14:id>
        </ext>
      </extLst>
    </cfRule>
  </conditionalFormatting>
  <conditionalFormatting sqref="B179">
    <cfRule type="dataBar" priority="674">
      <dataBar>
        <cfvo type="min"/>
        <cfvo type="max"/>
        <color rgb="FF638EC6"/>
      </dataBar>
      <extLst>
        <ext xmlns:x14="http://schemas.microsoft.com/office/spreadsheetml/2009/9/main" uri="{B025F937-C7B1-47D3-B67F-A62EFF666E3E}">
          <x14:id>{0DFCB0CC-607E-49DD-8A4D-74561262B1E1}</x14:id>
        </ext>
      </extLst>
    </cfRule>
  </conditionalFormatting>
  <conditionalFormatting sqref="B177">
    <cfRule type="dataBar" priority="673">
      <dataBar>
        <cfvo type="min"/>
        <cfvo type="max"/>
        <color rgb="FF638EC6"/>
      </dataBar>
      <extLst>
        <ext xmlns:x14="http://schemas.microsoft.com/office/spreadsheetml/2009/9/main" uri="{B025F937-C7B1-47D3-B67F-A62EFF666E3E}">
          <x14:id>{D4EB8070-8BB7-488C-A814-18B0D1751409}</x14:id>
        </ext>
      </extLst>
    </cfRule>
  </conditionalFormatting>
  <conditionalFormatting sqref="B197:B198 B183:B184 B189:B190 B201:B202">
    <cfRule type="dataBar" priority="671">
      <dataBar>
        <cfvo type="min"/>
        <cfvo type="max"/>
        <color rgb="FF638EC6"/>
      </dataBar>
      <extLst>
        <ext xmlns:x14="http://schemas.microsoft.com/office/spreadsheetml/2009/9/main" uri="{B025F937-C7B1-47D3-B67F-A62EFF666E3E}">
          <x14:id>{5F703101-AAED-4D33-AA97-6229CA1E383B}</x14:id>
        </ext>
      </extLst>
    </cfRule>
  </conditionalFormatting>
  <conditionalFormatting sqref="B191:B195 B185 B182 B199:B200">
    <cfRule type="dataBar" priority="672">
      <dataBar>
        <cfvo type="min"/>
        <cfvo type="max"/>
        <color rgb="FF638EC6"/>
      </dataBar>
      <extLst>
        <ext xmlns:x14="http://schemas.microsoft.com/office/spreadsheetml/2009/9/main" uri="{B025F937-C7B1-47D3-B67F-A62EFF666E3E}">
          <x14:id>{CF0C2795-BFCF-4026-A7F6-F06561B064AB}</x14:id>
        </ext>
      </extLst>
    </cfRule>
  </conditionalFormatting>
  <conditionalFormatting sqref="B186">
    <cfRule type="dataBar" priority="670">
      <dataBar>
        <cfvo type="min"/>
        <cfvo type="max"/>
        <color rgb="FF638EC6"/>
      </dataBar>
      <extLst>
        <ext xmlns:x14="http://schemas.microsoft.com/office/spreadsheetml/2009/9/main" uri="{B025F937-C7B1-47D3-B67F-A62EFF666E3E}">
          <x14:id>{E06F3B0E-138F-457C-8C32-88A25AC49D7E}</x14:id>
        </ext>
      </extLst>
    </cfRule>
  </conditionalFormatting>
  <conditionalFormatting sqref="B187">
    <cfRule type="dataBar" priority="669">
      <dataBar>
        <cfvo type="min"/>
        <cfvo type="max"/>
        <color rgb="FF638EC6"/>
      </dataBar>
      <extLst>
        <ext xmlns:x14="http://schemas.microsoft.com/office/spreadsheetml/2009/9/main" uri="{B025F937-C7B1-47D3-B67F-A62EFF666E3E}">
          <x14:id>{928E8920-A672-4D1D-9C2B-C8463FD79D80}</x14:id>
        </ext>
      </extLst>
    </cfRule>
  </conditionalFormatting>
  <conditionalFormatting sqref="B188">
    <cfRule type="dataBar" priority="668">
      <dataBar>
        <cfvo type="min"/>
        <cfvo type="max"/>
        <color rgb="FF638EC6"/>
      </dataBar>
      <extLst>
        <ext xmlns:x14="http://schemas.microsoft.com/office/spreadsheetml/2009/9/main" uri="{B025F937-C7B1-47D3-B67F-A62EFF666E3E}">
          <x14:id>{B27C2DB7-F525-47F9-8779-9BF10C63FD1B}</x14:id>
        </ext>
      </extLst>
    </cfRule>
  </conditionalFormatting>
  <conditionalFormatting sqref="B203">
    <cfRule type="dataBar" priority="667">
      <dataBar>
        <cfvo type="min"/>
        <cfvo type="max"/>
        <color rgb="FF638EC6"/>
      </dataBar>
      <extLst>
        <ext xmlns:x14="http://schemas.microsoft.com/office/spreadsheetml/2009/9/main" uri="{B025F937-C7B1-47D3-B67F-A62EFF666E3E}">
          <x14:id>{A5D97932-485D-4580-B413-DB29B3108732}</x14:id>
        </ext>
      </extLst>
    </cfRule>
  </conditionalFormatting>
  <conditionalFormatting sqref="B204">
    <cfRule type="dataBar" priority="666">
      <dataBar>
        <cfvo type="min"/>
        <cfvo type="max"/>
        <color rgb="FF638EC6"/>
      </dataBar>
      <extLst>
        <ext xmlns:x14="http://schemas.microsoft.com/office/spreadsheetml/2009/9/main" uri="{B025F937-C7B1-47D3-B67F-A62EFF666E3E}">
          <x14:id>{12B10253-AA07-4842-8659-9524E98DCE38}</x14:id>
        </ext>
      </extLst>
    </cfRule>
  </conditionalFormatting>
  <conditionalFormatting sqref="B305:B306">
    <cfRule type="dataBar" priority="664">
      <dataBar>
        <cfvo type="min"/>
        <cfvo type="max"/>
        <color rgb="FF638EC6"/>
      </dataBar>
      <extLst>
        <ext xmlns:x14="http://schemas.microsoft.com/office/spreadsheetml/2009/9/main" uri="{B025F937-C7B1-47D3-B67F-A62EFF666E3E}">
          <x14:id>{6BD68D46-BE45-4734-9F7B-53CF7641A2B9}</x14:id>
        </ext>
      </extLst>
    </cfRule>
  </conditionalFormatting>
  <conditionalFormatting sqref="B315">
    <cfRule type="dataBar" priority="663">
      <dataBar>
        <cfvo type="min"/>
        <cfvo type="max"/>
        <color rgb="FF638EC6"/>
      </dataBar>
      <extLst>
        <ext xmlns:x14="http://schemas.microsoft.com/office/spreadsheetml/2009/9/main" uri="{B025F937-C7B1-47D3-B67F-A62EFF666E3E}">
          <x14:id>{D4B746E9-7671-4449-8764-9931F8D5F055}</x14:id>
        </ext>
      </extLst>
    </cfRule>
  </conditionalFormatting>
  <conditionalFormatting sqref="B326">
    <cfRule type="dataBar" priority="661">
      <dataBar>
        <cfvo type="min"/>
        <cfvo type="max"/>
        <color rgb="FF638EC6"/>
      </dataBar>
      <extLst>
        <ext xmlns:x14="http://schemas.microsoft.com/office/spreadsheetml/2009/9/main" uri="{B025F937-C7B1-47D3-B67F-A62EFF666E3E}">
          <x14:id>{D447F884-C50E-4CB3-98B2-EB6B21AE45EA}</x14:id>
        </ext>
      </extLst>
    </cfRule>
  </conditionalFormatting>
  <conditionalFormatting sqref="B325">
    <cfRule type="dataBar" priority="662">
      <dataBar>
        <cfvo type="min"/>
        <cfvo type="max"/>
        <color rgb="FF638EC6"/>
      </dataBar>
      <extLst>
        <ext xmlns:x14="http://schemas.microsoft.com/office/spreadsheetml/2009/9/main" uri="{B025F937-C7B1-47D3-B67F-A62EFF666E3E}">
          <x14:id>{088B7BB7-8853-47CB-82C0-6C23C529C8A9}</x14:id>
        </ext>
      </extLst>
    </cfRule>
  </conditionalFormatting>
  <conditionalFormatting sqref="B316:B324 B307:B314 B327">
    <cfRule type="dataBar" priority="665">
      <dataBar>
        <cfvo type="min"/>
        <cfvo type="max"/>
        <color rgb="FF638EC6"/>
      </dataBar>
      <extLst>
        <ext xmlns:x14="http://schemas.microsoft.com/office/spreadsheetml/2009/9/main" uri="{B025F937-C7B1-47D3-B67F-A62EFF666E3E}">
          <x14:id>{73B9D267-C5D0-46C6-94E1-C69254BDB2EF}</x14:id>
        </ext>
      </extLst>
    </cfRule>
  </conditionalFormatting>
  <conditionalFormatting sqref="B651">
    <cfRule type="dataBar" priority="659">
      <dataBar>
        <cfvo type="min"/>
        <cfvo type="max"/>
        <color rgb="FF638EC6"/>
      </dataBar>
      <extLst>
        <ext xmlns:x14="http://schemas.microsoft.com/office/spreadsheetml/2009/9/main" uri="{B025F937-C7B1-47D3-B67F-A62EFF666E3E}">
          <x14:id>{9399FD48-2F3D-4AE2-ABB4-AC5A47D60C8A}</x14:id>
        </ext>
      </extLst>
    </cfRule>
  </conditionalFormatting>
  <conditionalFormatting sqref="B652">
    <cfRule type="dataBar" priority="658">
      <dataBar>
        <cfvo type="min"/>
        <cfvo type="max"/>
        <color rgb="FF638EC6"/>
      </dataBar>
      <extLst>
        <ext xmlns:x14="http://schemas.microsoft.com/office/spreadsheetml/2009/9/main" uri="{B025F937-C7B1-47D3-B67F-A62EFF666E3E}">
          <x14:id>{F49E93DC-7224-4B67-917C-D79FA2942D0D}</x14:id>
        </ext>
      </extLst>
    </cfRule>
  </conditionalFormatting>
  <conditionalFormatting sqref="B653">
    <cfRule type="dataBar" priority="657">
      <dataBar>
        <cfvo type="min"/>
        <cfvo type="max"/>
        <color rgb="FF638EC6"/>
      </dataBar>
      <extLst>
        <ext xmlns:x14="http://schemas.microsoft.com/office/spreadsheetml/2009/9/main" uri="{B025F937-C7B1-47D3-B67F-A62EFF666E3E}">
          <x14:id>{A9D01AD3-492A-40FE-B305-EBA6410C3944}</x14:id>
        </ext>
      </extLst>
    </cfRule>
  </conditionalFormatting>
  <conditionalFormatting sqref="B654">
    <cfRule type="dataBar" priority="660">
      <dataBar>
        <cfvo type="min"/>
        <cfvo type="max"/>
        <color rgb="FF638EC6"/>
      </dataBar>
      <extLst>
        <ext xmlns:x14="http://schemas.microsoft.com/office/spreadsheetml/2009/9/main" uri="{B025F937-C7B1-47D3-B67F-A62EFF666E3E}">
          <x14:id>{E9855DC1-D26B-44B5-A046-3BB8D27A7E8C}</x14:id>
        </ext>
      </extLst>
    </cfRule>
  </conditionalFormatting>
  <conditionalFormatting sqref="B645">
    <cfRule type="dataBar" priority="656">
      <dataBar>
        <cfvo type="min"/>
        <cfvo type="max"/>
        <color rgb="FF638EC6"/>
      </dataBar>
      <extLst>
        <ext xmlns:x14="http://schemas.microsoft.com/office/spreadsheetml/2009/9/main" uri="{B025F937-C7B1-47D3-B67F-A62EFF666E3E}">
          <x14:id>{24252120-AFA0-4779-AEB5-0AC2F77D98CB}</x14:id>
        </ext>
      </extLst>
    </cfRule>
  </conditionalFormatting>
  <conditionalFormatting sqref="B648:B649">
    <cfRule type="dataBar" priority="655">
      <dataBar>
        <cfvo type="min"/>
        <cfvo type="max"/>
        <color rgb="FF638EC6"/>
      </dataBar>
      <extLst>
        <ext xmlns:x14="http://schemas.microsoft.com/office/spreadsheetml/2009/9/main" uri="{B025F937-C7B1-47D3-B67F-A62EFF666E3E}">
          <x14:id>{620BA6B2-C8A2-4D8B-AFBE-9C61F91672AF}</x14:id>
        </ext>
      </extLst>
    </cfRule>
  </conditionalFormatting>
  <conditionalFormatting sqref="B650">
    <cfRule type="dataBar" priority="654">
      <dataBar>
        <cfvo type="min"/>
        <cfvo type="max"/>
        <color rgb="FF638EC6"/>
      </dataBar>
      <extLst>
        <ext xmlns:x14="http://schemas.microsoft.com/office/spreadsheetml/2009/9/main" uri="{B025F937-C7B1-47D3-B67F-A62EFF666E3E}">
          <x14:id>{58FDADB2-9B16-48E1-8E32-057D84413900}</x14:id>
        </ext>
      </extLst>
    </cfRule>
  </conditionalFormatting>
  <conditionalFormatting sqref="B646:B647">
    <cfRule type="dataBar" priority="653">
      <dataBar>
        <cfvo type="min"/>
        <cfvo type="max"/>
        <color rgb="FF638EC6"/>
      </dataBar>
      <extLst>
        <ext xmlns:x14="http://schemas.microsoft.com/office/spreadsheetml/2009/9/main" uri="{B025F937-C7B1-47D3-B67F-A62EFF666E3E}">
          <x14:id>{1035D2CD-C7BD-436C-8E71-4A3E685E6548}</x14:id>
        </ext>
      </extLst>
    </cfRule>
  </conditionalFormatting>
  <conditionalFormatting sqref="B642:B643">
    <cfRule type="dataBar" priority="652">
      <dataBar>
        <cfvo type="min"/>
        <cfvo type="max"/>
        <color rgb="FF638EC6"/>
      </dataBar>
      <extLst>
        <ext xmlns:x14="http://schemas.microsoft.com/office/spreadsheetml/2009/9/main" uri="{B025F937-C7B1-47D3-B67F-A62EFF666E3E}">
          <x14:id>{19120606-8E4D-4705-B62F-455A54ACD580}</x14:id>
        </ext>
      </extLst>
    </cfRule>
  </conditionalFormatting>
  <conditionalFormatting sqref="B720:B722">
    <cfRule type="dataBar" priority="651">
      <dataBar>
        <cfvo type="min"/>
        <cfvo type="max"/>
        <color rgb="FF638EC6"/>
      </dataBar>
    </cfRule>
  </conditionalFormatting>
  <conditionalFormatting sqref="B759">
    <cfRule type="dataBar" priority="650">
      <dataBar>
        <cfvo type="min"/>
        <cfvo type="max"/>
        <color rgb="FF638EC6"/>
      </dataBar>
    </cfRule>
  </conditionalFormatting>
  <conditionalFormatting sqref="B759:B764">
    <cfRule type="dataBar" priority="648">
      <dataBar>
        <cfvo type="min"/>
        <cfvo type="max"/>
        <color rgb="FF638EC6"/>
      </dataBar>
    </cfRule>
  </conditionalFormatting>
  <conditionalFormatting sqref="B760:B764">
    <cfRule type="dataBar" priority="649">
      <dataBar>
        <cfvo type="min"/>
        <cfvo type="max"/>
        <color rgb="FF638EC6"/>
      </dataBar>
    </cfRule>
  </conditionalFormatting>
  <conditionalFormatting sqref="B766:B773">
    <cfRule type="dataBar" priority="647">
      <dataBar>
        <cfvo type="min"/>
        <cfvo type="max"/>
        <color rgb="FF638EC6"/>
      </dataBar>
    </cfRule>
  </conditionalFormatting>
  <conditionalFormatting sqref="B774:B778">
    <cfRule type="dataBar" priority="646">
      <dataBar>
        <cfvo type="min"/>
        <cfvo type="max"/>
        <color rgb="FF638EC6"/>
      </dataBar>
    </cfRule>
  </conditionalFormatting>
  <conditionalFormatting sqref="B778">
    <cfRule type="dataBar" priority="645">
      <dataBar>
        <cfvo type="min"/>
        <cfvo type="max"/>
        <color rgb="FF638EC6"/>
      </dataBar>
    </cfRule>
  </conditionalFormatting>
  <conditionalFormatting sqref="B779:B784">
    <cfRule type="dataBar" priority="644">
      <dataBar>
        <cfvo type="min"/>
        <cfvo type="max"/>
        <color rgb="FF638EC6"/>
      </dataBar>
    </cfRule>
  </conditionalFormatting>
  <conditionalFormatting sqref="B785:B789">
    <cfRule type="dataBar" priority="643">
      <dataBar>
        <cfvo type="min"/>
        <cfvo type="max"/>
        <color rgb="FF638EC6"/>
      </dataBar>
    </cfRule>
  </conditionalFormatting>
  <conditionalFormatting sqref="B790:B794">
    <cfRule type="dataBar" priority="642">
      <dataBar>
        <cfvo type="min"/>
        <cfvo type="max"/>
        <color rgb="FF638EC6"/>
      </dataBar>
    </cfRule>
  </conditionalFormatting>
  <conditionalFormatting sqref="B795:B797">
    <cfRule type="dataBar" priority="641">
      <dataBar>
        <cfvo type="min"/>
        <cfvo type="max"/>
        <color rgb="FF638EC6"/>
      </dataBar>
    </cfRule>
  </conditionalFormatting>
  <conditionalFormatting sqref="B795:B800">
    <cfRule type="dataBar" priority="640">
      <dataBar>
        <cfvo type="min"/>
        <cfvo type="max"/>
        <color rgb="FF638EC6"/>
      </dataBar>
    </cfRule>
  </conditionalFormatting>
  <conditionalFormatting sqref="B816">
    <cfRule type="dataBar" priority="638">
      <dataBar>
        <cfvo type="min"/>
        <cfvo type="max"/>
        <color rgb="FF638EC6"/>
      </dataBar>
      <extLst>
        <ext xmlns:x14="http://schemas.microsoft.com/office/spreadsheetml/2009/9/main" uri="{B025F937-C7B1-47D3-B67F-A62EFF666E3E}">
          <x14:id>{8EC50763-89C0-436D-8911-A41C8902ADA4}</x14:id>
        </ext>
      </extLst>
    </cfRule>
  </conditionalFormatting>
  <conditionalFormatting sqref="B817:B821">
    <cfRule type="dataBar" priority="639">
      <dataBar>
        <cfvo type="min"/>
        <cfvo type="max"/>
        <color rgb="FF638EC6"/>
      </dataBar>
      <extLst>
        <ext xmlns:x14="http://schemas.microsoft.com/office/spreadsheetml/2009/9/main" uri="{B025F937-C7B1-47D3-B67F-A62EFF666E3E}">
          <x14:id>{7972A119-2B08-49AC-9929-741282578A43}</x14:id>
        </ext>
      </extLst>
    </cfRule>
  </conditionalFormatting>
  <conditionalFormatting sqref="B844:B845">
    <cfRule type="dataBar" priority="635">
      <dataBar>
        <cfvo type="min"/>
        <cfvo type="max"/>
        <color rgb="FF638EC6"/>
      </dataBar>
      <extLst>
        <ext xmlns:x14="http://schemas.microsoft.com/office/spreadsheetml/2009/9/main" uri="{B025F937-C7B1-47D3-B67F-A62EFF666E3E}">
          <x14:id>{3BDF7378-1190-4DC7-93C9-D746D6F167A0}</x14:id>
        </ext>
      </extLst>
    </cfRule>
  </conditionalFormatting>
  <conditionalFormatting sqref="B846:B856">
    <cfRule type="dataBar" priority="636">
      <dataBar>
        <cfvo type="min"/>
        <cfvo type="max"/>
        <color rgb="FF638EC6"/>
      </dataBar>
      <extLst>
        <ext xmlns:x14="http://schemas.microsoft.com/office/spreadsheetml/2009/9/main" uri="{B025F937-C7B1-47D3-B67F-A62EFF666E3E}">
          <x14:id>{2328515F-8192-42C5-95D3-9F9C520C0F28}</x14:id>
        </ext>
      </extLst>
    </cfRule>
  </conditionalFormatting>
  <conditionalFormatting sqref="B857">
    <cfRule type="dataBar" priority="634">
      <dataBar>
        <cfvo type="min"/>
        <cfvo type="max"/>
        <color rgb="FF638EC6"/>
      </dataBar>
      <extLst>
        <ext xmlns:x14="http://schemas.microsoft.com/office/spreadsheetml/2009/9/main" uri="{B025F937-C7B1-47D3-B67F-A62EFF666E3E}">
          <x14:id>{355506DE-1AD8-470D-BA85-05093961DB0F}</x14:id>
        </ext>
      </extLst>
    </cfRule>
  </conditionalFormatting>
  <conditionalFormatting sqref="B858">
    <cfRule type="dataBar" priority="633">
      <dataBar>
        <cfvo type="min"/>
        <cfvo type="max"/>
        <color rgb="FF638EC6"/>
      </dataBar>
      <extLst>
        <ext xmlns:x14="http://schemas.microsoft.com/office/spreadsheetml/2009/9/main" uri="{B025F937-C7B1-47D3-B67F-A62EFF666E3E}">
          <x14:id>{F584E109-C0DD-4F71-819D-9A10748A8613}</x14:id>
        </ext>
      </extLst>
    </cfRule>
  </conditionalFormatting>
  <conditionalFormatting sqref="B860">
    <cfRule type="dataBar" priority="632">
      <dataBar>
        <cfvo type="min"/>
        <cfvo type="max"/>
        <color rgb="FF638EC6"/>
      </dataBar>
      <extLst>
        <ext xmlns:x14="http://schemas.microsoft.com/office/spreadsheetml/2009/9/main" uri="{B025F937-C7B1-47D3-B67F-A62EFF666E3E}">
          <x14:id>{F8B5508C-BFB2-426A-AE26-018D00A9B819}</x14:id>
        </ext>
      </extLst>
    </cfRule>
  </conditionalFormatting>
  <conditionalFormatting sqref="B861">
    <cfRule type="dataBar" priority="631">
      <dataBar>
        <cfvo type="min"/>
        <cfvo type="max"/>
        <color rgb="FF638EC6"/>
      </dataBar>
      <extLst>
        <ext xmlns:x14="http://schemas.microsoft.com/office/spreadsheetml/2009/9/main" uri="{B025F937-C7B1-47D3-B67F-A62EFF666E3E}">
          <x14:id>{937B2E75-E97C-4EED-8520-BE7733F7AEC7}</x14:id>
        </ext>
      </extLst>
    </cfRule>
  </conditionalFormatting>
  <conditionalFormatting sqref="B859">
    <cfRule type="dataBar" priority="637">
      <dataBar>
        <cfvo type="min"/>
        <cfvo type="max"/>
        <color rgb="FF638EC6"/>
      </dataBar>
      <extLst>
        <ext xmlns:x14="http://schemas.microsoft.com/office/spreadsheetml/2009/9/main" uri="{B025F937-C7B1-47D3-B67F-A62EFF666E3E}">
          <x14:id>{2FF359E9-8058-4502-8978-D6EF430BE88F}</x14:id>
        </ext>
      </extLst>
    </cfRule>
  </conditionalFormatting>
  <conditionalFormatting sqref="B862">
    <cfRule type="dataBar" priority="627">
      <dataBar>
        <cfvo type="min"/>
        <cfvo type="max"/>
        <color rgb="FF638EC6"/>
      </dataBar>
      <extLst>
        <ext xmlns:x14="http://schemas.microsoft.com/office/spreadsheetml/2009/9/main" uri="{B025F937-C7B1-47D3-B67F-A62EFF666E3E}">
          <x14:id>{C0B02046-AD9D-42BB-A0EE-7E52DC7DB6FF}</x14:id>
        </ext>
      </extLst>
    </cfRule>
  </conditionalFormatting>
  <conditionalFormatting sqref="B881">
    <cfRule type="dataBar" priority="626">
      <dataBar>
        <cfvo type="min"/>
        <cfvo type="max"/>
        <color rgb="FF638EC6"/>
      </dataBar>
      <extLst>
        <ext xmlns:x14="http://schemas.microsoft.com/office/spreadsheetml/2009/9/main" uri="{B025F937-C7B1-47D3-B67F-A62EFF666E3E}">
          <x14:id>{1E4D282E-47D2-42AB-9651-69B347F8A210}</x14:id>
        </ext>
      </extLst>
    </cfRule>
  </conditionalFormatting>
  <conditionalFormatting sqref="B889:B890">
    <cfRule type="dataBar" priority="625">
      <dataBar>
        <cfvo type="min"/>
        <cfvo type="max"/>
        <color rgb="FF638EC6"/>
      </dataBar>
      <extLst>
        <ext xmlns:x14="http://schemas.microsoft.com/office/spreadsheetml/2009/9/main" uri="{B025F937-C7B1-47D3-B67F-A62EFF666E3E}">
          <x14:id>{69D14815-4742-4827-8833-768DE90B3A86}</x14:id>
        </ext>
      </extLst>
    </cfRule>
  </conditionalFormatting>
  <conditionalFormatting sqref="B877:B880">
    <cfRule type="dataBar" priority="624">
      <dataBar>
        <cfvo type="min"/>
        <cfvo type="max"/>
        <color rgb="FF638EC6"/>
      </dataBar>
      <extLst>
        <ext xmlns:x14="http://schemas.microsoft.com/office/spreadsheetml/2009/9/main" uri="{B025F937-C7B1-47D3-B67F-A62EFF666E3E}">
          <x14:id>{DC472163-9DED-457C-A56F-D35B92EE3E53}</x14:id>
        </ext>
      </extLst>
    </cfRule>
  </conditionalFormatting>
  <conditionalFormatting sqref="B874">
    <cfRule type="dataBar" priority="623">
      <dataBar>
        <cfvo type="min"/>
        <cfvo type="max"/>
        <color rgb="FF638EC6"/>
      </dataBar>
      <extLst>
        <ext xmlns:x14="http://schemas.microsoft.com/office/spreadsheetml/2009/9/main" uri="{B025F937-C7B1-47D3-B67F-A62EFF666E3E}">
          <x14:id>{5A398041-BE6B-4EEF-837D-76313DAEE204}</x14:id>
        </ext>
      </extLst>
    </cfRule>
  </conditionalFormatting>
  <conditionalFormatting sqref="B891">
    <cfRule type="dataBar" priority="628">
      <dataBar>
        <cfvo type="min"/>
        <cfvo type="max"/>
        <color rgb="FF638EC6"/>
      </dataBar>
      <extLst>
        <ext xmlns:x14="http://schemas.microsoft.com/office/spreadsheetml/2009/9/main" uri="{B025F937-C7B1-47D3-B67F-A62EFF666E3E}">
          <x14:id>{2FBA5856-D6BD-4C14-82F5-2F87C9FB70D6}</x14:id>
        </ext>
      </extLst>
    </cfRule>
  </conditionalFormatting>
  <conditionalFormatting sqref="B882">
    <cfRule type="dataBar" priority="629">
      <dataBar>
        <cfvo type="min"/>
        <cfvo type="max"/>
        <color rgb="FF638EC6"/>
      </dataBar>
      <extLst>
        <ext xmlns:x14="http://schemas.microsoft.com/office/spreadsheetml/2009/9/main" uri="{B025F937-C7B1-47D3-B67F-A62EFF666E3E}">
          <x14:id>{8E6406FB-FCD0-4372-9C9C-274C9C858522}</x14:id>
        </ext>
      </extLst>
    </cfRule>
  </conditionalFormatting>
  <conditionalFormatting sqref="B875">
    <cfRule type="dataBar" priority="630">
      <dataBar>
        <cfvo type="min"/>
        <cfvo type="max"/>
        <color rgb="FF638EC6"/>
      </dataBar>
      <extLst>
        <ext xmlns:x14="http://schemas.microsoft.com/office/spreadsheetml/2009/9/main" uri="{B025F937-C7B1-47D3-B67F-A62EFF666E3E}">
          <x14:id>{5D79FB60-EC61-44CC-8F23-21C6E46832AE}</x14:id>
        </ext>
      </extLst>
    </cfRule>
  </conditionalFormatting>
  <conditionalFormatting sqref="B899">
    <cfRule type="dataBar" priority="622">
      <dataBar>
        <cfvo type="min"/>
        <cfvo type="max"/>
        <color rgb="FF638EC6"/>
      </dataBar>
      <extLst>
        <ext xmlns:x14="http://schemas.microsoft.com/office/spreadsheetml/2009/9/main" uri="{B025F937-C7B1-47D3-B67F-A62EFF666E3E}">
          <x14:id>{2A8EC2A1-9D51-41B5-B54F-27F553B953CC}</x14:id>
        </ext>
      </extLst>
    </cfRule>
  </conditionalFormatting>
  <conditionalFormatting sqref="B900:B901">
    <cfRule type="dataBar" priority="621">
      <dataBar>
        <cfvo type="min"/>
        <cfvo type="max"/>
        <color rgb="FF638EC6"/>
      </dataBar>
      <extLst>
        <ext xmlns:x14="http://schemas.microsoft.com/office/spreadsheetml/2009/9/main" uri="{B025F937-C7B1-47D3-B67F-A62EFF666E3E}">
          <x14:id>{383BBF93-8175-4A7F-96E7-984704D6E819}</x14:id>
        </ext>
      </extLst>
    </cfRule>
  </conditionalFormatting>
  <conditionalFormatting sqref="B902">
    <cfRule type="dataBar" priority="620">
      <dataBar>
        <cfvo type="min"/>
        <cfvo type="max"/>
        <color rgb="FF638EC6"/>
      </dataBar>
      <extLst>
        <ext xmlns:x14="http://schemas.microsoft.com/office/spreadsheetml/2009/9/main" uri="{B025F937-C7B1-47D3-B67F-A62EFF666E3E}">
          <x14:id>{60755AD1-67DA-4BDC-9D89-80AD9D2CB9BE}</x14:id>
        </ext>
      </extLst>
    </cfRule>
  </conditionalFormatting>
  <conditionalFormatting sqref="B866:B867">
    <cfRule type="dataBar" priority="619">
      <dataBar>
        <cfvo type="min"/>
        <cfvo type="max"/>
        <color rgb="FF638EC6"/>
      </dataBar>
      <extLst>
        <ext xmlns:x14="http://schemas.microsoft.com/office/spreadsheetml/2009/9/main" uri="{B025F937-C7B1-47D3-B67F-A62EFF666E3E}">
          <x14:id>{A2FE71B9-67F6-4E1D-A596-8E15B89F60B8}</x14:id>
        </ext>
      </extLst>
    </cfRule>
  </conditionalFormatting>
  <conditionalFormatting sqref="B1009:B1010">
    <cfRule type="dataBar" priority="618">
      <dataBar>
        <cfvo type="min"/>
        <cfvo type="max"/>
        <color rgb="FF638EC6"/>
      </dataBar>
      <extLst>
        <ext xmlns:x14="http://schemas.microsoft.com/office/spreadsheetml/2009/9/main" uri="{B025F937-C7B1-47D3-B67F-A62EFF666E3E}">
          <x14:id>{B0E45F6F-8B91-43B3-A4F1-344E8CB771DC}</x14:id>
        </ext>
      </extLst>
    </cfRule>
  </conditionalFormatting>
  <conditionalFormatting sqref="B1056">
    <cfRule type="dataBar" priority="617">
      <dataBar>
        <cfvo type="min"/>
        <cfvo type="max"/>
        <color rgb="FF638EC6"/>
      </dataBar>
      <extLst>
        <ext xmlns:x14="http://schemas.microsoft.com/office/spreadsheetml/2009/9/main" uri="{B025F937-C7B1-47D3-B67F-A62EFF666E3E}">
          <x14:id>{C5E76340-BA01-4C4C-8662-CA01F9B18056}</x14:id>
        </ext>
      </extLst>
    </cfRule>
  </conditionalFormatting>
  <conditionalFormatting sqref="B1056:B1060">
    <cfRule type="dataBar" priority="616">
      <dataBar>
        <cfvo type="min"/>
        <cfvo type="max"/>
        <color rgb="FF638EC6"/>
      </dataBar>
      <extLst>
        <ext xmlns:x14="http://schemas.microsoft.com/office/spreadsheetml/2009/9/main" uri="{B025F937-C7B1-47D3-B67F-A62EFF666E3E}">
          <x14:id>{7DA68636-FF30-4473-A794-98797E364CD6}</x14:id>
        </ext>
      </extLst>
    </cfRule>
  </conditionalFormatting>
  <conditionalFormatting sqref="B1063">
    <cfRule type="dataBar" priority="614">
      <dataBar>
        <cfvo type="min"/>
        <cfvo type="max"/>
        <color rgb="FF638EC6"/>
      </dataBar>
      <extLst>
        <ext xmlns:x14="http://schemas.microsoft.com/office/spreadsheetml/2009/9/main" uri="{B025F937-C7B1-47D3-B67F-A62EFF666E3E}">
          <x14:id>{C41860FB-9B03-4D0A-A2B4-2A9672888BD7}</x14:id>
        </ext>
      </extLst>
    </cfRule>
  </conditionalFormatting>
  <conditionalFormatting sqref="B1064:B1068">
    <cfRule type="dataBar" priority="615">
      <dataBar>
        <cfvo type="min"/>
        <cfvo type="max"/>
        <color rgb="FF638EC6"/>
      </dataBar>
      <extLst>
        <ext xmlns:x14="http://schemas.microsoft.com/office/spreadsheetml/2009/9/main" uri="{B025F937-C7B1-47D3-B67F-A62EFF666E3E}">
          <x14:id>{A8481673-165A-4533-A6DD-DB8B3A120A85}</x14:id>
        </ext>
      </extLst>
    </cfRule>
  </conditionalFormatting>
  <conditionalFormatting sqref="B1110:B1111">
    <cfRule type="dataBar" priority="612">
      <dataBar>
        <cfvo type="min"/>
        <cfvo type="max"/>
        <color rgb="FF638EC6"/>
      </dataBar>
      <extLst>
        <ext xmlns:x14="http://schemas.microsoft.com/office/spreadsheetml/2009/9/main" uri="{B025F937-C7B1-47D3-B67F-A62EFF666E3E}">
          <x14:id>{BCBE81E5-6DE7-4ED3-AE6B-B2AEFDB7D42F}</x14:id>
        </ext>
      </extLst>
    </cfRule>
  </conditionalFormatting>
  <conditionalFormatting sqref="B1115">
    <cfRule type="dataBar" priority="611">
      <dataBar>
        <cfvo type="min"/>
        <cfvo type="max"/>
        <color rgb="FF638EC6"/>
      </dataBar>
      <extLst>
        <ext xmlns:x14="http://schemas.microsoft.com/office/spreadsheetml/2009/9/main" uri="{B025F937-C7B1-47D3-B67F-A62EFF666E3E}">
          <x14:id>{F61F1A3B-F20F-495D-B128-5C9E64B2973D}</x14:id>
        </ext>
      </extLst>
    </cfRule>
  </conditionalFormatting>
  <conditionalFormatting sqref="B1113:B1114 B1116:B1118">
    <cfRule type="dataBar" priority="613">
      <dataBar>
        <cfvo type="min"/>
        <cfvo type="max"/>
        <color rgb="FF638EC6"/>
      </dataBar>
      <extLst>
        <ext xmlns:x14="http://schemas.microsoft.com/office/spreadsheetml/2009/9/main" uri="{B025F937-C7B1-47D3-B67F-A62EFF666E3E}">
          <x14:id>{84F560B6-D83F-4152-B889-09FC549DC6BF}</x14:id>
        </ext>
      </extLst>
    </cfRule>
  </conditionalFormatting>
  <conditionalFormatting sqref="B1112">
    <cfRule type="dataBar" priority="610">
      <dataBar>
        <cfvo type="min"/>
        <cfvo type="max"/>
        <color rgb="FF638EC6"/>
      </dataBar>
      <extLst>
        <ext xmlns:x14="http://schemas.microsoft.com/office/spreadsheetml/2009/9/main" uri="{B025F937-C7B1-47D3-B67F-A62EFF666E3E}">
          <x14:id>{3D6533DF-15DF-4B91-BDC8-8E13B65455EB}</x14:id>
        </ext>
      </extLst>
    </cfRule>
  </conditionalFormatting>
  <conditionalFormatting sqref="B1214:B1216">
    <cfRule type="dataBar" priority="607">
      <dataBar>
        <cfvo type="min"/>
        <cfvo type="max"/>
        <color rgb="FF638EC6"/>
      </dataBar>
      <extLst>
        <ext xmlns:x14="http://schemas.microsoft.com/office/spreadsheetml/2009/9/main" uri="{B025F937-C7B1-47D3-B67F-A62EFF666E3E}">
          <x14:id>{2D8DE95B-5EE1-47E2-B527-DB7BB143AD78}</x14:id>
        </ext>
      </extLst>
    </cfRule>
  </conditionalFormatting>
  <conditionalFormatting sqref="B1218">
    <cfRule type="dataBar" priority="606">
      <dataBar>
        <cfvo type="min"/>
        <cfvo type="max"/>
        <color rgb="FF638EC6"/>
      </dataBar>
      <extLst>
        <ext xmlns:x14="http://schemas.microsoft.com/office/spreadsheetml/2009/9/main" uri="{B025F937-C7B1-47D3-B67F-A62EFF666E3E}">
          <x14:id>{9A9C9A9F-D222-4163-8FA9-9406A2A30630}</x14:id>
        </ext>
      </extLst>
    </cfRule>
  </conditionalFormatting>
  <conditionalFormatting sqref="B1219">
    <cfRule type="dataBar" priority="605">
      <dataBar>
        <cfvo type="min"/>
        <cfvo type="max"/>
        <color rgb="FF638EC6"/>
      </dataBar>
      <extLst>
        <ext xmlns:x14="http://schemas.microsoft.com/office/spreadsheetml/2009/9/main" uri="{B025F937-C7B1-47D3-B67F-A62EFF666E3E}">
          <x14:id>{62101BA8-96B1-43B8-84B0-24EE5263C6A4}</x14:id>
        </ext>
      </extLst>
    </cfRule>
  </conditionalFormatting>
  <conditionalFormatting sqref="B1220">
    <cfRule type="dataBar" priority="604">
      <dataBar>
        <cfvo type="min"/>
        <cfvo type="max"/>
        <color rgb="FF638EC6"/>
      </dataBar>
      <extLst>
        <ext xmlns:x14="http://schemas.microsoft.com/office/spreadsheetml/2009/9/main" uri="{B025F937-C7B1-47D3-B67F-A62EFF666E3E}">
          <x14:id>{56357A61-C7DC-4519-8272-CC924A1A0976}</x14:id>
        </ext>
      </extLst>
    </cfRule>
  </conditionalFormatting>
  <conditionalFormatting sqref="B1221">
    <cfRule type="dataBar" priority="603">
      <dataBar>
        <cfvo type="min"/>
        <cfvo type="max"/>
        <color rgb="FF638EC6"/>
      </dataBar>
      <extLst>
        <ext xmlns:x14="http://schemas.microsoft.com/office/spreadsheetml/2009/9/main" uri="{B025F937-C7B1-47D3-B67F-A62EFF666E3E}">
          <x14:id>{6D75B74E-8573-45BF-9B6D-4696440CA397}</x14:id>
        </ext>
      </extLst>
    </cfRule>
  </conditionalFormatting>
  <conditionalFormatting sqref="B1222">
    <cfRule type="dataBar" priority="602">
      <dataBar>
        <cfvo type="min"/>
        <cfvo type="max"/>
        <color rgb="FF638EC6"/>
      </dataBar>
      <extLst>
        <ext xmlns:x14="http://schemas.microsoft.com/office/spreadsheetml/2009/9/main" uri="{B025F937-C7B1-47D3-B67F-A62EFF666E3E}">
          <x14:id>{C5A28887-7ADC-4BBC-84FB-BDE6A849C0C0}</x14:id>
        </ext>
      </extLst>
    </cfRule>
  </conditionalFormatting>
  <conditionalFormatting sqref="B1223">
    <cfRule type="dataBar" priority="601">
      <dataBar>
        <cfvo type="min"/>
        <cfvo type="max"/>
        <color rgb="FF638EC6"/>
      </dataBar>
      <extLst>
        <ext xmlns:x14="http://schemas.microsoft.com/office/spreadsheetml/2009/9/main" uri="{B025F937-C7B1-47D3-B67F-A62EFF666E3E}">
          <x14:id>{D90390A8-3090-4989-85F6-8A1D0D45FDA3}</x14:id>
        </ext>
      </extLst>
    </cfRule>
  </conditionalFormatting>
  <conditionalFormatting sqref="B1217">
    <cfRule type="dataBar" priority="600">
      <dataBar>
        <cfvo type="min"/>
        <cfvo type="max"/>
        <color rgb="FF638EC6"/>
      </dataBar>
      <extLst>
        <ext xmlns:x14="http://schemas.microsoft.com/office/spreadsheetml/2009/9/main" uri="{B025F937-C7B1-47D3-B67F-A62EFF666E3E}">
          <x14:id>{35D87856-7CF5-48D1-9EAE-7B76690A5CAE}</x14:id>
        </ext>
      </extLst>
    </cfRule>
  </conditionalFormatting>
  <conditionalFormatting sqref="B1224">
    <cfRule type="dataBar" priority="599">
      <dataBar>
        <cfvo type="min"/>
        <cfvo type="max"/>
        <color rgb="FF638EC6"/>
      </dataBar>
      <extLst>
        <ext xmlns:x14="http://schemas.microsoft.com/office/spreadsheetml/2009/9/main" uri="{B025F937-C7B1-47D3-B67F-A62EFF666E3E}">
          <x14:id>{4DA05191-A3FA-4AD9-A077-6FCD63C9BDFD}</x14:id>
        </ext>
      </extLst>
    </cfRule>
  </conditionalFormatting>
  <conditionalFormatting sqref="B1225">
    <cfRule type="dataBar" priority="598">
      <dataBar>
        <cfvo type="min"/>
        <cfvo type="max"/>
        <color rgb="FF638EC6"/>
      </dataBar>
      <extLst>
        <ext xmlns:x14="http://schemas.microsoft.com/office/spreadsheetml/2009/9/main" uri="{B025F937-C7B1-47D3-B67F-A62EFF666E3E}">
          <x14:id>{72D9666C-A429-4C0F-9466-A7931CE5749A}</x14:id>
        </ext>
      </extLst>
    </cfRule>
  </conditionalFormatting>
  <conditionalFormatting sqref="B1226">
    <cfRule type="dataBar" priority="597">
      <dataBar>
        <cfvo type="min"/>
        <cfvo type="max"/>
        <color rgb="FF638EC6"/>
      </dataBar>
      <extLst>
        <ext xmlns:x14="http://schemas.microsoft.com/office/spreadsheetml/2009/9/main" uri="{B025F937-C7B1-47D3-B67F-A62EFF666E3E}">
          <x14:id>{3348EC22-8324-4C6F-831D-3AF770E55E37}</x14:id>
        </ext>
      </extLst>
    </cfRule>
  </conditionalFormatting>
  <conditionalFormatting sqref="B1227">
    <cfRule type="dataBar" priority="596">
      <dataBar>
        <cfvo type="min"/>
        <cfvo type="max"/>
        <color rgb="FF638EC6"/>
      </dataBar>
      <extLst>
        <ext xmlns:x14="http://schemas.microsoft.com/office/spreadsheetml/2009/9/main" uri="{B025F937-C7B1-47D3-B67F-A62EFF666E3E}">
          <x14:id>{CDC7AE64-0570-4CA7-8B71-500B86B493E0}</x14:id>
        </ext>
      </extLst>
    </cfRule>
  </conditionalFormatting>
  <conditionalFormatting sqref="B1228">
    <cfRule type="dataBar" priority="595">
      <dataBar>
        <cfvo type="min"/>
        <cfvo type="max"/>
        <color rgb="FF638EC6"/>
      </dataBar>
      <extLst>
        <ext xmlns:x14="http://schemas.microsoft.com/office/spreadsheetml/2009/9/main" uri="{B025F937-C7B1-47D3-B67F-A62EFF666E3E}">
          <x14:id>{1689D3D5-5325-4963-931B-5DAA317D7DE5}</x14:id>
        </ext>
      </extLst>
    </cfRule>
  </conditionalFormatting>
  <conditionalFormatting sqref="B1229">
    <cfRule type="dataBar" priority="594">
      <dataBar>
        <cfvo type="min"/>
        <cfvo type="max"/>
        <color rgb="FF638EC6"/>
      </dataBar>
      <extLst>
        <ext xmlns:x14="http://schemas.microsoft.com/office/spreadsheetml/2009/9/main" uri="{B025F937-C7B1-47D3-B67F-A62EFF666E3E}">
          <x14:id>{711ADCB3-81D4-4495-A8F1-9C6698FE4A38}</x14:id>
        </ext>
      </extLst>
    </cfRule>
  </conditionalFormatting>
  <conditionalFormatting sqref="B1230">
    <cfRule type="dataBar" priority="593">
      <dataBar>
        <cfvo type="min"/>
        <cfvo type="max"/>
        <color rgb="FF638EC6"/>
      </dataBar>
      <extLst>
        <ext xmlns:x14="http://schemas.microsoft.com/office/spreadsheetml/2009/9/main" uri="{B025F937-C7B1-47D3-B67F-A62EFF666E3E}">
          <x14:id>{17640BBC-2AAF-476D-80A2-85E2A259E8C5}</x14:id>
        </ext>
      </extLst>
    </cfRule>
  </conditionalFormatting>
  <conditionalFormatting sqref="B1231">
    <cfRule type="dataBar" priority="592">
      <dataBar>
        <cfvo type="min"/>
        <cfvo type="max"/>
        <color rgb="FF638EC6"/>
      </dataBar>
      <extLst>
        <ext xmlns:x14="http://schemas.microsoft.com/office/spreadsheetml/2009/9/main" uri="{B025F937-C7B1-47D3-B67F-A62EFF666E3E}">
          <x14:id>{085D5F4B-DDEA-43BA-854B-DBA0667F8171}</x14:id>
        </ext>
      </extLst>
    </cfRule>
  </conditionalFormatting>
  <conditionalFormatting sqref="B1232">
    <cfRule type="dataBar" priority="591">
      <dataBar>
        <cfvo type="min"/>
        <cfvo type="max"/>
        <color rgb="FF638EC6"/>
      </dataBar>
      <extLst>
        <ext xmlns:x14="http://schemas.microsoft.com/office/spreadsheetml/2009/9/main" uri="{B025F937-C7B1-47D3-B67F-A62EFF666E3E}">
          <x14:id>{7C6D2DDB-2196-4EFE-96EB-E8916820E0D5}</x14:id>
        </ext>
      </extLst>
    </cfRule>
  </conditionalFormatting>
  <conditionalFormatting sqref="B1233">
    <cfRule type="dataBar" priority="590">
      <dataBar>
        <cfvo type="min"/>
        <cfvo type="max"/>
        <color rgb="FF638EC6"/>
      </dataBar>
      <extLst>
        <ext xmlns:x14="http://schemas.microsoft.com/office/spreadsheetml/2009/9/main" uri="{B025F937-C7B1-47D3-B67F-A62EFF666E3E}">
          <x14:id>{389867EA-8B1D-488A-B504-A14F6CF29BF8}</x14:id>
        </ext>
      </extLst>
    </cfRule>
  </conditionalFormatting>
  <conditionalFormatting sqref="B1234">
    <cfRule type="dataBar" priority="589">
      <dataBar>
        <cfvo type="min"/>
        <cfvo type="max"/>
        <color rgb="FF638EC6"/>
      </dataBar>
      <extLst>
        <ext xmlns:x14="http://schemas.microsoft.com/office/spreadsheetml/2009/9/main" uri="{B025F937-C7B1-47D3-B67F-A62EFF666E3E}">
          <x14:id>{8253D480-9DDC-4845-85D4-DA29BE7CBE01}</x14:id>
        </ext>
      </extLst>
    </cfRule>
  </conditionalFormatting>
  <conditionalFormatting sqref="B1237">
    <cfRule type="dataBar" priority="588">
      <dataBar>
        <cfvo type="min"/>
        <cfvo type="max"/>
        <color rgb="FF638EC6"/>
      </dataBar>
      <extLst>
        <ext xmlns:x14="http://schemas.microsoft.com/office/spreadsheetml/2009/9/main" uri="{B025F937-C7B1-47D3-B67F-A62EFF666E3E}">
          <x14:id>{46A9589D-813D-48F7-BC3E-1E4B3BAF1CB4}</x14:id>
        </ext>
      </extLst>
    </cfRule>
  </conditionalFormatting>
  <conditionalFormatting sqref="B1238">
    <cfRule type="dataBar" priority="587">
      <dataBar>
        <cfvo type="min"/>
        <cfvo type="max"/>
        <color rgb="FF638EC6"/>
      </dataBar>
      <extLst>
        <ext xmlns:x14="http://schemas.microsoft.com/office/spreadsheetml/2009/9/main" uri="{B025F937-C7B1-47D3-B67F-A62EFF666E3E}">
          <x14:id>{E406BCD3-C980-41C9-98EA-811FFC4F1507}</x14:id>
        </ext>
      </extLst>
    </cfRule>
  </conditionalFormatting>
  <conditionalFormatting sqref="B1239">
    <cfRule type="dataBar" priority="586">
      <dataBar>
        <cfvo type="min"/>
        <cfvo type="max"/>
        <color rgb="FF638EC6"/>
      </dataBar>
      <extLst>
        <ext xmlns:x14="http://schemas.microsoft.com/office/spreadsheetml/2009/9/main" uri="{B025F937-C7B1-47D3-B67F-A62EFF666E3E}">
          <x14:id>{E09134B6-2413-45A0-BB28-61078FA9CC5A}</x14:id>
        </ext>
      </extLst>
    </cfRule>
  </conditionalFormatting>
  <conditionalFormatting sqref="B1240">
    <cfRule type="dataBar" priority="585">
      <dataBar>
        <cfvo type="min"/>
        <cfvo type="max"/>
        <color rgb="FF638EC6"/>
      </dataBar>
      <extLst>
        <ext xmlns:x14="http://schemas.microsoft.com/office/spreadsheetml/2009/9/main" uri="{B025F937-C7B1-47D3-B67F-A62EFF666E3E}">
          <x14:id>{756D4786-03E6-4537-84BD-659EC06016FF}</x14:id>
        </ext>
      </extLst>
    </cfRule>
  </conditionalFormatting>
  <conditionalFormatting sqref="B1248">
    <cfRule type="dataBar" priority="584">
      <dataBar>
        <cfvo type="min"/>
        <cfvo type="max"/>
        <color rgb="FF638EC6"/>
      </dataBar>
      <extLst>
        <ext xmlns:x14="http://schemas.microsoft.com/office/spreadsheetml/2009/9/main" uri="{B025F937-C7B1-47D3-B67F-A62EFF666E3E}">
          <x14:id>{AA93B632-6FA4-4E2C-95D6-80A260D614D8}</x14:id>
        </ext>
      </extLst>
    </cfRule>
  </conditionalFormatting>
  <conditionalFormatting sqref="B1252">
    <cfRule type="dataBar" priority="583">
      <dataBar>
        <cfvo type="min"/>
        <cfvo type="max"/>
        <color rgb="FF638EC6"/>
      </dataBar>
      <extLst>
        <ext xmlns:x14="http://schemas.microsoft.com/office/spreadsheetml/2009/9/main" uri="{B025F937-C7B1-47D3-B67F-A62EFF666E3E}">
          <x14:id>{3769D481-C0E5-4B4F-9DD0-542F163C0F38}</x14:id>
        </ext>
      </extLst>
    </cfRule>
  </conditionalFormatting>
  <conditionalFormatting sqref="B1253">
    <cfRule type="dataBar" priority="582">
      <dataBar>
        <cfvo type="min"/>
        <cfvo type="max"/>
        <color rgb="FF638EC6"/>
      </dataBar>
      <extLst>
        <ext xmlns:x14="http://schemas.microsoft.com/office/spreadsheetml/2009/9/main" uri="{B025F937-C7B1-47D3-B67F-A62EFF666E3E}">
          <x14:id>{A4C1634B-7ECF-4428-AE57-0DA90969C33D}</x14:id>
        </ext>
      </extLst>
    </cfRule>
  </conditionalFormatting>
  <conditionalFormatting sqref="B1263">
    <cfRule type="dataBar" priority="581">
      <dataBar>
        <cfvo type="min"/>
        <cfvo type="max"/>
        <color rgb="FF638EC6"/>
      </dataBar>
      <extLst>
        <ext xmlns:x14="http://schemas.microsoft.com/office/spreadsheetml/2009/9/main" uri="{B025F937-C7B1-47D3-B67F-A62EFF666E3E}">
          <x14:id>{25DB3862-0B29-4BF2-AE99-2FDA7ED58851}</x14:id>
        </ext>
      </extLst>
    </cfRule>
  </conditionalFormatting>
  <conditionalFormatting sqref="B1264:B1266">
    <cfRule type="dataBar" priority="608">
      <dataBar>
        <cfvo type="min"/>
        <cfvo type="max"/>
        <color rgb="FF638EC6"/>
      </dataBar>
      <extLst>
        <ext xmlns:x14="http://schemas.microsoft.com/office/spreadsheetml/2009/9/main" uri="{B025F937-C7B1-47D3-B67F-A62EFF666E3E}">
          <x14:id>{2A7D3054-4445-463F-9EE4-2D91AD031D62}</x14:id>
        </ext>
      </extLst>
    </cfRule>
  </conditionalFormatting>
  <conditionalFormatting sqref="B1267:B1268">
    <cfRule type="dataBar" priority="580">
      <dataBar>
        <cfvo type="min"/>
        <cfvo type="max"/>
        <color rgb="FF638EC6"/>
      </dataBar>
      <extLst>
        <ext xmlns:x14="http://schemas.microsoft.com/office/spreadsheetml/2009/9/main" uri="{B025F937-C7B1-47D3-B67F-A62EFF666E3E}">
          <x14:id>{58711DFC-995C-41BE-88E9-2DC202D55A19}</x14:id>
        </ext>
      </extLst>
    </cfRule>
  </conditionalFormatting>
  <conditionalFormatting sqref="B1272">
    <cfRule type="dataBar" priority="579">
      <dataBar>
        <cfvo type="min"/>
        <cfvo type="max"/>
        <color rgb="FF638EC6"/>
      </dataBar>
      <extLst>
        <ext xmlns:x14="http://schemas.microsoft.com/office/spreadsheetml/2009/9/main" uri="{B025F937-C7B1-47D3-B67F-A62EFF666E3E}">
          <x14:id>{902612AC-892A-45CC-8EA7-36B8732595CB}</x14:id>
        </ext>
      </extLst>
    </cfRule>
  </conditionalFormatting>
  <conditionalFormatting sqref="C1215">
    <cfRule type="dataBar" priority="578">
      <dataBar>
        <cfvo type="min"/>
        <cfvo type="max"/>
        <color rgb="FF638EC6"/>
      </dataBar>
      <extLst>
        <ext xmlns:x14="http://schemas.microsoft.com/office/spreadsheetml/2009/9/main" uri="{B025F937-C7B1-47D3-B67F-A62EFF666E3E}">
          <x14:id>{161C71ED-CFC3-4E67-9DB0-9333EDCD9701}</x14:id>
        </ext>
      </extLst>
    </cfRule>
  </conditionalFormatting>
  <conditionalFormatting sqref="C1293 C1295 C1299 C1302:C1305">
    <cfRule type="dataBar" priority="609">
      <dataBar>
        <cfvo type="min"/>
        <cfvo type="max"/>
        <color rgb="FF638EC6"/>
      </dataBar>
      <extLst>
        <ext xmlns:x14="http://schemas.microsoft.com/office/spreadsheetml/2009/9/main" uri="{B025F937-C7B1-47D3-B67F-A62EFF666E3E}">
          <x14:id>{037B2441-2D73-42BC-8EE3-7043459D5804}</x14:id>
        </ext>
      </extLst>
    </cfRule>
  </conditionalFormatting>
  <conditionalFormatting sqref="C1294">
    <cfRule type="dataBar" priority="576">
      <dataBar>
        <cfvo type="min"/>
        <cfvo type="max"/>
        <color rgb="FF638EC6"/>
      </dataBar>
      <extLst>
        <ext xmlns:x14="http://schemas.microsoft.com/office/spreadsheetml/2009/9/main" uri="{B025F937-C7B1-47D3-B67F-A62EFF666E3E}">
          <x14:id>{55722D2A-EF77-47A8-BE12-AE0D3ED28C9D}</x14:id>
        </ext>
      </extLst>
    </cfRule>
  </conditionalFormatting>
  <conditionalFormatting sqref="B1294">
    <cfRule type="dataBar" priority="577">
      <dataBar>
        <cfvo type="min"/>
        <cfvo type="max"/>
        <color rgb="FF638EC6"/>
      </dataBar>
      <extLst>
        <ext xmlns:x14="http://schemas.microsoft.com/office/spreadsheetml/2009/9/main" uri="{B025F937-C7B1-47D3-B67F-A62EFF666E3E}">
          <x14:id>{6BF8D012-C0B8-4DFB-8FB3-75F237471EEE}</x14:id>
        </ext>
      </extLst>
    </cfRule>
  </conditionalFormatting>
  <conditionalFormatting sqref="C1296">
    <cfRule type="dataBar" priority="574">
      <dataBar>
        <cfvo type="min"/>
        <cfvo type="max"/>
        <color rgb="FF638EC6"/>
      </dataBar>
      <extLst>
        <ext xmlns:x14="http://schemas.microsoft.com/office/spreadsheetml/2009/9/main" uri="{B025F937-C7B1-47D3-B67F-A62EFF666E3E}">
          <x14:id>{8D756DE4-BD50-495F-B33D-BD47AE0E6E90}</x14:id>
        </ext>
      </extLst>
    </cfRule>
  </conditionalFormatting>
  <conditionalFormatting sqref="B1296">
    <cfRule type="dataBar" priority="575">
      <dataBar>
        <cfvo type="min"/>
        <cfvo type="max"/>
        <color rgb="FF638EC6"/>
      </dataBar>
      <extLst>
        <ext xmlns:x14="http://schemas.microsoft.com/office/spreadsheetml/2009/9/main" uri="{B025F937-C7B1-47D3-B67F-A62EFF666E3E}">
          <x14:id>{C154C814-28B0-44FF-A522-F39481A448FF}</x14:id>
        </ext>
      </extLst>
    </cfRule>
  </conditionalFormatting>
  <conditionalFormatting sqref="C1276">
    <cfRule type="dataBar" priority="573">
      <dataBar>
        <cfvo type="min"/>
        <cfvo type="max"/>
        <color rgb="FF638EC6"/>
      </dataBar>
      <extLst>
        <ext xmlns:x14="http://schemas.microsoft.com/office/spreadsheetml/2009/9/main" uri="{B025F937-C7B1-47D3-B67F-A62EFF666E3E}">
          <x14:id>{C1F22C63-453F-484D-9108-0F98AF5044B4}</x14:id>
        </ext>
      </extLst>
    </cfRule>
  </conditionalFormatting>
  <conditionalFormatting sqref="C1277">
    <cfRule type="dataBar" priority="572">
      <dataBar>
        <cfvo type="min"/>
        <cfvo type="max"/>
        <color rgb="FF638EC6"/>
      </dataBar>
      <extLst>
        <ext xmlns:x14="http://schemas.microsoft.com/office/spreadsheetml/2009/9/main" uri="{B025F937-C7B1-47D3-B67F-A62EFF666E3E}">
          <x14:id>{7E2B0B33-AEAC-4730-915C-53E2BAB39F61}</x14:id>
        </ext>
      </extLst>
    </cfRule>
  </conditionalFormatting>
  <conditionalFormatting sqref="C1278">
    <cfRule type="dataBar" priority="571">
      <dataBar>
        <cfvo type="min"/>
        <cfvo type="max"/>
        <color rgb="FF638EC6"/>
      </dataBar>
      <extLst>
        <ext xmlns:x14="http://schemas.microsoft.com/office/spreadsheetml/2009/9/main" uri="{B025F937-C7B1-47D3-B67F-A62EFF666E3E}">
          <x14:id>{3883D14E-1B36-4E00-9357-FDC050572082}</x14:id>
        </ext>
      </extLst>
    </cfRule>
  </conditionalFormatting>
  <conditionalFormatting sqref="C1279">
    <cfRule type="dataBar" priority="570">
      <dataBar>
        <cfvo type="min"/>
        <cfvo type="max"/>
        <color rgb="FF638EC6"/>
      </dataBar>
      <extLst>
        <ext xmlns:x14="http://schemas.microsoft.com/office/spreadsheetml/2009/9/main" uri="{B025F937-C7B1-47D3-B67F-A62EFF666E3E}">
          <x14:id>{966D6F58-8930-448F-BEB9-39B84C638ACE}</x14:id>
        </ext>
      </extLst>
    </cfRule>
  </conditionalFormatting>
  <conditionalFormatting sqref="C1280">
    <cfRule type="dataBar" priority="569">
      <dataBar>
        <cfvo type="min"/>
        <cfvo type="max"/>
        <color rgb="FF638EC6"/>
      </dataBar>
      <extLst>
        <ext xmlns:x14="http://schemas.microsoft.com/office/spreadsheetml/2009/9/main" uri="{B025F937-C7B1-47D3-B67F-A62EFF666E3E}">
          <x14:id>{F3BF61EC-C858-4516-9B0B-806120FA8570}</x14:id>
        </ext>
      </extLst>
    </cfRule>
  </conditionalFormatting>
  <conditionalFormatting sqref="C1281">
    <cfRule type="dataBar" priority="568">
      <dataBar>
        <cfvo type="min"/>
        <cfvo type="max"/>
        <color rgb="FF638EC6"/>
      </dataBar>
      <extLst>
        <ext xmlns:x14="http://schemas.microsoft.com/office/spreadsheetml/2009/9/main" uri="{B025F937-C7B1-47D3-B67F-A62EFF666E3E}">
          <x14:id>{81492BD8-EFF5-4C34-A860-BBF57C6AC354}</x14:id>
        </ext>
      </extLst>
    </cfRule>
  </conditionalFormatting>
  <conditionalFormatting sqref="C1282">
    <cfRule type="dataBar" priority="567">
      <dataBar>
        <cfvo type="min"/>
        <cfvo type="max"/>
        <color rgb="FF638EC6"/>
      </dataBar>
      <extLst>
        <ext xmlns:x14="http://schemas.microsoft.com/office/spreadsheetml/2009/9/main" uri="{B025F937-C7B1-47D3-B67F-A62EFF666E3E}">
          <x14:id>{0B4947A0-85F8-4B1D-9875-4C7CA5CEFE47}</x14:id>
        </ext>
      </extLst>
    </cfRule>
  </conditionalFormatting>
  <conditionalFormatting sqref="C1283">
    <cfRule type="dataBar" priority="566">
      <dataBar>
        <cfvo type="min"/>
        <cfvo type="max"/>
        <color rgb="FF638EC6"/>
      </dataBar>
      <extLst>
        <ext xmlns:x14="http://schemas.microsoft.com/office/spreadsheetml/2009/9/main" uri="{B025F937-C7B1-47D3-B67F-A62EFF666E3E}">
          <x14:id>{D9B6AED0-D1DE-42AA-9BEC-9142EDD1456C}</x14:id>
        </ext>
      </extLst>
    </cfRule>
  </conditionalFormatting>
  <conditionalFormatting sqref="C1284">
    <cfRule type="dataBar" priority="565">
      <dataBar>
        <cfvo type="min"/>
        <cfvo type="max"/>
        <color rgb="FF638EC6"/>
      </dataBar>
      <extLst>
        <ext xmlns:x14="http://schemas.microsoft.com/office/spreadsheetml/2009/9/main" uri="{B025F937-C7B1-47D3-B67F-A62EFF666E3E}">
          <x14:id>{6C72DB87-8323-4CB5-AD84-BA3D6D18CBF7}</x14:id>
        </ext>
      </extLst>
    </cfRule>
  </conditionalFormatting>
  <conditionalFormatting sqref="C1285">
    <cfRule type="dataBar" priority="564">
      <dataBar>
        <cfvo type="min"/>
        <cfvo type="max"/>
        <color rgb="FF638EC6"/>
      </dataBar>
      <extLst>
        <ext xmlns:x14="http://schemas.microsoft.com/office/spreadsheetml/2009/9/main" uri="{B025F937-C7B1-47D3-B67F-A62EFF666E3E}">
          <x14:id>{A407B10E-D5FB-40EC-A270-70ACCD09E75D}</x14:id>
        </ext>
      </extLst>
    </cfRule>
  </conditionalFormatting>
  <conditionalFormatting sqref="C1286">
    <cfRule type="dataBar" priority="563">
      <dataBar>
        <cfvo type="min"/>
        <cfvo type="max"/>
        <color rgb="FF638EC6"/>
      </dataBar>
      <extLst>
        <ext xmlns:x14="http://schemas.microsoft.com/office/spreadsheetml/2009/9/main" uri="{B025F937-C7B1-47D3-B67F-A62EFF666E3E}">
          <x14:id>{98920A34-3C62-4FAC-99B9-E0C5DDD0DA87}</x14:id>
        </ext>
      </extLst>
    </cfRule>
  </conditionalFormatting>
  <conditionalFormatting sqref="C1287">
    <cfRule type="dataBar" priority="562">
      <dataBar>
        <cfvo type="min"/>
        <cfvo type="max"/>
        <color rgb="FF638EC6"/>
      </dataBar>
      <extLst>
        <ext xmlns:x14="http://schemas.microsoft.com/office/spreadsheetml/2009/9/main" uri="{B025F937-C7B1-47D3-B67F-A62EFF666E3E}">
          <x14:id>{1C2F6871-C6D1-4ECA-8099-005B32D5F641}</x14:id>
        </ext>
      </extLst>
    </cfRule>
  </conditionalFormatting>
  <conditionalFormatting sqref="C1288">
    <cfRule type="dataBar" priority="561">
      <dataBar>
        <cfvo type="min"/>
        <cfvo type="max"/>
        <color rgb="FF638EC6"/>
      </dataBar>
      <extLst>
        <ext xmlns:x14="http://schemas.microsoft.com/office/spreadsheetml/2009/9/main" uri="{B025F937-C7B1-47D3-B67F-A62EFF666E3E}">
          <x14:id>{C51065EB-62A5-4D82-AA02-5C6BC4900A99}</x14:id>
        </ext>
      </extLst>
    </cfRule>
  </conditionalFormatting>
  <conditionalFormatting sqref="C1289">
    <cfRule type="dataBar" priority="560">
      <dataBar>
        <cfvo type="min"/>
        <cfvo type="max"/>
        <color rgb="FF638EC6"/>
      </dataBar>
      <extLst>
        <ext xmlns:x14="http://schemas.microsoft.com/office/spreadsheetml/2009/9/main" uri="{B025F937-C7B1-47D3-B67F-A62EFF666E3E}">
          <x14:id>{AE72FD2F-A3BC-4D78-AA33-D8CCD9D986C7}</x14:id>
        </ext>
      </extLst>
    </cfRule>
  </conditionalFormatting>
  <conditionalFormatting sqref="C1290">
    <cfRule type="dataBar" priority="559">
      <dataBar>
        <cfvo type="min"/>
        <cfvo type="max"/>
        <color rgb="FF638EC6"/>
      </dataBar>
      <extLst>
        <ext xmlns:x14="http://schemas.microsoft.com/office/spreadsheetml/2009/9/main" uri="{B025F937-C7B1-47D3-B67F-A62EFF666E3E}">
          <x14:id>{2F9EE97E-E952-4D1F-8A44-AA0D8599A0E2}</x14:id>
        </ext>
      </extLst>
    </cfRule>
  </conditionalFormatting>
  <conditionalFormatting sqref="C1291">
    <cfRule type="dataBar" priority="558">
      <dataBar>
        <cfvo type="min"/>
        <cfvo type="max"/>
        <color rgb="FF638EC6"/>
      </dataBar>
      <extLst>
        <ext xmlns:x14="http://schemas.microsoft.com/office/spreadsheetml/2009/9/main" uri="{B025F937-C7B1-47D3-B67F-A62EFF666E3E}">
          <x14:id>{DB6E4C37-C6DC-4FB5-8EBF-B961EA14B591}</x14:id>
        </ext>
      </extLst>
    </cfRule>
  </conditionalFormatting>
  <conditionalFormatting sqref="C1292">
    <cfRule type="dataBar" priority="557">
      <dataBar>
        <cfvo type="min"/>
        <cfvo type="max"/>
        <color rgb="FF638EC6"/>
      </dataBar>
      <extLst>
        <ext xmlns:x14="http://schemas.microsoft.com/office/spreadsheetml/2009/9/main" uri="{B025F937-C7B1-47D3-B67F-A62EFF666E3E}">
          <x14:id>{A12E72E9-E60E-4011-B0BD-2552A877C46C}</x14:id>
        </ext>
      </extLst>
    </cfRule>
  </conditionalFormatting>
  <conditionalFormatting sqref="C1297">
    <cfRule type="dataBar" priority="556">
      <dataBar>
        <cfvo type="min"/>
        <cfvo type="max"/>
        <color rgb="FF638EC6"/>
      </dataBar>
      <extLst>
        <ext xmlns:x14="http://schemas.microsoft.com/office/spreadsheetml/2009/9/main" uri="{B025F937-C7B1-47D3-B67F-A62EFF666E3E}">
          <x14:id>{D4F371E8-A4DF-4785-9BF3-EB0957C08B36}</x14:id>
        </ext>
      </extLst>
    </cfRule>
  </conditionalFormatting>
  <conditionalFormatting sqref="C1298">
    <cfRule type="dataBar" priority="555">
      <dataBar>
        <cfvo type="min"/>
        <cfvo type="max"/>
        <color rgb="FF638EC6"/>
      </dataBar>
      <extLst>
        <ext xmlns:x14="http://schemas.microsoft.com/office/spreadsheetml/2009/9/main" uri="{B025F937-C7B1-47D3-B67F-A62EFF666E3E}">
          <x14:id>{67718E81-C460-4A5C-B105-9EA25DED00AF}</x14:id>
        </ext>
      </extLst>
    </cfRule>
  </conditionalFormatting>
  <conditionalFormatting sqref="C1300">
    <cfRule type="dataBar" priority="554">
      <dataBar>
        <cfvo type="min"/>
        <cfvo type="max"/>
        <color rgb="FF638EC6"/>
      </dataBar>
      <extLst>
        <ext xmlns:x14="http://schemas.microsoft.com/office/spreadsheetml/2009/9/main" uri="{B025F937-C7B1-47D3-B67F-A62EFF666E3E}">
          <x14:id>{3FF65803-CE46-462B-8734-27C8D0B58DB1}</x14:id>
        </ext>
      </extLst>
    </cfRule>
  </conditionalFormatting>
  <conditionalFormatting sqref="C1301">
    <cfRule type="dataBar" priority="553">
      <dataBar>
        <cfvo type="min"/>
        <cfvo type="max"/>
        <color rgb="FF638EC6"/>
      </dataBar>
      <extLst>
        <ext xmlns:x14="http://schemas.microsoft.com/office/spreadsheetml/2009/9/main" uri="{B025F937-C7B1-47D3-B67F-A62EFF666E3E}">
          <x14:id>{66ADFBA2-C7AF-4E3D-BB78-6DC51CD54C17}</x14:id>
        </ext>
      </extLst>
    </cfRule>
  </conditionalFormatting>
  <conditionalFormatting sqref="B1327">
    <cfRule type="dataBar" priority="552">
      <dataBar>
        <cfvo type="min"/>
        <cfvo type="max"/>
        <color rgb="FF638EC6"/>
      </dataBar>
      <extLst>
        <ext xmlns:x14="http://schemas.microsoft.com/office/spreadsheetml/2009/9/main" uri="{B025F937-C7B1-47D3-B67F-A62EFF666E3E}">
          <x14:id>{971662C8-5E54-4196-8C34-376723B319B2}</x14:id>
        </ext>
      </extLst>
    </cfRule>
  </conditionalFormatting>
  <conditionalFormatting sqref="B1325">
    <cfRule type="dataBar" priority="551">
      <dataBar>
        <cfvo type="min"/>
        <cfvo type="max"/>
        <color rgb="FF638EC6"/>
      </dataBar>
      <extLst>
        <ext xmlns:x14="http://schemas.microsoft.com/office/spreadsheetml/2009/9/main" uri="{B025F937-C7B1-47D3-B67F-A62EFF666E3E}">
          <x14:id>{5BC27B49-0C72-4903-95B5-81120F4D79F6}</x14:id>
        </ext>
      </extLst>
    </cfRule>
  </conditionalFormatting>
  <conditionalFormatting sqref="B1328">
    <cfRule type="dataBar" priority="550">
      <dataBar>
        <cfvo type="min"/>
        <cfvo type="max"/>
        <color rgb="FF638EC6"/>
      </dataBar>
      <extLst>
        <ext xmlns:x14="http://schemas.microsoft.com/office/spreadsheetml/2009/9/main" uri="{B025F937-C7B1-47D3-B67F-A62EFF666E3E}">
          <x14:id>{03DD8459-FAA2-4231-ABAB-E168BC7263EB}</x14:id>
        </ext>
      </extLst>
    </cfRule>
  </conditionalFormatting>
  <conditionalFormatting sqref="B1308">
    <cfRule type="dataBar" priority="549">
      <dataBar>
        <cfvo type="min"/>
        <cfvo type="max"/>
        <color rgb="FF638EC6"/>
      </dataBar>
      <extLst>
        <ext xmlns:x14="http://schemas.microsoft.com/office/spreadsheetml/2009/9/main" uri="{B025F937-C7B1-47D3-B67F-A62EFF666E3E}">
          <x14:id>{0DB77455-6B62-46CA-9206-F8604572DD5F}</x14:id>
        </ext>
      </extLst>
    </cfRule>
  </conditionalFormatting>
  <conditionalFormatting sqref="B1324">
    <cfRule type="dataBar" priority="548">
      <dataBar>
        <cfvo type="min"/>
        <cfvo type="max"/>
        <color rgb="FF638EC6"/>
      </dataBar>
      <extLst>
        <ext xmlns:x14="http://schemas.microsoft.com/office/spreadsheetml/2009/9/main" uri="{B025F937-C7B1-47D3-B67F-A62EFF666E3E}">
          <x14:id>{E0CBCBA6-0581-4524-AD2F-4FFFD87FE630}</x14:id>
        </ext>
      </extLst>
    </cfRule>
  </conditionalFormatting>
  <conditionalFormatting sqref="B1320">
    <cfRule type="dataBar" priority="547">
      <dataBar>
        <cfvo type="min"/>
        <cfvo type="max"/>
        <color rgb="FF638EC6"/>
      </dataBar>
      <extLst>
        <ext xmlns:x14="http://schemas.microsoft.com/office/spreadsheetml/2009/9/main" uri="{B025F937-C7B1-47D3-B67F-A62EFF666E3E}">
          <x14:id>{8CC6C3C9-1E9D-4B92-ACB5-B6010DE7FF18}</x14:id>
        </ext>
      </extLst>
    </cfRule>
  </conditionalFormatting>
  <conditionalFormatting sqref="B1321">
    <cfRule type="dataBar" priority="546">
      <dataBar>
        <cfvo type="min"/>
        <cfvo type="max"/>
        <color rgb="FF638EC6"/>
      </dataBar>
      <extLst>
        <ext xmlns:x14="http://schemas.microsoft.com/office/spreadsheetml/2009/9/main" uri="{B025F937-C7B1-47D3-B67F-A62EFF666E3E}">
          <x14:id>{6CB6EE18-5547-49E7-A9DA-446726BA085C}</x14:id>
        </ext>
      </extLst>
    </cfRule>
  </conditionalFormatting>
  <conditionalFormatting sqref="B1322">
    <cfRule type="dataBar" priority="545">
      <dataBar>
        <cfvo type="min"/>
        <cfvo type="max"/>
        <color rgb="FF638EC6"/>
      </dataBar>
      <extLst>
        <ext xmlns:x14="http://schemas.microsoft.com/office/spreadsheetml/2009/9/main" uri="{B025F937-C7B1-47D3-B67F-A62EFF666E3E}">
          <x14:id>{FF2CDD99-E48E-4EE9-A011-826FC74A5669}</x14:id>
        </ext>
      </extLst>
    </cfRule>
  </conditionalFormatting>
  <conditionalFormatting sqref="B1329:B1331">
    <cfRule type="dataBar" priority="544">
      <dataBar>
        <cfvo type="min"/>
        <cfvo type="max"/>
        <color rgb="FF638EC6"/>
      </dataBar>
      <extLst>
        <ext xmlns:x14="http://schemas.microsoft.com/office/spreadsheetml/2009/9/main" uri="{B025F937-C7B1-47D3-B67F-A62EFF666E3E}">
          <x14:id>{30A2D26A-D120-46E1-84A3-6B27C14189AB}</x14:id>
        </ext>
      </extLst>
    </cfRule>
  </conditionalFormatting>
  <conditionalFormatting sqref="B1354:B1355">
    <cfRule type="dataBar" priority="543">
      <dataBar>
        <cfvo type="min"/>
        <cfvo type="max"/>
        <color rgb="FF638EC6"/>
      </dataBar>
      <extLst>
        <ext xmlns:x14="http://schemas.microsoft.com/office/spreadsheetml/2009/9/main" uri="{B025F937-C7B1-47D3-B67F-A62EFF666E3E}">
          <x14:id>{AF2B106F-3639-4F1B-8546-8705127BCFF5}</x14:id>
        </ext>
      </extLst>
    </cfRule>
  </conditionalFormatting>
  <conditionalFormatting sqref="B1388">
    <cfRule type="dataBar" priority="542">
      <dataBar>
        <cfvo type="min"/>
        <cfvo type="max"/>
        <color rgb="FF638EC6"/>
      </dataBar>
    </cfRule>
  </conditionalFormatting>
  <conditionalFormatting sqref="B1368">
    <cfRule type="dataBar" priority="541">
      <dataBar>
        <cfvo type="min"/>
        <cfvo type="max"/>
        <color rgb="FF638EC6"/>
      </dataBar>
    </cfRule>
  </conditionalFormatting>
  <conditionalFormatting sqref="B1391">
    <cfRule type="dataBar" priority="540">
      <dataBar>
        <cfvo type="min"/>
        <cfvo type="max"/>
        <color rgb="FF638EC6"/>
      </dataBar>
    </cfRule>
  </conditionalFormatting>
  <conditionalFormatting sqref="B1494">
    <cfRule type="dataBar" priority="536">
      <dataBar>
        <cfvo type="min"/>
        <cfvo type="max"/>
        <color rgb="FF638EC6"/>
      </dataBar>
      <extLst>
        <ext xmlns:x14="http://schemas.microsoft.com/office/spreadsheetml/2009/9/main" uri="{B025F937-C7B1-47D3-B67F-A62EFF666E3E}">
          <x14:id>{1C5DABA1-0D2D-4118-B547-532B42CDAA47}</x14:id>
        </ext>
      </extLst>
    </cfRule>
  </conditionalFormatting>
  <conditionalFormatting sqref="B1495">
    <cfRule type="dataBar" priority="535">
      <dataBar>
        <cfvo type="min"/>
        <cfvo type="max"/>
        <color rgb="FF638EC6"/>
      </dataBar>
      <extLst>
        <ext xmlns:x14="http://schemas.microsoft.com/office/spreadsheetml/2009/9/main" uri="{B025F937-C7B1-47D3-B67F-A62EFF666E3E}">
          <x14:id>{30B8049A-8BD8-4F50-9FFD-EF4780881231}</x14:id>
        </ext>
      </extLst>
    </cfRule>
  </conditionalFormatting>
  <conditionalFormatting sqref="B1497:B1498">
    <cfRule type="dataBar" priority="534">
      <dataBar>
        <cfvo type="min"/>
        <cfvo type="max"/>
        <color rgb="FF638EC6"/>
      </dataBar>
      <extLst>
        <ext xmlns:x14="http://schemas.microsoft.com/office/spreadsheetml/2009/9/main" uri="{B025F937-C7B1-47D3-B67F-A62EFF666E3E}">
          <x14:id>{66EB195D-358F-4301-8270-DD72A0ACF56A}</x14:id>
        </ext>
      </extLst>
    </cfRule>
  </conditionalFormatting>
  <conditionalFormatting sqref="B1499">
    <cfRule type="dataBar" priority="533">
      <dataBar>
        <cfvo type="min"/>
        <cfvo type="max"/>
        <color rgb="FF638EC6"/>
      </dataBar>
      <extLst>
        <ext xmlns:x14="http://schemas.microsoft.com/office/spreadsheetml/2009/9/main" uri="{B025F937-C7B1-47D3-B67F-A62EFF666E3E}">
          <x14:id>{94FAAFBA-C0C9-4C52-B4A1-3431202A89A9}</x14:id>
        </ext>
      </extLst>
    </cfRule>
  </conditionalFormatting>
  <conditionalFormatting sqref="B1500">
    <cfRule type="dataBar" priority="532">
      <dataBar>
        <cfvo type="min"/>
        <cfvo type="max"/>
        <color rgb="FF638EC6"/>
      </dataBar>
      <extLst>
        <ext xmlns:x14="http://schemas.microsoft.com/office/spreadsheetml/2009/9/main" uri="{B025F937-C7B1-47D3-B67F-A62EFF666E3E}">
          <x14:id>{26ACAA66-D86E-4D6F-8E7B-58419AEC9125}</x14:id>
        </ext>
      </extLst>
    </cfRule>
  </conditionalFormatting>
  <conditionalFormatting sqref="B1501">
    <cfRule type="dataBar" priority="531">
      <dataBar>
        <cfvo type="min"/>
        <cfvo type="max"/>
        <color rgb="FF638EC6"/>
      </dataBar>
      <extLst>
        <ext xmlns:x14="http://schemas.microsoft.com/office/spreadsheetml/2009/9/main" uri="{B025F937-C7B1-47D3-B67F-A62EFF666E3E}">
          <x14:id>{F389258E-1253-4461-A60F-EE52E08011F4}</x14:id>
        </ext>
      </extLst>
    </cfRule>
  </conditionalFormatting>
  <conditionalFormatting sqref="B1502">
    <cfRule type="dataBar" priority="530">
      <dataBar>
        <cfvo type="min"/>
        <cfvo type="max"/>
        <color rgb="FF638EC6"/>
      </dataBar>
      <extLst>
        <ext xmlns:x14="http://schemas.microsoft.com/office/spreadsheetml/2009/9/main" uri="{B025F937-C7B1-47D3-B67F-A62EFF666E3E}">
          <x14:id>{91CFDECD-00C5-4B9F-B36F-D38C23051BBA}</x14:id>
        </ext>
      </extLst>
    </cfRule>
  </conditionalFormatting>
  <conditionalFormatting sqref="B1503">
    <cfRule type="dataBar" priority="529">
      <dataBar>
        <cfvo type="min"/>
        <cfvo type="max"/>
        <color rgb="FF638EC6"/>
      </dataBar>
      <extLst>
        <ext xmlns:x14="http://schemas.microsoft.com/office/spreadsheetml/2009/9/main" uri="{B025F937-C7B1-47D3-B67F-A62EFF666E3E}">
          <x14:id>{5BA2D59B-1668-4634-B562-C9A48C202D48}</x14:id>
        </ext>
      </extLst>
    </cfRule>
  </conditionalFormatting>
  <conditionalFormatting sqref="B1504:B1509">
    <cfRule type="dataBar" priority="537">
      <dataBar>
        <cfvo type="min"/>
        <cfvo type="max"/>
        <color rgb="FF638EC6"/>
      </dataBar>
      <extLst>
        <ext xmlns:x14="http://schemas.microsoft.com/office/spreadsheetml/2009/9/main" uri="{B025F937-C7B1-47D3-B67F-A62EFF666E3E}">
          <x14:id>{7D78E550-3679-4498-9536-CD48ED890ECE}</x14:id>
        </ext>
      </extLst>
    </cfRule>
  </conditionalFormatting>
  <conditionalFormatting sqref="B1510">
    <cfRule type="dataBar" priority="528">
      <dataBar>
        <cfvo type="min"/>
        <cfvo type="max"/>
        <color rgb="FF638EC6"/>
      </dataBar>
      <extLst>
        <ext xmlns:x14="http://schemas.microsoft.com/office/spreadsheetml/2009/9/main" uri="{B025F937-C7B1-47D3-B67F-A62EFF666E3E}">
          <x14:id>{A81045B7-E393-4DA4-86E8-02CDBE47B8D3}</x14:id>
        </ext>
      </extLst>
    </cfRule>
  </conditionalFormatting>
  <conditionalFormatting sqref="B1511">
    <cfRule type="dataBar" priority="527">
      <dataBar>
        <cfvo type="min"/>
        <cfvo type="max"/>
        <color rgb="FF638EC6"/>
      </dataBar>
      <extLst>
        <ext xmlns:x14="http://schemas.microsoft.com/office/spreadsheetml/2009/9/main" uri="{B025F937-C7B1-47D3-B67F-A62EFF666E3E}">
          <x14:id>{7CD25C49-0685-4D2F-9706-266C3B59178F}</x14:id>
        </ext>
      </extLst>
    </cfRule>
  </conditionalFormatting>
  <conditionalFormatting sqref="B1452:B1493">
    <cfRule type="dataBar" priority="538">
      <dataBar>
        <cfvo type="min"/>
        <cfvo type="max"/>
        <color rgb="FF638EC6"/>
      </dataBar>
      <extLst>
        <ext xmlns:x14="http://schemas.microsoft.com/office/spreadsheetml/2009/9/main" uri="{B025F937-C7B1-47D3-B67F-A62EFF666E3E}">
          <x14:id>{1A9F02EB-F097-46CD-86C5-7E8120007D41}</x14:id>
        </ext>
      </extLst>
    </cfRule>
  </conditionalFormatting>
  <conditionalFormatting sqref="B1496">
    <cfRule type="dataBar" priority="539">
      <dataBar>
        <cfvo type="min"/>
        <cfvo type="max"/>
        <color rgb="FF638EC6"/>
      </dataBar>
      <extLst>
        <ext xmlns:x14="http://schemas.microsoft.com/office/spreadsheetml/2009/9/main" uri="{B025F937-C7B1-47D3-B67F-A62EFF666E3E}">
          <x14:id>{A6766B5D-451C-4BF2-87A5-2DBEC877093C}</x14:id>
        </ext>
      </extLst>
    </cfRule>
  </conditionalFormatting>
  <conditionalFormatting sqref="B1512">
    <cfRule type="dataBar" priority="526">
      <dataBar>
        <cfvo type="min"/>
        <cfvo type="max"/>
        <color rgb="FF638EC6"/>
      </dataBar>
      <extLst>
        <ext xmlns:x14="http://schemas.microsoft.com/office/spreadsheetml/2009/9/main" uri="{B025F937-C7B1-47D3-B67F-A62EFF666E3E}">
          <x14:id>{6CB0A02A-54C6-444E-9BC8-FC4D8E02F3F3}</x14:id>
        </ext>
      </extLst>
    </cfRule>
  </conditionalFormatting>
  <conditionalFormatting sqref="B1513:B1514">
    <cfRule type="dataBar" priority="524">
      <dataBar>
        <cfvo type="min"/>
        <cfvo type="max"/>
        <color rgb="FF638EC6"/>
      </dataBar>
      <extLst>
        <ext xmlns:x14="http://schemas.microsoft.com/office/spreadsheetml/2009/9/main" uri="{B025F937-C7B1-47D3-B67F-A62EFF666E3E}">
          <x14:id>{0F093A2C-8B08-4F9A-B8FC-0644F9517380}</x14:id>
        </ext>
      </extLst>
    </cfRule>
  </conditionalFormatting>
  <conditionalFormatting sqref="B1529:B1530">
    <cfRule type="dataBar" priority="523">
      <dataBar>
        <cfvo type="min"/>
        <cfvo type="max"/>
        <color rgb="FF638EC6"/>
      </dataBar>
      <extLst>
        <ext xmlns:x14="http://schemas.microsoft.com/office/spreadsheetml/2009/9/main" uri="{B025F937-C7B1-47D3-B67F-A62EFF666E3E}">
          <x14:id>{7DCEFADE-E52D-4E5E-932B-31B9FDBCA5AA}</x14:id>
        </ext>
      </extLst>
    </cfRule>
  </conditionalFormatting>
  <conditionalFormatting sqref="B1515:B1516">
    <cfRule type="dataBar" priority="522">
      <dataBar>
        <cfvo type="min"/>
        <cfvo type="max"/>
        <color rgb="FF638EC6"/>
      </dataBar>
    </cfRule>
  </conditionalFormatting>
  <conditionalFormatting sqref="B1516">
    <cfRule type="dataBar" priority="521">
      <dataBar>
        <cfvo type="min"/>
        <cfvo type="max"/>
        <color rgb="FF638EC6"/>
      </dataBar>
    </cfRule>
  </conditionalFormatting>
  <conditionalFormatting sqref="B1530">
    <cfRule type="dataBar" priority="520">
      <dataBar>
        <cfvo type="min"/>
        <cfvo type="max"/>
        <color rgb="FF638EC6"/>
      </dataBar>
    </cfRule>
  </conditionalFormatting>
  <conditionalFormatting sqref="B1515:B1517">
    <cfRule type="dataBar" priority="525">
      <dataBar>
        <cfvo type="min"/>
        <cfvo type="max"/>
        <color rgb="FF638EC6"/>
      </dataBar>
      <extLst>
        <ext xmlns:x14="http://schemas.microsoft.com/office/spreadsheetml/2009/9/main" uri="{B025F937-C7B1-47D3-B67F-A62EFF666E3E}">
          <x14:id>{0248690A-A638-4480-A4D5-4460D3E7906C}</x14:id>
        </ext>
      </extLst>
    </cfRule>
  </conditionalFormatting>
  <conditionalFormatting sqref="B1631:B1632">
    <cfRule type="dataBar" priority="517">
      <dataBar>
        <cfvo type="min"/>
        <cfvo type="max"/>
        <color rgb="FF638EC6"/>
      </dataBar>
      <extLst>
        <ext xmlns:x14="http://schemas.microsoft.com/office/spreadsheetml/2009/9/main" uri="{B025F937-C7B1-47D3-B67F-A62EFF666E3E}">
          <x14:id>{CB680551-E7DE-4212-818A-A999EBF1AC03}</x14:id>
        </ext>
      </extLst>
    </cfRule>
  </conditionalFormatting>
  <conditionalFormatting sqref="B1633">
    <cfRule type="dataBar" priority="516">
      <dataBar>
        <cfvo type="min"/>
        <cfvo type="max"/>
        <color rgb="FF638EC6"/>
      </dataBar>
      <extLst>
        <ext xmlns:x14="http://schemas.microsoft.com/office/spreadsheetml/2009/9/main" uri="{B025F937-C7B1-47D3-B67F-A62EFF666E3E}">
          <x14:id>{EF71DF41-5395-4008-A989-6943291C3CD8}</x14:id>
        </ext>
      </extLst>
    </cfRule>
  </conditionalFormatting>
  <conditionalFormatting sqref="B1634">
    <cfRule type="dataBar" priority="515">
      <dataBar>
        <cfvo type="min"/>
        <cfvo type="max"/>
        <color rgb="FF638EC6"/>
      </dataBar>
      <extLst>
        <ext xmlns:x14="http://schemas.microsoft.com/office/spreadsheetml/2009/9/main" uri="{B025F937-C7B1-47D3-B67F-A62EFF666E3E}">
          <x14:id>{26009547-C242-4F90-9D20-E705CF8C6FDB}</x14:id>
        </ext>
      </extLst>
    </cfRule>
  </conditionalFormatting>
  <conditionalFormatting sqref="B1636">
    <cfRule type="dataBar" priority="514">
      <dataBar>
        <cfvo type="min"/>
        <cfvo type="max"/>
        <color rgb="FF638EC6"/>
      </dataBar>
      <extLst>
        <ext xmlns:x14="http://schemas.microsoft.com/office/spreadsheetml/2009/9/main" uri="{B025F937-C7B1-47D3-B67F-A62EFF666E3E}">
          <x14:id>{F974114D-DE1C-4D2C-B2D1-A2B33790D0A2}</x14:id>
        </ext>
      </extLst>
    </cfRule>
  </conditionalFormatting>
  <conditionalFormatting sqref="B1638">
    <cfRule type="dataBar" priority="513">
      <dataBar>
        <cfvo type="min"/>
        <cfvo type="max"/>
        <color rgb="FF638EC6"/>
      </dataBar>
      <extLst>
        <ext xmlns:x14="http://schemas.microsoft.com/office/spreadsheetml/2009/9/main" uri="{B025F937-C7B1-47D3-B67F-A62EFF666E3E}">
          <x14:id>{D6FA594E-FF53-43D5-AD79-3B5DEE0E20C0}</x14:id>
        </ext>
      </extLst>
    </cfRule>
  </conditionalFormatting>
  <conditionalFormatting sqref="B1640">
    <cfRule type="dataBar" priority="512">
      <dataBar>
        <cfvo type="min"/>
        <cfvo type="max"/>
        <color rgb="FF638EC6"/>
      </dataBar>
      <extLst>
        <ext xmlns:x14="http://schemas.microsoft.com/office/spreadsheetml/2009/9/main" uri="{B025F937-C7B1-47D3-B67F-A62EFF666E3E}">
          <x14:id>{F585EF95-B142-43B7-9A51-6E9EE3BF25DE}</x14:id>
        </ext>
      </extLst>
    </cfRule>
  </conditionalFormatting>
  <conditionalFormatting sqref="B1642">
    <cfRule type="dataBar" priority="511">
      <dataBar>
        <cfvo type="min"/>
        <cfvo type="max"/>
        <color rgb="FF638EC6"/>
      </dataBar>
      <extLst>
        <ext xmlns:x14="http://schemas.microsoft.com/office/spreadsheetml/2009/9/main" uri="{B025F937-C7B1-47D3-B67F-A62EFF666E3E}">
          <x14:id>{4504D5B9-6459-4D82-9F53-B3C9F9695E54}</x14:id>
        </ext>
      </extLst>
    </cfRule>
  </conditionalFormatting>
  <conditionalFormatting sqref="B1643">
    <cfRule type="dataBar" priority="510">
      <dataBar>
        <cfvo type="min"/>
        <cfvo type="max"/>
        <color rgb="FF638EC6"/>
      </dataBar>
      <extLst>
        <ext xmlns:x14="http://schemas.microsoft.com/office/spreadsheetml/2009/9/main" uri="{B025F937-C7B1-47D3-B67F-A62EFF666E3E}">
          <x14:id>{742FFCC3-1F54-4776-BB49-E56DF096E1AA}</x14:id>
        </ext>
      </extLst>
    </cfRule>
  </conditionalFormatting>
  <conditionalFormatting sqref="B1644">
    <cfRule type="dataBar" priority="509">
      <dataBar>
        <cfvo type="min"/>
        <cfvo type="max"/>
        <color rgb="FF638EC6"/>
      </dataBar>
      <extLst>
        <ext xmlns:x14="http://schemas.microsoft.com/office/spreadsheetml/2009/9/main" uri="{B025F937-C7B1-47D3-B67F-A62EFF666E3E}">
          <x14:id>{24598711-77BF-4F94-9751-DA3CDA4A11F1}</x14:id>
        </ext>
      </extLst>
    </cfRule>
  </conditionalFormatting>
  <conditionalFormatting sqref="B1645">
    <cfRule type="dataBar" priority="508">
      <dataBar>
        <cfvo type="min"/>
        <cfvo type="max"/>
        <color rgb="FF638EC6"/>
      </dataBar>
      <extLst>
        <ext xmlns:x14="http://schemas.microsoft.com/office/spreadsheetml/2009/9/main" uri="{B025F937-C7B1-47D3-B67F-A62EFF666E3E}">
          <x14:id>{587F8C25-1F3D-4406-8628-806C1AE57661}</x14:id>
        </ext>
      </extLst>
    </cfRule>
  </conditionalFormatting>
  <conditionalFormatting sqref="B1646">
    <cfRule type="dataBar" priority="507">
      <dataBar>
        <cfvo type="min"/>
        <cfvo type="max"/>
        <color rgb="FF638EC6"/>
      </dataBar>
      <extLst>
        <ext xmlns:x14="http://schemas.microsoft.com/office/spreadsheetml/2009/9/main" uri="{B025F937-C7B1-47D3-B67F-A62EFF666E3E}">
          <x14:id>{77E34D01-67E8-4491-B8F0-C3660748CF1A}</x14:id>
        </ext>
      </extLst>
    </cfRule>
  </conditionalFormatting>
  <conditionalFormatting sqref="B1647">
    <cfRule type="dataBar" priority="506">
      <dataBar>
        <cfvo type="min"/>
        <cfvo type="max"/>
        <color rgb="FF638EC6"/>
      </dataBar>
      <extLst>
        <ext xmlns:x14="http://schemas.microsoft.com/office/spreadsheetml/2009/9/main" uri="{B025F937-C7B1-47D3-B67F-A62EFF666E3E}">
          <x14:id>{FE0B87D4-5E06-4A5D-9E42-A7929340108B}</x14:id>
        </ext>
      </extLst>
    </cfRule>
  </conditionalFormatting>
  <conditionalFormatting sqref="B1648">
    <cfRule type="dataBar" priority="505">
      <dataBar>
        <cfvo type="min"/>
        <cfvo type="max"/>
        <color rgb="FF638EC6"/>
      </dataBar>
      <extLst>
        <ext xmlns:x14="http://schemas.microsoft.com/office/spreadsheetml/2009/9/main" uri="{B025F937-C7B1-47D3-B67F-A62EFF666E3E}">
          <x14:id>{B90B3BAE-3DF2-453B-8267-2A979DEB5E3B}</x14:id>
        </ext>
      </extLst>
    </cfRule>
  </conditionalFormatting>
  <conditionalFormatting sqref="B1649">
    <cfRule type="dataBar" priority="504">
      <dataBar>
        <cfvo type="min"/>
        <cfvo type="max"/>
        <color rgb="FF638EC6"/>
      </dataBar>
      <extLst>
        <ext xmlns:x14="http://schemas.microsoft.com/office/spreadsheetml/2009/9/main" uri="{B025F937-C7B1-47D3-B67F-A62EFF666E3E}">
          <x14:id>{2E3F0571-F109-4F9C-AB4D-F86586044A95}</x14:id>
        </ext>
      </extLst>
    </cfRule>
  </conditionalFormatting>
  <conditionalFormatting sqref="B1650">
    <cfRule type="dataBar" priority="503">
      <dataBar>
        <cfvo type="min"/>
        <cfvo type="max"/>
        <color rgb="FF638EC6"/>
      </dataBar>
      <extLst>
        <ext xmlns:x14="http://schemas.microsoft.com/office/spreadsheetml/2009/9/main" uri="{B025F937-C7B1-47D3-B67F-A62EFF666E3E}">
          <x14:id>{09805B13-1CA6-4EC8-9560-EED002D27F52}</x14:id>
        </ext>
      </extLst>
    </cfRule>
  </conditionalFormatting>
  <conditionalFormatting sqref="B1651">
    <cfRule type="dataBar" priority="502">
      <dataBar>
        <cfvo type="min"/>
        <cfvo type="max"/>
        <color rgb="FF638EC6"/>
      </dataBar>
      <extLst>
        <ext xmlns:x14="http://schemas.microsoft.com/office/spreadsheetml/2009/9/main" uri="{B025F937-C7B1-47D3-B67F-A62EFF666E3E}">
          <x14:id>{018967BD-295C-47C7-8DF5-79287FAE57DA}</x14:id>
        </ext>
      </extLst>
    </cfRule>
  </conditionalFormatting>
  <conditionalFormatting sqref="B1652">
    <cfRule type="dataBar" priority="501">
      <dataBar>
        <cfvo type="min"/>
        <cfvo type="max"/>
        <color rgb="FF638EC6"/>
      </dataBar>
      <extLst>
        <ext xmlns:x14="http://schemas.microsoft.com/office/spreadsheetml/2009/9/main" uri="{B025F937-C7B1-47D3-B67F-A62EFF666E3E}">
          <x14:id>{9157A304-DC73-4FA9-BEDA-9F5F68E8A7BE}</x14:id>
        </ext>
      </extLst>
    </cfRule>
  </conditionalFormatting>
  <conditionalFormatting sqref="B1653">
    <cfRule type="dataBar" priority="500">
      <dataBar>
        <cfvo type="min"/>
        <cfvo type="max"/>
        <color rgb="FF638EC6"/>
      </dataBar>
      <extLst>
        <ext xmlns:x14="http://schemas.microsoft.com/office/spreadsheetml/2009/9/main" uri="{B025F937-C7B1-47D3-B67F-A62EFF666E3E}">
          <x14:id>{E891D109-D527-46FB-947B-950F5EB319BF}</x14:id>
        </ext>
      </extLst>
    </cfRule>
  </conditionalFormatting>
  <conditionalFormatting sqref="B1621">
    <cfRule type="dataBar" priority="499">
      <dataBar>
        <cfvo type="min"/>
        <cfvo type="max"/>
        <color rgb="FF638EC6"/>
      </dataBar>
      <extLst>
        <ext xmlns:x14="http://schemas.microsoft.com/office/spreadsheetml/2009/9/main" uri="{B025F937-C7B1-47D3-B67F-A62EFF666E3E}">
          <x14:id>{AD3D08A6-DF49-4CB1-B87B-4D8A6D7732D9}</x14:id>
        </ext>
      </extLst>
    </cfRule>
  </conditionalFormatting>
  <conditionalFormatting sqref="B1662:B1664">
    <cfRule type="dataBar" priority="498">
      <dataBar>
        <cfvo type="min"/>
        <cfvo type="max"/>
        <color rgb="FF638EC6"/>
      </dataBar>
      <extLst>
        <ext xmlns:x14="http://schemas.microsoft.com/office/spreadsheetml/2009/9/main" uri="{B025F937-C7B1-47D3-B67F-A62EFF666E3E}">
          <x14:id>{C38CD025-4F49-4F06-8CE2-4A32B8AE3E37}</x14:id>
        </ext>
      </extLst>
    </cfRule>
  </conditionalFormatting>
  <conditionalFormatting sqref="B1665:B1667">
    <cfRule type="dataBar" priority="497">
      <dataBar>
        <cfvo type="min"/>
        <cfvo type="max"/>
        <color rgb="FF638EC6"/>
      </dataBar>
      <extLst>
        <ext xmlns:x14="http://schemas.microsoft.com/office/spreadsheetml/2009/9/main" uri="{B025F937-C7B1-47D3-B67F-A62EFF666E3E}">
          <x14:id>{E987FC48-48CA-4A96-ADB8-75F74D90C3AE}</x14:id>
        </ext>
      </extLst>
    </cfRule>
  </conditionalFormatting>
  <conditionalFormatting sqref="B1656:B1659">
    <cfRule type="dataBar" priority="518">
      <dataBar>
        <cfvo type="min"/>
        <cfvo type="max"/>
        <color rgb="FF638EC6"/>
      </dataBar>
      <extLst>
        <ext xmlns:x14="http://schemas.microsoft.com/office/spreadsheetml/2009/9/main" uri="{B025F937-C7B1-47D3-B67F-A62EFF666E3E}">
          <x14:id>{910EB91A-A932-4E74-8C91-892B22246C5F}</x14:id>
        </ext>
      </extLst>
    </cfRule>
  </conditionalFormatting>
  <conditionalFormatting sqref="B1660:B1661">
    <cfRule type="dataBar" priority="496">
      <dataBar>
        <cfvo type="min"/>
        <cfvo type="max"/>
        <color rgb="FF638EC6"/>
      </dataBar>
      <extLst>
        <ext xmlns:x14="http://schemas.microsoft.com/office/spreadsheetml/2009/9/main" uri="{B025F937-C7B1-47D3-B67F-A62EFF666E3E}">
          <x14:id>{43A572BB-FF02-4BBC-9F91-E3FD952DFF8E}</x14:id>
        </ext>
      </extLst>
    </cfRule>
  </conditionalFormatting>
  <conditionalFormatting sqref="B1635">
    <cfRule type="dataBar" priority="495">
      <dataBar>
        <cfvo type="min"/>
        <cfvo type="max"/>
        <color rgb="FF638EC6"/>
      </dataBar>
      <extLst>
        <ext xmlns:x14="http://schemas.microsoft.com/office/spreadsheetml/2009/9/main" uri="{B025F937-C7B1-47D3-B67F-A62EFF666E3E}">
          <x14:id>{1800DEE3-EB50-416E-BF64-AB2F23BE09B0}</x14:id>
        </ext>
      </extLst>
    </cfRule>
  </conditionalFormatting>
  <conditionalFormatting sqref="B1637">
    <cfRule type="dataBar" priority="494">
      <dataBar>
        <cfvo type="min"/>
        <cfvo type="max"/>
        <color rgb="FF638EC6"/>
      </dataBar>
      <extLst>
        <ext xmlns:x14="http://schemas.microsoft.com/office/spreadsheetml/2009/9/main" uri="{B025F937-C7B1-47D3-B67F-A62EFF666E3E}">
          <x14:id>{10392348-7C79-41F9-9783-BF9B17669F2E}</x14:id>
        </ext>
      </extLst>
    </cfRule>
  </conditionalFormatting>
  <conditionalFormatting sqref="B1639">
    <cfRule type="dataBar" priority="493">
      <dataBar>
        <cfvo type="min"/>
        <cfvo type="max"/>
        <color rgb="FF638EC6"/>
      </dataBar>
      <extLst>
        <ext xmlns:x14="http://schemas.microsoft.com/office/spreadsheetml/2009/9/main" uri="{B025F937-C7B1-47D3-B67F-A62EFF666E3E}">
          <x14:id>{45C0D251-E64B-4155-A050-BCF3D7C3E1C9}</x14:id>
        </ext>
      </extLst>
    </cfRule>
  </conditionalFormatting>
  <conditionalFormatting sqref="B1641">
    <cfRule type="dataBar" priority="492">
      <dataBar>
        <cfvo type="min"/>
        <cfvo type="max"/>
        <color rgb="FF638EC6"/>
      </dataBar>
      <extLst>
        <ext xmlns:x14="http://schemas.microsoft.com/office/spreadsheetml/2009/9/main" uri="{B025F937-C7B1-47D3-B67F-A62EFF666E3E}">
          <x14:id>{7FD20D85-A522-49F5-B75B-7F6D5BF79B4D}</x14:id>
        </ext>
      </extLst>
    </cfRule>
  </conditionalFormatting>
  <conditionalFormatting sqref="B1655">
    <cfRule type="dataBar" priority="519">
      <dataBar>
        <cfvo type="min"/>
        <cfvo type="max"/>
        <color rgb="FF638EC6"/>
      </dataBar>
      <extLst>
        <ext xmlns:x14="http://schemas.microsoft.com/office/spreadsheetml/2009/9/main" uri="{B025F937-C7B1-47D3-B67F-A62EFF666E3E}">
          <x14:id>{BBE6CF78-A84F-4A85-8902-B389269320C4}</x14:id>
        </ext>
      </extLst>
    </cfRule>
  </conditionalFormatting>
  <conditionalFormatting sqref="B1668:B1669">
    <cfRule type="dataBar" priority="490">
      <dataBar>
        <cfvo type="min"/>
        <cfvo type="max"/>
        <color rgb="FF638EC6"/>
      </dataBar>
      <extLst>
        <ext xmlns:x14="http://schemas.microsoft.com/office/spreadsheetml/2009/9/main" uri="{B025F937-C7B1-47D3-B67F-A62EFF666E3E}">
          <x14:id>{24A18D67-C6F3-4597-BCDA-D5B8ECC6E363}</x14:id>
        </ext>
      </extLst>
    </cfRule>
  </conditionalFormatting>
  <conditionalFormatting sqref="C1668:C1669">
    <cfRule type="dataBar" priority="489">
      <dataBar>
        <cfvo type="min"/>
        <cfvo type="max"/>
        <color rgb="FF638EC6"/>
      </dataBar>
      <extLst>
        <ext xmlns:x14="http://schemas.microsoft.com/office/spreadsheetml/2009/9/main" uri="{B025F937-C7B1-47D3-B67F-A62EFF666E3E}">
          <x14:id>{287F1D2D-0DF0-472A-BC4C-246E58CD0EB0}</x14:id>
        </ext>
      </extLst>
    </cfRule>
  </conditionalFormatting>
  <conditionalFormatting sqref="B1675">
    <cfRule type="dataBar" priority="488">
      <dataBar>
        <cfvo type="min"/>
        <cfvo type="max"/>
        <color rgb="FF638EC6"/>
      </dataBar>
      <extLst>
        <ext xmlns:x14="http://schemas.microsoft.com/office/spreadsheetml/2009/9/main" uri="{B025F937-C7B1-47D3-B67F-A62EFF666E3E}">
          <x14:id>{CAF2C3C4-9E91-4134-A6AE-B618367A0718}</x14:id>
        </ext>
      </extLst>
    </cfRule>
  </conditionalFormatting>
  <conditionalFormatting sqref="C1675">
    <cfRule type="dataBar" priority="487">
      <dataBar>
        <cfvo type="min"/>
        <cfvo type="max"/>
        <color rgb="FF638EC6"/>
      </dataBar>
      <extLst>
        <ext xmlns:x14="http://schemas.microsoft.com/office/spreadsheetml/2009/9/main" uri="{B025F937-C7B1-47D3-B67F-A62EFF666E3E}">
          <x14:id>{99AD6A44-A77E-4EE3-A211-1C8C7F049613}</x14:id>
        </ext>
      </extLst>
    </cfRule>
  </conditionalFormatting>
  <conditionalFormatting sqref="C1672:C1674 C1676">
    <cfRule type="dataBar" priority="491">
      <dataBar>
        <cfvo type="min"/>
        <cfvo type="max"/>
        <color rgb="FF638EC6"/>
      </dataBar>
      <extLst>
        <ext xmlns:x14="http://schemas.microsoft.com/office/spreadsheetml/2009/9/main" uri="{B025F937-C7B1-47D3-B67F-A62EFF666E3E}">
          <x14:id>{409111D1-CBFE-4C10-A069-0B79A3A410A9}</x14:id>
        </ext>
      </extLst>
    </cfRule>
  </conditionalFormatting>
  <conditionalFormatting sqref="B1975 B1808 B1948:B1973">
    <cfRule type="dataBar" priority="485">
      <dataBar>
        <cfvo type="min"/>
        <cfvo type="max"/>
        <color rgb="FF638EC6"/>
      </dataBar>
      <extLst>
        <ext xmlns:x14="http://schemas.microsoft.com/office/spreadsheetml/2009/9/main" uri="{B025F937-C7B1-47D3-B67F-A62EFF666E3E}">
          <x14:id>{275163D9-AC2D-47CD-90D8-AD157BD5F002}</x14:id>
        </ext>
      </extLst>
    </cfRule>
  </conditionalFormatting>
  <conditionalFormatting sqref="B1809:B1811">
    <cfRule type="dataBar" priority="481">
      <dataBar>
        <cfvo type="min"/>
        <cfvo type="max"/>
        <color rgb="FF638EC6"/>
      </dataBar>
      <extLst>
        <ext xmlns:x14="http://schemas.microsoft.com/office/spreadsheetml/2009/9/main" uri="{B025F937-C7B1-47D3-B67F-A62EFF666E3E}">
          <x14:id>{1BD808AB-0A1F-4100-8EFA-35D1BD967084}</x14:id>
        </ext>
      </extLst>
    </cfRule>
  </conditionalFormatting>
  <conditionalFormatting sqref="B1813">
    <cfRule type="dataBar" priority="479">
      <dataBar>
        <cfvo type="min"/>
        <cfvo type="max"/>
        <color rgb="FF638EC6"/>
      </dataBar>
      <extLst>
        <ext xmlns:x14="http://schemas.microsoft.com/office/spreadsheetml/2009/9/main" uri="{B025F937-C7B1-47D3-B67F-A62EFF666E3E}">
          <x14:id>{E3F2F402-F55D-4455-9E39-9F7D7B5DD5B1}</x14:id>
        </ext>
      </extLst>
    </cfRule>
  </conditionalFormatting>
  <conditionalFormatting sqref="B1814">
    <cfRule type="dataBar" priority="478">
      <dataBar>
        <cfvo type="min"/>
        <cfvo type="max"/>
        <color rgb="FF638EC6"/>
      </dataBar>
      <extLst>
        <ext xmlns:x14="http://schemas.microsoft.com/office/spreadsheetml/2009/9/main" uri="{B025F937-C7B1-47D3-B67F-A62EFF666E3E}">
          <x14:id>{7FCD27A0-E7FE-4CD4-B3AB-19E35EF599F4}</x14:id>
        </ext>
      </extLst>
    </cfRule>
  </conditionalFormatting>
  <conditionalFormatting sqref="B1815">
    <cfRule type="dataBar" priority="477">
      <dataBar>
        <cfvo type="min"/>
        <cfvo type="max"/>
        <color rgb="FF638EC6"/>
      </dataBar>
      <extLst>
        <ext xmlns:x14="http://schemas.microsoft.com/office/spreadsheetml/2009/9/main" uri="{B025F937-C7B1-47D3-B67F-A62EFF666E3E}">
          <x14:id>{77169594-4EA1-41AD-9DF4-B626946F6A0C}</x14:id>
        </ext>
      </extLst>
    </cfRule>
  </conditionalFormatting>
  <conditionalFormatting sqref="B1816">
    <cfRule type="dataBar" priority="476">
      <dataBar>
        <cfvo type="min"/>
        <cfvo type="max"/>
        <color rgb="FF638EC6"/>
      </dataBar>
      <extLst>
        <ext xmlns:x14="http://schemas.microsoft.com/office/spreadsheetml/2009/9/main" uri="{B025F937-C7B1-47D3-B67F-A62EFF666E3E}">
          <x14:id>{E1A91CF0-7A77-4D35-BC84-34F7A51C7100}</x14:id>
        </ext>
      </extLst>
    </cfRule>
  </conditionalFormatting>
  <conditionalFormatting sqref="B1817">
    <cfRule type="dataBar" priority="475">
      <dataBar>
        <cfvo type="min"/>
        <cfvo type="max"/>
        <color rgb="FF638EC6"/>
      </dataBar>
      <extLst>
        <ext xmlns:x14="http://schemas.microsoft.com/office/spreadsheetml/2009/9/main" uri="{B025F937-C7B1-47D3-B67F-A62EFF666E3E}">
          <x14:id>{CF1EFC1B-FD7E-4141-9786-C660994511C4}</x14:id>
        </ext>
      </extLst>
    </cfRule>
  </conditionalFormatting>
  <conditionalFormatting sqref="B1818">
    <cfRule type="dataBar" priority="474">
      <dataBar>
        <cfvo type="min"/>
        <cfvo type="max"/>
        <color rgb="FF638EC6"/>
      </dataBar>
      <extLst>
        <ext xmlns:x14="http://schemas.microsoft.com/office/spreadsheetml/2009/9/main" uri="{B025F937-C7B1-47D3-B67F-A62EFF666E3E}">
          <x14:id>{5603E838-F1AF-425B-B2A7-5E0D52FC9E6B}</x14:id>
        </ext>
      </extLst>
    </cfRule>
  </conditionalFormatting>
  <conditionalFormatting sqref="B1819">
    <cfRule type="dataBar" priority="473">
      <dataBar>
        <cfvo type="min"/>
        <cfvo type="max"/>
        <color rgb="FF638EC6"/>
      </dataBar>
      <extLst>
        <ext xmlns:x14="http://schemas.microsoft.com/office/spreadsheetml/2009/9/main" uri="{B025F937-C7B1-47D3-B67F-A62EFF666E3E}">
          <x14:id>{B472B83C-E15A-4B1A-915C-C3619926C094}</x14:id>
        </ext>
      </extLst>
    </cfRule>
  </conditionalFormatting>
  <conditionalFormatting sqref="B1820">
    <cfRule type="dataBar" priority="472">
      <dataBar>
        <cfvo type="min"/>
        <cfvo type="max"/>
        <color rgb="FF638EC6"/>
      </dataBar>
      <extLst>
        <ext xmlns:x14="http://schemas.microsoft.com/office/spreadsheetml/2009/9/main" uri="{B025F937-C7B1-47D3-B67F-A62EFF666E3E}">
          <x14:id>{5509DD3D-4ECA-4363-B320-67396EED0FFD}</x14:id>
        </ext>
      </extLst>
    </cfRule>
  </conditionalFormatting>
  <conditionalFormatting sqref="B1821">
    <cfRule type="dataBar" priority="471">
      <dataBar>
        <cfvo type="min"/>
        <cfvo type="max"/>
        <color rgb="FF638EC6"/>
      </dataBar>
      <extLst>
        <ext xmlns:x14="http://schemas.microsoft.com/office/spreadsheetml/2009/9/main" uri="{B025F937-C7B1-47D3-B67F-A62EFF666E3E}">
          <x14:id>{2CF50256-4E85-4AB8-8332-9DE584DEA7BC}</x14:id>
        </ext>
      </extLst>
    </cfRule>
  </conditionalFormatting>
  <conditionalFormatting sqref="B1822">
    <cfRule type="dataBar" priority="470">
      <dataBar>
        <cfvo type="min"/>
        <cfvo type="max"/>
        <color rgb="FF638EC6"/>
      </dataBar>
      <extLst>
        <ext xmlns:x14="http://schemas.microsoft.com/office/spreadsheetml/2009/9/main" uri="{B025F937-C7B1-47D3-B67F-A62EFF666E3E}">
          <x14:id>{7215EB9D-F90A-4269-8A16-376EDD9D78D1}</x14:id>
        </ext>
      </extLst>
    </cfRule>
  </conditionalFormatting>
  <conditionalFormatting sqref="B1823">
    <cfRule type="dataBar" priority="469">
      <dataBar>
        <cfvo type="min"/>
        <cfvo type="max"/>
        <color rgb="FF638EC6"/>
      </dataBar>
      <extLst>
        <ext xmlns:x14="http://schemas.microsoft.com/office/spreadsheetml/2009/9/main" uri="{B025F937-C7B1-47D3-B67F-A62EFF666E3E}">
          <x14:id>{6D0A97E6-FC98-49A8-82F4-B86ADB3F3FB1}</x14:id>
        </ext>
      </extLst>
    </cfRule>
  </conditionalFormatting>
  <conditionalFormatting sqref="B1824">
    <cfRule type="dataBar" priority="468">
      <dataBar>
        <cfvo type="min"/>
        <cfvo type="max"/>
        <color rgb="FF638EC6"/>
      </dataBar>
      <extLst>
        <ext xmlns:x14="http://schemas.microsoft.com/office/spreadsheetml/2009/9/main" uri="{B025F937-C7B1-47D3-B67F-A62EFF666E3E}">
          <x14:id>{E4F0D3C8-EA0B-4A07-8EC0-0F275513AD4A}</x14:id>
        </ext>
      </extLst>
    </cfRule>
  </conditionalFormatting>
  <conditionalFormatting sqref="B1825">
    <cfRule type="dataBar" priority="467">
      <dataBar>
        <cfvo type="min"/>
        <cfvo type="max"/>
        <color rgb="FF638EC6"/>
      </dataBar>
      <extLst>
        <ext xmlns:x14="http://schemas.microsoft.com/office/spreadsheetml/2009/9/main" uri="{B025F937-C7B1-47D3-B67F-A62EFF666E3E}">
          <x14:id>{CE2B6D62-839F-46EA-A740-8255BBCF1C60}</x14:id>
        </ext>
      </extLst>
    </cfRule>
  </conditionalFormatting>
  <conditionalFormatting sqref="B1826">
    <cfRule type="dataBar" priority="466">
      <dataBar>
        <cfvo type="min"/>
        <cfvo type="max"/>
        <color rgb="FF638EC6"/>
      </dataBar>
      <extLst>
        <ext xmlns:x14="http://schemas.microsoft.com/office/spreadsheetml/2009/9/main" uri="{B025F937-C7B1-47D3-B67F-A62EFF666E3E}">
          <x14:id>{312830FB-E28F-4076-A3DA-E3E87BCEDD9A}</x14:id>
        </ext>
      </extLst>
    </cfRule>
  </conditionalFormatting>
  <conditionalFormatting sqref="B1827">
    <cfRule type="dataBar" priority="465">
      <dataBar>
        <cfvo type="min"/>
        <cfvo type="max"/>
        <color rgb="FF638EC6"/>
      </dataBar>
      <extLst>
        <ext xmlns:x14="http://schemas.microsoft.com/office/spreadsheetml/2009/9/main" uri="{B025F937-C7B1-47D3-B67F-A62EFF666E3E}">
          <x14:id>{61B4C043-0B8F-438A-A165-E5B8C44F518F}</x14:id>
        </ext>
      </extLst>
    </cfRule>
  </conditionalFormatting>
  <conditionalFormatting sqref="B1828">
    <cfRule type="dataBar" priority="464">
      <dataBar>
        <cfvo type="min"/>
        <cfvo type="max"/>
        <color rgb="FF638EC6"/>
      </dataBar>
      <extLst>
        <ext xmlns:x14="http://schemas.microsoft.com/office/spreadsheetml/2009/9/main" uri="{B025F937-C7B1-47D3-B67F-A62EFF666E3E}">
          <x14:id>{EF91F9C3-8325-48BD-B5D1-E5A6A77235F5}</x14:id>
        </ext>
      </extLst>
    </cfRule>
  </conditionalFormatting>
  <conditionalFormatting sqref="B1829">
    <cfRule type="dataBar" priority="463">
      <dataBar>
        <cfvo type="min"/>
        <cfvo type="max"/>
        <color rgb="FF638EC6"/>
      </dataBar>
      <extLst>
        <ext xmlns:x14="http://schemas.microsoft.com/office/spreadsheetml/2009/9/main" uri="{B025F937-C7B1-47D3-B67F-A62EFF666E3E}">
          <x14:id>{20A9142B-DA02-4E9D-AF4C-68ED356E5C3C}</x14:id>
        </ext>
      </extLst>
    </cfRule>
  </conditionalFormatting>
  <conditionalFormatting sqref="B1830">
    <cfRule type="dataBar" priority="462">
      <dataBar>
        <cfvo type="min"/>
        <cfvo type="max"/>
        <color rgb="FF638EC6"/>
      </dataBar>
      <extLst>
        <ext xmlns:x14="http://schemas.microsoft.com/office/spreadsheetml/2009/9/main" uri="{B025F937-C7B1-47D3-B67F-A62EFF666E3E}">
          <x14:id>{4C152C3A-8B9C-4EED-A915-AC69DC24CB25}</x14:id>
        </ext>
      </extLst>
    </cfRule>
  </conditionalFormatting>
  <conditionalFormatting sqref="B1831">
    <cfRule type="dataBar" priority="461">
      <dataBar>
        <cfvo type="min"/>
        <cfvo type="max"/>
        <color rgb="FF638EC6"/>
      </dataBar>
      <extLst>
        <ext xmlns:x14="http://schemas.microsoft.com/office/spreadsheetml/2009/9/main" uri="{B025F937-C7B1-47D3-B67F-A62EFF666E3E}">
          <x14:id>{8ED5CC61-553C-4A10-B894-BFEA53ABA638}</x14:id>
        </ext>
      </extLst>
    </cfRule>
  </conditionalFormatting>
  <conditionalFormatting sqref="B1832">
    <cfRule type="dataBar" priority="460">
      <dataBar>
        <cfvo type="min"/>
        <cfvo type="max"/>
        <color rgb="FF638EC6"/>
      </dataBar>
      <extLst>
        <ext xmlns:x14="http://schemas.microsoft.com/office/spreadsheetml/2009/9/main" uri="{B025F937-C7B1-47D3-B67F-A62EFF666E3E}">
          <x14:id>{9777F694-032E-43F0-8D0B-2989C8E99C2C}</x14:id>
        </ext>
      </extLst>
    </cfRule>
  </conditionalFormatting>
  <conditionalFormatting sqref="B1833">
    <cfRule type="dataBar" priority="459">
      <dataBar>
        <cfvo type="min"/>
        <cfvo type="max"/>
        <color rgb="FF638EC6"/>
      </dataBar>
      <extLst>
        <ext xmlns:x14="http://schemas.microsoft.com/office/spreadsheetml/2009/9/main" uri="{B025F937-C7B1-47D3-B67F-A62EFF666E3E}">
          <x14:id>{40647742-5582-4380-A86D-3FA793EF0332}</x14:id>
        </ext>
      </extLst>
    </cfRule>
  </conditionalFormatting>
  <conditionalFormatting sqref="B1834">
    <cfRule type="dataBar" priority="458">
      <dataBar>
        <cfvo type="min"/>
        <cfvo type="max"/>
        <color rgb="FF638EC6"/>
      </dataBar>
      <extLst>
        <ext xmlns:x14="http://schemas.microsoft.com/office/spreadsheetml/2009/9/main" uri="{B025F937-C7B1-47D3-B67F-A62EFF666E3E}">
          <x14:id>{EF1BE533-E8F0-4111-A04A-AEDB952A94FC}</x14:id>
        </ext>
      </extLst>
    </cfRule>
  </conditionalFormatting>
  <conditionalFormatting sqref="B1835">
    <cfRule type="dataBar" priority="457">
      <dataBar>
        <cfvo type="min"/>
        <cfvo type="max"/>
        <color rgb="FF638EC6"/>
      </dataBar>
      <extLst>
        <ext xmlns:x14="http://schemas.microsoft.com/office/spreadsheetml/2009/9/main" uri="{B025F937-C7B1-47D3-B67F-A62EFF666E3E}">
          <x14:id>{CF53304A-4DBC-4BCD-A892-878999A15FFA}</x14:id>
        </ext>
      </extLst>
    </cfRule>
  </conditionalFormatting>
  <conditionalFormatting sqref="B1836">
    <cfRule type="dataBar" priority="456">
      <dataBar>
        <cfvo type="min"/>
        <cfvo type="max"/>
        <color rgb="FF638EC6"/>
      </dataBar>
      <extLst>
        <ext xmlns:x14="http://schemas.microsoft.com/office/spreadsheetml/2009/9/main" uri="{B025F937-C7B1-47D3-B67F-A62EFF666E3E}">
          <x14:id>{C2BB9DC7-605D-43ED-8456-42A82065DF6C}</x14:id>
        </ext>
      </extLst>
    </cfRule>
  </conditionalFormatting>
  <conditionalFormatting sqref="B1837">
    <cfRule type="dataBar" priority="455">
      <dataBar>
        <cfvo type="min"/>
        <cfvo type="max"/>
        <color rgb="FF638EC6"/>
      </dataBar>
      <extLst>
        <ext xmlns:x14="http://schemas.microsoft.com/office/spreadsheetml/2009/9/main" uri="{B025F937-C7B1-47D3-B67F-A62EFF666E3E}">
          <x14:id>{B0C13620-FE9B-4320-986F-E3E0CE252A70}</x14:id>
        </ext>
      </extLst>
    </cfRule>
  </conditionalFormatting>
  <conditionalFormatting sqref="B1838">
    <cfRule type="dataBar" priority="454">
      <dataBar>
        <cfvo type="min"/>
        <cfvo type="max"/>
        <color rgb="FF638EC6"/>
      </dataBar>
      <extLst>
        <ext xmlns:x14="http://schemas.microsoft.com/office/spreadsheetml/2009/9/main" uri="{B025F937-C7B1-47D3-B67F-A62EFF666E3E}">
          <x14:id>{7E79D73A-4112-46DC-849C-11BEC8B26C6E}</x14:id>
        </ext>
      </extLst>
    </cfRule>
  </conditionalFormatting>
  <conditionalFormatting sqref="B1839">
    <cfRule type="dataBar" priority="453">
      <dataBar>
        <cfvo type="min"/>
        <cfvo type="max"/>
        <color rgb="FF638EC6"/>
      </dataBar>
      <extLst>
        <ext xmlns:x14="http://schemas.microsoft.com/office/spreadsheetml/2009/9/main" uri="{B025F937-C7B1-47D3-B67F-A62EFF666E3E}">
          <x14:id>{5C66705C-89C6-43C2-B24C-A5C84562326A}</x14:id>
        </ext>
      </extLst>
    </cfRule>
  </conditionalFormatting>
  <conditionalFormatting sqref="B1840">
    <cfRule type="dataBar" priority="452">
      <dataBar>
        <cfvo type="min"/>
        <cfvo type="max"/>
        <color rgb="FF638EC6"/>
      </dataBar>
      <extLst>
        <ext xmlns:x14="http://schemas.microsoft.com/office/spreadsheetml/2009/9/main" uri="{B025F937-C7B1-47D3-B67F-A62EFF666E3E}">
          <x14:id>{057DF855-70A4-43BE-93B0-50B77658BA3C}</x14:id>
        </ext>
      </extLst>
    </cfRule>
  </conditionalFormatting>
  <conditionalFormatting sqref="B1841">
    <cfRule type="dataBar" priority="451">
      <dataBar>
        <cfvo type="min"/>
        <cfvo type="max"/>
        <color rgb="FF638EC6"/>
      </dataBar>
      <extLst>
        <ext xmlns:x14="http://schemas.microsoft.com/office/spreadsheetml/2009/9/main" uri="{B025F937-C7B1-47D3-B67F-A62EFF666E3E}">
          <x14:id>{9E7058DE-F44C-43D5-8142-80F9F77428B7}</x14:id>
        </ext>
      </extLst>
    </cfRule>
  </conditionalFormatting>
  <conditionalFormatting sqref="B1842">
    <cfRule type="dataBar" priority="450">
      <dataBar>
        <cfvo type="min"/>
        <cfvo type="max"/>
        <color rgb="FF638EC6"/>
      </dataBar>
      <extLst>
        <ext xmlns:x14="http://schemas.microsoft.com/office/spreadsheetml/2009/9/main" uri="{B025F937-C7B1-47D3-B67F-A62EFF666E3E}">
          <x14:id>{B804B6FB-DAA7-48E5-A0E4-4AD2E892C089}</x14:id>
        </ext>
      </extLst>
    </cfRule>
  </conditionalFormatting>
  <conditionalFormatting sqref="B1843">
    <cfRule type="dataBar" priority="449">
      <dataBar>
        <cfvo type="min"/>
        <cfvo type="max"/>
        <color rgb="FF638EC6"/>
      </dataBar>
      <extLst>
        <ext xmlns:x14="http://schemas.microsoft.com/office/spreadsheetml/2009/9/main" uri="{B025F937-C7B1-47D3-B67F-A62EFF666E3E}">
          <x14:id>{ABA479FA-6575-42A0-ACB8-159D78924C46}</x14:id>
        </ext>
      </extLst>
    </cfRule>
  </conditionalFormatting>
  <conditionalFormatting sqref="B1844">
    <cfRule type="dataBar" priority="448">
      <dataBar>
        <cfvo type="min"/>
        <cfvo type="max"/>
        <color rgb="FF638EC6"/>
      </dataBar>
      <extLst>
        <ext xmlns:x14="http://schemas.microsoft.com/office/spreadsheetml/2009/9/main" uri="{B025F937-C7B1-47D3-B67F-A62EFF666E3E}">
          <x14:id>{1592AE0A-8FB3-42B9-A317-3126A0DA774F}</x14:id>
        </ext>
      </extLst>
    </cfRule>
  </conditionalFormatting>
  <conditionalFormatting sqref="B1845">
    <cfRule type="dataBar" priority="447">
      <dataBar>
        <cfvo type="min"/>
        <cfvo type="max"/>
        <color rgb="FF638EC6"/>
      </dataBar>
      <extLst>
        <ext xmlns:x14="http://schemas.microsoft.com/office/spreadsheetml/2009/9/main" uri="{B025F937-C7B1-47D3-B67F-A62EFF666E3E}">
          <x14:id>{0ED39441-2B27-45DD-84D5-541C7DB91AAB}</x14:id>
        </ext>
      </extLst>
    </cfRule>
  </conditionalFormatting>
  <conditionalFormatting sqref="B1846">
    <cfRule type="dataBar" priority="446">
      <dataBar>
        <cfvo type="min"/>
        <cfvo type="max"/>
        <color rgb="FF638EC6"/>
      </dataBar>
      <extLst>
        <ext xmlns:x14="http://schemas.microsoft.com/office/spreadsheetml/2009/9/main" uri="{B025F937-C7B1-47D3-B67F-A62EFF666E3E}">
          <x14:id>{ADA6C647-E14B-4A8A-8799-F9E6889E557F}</x14:id>
        </ext>
      </extLst>
    </cfRule>
  </conditionalFormatting>
  <conditionalFormatting sqref="B1847">
    <cfRule type="dataBar" priority="445">
      <dataBar>
        <cfvo type="min"/>
        <cfvo type="max"/>
        <color rgb="FF638EC6"/>
      </dataBar>
      <extLst>
        <ext xmlns:x14="http://schemas.microsoft.com/office/spreadsheetml/2009/9/main" uri="{B025F937-C7B1-47D3-B67F-A62EFF666E3E}">
          <x14:id>{A7F78BDE-5E2B-4EF5-94C3-4F149F24BC66}</x14:id>
        </ext>
      </extLst>
    </cfRule>
  </conditionalFormatting>
  <conditionalFormatting sqref="B1848">
    <cfRule type="dataBar" priority="444">
      <dataBar>
        <cfvo type="min"/>
        <cfvo type="max"/>
        <color rgb="FF638EC6"/>
      </dataBar>
      <extLst>
        <ext xmlns:x14="http://schemas.microsoft.com/office/spreadsheetml/2009/9/main" uri="{B025F937-C7B1-47D3-B67F-A62EFF666E3E}">
          <x14:id>{2065EC61-BF5D-48AE-8184-52B0AA70FA98}</x14:id>
        </ext>
      </extLst>
    </cfRule>
  </conditionalFormatting>
  <conditionalFormatting sqref="B1849">
    <cfRule type="dataBar" priority="443">
      <dataBar>
        <cfvo type="min"/>
        <cfvo type="max"/>
        <color rgb="FF638EC6"/>
      </dataBar>
      <extLst>
        <ext xmlns:x14="http://schemas.microsoft.com/office/spreadsheetml/2009/9/main" uri="{B025F937-C7B1-47D3-B67F-A62EFF666E3E}">
          <x14:id>{886B4937-77D9-4E60-A811-EB6DB6F6342A}</x14:id>
        </ext>
      </extLst>
    </cfRule>
  </conditionalFormatting>
  <conditionalFormatting sqref="B1850">
    <cfRule type="dataBar" priority="442">
      <dataBar>
        <cfvo type="min"/>
        <cfvo type="max"/>
        <color rgb="FF638EC6"/>
      </dataBar>
      <extLst>
        <ext xmlns:x14="http://schemas.microsoft.com/office/spreadsheetml/2009/9/main" uri="{B025F937-C7B1-47D3-B67F-A62EFF666E3E}">
          <x14:id>{4D72165C-1CF0-4220-BFB5-A837AC269D55}</x14:id>
        </ext>
      </extLst>
    </cfRule>
  </conditionalFormatting>
  <conditionalFormatting sqref="B1851">
    <cfRule type="dataBar" priority="441">
      <dataBar>
        <cfvo type="min"/>
        <cfvo type="max"/>
        <color rgb="FF638EC6"/>
      </dataBar>
      <extLst>
        <ext xmlns:x14="http://schemas.microsoft.com/office/spreadsheetml/2009/9/main" uri="{B025F937-C7B1-47D3-B67F-A62EFF666E3E}">
          <x14:id>{AC98AAE6-BBB4-42CA-9C3F-4E4B7C3C5215}</x14:id>
        </ext>
      </extLst>
    </cfRule>
  </conditionalFormatting>
  <conditionalFormatting sqref="B1852">
    <cfRule type="dataBar" priority="440">
      <dataBar>
        <cfvo type="min"/>
        <cfvo type="max"/>
        <color rgb="FF638EC6"/>
      </dataBar>
      <extLst>
        <ext xmlns:x14="http://schemas.microsoft.com/office/spreadsheetml/2009/9/main" uri="{B025F937-C7B1-47D3-B67F-A62EFF666E3E}">
          <x14:id>{BBDAA43D-9876-41EC-A517-7F0A06FBB4D6}</x14:id>
        </ext>
      </extLst>
    </cfRule>
  </conditionalFormatting>
  <conditionalFormatting sqref="B1853">
    <cfRule type="dataBar" priority="439">
      <dataBar>
        <cfvo type="min"/>
        <cfvo type="max"/>
        <color rgb="FF638EC6"/>
      </dataBar>
      <extLst>
        <ext xmlns:x14="http://schemas.microsoft.com/office/spreadsheetml/2009/9/main" uri="{B025F937-C7B1-47D3-B67F-A62EFF666E3E}">
          <x14:id>{23C04FA1-5E8C-4D8D-B800-DA9553F19FF0}</x14:id>
        </ext>
      </extLst>
    </cfRule>
  </conditionalFormatting>
  <conditionalFormatting sqref="B1854">
    <cfRule type="dataBar" priority="438">
      <dataBar>
        <cfvo type="min"/>
        <cfvo type="max"/>
        <color rgb="FF638EC6"/>
      </dataBar>
      <extLst>
        <ext xmlns:x14="http://schemas.microsoft.com/office/spreadsheetml/2009/9/main" uri="{B025F937-C7B1-47D3-B67F-A62EFF666E3E}">
          <x14:id>{1415BC00-7A4D-416A-8249-9645F05D0FEE}</x14:id>
        </ext>
      </extLst>
    </cfRule>
  </conditionalFormatting>
  <conditionalFormatting sqref="B1855">
    <cfRule type="dataBar" priority="437">
      <dataBar>
        <cfvo type="min"/>
        <cfvo type="max"/>
        <color rgb="FF638EC6"/>
      </dataBar>
      <extLst>
        <ext xmlns:x14="http://schemas.microsoft.com/office/spreadsheetml/2009/9/main" uri="{B025F937-C7B1-47D3-B67F-A62EFF666E3E}">
          <x14:id>{151CD7D5-8E30-4348-9D9D-7C49CCAB7525}</x14:id>
        </ext>
      </extLst>
    </cfRule>
  </conditionalFormatting>
  <conditionalFormatting sqref="B1856">
    <cfRule type="dataBar" priority="436">
      <dataBar>
        <cfvo type="min"/>
        <cfvo type="max"/>
        <color rgb="FF638EC6"/>
      </dataBar>
      <extLst>
        <ext xmlns:x14="http://schemas.microsoft.com/office/spreadsheetml/2009/9/main" uri="{B025F937-C7B1-47D3-B67F-A62EFF666E3E}">
          <x14:id>{5E657A5A-4D01-4B1B-9097-E5BC6C9854A5}</x14:id>
        </ext>
      </extLst>
    </cfRule>
  </conditionalFormatting>
  <conditionalFormatting sqref="B1857">
    <cfRule type="dataBar" priority="435">
      <dataBar>
        <cfvo type="min"/>
        <cfvo type="max"/>
        <color rgb="FF638EC6"/>
      </dataBar>
      <extLst>
        <ext xmlns:x14="http://schemas.microsoft.com/office/spreadsheetml/2009/9/main" uri="{B025F937-C7B1-47D3-B67F-A62EFF666E3E}">
          <x14:id>{8DED8312-DD9C-4153-BDD7-75639FFB7247}</x14:id>
        </ext>
      </extLst>
    </cfRule>
  </conditionalFormatting>
  <conditionalFormatting sqref="B1858">
    <cfRule type="dataBar" priority="434">
      <dataBar>
        <cfvo type="min"/>
        <cfvo type="max"/>
        <color rgb="FF638EC6"/>
      </dataBar>
      <extLst>
        <ext xmlns:x14="http://schemas.microsoft.com/office/spreadsheetml/2009/9/main" uri="{B025F937-C7B1-47D3-B67F-A62EFF666E3E}">
          <x14:id>{C0EC40F4-77BC-45EF-B724-0D61DD652534}</x14:id>
        </ext>
      </extLst>
    </cfRule>
  </conditionalFormatting>
  <conditionalFormatting sqref="B1859">
    <cfRule type="dataBar" priority="433">
      <dataBar>
        <cfvo type="min"/>
        <cfvo type="max"/>
        <color rgb="FF638EC6"/>
      </dataBar>
      <extLst>
        <ext xmlns:x14="http://schemas.microsoft.com/office/spreadsheetml/2009/9/main" uri="{B025F937-C7B1-47D3-B67F-A62EFF666E3E}">
          <x14:id>{8AD606E2-95E0-4B5B-B32C-EAB98969AD6A}</x14:id>
        </ext>
      </extLst>
    </cfRule>
  </conditionalFormatting>
  <conditionalFormatting sqref="B1860">
    <cfRule type="dataBar" priority="432">
      <dataBar>
        <cfvo type="min"/>
        <cfvo type="max"/>
        <color rgb="FF638EC6"/>
      </dataBar>
      <extLst>
        <ext xmlns:x14="http://schemas.microsoft.com/office/spreadsheetml/2009/9/main" uri="{B025F937-C7B1-47D3-B67F-A62EFF666E3E}">
          <x14:id>{A106384B-8B36-4095-B1A9-AAE77172F103}</x14:id>
        </ext>
      </extLst>
    </cfRule>
  </conditionalFormatting>
  <conditionalFormatting sqref="B1861">
    <cfRule type="dataBar" priority="431">
      <dataBar>
        <cfvo type="min"/>
        <cfvo type="max"/>
        <color rgb="FF638EC6"/>
      </dataBar>
      <extLst>
        <ext xmlns:x14="http://schemas.microsoft.com/office/spreadsheetml/2009/9/main" uri="{B025F937-C7B1-47D3-B67F-A62EFF666E3E}">
          <x14:id>{36401D9E-42C5-45AC-9B37-794C9B427C1A}</x14:id>
        </ext>
      </extLst>
    </cfRule>
  </conditionalFormatting>
  <conditionalFormatting sqref="B1862">
    <cfRule type="dataBar" priority="430">
      <dataBar>
        <cfvo type="min"/>
        <cfvo type="max"/>
        <color rgb="FF638EC6"/>
      </dataBar>
      <extLst>
        <ext xmlns:x14="http://schemas.microsoft.com/office/spreadsheetml/2009/9/main" uri="{B025F937-C7B1-47D3-B67F-A62EFF666E3E}">
          <x14:id>{13D1E297-0B9F-4ED4-B2F5-E6C2950752C2}</x14:id>
        </ext>
      </extLst>
    </cfRule>
  </conditionalFormatting>
  <conditionalFormatting sqref="B1863">
    <cfRule type="dataBar" priority="429">
      <dataBar>
        <cfvo type="min"/>
        <cfvo type="max"/>
        <color rgb="FF638EC6"/>
      </dataBar>
      <extLst>
        <ext xmlns:x14="http://schemas.microsoft.com/office/spreadsheetml/2009/9/main" uri="{B025F937-C7B1-47D3-B67F-A62EFF666E3E}">
          <x14:id>{A999D4F4-5026-4F01-8BDE-A148C28E37CD}</x14:id>
        </ext>
      </extLst>
    </cfRule>
  </conditionalFormatting>
  <conditionalFormatting sqref="B1864">
    <cfRule type="dataBar" priority="428">
      <dataBar>
        <cfvo type="min"/>
        <cfvo type="max"/>
        <color rgb="FF638EC6"/>
      </dataBar>
      <extLst>
        <ext xmlns:x14="http://schemas.microsoft.com/office/spreadsheetml/2009/9/main" uri="{B025F937-C7B1-47D3-B67F-A62EFF666E3E}">
          <x14:id>{0ABB5FD7-E045-4ACF-B318-9C6B16E2202C}</x14:id>
        </ext>
      </extLst>
    </cfRule>
  </conditionalFormatting>
  <conditionalFormatting sqref="B1865">
    <cfRule type="dataBar" priority="422">
      <dataBar>
        <cfvo type="min"/>
        <cfvo type="max"/>
        <color rgb="FF638EC6"/>
      </dataBar>
      <extLst>
        <ext xmlns:x14="http://schemas.microsoft.com/office/spreadsheetml/2009/9/main" uri="{B025F937-C7B1-47D3-B67F-A62EFF666E3E}">
          <x14:id>{CA33C616-5B78-46A1-9369-686AB6611A6A}</x14:id>
        </ext>
      </extLst>
    </cfRule>
  </conditionalFormatting>
  <conditionalFormatting sqref="B1866">
    <cfRule type="dataBar" priority="421">
      <dataBar>
        <cfvo type="min"/>
        <cfvo type="max"/>
        <color rgb="FF638EC6"/>
      </dataBar>
      <extLst>
        <ext xmlns:x14="http://schemas.microsoft.com/office/spreadsheetml/2009/9/main" uri="{B025F937-C7B1-47D3-B67F-A62EFF666E3E}">
          <x14:id>{A96E68DA-5DE5-48C4-85A3-7C60AAB337BA}</x14:id>
        </ext>
      </extLst>
    </cfRule>
  </conditionalFormatting>
  <conditionalFormatting sqref="B1867">
    <cfRule type="dataBar" priority="420">
      <dataBar>
        <cfvo type="min"/>
        <cfvo type="max"/>
        <color rgb="FF638EC6"/>
      </dataBar>
      <extLst>
        <ext xmlns:x14="http://schemas.microsoft.com/office/spreadsheetml/2009/9/main" uri="{B025F937-C7B1-47D3-B67F-A62EFF666E3E}">
          <x14:id>{E2B3F4C6-4643-4771-B5F1-85022358C658}</x14:id>
        </ext>
      </extLst>
    </cfRule>
  </conditionalFormatting>
  <conditionalFormatting sqref="B1868">
    <cfRule type="dataBar" priority="419">
      <dataBar>
        <cfvo type="min"/>
        <cfvo type="max"/>
        <color rgb="FF638EC6"/>
      </dataBar>
      <extLst>
        <ext xmlns:x14="http://schemas.microsoft.com/office/spreadsheetml/2009/9/main" uri="{B025F937-C7B1-47D3-B67F-A62EFF666E3E}">
          <x14:id>{1439557E-954D-4541-B1A6-8A092579B16D}</x14:id>
        </ext>
      </extLst>
    </cfRule>
  </conditionalFormatting>
  <conditionalFormatting sqref="B1869">
    <cfRule type="dataBar" priority="418">
      <dataBar>
        <cfvo type="min"/>
        <cfvo type="max"/>
        <color rgb="FF638EC6"/>
      </dataBar>
      <extLst>
        <ext xmlns:x14="http://schemas.microsoft.com/office/spreadsheetml/2009/9/main" uri="{B025F937-C7B1-47D3-B67F-A62EFF666E3E}">
          <x14:id>{9251C552-C7DC-4120-8770-8F934F46159F}</x14:id>
        </ext>
      </extLst>
    </cfRule>
  </conditionalFormatting>
  <conditionalFormatting sqref="B1870">
    <cfRule type="dataBar" priority="417">
      <dataBar>
        <cfvo type="min"/>
        <cfvo type="max"/>
        <color rgb="FF638EC6"/>
      </dataBar>
      <extLst>
        <ext xmlns:x14="http://schemas.microsoft.com/office/spreadsheetml/2009/9/main" uri="{B025F937-C7B1-47D3-B67F-A62EFF666E3E}">
          <x14:id>{96E5009B-6973-4616-BA8C-AA5698C2A15B}</x14:id>
        </ext>
      </extLst>
    </cfRule>
  </conditionalFormatting>
  <conditionalFormatting sqref="B1871">
    <cfRule type="dataBar" priority="416">
      <dataBar>
        <cfvo type="min"/>
        <cfvo type="max"/>
        <color rgb="FF638EC6"/>
      </dataBar>
      <extLst>
        <ext xmlns:x14="http://schemas.microsoft.com/office/spreadsheetml/2009/9/main" uri="{B025F937-C7B1-47D3-B67F-A62EFF666E3E}">
          <x14:id>{A240B617-CB65-4C62-ABE8-D08C89D8C423}</x14:id>
        </ext>
      </extLst>
    </cfRule>
  </conditionalFormatting>
  <conditionalFormatting sqref="B1872">
    <cfRule type="dataBar" priority="415">
      <dataBar>
        <cfvo type="min"/>
        <cfvo type="max"/>
        <color rgb="FF638EC6"/>
      </dataBar>
      <extLst>
        <ext xmlns:x14="http://schemas.microsoft.com/office/spreadsheetml/2009/9/main" uri="{B025F937-C7B1-47D3-B67F-A62EFF666E3E}">
          <x14:id>{ACD00830-2F92-42B9-BEA0-D13949C1516D}</x14:id>
        </ext>
      </extLst>
    </cfRule>
  </conditionalFormatting>
  <conditionalFormatting sqref="B1873">
    <cfRule type="dataBar" priority="414">
      <dataBar>
        <cfvo type="min"/>
        <cfvo type="max"/>
        <color rgb="FF638EC6"/>
      </dataBar>
      <extLst>
        <ext xmlns:x14="http://schemas.microsoft.com/office/spreadsheetml/2009/9/main" uri="{B025F937-C7B1-47D3-B67F-A62EFF666E3E}">
          <x14:id>{8CB5092F-1392-47F2-8B04-CABF596435B3}</x14:id>
        </ext>
      </extLst>
    </cfRule>
  </conditionalFormatting>
  <conditionalFormatting sqref="B1874">
    <cfRule type="dataBar" priority="413">
      <dataBar>
        <cfvo type="min"/>
        <cfvo type="max"/>
        <color rgb="FF638EC6"/>
      </dataBar>
      <extLst>
        <ext xmlns:x14="http://schemas.microsoft.com/office/spreadsheetml/2009/9/main" uri="{B025F937-C7B1-47D3-B67F-A62EFF666E3E}">
          <x14:id>{ECC467CD-5FD4-43B7-832B-2C3EF1FBB463}</x14:id>
        </ext>
      </extLst>
    </cfRule>
  </conditionalFormatting>
  <conditionalFormatting sqref="B1875">
    <cfRule type="dataBar" priority="412">
      <dataBar>
        <cfvo type="min"/>
        <cfvo type="max"/>
        <color rgb="FF638EC6"/>
      </dataBar>
      <extLst>
        <ext xmlns:x14="http://schemas.microsoft.com/office/spreadsheetml/2009/9/main" uri="{B025F937-C7B1-47D3-B67F-A62EFF666E3E}">
          <x14:id>{B54B4146-F641-44A6-A29C-E531F5700399}</x14:id>
        </ext>
      </extLst>
    </cfRule>
  </conditionalFormatting>
  <conditionalFormatting sqref="B1876">
    <cfRule type="dataBar" priority="411">
      <dataBar>
        <cfvo type="min"/>
        <cfvo type="max"/>
        <color rgb="FF638EC6"/>
      </dataBar>
      <extLst>
        <ext xmlns:x14="http://schemas.microsoft.com/office/spreadsheetml/2009/9/main" uri="{B025F937-C7B1-47D3-B67F-A62EFF666E3E}">
          <x14:id>{F340F08F-4937-4FC4-A59E-601375A574D6}</x14:id>
        </ext>
      </extLst>
    </cfRule>
  </conditionalFormatting>
  <conditionalFormatting sqref="B1877">
    <cfRule type="dataBar" priority="410">
      <dataBar>
        <cfvo type="min"/>
        <cfvo type="max"/>
        <color rgb="FF638EC6"/>
      </dataBar>
      <extLst>
        <ext xmlns:x14="http://schemas.microsoft.com/office/spreadsheetml/2009/9/main" uri="{B025F937-C7B1-47D3-B67F-A62EFF666E3E}">
          <x14:id>{0AEDA987-F63B-4BB1-B6A9-90B635DDB1A2}</x14:id>
        </ext>
      </extLst>
    </cfRule>
  </conditionalFormatting>
  <conditionalFormatting sqref="B1878">
    <cfRule type="dataBar" priority="409">
      <dataBar>
        <cfvo type="min"/>
        <cfvo type="max"/>
        <color rgb="FF638EC6"/>
      </dataBar>
      <extLst>
        <ext xmlns:x14="http://schemas.microsoft.com/office/spreadsheetml/2009/9/main" uri="{B025F937-C7B1-47D3-B67F-A62EFF666E3E}">
          <x14:id>{183F4A96-C2A8-4F7E-BFAA-CCBD812D36CC}</x14:id>
        </ext>
      </extLst>
    </cfRule>
  </conditionalFormatting>
  <conditionalFormatting sqref="B1879">
    <cfRule type="dataBar" priority="408">
      <dataBar>
        <cfvo type="min"/>
        <cfvo type="max"/>
        <color rgb="FF638EC6"/>
      </dataBar>
      <extLst>
        <ext xmlns:x14="http://schemas.microsoft.com/office/spreadsheetml/2009/9/main" uri="{B025F937-C7B1-47D3-B67F-A62EFF666E3E}">
          <x14:id>{D4A1F94A-9236-4A63-ACCD-496CE595BF57}</x14:id>
        </ext>
      </extLst>
    </cfRule>
  </conditionalFormatting>
  <conditionalFormatting sqref="B1880">
    <cfRule type="dataBar" priority="407">
      <dataBar>
        <cfvo type="min"/>
        <cfvo type="max"/>
        <color rgb="FF638EC6"/>
      </dataBar>
      <extLst>
        <ext xmlns:x14="http://schemas.microsoft.com/office/spreadsheetml/2009/9/main" uri="{B025F937-C7B1-47D3-B67F-A62EFF666E3E}">
          <x14:id>{6801DE3B-B893-4A9B-84B2-6AAC532C0777}</x14:id>
        </ext>
      </extLst>
    </cfRule>
  </conditionalFormatting>
  <conditionalFormatting sqref="B1881">
    <cfRule type="dataBar" priority="406">
      <dataBar>
        <cfvo type="min"/>
        <cfvo type="max"/>
        <color rgb="FF638EC6"/>
      </dataBar>
      <extLst>
        <ext xmlns:x14="http://schemas.microsoft.com/office/spreadsheetml/2009/9/main" uri="{B025F937-C7B1-47D3-B67F-A62EFF666E3E}">
          <x14:id>{6A42759E-68EE-46EF-AD29-F9B1470D5575}</x14:id>
        </ext>
      </extLst>
    </cfRule>
  </conditionalFormatting>
  <conditionalFormatting sqref="B1882">
    <cfRule type="dataBar" priority="405">
      <dataBar>
        <cfvo type="min"/>
        <cfvo type="max"/>
        <color rgb="FF638EC6"/>
      </dataBar>
      <extLst>
        <ext xmlns:x14="http://schemas.microsoft.com/office/spreadsheetml/2009/9/main" uri="{B025F937-C7B1-47D3-B67F-A62EFF666E3E}">
          <x14:id>{D48C51E0-6E93-402D-95A7-7DE3588D847E}</x14:id>
        </ext>
      </extLst>
    </cfRule>
  </conditionalFormatting>
  <conditionalFormatting sqref="B1883">
    <cfRule type="dataBar" priority="404">
      <dataBar>
        <cfvo type="min"/>
        <cfvo type="max"/>
        <color rgb="FF638EC6"/>
      </dataBar>
      <extLst>
        <ext xmlns:x14="http://schemas.microsoft.com/office/spreadsheetml/2009/9/main" uri="{B025F937-C7B1-47D3-B67F-A62EFF666E3E}">
          <x14:id>{62C917B5-779C-4B58-9D36-5A1217B2324F}</x14:id>
        </ext>
      </extLst>
    </cfRule>
  </conditionalFormatting>
  <conditionalFormatting sqref="B1884">
    <cfRule type="dataBar" priority="403">
      <dataBar>
        <cfvo type="min"/>
        <cfvo type="max"/>
        <color rgb="FF638EC6"/>
      </dataBar>
      <extLst>
        <ext xmlns:x14="http://schemas.microsoft.com/office/spreadsheetml/2009/9/main" uri="{B025F937-C7B1-47D3-B67F-A62EFF666E3E}">
          <x14:id>{717AB135-FE45-4FAE-93E6-82A612C02BDA}</x14:id>
        </ext>
      </extLst>
    </cfRule>
  </conditionalFormatting>
  <conditionalFormatting sqref="B1885">
    <cfRule type="dataBar" priority="402">
      <dataBar>
        <cfvo type="min"/>
        <cfvo type="max"/>
        <color rgb="FF638EC6"/>
      </dataBar>
      <extLst>
        <ext xmlns:x14="http://schemas.microsoft.com/office/spreadsheetml/2009/9/main" uri="{B025F937-C7B1-47D3-B67F-A62EFF666E3E}">
          <x14:id>{FB4DFF45-E3E0-4695-879F-E51493090E8E}</x14:id>
        </ext>
      </extLst>
    </cfRule>
  </conditionalFormatting>
  <conditionalFormatting sqref="B1886">
    <cfRule type="dataBar" priority="401">
      <dataBar>
        <cfvo type="min"/>
        <cfvo type="max"/>
        <color rgb="FF638EC6"/>
      </dataBar>
      <extLst>
        <ext xmlns:x14="http://schemas.microsoft.com/office/spreadsheetml/2009/9/main" uri="{B025F937-C7B1-47D3-B67F-A62EFF666E3E}">
          <x14:id>{70FE4815-7F69-46E4-962A-369941F88752}</x14:id>
        </ext>
      </extLst>
    </cfRule>
  </conditionalFormatting>
  <conditionalFormatting sqref="B1887">
    <cfRule type="dataBar" priority="400">
      <dataBar>
        <cfvo type="min"/>
        <cfvo type="max"/>
        <color rgb="FF638EC6"/>
      </dataBar>
      <extLst>
        <ext xmlns:x14="http://schemas.microsoft.com/office/spreadsheetml/2009/9/main" uri="{B025F937-C7B1-47D3-B67F-A62EFF666E3E}">
          <x14:id>{25A98037-BE7B-466B-8EB5-04622E458EA9}</x14:id>
        </ext>
      </extLst>
    </cfRule>
  </conditionalFormatting>
  <conditionalFormatting sqref="B1888">
    <cfRule type="dataBar" priority="399">
      <dataBar>
        <cfvo type="min"/>
        <cfvo type="max"/>
        <color rgb="FF638EC6"/>
      </dataBar>
      <extLst>
        <ext xmlns:x14="http://schemas.microsoft.com/office/spreadsheetml/2009/9/main" uri="{B025F937-C7B1-47D3-B67F-A62EFF666E3E}">
          <x14:id>{85320033-998B-4463-8163-B181F66B1DC9}</x14:id>
        </ext>
      </extLst>
    </cfRule>
  </conditionalFormatting>
  <conditionalFormatting sqref="B1889">
    <cfRule type="dataBar" priority="398">
      <dataBar>
        <cfvo type="min"/>
        <cfvo type="max"/>
        <color rgb="FF638EC6"/>
      </dataBar>
      <extLst>
        <ext xmlns:x14="http://schemas.microsoft.com/office/spreadsheetml/2009/9/main" uri="{B025F937-C7B1-47D3-B67F-A62EFF666E3E}">
          <x14:id>{ABB796D0-50C4-4DE3-8368-9D7C85ABD0CF}</x14:id>
        </ext>
      </extLst>
    </cfRule>
  </conditionalFormatting>
  <conditionalFormatting sqref="B1890">
    <cfRule type="dataBar" priority="397">
      <dataBar>
        <cfvo type="min"/>
        <cfvo type="max"/>
        <color rgb="FF638EC6"/>
      </dataBar>
      <extLst>
        <ext xmlns:x14="http://schemas.microsoft.com/office/spreadsheetml/2009/9/main" uri="{B025F937-C7B1-47D3-B67F-A62EFF666E3E}">
          <x14:id>{A2DDECB0-709A-40CB-ADE5-D7BD0F0749F9}</x14:id>
        </ext>
      </extLst>
    </cfRule>
  </conditionalFormatting>
  <conditionalFormatting sqref="B1891">
    <cfRule type="dataBar" priority="396">
      <dataBar>
        <cfvo type="min"/>
        <cfvo type="max"/>
        <color rgb="FF638EC6"/>
      </dataBar>
      <extLst>
        <ext xmlns:x14="http://schemas.microsoft.com/office/spreadsheetml/2009/9/main" uri="{B025F937-C7B1-47D3-B67F-A62EFF666E3E}">
          <x14:id>{C8F0874A-41B5-4E61-9575-752460503A73}</x14:id>
        </ext>
      </extLst>
    </cfRule>
  </conditionalFormatting>
  <conditionalFormatting sqref="B1892">
    <cfRule type="dataBar" priority="395">
      <dataBar>
        <cfvo type="min"/>
        <cfvo type="max"/>
        <color rgb="FF638EC6"/>
      </dataBar>
      <extLst>
        <ext xmlns:x14="http://schemas.microsoft.com/office/spreadsheetml/2009/9/main" uri="{B025F937-C7B1-47D3-B67F-A62EFF666E3E}">
          <x14:id>{5CB2B4A0-28A7-43C6-A613-484E00D2C2B7}</x14:id>
        </ext>
      </extLst>
    </cfRule>
  </conditionalFormatting>
  <conditionalFormatting sqref="B1893">
    <cfRule type="dataBar" priority="394">
      <dataBar>
        <cfvo type="min"/>
        <cfvo type="max"/>
        <color rgb="FF638EC6"/>
      </dataBar>
      <extLst>
        <ext xmlns:x14="http://schemas.microsoft.com/office/spreadsheetml/2009/9/main" uri="{B025F937-C7B1-47D3-B67F-A62EFF666E3E}">
          <x14:id>{34302B23-373D-4872-B118-30C77964E407}</x14:id>
        </ext>
      </extLst>
    </cfRule>
  </conditionalFormatting>
  <conditionalFormatting sqref="B1894">
    <cfRule type="dataBar" priority="393">
      <dataBar>
        <cfvo type="min"/>
        <cfvo type="max"/>
        <color rgb="FF638EC6"/>
      </dataBar>
      <extLst>
        <ext xmlns:x14="http://schemas.microsoft.com/office/spreadsheetml/2009/9/main" uri="{B025F937-C7B1-47D3-B67F-A62EFF666E3E}">
          <x14:id>{C91924FF-6A06-467E-8B6A-3A6A645CE707}</x14:id>
        </ext>
      </extLst>
    </cfRule>
  </conditionalFormatting>
  <conditionalFormatting sqref="B1895">
    <cfRule type="dataBar" priority="392">
      <dataBar>
        <cfvo type="min"/>
        <cfvo type="max"/>
        <color rgb="FF638EC6"/>
      </dataBar>
      <extLst>
        <ext xmlns:x14="http://schemas.microsoft.com/office/spreadsheetml/2009/9/main" uri="{B025F937-C7B1-47D3-B67F-A62EFF666E3E}">
          <x14:id>{31728265-7590-4149-92FC-B20B193930D9}</x14:id>
        </ext>
      </extLst>
    </cfRule>
  </conditionalFormatting>
  <conditionalFormatting sqref="B1896">
    <cfRule type="dataBar" priority="391">
      <dataBar>
        <cfvo type="min"/>
        <cfvo type="max"/>
        <color rgb="FF638EC6"/>
      </dataBar>
      <extLst>
        <ext xmlns:x14="http://schemas.microsoft.com/office/spreadsheetml/2009/9/main" uri="{B025F937-C7B1-47D3-B67F-A62EFF666E3E}">
          <x14:id>{498A55B9-14D5-4848-8F76-3308C8FCF8CC}</x14:id>
        </ext>
      </extLst>
    </cfRule>
  </conditionalFormatting>
  <conditionalFormatting sqref="B1897">
    <cfRule type="dataBar" priority="390">
      <dataBar>
        <cfvo type="min"/>
        <cfvo type="max"/>
        <color rgb="FF638EC6"/>
      </dataBar>
      <extLst>
        <ext xmlns:x14="http://schemas.microsoft.com/office/spreadsheetml/2009/9/main" uri="{B025F937-C7B1-47D3-B67F-A62EFF666E3E}">
          <x14:id>{5AB16FDE-CD8B-4D91-BA96-E6D1CD5862BC}</x14:id>
        </ext>
      </extLst>
    </cfRule>
  </conditionalFormatting>
  <conditionalFormatting sqref="B1898">
    <cfRule type="dataBar" priority="389">
      <dataBar>
        <cfvo type="min"/>
        <cfvo type="max"/>
        <color rgb="FF638EC6"/>
      </dataBar>
      <extLst>
        <ext xmlns:x14="http://schemas.microsoft.com/office/spreadsheetml/2009/9/main" uri="{B025F937-C7B1-47D3-B67F-A62EFF666E3E}">
          <x14:id>{10C44D2D-6352-4E10-8F75-BE8F71A423B8}</x14:id>
        </ext>
      </extLst>
    </cfRule>
  </conditionalFormatting>
  <conditionalFormatting sqref="B1899">
    <cfRule type="dataBar" priority="388">
      <dataBar>
        <cfvo type="min"/>
        <cfvo type="max"/>
        <color rgb="FF638EC6"/>
      </dataBar>
      <extLst>
        <ext xmlns:x14="http://schemas.microsoft.com/office/spreadsheetml/2009/9/main" uri="{B025F937-C7B1-47D3-B67F-A62EFF666E3E}">
          <x14:id>{E76353DE-6ADC-40C1-BB9C-9A0EC6EC7C3C}</x14:id>
        </ext>
      </extLst>
    </cfRule>
  </conditionalFormatting>
  <conditionalFormatting sqref="B1900">
    <cfRule type="dataBar" priority="387">
      <dataBar>
        <cfvo type="min"/>
        <cfvo type="max"/>
        <color rgb="FF638EC6"/>
      </dataBar>
      <extLst>
        <ext xmlns:x14="http://schemas.microsoft.com/office/spreadsheetml/2009/9/main" uri="{B025F937-C7B1-47D3-B67F-A62EFF666E3E}">
          <x14:id>{C59FBB5C-B74B-4BA6-82B8-ED688655FBA3}</x14:id>
        </ext>
      </extLst>
    </cfRule>
  </conditionalFormatting>
  <conditionalFormatting sqref="B1901">
    <cfRule type="dataBar" priority="386">
      <dataBar>
        <cfvo type="min"/>
        <cfvo type="max"/>
        <color rgb="FF638EC6"/>
      </dataBar>
      <extLst>
        <ext xmlns:x14="http://schemas.microsoft.com/office/spreadsheetml/2009/9/main" uri="{B025F937-C7B1-47D3-B67F-A62EFF666E3E}">
          <x14:id>{480FE777-15B8-4223-9367-D5A33C2C5F8C}</x14:id>
        </ext>
      </extLst>
    </cfRule>
  </conditionalFormatting>
  <conditionalFormatting sqref="B1902">
    <cfRule type="dataBar" priority="385">
      <dataBar>
        <cfvo type="min"/>
        <cfvo type="max"/>
        <color rgb="FF638EC6"/>
      </dataBar>
      <extLst>
        <ext xmlns:x14="http://schemas.microsoft.com/office/spreadsheetml/2009/9/main" uri="{B025F937-C7B1-47D3-B67F-A62EFF666E3E}">
          <x14:id>{C8AC2A84-10CB-44A4-BFE3-715EBAE155AF}</x14:id>
        </ext>
      </extLst>
    </cfRule>
  </conditionalFormatting>
  <conditionalFormatting sqref="B1903">
    <cfRule type="dataBar" priority="384">
      <dataBar>
        <cfvo type="min"/>
        <cfvo type="max"/>
        <color rgb="FF638EC6"/>
      </dataBar>
      <extLst>
        <ext xmlns:x14="http://schemas.microsoft.com/office/spreadsheetml/2009/9/main" uri="{B025F937-C7B1-47D3-B67F-A62EFF666E3E}">
          <x14:id>{2100F9FF-C4D1-4539-862E-428B0B743D9B}</x14:id>
        </ext>
      </extLst>
    </cfRule>
  </conditionalFormatting>
  <conditionalFormatting sqref="B1904">
    <cfRule type="dataBar" priority="383">
      <dataBar>
        <cfvo type="min"/>
        <cfvo type="max"/>
        <color rgb="FF638EC6"/>
      </dataBar>
      <extLst>
        <ext xmlns:x14="http://schemas.microsoft.com/office/spreadsheetml/2009/9/main" uri="{B025F937-C7B1-47D3-B67F-A62EFF666E3E}">
          <x14:id>{3671B8CA-C388-4EB6-B863-FB765749B98E}</x14:id>
        </ext>
      </extLst>
    </cfRule>
  </conditionalFormatting>
  <conditionalFormatting sqref="B1905">
    <cfRule type="dataBar" priority="382">
      <dataBar>
        <cfvo type="min"/>
        <cfvo type="max"/>
        <color rgb="FF638EC6"/>
      </dataBar>
      <extLst>
        <ext xmlns:x14="http://schemas.microsoft.com/office/spreadsheetml/2009/9/main" uri="{B025F937-C7B1-47D3-B67F-A62EFF666E3E}">
          <x14:id>{FD5A68BD-A999-4D20-9CEC-3CD62471DAEF}</x14:id>
        </ext>
      </extLst>
    </cfRule>
  </conditionalFormatting>
  <conditionalFormatting sqref="B1906">
    <cfRule type="dataBar" priority="381">
      <dataBar>
        <cfvo type="min"/>
        <cfvo type="max"/>
        <color rgb="FF638EC6"/>
      </dataBar>
      <extLst>
        <ext xmlns:x14="http://schemas.microsoft.com/office/spreadsheetml/2009/9/main" uri="{B025F937-C7B1-47D3-B67F-A62EFF666E3E}">
          <x14:id>{8E87D158-0BF1-428A-A6DA-22807CBF8059}</x14:id>
        </ext>
      </extLst>
    </cfRule>
  </conditionalFormatting>
  <conditionalFormatting sqref="B1907">
    <cfRule type="dataBar" priority="380">
      <dataBar>
        <cfvo type="min"/>
        <cfvo type="max"/>
        <color rgb="FF638EC6"/>
      </dataBar>
      <extLst>
        <ext xmlns:x14="http://schemas.microsoft.com/office/spreadsheetml/2009/9/main" uri="{B025F937-C7B1-47D3-B67F-A62EFF666E3E}">
          <x14:id>{73F69A0D-7160-438F-9210-D8F206913BAF}</x14:id>
        </ext>
      </extLst>
    </cfRule>
  </conditionalFormatting>
  <conditionalFormatting sqref="B1908">
    <cfRule type="dataBar" priority="379">
      <dataBar>
        <cfvo type="min"/>
        <cfvo type="max"/>
        <color rgb="FF638EC6"/>
      </dataBar>
      <extLst>
        <ext xmlns:x14="http://schemas.microsoft.com/office/spreadsheetml/2009/9/main" uri="{B025F937-C7B1-47D3-B67F-A62EFF666E3E}">
          <x14:id>{1DBD5DB9-62AB-460C-ADC6-DB0FE9EC4E69}</x14:id>
        </ext>
      </extLst>
    </cfRule>
  </conditionalFormatting>
  <conditionalFormatting sqref="B1909">
    <cfRule type="dataBar" priority="378">
      <dataBar>
        <cfvo type="min"/>
        <cfvo type="max"/>
        <color rgb="FF638EC6"/>
      </dataBar>
      <extLst>
        <ext xmlns:x14="http://schemas.microsoft.com/office/spreadsheetml/2009/9/main" uri="{B025F937-C7B1-47D3-B67F-A62EFF666E3E}">
          <x14:id>{36596FF3-15BD-4B8C-A0E0-AC90D3D92703}</x14:id>
        </ext>
      </extLst>
    </cfRule>
  </conditionalFormatting>
  <conditionalFormatting sqref="B1910">
    <cfRule type="dataBar" priority="377">
      <dataBar>
        <cfvo type="min"/>
        <cfvo type="max"/>
        <color rgb="FF638EC6"/>
      </dataBar>
      <extLst>
        <ext xmlns:x14="http://schemas.microsoft.com/office/spreadsheetml/2009/9/main" uri="{B025F937-C7B1-47D3-B67F-A62EFF666E3E}">
          <x14:id>{1723E48C-33B7-47F8-BDE5-1FEF7B9336A9}</x14:id>
        </ext>
      </extLst>
    </cfRule>
  </conditionalFormatting>
  <conditionalFormatting sqref="B1911">
    <cfRule type="dataBar" priority="376">
      <dataBar>
        <cfvo type="min"/>
        <cfvo type="max"/>
        <color rgb="FF638EC6"/>
      </dataBar>
      <extLst>
        <ext xmlns:x14="http://schemas.microsoft.com/office/spreadsheetml/2009/9/main" uri="{B025F937-C7B1-47D3-B67F-A62EFF666E3E}">
          <x14:id>{3940BA42-27A5-4595-9FDD-8568E2603355}</x14:id>
        </ext>
      </extLst>
    </cfRule>
  </conditionalFormatting>
  <conditionalFormatting sqref="B1912">
    <cfRule type="dataBar" priority="375">
      <dataBar>
        <cfvo type="min"/>
        <cfvo type="max"/>
        <color rgb="FF638EC6"/>
      </dataBar>
      <extLst>
        <ext xmlns:x14="http://schemas.microsoft.com/office/spreadsheetml/2009/9/main" uri="{B025F937-C7B1-47D3-B67F-A62EFF666E3E}">
          <x14:id>{0C2E65EF-DD33-4D15-88AC-D1B6B482A64B}</x14:id>
        </ext>
      </extLst>
    </cfRule>
  </conditionalFormatting>
  <conditionalFormatting sqref="B1913">
    <cfRule type="dataBar" priority="374">
      <dataBar>
        <cfvo type="min"/>
        <cfvo type="max"/>
        <color rgb="FF638EC6"/>
      </dataBar>
      <extLst>
        <ext xmlns:x14="http://schemas.microsoft.com/office/spreadsheetml/2009/9/main" uri="{B025F937-C7B1-47D3-B67F-A62EFF666E3E}">
          <x14:id>{61AC8611-06C8-494B-B240-16EDD0EEB7C9}</x14:id>
        </ext>
      </extLst>
    </cfRule>
  </conditionalFormatting>
  <conditionalFormatting sqref="B1914">
    <cfRule type="dataBar" priority="373">
      <dataBar>
        <cfvo type="min"/>
        <cfvo type="max"/>
        <color rgb="FF638EC6"/>
      </dataBar>
      <extLst>
        <ext xmlns:x14="http://schemas.microsoft.com/office/spreadsheetml/2009/9/main" uri="{B025F937-C7B1-47D3-B67F-A62EFF666E3E}">
          <x14:id>{5DC39780-E486-48A7-8D76-C62C923827B2}</x14:id>
        </ext>
      </extLst>
    </cfRule>
  </conditionalFormatting>
  <conditionalFormatting sqref="B1915">
    <cfRule type="dataBar" priority="372">
      <dataBar>
        <cfvo type="min"/>
        <cfvo type="max"/>
        <color rgb="FF638EC6"/>
      </dataBar>
      <extLst>
        <ext xmlns:x14="http://schemas.microsoft.com/office/spreadsheetml/2009/9/main" uri="{B025F937-C7B1-47D3-B67F-A62EFF666E3E}">
          <x14:id>{4F9F67E2-4C9C-44DF-BB33-D345A15B8AFB}</x14:id>
        </ext>
      </extLst>
    </cfRule>
  </conditionalFormatting>
  <conditionalFormatting sqref="B1916">
    <cfRule type="dataBar" priority="371">
      <dataBar>
        <cfvo type="min"/>
        <cfvo type="max"/>
        <color rgb="FF638EC6"/>
      </dataBar>
      <extLst>
        <ext xmlns:x14="http://schemas.microsoft.com/office/spreadsheetml/2009/9/main" uri="{B025F937-C7B1-47D3-B67F-A62EFF666E3E}">
          <x14:id>{4EC50A01-8C47-4459-B190-0332C7EAF4C4}</x14:id>
        </ext>
      </extLst>
    </cfRule>
  </conditionalFormatting>
  <conditionalFormatting sqref="B1917">
    <cfRule type="dataBar" priority="370">
      <dataBar>
        <cfvo type="min"/>
        <cfvo type="max"/>
        <color rgb="FF638EC6"/>
      </dataBar>
      <extLst>
        <ext xmlns:x14="http://schemas.microsoft.com/office/spreadsheetml/2009/9/main" uri="{B025F937-C7B1-47D3-B67F-A62EFF666E3E}">
          <x14:id>{D04E5991-A67C-4E13-A986-BD0D03D82BD8}</x14:id>
        </ext>
      </extLst>
    </cfRule>
  </conditionalFormatting>
  <conditionalFormatting sqref="B1918">
    <cfRule type="dataBar" priority="369">
      <dataBar>
        <cfvo type="min"/>
        <cfvo type="max"/>
        <color rgb="FF638EC6"/>
      </dataBar>
      <extLst>
        <ext xmlns:x14="http://schemas.microsoft.com/office/spreadsheetml/2009/9/main" uri="{B025F937-C7B1-47D3-B67F-A62EFF666E3E}">
          <x14:id>{07B9D6E7-E338-4CDE-92AB-5481A4893126}</x14:id>
        </ext>
      </extLst>
    </cfRule>
  </conditionalFormatting>
  <conditionalFormatting sqref="B1919">
    <cfRule type="dataBar" priority="368">
      <dataBar>
        <cfvo type="min"/>
        <cfvo type="max"/>
        <color rgb="FF638EC6"/>
      </dataBar>
      <extLst>
        <ext xmlns:x14="http://schemas.microsoft.com/office/spreadsheetml/2009/9/main" uri="{B025F937-C7B1-47D3-B67F-A62EFF666E3E}">
          <x14:id>{B3369FE8-2D89-420C-8645-5C5678D660A7}</x14:id>
        </ext>
      </extLst>
    </cfRule>
  </conditionalFormatting>
  <conditionalFormatting sqref="B1920">
    <cfRule type="dataBar" priority="367">
      <dataBar>
        <cfvo type="min"/>
        <cfvo type="max"/>
        <color rgb="FF638EC6"/>
      </dataBar>
      <extLst>
        <ext xmlns:x14="http://schemas.microsoft.com/office/spreadsheetml/2009/9/main" uri="{B025F937-C7B1-47D3-B67F-A62EFF666E3E}">
          <x14:id>{B156CB4E-4FD0-4B77-86C7-B0E340083264}</x14:id>
        </ext>
      </extLst>
    </cfRule>
  </conditionalFormatting>
  <conditionalFormatting sqref="B1921">
    <cfRule type="dataBar" priority="366">
      <dataBar>
        <cfvo type="min"/>
        <cfvo type="max"/>
        <color rgb="FF638EC6"/>
      </dataBar>
      <extLst>
        <ext xmlns:x14="http://schemas.microsoft.com/office/spreadsheetml/2009/9/main" uri="{B025F937-C7B1-47D3-B67F-A62EFF666E3E}">
          <x14:id>{62F24C1B-A1D8-4250-8EAF-84202C66644C}</x14:id>
        </ext>
      </extLst>
    </cfRule>
  </conditionalFormatting>
  <conditionalFormatting sqref="B1922">
    <cfRule type="dataBar" priority="365">
      <dataBar>
        <cfvo type="min"/>
        <cfvo type="max"/>
        <color rgb="FF638EC6"/>
      </dataBar>
      <extLst>
        <ext xmlns:x14="http://schemas.microsoft.com/office/spreadsheetml/2009/9/main" uri="{B025F937-C7B1-47D3-B67F-A62EFF666E3E}">
          <x14:id>{9B5C5057-3118-4FBD-88CB-4C4DA42C08BF}</x14:id>
        </ext>
      </extLst>
    </cfRule>
  </conditionalFormatting>
  <conditionalFormatting sqref="B1923">
    <cfRule type="dataBar" priority="364">
      <dataBar>
        <cfvo type="min"/>
        <cfvo type="max"/>
        <color rgb="FF638EC6"/>
      </dataBar>
      <extLst>
        <ext xmlns:x14="http://schemas.microsoft.com/office/spreadsheetml/2009/9/main" uri="{B025F937-C7B1-47D3-B67F-A62EFF666E3E}">
          <x14:id>{0F4252FD-725D-46CC-8C16-F9EE38878175}</x14:id>
        </ext>
      </extLst>
    </cfRule>
  </conditionalFormatting>
  <conditionalFormatting sqref="B1924">
    <cfRule type="dataBar" priority="363">
      <dataBar>
        <cfvo type="min"/>
        <cfvo type="max"/>
        <color rgb="FF638EC6"/>
      </dataBar>
      <extLst>
        <ext xmlns:x14="http://schemas.microsoft.com/office/spreadsheetml/2009/9/main" uri="{B025F937-C7B1-47D3-B67F-A62EFF666E3E}">
          <x14:id>{F85A2C5F-C234-464D-B73F-88E355B5D1DF}</x14:id>
        </ext>
      </extLst>
    </cfRule>
  </conditionalFormatting>
  <conditionalFormatting sqref="B1925">
    <cfRule type="dataBar" priority="362">
      <dataBar>
        <cfvo type="min"/>
        <cfvo type="max"/>
        <color rgb="FF638EC6"/>
      </dataBar>
      <extLst>
        <ext xmlns:x14="http://schemas.microsoft.com/office/spreadsheetml/2009/9/main" uri="{B025F937-C7B1-47D3-B67F-A62EFF666E3E}">
          <x14:id>{9F1E28AE-1424-42BE-A4B4-F072C35D178D}</x14:id>
        </ext>
      </extLst>
    </cfRule>
  </conditionalFormatting>
  <conditionalFormatting sqref="B1926">
    <cfRule type="dataBar" priority="361">
      <dataBar>
        <cfvo type="min"/>
        <cfvo type="max"/>
        <color rgb="FF638EC6"/>
      </dataBar>
      <extLst>
        <ext xmlns:x14="http://schemas.microsoft.com/office/spreadsheetml/2009/9/main" uri="{B025F937-C7B1-47D3-B67F-A62EFF666E3E}">
          <x14:id>{E94E5490-29AC-4CBE-AB49-A66BA61FD1F0}</x14:id>
        </ext>
      </extLst>
    </cfRule>
  </conditionalFormatting>
  <conditionalFormatting sqref="B1927">
    <cfRule type="dataBar" priority="360">
      <dataBar>
        <cfvo type="min"/>
        <cfvo type="max"/>
        <color rgb="FF638EC6"/>
      </dataBar>
      <extLst>
        <ext xmlns:x14="http://schemas.microsoft.com/office/spreadsheetml/2009/9/main" uri="{B025F937-C7B1-47D3-B67F-A62EFF666E3E}">
          <x14:id>{4C93E06F-9E9C-4084-B0F6-90D151DC44C9}</x14:id>
        </ext>
      </extLst>
    </cfRule>
  </conditionalFormatting>
  <conditionalFormatting sqref="B1928">
    <cfRule type="dataBar" priority="359">
      <dataBar>
        <cfvo type="min"/>
        <cfvo type="max"/>
        <color rgb="FF638EC6"/>
      </dataBar>
      <extLst>
        <ext xmlns:x14="http://schemas.microsoft.com/office/spreadsheetml/2009/9/main" uri="{B025F937-C7B1-47D3-B67F-A62EFF666E3E}">
          <x14:id>{E3FDB49A-6747-4AF9-AECD-03445734D2B1}</x14:id>
        </ext>
      </extLst>
    </cfRule>
  </conditionalFormatting>
  <conditionalFormatting sqref="B1929">
    <cfRule type="dataBar" priority="358">
      <dataBar>
        <cfvo type="min"/>
        <cfvo type="max"/>
        <color rgb="FF638EC6"/>
      </dataBar>
      <extLst>
        <ext xmlns:x14="http://schemas.microsoft.com/office/spreadsheetml/2009/9/main" uri="{B025F937-C7B1-47D3-B67F-A62EFF666E3E}">
          <x14:id>{0A937092-A569-474B-98F7-FFB049811C64}</x14:id>
        </ext>
      </extLst>
    </cfRule>
  </conditionalFormatting>
  <conditionalFormatting sqref="B1930">
    <cfRule type="dataBar" priority="357">
      <dataBar>
        <cfvo type="min"/>
        <cfvo type="max"/>
        <color rgb="FF638EC6"/>
      </dataBar>
      <extLst>
        <ext xmlns:x14="http://schemas.microsoft.com/office/spreadsheetml/2009/9/main" uri="{B025F937-C7B1-47D3-B67F-A62EFF666E3E}">
          <x14:id>{CA43BE5D-E014-4CDA-B563-8EE59AEFC791}</x14:id>
        </ext>
      </extLst>
    </cfRule>
  </conditionalFormatting>
  <conditionalFormatting sqref="B1931">
    <cfRule type="dataBar" priority="356">
      <dataBar>
        <cfvo type="min"/>
        <cfvo type="max"/>
        <color rgb="FF638EC6"/>
      </dataBar>
      <extLst>
        <ext xmlns:x14="http://schemas.microsoft.com/office/spreadsheetml/2009/9/main" uri="{B025F937-C7B1-47D3-B67F-A62EFF666E3E}">
          <x14:id>{103A9818-D541-4578-869F-BAFB55414BFD}</x14:id>
        </ext>
      </extLst>
    </cfRule>
  </conditionalFormatting>
  <conditionalFormatting sqref="B1932">
    <cfRule type="dataBar" priority="355">
      <dataBar>
        <cfvo type="min"/>
        <cfvo type="max"/>
        <color rgb="FF638EC6"/>
      </dataBar>
      <extLst>
        <ext xmlns:x14="http://schemas.microsoft.com/office/spreadsheetml/2009/9/main" uri="{B025F937-C7B1-47D3-B67F-A62EFF666E3E}">
          <x14:id>{ECA8376F-0232-464F-B39F-A335181C411F}</x14:id>
        </ext>
      </extLst>
    </cfRule>
  </conditionalFormatting>
  <conditionalFormatting sqref="B1933">
    <cfRule type="dataBar" priority="354">
      <dataBar>
        <cfvo type="min"/>
        <cfvo type="max"/>
        <color rgb="FF638EC6"/>
      </dataBar>
      <extLst>
        <ext xmlns:x14="http://schemas.microsoft.com/office/spreadsheetml/2009/9/main" uri="{B025F937-C7B1-47D3-B67F-A62EFF666E3E}">
          <x14:id>{91F08FEF-90FC-4B05-B383-A10BE97BD57B}</x14:id>
        </ext>
      </extLst>
    </cfRule>
  </conditionalFormatting>
  <conditionalFormatting sqref="B1934">
    <cfRule type="dataBar" priority="353">
      <dataBar>
        <cfvo type="min"/>
        <cfvo type="max"/>
        <color rgb="FF638EC6"/>
      </dataBar>
      <extLst>
        <ext xmlns:x14="http://schemas.microsoft.com/office/spreadsheetml/2009/9/main" uri="{B025F937-C7B1-47D3-B67F-A62EFF666E3E}">
          <x14:id>{29DEE010-F1A3-42EE-A7F4-658DFF0FEBEB}</x14:id>
        </ext>
      </extLst>
    </cfRule>
  </conditionalFormatting>
  <conditionalFormatting sqref="B1935">
    <cfRule type="dataBar" priority="352">
      <dataBar>
        <cfvo type="min"/>
        <cfvo type="max"/>
        <color rgb="FF638EC6"/>
      </dataBar>
      <extLst>
        <ext xmlns:x14="http://schemas.microsoft.com/office/spreadsheetml/2009/9/main" uri="{B025F937-C7B1-47D3-B67F-A62EFF666E3E}">
          <x14:id>{E1BABD35-CAC0-4AD4-BA4D-58FA382136B8}</x14:id>
        </ext>
      </extLst>
    </cfRule>
  </conditionalFormatting>
  <conditionalFormatting sqref="B1936">
    <cfRule type="dataBar" priority="351">
      <dataBar>
        <cfvo type="min"/>
        <cfvo type="max"/>
        <color rgb="FF638EC6"/>
      </dataBar>
      <extLst>
        <ext xmlns:x14="http://schemas.microsoft.com/office/spreadsheetml/2009/9/main" uri="{B025F937-C7B1-47D3-B67F-A62EFF666E3E}">
          <x14:id>{2A193C30-34B9-40FE-8367-30FA84F2600C}</x14:id>
        </ext>
      </extLst>
    </cfRule>
  </conditionalFormatting>
  <conditionalFormatting sqref="B1937">
    <cfRule type="dataBar" priority="350">
      <dataBar>
        <cfvo type="min"/>
        <cfvo type="max"/>
        <color rgb="FF638EC6"/>
      </dataBar>
      <extLst>
        <ext xmlns:x14="http://schemas.microsoft.com/office/spreadsheetml/2009/9/main" uri="{B025F937-C7B1-47D3-B67F-A62EFF666E3E}">
          <x14:id>{3949D7FF-0424-45E5-B453-9430FE1F2FB7}</x14:id>
        </ext>
      </extLst>
    </cfRule>
  </conditionalFormatting>
  <conditionalFormatting sqref="B1938">
    <cfRule type="dataBar" priority="349">
      <dataBar>
        <cfvo type="min"/>
        <cfvo type="max"/>
        <color rgb="FF638EC6"/>
      </dataBar>
      <extLst>
        <ext xmlns:x14="http://schemas.microsoft.com/office/spreadsheetml/2009/9/main" uri="{B025F937-C7B1-47D3-B67F-A62EFF666E3E}">
          <x14:id>{2B40E969-B6FB-4674-A873-1C454DBBD7A9}</x14:id>
        </ext>
      </extLst>
    </cfRule>
  </conditionalFormatting>
  <conditionalFormatting sqref="B1939">
    <cfRule type="dataBar" priority="347">
      <dataBar>
        <cfvo type="min"/>
        <cfvo type="max"/>
        <color rgb="FF638EC6"/>
      </dataBar>
      <extLst>
        <ext xmlns:x14="http://schemas.microsoft.com/office/spreadsheetml/2009/9/main" uri="{B025F937-C7B1-47D3-B67F-A62EFF666E3E}">
          <x14:id>{E2D7701F-9661-44F8-9E14-B64292ABB392}</x14:id>
        </ext>
      </extLst>
    </cfRule>
  </conditionalFormatting>
  <conditionalFormatting sqref="B1940">
    <cfRule type="dataBar" priority="348">
      <dataBar>
        <cfvo type="min"/>
        <cfvo type="max"/>
        <color rgb="FF638EC6"/>
      </dataBar>
      <extLst>
        <ext xmlns:x14="http://schemas.microsoft.com/office/spreadsheetml/2009/9/main" uri="{B025F937-C7B1-47D3-B67F-A62EFF666E3E}">
          <x14:id>{26505E4D-D4DE-40DE-BCF0-8BC54F41B236}</x14:id>
        </ext>
      </extLst>
    </cfRule>
  </conditionalFormatting>
  <conditionalFormatting sqref="B1941:B1947 B1812">
    <cfRule type="dataBar" priority="480">
      <dataBar>
        <cfvo type="min"/>
        <cfvo type="max"/>
        <color rgb="FF638EC6"/>
      </dataBar>
      <extLst>
        <ext xmlns:x14="http://schemas.microsoft.com/office/spreadsheetml/2009/9/main" uri="{B025F937-C7B1-47D3-B67F-A62EFF666E3E}">
          <x14:id>{81525F19-5C02-4B54-8E8E-A1886D06666E}</x14:id>
        </ext>
      </extLst>
    </cfRule>
  </conditionalFormatting>
  <conditionalFormatting sqref="B1974">
    <cfRule type="dataBar" priority="483">
      <dataBar>
        <cfvo type="min"/>
        <cfvo type="max"/>
        <color rgb="FF638EC6"/>
      </dataBar>
      <extLst>
        <ext xmlns:x14="http://schemas.microsoft.com/office/spreadsheetml/2009/9/main" uri="{B025F937-C7B1-47D3-B67F-A62EFF666E3E}">
          <x14:id>{CF7C7D0A-F11E-4A18-9581-3E8FFFE6D6FC}</x14:id>
        </ext>
      </extLst>
    </cfRule>
  </conditionalFormatting>
  <conditionalFormatting sqref="B1976:B1994">
    <cfRule type="dataBar" priority="484">
      <dataBar>
        <cfvo type="min"/>
        <cfvo type="max"/>
        <color rgb="FF638EC6"/>
      </dataBar>
      <extLst>
        <ext xmlns:x14="http://schemas.microsoft.com/office/spreadsheetml/2009/9/main" uri="{B025F937-C7B1-47D3-B67F-A62EFF666E3E}">
          <x14:id>{7C3542B4-360C-41FC-A0F3-D2C19D8ED2C0}</x14:id>
        </ext>
      </extLst>
    </cfRule>
  </conditionalFormatting>
  <conditionalFormatting sqref="B1995">
    <cfRule type="dataBar" priority="482">
      <dataBar>
        <cfvo type="min"/>
        <cfvo type="max"/>
        <color rgb="FF638EC6"/>
      </dataBar>
      <extLst>
        <ext xmlns:x14="http://schemas.microsoft.com/office/spreadsheetml/2009/9/main" uri="{B025F937-C7B1-47D3-B67F-A62EFF666E3E}">
          <x14:id>{7797F2E3-185F-4A6F-9F3C-13CCBA2C00B8}</x14:id>
        </ext>
      </extLst>
    </cfRule>
  </conditionalFormatting>
  <conditionalFormatting sqref="B1996">
    <cfRule type="dataBar" priority="346">
      <dataBar>
        <cfvo type="min"/>
        <cfvo type="max"/>
        <color rgb="FF638EC6"/>
      </dataBar>
      <extLst>
        <ext xmlns:x14="http://schemas.microsoft.com/office/spreadsheetml/2009/9/main" uri="{B025F937-C7B1-47D3-B67F-A62EFF666E3E}">
          <x14:id>{E9DE1B09-EDAA-4CF8-A9D3-946932C81F08}</x14:id>
        </ext>
      </extLst>
    </cfRule>
  </conditionalFormatting>
  <conditionalFormatting sqref="B1997">
    <cfRule type="dataBar" priority="486">
      <dataBar>
        <cfvo type="min"/>
        <cfvo type="max"/>
        <color rgb="FF638EC6"/>
      </dataBar>
      <extLst>
        <ext xmlns:x14="http://schemas.microsoft.com/office/spreadsheetml/2009/9/main" uri="{B025F937-C7B1-47D3-B67F-A62EFF666E3E}">
          <x14:id>{E79BEB05-6F5E-45A7-ABE0-63DD8077B832}</x14:id>
        </ext>
      </extLst>
    </cfRule>
  </conditionalFormatting>
  <conditionalFormatting sqref="B1998">
    <cfRule type="dataBar" priority="427">
      <dataBar>
        <cfvo type="min"/>
        <cfvo type="max"/>
        <color rgb="FF638EC6"/>
      </dataBar>
      <extLst>
        <ext xmlns:x14="http://schemas.microsoft.com/office/spreadsheetml/2009/9/main" uri="{B025F937-C7B1-47D3-B67F-A62EFF666E3E}">
          <x14:id>{B77ACCCD-4BD3-40D6-8FEA-0BB187CDD167}</x14:id>
        </ext>
      </extLst>
    </cfRule>
  </conditionalFormatting>
  <conditionalFormatting sqref="B1999">
    <cfRule type="dataBar" priority="426">
      <dataBar>
        <cfvo type="min"/>
        <cfvo type="max"/>
        <color rgb="FF638EC6"/>
      </dataBar>
      <extLst>
        <ext xmlns:x14="http://schemas.microsoft.com/office/spreadsheetml/2009/9/main" uri="{B025F937-C7B1-47D3-B67F-A62EFF666E3E}">
          <x14:id>{5D11F8C2-EB73-4E95-A358-7B5D3B3B3293}</x14:id>
        </ext>
      </extLst>
    </cfRule>
  </conditionalFormatting>
  <conditionalFormatting sqref="B2000">
    <cfRule type="dataBar" priority="425">
      <dataBar>
        <cfvo type="min"/>
        <cfvo type="max"/>
        <color rgb="FF638EC6"/>
      </dataBar>
      <extLst>
        <ext xmlns:x14="http://schemas.microsoft.com/office/spreadsheetml/2009/9/main" uri="{B025F937-C7B1-47D3-B67F-A62EFF666E3E}">
          <x14:id>{CA185911-78E4-4DE8-8E77-9BECAFAC343A}</x14:id>
        </ext>
      </extLst>
    </cfRule>
  </conditionalFormatting>
  <conditionalFormatting sqref="B2001">
    <cfRule type="dataBar" priority="424">
      <dataBar>
        <cfvo type="min"/>
        <cfvo type="max"/>
        <color rgb="FF638EC6"/>
      </dataBar>
      <extLst>
        <ext xmlns:x14="http://schemas.microsoft.com/office/spreadsheetml/2009/9/main" uri="{B025F937-C7B1-47D3-B67F-A62EFF666E3E}">
          <x14:id>{061DBE6C-A088-43D3-BA2F-40BB2C550FEA}</x14:id>
        </ext>
      </extLst>
    </cfRule>
  </conditionalFormatting>
  <conditionalFormatting sqref="B2002">
    <cfRule type="dataBar" priority="423">
      <dataBar>
        <cfvo type="min"/>
        <cfvo type="max"/>
        <color rgb="FF638EC6"/>
      </dataBar>
      <extLst>
        <ext xmlns:x14="http://schemas.microsoft.com/office/spreadsheetml/2009/9/main" uri="{B025F937-C7B1-47D3-B67F-A62EFF666E3E}">
          <x14:id>{BAF57489-C5AD-4838-9C3D-6078866C2987}</x14:id>
        </ext>
      </extLst>
    </cfRule>
  </conditionalFormatting>
  <conditionalFormatting sqref="B2009">
    <cfRule type="dataBar" priority="343">
      <dataBar>
        <cfvo type="min"/>
        <cfvo type="max"/>
        <color rgb="FF638EC6"/>
      </dataBar>
      <extLst>
        <ext xmlns:x14="http://schemas.microsoft.com/office/spreadsheetml/2009/9/main" uri="{B025F937-C7B1-47D3-B67F-A62EFF666E3E}">
          <x14:id>{FD19F89C-5C18-4212-B11E-35D23B5EF686}</x14:id>
        </ext>
      </extLst>
    </cfRule>
  </conditionalFormatting>
  <conditionalFormatting sqref="B2011">
    <cfRule type="dataBar" priority="342">
      <dataBar>
        <cfvo type="min"/>
        <cfvo type="max"/>
        <color rgb="FF638EC6"/>
      </dataBar>
      <extLst>
        <ext xmlns:x14="http://schemas.microsoft.com/office/spreadsheetml/2009/9/main" uri="{B025F937-C7B1-47D3-B67F-A62EFF666E3E}">
          <x14:id>{F4091DC8-B634-4873-813B-3D413A9B7F88}</x14:id>
        </ext>
      </extLst>
    </cfRule>
  </conditionalFormatting>
  <conditionalFormatting sqref="B2012">
    <cfRule type="dataBar" priority="341">
      <dataBar>
        <cfvo type="min"/>
        <cfvo type="max"/>
        <color rgb="FF638EC6"/>
      </dataBar>
      <extLst>
        <ext xmlns:x14="http://schemas.microsoft.com/office/spreadsheetml/2009/9/main" uri="{B025F937-C7B1-47D3-B67F-A62EFF666E3E}">
          <x14:id>{1D6986C2-90E6-4B8C-BBBD-B4511EFF215A}</x14:id>
        </ext>
      </extLst>
    </cfRule>
  </conditionalFormatting>
  <conditionalFormatting sqref="B2013">
    <cfRule type="dataBar" priority="340">
      <dataBar>
        <cfvo type="min"/>
        <cfvo type="max"/>
        <color rgb="FF638EC6"/>
      </dataBar>
      <extLst>
        <ext xmlns:x14="http://schemas.microsoft.com/office/spreadsheetml/2009/9/main" uri="{B025F937-C7B1-47D3-B67F-A62EFF666E3E}">
          <x14:id>{C139339F-28EC-4D25-8D7C-DCA11B71E894}</x14:id>
        </ext>
      </extLst>
    </cfRule>
  </conditionalFormatting>
  <conditionalFormatting sqref="B2014">
    <cfRule type="dataBar" priority="339">
      <dataBar>
        <cfvo type="min"/>
        <cfvo type="max"/>
        <color rgb="FF638EC6"/>
      </dataBar>
      <extLst>
        <ext xmlns:x14="http://schemas.microsoft.com/office/spreadsheetml/2009/9/main" uri="{B025F937-C7B1-47D3-B67F-A62EFF666E3E}">
          <x14:id>{4F4E9415-23DC-469D-A669-CE609F330BC3}</x14:id>
        </ext>
      </extLst>
    </cfRule>
  </conditionalFormatting>
  <conditionalFormatting sqref="B2015">
    <cfRule type="dataBar" priority="338">
      <dataBar>
        <cfvo type="min"/>
        <cfvo type="max"/>
        <color rgb="FF638EC6"/>
      </dataBar>
      <extLst>
        <ext xmlns:x14="http://schemas.microsoft.com/office/spreadsheetml/2009/9/main" uri="{B025F937-C7B1-47D3-B67F-A62EFF666E3E}">
          <x14:id>{57BA1932-CF8E-4764-897D-1AE8F76D19F3}</x14:id>
        </ext>
      </extLst>
    </cfRule>
  </conditionalFormatting>
  <conditionalFormatting sqref="B2016">
    <cfRule type="dataBar" priority="337">
      <dataBar>
        <cfvo type="min"/>
        <cfvo type="max"/>
        <color rgb="FF638EC6"/>
      </dataBar>
      <extLst>
        <ext xmlns:x14="http://schemas.microsoft.com/office/spreadsheetml/2009/9/main" uri="{B025F937-C7B1-47D3-B67F-A62EFF666E3E}">
          <x14:id>{6C45A45F-ADF5-4F88-B862-9F0EBE5E90C7}</x14:id>
        </ext>
      </extLst>
    </cfRule>
  </conditionalFormatting>
  <conditionalFormatting sqref="B2017">
    <cfRule type="dataBar" priority="336">
      <dataBar>
        <cfvo type="min"/>
        <cfvo type="max"/>
        <color rgb="FF638EC6"/>
      </dataBar>
      <extLst>
        <ext xmlns:x14="http://schemas.microsoft.com/office/spreadsheetml/2009/9/main" uri="{B025F937-C7B1-47D3-B67F-A62EFF666E3E}">
          <x14:id>{4BFAF28B-C1B1-4962-9D99-C262367D6950}</x14:id>
        </ext>
      </extLst>
    </cfRule>
  </conditionalFormatting>
  <conditionalFormatting sqref="B2018">
    <cfRule type="dataBar" priority="335">
      <dataBar>
        <cfvo type="min"/>
        <cfvo type="max"/>
        <color rgb="FF638EC6"/>
      </dataBar>
      <extLst>
        <ext xmlns:x14="http://schemas.microsoft.com/office/spreadsheetml/2009/9/main" uri="{B025F937-C7B1-47D3-B67F-A62EFF666E3E}">
          <x14:id>{816510CA-D1A5-479E-8C3F-B95E1C9ABC3C}</x14:id>
        </ext>
      </extLst>
    </cfRule>
  </conditionalFormatting>
  <conditionalFormatting sqref="B2019">
    <cfRule type="dataBar" priority="334">
      <dataBar>
        <cfvo type="min"/>
        <cfvo type="max"/>
        <color rgb="FF638EC6"/>
      </dataBar>
      <extLst>
        <ext xmlns:x14="http://schemas.microsoft.com/office/spreadsheetml/2009/9/main" uri="{B025F937-C7B1-47D3-B67F-A62EFF666E3E}">
          <x14:id>{77514C49-BA3B-4757-8DFD-85AB6611DADB}</x14:id>
        </ext>
      </extLst>
    </cfRule>
  </conditionalFormatting>
  <conditionalFormatting sqref="B2020">
    <cfRule type="dataBar" priority="333">
      <dataBar>
        <cfvo type="min"/>
        <cfvo type="max"/>
        <color rgb="FF638EC6"/>
      </dataBar>
      <extLst>
        <ext xmlns:x14="http://schemas.microsoft.com/office/spreadsheetml/2009/9/main" uri="{B025F937-C7B1-47D3-B67F-A62EFF666E3E}">
          <x14:id>{E893C390-8868-49B1-BA9C-65D2CD7416A9}</x14:id>
        </ext>
      </extLst>
    </cfRule>
  </conditionalFormatting>
  <conditionalFormatting sqref="B2021">
    <cfRule type="dataBar" priority="332">
      <dataBar>
        <cfvo type="min"/>
        <cfvo type="max"/>
        <color rgb="FF638EC6"/>
      </dataBar>
      <extLst>
        <ext xmlns:x14="http://schemas.microsoft.com/office/spreadsheetml/2009/9/main" uri="{B025F937-C7B1-47D3-B67F-A62EFF666E3E}">
          <x14:id>{01532FE8-F214-4EE9-BD8E-D5F6B14D4FB0}</x14:id>
        </ext>
      </extLst>
    </cfRule>
  </conditionalFormatting>
  <conditionalFormatting sqref="B2022">
    <cfRule type="dataBar" priority="331">
      <dataBar>
        <cfvo type="min"/>
        <cfvo type="max"/>
        <color rgb="FF638EC6"/>
      </dataBar>
      <extLst>
        <ext xmlns:x14="http://schemas.microsoft.com/office/spreadsheetml/2009/9/main" uri="{B025F937-C7B1-47D3-B67F-A62EFF666E3E}">
          <x14:id>{FDD0998B-D37B-4543-8583-3FFC71C03A66}</x14:id>
        </ext>
      </extLst>
    </cfRule>
  </conditionalFormatting>
  <conditionalFormatting sqref="B2023">
    <cfRule type="dataBar" priority="330">
      <dataBar>
        <cfvo type="min"/>
        <cfvo type="max"/>
        <color rgb="FF638EC6"/>
      </dataBar>
      <extLst>
        <ext xmlns:x14="http://schemas.microsoft.com/office/spreadsheetml/2009/9/main" uri="{B025F937-C7B1-47D3-B67F-A62EFF666E3E}">
          <x14:id>{792AFC41-A18B-494B-B370-204C71664271}</x14:id>
        </ext>
      </extLst>
    </cfRule>
  </conditionalFormatting>
  <conditionalFormatting sqref="B2024">
    <cfRule type="dataBar" priority="329">
      <dataBar>
        <cfvo type="min"/>
        <cfvo type="max"/>
        <color rgb="FF638EC6"/>
      </dataBar>
      <extLst>
        <ext xmlns:x14="http://schemas.microsoft.com/office/spreadsheetml/2009/9/main" uri="{B025F937-C7B1-47D3-B67F-A62EFF666E3E}">
          <x14:id>{C6AB0C5A-C552-45A0-9736-18F7DF6E52C6}</x14:id>
        </ext>
      </extLst>
    </cfRule>
  </conditionalFormatting>
  <conditionalFormatting sqref="B2025">
    <cfRule type="dataBar" priority="328">
      <dataBar>
        <cfvo type="min"/>
        <cfvo type="max"/>
        <color rgb="FF638EC6"/>
      </dataBar>
      <extLst>
        <ext xmlns:x14="http://schemas.microsoft.com/office/spreadsheetml/2009/9/main" uri="{B025F937-C7B1-47D3-B67F-A62EFF666E3E}">
          <x14:id>{4C74C457-7E59-4731-B307-D7015647F970}</x14:id>
        </ext>
      </extLst>
    </cfRule>
  </conditionalFormatting>
  <conditionalFormatting sqref="B2026">
    <cfRule type="dataBar" priority="327">
      <dataBar>
        <cfvo type="min"/>
        <cfvo type="max"/>
        <color rgb="FF638EC6"/>
      </dataBar>
      <extLst>
        <ext xmlns:x14="http://schemas.microsoft.com/office/spreadsheetml/2009/9/main" uri="{B025F937-C7B1-47D3-B67F-A62EFF666E3E}">
          <x14:id>{A9CB1D0D-4ED7-412C-89ED-B624F4EEE8FB}</x14:id>
        </ext>
      </extLst>
    </cfRule>
  </conditionalFormatting>
  <conditionalFormatting sqref="B2027">
    <cfRule type="dataBar" priority="326">
      <dataBar>
        <cfvo type="min"/>
        <cfvo type="max"/>
        <color rgb="FF638EC6"/>
      </dataBar>
      <extLst>
        <ext xmlns:x14="http://schemas.microsoft.com/office/spreadsheetml/2009/9/main" uri="{B025F937-C7B1-47D3-B67F-A62EFF666E3E}">
          <x14:id>{620C5A1D-973E-42E4-BF42-8849DB6D4EEB}</x14:id>
        </ext>
      </extLst>
    </cfRule>
  </conditionalFormatting>
  <conditionalFormatting sqref="B2028">
    <cfRule type="dataBar" priority="325">
      <dataBar>
        <cfvo type="min"/>
        <cfvo type="max"/>
        <color rgb="FF638EC6"/>
      </dataBar>
      <extLst>
        <ext xmlns:x14="http://schemas.microsoft.com/office/spreadsheetml/2009/9/main" uri="{B025F937-C7B1-47D3-B67F-A62EFF666E3E}">
          <x14:id>{442AF5E3-A5BA-4F7B-B462-76DE68FE1DDD}</x14:id>
        </ext>
      </extLst>
    </cfRule>
  </conditionalFormatting>
  <conditionalFormatting sqref="B2029">
    <cfRule type="dataBar" priority="324">
      <dataBar>
        <cfvo type="min"/>
        <cfvo type="max"/>
        <color rgb="FF638EC6"/>
      </dataBar>
      <extLst>
        <ext xmlns:x14="http://schemas.microsoft.com/office/spreadsheetml/2009/9/main" uri="{B025F937-C7B1-47D3-B67F-A62EFF666E3E}">
          <x14:id>{215EBEFF-E224-40AA-955E-BEC674AE7548}</x14:id>
        </ext>
      </extLst>
    </cfRule>
  </conditionalFormatting>
  <conditionalFormatting sqref="B2030">
    <cfRule type="dataBar" priority="323">
      <dataBar>
        <cfvo type="min"/>
        <cfvo type="max"/>
        <color rgb="FF638EC6"/>
      </dataBar>
      <extLst>
        <ext xmlns:x14="http://schemas.microsoft.com/office/spreadsheetml/2009/9/main" uri="{B025F937-C7B1-47D3-B67F-A62EFF666E3E}">
          <x14:id>{ED2EE7A1-0B43-4C27-87C6-3FA44C14FEE2}</x14:id>
        </ext>
      </extLst>
    </cfRule>
  </conditionalFormatting>
  <conditionalFormatting sqref="B2031">
    <cfRule type="dataBar" priority="322">
      <dataBar>
        <cfvo type="min"/>
        <cfvo type="max"/>
        <color rgb="FF638EC6"/>
      </dataBar>
      <extLst>
        <ext xmlns:x14="http://schemas.microsoft.com/office/spreadsheetml/2009/9/main" uri="{B025F937-C7B1-47D3-B67F-A62EFF666E3E}">
          <x14:id>{4A61704F-DDEE-4713-832B-6FBDC7FADCCA}</x14:id>
        </ext>
      </extLst>
    </cfRule>
  </conditionalFormatting>
  <conditionalFormatting sqref="B2032">
    <cfRule type="dataBar" priority="321">
      <dataBar>
        <cfvo type="min"/>
        <cfvo type="max"/>
        <color rgb="FF638EC6"/>
      </dataBar>
      <extLst>
        <ext xmlns:x14="http://schemas.microsoft.com/office/spreadsheetml/2009/9/main" uri="{B025F937-C7B1-47D3-B67F-A62EFF666E3E}">
          <x14:id>{9736DECA-2F4F-46E5-9488-D1F08EB16359}</x14:id>
        </ext>
      </extLst>
    </cfRule>
  </conditionalFormatting>
  <conditionalFormatting sqref="B2033">
    <cfRule type="dataBar" priority="320">
      <dataBar>
        <cfvo type="min"/>
        <cfvo type="max"/>
        <color rgb="FF638EC6"/>
      </dataBar>
      <extLst>
        <ext xmlns:x14="http://schemas.microsoft.com/office/spreadsheetml/2009/9/main" uri="{B025F937-C7B1-47D3-B67F-A62EFF666E3E}">
          <x14:id>{D19F01F5-7090-4A0C-B54A-656EAA3E652E}</x14:id>
        </ext>
      </extLst>
    </cfRule>
  </conditionalFormatting>
  <conditionalFormatting sqref="B2010">
    <cfRule type="dataBar" priority="319">
      <dataBar>
        <cfvo type="min"/>
        <cfvo type="max"/>
        <color rgb="FF638EC6"/>
      </dataBar>
      <extLst>
        <ext xmlns:x14="http://schemas.microsoft.com/office/spreadsheetml/2009/9/main" uri="{B025F937-C7B1-47D3-B67F-A62EFF666E3E}">
          <x14:id>{07F8D4A9-C695-4416-9B80-A4AAD2CA5C3C}</x14:id>
        </ext>
      </extLst>
    </cfRule>
  </conditionalFormatting>
  <conditionalFormatting sqref="B2048">
    <cfRule type="dataBar" priority="318">
      <dataBar>
        <cfvo type="min"/>
        <cfvo type="max"/>
        <color rgb="FF638EC6"/>
      </dataBar>
      <extLst>
        <ext xmlns:x14="http://schemas.microsoft.com/office/spreadsheetml/2009/9/main" uri="{B025F937-C7B1-47D3-B67F-A62EFF666E3E}">
          <x14:id>{459D5702-B073-42A2-944D-2F51768B8B30}</x14:id>
        </ext>
      </extLst>
    </cfRule>
  </conditionalFormatting>
  <conditionalFormatting sqref="B2059">
    <cfRule type="dataBar" priority="317">
      <dataBar>
        <cfvo type="min"/>
        <cfvo type="max"/>
        <color rgb="FF638EC6"/>
      </dataBar>
      <extLst>
        <ext xmlns:x14="http://schemas.microsoft.com/office/spreadsheetml/2009/9/main" uri="{B025F937-C7B1-47D3-B67F-A62EFF666E3E}">
          <x14:id>{1D288B1C-5123-481C-AF5D-CE6563FE462F}</x14:id>
        </ext>
      </extLst>
    </cfRule>
  </conditionalFormatting>
  <conditionalFormatting sqref="B2060">
    <cfRule type="dataBar" priority="316">
      <dataBar>
        <cfvo type="min"/>
        <cfvo type="max"/>
        <color rgb="FF638EC6"/>
      </dataBar>
      <extLst>
        <ext xmlns:x14="http://schemas.microsoft.com/office/spreadsheetml/2009/9/main" uri="{B025F937-C7B1-47D3-B67F-A62EFF666E3E}">
          <x14:id>{62332870-FA33-4DD4-A5CB-63794C4A3DF8}</x14:id>
        </ext>
      </extLst>
    </cfRule>
  </conditionalFormatting>
  <conditionalFormatting sqref="B2061">
    <cfRule type="dataBar" priority="315">
      <dataBar>
        <cfvo type="min"/>
        <cfvo type="max"/>
        <color rgb="FF638EC6"/>
      </dataBar>
      <extLst>
        <ext xmlns:x14="http://schemas.microsoft.com/office/spreadsheetml/2009/9/main" uri="{B025F937-C7B1-47D3-B67F-A62EFF666E3E}">
          <x14:id>{4A737216-0A88-42A2-B868-7BF739FEACF4}</x14:id>
        </ext>
      </extLst>
    </cfRule>
  </conditionalFormatting>
  <conditionalFormatting sqref="B2062">
    <cfRule type="dataBar" priority="314">
      <dataBar>
        <cfvo type="min"/>
        <cfvo type="max"/>
        <color rgb="FF638EC6"/>
      </dataBar>
      <extLst>
        <ext xmlns:x14="http://schemas.microsoft.com/office/spreadsheetml/2009/9/main" uri="{B025F937-C7B1-47D3-B67F-A62EFF666E3E}">
          <x14:id>{2EF29807-B8CC-4485-BB8F-749D724D447D}</x14:id>
        </ext>
      </extLst>
    </cfRule>
  </conditionalFormatting>
  <conditionalFormatting sqref="B2063">
    <cfRule type="dataBar" priority="313">
      <dataBar>
        <cfvo type="min"/>
        <cfvo type="max"/>
        <color rgb="FF638EC6"/>
      </dataBar>
      <extLst>
        <ext xmlns:x14="http://schemas.microsoft.com/office/spreadsheetml/2009/9/main" uri="{B025F937-C7B1-47D3-B67F-A62EFF666E3E}">
          <x14:id>{57B9800A-B3D1-4D4B-9D49-6F944FFA6220}</x14:id>
        </ext>
      </extLst>
    </cfRule>
  </conditionalFormatting>
  <conditionalFormatting sqref="B2034:B2047 B2049:B2058">
    <cfRule type="dataBar" priority="344">
      <dataBar>
        <cfvo type="min"/>
        <cfvo type="max"/>
        <color rgb="FF638EC6"/>
      </dataBar>
      <extLst>
        <ext xmlns:x14="http://schemas.microsoft.com/office/spreadsheetml/2009/9/main" uri="{B025F937-C7B1-47D3-B67F-A62EFF666E3E}">
          <x14:id>{4BEA9589-453A-4F14-A094-9C15D311C7D7}</x14:id>
        </ext>
      </extLst>
    </cfRule>
  </conditionalFormatting>
  <conditionalFormatting sqref="B2065:B2067">
    <cfRule type="dataBar" priority="312">
      <dataBar>
        <cfvo type="min"/>
        <cfvo type="max"/>
        <color rgb="FF638EC6"/>
      </dataBar>
      <extLst>
        <ext xmlns:x14="http://schemas.microsoft.com/office/spreadsheetml/2009/9/main" uri="{B025F937-C7B1-47D3-B67F-A62EFF666E3E}">
          <x14:id>{C8197FBD-53E4-4682-8018-480D1889163B}</x14:id>
        </ext>
      </extLst>
    </cfRule>
  </conditionalFormatting>
  <conditionalFormatting sqref="B2064">
    <cfRule type="dataBar" priority="345">
      <dataBar>
        <cfvo type="min"/>
        <cfvo type="max"/>
        <color rgb="FF638EC6"/>
      </dataBar>
      <extLst>
        <ext xmlns:x14="http://schemas.microsoft.com/office/spreadsheetml/2009/9/main" uri="{B025F937-C7B1-47D3-B67F-A62EFF666E3E}">
          <x14:id>{CFDBD4EC-C6AA-40A0-94E1-19F5C0670B83}</x14:id>
        </ext>
      </extLst>
    </cfRule>
  </conditionalFormatting>
  <conditionalFormatting sqref="B2139:B2141">
    <cfRule type="dataBar" priority="311">
      <dataBar>
        <cfvo type="min"/>
        <cfvo type="max"/>
        <color rgb="FF638EC6"/>
      </dataBar>
      <extLst>
        <ext xmlns:x14="http://schemas.microsoft.com/office/spreadsheetml/2009/9/main" uri="{B025F937-C7B1-47D3-B67F-A62EFF666E3E}">
          <x14:id>{84FF420D-40C8-4296-871E-E4B6F2DC420A}</x14:id>
        </ext>
      </extLst>
    </cfRule>
  </conditionalFormatting>
  <conditionalFormatting sqref="B2142">
    <cfRule type="dataBar" priority="310">
      <dataBar>
        <cfvo type="min"/>
        <cfvo type="max"/>
        <color rgb="FF638EC6"/>
      </dataBar>
      <extLst>
        <ext xmlns:x14="http://schemas.microsoft.com/office/spreadsheetml/2009/9/main" uri="{B025F937-C7B1-47D3-B67F-A62EFF666E3E}">
          <x14:id>{A7128783-56B7-49A1-8014-C9F848CD3F7E}</x14:id>
        </ext>
      </extLst>
    </cfRule>
  </conditionalFormatting>
  <conditionalFormatting sqref="B2143">
    <cfRule type="dataBar" priority="309">
      <dataBar>
        <cfvo type="min"/>
        <cfvo type="max"/>
        <color rgb="FF638EC6"/>
      </dataBar>
      <extLst>
        <ext xmlns:x14="http://schemas.microsoft.com/office/spreadsheetml/2009/9/main" uri="{B025F937-C7B1-47D3-B67F-A62EFF666E3E}">
          <x14:id>{10EA867F-8887-4640-8AA0-91CA0B606C66}</x14:id>
        </ext>
      </extLst>
    </cfRule>
  </conditionalFormatting>
  <conditionalFormatting sqref="B2144">
    <cfRule type="dataBar" priority="308">
      <dataBar>
        <cfvo type="min"/>
        <cfvo type="max"/>
        <color rgb="FF638EC6"/>
      </dataBar>
      <extLst>
        <ext xmlns:x14="http://schemas.microsoft.com/office/spreadsheetml/2009/9/main" uri="{B025F937-C7B1-47D3-B67F-A62EFF666E3E}">
          <x14:id>{872F62AB-2F3F-47ED-BE65-FB6B538A6C40}</x14:id>
        </ext>
      </extLst>
    </cfRule>
  </conditionalFormatting>
  <conditionalFormatting sqref="B2145">
    <cfRule type="dataBar" priority="307">
      <dataBar>
        <cfvo type="min"/>
        <cfvo type="max"/>
        <color rgb="FF638EC6"/>
      </dataBar>
      <extLst>
        <ext xmlns:x14="http://schemas.microsoft.com/office/spreadsheetml/2009/9/main" uri="{B025F937-C7B1-47D3-B67F-A62EFF666E3E}">
          <x14:id>{59673E6C-E29E-4614-BAD7-E2E65A708C1C}</x14:id>
        </ext>
      </extLst>
    </cfRule>
  </conditionalFormatting>
  <conditionalFormatting sqref="B2149">
    <cfRule type="dataBar" priority="306">
      <dataBar>
        <cfvo type="min"/>
        <cfvo type="max"/>
        <color rgb="FF638EC6"/>
      </dataBar>
      <extLst>
        <ext xmlns:x14="http://schemas.microsoft.com/office/spreadsheetml/2009/9/main" uri="{B025F937-C7B1-47D3-B67F-A62EFF666E3E}">
          <x14:id>{69A11571-64B1-42A4-8A5C-B0138471DC3D}</x14:id>
        </ext>
      </extLst>
    </cfRule>
  </conditionalFormatting>
  <conditionalFormatting sqref="B2163">
    <cfRule type="dataBar" priority="305">
      <dataBar>
        <cfvo type="min"/>
        <cfvo type="max"/>
        <color rgb="FF638EC6"/>
      </dataBar>
      <extLst>
        <ext xmlns:x14="http://schemas.microsoft.com/office/spreadsheetml/2009/9/main" uri="{B025F937-C7B1-47D3-B67F-A62EFF666E3E}">
          <x14:id>{2FC15AF2-4A1D-428E-AAE9-2372FA0916FB}</x14:id>
        </ext>
      </extLst>
    </cfRule>
  </conditionalFormatting>
  <conditionalFormatting sqref="B2164:B2166">
    <cfRule type="dataBar" priority="304">
      <dataBar>
        <cfvo type="min"/>
        <cfvo type="max"/>
        <color rgb="FF638EC6"/>
      </dataBar>
      <extLst>
        <ext xmlns:x14="http://schemas.microsoft.com/office/spreadsheetml/2009/9/main" uri="{B025F937-C7B1-47D3-B67F-A62EFF666E3E}">
          <x14:id>{B7FCBD23-5CDD-44BA-B831-9E4BBA8A546E}</x14:id>
        </ext>
      </extLst>
    </cfRule>
  </conditionalFormatting>
  <conditionalFormatting sqref="B2432:B2438">
    <cfRule type="dataBar" priority="302">
      <dataBar>
        <cfvo type="min"/>
        <cfvo type="max"/>
        <color rgb="FF638EC6"/>
      </dataBar>
      <extLst>
        <ext xmlns:x14="http://schemas.microsoft.com/office/spreadsheetml/2009/9/main" uri="{B025F937-C7B1-47D3-B67F-A62EFF666E3E}">
          <x14:id>{D01C5867-4844-43E3-852C-7D0CB18C8896}</x14:id>
        </ext>
      </extLst>
    </cfRule>
  </conditionalFormatting>
  <conditionalFormatting sqref="B2431">
    <cfRule type="dataBar" priority="303">
      <dataBar>
        <cfvo type="min"/>
        <cfvo type="max"/>
        <color rgb="FF638EC6"/>
      </dataBar>
      <extLst>
        <ext xmlns:x14="http://schemas.microsoft.com/office/spreadsheetml/2009/9/main" uri="{B025F937-C7B1-47D3-B67F-A62EFF666E3E}">
          <x14:id>{32E83149-44F3-4775-B749-A3E2AFBE925C}</x14:id>
        </ext>
      </extLst>
    </cfRule>
  </conditionalFormatting>
  <conditionalFormatting sqref="B2490:B2491">
    <cfRule type="dataBar" priority="300">
      <dataBar>
        <cfvo type="min"/>
        <cfvo type="max"/>
        <color rgb="FF638EC6"/>
      </dataBar>
      <extLst>
        <ext xmlns:x14="http://schemas.microsoft.com/office/spreadsheetml/2009/9/main" uri="{B025F937-C7B1-47D3-B67F-A62EFF666E3E}">
          <x14:id>{61204F23-663D-4CCA-A2E7-CFB6262D23ED}</x14:id>
        </ext>
      </extLst>
    </cfRule>
  </conditionalFormatting>
  <conditionalFormatting sqref="B2492:B2497">
    <cfRule type="dataBar" priority="301">
      <dataBar>
        <cfvo type="min"/>
        <cfvo type="max"/>
        <color rgb="FF638EC6"/>
      </dataBar>
      <extLst>
        <ext xmlns:x14="http://schemas.microsoft.com/office/spreadsheetml/2009/9/main" uri="{B025F937-C7B1-47D3-B67F-A62EFF666E3E}">
          <x14:id>{436005B3-2484-4B21-AB96-CCCF172D7F3F}</x14:id>
        </ext>
      </extLst>
    </cfRule>
  </conditionalFormatting>
  <conditionalFormatting sqref="B2541:B2553 B2555:B2557">
    <cfRule type="dataBar" priority="299">
      <dataBar>
        <cfvo type="min"/>
        <cfvo type="max"/>
        <color rgb="FF638EC6"/>
      </dataBar>
      <extLst>
        <ext xmlns:x14="http://schemas.microsoft.com/office/spreadsheetml/2009/9/main" uri="{B025F937-C7B1-47D3-B67F-A62EFF666E3E}">
          <x14:id>{C2A318AF-9397-46F9-8769-7A6DC15B1758}</x14:id>
        </ext>
      </extLst>
    </cfRule>
  </conditionalFormatting>
  <conditionalFormatting sqref="B2517">
    <cfRule type="dataBar" priority="298">
      <dataBar>
        <cfvo type="min"/>
        <cfvo type="max"/>
        <color rgb="FF638EC6"/>
      </dataBar>
      <extLst>
        <ext xmlns:x14="http://schemas.microsoft.com/office/spreadsheetml/2009/9/main" uri="{B025F937-C7B1-47D3-B67F-A62EFF666E3E}">
          <x14:id>{4F5EFCB2-B373-424B-9175-F6EF0CFEA7B0}</x14:id>
        </ext>
      </extLst>
    </cfRule>
  </conditionalFormatting>
  <conditionalFormatting sqref="B2554">
    <cfRule type="dataBar" priority="297">
      <dataBar>
        <cfvo type="min"/>
        <cfvo type="max"/>
        <color rgb="FF638EC6"/>
      </dataBar>
      <extLst>
        <ext xmlns:x14="http://schemas.microsoft.com/office/spreadsheetml/2009/9/main" uri="{B025F937-C7B1-47D3-B67F-A62EFF666E3E}">
          <x14:id>{9A423018-23FD-4173-9AFF-A8B1FC5A0343}</x14:id>
        </ext>
      </extLst>
    </cfRule>
  </conditionalFormatting>
  <conditionalFormatting sqref="B2652">
    <cfRule type="dataBar" priority="294">
      <dataBar>
        <cfvo type="min"/>
        <cfvo type="max"/>
        <color rgb="FF638EC6"/>
      </dataBar>
      <extLst>
        <ext xmlns:x14="http://schemas.microsoft.com/office/spreadsheetml/2009/9/main" uri="{B025F937-C7B1-47D3-B67F-A62EFF666E3E}">
          <x14:id>{C1E627FD-5123-45F4-81EA-DB6A679E7151}</x14:id>
        </ext>
      </extLst>
    </cfRule>
  </conditionalFormatting>
  <conditionalFormatting sqref="B2653">
    <cfRule type="dataBar" priority="293">
      <dataBar>
        <cfvo type="min"/>
        <cfvo type="max"/>
        <color rgb="FF638EC6"/>
      </dataBar>
      <extLst>
        <ext xmlns:x14="http://schemas.microsoft.com/office/spreadsheetml/2009/9/main" uri="{B025F937-C7B1-47D3-B67F-A62EFF666E3E}">
          <x14:id>{DF5144E5-3D9D-40DF-A21B-0E634D429490}</x14:id>
        </ext>
      </extLst>
    </cfRule>
  </conditionalFormatting>
  <conditionalFormatting sqref="B2654">
    <cfRule type="dataBar" priority="292">
      <dataBar>
        <cfvo type="min"/>
        <cfvo type="max"/>
        <color rgb="FF638EC6"/>
      </dataBar>
      <extLst>
        <ext xmlns:x14="http://schemas.microsoft.com/office/spreadsheetml/2009/9/main" uri="{B025F937-C7B1-47D3-B67F-A62EFF666E3E}">
          <x14:id>{DA7A8548-61FD-472C-BC21-C72653FB67D0}</x14:id>
        </ext>
      </extLst>
    </cfRule>
  </conditionalFormatting>
  <conditionalFormatting sqref="B2655">
    <cfRule type="dataBar" priority="291">
      <dataBar>
        <cfvo type="min"/>
        <cfvo type="max"/>
        <color rgb="FF638EC6"/>
      </dataBar>
      <extLst>
        <ext xmlns:x14="http://schemas.microsoft.com/office/spreadsheetml/2009/9/main" uri="{B025F937-C7B1-47D3-B67F-A62EFF666E3E}">
          <x14:id>{835DECE0-022B-43FA-BF4B-8C7D7F2086B0}</x14:id>
        </ext>
      </extLst>
    </cfRule>
  </conditionalFormatting>
  <conditionalFormatting sqref="B2657">
    <cfRule type="dataBar" priority="290">
      <dataBar>
        <cfvo type="min"/>
        <cfvo type="max"/>
        <color rgb="FF638EC6"/>
      </dataBar>
      <extLst>
        <ext xmlns:x14="http://schemas.microsoft.com/office/spreadsheetml/2009/9/main" uri="{B025F937-C7B1-47D3-B67F-A62EFF666E3E}">
          <x14:id>{EDB694D6-F37B-4344-A26C-64643F02C3A1}</x14:id>
        </ext>
      </extLst>
    </cfRule>
  </conditionalFormatting>
  <conditionalFormatting sqref="B2656">
    <cfRule type="dataBar" priority="289">
      <dataBar>
        <cfvo type="min"/>
        <cfvo type="max"/>
        <color rgb="FF638EC6"/>
      </dataBar>
      <extLst>
        <ext xmlns:x14="http://schemas.microsoft.com/office/spreadsheetml/2009/9/main" uri="{B025F937-C7B1-47D3-B67F-A62EFF666E3E}">
          <x14:id>{2B112CAC-5893-4C4A-BDA5-A9C25FFAD370}</x14:id>
        </ext>
      </extLst>
    </cfRule>
  </conditionalFormatting>
  <conditionalFormatting sqref="B2658">
    <cfRule type="dataBar" priority="288">
      <dataBar>
        <cfvo type="min"/>
        <cfvo type="max"/>
        <color rgb="FF638EC6"/>
      </dataBar>
      <extLst>
        <ext xmlns:x14="http://schemas.microsoft.com/office/spreadsheetml/2009/9/main" uri="{B025F937-C7B1-47D3-B67F-A62EFF666E3E}">
          <x14:id>{6E96E00E-8290-4D65-B3EB-9286908DFE2A}</x14:id>
        </ext>
      </extLst>
    </cfRule>
  </conditionalFormatting>
  <conditionalFormatting sqref="B2659">
    <cfRule type="dataBar" priority="287">
      <dataBar>
        <cfvo type="min"/>
        <cfvo type="max"/>
        <color rgb="FF638EC6"/>
      </dataBar>
      <extLst>
        <ext xmlns:x14="http://schemas.microsoft.com/office/spreadsheetml/2009/9/main" uri="{B025F937-C7B1-47D3-B67F-A62EFF666E3E}">
          <x14:id>{FBC5D12A-AE8D-4B79-96D0-4FCDDFEB9DE5}</x14:id>
        </ext>
      </extLst>
    </cfRule>
  </conditionalFormatting>
  <conditionalFormatting sqref="B2660">
    <cfRule type="dataBar" priority="285">
      <dataBar>
        <cfvo type="min"/>
        <cfvo type="max"/>
        <color rgb="FF638EC6"/>
      </dataBar>
      <extLst>
        <ext xmlns:x14="http://schemas.microsoft.com/office/spreadsheetml/2009/9/main" uri="{B025F937-C7B1-47D3-B67F-A62EFF666E3E}">
          <x14:id>{A170EBB9-9E13-4BC5-B109-4723F7B996AD}</x14:id>
        </ext>
      </extLst>
    </cfRule>
  </conditionalFormatting>
  <conditionalFormatting sqref="B2661">
    <cfRule type="dataBar" priority="286">
      <dataBar>
        <cfvo type="min"/>
        <cfvo type="max"/>
        <color rgb="FF638EC6"/>
      </dataBar>
      <extLst>
        <ext xmlns:x14="http://schemas.microsoft.com/office/spreadsheetml/2009/9/main" uri="{B025F937-C7B1-47D3-B67F-A62EFF666E3E}">
          <x14:id>{7004A674-CC26-4B5F-B80C-37137175EA65}</x14:id>
        </ext>
      </extLst>
    </cfRule>
  </conditionalFormatting>
  <conditionalFormatting sqref="B2646:B2649 B2614:B2615">
    <cfRule type="dataBar" priority="284">
      <dataBar>
        <cfvo type="min"/>
        <cfvo type="max"/>
        <color rgb="FF638EC6"/>
      </dataBar>
      <extLst>
        <ext xmlns:x14="http://schemas.microsoft.com/office/spreadsheetml/2009/9/main" uri="{B025F937-C7B1-47D3-B67F-A62EFF666E3E}">
          <x14:id>{03559FE3-B4AB-452E-9FF3-642A3342C76F}</x14:id>
        </ext>
      </extLst>
    </cfRule>
  </conditionalFormatting>
  <conditionalFormatting sqref="B2616:B2617">
    <cfRule type="dataBar" priority="283">
      <dataBar>
        <cfvo type="min"/>
        <cfvo type="max"/>
        <color rgb="FF638EC6"/>
      </dataBar>
      <extLst>
        <ext xmlns:x14="http://schemas.microsoft.com/office/spreadsheetml/2009/9/main" uri="{B025F937-C7B1-47D3-B67F-A62EFF666E3E}">
          <x14:id>{70C2A6B7-4F28-4661-9BE5-A9CFCA55B90E}</x14:id>
        </ext>
      </extLst>
    </cfRule>
  </conditionalFormatting>
  <conditionalFormatting sqref="B2618:B2619">
    <cfRule type="dataBar" priority="282">
      <dataBar>
        <cfvo type="min"/>
        <cfvo type="max"/>
        <color rgb="FF638EC6"/>
      </dataBar>
      <extLst>
        <ext xmlns:x14="http://schemas.microsoft.com/office/spreadsheetml/2009/9/main" uri="{B025F937-C7B1-47D3-B67F-A62EFF666E3E}">
          <x14:id>{6B472CE8-F90A-4F63-8366-75BBABB6F1CC}</x14:id>
        </ext>
      </extLst>
    </cfRule>
  </conditionalFormatting>
  <conditionalFormatting sqref="B2620:B2621">
    <cfRule type="dataBar" priority="281">
      <dataBar>
        <cfvo type="min"/>
        <cfvo type="max"/>
        <color rgb="FF638EC6"/>
      </dataBar>
      <extLst>
        <ext xmlns:x14="http://schemas.microsoft.com/office/spreadsheetml/2009/9/main" uri="{B025F937-C7B1-47D3-B67F-A62EFF666E3E}">
          <x14:id>{3A53A963-66A1-46DE-838C-C1815F279C65}</x14:id>
        </ext>
      </extLst>
    </cfRule>
  </conditionalFormatting>
  <conditionalFormatting sqref="B2622:B2623">
    <cfRule type="dataBar" priority="280">
      <dataBar>
        <cfvo type="min"/>
        <cfvo type="max"/>
        <color rgb="FF638EC6"/>
      </dataBar>
      <extLst>
        <ext xmlns:x14="http://schemas.microsoft.com/office/spreadsheetml/2009/9/main" uri="{B025F937-C7B1-47D3-B67F-A62EFF666E3E}">
          <x14:id>{096BE5F4-4FDD-46BA-8297-63E45353F9E3}</x14:id>
        </ext>
      </extLst>
    </cfRule>
  </conditionalFormatting>
  <conditionalFormatting sqref="B2624:B2625">
    <cfRule type="dataBar" priority="279">
      <dataBar>
        <cfvo type="min"/>
        <cfvo type="max"/>
        <color rgb="FF638EC6"/>
      </dataBar>
      <extLst>
        <ext xmlns:x14="http://schemas.microsoft.com/office/spreadsheetml/2009/9/main" uri="{B025F937-C7B1-47D3-B67F-A62EFF666E3E}">
          <x14:id>{2A0D8469-89FF-4C28-A5C1-A31767348964}</x14:id>
        </ext>
      </extLst>
    </cfRule>
  </conditionalFormatting>
  <conditionalFormatting sqref="B2626:B2627">
    <cfRule type="dataBar" priority="278">
      <dataBar>
        <cfvo type="min"/>
        <cfvo type="max"/>
        <color rgb="FF638EC6"/>
      </dataBar>
      <extLst>
        <ext xmlns:x14="http://schemas.microsoft.com/office/spreadsheetml/2009/9/main" uri="{B025F937-C7B1-47D3-B67F-A62EFF666E3E}">
          <x14:id>{4B80220B-A17F-4324-963E-8F18D0F573EE}</x14:id>
        </ext>
      </extLst>
    </cfRule>
  </conditionalFormatting>
  <conditionalFormatting sqref="B2628:B2629">
    <cfRule type="dataBar" priority="277">
      <dataBar>
        <cfvo type="min"/>
        <cfvo type="max"/>
        <color rgb="FF638EC6"/>
      </dataBar>
      <extLst>
        <ext xmlns:x14="http://schemas.microsoft.com/office/spreadsheetml/2009/9/main" uri="{B025F937-C7B1-47D3-B67F-A62EFF666E3E}">
          <x14:id>{CB254114-F85E-4340-B4A0-D8D892186D4A}</x14:id>
        </ext>
      </extLst>
    </cfRule>
  </conditionalFormatting>
  <conditionalFormatting sqref="B2630:B2631">
    <cfRule type="dataBar" priority="276">
      <dataBar>
        <cfvo type="min"/>
        <cfvo type="max"/>
        <color rgb="FF638EC6"/>
      </dataBar>
      <extLst>
        <ext xmlns:x14="http://schemas.microsoft.com/office/spreadsheetml/2009/9/main" uri="{B025F937-C7B1-47D3-B67F-A62EFF666E3E}">
          <x14:id>{E7C60976-A6AE-4934-9396-DB31640C60A4}</x14:id>
        </ext>
      </extLst>
    </cfRule>
  </conditionalFormatting>
  <conditionalFormatting sqref="B2632:B2635">
    <cfRule type="dataBar" priority="275">
      <dataBar>
        <cfvo type="min"/>
        <cfvo type="max"/>
        <color rgb="FF638EC6"/>
      </dataBar>
      <extLst>
        <ext xmlns:x14="http://schemas.microsoft.com/office/spreadsheetml/2009/9/main" uri="{B025F937-C7B1-47D3-B67F-A62EFF666E3E}">
          <x14:id>{75EDDF3C-7A06-4F60-B4CC-1C7E789FDB5D}</x14:id>
        </ext>
      </extLst>
    </cfRule>
  </conditionalFormatting>
  <conditionalFormatting sqref="B2636:B2639">
    <cfRule type="dataBar" priority="274">
      <dataBar>
        <cfvo type="min"/>
        <cfvo type="max"/>
        <color rgb="FF638EC6"/>
      </dataBar>
      <extLst>
        <ext xmlns:x14="http://schemas.microsoft.com/office/spreadsheetml/2009/9/main" uri="{B025F937-C7B1-47D3-B67F-A62EFF666E3E}">
          <x14:id>{4AB78C3F-34A1-4652-A89B-6F2B1FE4A371}</x14:id>
        </ext>
      </extLst>
    </cfRule>
  </conditionalFormatting>
  <conditionalFormatting sqref="B2640:B2643">
    <cfRule type="dataBar" priority="273">
      <dataBar>
        <cfvo type="min"/>
        <cfvo type="max"/>
        <color rgb="FF638EC6"/>
      </dataBar>
      <extLst>
        <ext xmlns:x14="http://schemas.microsoft.com/office/spreadsheetml/2009/9/main" uri="{B025F937-C7B1-47D3-B67F-A62EFF666E3E}">
          <x14:id>{DAED374A-DF18-4BB7-997E-5812067EB879}</x14:id>
        </ext>
      </extLst>
    </cfRule>
  </conditionalFormatting>
  <conditionalFormatting sqref="B2644:B2645">
    <cfRule type="dataBar" priority="272">
      <dataBar>
        <cfvo type="min"/>
        <cfvo type="max"/>
        <color rgb="FF638EC6"/>
      </dataBar>
      <extLst>
        <ext xmlns:x14="http://schemas.microsoft.com/office/spreadsheetml/2009/9/main" uri="{B025F937-C7B1-47D3-B67F-A62EFF666E3E}">
          <x14:id>{A44DB705-8D30-4672-BC2E-8CFBE3A54117}</x14:id>
        </ext>
      </extLst>
    </cfRule>
  </conditionalFormatting>
  <conditionalFormatting sqref="B2662:B2666 B2668">
    <cfRule type="dataBar" priority="271">
      <dataBar>
        <cfvo type="min"/>
        <cfvo type="max"/>
        <color rgb="FF638EC6"/>
      </dataBar>
      <extLst>
        <ext xmlns:x14="http://schemas.microsoft.com/office/spreadsheetml/2009/9/main" uri="{B025F937-C7B1-47D3-B67F-A62EFF666E3E}">
          <x14:id>{DF109A09-3866-4ABD-96A6-1C6CAAEAD23F}</x14:id>
        </ext>
      </extLst>
    </cfRule>
  </conditionalFormatting>
  <conditionalFormatting sqref="B2669">
    <cfRule type="dataBar" priority="270">
      <dataBar>
        <cfvo type="min"/>
        <cfvo type="max"/>
        <color rgb="FF638EC6"/>
      </dataBar>
      <extLst>
        <ext xmlns:x14="http://schemas.microsoft.com/office/spreadsheetml/2009/9/main" uri="{B025F937-C7B1-47D3-B67F-A62EFF666E3E}">
          <x14:id>{569B65EC-B319-4D68-9C1A-1F2591B4E412}</x14:id>
        </ext>
      </extLst>
    </cfRule>
  </conditionalFormatting>
  <conditionalFormatting sqref="B2667">
    <cfRule type="dataBar" priority="269">
      <dataBar>
        <cfvo type="min"/>
        <cfvo type="max"/>
        <color rgb="FF638EC6"/>
      </dataBar>
      <extLst>
        <ext xmlns:x14="http://schemas.microsoft.com/office/spreadsheetml/2009/9/main" uri="{B025F937-C7B1-47D3-B67F-A62EFF666E3E}">
          <x14:id>{312A31B7-72DF-44C6-98EC-F1DC53466247}</x14:id>
        </ext>
      </extLst>
    </cfRule>
  </conditionalFormatting>
  <conditionalFormatting sqref="B2671">
    <cfRule type="dataBar" priority="268">
      <dataBar>
        <cfvo type="min"/>
        <cfvo type="max"/>
        <color rgb="FF638EC6"/>
      </dataBar>
      <extLst>
        <ext xmlns:x14="http://schemas.microsoft.com/office/spreadsheetml/2009/9/main" uri="{B025F937-C7B1-47D3-B67F-A62EFF666E3E}">
          <x14:id>{C8F23247-AAC4-40AC-9FAE-1E8743F0F9BA}</x14:id>
        </ext>
      </extLst>
    </cfRule>
  </conditionalFormatting>
  <conditionalFormatting sqref="B2670">
    <cfRule type="dataBar" priority="267">
      <dataBar>
        <cfvo type="min"/>
        <cfvo type="max"/>
        <color rgb="FF638EC6"/>
      </dataBar>
      <extLst>
        <ext xmlns:x14="http://schemas.microsoft.com/office/spreadsheetml/2009/9/main" uri="{B025F937-C7B1-47D3-B67F-A62EFF666E3E}">
          <x14:id>{4060531D-5E71-404D-8BF9-53A2691F16A1}</x14:id>
        </ext>
      </extLst>
    </cfRule>
  </conditionalFormatting>
  <conditionalFormatting sqref="B2650:B2651">
    <cfRule type="dataBar" priority="266">
      <dataBar>
        <cfvo type="min"/>
        <cfvo type="max"/>
        <color rgb="FF638EC6"/>
      </dataBar>
      <extLst>
        <ext xmlns:x14="http://schemas.microsoft.com/office/spreadsheetml/2009/9/main" uri="{B025F937-C7B1-47D3-B67F-A62EFF666E3E}">
          <x14:id>{4A109FDB-EDEF-48E8-8622-8C386735BB95}</x14:id>
        </ext>
      </extLst>
    </cfRule>
  </conditionalFormatting>
  <conditionalFormatting sqref="B2673">
    <cfRule type="dataBar" priority="265">
      <dataBar>
        <cfvo type="min"/>
        <cfvo type="max"/>
        <color rgb="FF638EC6"/>
      </dataBar>
      <extLst>
        <ext xmlns:x14="http://schemas.microsoft.com/office/spreadsheetml/2009/9/main" uri="{B025F937-C7B1-47D3-B67F-A62EFF666E3E}">
          <x14:id>{722598E6-4F76-4E88-A360-6ECAA5B8D4FD}</x14:id>
        </ext>
      </extLst>
    </cfRule>
  </conditionalFormatting>
  <conditionalFormatting sqref="B2674">
    <cfRule type="dataBar" priority="264">
      <dataBar>
        <cfvo type="min"/>
        <cfvo type="max"/>
        <color rgb="FF638EC6"/>
      </dataBar>
      <extLst>
        <ext xmlns:x14="http://schemas.microsoft.com/office/spreadsheetml/2009/9/main" uri="{B025F937-C7B1-47D3-B67F-A62EFF666E3E}">
          <x14:id>{752876B6-2B3D-42BB-B06C-90AB362C4BAC}</x14:id>
        </ext>
      </extLst>
    </cfRule>
  </conditionalFormatting>
  <conditionalFormatting sqref="B2677">
    <cfRule type="dataBar" priority="263">
      <dataBar>
        <cfvo type="min"/>
        <cfvo type="max"/>
        <color rgb="FF638EC6"/>
      </dataBar>
      <extLst>
        <ext xmlns:x14="http://schemas.microsoft.com/office/spreadsheetml/2009/9/main" uri="{B025F937-C7B1-47D3-B67F-A62EFF666E3E}">
          <x14:id>{BB58C317-E954-4007-A4B9-DCCA834192A5}</x14:id>
        </ext>
      </extLst>
    </cfRule>
  </conditionalFormatting>
  <conditionalFormatting sqref="B2675">
    <cfRule type="dataBar" priority="295">
      <dataBar>
        <cfvo type="min"/>
        <cfvo type="max"/>
        <color rgb="FF638EC6"/>
      </dataBar>
      <extLst>
        <ext xmlns:x14="http://schemas.microsoft.com/office/spreadsheetml/2009/9/main" uri="{B025F937-C7B1-47D3-B67F-A62EFF666E3E}">
          <x14:id>{57252803-1724-420A-918A-4E9637197017}</x14:id>
        </ext>
      </extLst>
    </cfRule>
  </conditionalFormatting>
  <conditionalFormatting sqref="B2678:B2680">
    <cfRule type="dataBar" priority="261">
      <dataBar>
        <cfvo type="min"/>
        <cfvo type="max"/>
        <color rgb="FF638EC6"/>
      </dataBar>
      <extLst>
        <ext xmlns:x14="http://schemas.microsoft.com/office/spreadsheetml/2009/9/main" uri="{B025F937-C7B1-47D3-B67F-A62EFF666E3E}">
          <x14:id>{8F72953F-D588-422E-B482-8A92C04186E8}</x14:id>
        </ext>
      </extLst>
    </cfRule>
  </conditionalFormatting>
  <conditionalFormatting sqref="B2676">
    <cfRule type="dataBar" priority="262">
      <dataBar>
        <cfvo type="min"/>
        <cfvo type="max"/>
        <color rgb="FF638EC6"/>
      </dataBar>
      <extLst>
        <ext xmlns:x14="http://schemas.microsoft.com/office/spreadsheetml/2009/9/main" uri="{B025F937-C7B1-47D3-B67F-A62EFF666E3E}">
          <x14:id>{7E336EB8-B0B5-4B1B-9994-1106302687A9}</x14:id>
        </ext>
      </extLst>
    </cfRule>
  </conditionalFormatting>
  <conditionalFormatting sqref="B2672">
    <cfRule type="dataBar" priority="296">
      <dataBar>
        <cfvo type="min"/>
        <cfvo type="max"/>
        <color rgb="FF638EC6"/>
      </dataBar>
      <extLst>
        <ext xmlns:x14="http://schemas.microsoft.com/office/spreadsheetml/2009/9/main" uri="{B025F937-C7B1-47D3-B67F-A62EFF666E3E}">
          <x14:id>{B53E1C8D-8A30-4014-A678-D15D2B22C078}</x14:id>
        </ext>
      </extLst>
    </cfRule>
  </conditionalFormatting>
  <conditionalFormatting sqref="B2700">
    <cfRule type="dataBar" priority="260">
      <dataBar>
        <cfvo type="min"/>
        <cfvo type="max"/>
        <color rgb="FF638EC6"/>
      </dataBar>
    </cfRule>
  </conditionalFormatting>
  <conditionalFormatting sqref="B2713:B2714">
    <cfRule type="dataBar" priority="259">
      <dataBar>
        <cfvo type="min"/>
        <cfvo type="max"/>
        <color rgb="FF638EC6"/>
      </dataBar>
    </cfRule>
  </conditionalFormatting>
  <conditionalFormatting sqref="B2841">
    <cfRule type="dataBar" priority="258">
      <dataBar>
        <cfvo type="min"/>
        <cfvo type="max"/>
        <color rgb="FF638EC6"/>
      </dataBar>
      <extLst>
        <ext xmlns:x14="http://schemas.microsoft.com/office/spreadsheetml/2009/9/main" uri="{B025F937-C7B1-47D3-B67F-A62EFF666E3E}">
          <x14:id>{82A7F1D4-CE1E-461A-BFEF-43C04B973067}</x14:id>
        </ext>
      </extLst>
    </cfRule>
  </conditionalFormatting>
  <conditionalFormatting sqref="B2842:B2843">
    <cfRule type="dataBar" priority="257">
      <dataBar>
        <cfvo type="min"/>
        <cfvo type="max"/>
        <color rgb="FF638EC6"/>
      </dataBar>
      <extLst>
        <ext xmlns:x14="http://schemas.microsoft.com/office/spreadsheetml/2009/9/main" uri="{B025F937-C7B1-47D3-B67F-A62EFF666E3E}">
          <x14:id>{C41CB29F-F6D1-40AE-8008-F3ED472C094D}</x14:id>
        </ext>
      </extLst>
    </cfRule>
  </conditionalFormatting>
  <conditionalFormatting sqref="B2825">
    <cfRule type="dataBar" priority="256">
      <dataBar>
        <cfvo type="min"/>
        <cfvo type="max"/>
        <color rgb="FF638EC6"/>
      </dataBar>
      <extLst>
        <ext xmlns:x14="http://schemas.microsoft.com/office/spreadsheetml/2009/9/main" uri="{B025F937-C7B1-47D3-B67F-A62EFF666E3E}">
          <x14:id>{C4CAFF0D-B55D-464B-9C71-319345C4A7D2}</x14:id>
        </ext>
      </extLst>
    </cfRule>
  </conditionalFormatting>
  <conditionalFormatting sqref="B2835">
    <cfRule type="dataBar" priority="255">
      <dataBar>
        <cfvo type="min"/>
        <cfvo type="max"/>
        <color rgb="FF638EC6"/>
      </dataBar>
      <extLst>
        <ext xmlns:x14="http://schemas.microsoft.com/office/spreadsheetml/2009/9/main" uri="{B025F937-C7B1-47D3-B67F-A62EFF666E3E}">
          <x14:id>{4920659D-40DB-4B37-97B1-C7747BE08B22}</x14:id>
        </ext>
      </extLst>
    </cfRule>
  </conditionalFormatting>
  <conditionalFormatting sqref="B2828">
    <cfRule type="dataBar" priority="254">
      <dataBar>
        <cfvo type="min"/>
        <cfvo type="max"/>
        <color rgb="FF638EC6"/>
      </dataBar>
      <extLst>
        <ext xmlns:x14="http://schemas.microsoft.com/office/spreadsheetml/2009/9/main" uri="{B025F937-C7B1-47D3-B67F-A62EFF666E3E}">
          <x14:id>{4E67079C-A526-4F43-B810-95B6098C0052}</x14:id>
        </ext>
      </extLst>
    </cfRule>
  </conditionalFormatting>
  <conditionalFormatting sqref="B2827">
    <cfRule type="dataBar" priority="253">
      <dataBar>
        <cfvo type="min"/>
        <cfvo type="max"/>
        <color rgb="FF638EC6"/>
      </dataBar>
      <extLst>
        <ext xmlns:x14="http://schemas.microsoft.com/office/spreadsheetml/2009/9/main" uri="{B025F937-C7B1-47D3-B67F-A62EFF666E3E}">
          <x14:id>{C7B125E7-B80B-499F-8CAA-A00F06ED2D38}</x14:id>
        </ext>
      </extLst>
    </cfRule>
  </conditionalFormatting>
  <conditionalFormatting sqref="B2830">
    <cfRule type="dataBar" priority="252">
      <dataBar>
        <cfvo type="min"/>
        <cfvo type="max"/>
        <color rgb="FF638EC6"/>
      </dataBar>
      <extLst>
        <ext xmlns:x14="http://schemas.microsoft.com/office/spreadsheetml/2009/9/main" uri="{B025F937-C7B1-47D3-B67F-A62EFF666E3E}">
          <x14:id>{BA81D911-7F63-40DC-BF38-F2BF0B6822C7}</x14:id>
        </ext>
      </extLst>
    </cfRule>
  </conditionalFormatting>
  <conditionalFormatting sqref="C2844:C2845 B2846:B2849">
    <cfRule type="dataBar" priority="251">
      <dataBar>
        <cfvo type="min"/>
        <cfvo type="max"/>
        <color rgb="FF638EC6"/>
      </dataBar>
      <extLst>
        <ext xmlns:x14="http://schemas.microsoft.com/office/spreadsheetml/2009/9/main" uri="{B025F937-C7B1-47D3-B67F-A62EFF666E3E}">
          <x14:id>{345C5FED-EDDD-4481-9690-28FEF0B3F7BE}</x14:id>
        </ext>
      </extLst>
    </cfRule>
  </conditionalFormatting>
  <conditionalFormatting sqref="B2863">
    <cfRule type="dataBar" priority="250">
      <dataBar>
        <cfvo type="min"/>
        <cfvo type="max"/>
        <color rgb="FF638EC6"/>
      </dataBar>
      <extLst>
        <ext xmlns:x14="http://schemas.microsoft.com/office/spreadsheetml/2009/9/main" uri="{B025F937-C7B1-47D3-B67F-A62EFF666E3E}">
          <x14:id>{B48A685A-1847-4B26-864E-0FA0ABAAD7BE}</x14:id>
        </ext>
      </extLst>
    </cfRule>
  </conditionalFormatting>
  <conditionalFormatting sqref="C2864">
    <cfRule type="dataBar" priority="249">
      <dataBar>
        <cfvo type="min"/>
        <cfvo type="max"/>
        <color rgb="FF638EC6"/>
      </dataBar>
      <extLst>
        <ext xmlns:x14="http://schemas.microsoft.com/office/spreadsheetml/2009/9/main" uri="{B025F937-C7B1-47D3-B67F-A62EFF666E3E}">
          <x14:id>{A03C379C-FA97-4F16-8197-34B0252E3EBA}</x14:id>
        </ext>
      </extLst>
    </cfRule>
  </conditionalFormatting>
  <conditionalFormatting sqref="C2865">
    <cfRule type="dataBar" priority="248">
      <dataBar>
        <cfvo type="min"/>
        <cfvo type="max"/>
        <color rgb="FF638EC6"/>
      </dataBar>
      <extLst>
        <ext xmlns:x14="http://schemas.microsoft.com/office/spreadsheetml/2009/9/main" uri="{B025F937-C7B1-47D3-B67F-A62EFF666E3E}">
          <x14:id>{A3A04272-C7AA-47EC-B223-880581EEEAAA}</x14:id>
        </ext>
      </extLst>
    </cfRule>
  </conditionalFormatting>
  <conditionalFormatting sqref="C2866">
    <cfRule type="dataBar" priority="247">
      <dataBar>
        <cfvo type="min"/>
        <cfvo type="max"/>
        <color rgb="FF638EC6"/>
      </dataBar>
      <extLst>
        <ext xmlns:x14="http://schemas.microsoft.com/office/spreadsheetml/2009/9/main" uri="{B025F937-C7B1-47D3-B67F-A62EFF666E3E}">
          <x14:id>{80586B1E-8166-433A-BC4B-A6250705C075}</x14:id>
        </ext>
      </extLst>
    </cfRule>
  </conditionalFormatting>
  <conditionalFormatting sqref="C2867:C2871 C2873 C2875:C2876">
    <cfRule type="dataBar" priority="246">
      <dataBar>
        <cfvo type="min"/>
        <cfvo type="max"/>
        <color rgb="FF638EC6"/>
      </dataBar>
      <extLst>
        <ext xmlns:x14="http://schemas.microsoft.com/office/spreadsheetml/2009/9/main" uri="{B025F937-C7B1-47D3-B67F-A62EFF666E3E}">
          <x14:id>{B92993C3-E936-4859-BE42-664D1FD5B712}</x14:id>
        </ext>
      </extLst>
    </cfRule>
  </conditionalFormatting>
  <conditionalFormatting sqref="B2872 B2873:C2876 B2844:C2871">
    <cfRule type="containsText" dxfId="1" priority="245" stopIfTrue="1" operator="containsText" text="Пензенская область">
      <formula>NOT(ISERROR(SEARCH("Пензенская область",B2844)))</formula>
    </cfRule>
  </conditionalFormatting>
  <conditionalFormatting sqref="C2872">
    <cfRule type="containsText" dxfId="0" priority="244" stopIfTrue="1" operator="containsText" text="Пензенская область">
      <formula>NOT(ISERROR(SEARCH("Пензенская область",C2872)))</formula>
    </cfRule>
  </conditionalFormatting>
  <conditionalFormatting sqref="B3075:B3076">
    <cfRule type="dataBar" priority="242">
      <dataBar>
        <cfvo type="min"/>
        <cfvo type="max"/>
        <color rgb="FF638EC6"/>
      </dataBar>
      <extLst>
        <ext xmlns:x14="http://schemas.microsoft.com/office/spreadsheetml/2009/9/main" uri="{B025F937-C7B1-47D3-B67F-A62EFF666E3E}">
          <x14:id>{87509A94-4E70-4A69-B04E-58EF7ED8C94E}</x14:id>
        </ext>
      </extLst>
    </cfRule>
  </conditionalFormatting>
  <conditionalFormatting sqref="B3084">
    <cfRule type="dataBar" priority="241">
      <dataBar>
        <cfvo type="min"/>
        <cfvo type="max"/>
        <color rgb="FF638EC6"/>
      </dataBar>
      <extLst>
        <ext xmlns:x14="http://schemas.microsoft.com/office/spreadsheetml/2009/9/main" uri="{B025F937-C7B1-47D3-B67F-A62EFF666E3E}">
          <x14:id>{85A0BD97-9587-4BDD-9D6B-2F6764FEC761}</x14:id>
        </ext>
      </extLst>
    </cfRule>
  </conditionalFormatting>
  <conditionalFormatting sqref="B3086:B3087">
    <cfRule type="dataBar" priority="240">
      <dataBar>
        <cfvo type="min"/>
        <cfvo type="max"/>
        <color rgb="FF638EC6"/>
      </dataBar>
      <extLst>
        <ext xmlns:x14="http://schemas.microsoft.com/office/spreadsheetml/2009/9/main" uri="{B025F937-C7B1-47D3-B67F-A62EFF666E3E}">
          <x14:id>{8E8AFA81-CCAF-4205-B34E-22C66EC48A2A}</x14:id>
        </ext>
      </extLst>
    </cfRule>
  </conditionalFormatting>
  <conditionalFormatting sqref="B3088:B3095">
    <cfRule type="dataBar" priority="239">
      <dataBar>
        <cfvo type="min"/>
        <cfvo type="max"/>
        <color rgb="FF638EC6"/>
      </dataBar>
      <extLst>
        <ext xmlns:x14="http://schemas.microsoft.com/office/spreadsheetml/2009/9/main" uri="{B025F937-C7B1-47D3-B67F-A62EFF666E3E}">
          <x14:id>{5503C070-14BE-41AA-B4E9-16F013BF0431}</x14:id>
        </ext>
      </extLst>
    </cfRule>
  </conditionalFormatting>
  <conditionalFormatting sqref="B3077:B3083">
    <cfRule type="dataBar" priority="243">
      <dataBar>
        <cfvo type="min"/>
        <cfvo type="max"/>
        <color rgb="FF638EC6"/>
      </dataBar>
      <extLst>
        <ext xmlns:x14="http://schemas.microsoft.com/office/spreadsheetml/2009/9/main" uri="{B025F937-C7B1-47D3-B67F-A62EFF666E3E}">
          <x14:id>{6DB47AFB-8A6C-4755-BB55-BBA729B47183}</x14:id>
        </ext>
      </extLst>
    </cfRule>
  </conditionalFormatting>
  <conditionalFormatting sqref="B3181:B3182">
    <cfRule type="dataBar" priority="238">
      <dataBar>
        <cfvo type="min"/>
        <cfvo type="max"/>
        <color rgb="FF638EC6"/>
      </dataBar>
      <extLst>
        <ext xmlns:x14="http://schemas.microsoft.com/office/spreadsheetml/2009/9/main" uri="{B025F937-C7B1-47D3-B67F-A62EFF666E3E}">
          <x14:id>{40225C3D-05E5-4851-A6AE-729ED2D8C238}</x14:id>
        </ext>
      </extLst>
    </cfRule>
  </conditionalFormatting>
  <conditionalFormatting sqref="B3186">
    <cfRule type="dataBar" priority="237">
      <dataBar>
        <cfvo type="min"/>
        <cfvo type="max"/>
        <color rgb="FF638EC6"/>
      </dataBar>
      <extLst>
        <ext xmlns:x14="http://schemas.microsoft.com/office/spreadsheetml/2009/9/main" uri="{B025F937-C7B1-47D3-B67F-A62EFF666E3E}">
          <x14:id>{1DE8DFAD-ADE4-4F7F-9056-2DE79568F179}</x14:id>
        </ext>
      </extLst>
    </cfRule>
  </conditionalFormatting>
  <conditionalFormatting sqref="B3189">
    <cfRule type="dataBar" priority="236">
      <dataBar>
        <cfvo type="min"/>
        <cfvo type="max"/>
        <color rgb="FF638EC6"/>
      </dataBar>
      <extLst>
        <ext xmlns:x14="http://schemas.microsoft.com/office/spreadsheetml/2009/9/main" uri="{B025F937-C7B1-47D3-B67F-A62EFF666E3E}">
          <x14:id>{ECAFD8CD-BEEC-45E2-9BFF-48B0759A25B4}</x14:id>
        </ext>
      </extLst>
    </cfRule>
  </conditionalFormatting>
  <conditionalFormatting sqref="B3190">
    <cfRule type="dataBar" priority="235">
      <dataBar>
        <cfvo type="min"/>
        <cfvo type="max"/>
        <color rgb="FF638EC6"/>
      </dataBar>
      <extLst>
        <ext xmlns:x14="http://schemas.microsoft.com/office/spreadsheetml/2009/9/main" uri="{B025F937-C7B1-47D3-B67F-A62EFF666E3E}">
          <x14:id>{BEDF7AEF-DB77-4BD8-972F-F9BF0EF75506}</x14:id>
        </ext>
      </extLst>
    </cfRule>
  </conditionalFormatting>
  <conditionalFormatting sqref="B3187:B3188">
    <cfRule type="dataBar" priority="234">
      <dataBar>
        <cfvo type="min"/>
        <cfvo type="max"/>
        <color rgb="FF638EC6"/>
      </dataBar>
      <extLst>
        <ext xmlns:x14="http://schemas.microsoft.com/office/spreadsheetml/2009/9/main" uri="{B025F937-C7B1-47D3-B67F-A62EFF666E3E}">
          <x14:id>{AF129805-6374-4EF2-9B1D-BEEBC0476BB7}</x14:id>
        </ext>
      </extLst>
    </cfRule>
  </conditionalFormatting>
  <conditionalFormatting sqref="B3210">
    <cfRule type="dataBar" priority="233">
      <dataBar>
        <cfvo type="min"/>
        <cfvo type="max"/>
        <color rgb="FF638EC6"/>
      </dataBar>
    </cfRule>
  </conditionalFormatting>
  <conditionalFormatting sqref="B3192">
    <cfRule type="dataBar" priority="232">
      <dataBar>
        <cfvo type="min"/>
        <cfvo type="max"/>
        <color rgb="FF638EC6"/>
      </dataBar>
    </cfRule>
  </conditionalFormatting>
  <conditionalFormatting sqref="B3193:B3195">
    <cfRule type="dataBar" priority="231">
      <dataBar>
        <cfvo type="min"/>
        <cfvo type="max"/>
        <color rgb="FF638EC6"/>
      </dataBar>
    </cfRule>
  </conditionalFormatting>
  <conditionalFormatting sqref="B3220">
    <cfRule type="dataBar" priority="230">
      <dataBar>
        <cfvo type="min"/>
        <cfvo type="max"/>
        <color rgb="FF638EC6"/>
      </dataBar>
    </cfRule>
  </conditionalFormatting>
  <conditionalFormatting sqref="B3223:B3227">
    <cfRule type="dataBar" priority="229">
      <dataBar>
        <cfvo type="min"/>
        <cfvo type="max"/>
        <color rgb="FF638EC6"/>
      </dataBar>
    </cfRule>
  </conditionalFormatting>
  <conditionalFormatting sqref="B3195">
    <cfRule type="dataBar" priority="228">
      <dataBar>
        <cfvo type="min"/>
        <cfvo type="max"/>
        <color rgb="FF638EC6"/>
      </dataBar>
    </cfRule>
  </conditionalFormatting>
  <conditionalFormatting sqref="B3205:B3206">
    <cfRule type="dataBar" priority="227">
      <dataBar>
        <cfvo type="min"/>
        <cfvo type="max"/>
        <color rgb="FF638EC6"/>
      </dataBar>
    </cfRule>
  </conditionalFormatting>
  <conditionalFormatting sqref="B3227">
    <cfRule type="dataBar" priority="226">
      <dataBar>
        <cfvo type="min"/>
        <cfvo type="max"/>
        <color rgb="FF638EC6"/>
      </dataBar>
    </cfRule>
  </conditionalFormatting>
  <conditionalFormatting sqref="B3263:B3264 B3259 B3257">
    <cfRule type="dataBar" priority="225">
      <dataBar>
        <cfvo type="min"/>
        <cfvo type="max"/>
        <color rgb="FF638EC6"/>
      </dataBar>
      <extLst>
        <ext xmlns:x14="http://schemas.microsoft.com/office/spreadsheetml/2009/9/main" uri="{B025F937-C7B1-47D3-B67F-A62EFF666E3E}">
          <x14:id>{6C78DED4-AB06-4B7F-8235-C376930A9626}</x14:id>
        </ext>
      </extLst>
    </cfRule>
  </conditionalFormatting>
  <conditionalFormatting sqref="B3255">
    <cfRule type="dataBar" priority="224">
      <dataBar>
        <cfvo type="min"/>
        <cfvo type="max"/>
        <color rgb="FF638EC6"/>
      </dataBar>
      <extLst>
        <ext xmlns:x14="http://schemas.microsoft.com/office/spreadsheetml/2009/9/main" uri="{B025F937-C7B1-47D3-B67F-A62EFF666E3E}">
          <x14:id>{053C67CC-E4E5-4CEC-9BB3-C7BE2CDB43EF}</x14:id>
        </ext>
      </extLst>
    </cfRule>
  </conditionalFormatting>
  <conditionalFormatting sqref="B3261:B3262">
    <cfRule type="dataBar" priority="223">
      <dataBar>
        <cfvo type="min"/>
        <cfvo type="max"/>
        <color rgb="FF638EC6"/>
      </dataBar>
      <extLst>
        <ext xmlns:x14="http://schemas.microsoft.com/office/spreadsheetml/2009/9/main" uri="{B025F937-C7B1-47D3-B67F-A62EFF666E3E}">
          <x14:id>{2F69A222-A719-43DD-9E99-96FD2014DB6C}</x14:id>
        </ext>
      </extLst>
    </cfRule>
  </conditionalFormatting>
  <conditionalFormatting sqref="B3258">
    <cfRule type="dataBar" priority="222">
      <dataBar>
        <cfvo type="min"/>
        <cfvo type="max"/>
        <color rgb="FF638EC6"/>
      </dataBar>
      <extLst>
        <ext xmlns:x14="http://schemas.microsoft.com/office/spreadsheetml/2009/9/main" uri="{B025F937-C7B1-47D3-B67F-A62EFF666E3E}">
          <x14:id>{DC8CFF3E-A5AC-4107-8E78-7D1BEA5F7E1A}</x14:id>
        </ext>
      </extLst>
    </cfRule>
  </conditionalFormatting>
  <conditionalFormatting sqref="B3267">
    <cfRule type="dataBar" priority="221">
      <dataBar>
        <cfvo type="min"/>
        <cfvo type="max"/>
        <color rgb="FF638EC6"/>
      </dataBar>
      <extLst>
        <ext xmlns:x14="http://schemas.microsoft.com/office/spreadsheetml/2009/9/main" uri="{B025F937-C7B1-47D3-B67F-A62EFF666E3E}">
          <x14:id>{7EE2976F-53B0-413B-9E79-66B04D301D33}</x14:id>
        </ext>
      </extLst>
    </cfRule>
  </conditionalFormatting>
  <conditionalFormatting sqref="B3292">
    <cfRule type="dataBar" priority="220">
      <dataBar>
        <cfvo type="min"/>
        <cfvo type="max"/>
        <color rgb="FF638EC6"/>
      </dataBar>
      <extLst>
        <ext xmlns:x14="http://schemas.microsoft.com/office/spreadsheetml/2009/9/main" uri="{B025F937-C7B1-47D3-B67F-A62EFF666E3E}">
          <x14:id>{46D397CD-6229-4C58-A833-4078790792C7}</x14:id>
        </ext>
      </extLst>
    </cfRule>
  </conditionalFormatting>
  <conditionalFormatting sqref="B3293">
    <cfRule type="dataBar" priority="219">
      <dataBar>
        <cfvo type="min"/>
        <cfvo type="max"/>
        <color rgb="FF638EC6"/>
      </dataBar>
      <extLst>
        <ext xmlns:x14="http://schemas.microsoft.com/office/spreadsheetml/2009/9/main" uri="{B025F937-C7B1-47D3-B67F-A62EFF666E3E}">
          <x14:id>{FAD1E690-8C60-4298-B2B7-E02839DCDC6D}</x14:id>
        </ext>
      </extLst>
    </cfRule>
  </conditionalFormatting>
  <conditionalFormatting sqref="B3280:B3281">
    <cfRule type="dataBar" priority="218">
      <dataBar>
        <cfvo type="min"/>
        <cfvo type="max"/>
        <color rgb="FF638EC6"/>
      </dataBar>
      <extLst>
        <ext xmlns:x14="http://schemas.microsoft.com/office/spreadsheetml/2009/9/main" uri="{B025F937-C7B1-47D3-B67F-A62EFF666E3E}">
          <x14:id>{73F2122C-12EB-44D0-A350-7DAEAB03C4FA}</x14:id>
        </ext>
      </extLst>
    </cfRule>
  </conditionalFormatting>
  <conditionalFormatting sqref="B3305:B3306">
    <cfRule type="dataBar" priority="216">
      <dataBar>
        <cfvo type="min"/>
        <cfvo type="max"/>
        <color rgb="FF638EC6"/>
      </dataBar>
      <extLst>
        <ext xmlns:x14="http://schemas.microsoft.com/office/spreadsheetml/2009/9/main" uri="{B025F937-C7B1-47D3-B67F-A62EFF666E3E}">
          <x14:id>{6DD26FAC-B9DA-4E05-B470-268E1DAADC5E}</x14:id>
        </ext>
      </extLst>
    </cfRule>
  </conditionalFormatting>
  <conditionalFormatting sqref="B3307">
    <cfRule type="dataBar" priority="217">
      <dataBar>
        <cfvo type="min"/>
        <cfvo type="max"/>
        <color rgb="FF638EC6"/>
      </dataBar>
      <extLst>
        <ext xmlns:x14="http://schemas.microsoft.com/office/spreadsheetml/2009/9/main" uri="{B025F937-C7B1-47D3-B67F-A62EFF666E3E}">
          <x14:id>{5788A30A-FC9C-4205-A9D4-9D49282652AB}</x14:id>
        </ext>
      </extLst>
    </cfRule>
  </conditionalFormatting>
  <conditionalFormatting sqref="B3308:B3310">
    <cfRule type="dataBar" priority="215">
      <dataBar>
        <cfvo type="min"/>
        <cfvo type="max"/>
        <color rgb="FF638EC6"/>
      </dataBar>
      <extLst>
        <ext xmlns:x14="http://schemas.microsoft.com/office/spreadsheetml/2009/9/main" uri="{B025F937-C7B1-47D3-B67F-A62EFF666E3E}">
          <x14:id>{4FC20067-C5DE-4AA7-AD46-C1C16E540953}</x14:id>
        </ext>
      </extLst>
    </cfRule>
  </conditionalFormatting>
  <conditionalFormatting sqref="B3392">
    <cfRule type="dataBar" priority="214">
      <dataBar>
        <cfvo type="min"/>
        <cfvo type="max"/>
        <color rgb="FF638EC6"/>
      </dataBar>
      <extLst>
        <ext xmlns:x14="http://schemas.microsoft.com/office/spreadsheetml/2009/9/main" uri="{B025F937-C7B1-47D3-B67F-A62EFF666E3E}">
          <x14:id>{45F9BD1E-717A-4536-9D9A-2D86A43F4603}</x14:id>
        </ext>
      </extLst>
    </cfRule>
  </conditionalFormatting>
  <conditionalFormatting sqref="B3395">
    <cfRule type="dataBar" priority="213">
      <dataBar>
        <cfvo type="min"/>
        <cfvo type="max"/>
        <color rgb="FF638EC6"/>
      </dataBar>
      <extLst>
        <ext xmlns:x14="http://schemas.microsoft.com/office/spreadsheetml/2009/9/main" uri="{B025F937-C7B1-47D3-B67F-A62EFF666E3E}">
          <x14:id>{B699D59F-6C4E-4AA9-84C2-04C0A052B2B2}</x14:id>
        </ext>
      </extLst>
    </cfRule>
  </conditionalFormatting>
  <conditionalFormatting sqref="B3393:B3394">
    <cfRule type="dataBar" priority="212">
      <dataBar>
        <cfvo type="min"/>
        <cfvo type="max"/>
        <color rgb="FF638EC6"/>
      </dataBar>
      <extLst>
        <ext xmlns:x14="http://schemas.microsoft.com/office/spreadsheetml/2009/9/main" uri="{B025F937-C7B1-47D3-B67F-A62EFF666E3E}">
          <x14:id>{CE3CF809-E48D-46A3-B7E6-D0EAB67E1BFE}</x14:id>
        </ext>
      </extLst>
    </cfRule>
  </conditionalFormatting>
  <conditionalFormatting sqref="B3482:B3483">
    <cfRule type="dataBar" priority="210">
      <dataBar>
        <cfvo type="min"/>
        <cfvo type="max"/>
        <color rgb="FF638EC6"/>
      </dataBar>
      <extLst>
        <ext xmlns:x14="http://schemas.microsoft.com/office/spreadsheetml/2009/9/main" uri="{B025F937-C7B1-47D3-B67F-A62EFF666E3E}">
          <x14:id>{91507ECF-B0F1-4C90-9125-90EB58C40517}</x14:id>
        </ext>
      </extLst>
    </cfRule>
  </conditionalFormatting>
  <conditionalFormatting sqref="B3495">
    <cfRule type="dataBar" priority="209">
      <dataBar>
        <cfvo type="min"/>
        <cfvo type="max"/>
        <color rgb="FF638EC6"/>
      </dataBar>
      <extLst>
        <ext xmlns:x14="http://schemas.microsoft.com/office/spreadsheetml/2009/9/main" uri="{B025F937-C7B1-47D3-B67F-A62EFF666E3E}">
          <x14:id>{BEEC8D9A-5BF1-478B-8A13-237AE18C866F}</x14:id>
        </ext>
      </extLst>
    </cfRule>
  </conditionalFormatting>
  <conditionalFormatting sqref="B3474:B3481 B3496:B3499 B3484:B3494">
    <cfRule type="dataBar" priority="211">
      <dataBar>
        <cfvo type="min"/>
        <cfvo type="max"/>
        <color rgb="FF638EC6"/>
      </dataBar>
      <extLst>
        <ext xmlns:x14="http://schemas.microsoft.com/office/spreadsheetml/2009/9/main" uri="{B025F937-C7B1-47D3-B67F-A62EFF666E3E}">
          <x14:id>{6D0BA1BD-488A-47BE-BBB6-3A848AA3EE46}</x14:id>
        </ext>
      </extLst>
    </cfRule>
  </conditionalFormatting>
  <conditionalFormatting sqref="B3740:B3741">
    <cfRule type="dataBar" priority="207">
      <dataBar>
        <cfvo type="min"/>
        <cfvo type="max"/>
        <color rgb="FF638EC6"/>
      </dataBar>
      <extLst>
        <ext xmlns:x14="http://schemas.microsoft.com/office/spreadsheetml/2009/9/main" uri="{B025F937-C7B1-47D3-B67F-A62EFF666E3E}">
          <x14:id>{4BE74690-B727-405F-A585-DCEED20AB73F}</x14:id>
        </ext>
      </extLst>
    </cfRule>
  </conditionalFormatting>
  <conditionalFormatting sqref="B3742:B3743 B3747:B3748 B3745">
    <cfRule type="dataBar" priority="208">
      <dataBar>
        <cfvo type="min"/>
        <cfvo type="max"/>
        <color rgb="FF638EC6"/>
      </dataBar>
      <extLst>
        <ext xmlns:x14="http://schemas.microsoft.com/office/spreadsheetml/2009/9/main" uri="{B025F937-C7B1-47D3-B67F-A62EFF666E3E}">
          <x14:id>{AA5C4AA9-F5BF-434F-B631-6982467A2CC6}</x14:id>
        </ext>
      </extLst>
    </cfRule>
  </conditionalFormatting>
  <conditionalFormatting sqref="H3740:H3743 H3745 G3744:H3744 G3746:H3748">
    <cfRule type="containsText" priority="206" operator="containsText" text=".">
      <formula>NOT(ISERROR(SEARCH(".",G3740)))</formula>
    </cfRule>
  </conditionalFormatting>
  <conditionalFormatting sqref="G3740:G3743 G3745">
    <cfRule type="containsText" priority="205" operator="containsText" text=".">
      <formula>NOT(ISERROR(SEARCH(".",G3740)))</formula>
    </cfRule>
  </conditionalFormatting>
  <conditionalFormatting sqref="G3749:H3750">
    <cfRule type="containsText" priority="204" operator="containsText" text=".">
      <formula>NOT(ISERROR(SEARCH(".",G3749)))</formula>
    </cfRule>
  </conditionalFormatting>
  <conditionalFormatting sqref="G3752:H3757">
    <cfRule type="containsText" priority="203" operator="containsText" text=".">
      <formula>NOT(ISERROR(SEARCH(".",G3752)))</formula>
    </cfRule>
  </conditionalFormatting>
  <conditionalFormatting sqref="G3758:H3759">
    <cfRule type="containsText" priority="202" operator="containsText" text=".">
      <formula>NOT(ISERROR(SEARCH(".",G3758)))</formula>
    </cfRule>
  </conditionalFormatting>
  <conditionalFormatting sqref="H3769 G3760:H3764 G3766:H3766">
    <cfRule type="containsText" priority="201" operator="containsText" text=".">
      <formula>NOT(ISERROR(SEARCH(".",G3760)))</formula>
    </cfRule>
  </conditionalFormatting>
  <conditionalFormatting sqref="G3769">
    <cfRule type="containsText" priority="200" operator="containsText" text=".">
      <formula>NOT(ISERROR(SEARCH(".",G3769)))</formula>
    </cfRule>
  </conditionalFormatting>
  <conditionalFormatting sqref="G3767:H3767">
    <cfRule type="containsText" priority="199" operator="containsText" text=".">
      <formula>NOT(ISERROR(SEARCH(".",G3767)))</formula>
    </cfRule>
  </conditionalFormatting>
  <conditionalFormatting sqref="B3800:B3801">
    <cfRule type="dataBar" priority="195">
      <dataBar>
        <cfvo type="min"/>
        <cfvo type="max"/>
        <color rgb="FF638EC6"/>
      </dataBar>
    </cfRule>
  </conditionalFormatting>
  <conditionalFormatting sqref="B3885:B3890">
    <cfRule type="dataBar" priority="194">
      <dataBar>
        <cfvo type="min"/>
        <cfvo type="max"/>
        <color rgb="FF638EC6"/>
      </dataBar>
    </cfRule>
  </conditionalFormatting>
  <conditionalFormatting sqref="B3800">
    <cfRule type="dataBar" priority="193">
      <dataBar>
        <cfvo type="min"/>
        <cfvo type="max"/>
        <color rgb="FF638EC6"/>
      </dataBar>
    </cfRule>
  </conditionalFormatting>
  <conditionalFormatting sqref="B3801">
    <cfRule type="dataBar" priority="192">
      <dataBar>
        <cfvo type="min"/>
        <cfvo type="max"/>
        <color rgb="FF638EC6"/>
      </dataBar>
    </cfRule>
  </conditionalFormatting>
  <conditionalFormatting sqref="B3802">
    <cfRule type="dataBar" priority="191">
      <dataBar>
        <cfvo type="min"/>
        <cfvo type="max"/>
        <color rgb="FF638EC6"/>
      </dataBar>
    </cfRule>
  </conditionalFormatting>
  <conditionalFormatting sqref="B3803">
    <cfRule type="dataBar" priority="190">
      <dataBar>
        <cfvo type="min"/>
        <cfvo type="max"/>
        <color rgb="FF638EC6"/>
      </dataBar>
    </cfRule>
  </conditionalFormatting>
  <conditionalFormatting sqref="B3804">
    <cfRule type="dataBar" priority="189">
      <dataBar>
        <cfvo type="min"/>
        <cfvo type="max"/>
        <color rgb="FF638EC6"/>
      </dataBar>
    </cfRule>
  </conditionalFormatting>
  <conditionalFormatting sqref="B3805">
    <cfRule type="dataBar" priority="188">
      <dataBar>
        <cfvo type="min"/>
        <cfvo type="max"/>
        <color rgb="FF638EC6"/>
      </dataBar>
    </cfRule>
  </conditionalFormatting>
  <conditionalFormatting sqref="B3806">
    <cfRule type="dataBar" priority="187">
      <dataBar>
        <cfvo type="min"/>
        <cfvo type="max"/>
        <color rgb="FF638EC6"/>
      </dataBar>
    </cfRule>
  </conditionalFormatting>
  <conditionalFormatting sqref="B3808">
    <cfRule type="dataBar" priority="186">
      <dataBar>
        <cfvo type="min"/>
        <cfvo type="max"/>
        <color rgb="FF638EC6"/>
      </dataBar>
    </cfRule>
  </conditionalFormatting>
  <conditionalFormatting sqref="B3809:B3811">
    <cfRule type="dataBar" priority="185">
      <dataBar>
        <cfvo type="min"/>
        <cfvo type="max"/>
        <color rgb="FF638EC6"/>
      </dataBar>
    </cfRule>
  </conditionalFormatting>
  <conditionalFormatting sqref="B3812">
    <cfRule type="dataBar" priority="184">
      <dataBar>
        <cfvo type="min"/>
        <cfvo type="max"/>
        <color rgb="FF638EC6"/>
      </dataBar>
    </cfRule>
  </conditionalFormatting>
  <conditionalFormatting sqref="B3813">
    <cfRule type="dataBar" priority="183">
      <dataBar>
        <cfvo type="min"/>
        <cfvo type="max"/>
        <color rgb="FF638EC6"/>
      </dataBar>
    </cfRule>
  </conditionalFormatting>
  <conditionalFormatting sqref="B3814">
    <cfRule type="dataBar" priority="182">
      <dataBar>
        <cfvo type="min"/>
        <cfvo type="max"/>
        <color rgb="FF638EC6"/>
      </dataBar>
    </cfRule>
  </conditionalFormatting>
  <conditionalFormatting sqref="B3815">
    <cfRule type="dataBar" priority="181">
      <dataBar>
        <cfvo type="min"/>
        <cfvo type="max"/>
        <color rgb="FF638EC6"/>
      </dataBar>
    </cfRule>
  </conditionalFormatting>
  <conditionalFormatting sqref="B3821:B3823">
    <cfRule type="dataBar" priority="180">
      <dataBar>
        <cfvo type="min"/>
        <cfvo type="max"/>
        <color rgb="FF638EC6"/>
      </dataBar>
    </cfRule>
  </conditionalFormatting>
  <conditionalFormatting sqref="B3832">
    <cfRule type="dataBar" priority="179">
      <dataBar>
        <cfvo type="min"/>
        <cfvo type="max"/>
        <color rgb="FF638EC6"/>
      </dataBar>
    </cfRule>
  </conditionalFormatting>
  <conditionalFormatting sqref="B3833:B3834">
    <cfRule type="dataBar" priority="178">
      <dataBar>
        <cfvo type="min"/>
        <cfvo type="max"/>
        <color rgb="FF638EC6"/>
      </dataBar>
    </cfRule>
  </conditionalFormatting>
  <conditionalFormatting sqref="B3825">
    <cfRule type="dataBar" priority="177">
      <dataBar>
        <cfvo type="min"/>
        <cfvo type="max"/>
        <color rgb="FF638EC6"/>
      </dataBar>
    </cfRule>
  </conditionalFormatting>
  <conditionalFormatting sqref="B3846">
    <cfRule type="dataBar" priority="176">
      <dataBar>
        <cfvo type="min"/>
        <cfvo type="max"/>
        <color rgb="FF638EC6"/>
      </dataBar>
    </cfRule>
  </conditionalFormatting>
  <conditionalFormatting sqref="B3837:B3839 B3828">
    <cfRule type="dataBar" priority="175">
      <dataBar>
        <cfvo type="min"/>
        <cfvo type="max"/>
        <color rgb="FF638EC6"/>
      </dataBar>
    </cfRule>
  </conditionalFormatting>
  <conditionalFormatting sqref="B3845 B3849 B3841">
    <cfRule type="dataBar" priority="174">
      <dataBar>
        <cfvo type="min"/>
        <cfvo type="max"/>
        <color rgb="FF638EC6"/>
      </dataBar>
    </cfRule>
  </conditionalFormatting>
  <conditionalFormatting sqref="B3887:B3890">
    <cfRule type="dataBar" priority="173">
      <dataBar>
        <cfvo type="min"/>
        <cfvo type="max"/>
        <color rgb="FF638EC6"/>
      </dataBar>
    </cfRule>
  </conditionalFormatting>
  <conditionalFormatting sqref="B3886">
    <cfRule type="dataBar" priority="172">
      <dataBar>
        <cfvo type="min"/>
        <cfvo type="max"/>
        <color rgb="FF638EC6"/>
      </dataBar>
    </cfRule>
  </conditionalFormatting>
  <conditionalFormatting sqref="B3800:B3807">
    <cfRule type="dataBar" priority="171">
      <dataBar>
        <cfvo type="min"/>
        <cfvo type="max"/>
        <color rgb="FF638EC6"/>
      </dataBar>
    </cfRule>
  </conditionalFormatting>
  <conditionalFormatting sqref="B3807">
    <cfRule type="dataBar" priority="170">
      <dataBar>
        <cfvo type="min"/>
        <cfvo type="max"/>
        <color rgb="FF638EC6"/>
      </dataBar>
    </cfRule>
  </conditionalFormatting>
  <conditionalFormatting sqref="B3816:B3820">
    <cfRule type="dataBar" priority="169">
      <dataBar>
        <cfvo type="min"/>
        <cfvo type="max"/>
        <color rgb="FF638EC6"/>
      </dataBar>
    </cfRule>
  </conditionalFormatting>
  <conditionalFormatting sqref="B3824">
    <cfRule type="dataBar" priority="168">
      <dataBar>
        <cfvo type="min"/>
        <cfvo type="max"/>
        <color rgb="FF638EC6"/>
      </dataBar>
    </cfRule>
  </conditionalFormatting>
  <conditionalFormatting sqref="B3889:B3890">
    <cfRule type="dataBar" priority="167">
      <dataBar>
        <cfvo type="min"/>
        <cfvo type="max"/>
        <color rgb="FF638EC6"/>
      </dataBar>
    </cfRule>
  </conditionalFormatting>
  <conditionalFormatting sqref="B3830:B3831">
    <cfRule type="dataBar" priority="196">
      <dataBar>
        <cfvo type="min"/>
        <cfvo type="max"/>
        <color rgb="FF638EC6"/>
      </dataBar>
    </cfRule>
  </conditionalFormatting>
  <conditionalFormatting sqref="B3829">
    <cfRule type="dataBar" priority="197">
      <dataBar>
        <cfvo type="min"/>
        <cfvo type="max"/>
        <color rgb="FF638EC6"/>
      </dataBar>
    </cfRule>
  </conditionalFormatting>
  <conditionalFormatting sqref="B3879:B3883">
    <cfRule type="dataBar" priority="198">
      <dataBar>
        <cfvo type="min"/>
        <cfvo type="max"/>
        <color rgb="FF638EC6"/>
      </dataBar>
    </cfRule>
  </conditionalFormatting>
  <conditionalFormatting sqref="B3884:B3885">
    <cfRule type="dataBar" priority="166">
      <dataBar>
        <cfvo type="min"/>
        <cfvo type="max"/>
        <color rgb="FF638EC6"/>
      </dataBar>
    </cfRule>
  </conditionalFormatting>
  <conditionalFormatting sqref="B3941:B3942">
    <cfRule type="dataBar" priority="165">
      <dataBar>
        <cfvo type="min"/>
        <cfvo type="max"/>
        <color rgb="FF638EC6"/>
      </dataBar>
      <extLst>
        <ext xmlns:x14="http://schemas.microsoft.com/office/spreadsheetml/2009/9/main" uri="{B025F937-C7B1-47D3-B67F-A62EFF666E3E}">
          <x14:id>{3EF0FCD6-36D5-4495-98C6-9A78743DA191}</x14:id>
        </ext>
      </extLst>
    </cfRule>
  </conditionalFormatting>
  <conditionalFormatting sqref="B3996">
    <cfRule type="dataBar" priority="163">
      <dataBar>
        <cfvo type="min"/>
        <cfvo type="max"/>
        <color rgb="FF638EC6"/>
      </dataBar>
      <extLst>
        <ext xmlns:x14="http://schemas.microsoft.com/office/spreadsheetml/2009/9/main" uri="{B025F937-C7B1-47D3-B67F-A62EFF666E3E}">
          <x14:id>{F75EDD6C-8644-4E22-B5B1-A99D6BB77896}</x14:id>
        </ext>
      </extLst>
    </cfRule>
  </conditionalFormatting>
  <conditionalFormatting sqref="B3997">
    <cfRule type="dataBar" priority="164">
      <dataBar>
        <cfvo type="min"/>
        <cfvo type="max"/>
        <color rgb="FF638EC6"/>
      </dataBar>
      <extLst>
        <ext xmlns:x14="http://schemas.microsoft.com/office/spreadsheetml/2009/9/main" uri="{B025F937-C7B1-47D3-B67F-A62EFF666E3E}">
          <x14:id>{29DDCF63-53BB-4743-A9AB-CE141CD0ADA1}</x14:id>
        </ext>
      </extLst>
    </cfRule>
  </conditionalFormatting>
  <conditionalFormatting sqref="B4114">
    <cfRule type="dataBar" priority="162">
      <dataBar>
        <cfvo type="min"/>
        <cfvo type="max"/>
        <color rgb="FF638EC6"/>
      </dataBar>
      <extLst>
        <ext xmlns:x14="http://schemas.microsoft.com/office/spreadsheetml/2009/9/main" uri="{B025F937-C7B1-47D3-B67F-A62EFF666E3E}">
          <x14:id>{6D08248D-1860-4F1B-BA9C-7BD218CC5C36}</x14:id>
        </ext>
      </extLst>
    </cfRule>
  </conditionalFormatting>
  <conditionalFormatting sqref="B4115:B4121">
    <cfRule type="dataBar" priority="161">
      <dataBar>
        <cfvo type="min"/>
        <cfvo type="max"/>
        <color rgb="FF638EC6"/>
      </dataBar>
      <extLst>
        <ext xmlns:x14="http://schemas.microsoft.com/office/spreadsheetml/2009/9/main" uri="{B025F937-C7B1-47D3-B67F-A62EFF666E3E}">
          <x14:id>{1DCFE953-A9F5-4204-A152-5F1AB4FF3586}</x14:id>
        </ext>
      </extLst>
    </cfRule>
  </conditionalFormatting>
  <conditionalFormatting sqref="B4122">
    <cfRule type="dataBar" priority="160">
      <dataBar>
        <cfvo type="min"/>
        <cfvo type="max"/>
        <color rgb="FF638EC6"/>
      </dataBar>
      <extLst>
        <ext xmlns:x14="http://schemas.microsoft.com/office/spreadsheetml/2009/9/main" uri="{B025F937-C7B1-47D3-B67F-A62EFF666E3E}">
          <x14:id>{B27A64C1-C6DD-4C4A-A59B-E7719E940606}</x14:id>
        </ext>
      </extLst>
    </cfRule>
  </conditionalFormatting>
  <conditionalFormatting sqref="B4281">
    <cfRule type="dataBar" priority="95">
      <dataBar>
        <cfvo type="min"/>
        <cfvo type="max"/>
        <color rgb="FF638EC6"/>
      </dataBar>
      <extLst>
        <ext xmlns:x14="http://schemas.microsoft.com/office/spreadsheetml/2009/9/main" uri="{B025F937-C7B1-47D3-B67F-A62EFF666E3E}">
          <x14:id>{E6EF35C0-3AD7-4E6D-A775-C1E6A2BBD603}</x14:id>
        </ext>
      </extLst>
    </cfRule>
  </conditionalFormatting>
  <conditionalFormatting sqref="B4282">
    <cfRule type="dataBar" priority="96">
      <dataBar>
        <cfvo type="min"/>
        <cfvo type="max"/>
        <color rgb="FF638EC6"/>
      </dataBar>
      <extLst>
        <ext xmlns:x14="http://schemas.microsoft.com/office/spreadsheetml/2009/9/main" uri="{B025F937-C7B1-47D3-B67F-A62EFF666E3E}">
          <x14:id>{C6F6AC9E-F347-42EE-8FF8-57BF04E4E7D3}</x14:id>
        </ext>
      </extLst>
    </cfRule>
  </conditionalFormatting>
  <conditionalFormatting sqref="B4283">
    <cfRule type="dataBar" priority="97">
      <dataBar>
        <cfvo type="min"/>
        <cfvo type="max"/>
        <color rgb="FF638EC6"/>
      </dataBar>
      <extLst>
        <ext xmlns:x14="http://schemas.microsoft.com/office/spreadsheetml/2009/9/main" uri="{B025F937-C7B1-47D3-B67F-A62EFF666E3E}">
          <x14:id>{509DB81F-4E78-43AB-914D-F39AC4D69623}</x14:id>
        </ext>
      </extLst>
    </cfRule>
  </conditionalFormatting>
  <conditionalFormatting sqref="B4284">
    <cfRule type="dataBar" priority="98">
      <dataBar>
        <cfvo type="min"/>
        <cfvo type="max"/>
        <color rgb="FF638EC6"/>
      </dataBar>
      <extLst>
        <ext xmlns:x14="http://schemas.microsoft.com/office/spreadsheetml/2009/9/main" uri="{B025F937-C7B1-47D3-B67F-A62EFF666E3E}">
          <x14:id>{9769F540-51B6-4B74-ACB8-F1F176B3D6B9}</x14:id>
        </ext>
      </extLst>
    </cfRule>
  </conditionalFormatting>
  <conditionalFormatting sqref="B4285">
    <cfRule type="dataBar" priority="99">
      <dataBar>
        <cfvo type="min"/>
        <cfvo type="max"/>
        <color rgb="FF638EC6"/>
      </dataBar>
      <extLst>
        <ext xmlns:x14="http://schemas.microsoft.com/office/spreadsheetml/2009/9/main" uri="{B025F937-C7B1-47D3-B67F-A62EFF666E3E}">
          <x14:id>{CB504620-B4F8-4ED8-9E0E-BC5E3059DA98}</x14:id>
        </ext>
      </extLst>
    </cfRule>
  </conditionalFormatting>
  <conditionalFormatting sqref="B4286">
    <cfRule type="dataBar" priority="100">
      <dataBar>
        <cfvo type="min"/>
        <cfvo type="max"/>
        <color rgb="FF638EC6"/>
      </dataBar>
      <extLst>
        <ext xmlns:x14="http://schemas.microsoft.com/office/spreadsheetml/2009/9/main" uri="{B025F937-C7B1-47D3-B67F-A62EFF666E3E}">
          <x14:id>{19F98591-A518-469F-BB9F-E1CC161F1812}</x14:id>
        </ext>
      </extLst>
    </cfRule>
  </conditionalFormatting>
  <conditionalFormatting sqref="B4287">
    <cfRule type="dataBar" priority="101">
      <dataBar>
        <cfvo type="min"/>
        <cfvo type="max"/>
        <color rgb="FF638EC6"/>
      </dataBar>
      <extLst>
        <ext xmlns:x14="http://schemas.microsoft.com/office/spreadsheetml/2009/9/main" uri="{B025F937-C7B1-47D3-B67F-A62EFF666E3E}">
          <x14:id>{C1C8EBE2-C9F4-4019-8F51-AF46953E5FC4}</x14:id>
        </ext>
      </extLst>
    </cfRule>
  </conditionalFormatting>
  <conditionalFormatting sqref="B4288">
    <cfRule type="dataBar" priority="102">
      <dataBar>
        <cfvo type="min"/>
        <cfvo type="max"/>
        <color rgb="FF638EC6"/>
      </dataBar>
      <extLst>
        <ext xmlns:x14="http://schemas.microsoft.com/office/spreadsheetml/2009/9/main" uri="{B025F937-C7B1-47D3-B67F-A62EFF666E3E}">
          <x14:id>{EE275468-D888-4F97-ABA0-AC8A33CCBB33}</x14:id>
        </ext>
      </extLst>
    </cfRule>
  </conditionalFormatting>
  <conditionalFormatting sqref="B4289">
    <cfRule type="dataBar" priority="103">
      <dataBar>
        <cfvo type="min"/>
        <cfvo type="max"/>
        <color rgb="FF638EC6"/>
      </dataBar>
      <extLst>
        <ext xmlns:x14="http://schemas.microsoft.com/office/spreadsheetml/2009/9/main" uri="{B025F937-C7B1-47D3-B67F-A62EFF666E3E}">
          <x14:id>{659D1F3B-C21A-4986-B6A3-5B827F3C61AD}</x14:id>
        </ext>
      </extLst>
    </cfRule>
  </conditionalFormatting>
  <conditionalFormatting sqref="B4290">
    <cfRule type="dataBar" priority="104">
      <dataBar>
        <cfvo type="min"/>
        <cfvo type="max"/>
        <color rgb="FF638EC6"/>
      </dataBar>
      <extLst>
        <ext xmlns:x14="http://schemas.microsoft.com/office/spreadsheetml/2009/9/main" uri="{B025F937-C7B1-47D3-B67F-A62EFF666E3E}">
          <x14:id>{A39BC229-5D7B-4221-B933-354C80DE5877}</x14:id>
        </ext>
      </extLst>
    </cfRule>
  </conditionalFormatting>
  <conditionalFormatting sqref="B4291">
    <cfRule type="dataBar" priority="105">
      <dataBar>
        <cfvo type="min"/>
        <cfvo type="max"/>
        <color rgb="FF638EC6"/>
      </dataBar>
      <extLst>
        <ext xmlns:x14="http://schemas.microsoft.com/office/spreadsheetml/2009/9/main" uri="{B025F937-C7B1-47D3-B67F-A62EFF666E3E}">
          <x14:id>{23835978-51F9-4EDF-B045-F544BD576B61}</x14:id>
        </ext>
      </extLst>
    </cfRule>
  </conditionalFormatting>
  <conditionalFormatting sqref="B4292">
    <cfRule type="dataBar" priority="106">
      <dataBar>
        <cfvo type="min"/>
        <cfvo type="max"/>
        <color rgb="FF638EC6"/>
      </dataBar>
      <extLst>
        <ext xmlns:x14="http://schemas.microsoft.com/office/spreadsheetml/2009/9/main" uri="{B025F937-C7B1-47D3-B67F-A62EFF666E3E}">
          <x14:id>{7B251A04-B031-49B3-9DE7-04E09177EBEB}</x14:id>
        </ext>
      </extLst>
    </cfRule>
  </conditionalFormatting>
  <conditionalFormatting sqref="B4293">
    <cfRule type="dataBar" priority="107">
      <dataBar>
        <cfvo type="min"/>
        <cfvo type="max"/>
        <color rgb="FF638EC6"/>
      </dataBar>
      <extLst>
        <ext xmlns:x14="http://schemas.microsoft.com/office/spreadsheetml/2009/9/main" uri="{B025F937-C7B1-47D3-B67F-A62EFF666E3E}">
          <x14:id>{EC3DBFEC-512D-45A3-86EF-18C406F1CA82}</x14:id>
        </ext>
      </extLst>
    </cfRule>
  </conditionalFormatting>
  <conditionalFormatting sqref="B4294">
    <cfRule type="dataBar" priority="108">
      <dataBar>
        <cfvo type="min"/>
        <cfvo type="max"/>
        <color rgb="FF638EC6"/>
      </dataBar>
      <extLst>
        <ext xmlns:x14="http://schemas.microsoft.com/office/spreadsheetml/2009/9/main" uri="{B025F937-C7B1-47D3-B67F-A62EFF666E3E}">
          <x14:id>{9C368AAC-7262-4DB9-8A67-6B6E4AC0F992}</x14:id>
        </ext>
      </extLst>
    </cfRule>
  </conditionalFormatting>
  <conditionalFormatting sqref="B4295">
    <cfRule type="dataBar" priority="109">
      <dataBar>
        <cfvo type="min"/>
        <cfvo type="max"/>
        <color rgb="FF638EC6"/>
      </dataBar>
      <extLst>
        <ext xmlns:x14="http://schemas.microsoft.com/office/spreadsheetml/2009/9/main" uri="{B025F937-C7B1-47D3-B67F-A62EFF666E3E}">
          <x14:id>{7B8CE900-35D0-41AF-8DAF-34E899F6105E}</x14:id>
        </ext>
      </extLst>
    </cfRule>
  </conditionalFormatting>
  <conditionalFormatting sqref="B4296">
    <cfRule type="dataBar" priority="110">
      <dataBar>
        <cfvo type="min"/>
        <cfvo type="max"/>
        <color rgb="FF638EC6"/>
      </dataBar>
      <extLst>
        <ext xmlns:x14="http://schemas.microsoft.com/office/spreadsheetml/2009/9/main" uri="{B025F937-C7B1-47D3-B67F-A62EFF666E3E}">
          <x14:id>{61202578-3E93-48A9-887C-1CAB39BBF5D5}</x14:id>
        </ext>
      </extLst>
    </cfRule>
  </conditionalFormatting>
  <conditionalFormatting sqref="B4297">
    <cfRule type="dataBar" priority="111">
      <dataBar>
        <cfvo type="min"/>
        <cfvo type="max"/>
        <color rgb="FF638EC6"/>
      </dataBar>
      <extLst>
        <ext xmlns:x14="http://schemas.microsoft.com/office/spreadsheetml/2009/9/main" uri="{B025F937-C7B1-47D3-B67F-A62EFF666E3E}">
          <x14:id>{9CDB11ED-EA56-49E3-A6F9-41E11358D3A5}</x14:id>
        </ext>
      </extLst>
    </cfRule>
  </conditionalFormatting>
  <conditionalFormatting sqref="B4298">
    <cfRule type="dataBar" priority="112">
      <dataBar>
        <cfvo type="min"/>
        <cfvo type="max"/>
        <color rgb="FF638EC6"/>
      </dataBar>
      <extLst>
        <ext xmlns:x14="http://schemas.microsoft.com/office/spreadsheetml/2009/9/main" uri="{B025F937-C7B1-47D3-B67F-A62EFF666E3E}">
          <x14:id>{193DFA0B-A9F8-445E-ADA3-01BF07B0C020}</x14:id>
        </ext>
      </extLst>
    </cfRule>
  </conditionalFormatting>
  <conditionalFormatting sqref="B4299">
    <cfRule type="dataBar" priority="113">
      <dataBar>
        <cfvo type="min"/>
        <cfvo type="max"/>
        <color rgb="FF638EC6"/>
      </dataBar>
      <extLst>
        <ext xmlns:x14="http://schemas.microsoft.com/office/spreadsheetml/2009/9/main" uri="{B025F937-C7B1-47D3-B67F-A62EFF666E3E}">
          <x14:id>{9F2C726B-BBC0-4C5C-B2F1-B95D959F3D2F}</x14:id>
        </ext>
      </extLst>
    </cfRule>
  </conditionalFormatting>
  <conditionalFormatting sqref="B4300">
    <cfRule type="dataBar" priority="114">
      <dataBar>
        <cfvo type="min"/>
        <cfvo type="max"/>
        <color rgb="FF638EC6"/>
      </dataBar>
      <extLst>
        <ext xmlns:x14="http://schemas.microsoft.com/office/spreadsheetml/2009/9/main" uri="{B025F937-C7B1-47D3-B67F-A62EFF666E3E}">
          <x14:id>{CEB76278-8757-4ECE-BB1E-0A4B58B6FDBB}</x14:id>
        </ext>
      </extLst>
    </cfRule>
  </conditionalFormatting>
  <conditionalFormatting sqref="B4301">
    <cfRule type="dataBar" priority="115">
      <dataBar>
        <cfvo type="min"/>
        <cfvo type="max"/>
        <color rgb="FF638EC6"/>
      </dataBar>
      <extLst>
        <ext xmlns:x14="http://schemas.microsoft.com/office/spreadsheetml/2009/9/main" uri="{B025F937-C7B1-47D3-B67F-A62EFF666E3E}">
          <x14:id>{8D6CE1C6-BA70-4464-A8D1-7E4FC2E7BDEA}</x14:id>
        </ext>
      </extLst>
    </cfRule>
  </conditionalFormatting>
  <conditionalFormatting sqref="B4302">
    <cfRule type="dataBar" priority="116">
      <dataBar>
        <cfvo type="min"/>
        <cfvo type="max"/>
        <color rgb="FF638EC6"/>
      </dataBar>
      <extLst>
        <ext xmlns:x14="http://schemas.microsoft.com/office/spreadsheetml/2009/9/main" uri="{B025F937-C7B1-47D3-B67F-A62EFF666E3E}">
          <x14:id>{EB45BA70-0CE8-4304-9415-4D35492249DB}</x14:id>
        </ext>
      </extLst>
    </cfRule>
  </conditionalFormatting>
  <conditionalFormatting sqref="B4303">
    <cfRule type="dataBar" priority="117">
      <dataBar>
        <cfvo type="min"/>
        <cfvo type="max"/>
        <color rgb="FF638EC6"/>
      </dataBar>
      <extLst>
        <ext xmlns:x14="http://schemas.microsoft.com/office/spreadsheetml/2009/9/main" uri="{B025F937-C7B1-47D3-B67F-A62EFF666E3E}">
          <x14:id>{809BEF2A-7D61-4E1D-8E33-C6B952FCD024}</x14:id>
        </ext>
      </extLst>
    </cfRule>
  </conditionalFormatting>
  <conditionalFormatting sqref="B4304">
    <cfRule type="dataBar" priority="118">
      <dataBar>
        <cfvo type="min"/>
        <cfvo type="max"/>
        <color rgb="FF638EC6"/>
      </dataBar>
      <extLst>
        <ext xmlns:x14="http://schemas.microsoft.com/office/spreadsheetml/2009/9/main" uri="{B025F937-C7B1-47D3-B67F-A62EFF666E3E}">
          <x14:id>{6FC95165-9C4A-47D4-BB3E-73F39DFAF492}</x14:id>
        </ext>
      </extLst>
    </cfRule>
  </conditionalFormatting>
  <conditionalFormatting sqref="B4305">
    <cfRule type="dataBar" priority="119">
      <dataBar>
        <cfvo type="min"/>
        <cfvo type="max"/>
        <color rgb="FF638EC6"/>
      </dataBar>
      <extLst>
        <ext xmlns:x14="http://schemas.microsoft.com/office/spreadsheetml/2009/9/main" uri="{B025F937-C7B1-47D3-B67F-A62EFF666E3E}">
          <x14:id>{173AFA03-A200-4D48-90AE-8B871B9691B0}</x14:id>
        </ext>
      </extLst>
    </cfRule>
  </conditionalFormatting>
  <conditionalFormatting sqref="B4306">
    <cfRule type="dataBar" priority="120">
      <dataBar>
        <cfvo type="min"/>
        <cfvo type="max"/>
        <color rgb="FF638EC6"/>
      </dataBar>
      <extLst>
        <ext xmlns:x14="http://schemas.microsoft.com/office/spreadsheetml/2009/9/main" uri="{B025F937-C7B1-47D3-B67F-A62EFF666E3E}">
          <x14:id>{D5278725-B5A2-44B2-B996-079C0DB152B8}</x14:id>
        </ext>
      </extLst>
    </cfRule>
  </conditionalFormatting>
  <conditionalFormatting sqref="B4307">
    <cfRule type="dataBar" priority="121">
      <dataBar>
        <cfvo type="min"/>
        <cfvo type="max"/>
        <color rgb="FF638EC6"/>
      </dataBar>
      <extLst>
        <ext xmlns:x14="http://schemas.microsoft.com/office/spreadsheetml/2009/9/main" uri="{B025F937-C7B1-47D3-B67F-A62EFF666E3E}">
          <x14:id>{EEAE5296-9625-4EF1-AA02-65DD8DF29D3F}</x14:id>
        </ext>
      </extLst>
    </cfRule>
  </conditionalFormatting>
  <conditionalFormatting sqref="B4308">
    <cfRule type="dataBar" priority="122">
      <dataBar>
        <cfvo type="min"/>
        <cfvo type="max"/>
        <color rgb="FF638EC6"/>
      </dataBar>
      <extLst>
        <ext xmlns:x14="http://schemas.microsoft.com/office/spreadsheetml/2009/9/main" uri="{B025F937-C7B1-47D3-B67F-A62EFF666E3E}">
          <x14:id>{85063C22-AC1A-4533-B5C2-26D8DBDA0E74}</x14:id>
        </ext>
      </extLst>
    </cfRule>
  </conditionalFormatting>
  <conditionalFormatting sqref="B4309">
    <cfRule type="dataBar" priority="123">
      <dataBar>
        <cfvo type="min"/>
        <cfvo type="max"/>
        <color rgb="FF638EC6"/>
      </dataBar>
      <extLst>
        <ext xmlns:x14="http://schemas.microsoft.com/office/spreadsheetml/2009/9/main" uri="{B025F937-C7B1-47D3-B67F-A62EFF666E3E}">
          <x14:id>{18118BB4-05D7-4A34-B619-4E4D92864B7D}</x14:id>
        </ext>
      </extLst>
    </cfRule>
  </conditionalFormatting>
  <conditionalFormatting sqref="B4310">
    <cfRule type="dataBar" priority="124">
      <dataBar>
        <cfvo type="min"/>
        <cfvo type="max"/>
        <color rgb="FF638EC6"/>
      </dataBar>
      <extLst>
        <ext xmlns:x14="http://schemas.microsoft.com/office/spreadsheetml/2009/9/main" uri="{B025F937-C7B1-47D3-B67F-A62EFF666E3E}">
          <x14:id>{7CD8F7CE-43DA-43F5-B085-12FCB56CF441}</x14:id>
        </ext>
      </extLst>
    </cfRule>
  </conditionalFormatting>
  <conditionalFormatting sqref="B4311">
    <cfRule type="dataBar" priority="125">
      <dataBar>
        <cfvo type="min"/>
        <cfvo type="max"/>
        <color rgb="FF638EC6"/>
      </dataBar>
      <extLst>
        <ext xmlns:x14="http://schemas.microsoft.com/office/spreadsheetml/2009/9/main" uri="{B025F937-C7B1-47D3-B67F-A62EFF666E3E}">
          <x14:id>{1FC6A069-0FF8-4467-B2FE-DEFA09DDF60F}</x14:id>
        </ext>
      </extLst>
    </cfRule>
  </conditionalFormatting>
  <conditionalFormatting sqref="B4312">
    <cfRule type="dataBar" priority="126">
      <dataBar>
        <cfvo type="min"/>
        <cfvo type="max"/>
        <color rgb="FF638EC6"/>
      </dataBar>
      <extLst>
        <ext xmlns:x14="http://schemas.microsoft.com/office/spreadsheetml/2009/9/main" uri="{B025F937-C7B1-47D3-B67F-A62EFF666E3E}">
          <x14:id>{5260B264-7889-46AF-8BB6-BDCAA35F53C9}</x14:id>
        </ext>
      </extLst>
    </cfRule>
  </conditionalFormatting>
  <conditionalFormatting sqref="B4313">
    <cfRule type="dataBar" priority="127">
      <dataBar>
        <cfvo type="min"/>
        <cfvo type="max"/>
        <color rgb="FF638EC6"/>
      </dataBar>
      <extLst>
        <ext xmlns:x14="http://schemas.microsoft.com/office/spreadsheetml/2009/9/main" uri="{B025F937-C7B1-47D3-B67F-A62EFF666E3E}">
          <x14:id>{1B164477-E38B-4B36-8977-523B6FFB44E4}</x14:id>
        </ext>
      </extLst>
    </cfRule>
  </conditionalFormatting>
  <conditionalFormatting sqref="B4314">
    <cfRule type="dataBar" priority="128">
      <dataBar>
        <cfvo type="min"/>
        <cfvo type="max"/>
        <color rgb="FF638EC6"/>
      </dataBar>
      <extLst>
        <ext xmlns:x14="http://schemas.microsoft.com/office/spreadsheetml/2009/9/main" uri="{B025F937-C7B1-47D3-B67F-A62EFF666E3E}">
          <x14:id>{15084B15-0EC5-48EE-A245-3FAFDD9CF5F9}</x14:id>
        </ext>
      </extLst>
    </cfRule>
  </conditionalFormatting>
  <conditionalFormatting sqref="B4315">
    <cfRule type="dataBar" priority="129">
      <dataBar>
        <cfvo type="min"/>
        <cfvo type="max"/>
        <color rgb="FF638EC6"/>
      </dataBar>
      <extLst>
        <ext xmlns:x14="http://schemas.microsoft.com/office/spreadsheetml/2009/9/main" uri="{B025F937-C7B1-47D3-B67F-A62EFF666E3E}">
          <x14:id>{57CB385C-F69E-4C7F-8D8E-12195C34BC77}</x14:id>
        </ext>
      </extLst>
    </cfRule>
  </conditionalFormatting>
  <conditionalFormatting sqref="B4316">
    <cfRule type="dataBar" priority="130">
      <dataBar>
        <cfvo type="min"/>
        <cfvo type="max"/>
        <color rgb="FF638EC6"/>
      </dataBar>
      <extLst>
        <ext xmlns:x14="http://schemas.microsoft.com/office/spreadsheetml/2009/9/main" uri="{B025F937-C7B1-47D3-B67F-A62EFF666E3E}">
          <x14:id>{83850130-2B12-4499-9936-49F0563C5E27}</x14:id>
        </ext>
      </extLst>
    </cfRule>
  </conditionalFormatting>
  <conditionalFormatting sqref="B4317">
    <cfRule type="dataBar" priority="131">
      <dataBar>
        <cfvo type="min"/>
        <cfvo type="max"/>
        <color rgb="FF638EC6"/>
      </dataBar>
      <extLst>
        <ext xmlns:x14="http://schemas.microsoft.com/office/spreadsheetml/2009/9/main" uri="{B025F937-C7B1-47D3-B67F-A62EFF666E3E}">
          <x14:id>{7F2CCA25-E607-4673-A2A1-DD7631C27366}</x14:id>
        </ext>
      </extLst>
    </cfRule>
  </conditionalFormatting>
  <conditionalFormatting sqref="B4318">
    <cfRule type="dataBar" priority="132">
      <dataBar>
        <cfvo type="min"/>
        <cfvo type="max"/>
        <color rgb="FF638EC6"/>
      </dataBar>
      <extLst>
        <ext xmlns:x14="http://schemas.microsoft.com/office/spreadsheetml/2009/9/main" uri="{B025F937-C7B1-47D3-B67F-A62EFF666E3E}">
          <x14:id>{0CB25799-0C86-45F1-8D46-34B9F99E52D1}</x14:id>
        </ext>
      </extLst>
    </cfRule>
  </conditionalFormatting>
  <conditionalFormatting sqref="B4319">
    <cfRule type="dataBar" priority="133">
      <dataBar>
        <cfvo type="min"/>
        <cfvo type="max"/>
        <color rgb="FF638EC6"/>
      </dataBar>
      <extLst>
        <ext xmlns:x14="http://schemas.microsoft.com/office/spreadsheetml/2009/9/main" uri="{B025F937-C7B1-47D3-B67F-A62EFF666E3E}">
          <x14:id>{986DD058-EB39-4D5B-879E-B2306D54DF63}</x14:id>
        </ext>
      </extLst>
    </cfRule>
  </conditionalFormatting>
  <conditionalFormatting sqref="B4320">
    <cfRule type="dataBar" priority="134">
      <dataBar>
        <cfvo type="min"/>
        <cfvo type="max"/>
        <color rgb="FF638EC6"/>
      </dataBar>
      <extLst>
        <ext xmlns:x14="http://schemas.microsoft.com/office/spreadsheetml/2009/9/main" uri="{B025F937-C7B1-47D3-B67F-A62EFF666E3E}">
          <x14:id>{731307DD-B107-4C5F-8BC2-7D8620045619}</x14:id>
        </ext>
      </extLst>
    </cfRule>
  </conditionalFormatting>
  <conditionalFormatting sqref="B4321">
    <cfRule type="dataBar" priority="135">
      <dataBar>
        <cfvo type="min"/>
        <cfvo type="max"/>
        <color rgb="FF638EC6"/>
      </dataBar>
      <extLst>
        <ext xmlns:x14="http://schemas.microsoft.com/office/spreadsheetml/2009/9/main" uri="{B025F937-C7B1-47D3-B67F-A62EFF666E3E}">
          <x14:id>{8FF8C57F-5FE6-44C2-BE8F-BC2B4B0533B5}</x14:id>
        </ext>
      </extLst>
    </cfRule>
  </conditionalFormatting>
  <conditionalFormatting sqref="B4322">
    <cfRule type="dataBar" priority="136">
      <dataBar>
        <cfvo type="min"/>
        <cfvo type="max"/>
        <color rgb="FF638EC6"/>
      </dataBar>
      <extLst>
        <ext xmlns:x14="http://schemas.microsoft.com/office/spreadsheetml/2009/9/main" uri="{B025F937-C7B1-47D3-B67F-A62EFF666E3E}">
          <x14:id>{89C8CD11-8A61-4E0A-B0D6-A08AC175C14D}</x14:id>
        </ext>
      </extLst>
    </cfRule>
  </conditionalFormatting>
  <conditionalFormatting sqref="B4323">
    <cfRule type="dataBar" priority="137">
      <dataBar>
        <cfvo type="min"/>
        <cfvo type="max"/>
        <color rgb="FF638EC6"/>
      </dataBar>
      <extLst>
        <ext xmlns:x14="http://schemas.microsoft.com/office/spreadsheetml/2009/9/main" uri="{B025F937-C7B1-47D3-B67F-A62EFF666E3E}">
          <x14:id>{0FD32514-3F28-4058-B05E-7967064C8386}</x14:id>
        </ext>
      </extLst>
    </cfRule>
  </conditionalFormatting>
  <conditionalFormatting sqref="B4324">
    <cfRule type="dataBar" priority="138">
      <dataBar>
        <cfvo type="min"/>
        <cfvo type="max"/>
        <color rgb="FF638EC6"/>
      </dataBar>
      <extLst>
        <ext xmlns:x14="http://schemas.microsoft.com/office/spreadsheetml/2009/9/main" uri="{B025F937-C7B1-47D3-B67F-A62EFF666E3E}">
          <x14:id>{A6753E35-CF2E-48DD-BFF4-96E6F46551BF}</x14:id>
        </ext>
      </extLst>
    </cfRule>
  </conditionalFormatting>
  <conditionalFormatting sqref="B4325">
    <cfRule type="dataBar" priority="139">
      <dataBar>
        <cfvo type="min"/>
        <cfvo type="max"/>
        <color rgb="FF638EC6"/>
      </dataBar>
      <extLst>
        <ext xmlns:x14="http://schemas.microsoft.com/office/spreadsheetml/2009/9/main" uri="{B025F937-C7B1-47D3-B67F-A62EFF666E3E}">
          <x14:id>{219B3105-C856-4C43-9A98-ED3482997072}</x14:id>
        </ext>
      </extLst>
    </cfRule>
  </conditionalFormatting>
  <conditionalFormatting sqref="B4326">
    <cfRule type="dataBar" priority="140">
      <dataBar>
        <cfvo type="min"/>
        <cfvo type="max"/>
        <color rgb="FF638EC6"/>
      </dataBar>
      <extLst>
        <ext xmlns:x14="http://schemas.microsoft.com/office/spreadsheetml/2009/9/main" uri="{B025F937-C7B1-47D3-B67F-A62EFF666E3E}">
          <x14:id>{6850779A-79BE-46DF-9276-375F95F88C6C}</x14:id>
        </ext>
      </extLst>
    </cfRule>
  </conditionalFormatting>
  <conditionalFormatting sqref="B4327">
    <cfRule type="dataBar" priority="141">
      <dataBar>
        <cfvo type="min"/>
        <cfvo type="max"/>
        <color rgb="FF638EC6"/>
      </dataBar>
      <extLst>
        <ext xmlns:x14="http://schemas.microsoft.com/office/spreadsheetml/2009/9/main" uri="{B025F937-C7B1-47D3-B67F-A62EFF666E3E}">
          <x14:id>{8EC74CD8-EC14-4DA1-8F96-E46AB7E9546D}</x14:id>
        </ext>
      </extLst>
    </cfRule>
  </conditionalFormatting>
  <conditionalFormatting sqref="B4328">
    <cfRule type="dataBar" priority="142">
      <dataBar>
        <cfvo type="min"/>
        <cfvo type="max"/>
        <color rgb="FF638EC6"/>
      </dataBar>
      <extLst>
        <ext xmlns:x14="http://schemas.microsoft.com/office/spreadsheetml/2009/9/main" uri="{B025F937-C7B1-47D3-B67F-A62EFF666E3E}">
          <x14:id>{2DD86EAE-1DB3-434D-A7F0-C5679EC71299}</x14:id>
        </ext>
      </extLst>
    </cfRule>
  </conditionalFormatting>
  <conditionalFormatting sqref="B4329">
    <cfRule type="dataBar" priority="143">
      <dataBar>
        <cfvo type="min"/>
        <cfvo type="max"/>
        <color rgb="FF638EC6"/>
      </dataBar>
      <extLst>
        <ext xmlns:x14="http://schemas.microsoft.com/office/spreadsheetml/2009/9/main" uri="{B025F937-C7B1-47D3-B67F-A62EFF666E3E}">
          <x14:id>{FA637509-6FC7-4B9C-8BC4-D1EAD90DF437}</x14:id>
        </ext>
      </extLst>
    </cfRule>
  </conditionalFormatting>
  <conditionalFormatting sqref="B4330">
    <cfRule type="dataBar" priority="144">
      <dataBar>
        <cfvo type="min"/>
        <cfvo type="max"/>
        <color rgb="FF638EC6"/>
      </dataBar>
      <extLst>
        <ext xmlns:x14="http://schemas.microsoft.com/office/spreadsheetml/2009/9/main" uri="{B025F937-C7B1-47D3-B67F-A62EFF666E3E}">
          <x14:id>{230126D7-A830-4ED0-85AA-E529626434BC}</x14:id>
        </ext>
      </extLst>
    </cfRule>
  </conditionalFormatting>
  <conditionalFormatting sqref="B4331">
    <cfRule type="dataBar" priority="145">
      <dataBar>
        <cfvo type="min"/>
        <cfvo type="max"/>
        <color rgb="FF638EC6"/>
      </dataBar>
      <extLst>
        <ext xmlns:x14="http://schemas.microsoft.com/office/spreadsheetml/2009/9/main" uri="{B025F937-C7B1-47D3-B67F-A62EFF666E3E}">
          <x14:id>{561CC833-8B1A-41D0-87D4-5F78CD2B6B46}</x14:id>
        </ext>
      </extLst>
    </cfRule>
  </conditionalFormatting>
  <conditionalFormatting sqref="B4332">
    <cfRule type="dataBar" priority="146">
      <dataBar>
        <cfvo type="min"/>
        <cfvo type="max"/>
        <color rgb="FF638EC6"/>
      </dataBar>
      <extLst>
        <ext xmlns:x14="http://schemas.microsoft.com/office/spreadsheetml/2009/9/main" uri="{B025F937-C7B1-47D3-B67F-A62EFF666E3E}">
          <x14:id>{54040FD2-0EE5-424D-AD15-7A8C1992373C}</x14:id>
        </ext>
      </extLst>
    </cfRule>
  </conditionalFormatting>
  <conditionalFormatting sqref="B4333">
    <cfRule type="dataBar" priority="147">
      <dataBar>
        <cfvo type="min"/>
        <cfvo type="max"/>
        <color rgb="FF638EC6"/>
      </dataBar>
      <extLst>
        <ext xmlns:x14="http://schemas.microsoft.com/office/spreadsheetml/2009/9/main" uri="{B025F937-C7B1-47D3-B67F-A62EFF666E3E}">
          <x14:id>{79A7E69E-1424-45A6-8F0D-2DAC8BDF23BB}</x14:id>
        </ext>
      </extLst>
    </cfRule>
  </conditionalFormatting>
  <conditionalFormatting sqref="B4334">
    <cfRule type="dataBar" priority="148">
      <dataBar>
        <cfvo type="min"/>
        <cfvo type="max"/>
        <color rgb="FF638EC6"/>
      </dataBar>
      <extLst>
        <ext xmlns:x14="http://schemas.microsoft.com/office/spreadsheetml/2009/9/main" uri="{B025F937-C7B1-47D3-B67F-A62EFF666E3E}">
          <x14:id>{54F66EC3-02F6-41B5-AA5C-5C9E57A9E164}</x14:id>
        </ext>
      </extLst>
    </cfRule>
  </conditionalFormatting>
  <conditionalFormatting sqref="B4335">
    <cfRule type="dataBar" priority="149">
      <dataBar>
        <cfvo type="min"/>
        <cfvo type="max"/>
        <color rgb="FF638EC6"/>
      </dataBar>
      <extLst>
        <ext xmlns:x14="http://schemas.microsoft.com/office/spreadsheetml/2009/9/main" uri="{B025F937-C7B1-47D3-B67F-A62EFF666E3E}">
          <x14:id>{BE7AAF2E-5B2F-4B7E-BB98-826090410A64}</x14:id>
        </ext>
      </extLst>
    </cfRule>
  </conditionalFormatting>
  <conditionalFormatting sqref="B4336">
    <cfRule type="dataBar" priority="150">
      <dataBar>
        <cfvo type="min"/>
        <cfvo type="max"/>
        <color rgb="FF638EC6"/>
      </dataBar>
      <extLst>
        <ext xmlns:x14="http://schemas.microsoft.com/office/spreadsheetml/2009/9/main" uri="{B025F937-C7B1-47D3-B67F-A62EFF666E3E}">
          <x14:id>{824D3135-D9B9-461A-885D-C5E71A68295A}</x14:id>
        </ext>
      </extLst>
    </cfRule>
  </conditionalFormatting>
  <conditionalFormatting sqref="B4337">
    <cfRule type="dataBar" priority="151">
      <dataBar>
        <cfvo type="min"/>
        <cfvo type="max"/>
        <color rgb="FF638EC6"/>
      </dataBar>
      <extLst>
        <ext xmlns:x14="http://schemas.microsoft.com/office/spreadsheetml/2009/9/main" uri="{B025F937-C7B1-47D3-B67F-A62EFF666E3E}">
          <x14:id>{96D61D47-2155-4A1F-AA58-78966097A02F}</x14:id>
        </ext>
      </extLst>
    </cfRule>
  </conditionalFormatting>
  <conditionalFormatting sqref="B4338">
    <cfRule type="dataBar" priority="152">
      <dataBar>
        <cfvo type="min"/>
        <cfvo type="max"/>
        <color rgb="FF638EC6"/>
      </dataBar>
      <extLst>
        <ext xmlns:x14="http://schemas.microsoft.com/office/spreadsheetml/2009/9/main" uri="{B025F937-C7B1-47D3-B67F-A62EFF666E3E}">
          <x14:id>{E93A4638-87F8-4238-B306-AF8DDDDFE2DC}</x14:id>
        </ext>
      </extLst>
    </cfRule>
  </conditionalFormatting>
  <conditionalFormatting sqref="B4339">
    <cfRule type="dataBar" priority="153">
      <dataBar>
        <cfvo type="min"/>
        <cfvo type="max"/>
        <color rgb="FF638EC6"/>
      </dataBar>
      <extLst>
        <ext xmlns:x14="http://schemas.microsoft.com/office/spreadsheetml/2009/9/main" uri="{B025F937-C7B1-47D3-B67F-A62EFF666E3E}">
          <x14:id>{27326673-0BE5-41E6-893F-5C7E4A62170E}</x14:id>
        </ext>
      </extLst>
    </cfRule>
  </conditionalFormatting>
  <conditionalFormatting sqref="B4340">
    <cfRule type="dataBar" priority="154">
      <dataBar>
        <cfvo type="min"/>
        <cfvo type="max"/>
        <color rgb="FF638EC6"/>
      </dataBar>
      <extLst>
        <ext xmlns:x14="http://schemas.microsoft.com/office/spreadsheetml/2009/9/main" uri="{B025F937-C7B1-47D3-B67F-A62EFF666E3E}">
          <x14:id>{2ABBB169-92F9-4B9C-842D-E612BDC275BF}</x14:id>
        </ext>
      </extLst>
    </cfRule>
  </conditionalFormatting>
  <conditionalFormatting sqref="B4341">
    <cfRule type="dataBar" priority="155">
      <dataBar>
        <cfvo type="min"/>
        <cfvo type="max"/>
        <color rgb="FF638EC6"/>
      </dataBar>
      <extLst>
        <ext xmlns:x14="http://schemas.microsoft.com/office/spreadsheetml/2009/9/main" uri="{B025F937-C7B1-47D3-B67F-A62EFF666E3E}">
          <x14:id>{A7C31FD2-0E83-4894-A783-419DF353497E}</x14:id>
        </ext>
      </extLst>
    </cfRule>
  </conditionalFormatting>
  <conditionalFormatting sqref="B4342">
    <cfRule type="dataBar" priority="156">
      <dataBar>
        <cfvo type="min"/>
        <cfvo type="max"/>
        <color rgb="FF638EC6"/>
      </dataBar>
      <extLst>
        <ext xmlns:x14="http://schemas.microsoft.com/office/spreadsheetml/2009/9/main" uri="{B025F937-C7B1-47D3-B67F-A62EFF666E3E}">
          <x14:id>{ACEAEE2E-31EC-4CD7-AF79-BF8F5CA48E0A}</x14:id>
        </ext>
      </extLst>
    </cfRule>
  </conditionalFormatting>
  <conditionalFormatting sqref="C4281">
    <cfRule type="dataBar" priority="157">
      <dataBar>
        <cfvo type="min"/>
        <cfvo type="max"/>
        <color rgb="FF638EC6"/>
      </dataBar>
      <extLst>
        <ext xmlns:x14="http://schemas.microsoft.com/office/spreadsheetml/2009/9/main" uri="{B025F937-C7B1-47D3-B67F-A62EFF666E3E}">
          <x14:id>{925C83DF-8668-4443-86CB-39861D7A2DDA}</x14:id>
        </ext>
      </extLst>
    </cfRule>
  </conditionalFormatting>
  <conditionalFormatting sqref="C4282">
    <cfRule type="dataBar" priority="158">
      <dataBar>
        <cfvo type="min"/>
        <cfvo type="max"/>
        <color rgb="FF638EC6"/>
      </dataBar>
      <extLst>
        <ext xmlns:x14="http://schemas.microsoft.com/office/spreadsheetml/2009/9/main" uri="{B025F937-C7B1-47D3-B67F-A62EFF666E3E}">
          <x14:id>{283816D2-2945-4EFA-8A33-22A53C4AD19B}</x14:id>
        </ext>
      </extLst>
    </cfRule>
  </conditionalFormatting>
  <conditionalFormatting sqref="C4283">
    <cfRule type="dataBar" priority="159">
      <dataBar>
        <cfvo type="min"/>
        <cfvo type="max"/>
        <color rgb="FF638EC6"/>
      </dataBar>
      <extLst>
        <ext xmlns:x14="http://schemas.microsoft.com/office/spreadsheetml/2009/9/main" uri="{B025F937-C7B1-47D3-B67F-A62EFF666E3E}">
          <x14:id>{6D894111-F1FD-479E-8BF1-C6379AC5806B}</x14:id>
        </ext>
      </extLst>
    </cfRule>
  </conditionalFormatting>
  <conditionalFormatting sqref="C4284">
    <cfRule type="dataBar" priority="94">
      <dataBar>
        <cfvo type="min"/>
        <cfvo type="max"/>
        <color rgb="FF638EC6"/>
      </dataBar>
      <extLst>
        <ext xmlns:x14="http://schemas.microsoft.com/office/spreadsheetml/2009/9/main" uri="{B025F937-C7B1-47D3-B67F-A62EFF666E3E}">
          <x14:id>{B661C0DA-1F1E-4576-A8D5-3FB5340A75DC}</x14:id>
        </ext>
      </extLst>
    </cfRule>
  </conditionalFormatting>
  <conditionalFormatting sqref="C4285">
    <cfRule type="dataBar" priority="93">
      <dataBar>
        <cfvo type="min"/>
        <cfvo type="max"/>
        <color rgb="FF638EC6"/>
      </dataBar>
      <extLst>
        <ext xmlns:x14="http://schemas.microsoft.com/office/spreadsheetml/2009/9/main" uri="{B025F937-C7B1-47D3-B67F-A62EFF666E3E}">
          <x14:id>{694E43EB-A539-4769-AC75-AC178E7777DB}</x14:id>
        </ext>
      </extLst>
    </cfRule>
  </conditionalFormatting>
  <conditionalFormatting sqref="C4286">
    <cfRule type="dataBar" priority="92">
      <dataBar>
        <cfvo type="min"/>
        <cfvo type="max"/>
        <color rgb="FF638EC6"/>
      </dataBar>
      <extLst>
        <ext xmlns:x14="http://schemas.microsoft.com/office/spreadsheetml/2009/9/main" uri="{B025F937-C7B1-47D3-B67F-A62EFF666E3E}">
          <x14:id>{58B4BDE9-7254-487C-AA02-2EE38C75157E}</x14:id>
        </ext>
      </extLst>
    </cfRule>
  </conditionalFormatting>
  <conditionalFormatting sqref="C4287">
    <cfRule type="dataBar" priority="91">
      <dataBar>
        <cfvo type="min"/>
        <cfvo type="max"/>
        <color rgb="FF638EC6"/>
      </dataBar>
      <extLst>
        <ext xmlns:x14="http://schemas.microsoft.com/office/spreadsheetml/2009/9/main" uri="{B025F937-C7B1-47D3-B67F-A62EFF666E3E}">
          <x14:id>{1BA9EDFB-A77E-443D-9A19-7E24C6BBA25F}</x14:id>
        </ext>
      </extLst>
    </cfRule>
  </conditionalFormatting>
  <conditionalFormatting sqref="C4288">
    <cfRule type="dataBar" priority="90">
      <dataBar>
        <cfvo type="min"/>
        <cfvo type="max"/>
        <color rgb="FF638EC6"/>
      </dataBar>
      <extLst>
        <ext xmlns:x14="http://schemas.microsoft.com/office/spreadsheetml/2009/9/main" uri="{B025F937-C7B1-47D3-B67F-A62EFF666E3E}">
          <x14:id>{58DAEA7A-2B18-4422-8224-873A9823F4AF}</x14:id>
        </ext>
      </extLst>
    </cfRule>
  </conditionalFormatting>
  <conditionalFormatting sqref="C4289">
    <cfRule type="dataBar" priority="89">
      <dataBar>
        <cfvo type="min"/>
        <cfvo type="max"/>
        <color rgb="FF638EC6"/>
      </dataBar>
      <extLst>
        <ext xmlns:x14="http://schemas.microsoft.com/office/spreadsheetml/2009/9/main" uri="{B025F937-C7B1-47D3-B67F-A62EFF666E3E}">
          <x14:id>{A9D4222C-740C-4215-B448-A5DE506D8088}</x14:id>
        </ext>
      </extLst>
    </cfRule>
  </conditionalFormatting>
  <conditionalFormatting sqref="C4290">
    <cfRule type="dataBar" priority="88">
      <dataBar>
        <cfvo type="min"/>
        <cfvo type="max"/>
        <color rgb="FF638EC6"/>
      </dataBar>
      <extLst>
        <ext xmlns:x14="http://schemas.microsoft.com/office/spreadsheetml/2009/9/main" uri="{B025F937-C7B1-47D3-B67F-A62EFF666E3E}">
          <x14:id>{DDEF2472-A520-4DE2-8815-84B59824F892}</x14:id>
        </ext>
      </extLst>
    </cfRule>
  </conditionalFormatting>
  <conditionalFormatting sqref="C4291">
    <cfRule type="dataBar" priority="87">
      <dataBar>
        <cfvo type="min"/>
        <cfvo type="max"/>
        <color rgb="FF638EC6"/>
      </dataBar>
      <extLst>
        <ext xmlns:x14="http://schemas.microsoft.com/office/spreadsheetml/2009/9/main" uri="{B025F937-C7B1-47D3-B67F-A62EFF666E3E}">
          <x14:id>{8DFEA5DE-5163-4C68-AE6F-5FBFD50171AB}</x14:id>
        </ext>
      </extLst>
    </cfRule>
  </conditionalFormatting>
  <conditionalFormatting sqref="C4292">
    <cfRule type="dataBar" priority="86">
      <dataBar>
        <cfvo type="min"/>
        <cfvo type="max"/>
        <color rgb="FF638EC6"/>
      </dataBar>
      <extLst>
        <ext xmlns:x14="http://schemas.microsoft.com/office/spreadsheetml/2009/9/main" uri="{B025F937-C7B1-47D3-B67F-A62EFF666E3E}">
          <x14:id>{347D87DC-36D1-4C6B-88EB-2DCED6B4CBCB}</x14:id>
        </ext>
      </extLst>
    </cfRule>
  </conditionalFormatting>
  <conditionalFormatting sqref="C4293">
    <cfRule type="dataBar" priority="85">
      <dataBar>
        <cfvo type="min"/>
        <cfvo type="max"/>
        <color rgb="FF638EC6"/>
      </dataBar>
      <extLst>
        <ext xmlns:x14="http://schemas.microsoft.com/office/spreadsheetml/2009/9/main" uri="{B025F937-C7B1-47D3-B67F-A62EFF666E3E}">
          <x14:id>{4B5E5604-6BA4-4D83-ACC1-4D7D3987ACF8}</x14:id>
        </ext>
      </extLst>
    </cfRule>
  </conditionalFormatting>
  <conditionalFormatting sqref="C4294">
    <cfRule type="dataBar" priority="84">
      <dataBar>
        <cfvo type="min"/>
        <cfvo type="max"/>
        <color rgb="FF638EC6"/>
      </dataBar>
      <extLst>
        <ext xmlns:x14="http://schemas.microsoft.com/office/spreadsheetml/2009/9/main" uri="{B025F937-C7B1-47D3-B67F-A62EFF666E3E}">
          <x14:id>{13EEF2C8-2C78-469B-BFF8-A6DB3DCC3560}</x14:id>
        </ext>
      </extLst>
    </cfRule>
  </conditionalFormatting>
  <conditionalFormatting sqref="C4295">
    <cfRule type="dataBar" priority="83">
      <dataBar>
        <cfvo type="min"/>
        <cfvo type="max"/>
        <color rgb="FF638EC6"/>
      </dataBar>
      <extLst>
        <ext xmlns:x14="http://schemas.microsoft.com/office/spreadsheetml/2009/9/main" uri="{B025F937-C7B1-47D3-B67F-A62EFF666E3E}">
          <x14:id>{37B4F165-D8E2-48A2-8F77-0CBB271E0450}</x14:id>
        </ext>
      </extLst>
    </cfRule>
  </conditionalFormatting>
  <conditionalFormatting sqref="C4296">
    <cfRule type="dataBar" priority="82">
      <dataBar>
        <cfvo type="min"/>
        <cfvo type="max"/>
        <color rgb="FF638EC6"/>
      </dataBar>
      <extLst>
        <ext xmlns:x14="http://schemas.microsoft.com/office/spreadsheetml/2009/9/main" uri="{B025F937-C7B1-47D3-B67F-A62EFF666E3E}">
          <x14:id>{072EC51C-7A77-4B10-BD38-F8206DFCA4CF}</x14:id>
        </ext>
      </extLst>
    </cfRule>
  </conditionalFormatting>
  <conditionalFormatting sqref="C4297">
    <cfRule type="dataBar" priority="81">
      <dataBar>
        <cfvo type="min"/>
        <cfvo type="max"/>
        <color rgb="FF638EC6"/>
      </dataBar>
      <extLst>
        <ext xmlns:x14="http://schemas.microsoft.com/office/spreadsheetml/2009/9/main" uri="{B025F937-C7B1-47D3-B67F-A62EFF666E3E}">
          <x14:id>{7A4425BD-9C9D-4DE9-9923-C0FF8F186AF8}</x14:id>
        </ext>
      </extLst>
    </cfRule>
  </conditionalFormatting>
  <conditionalFormatting sqref="C4298">
    <cfRule type="dataBar" priority="80">
      <dataBar>
        <cfvo type="min"/>
        <cfvo type="max"/>
        <color rgb="FF638EC6"/>
      </dataBar>
      <extLst>
        <ext xmlns:x14="http://schemas.microsoft.com/office/spreadsheetml/2009/9/main" uri="{B025F937-C7B1-47D3-B67F-A62EFF666E3E}">
          <x14:id>{50AD5C45-F3BE-4780-A8A1-2004731567A3}</x14:id>
        </ext>
      </extLst>
    </cfRule>
  </conditionalFormatting>
  <conditionalFormatting sqref="C4299">
    <cfRule type="dataBar" priority="79">
      <dataBar>
        <cfvo type="min"/>
        <cfvo type="max"/>
        <color rgb="FF638EC6"/>
      </dataBar>
      <extLst>
        <ext xmlns:x14="http://schemas.microsoft.com/office/spreadsheetml/2009/9/main" uri="{B025F937-C7B1-47D3-B67F-A62EFF666E3E}">
          <x14:id>{A3C363B4-A949-46ED-927F-67BD67AB0CB5}</x14:id>
        </ext>
      </extLst>
    </cfRule>
  </conditionalFormatting>
  <conditionalFormatting sqref="C4300">
    <cfRule type="dataBar" priority="78">
      <dataBar>
        <cfvo type="min"/>
        <cfvo type="max"/>
        <color rgb="FF638EC6"/>
      </dataBar>
      <extLst>
        <ext xmlns:x14="http://schemas.microsoft.com/office/spreadsheetml/2009/9/main" uri="{B025F937-C7B1-47D3-B67F-A62EFF666E3E}">
          <x14:id>{41D2E527-353B-422C-9F0B-BE40269A3F8B}</x14:id>
        </ext>
      </extLst>
    </cfRule>
  </conditionalFormatting>
  <conditionalFormatting sqref="C4301">
    <cfRule type="dataBar" priority="77">
      <dataBar>
        <cfvo type="min"/>
        <cfvo type="max"/>
        <color rgb="FF638EC6"/>
      </dataBar>
      <extLst>
        <ext xmlns:x14="http://schemas.microsoft.com/office/spreadsheetml/2009/9/main" uri="{B025F937-C7B1-47D3-B67F-A62EFF666E3E}">
          <x14:id>{FBE6BBDA-F71A-4B74-BEF7-875760C061E7}</x14:id>
        </ext>
      </extLst>
    </cfRule>
  </conditionalFormatting>
  <conditionalFormatting sqref="C4302">
    <cfRule type="dataBar" priority="76">
      <dataBar>
        <cfvo type="min"/>
        <cfvo type="max"/>
        <color rgb="FF638EC6"/>
      </dataBar>
      <extLst>
        <ext xmlns:x14="http://schemas.microsoft.com/office/spreadsheetml/2009/9/main" uri="{B025F937-C7B1-47D3-B67F-A62EFF666E3E}">
          <x14:id>{D4B59F23-CA79-445F-B5D0-712EB4682613}</x14:id>
        </ext>
      </extLst>
    </cfRule>
  </conditionalFormatting>
  <conditionalFormatting sqref="C4303">
    <cfRule type="dataBar" priority="75">
      <dataBar>
        <cfvo type="min"/>
        <cfvo type="max"/>
        <color rgb="FF638EC6"/>
      </dataBar>
      <extLst>
        <ext xmlns:x14="http://schemas.microsoft.com/office/spreadsheetml/2009/9/main" uri="{B025F937-C7B1-47D3-B67F-A62EFF666E3E}">
          <x14:id>{B5CF7937-4902-477C-AC7F-EBEEFD5C946B}</x14:id>
        </ext>
      </extLst>
    </cfRule>
  </conditionalFormatting>
  <conditionalFormatting sqref="C4304">
    <cfRule type="dataBar" priority="74">
      <dataBar>
        <cfvo type="min"/>
        <cfvo type="max"/>
        <color rgb="FF638EC6"/>
      </dataBar>
      <extLst>
        <ext xmlns:x14="http://schemas.microsoft.com/office/spreadsheetml/2009/9/main" uri="{B025F937-C7B1-47D3-B67F-A62EFF666E3E}">
          <x14:id>{1880380B-866A-499A-8895-178D01F2D235}</x14:id>
        </ext>
      </extLst>
    </cfRule>
  </conditionalFormatting>
  <conditionalFormatting sqref="C4305">
    <cfRule type="dataBar" priority="73">
      <dataBar>
        <cfvo type="min"/>
        <cfvo type="max"/>
        <color rgb="FF638EC6"/>
      </dataBar>
      <extLst>
        <ext xmlns:x14="http://schemas.microsoft.com/office/spreadsheetml/2009/9/main" uri="{B025F937-C7B1-47D3-B67F-A62EFF666E3E}">
          <x14:id>{D661470E-9A89-4919-95EF-3E5349D6C619}</x14:id>
        </ext>
      </extLst>
    </cfRule>
  </conditionalFormatting>
  <conditionalFormatting sqref="C4306">
    <cfRule type="dataBar" priority="72">
      <dataBar>
        <cfvo type="min"/>
        <cfvo type="max"/>
        <color rgb="FF638EC6"/>
      </dataBar>
      <extLst>
        <ext xmlns:x14="http://schemas.microsoft.com/office/spreadsheetml/2009/9/main" uri="{B025F937-C7B1-47D3-B67F-A62EFF666E3E}">
          <x14:id>{B7A86C36-C25F-446C-AD58-8A82BBAA3164}</x14:id>
        </ext>
      </extLst>
    </cfRule>
  </conditionalFormatting>
  <conditionalFormatting sqref="C4307">
    <cfRule type="dataBar" priority="71">
      <dataBar>
        <cfvo type="min"/>
        <cfvo type="max"/>
        <color rgb="FF638EC6"/>
      </dataBar>
      <extLst>
        <ext xmlns:x14="http://schemas.microsoft.com/office/spreadsheetml/2009/9/main" uri="{B025F937-C7B1-47D3-B67F-A62EFF666E3E}">
          <x14:id>{5483B0E9-1E3D-404F-B8A7-34F21CB01D22}</x14:id>
        </ext>
      </extLst>
    </cfRule>
  </conditionalFormatting>
  <conditionalFormatting sqref="C4308">
    <cfRule type="dataBar" priority="70">
      <dataBar>
        <cfvo type="min"/>
        <cfvo type="max"/>
        <color rgb="FF638EC6"/>
      </dataBar>
      <extLst>
        <ext xmlns:x14="http://schemas.microsoft.com/office/spreadsheetml/2009/9/main" uri="{B025F937-C7B1-47D3-B67F-A62EFF666E3E}">
          <x14:id>{45541502-CE3B-4216-81C0-CDD4C7BD6CBD}</x14:id>
        </ext>
      </extLst>
    </cfRule>
  </conditionalFormatting>
  <conditionalFormatting sqref="C4309">
    <cfRule type="dataBar" priority="69">
      <dataBar>
        <cfvo type="min"/>
        <cfvo type="max"/>
        <color rgb="FF638EC6"/>
      </dataBar>
      <extLst>
        <ext xmlns:x14="http://schemas.microsoft.com/office/spreadsheetml/2009/9/main" uri="{B025F937-C7B1-47D3-B67F-A62EFF666E3E}">
          <x14:id>{313DD643-2498-4A1B-AE71-EADCCF139AB6}</x14:id>
        </ext>
      </extLst>
    </cfRule>
  </conditionalFormatting>
  <conditionalFormatting sqref="C4310">
    <cfRule type="dataBar" priority="68">
      <dataBar>
        <cfvo type="min"/>
        <cfvo type="max"/>
        <color rgb="FF638EC6"/>
      </dataBar>
      <extLst>
        <ext xmlns:x14="http://schemas.microsoft.com/office/spreadsheetml/2009/9/main" uri="{B025F937-C7B1-47D3-B67F-A62EFF666E3E}">
          <x14:id>{2B51B881-DA6F-4DBD-8551-C7512F68A938}</x14:id>
        </ext>
      </extLst>
    </cfRule>
  </conditionalFormatting>
  <conditionalFormatting sqref="C4311">
    <cfRule type="dataBar" priority="67">
      <dataBar>
        <cfvo type="min"/>
        <cfvo type="max"/>
        <color rgb="FF638EC6"/>
      </dataBar>
      <extLst>
        <ext xmlns:x14="http://schemas.microsoft.com/office/spreadsheetml/2009/9/main" uri="{B025F937-C7B1-47D3-B67F-A62EFF666E3E}">
          <x14:id>{9AFA5E74-8DA5-4BB8-A3D8-D1624206C579}</x14:id>
        </ext>
      </extLst>
    </cfRule>
  </conditionalFormatting>
  <conditionalFormatting sqref="C4312">
    <cfRule type="dataBar" priority="66">
      <dataBar>
        <cfvo type="min"/>
        <cfvo type="max"/>
        <color rgb="FF638EC6"/>
      </dataBar>
      <extLst>
        <ext xmlns:x14="http://schemas.microsoft.com/office/spreadsheetml/2009/9/main" uri="{B025F937-C7B1-47D3-B67F-A62EFF666E3E}">
          <x14:id>{942E8163-9034-414F-A895-086A194846C5}</x14:id>
        </ext>
      </extLst>
    </cfRule>
  </conditionalFormatting>
  <conditionalFormatting sqref="C4313">
    <cfRule type="dataBar" priority="65">
      <dataBar>
        <cfvo type="min"/>
        <cfvo type="max"/>
        <color rgb="FF638EC6"/>
      </dataBar>
      <extLst>
        <ext xmlns:x14="http://schemas.microsoft.com/office/spreadsheetml/2009/9/main" uri="{B025F937-C7B1-47D3-B67F-A62EFF666E3E}">
          <x14:id>{E4C88EDC-C33B-448C-BF04-963893B3FBD6}</x14:id>
        </ext>
      </extLst>
    </cfRule>
  </conditionalFormatting>
  <conditionalFormatting sqref="C4314">
    <cfRule type="dataBar" priority="64">
      <dataBar>
        <cfvo type="min"/>
        <cfvo type="max"/>
        <color rgb="FF638EC6"/>
      </dataBar>
      <extLst>
        <ext xmlns:x14="http://schemas.microsoft.com/office/spreadsheetml/2009/9/main" uri="{B025F937-C7B1-47D3-B67F-A62EFF666E3E}">
          <x14:id>{C3281683-CE96-4748-AA32-C6532EE8A467}</x14:id>
        </ext>
      </extLst>
    </cfRule>
  </conditionalFormatting>
  <conditionalFormatting sqref="C4315">
    <cfRule type="dataBar" priority="63">
      <dataBar>
        <cfvo type="min"/>
        <cfvo type="max"/>
        <color rgb="FF638EC6"/>
      </dataBar>
      <extLst>
        <ext xmlns:x14="http://schemas.microsoft.com/office/spreadsheetml/2009/9/main" uri="{B025F937-C7B1-47D3-B67F-A62EFF666E3E}">
          <x14:id>{050D3890-8D4E-47F5-9344-2202309B728C}</x14:id>
        </ext>
      </extLst>
    </cfRule>
  </conditionalFormatting>
  <conditionalFormatting sqref="C4316">
    <cfRule type="dataBar" priority="62">
      <dataBar>
        <cfvo type="min"/>
        <cfvo type="max"/>
        <color rgb="FF638EC6"/>
      </dataBar>
      <extLst>
        <ext xmlns:x14="http://schemas.microsoft.com/office/spreadsheetml/2009/9/main" uri="{B025F937-C7B1-47D3-B67F-A62EFF666E3E}">
          <x14:id>{757FA296-C054-4897-B7FC-D7D8EB71B09D}</x14:id>
        </ext>
      </extLst>
    </cfRule>
  </conditionalFormatting>
  <conditionalFormatting sqref="C4317">
    <cfRule type="dataBar" priority="61">
      <dataBar>
        <cfvo type="min"/>
        <cfvo type="max"/>
        <color rgb="FF638EC6"/>
      </dataBar>
      <extLst>
        <ext xmlns:x14="http://schemas.microsoft.com/office/spreadsheetml/2009/9/main" uri="{B025F937-C7B1-47D3-B67F-A62EFF666E3E}">
          <x14:id>{F9961922-576E-4E7F-A980-70229EB23E3C}</x14:id>
        </ext>
      </extLst>
    </cfRule>
  </conditionalFormatting>
  <conditionalFormatting sqref="C4318">
    <cfRule type="dataBar" priority="60">
      <dataBar>
        <cfvo type="min"/>
        <cfvo type="max"/>
        <color rgb="FF638EC6"/>
      </dataBar>
      <extLst>
        <ext xmlns:x14="http://schemas.microsoft.com/office/spreadsheetml/2009/9/main" uri="{B025F937-C7B1-47D3-B67F-A62EFF666E3E}">
          <x14:id>{92CF7899-832D-483C-9EAA-67F7ECE30199}</x14:id>
        </ext>
      </extLst>
    </cfRule>
  </conditionalFormatting>
  <conditionalFormatting sqref="C4319">
    <cfRule type="dataBar" priority="59">
      <dataBar>
        <cfvo type="min"/>
        <cfvo type="max"/>
        <color rgb="FF638EC6"/>
      </dataBar>
      <extLst>
        <ext xmlns:x14="http://schemas.microsoft.com/office/spreadsheetml/2009/9/main" uri="{B025F937-C7B1-47D3-B67F-A62EFF666E3E}">
          <x14:id>{8571899F-038B-41D2-9047-1D4A7684EBAE}</x14:id>
        </ext>
      </extLst>
    </cfRule>
  </conditionalFormatting>
  <conditionalFormatting sqref="C4320">
    <cfRule type="dataBar" priority="58">
      <dataBar>
        <cfvo type="min"/>
        <cfvo type="max"/>
        <color rgb="FF638EC6"/>
      </dataBar>
      <extLst>
        <ext xmlns:x14="http://schemas.microsoft.com/office/spreadsheetml/2009/9/main" uri="{B025F937-C7B1-47D3-B67F-A62EFF666E3E}">
          <x14:id>{11E1651D-3E3B-4263-82F5-DE1F0763C7FE}</x14:id>
        </ext>
      </extLst>
    </cfRule>
  </conditionalFormatting>
  <conditionalFormatting sqref="C4321">
    <cfRule type="dataBar" priority="57">
      <dataBar>
        <cfvo type="min"/>
        <cfvo type="max"/>
        <color rgb="FF638EC6"/>
      </dataBar>
      <extLst>
        <ext xmlns:x14="http://schemas.microsoft.com/office/spreadsheetml/2009/9/main" uri="{B025F937-C7B1-47D3-B67F-A62EFF666E3E}">
          <x14:id>{C1648A75-A9E9-4E71-B37E-90F39ADCBCB6}</x14:id>
        </ext>
      </extLst>
    </cfRule>
  </conditionalFormatting>
  <conditionalFormatting sqref="C4322">
    <cfRule type="dataBar" priority="56">
      <dataBar>
        <cfvo type="min"/>
        <cfvo type="max"/>
        <color rgb="FF638EC6"/>
      </dataBar>
      <extLst>
        <ext xmlns:x14="http://schemas.microsoft.com/office/spreadsheetml/2009/9/main" uri="{B025F937-C7B1-47D3-B67F-A62EFF666E3E}">
          <x14:id>{89D1EA44-72AD-419A-B7F4-B8F005D3C2C0}</x14:id>
        </ext>
      </extLst>
    </cfRule>
  </conditionalFormatting>
  <conditionalFormatting sqref="C4323">
    <cfRule type="dataBar" priority="55">
      <dataBar>
        <cfvo type="min"/>
        <cfvo type="max"/>
        <color rgb="FF638EC6"/>
      </dataBar>
      <extLst>
        <ext xmlns:x14="http://schemas.microsoft.com/office/spreadsheetml/2009/9/main" uri="{B025F937-C7B1-47D3-B67F-A62EFF666E3E}">
          <x14:id>{9543FC07-8699-40FD-BA65-F0C96C7E486A}</x14:id>
        </ext>
      </extLst>
    </cfRule>
  </conditionalFormatting>
  <conditionalFormatting sqref="C4324">
    <cfRule type="dataBar" priority="54">
      <dataBar>
        <cfvo type="min"/>
        <cfvo type="max"/>
        <color rgb="FF638EC6"/>
      </dataBar>
      <extLst>
        <ext xmlns:x14="http://schemas.microsoft.com/office/spreadsheetml/2009/9/main" uri="{B025F937-C7B1-47D3-B67F-A62EFF666E3E}">
          <x14:id>{ED691EC9-1580-4445-9A52-7F8D4CA07ADD}</x14:id>
        </ext>
      </extLst>
    </cfRule>
  </conditionalFormatting>
  <conditionalFormatting sqref="C4325">
    <cfRule type="dataBar" priority="53">
      <dataBar>
        <cfvo type="min"/>
        <cfvo type="max"/>
        <color rgb="FF638EC6"/>
      </dataBar>
      <extLst>
        <ext xmlns:x14="http://schemas.microsoft.com/office/spreadsheetml/2009/9/main" uri="{B025F937-C7B1-47D3-B67F-A62EFF666E3E}">
          <x14:id>{19BB3667-55CF-4B53-8878-1B0ACCF54980}</x14:id>
        </ext>
      </extLst>
    </cfRule>
  </conditionalFormatting>
  <conditionalFormatting sqref="C4326">
    <cfRule type="dataBar" priority="52">
      <dataBar>
        <cfvo type="min"/>
        <cfvo type="max"/>
        <color rgb="FF638EC6"/>
      </dataBar>
      <extLst>
        <ext xmlns:x14="http://schemas.microsoft.com/office/spreadsheetml/2009/9/main" uri="{B025F937-C7B1-47D3-B67F-A62EFF666E3E}">
          <x14:id>{455EA703-D288-47B4-BD8C-7B23122F5756}</x14:id>
        </ext>
      </extLst>
    </cfRule>
  </conditionalFormatting>
  <conditionalFormatting sqref="C4327">
    <cfRule type="dataBar" priority="51">
      <dataBar>
        <cfvo type="min"/>
        <cfvo type="max"/>
        <color rgb="FF638EC6"/>
      </dataBar>
      <extLst>
        <ext xmlns:x14="http://schemas.microsoft.com/office/spreadsheetml/2009/9/main" uri="{B025F937-C7B1-47D3-B67F-A62EFF666E3E}">
          <x14:id>{27C73D70-426A-4DAC-B109-B78036977E80}</x14:id>
        </ext>
      </extLst>
    </cfRule>
  </conditionalFormatting>
  <conditionalFormatting sqref="C4328">
    <cfRule type="dataBar" priority="50">
      <dataBar>
        <cfvo type="min"/>
        <cfvo type="max"/>
        <color rgb="FF638EC6"/>
      </dataBar>
      <extLst>
        <ext xmlns:x14="http://schemas.microsoft.com/office/spreadsheetml/2009/9/main" uri="{B025F937-C7B1-47D3-B67F-A62EFF666E3E}">
          <x14:id>{5A3E70A4-3D38-4F34-951C-79FBBFC6D281}</x14:id>
        </ext>
      </extLst>
    </cfRule>
  </conditionalFormatting>
  <conditionalFormatting sqref="C4329">
    <cfRule type="dataBar" priority="49">
      <dataBar>
        <cfvo type="min"/>
        <cfvo type="max"/>
        <color rgb="FF638EC6"/>
      </dataBar>
      <extLst>
        <ext xmlns:x14="http://schemas.microsoft.com/office/spreadsheetml/2009/9/main" uri="{B025F937-C7B1-47D3-B67F-A62EFF666E3E}">
          <x14:id>{26AAC1DB-4157-40EE-B0DD-605E655C03DB}</x14:id>
        </ext>
      </extLst>
    </cfRule>
  </conditionalFormatting>
  <conditionalFormatting sqref="C4330">
    <cfRule type="dataBar" priority="48">
      <dataBar>
        <cfvo type="min"/>
        <cfvo type="max"/>
        <color rgb="FF638EC6"/>
      </dataBar>
      <extLst>
        <ext xmlns:x14="http://schemas.microsoft.com/office/spreadsheetml/2009/9/main" uri="{B025F937-C7B1-47D3-B67F-A62EFF666E3E}">
          <x14:id>{AB89DFC1-060C-49ED-919F-BB3A2C662B61}</x14:id>
        </ext>
      </extLst>
    </cfRule>
  </conditionalFormatting>
  <conditionalFormatting sqref="C4331">
    <cfRule type="dataBar" priority="47">
      <dataBar>
        <cfvo type="min"/>
        <cfvo type="max"/>
        <color rgb="FF638EC6"/>
      </dataBar>
      <extLst>
        <ext xmlns:x14="http://schemas.microsoft.com/office/spreadsheetml/2009/9/main" uri="{B025F937-C7B1-47D3-B67F-A62EFF666E3E}">
          <x14:id>{242DD862-E876-442F-9977-2BB4B6BC8414}</x14:id>
        </ext>
      </extLst>
    </cfRule>
  </conditionalFormatting>
  <conditionalFormatting sqref="C4332">
    <cfRule type="dataBar" priority="46">
      <dataBar>
        <cfvo type="min"/>
        <cfvo type="max"/>
        <color rgb="FF638EC6"/>
      </dataBar>
      <extLst>
        <ext xmlns:x14="http://schemas.microsoft.com/office/spreadsheetml/2009/9/main" uri="{B025F937-C7B1-47D3-B67F-A62EFF666E3E}">
          <x14:id>{065E53AA-8734-4D10-864F-D6A2C31EF332}</x14:id>
        </ext>
      </extLst>
    </cfRule>
  </conditionalFormatting>
  <conditionalFormatting sqref="C4333">
    <cfRule type="dataBar" priority="45">
      <dataBar>
        <cfvo type="min"/>
        <cfvo type="max"/>
        <color rgb="FF638EC6"/>
      </dataBar>
      <extLst>
        <ext xmlns:x14="http://schemas.microsoft.com/office/spreadsheetml/2009/9/main" uri="{B025F937-C7B1-47D3-B67F-A62EFF666E3E}">
          <x14:id>{85397866-8E4D-4F1E-8A96-C73059FC0368}</x14:id>
        </ext>
      </extLst>
    </cfRule>
  </conditionalFormatting>
  <conditionalFormatting sqref="C4334">
    <cfRule type="dataBar" priority="44">
      <dataBar>
        <cfvo type="min"/>
        <cfvo type="max"/>
        <color rgb="FF638EC6"/>
      </dataBar>
      <extLst>
        <ext xmlns:x14="http://schemas.microsoft.com/office/spreadsheetml/2009/9/main" uri="{B025F937-C7B1-47D3-B67F-A62EFF666E3E}">
          <x14:id>{2942C98E-9CD6-4E75-AFCC-C210543C45AC}</x14:id>
        </ext>
      </extLst>
    </cfRule>
  </conditionalFormatting>
  <conditionalFormatting sqref="C4335">
    <cfRule type="dataBar" priority="43">
      <dataBar>
        <cfvo type="min"/>
        <cfvo type="max"/>
        <color rgb="FF638EC6"/>
      </dataBar>
      <extLst>
        <ext xmlns:x14="http://schemas.microsoft.com/office/spreadsheetml/2009/9/main" uri="{B025F937-C7B1-47D3-B67F-A62EFF666E3E}">
          <x14:id>{9A636E5A-A337-41EB-9EBD-832A06D2AE9E}</x14:id>
        </ext>
      </extLst>
    </cfRule>
  </conditionalFormatting>
  <conditionalFormatting sqref="C4336">
    <cfRule type="dataBar" priority="42">
      <dataBar>
        <cfvo type="min"/>
        <cfvo type="max"/>
        <color rgb="FF638EC6"/>
      </dataBar>
      <extLst>
        <ext xmlns:x14="http://schemas.microsoft.com/office/spreadsheetml/2009/9/main" uri="{B025F937-C7B1-47D3-B67F-A62EFF666E3E}">
          <x14:id>{0377A8BC-5A7F-4B69-9880-2CBC3ABDB8DB}</x14:id>
        </ext>
      </extLst>
    </cfRule>
  </conditionalFormatting>
  <conditionalFormatting sqref="C4337">
    <cfRule type="dataBar" priority="41">
      <dataBar>
        <cfvo type="min"/>
        <cfvo type="max"/>
        <color rgb="FF638EC6"/>
      </dataBar>
      <extLst>
        <ext xmlns:x14="http://schemas.microsoft.com/office/spreadsheetml/2009/9/main" uri="{B025F937-C7B1-47D3-B67F-A62EFF666E3E}">
          <x14:id>{587F3F20-4242-4E26-B309-00904C11D429}</x14:id>
        </ext>
      </extLst>
    </cfRule>
  </conditionalFormatting>
  <conditionalFormatting sqref="C4338">
    <cfRule type="dataBar" priority="40">
      <dataBar>
        <cfvo type="min"/>
        <cfvo type="max"/>
        <color rgb="FF638EC6"/>
      </dataBar>
      <extLst>
        <ext xmlns:x14="http://schemas.microsoft.com/office/spreadsheetml/2009/9/main" uri="{B025F937-C7B1-47D3-B67F-A62EFF666E3E}">
          <x14:id>{89703FAA-DE28-4043-BB0B-E26D485F62BC}</x14:id>
        </ext>
      </extLst>
    </cfRule>
  </conditionalFormatting>
  <conditionalFormatting sqref="C4339">
    <cfRule type="dataBar" priority="39">
      <dataBar>
        <cfvo type="min"/>
        <cfvo type="max"/>
        <color rgb="FF638EC6"/>
      </dataBar>
      <extLst>
        <ext xmlns:x14="http://schemas.microsoft.com/office/spreadsheetml/2009/9/main" uri="{B025F937-C7B1-47D3-B67F-A62EFF666E3E}">
          <x14:id>{5973629E-F350-4A08-953A-A80C4B8883E6}</x14:id>
        </ext>
      </extLst>
    </cfRule>
  </conditionalFormatting>
  <conditionalFormatting sqref="C4340">
    <cfRule type="dataBar" priority="38">
      <dataBar>
        <cfvo type="min"/>
        <cfvo type="max"/>
        <color rgb="FF638EC6"/>
      </dataBar>
      <extLst>
        <ext xmlns:x14="http://schemas.microsoft.com/office/spreadsheetml/2009/9/main" uri="{B025F937-C7B1-47D3-B67F-A62EFF666E3E}">
          <x14:id>{8E7755B6-4AEC-401C-940E-C5AACC7BAB18}</x14:id>
        </ext>
      </extLst>
    </cfRule>
  </conditionalFormatting>
  <conditionalFormatting sqref="C4341">
    <cfRule type="dataBar" priority="37">
      <dataBar>
        <cfvo type="min"/>
        <cfvo type="max"/>
        <color rgb="FF638EC6"/>
      </dataBar>
      <extLst>
        <ext xmlns:x14="http://schemas.microsoft.com/office/spreadsheetml/2009/9/main" uri="{B025F937-C7B1-47D3-B67F-A62EFF666E3E}">
          <x14:id>{A83C5C2B-63C1-4C18-B589-96172FD65931}</x14:id>
        </ext>
      </extLst>
    </cfRule>
  </conditionalFormatting>
  <conditionalFormatting sqref="C4342">
    <cfRule type="dataBar" priority="36">
      <dataBar>
        <cfvo type="min"/>
        <cfvo type="max"/>
        <color rgb="FF638EC6"/>
      </dataBar>
      <extLst>
        <ext xmlns:x14="http://schemas.microsoft.com/office/spreadsheetml/2009/9/main" uri="{B025F937-C7B1-47D3-B67F-A62EFF666E3E}">
          <x14:id>{B0EEA5C0-BC8D-4ACD-B8C4-3851BF1FFFD7}</x14:id>
        </ext>
      </extLst>
    </cfRule>
  </conditionalFormatting>
  <conditionalFormatting sqref="B4359">
    <cfRule type="dataBar" priority="35">
      <dataBar>
        <cfvo type="min"/>
        <cfvo type="max"/>
        <color rgb="FF638EC6"/>
      </dataBar>
      <extLst>
        <ext xmlns:x14="http://schemas.microsoft.com/office/spreadsheetml/2009/9/main" uri="{B025F937-C7B1-47D3-B67F-A62EFF666E3E}">
          <x14:id>{A2D25321-F25C-45B0-8FA5-B5B46F11DD26}</x14:id>
        </ext>
      </extLst>
    </cfRule>
  </conditionalFormatting>
  <conditionalFormatting sqref="B4580">
    <cfRule type="dataBar" priority="33">
      <dataBar>
        <cfvo type="min"/>
        <cfvo type="max"/>
        <color rgb="FF638EC6"/>
      </dataBar>
      <extLst>
        <ext xmlns:x14="http://schemas.microsoft.com/office/spreadsheetml/2009/9/main" uri="{B025F937-C7B1-47D3-B67F-A62EFF666E3E}">
          <x14:id>{B1E3CFB3-753B-4BE5-8A1E-0264D9F86877}</x14:id>
        </ext>
      </extLst>
    </cfRule>
  </conditionalFormatting>
  <conditionalFormatting sqref="B4581:B4585">
    <cfRule type="dataBar" priority="32">
      <dataBar>
        <cfvo type="min"/>
        <cfvo type="max"/>
        <color rgb="FF638EC6"/>
      </dataBar>
      <extLst>
        <ext xmlns:x14="http://schemas.microsoft.com/office/spreadsheetml/2009/9/main" uri="{B025F937-C7B1-47D3-B67F-A62EFF666E3E}">
          <x14:id>{848539A1-01C0-4038-ACB9-0A8EBEA40F95}</x14:id>
        </ext>
      </extLst>
    </cfRule>
  </conditionalFormatting>
  <conditionalFormatting sqref="B4572">
    <cfRule type="dataBar" priority="31">
      <dataBar>
        <cfvo type="min"/>
        <cfvo type="max"/>
        <color rgb="FF638EC6"/>
      </dataBar>
      <extLst>
        <ext xmlns:x14="http://schemas.microsoft.com/office/spreadsheetml/2009/9/main" uri="{B025F937-C7B1-47D3-B67F-A62EFF666E3E}">
          <x14:id>{1790D27C-86CB-41EF-8DD5-E1386C94DDEB}</x14:id>
        </ext>
      </extLst>
    </cfRule>
  </conditionalFormatting>
  <conditionalFormatting sqref="B4577">
    <cfRule type="dataBar" priority="34">
      <dataBar>
        <cfvo type="min"/>
        <cfvo type="max"/>
        <color rgb="FF638EC6"/>
      </dataBar>
      <extLst>
        <ext xmlns:x14="http://schemas.microsoft.com/office/spreadsheetml/2009/9/main" uri="{B025F937-C7B1-47D3-B67F-A62EFF666E3E}">
          <x14:id>{A2850954-B138-4542-8115-876FBD67221C}</x14:id>
        </ext>
      </extLst>
    </cfRule>
  </conditionalFormatting>
  <conditionalFormatting sqref="B4586">
    <cfRule type="dataBar" priority="30">
      <dataBar>
        <cfvo type="min"/>
        <cfvo type="max"/>
        <color rgb="FF638EC6"/>
      </dataBar>
      <extLst>
        <ext xmlns:x14="http://schemas.microsoft.com/office/spreadsheetml/2009/9/main" uri="{B025F937-C7B1-47D3-B67F-A62EFF666E3E}">
          <x14:id>{5FF58631-066D-4A01-B072-92C39BF398BB}</x14:id>
        </ext>
      </extLst>
    </cfRule>
  </conditionalFormatting>
  <conditionalFormatting sqref="B4594">
    <cfRule type="dataBar" priority="29">
      <dataBar>
        <cfvo type="min"/>
        <cfvo type="max"/>
        <color rgb="FF638EC6"/>
      </dataBar>
      <extLst>
        <ext xmlns:x14="http://schemas.microsoft.com/office/spreadsheetml/2009/9/main" uri="{B025F937-C7B1-47D3-B67F-A62EFF666E3E}">
          <x14:id>{02460319-4CBB-409A-A92D-3CA50FA94C22}</x14:id>
        </ext>
      </extLst>
    </cfRule>
  </conditionalFormatting>
  <conditionalFormatting sqref="B2735:B2736">
    <cfRule type="dataBar" priority="28">
      <dataBar>
        <cfvo type="min"/>
        <cfvo type="max"/>
        <color rgb="FF638EC6"/>
      </dataBar>
      <extLst>
        <ext xmlns:x14="http://schemas.microsoft.com/office/spreadsheetml/2009/9/main" uri="{B025F937-C7B1-47D3-B67F-A62EFF666E3E}">
          <x14:id>{C8E548F5-E5F8-476A-B189-25CA54BE1C12}</x14:id>
        </ext>
      </extLst>
    </cfRule>
  </conditionalFormatting>
  <conditionalFormatting sqref="B2786:B2789">
    <cfRule type="dataBar" priority="27">
      <dataBar>
        <cfvo type="min"/>
        <cfvo type="max"/>
        <color rgb="FF638EC6"/>
      </dataBar>
      <extLst>
        <ext xmlns:x14="http://schemas.microsoft.com/office/spreadsheetml/2009/9/main" uri="{B025F937-C7B1-47D3-B67F-A62EFF666E3E}">
          <x14:id>{B5D788A7-B7B3-4A99-A33E-A8773B4E1FD5}</x14:id>
        </ext>
      </extLst>
    </cfRule>
  </conditionalFormatting>
  <conditionalFormatting sqref="B2790:B2791">
    <cfRule type="dataBar" priority="26">
      <dataBar>
        <cfvo type="min"/>
        <cfvo type="max"/>
        <color rgb="FF638EC6"/>
      </dataBar>
      <extLst>
        <ext xmlns:x14="http://schemas.microsoft.com/office/spreadsheetml/2009/9/main" uri="{B025F937-C7B1-47D3-B67F-A62EFF666E3E}">
          <x14:id>{91DCE6D2-6B5F-4F55-BA1D-E1C89ADB45E0}</x14:id>
        </ext>
      </extLst>
    </cfRule>
  </conditionalFormatting>
  <conditionalFormatting sqref="B2738">
    <cfRule type="dataBar" priority="25">
      <dataBar>
        <cfvo type="min"/>
        <cfvo type="max"/>
        <color rgb="FF638EC6"/>
      </dataBar>
      <extLst>
        <ext xmlns:x14="http://schemas.microsoft.com/office/spreadsheetml/2009/9/main" uri="{B025F937-C7B1-47D3-B67F-A62EFF666E3E}">
          <x14:id>{B13E201E-10DA-48D5-B02C-A5977A10AC71}</x14:id>
        </ext>
      </extLst>
    </cfRule>
  </conditionalFormatting>
  <conditionalFormatting sqref="B2739:B2740">
    <cfRule type="dataBar" priority="24">
      <dataBar>
        <cfvo type="min"/>
        <cfvo type="max"/>
        <color rgb="FF638EC6"/>
      </dataBar>
      <extLst>
        <ext xmlns:x14="http://schemas.microsoft.com/office/spreadsheetml/2009/9/main" uri="{B025F937-C7B1-47D3-B67F-A62EFF666E3E}">
          <x14:id>{F2275FDE-C028-4ABB-BF71-BED5DF8A34F2}</x14:id>
        </ext>
      </extLst>
    </cfRule>
  </conditionalFormatting>
  <conditionalFormatting sqref="B2743">
    <cfRule type="dataBar" priority="22">
      <dataBar>
        <cfvo type="min"/>
        <cfvo type="max"/>
        <color rgb="FF638EC6"/>
      </dataBar>
      <extLst>
        <ext xmlns:x14="http://schemas.microsoft.com/office/spreadsheetml/2009/9/main" uri="{B025F937-C7B1-47D3-B67F-A62EFF666E3E}">
          <x14:id>{F9979070-F0D2-4477-9F3E-D679F8CBD75E}</x14:id>
        </ext>
      </extLst>
    </cfRule>
  </conditionalFormatting>
  <conditionalFormatting sqref="B2744">
    <cfRule type="dataBar" priority="21">
      <dataBar>
        <cfvo type="min"/>
        <cfvo type="max"/>
        <color rgb="FF638EC6"/>
      </dataBar>
      <extLst>
        <ext xmlns:x14="http://schemas.microsoft.com/office/spreadsheetml/2009/9/main" uri="{B025F937-C7B1-47D3-B67F-A62EFF666E3E}">
          <x14:id>{E98FAFAB-8118-4684-A200-197ADB8A3718}</x14:id>
        </ext>
      </extLst>
    </cfRule>
  </conditionalFormatting>
  <conditionalFormatting sqref="B2753">
    <cfRule type="dataBar" priority="19">
      <dataBar>
        <cfvo type="min"/>
        <cfvo type="max"/>
        <color rgb="FF638EC6"/>
      </dataBar>
      <extLst>
        <ext xmlns:x14="http://schemas.microsoft.com/office/spreadsheetml/2009/9/main" uri="{B025F937-C7B1-47D3-B67F-A62EFF666E3E}">
          <x14:id>{845CFC44-4553-4D76-A168-9E7887F9B8B0}</x14:id>
        </ext>
      </extLst>
    </cfRule>
  </conditionalFormatting>
  <conditionalFormatting sqref="B2756">
    <cfRule type="dataBar" priority="18">
      <dataBar>
        <cfvo type="min"/>
        <cfvo type="max"/>
        <color rgb="FF638EC6"/>
      </dataBar>
      <extLst>
        <ext xmlns:x14="http://schemas.microsoft.com/office/spreadsheetml/2009/9/main" uri="{B025F937-C7B1-47D3-B67F-A62EFF666E3E}">
          <x14:id>{494D1B89-E7A2-4563-9E8A-2431B7D51499}</x14:id>
        </ext>
      </extLst>
    </cfRule>
  </conditionalFormatting>
  <conditionalFormatting sqref="B2751:B2752 B2757 B2754:B2755 B2759 B2761">
    <cfRule type="dataBar" priority="20">
      <dataBar>
        <cfvo type="min"/>
        <cfvo type="max"/>
        <color rgb="FF638EC6"/>
      </dataBar>
      <extLst>
        <ext xmlns:x14="http://schemas.microsoft.com/office/spreadsheetml/2009/9/main" uri="{B025F937-C7B1-47D3-B67F-A62EFF666E3E}">
          <x14:id>{13D05D9D-50A7-425F-B788-D932FC7B6A4D}</x14:id>
        </ext>
      </extLst>
    </cfRule>
  </conditionalFormatting>
  <conditionalFormatting sqref="B2758">
    <cfRule type="dataBar" priority="17">
      <dataBar>
        <cfvo type="min"/>
        <cfvo type="max"/>
        <color rgb="FF638EC6"/>
      </dataBar>
      <extLst>
        <ext xmlns:x14="http://schemas.microsoft.com/office/spreadsheetml/2009/9/main" uri="{B025F937-C7B1-47D3-B67F-A62EFF666E3E}">
          <x14:id>{5C0CF84C-D850-48E0-9B14-5235507C1B02}</x14:id>
        </ext>
      </extLst>
    </cfRule>
  </conditionalFormatting>
  <conditionalFormatting sqref="B2760">
    <cfRule type="dataBar" priority="16">
      <dataBar>
        <cfvo type="min"/>
        <cfvo type="max"/>
        <color rgb="FF638EC6"/>
      </dataBar>
      <extLst>
        <ext xmlns:x14="http://schemas.microsoft.com/office/spreadsheetml/2009/9/main" uri="{B025F937-C7B1-47D3-B67F-A62EFF666E3E}">
          <x14:id>{D6421882-9029-4B46-8ED7-21248E6B047F}</x14:id>
        </ext>
      </extLst>
    </cfRule>
  </conditionalFormatting>
  <conditionalFormatting sqref="B2745:B2750 B2742">
    <cfRule type="dataBar" priority="23">
      <dataBar>
        <cfvo type="min"/>
        <cfvo type="max"/>
        <color rgb="FF638EC6"/>
      </dataBar>
      <extLst>
        <ext xmlns:x14="http://schemas.microsoft.com/office/spreadsheetml/2009/9/main" uri="{B025F937-C7B1-47D3-B67F-A62EFF666E3E}">
          <x14:id>{ED589745-5615-40F2-A3AF-143F815E5C8A}</x14:id>
        </ext>
      </extLst>
    </cfRule>
  </conditionalFormatting>
  <conditionalFormatting sqref="B2762">
    <cfRule type="dataBar" priority="15">
      <dataBar>
        <cfvo type="min"/>
        <cfvo type="max"/>
        <color rgb="FF638EC6"/>
      </dataBar>
      <extLst>
        <ext xmlns:x14="http://schemas.microsoft.com/office/spreadsheetml/2009/9/main" uri="{B025F937-C7B1-47D3-B67F-A62EFF666E3E}">
          <x14:id>{BCD0844A-FB81-4D27-9D9B-23F6278C73C7}</x14:id>
        </ext>
      </extLst>
    </cfRule>
  </conditionalFormatting>
  <conditionalFormatting sqref="B2766">
    <cfRule type="dataBar" priority="14">
      <dataBar>
        <cfvo type="min"/>
        <cfvo type="max"/>
        <color rgb="FF638EC6"/>
      </dataBar>
      <extLst>
        <ext xmlns:x14="http://schemas.microsoft.com/office/spreadsheetml/2009/9/main" uri="{B025F937-C7B1-47D3-B67F-A62EFF666E3E}">
          <x14:id>{234648B2-8F35-4B41-92F5-4B1F388F3B56}</x14:id>
        </ext>
      </extLst>
    </cfRule>
  </conditionalFormatting>
  <conditionalFormatting sqref="B2201:B2202">
    <cfRule type="dataBar" priority="13">
      <dataBar>
        <cfvo type="min"/>
        <cfvo type="max"/>
        <color rgb="FF638EC6"/>
      </dataBar>
      <extLst>
        <ext xmlns:x14="http://schemas.microsoft.com/office/spreadsheetml/2009/9/main" uri="{B025F937-C7B1-47D3-B67F-A62EFF666E3E}">
          <x14:id>{9BE19446-85B7-4E25-A9C1-C5A81A6E9F3F}</x14:id>
        </ext>
      </extLst>
    </cfRule>
  </conditionalFormatting>
  <conditionalFormatting sqref="B2250">
    <cfRule type="dataBar" priority="12">
      <dataBar>
        <cfvo type="min"/>
        <cfvo type="max"/>
        <color rgb="FF638EC6"/>
      </dataBar>
      <extLst>
        <ext xmlns:x14="http://schemas.microsoft.com/office/spreadsheetml/2009/9/main" uri="{B025F937-C7B1-47D3-B67F-A62EFF666E3E}">
          <x14:id>{1663C9B8-284C-4740-8395-4F09962688F6}</x14:id>
        </ext>
      </extLst>
    </cfRule>
  </conditionalFormatting>
  <conditionalFormatting sqref="B2210">
    <cfRule type="dataBar" priority="11">
      <dataBar>
        <cfvo type="min"/>
        <cfvo type="max"/>
        <color rgb="FF638EC6"/>
      </dataBar>
      <extLst>
        <ext xmlns:x14="http://schemas.microsoft.com/office/spreadsheetml/2009/9/main" uri="{B025F937-C7B1-47D3-B67F-A62EFF666E3E}">
          <x14:id>{FBBC2CC6-8E5A-4891-AA82-DB1E2FF1FB35}</x14:id>
        </ext>
      </extLst>
    </cfRule>
  </conditionalFormatting>
  <conditionalFormatting sqref="B2216">
    <cfRule type="dataBar" priority="10">
      <dataBar>
        <cfvo type="min"/>
        <cfvo type="max"/>
        <color rgb="FF638EC6"/>
      </dataBar>
      <extLst>
        <ext xmlns:x14="http://schemas.microsoft.com/office/spreadsheetml/2009/9/main" uri="{B025F937-C7B1-47D3-B67F-A62EFF666E3E}">
          <x14:id>{7048D107-CB4C-4A76-845A-216AFE67CFC4}</x14:id>
        </ext>
      </extLst>
    </cfRule>
  </conditionalFormatting>
  <conditionalFormatting sqref="B2260">
    <cfRule type="dataBar" priority="9">
      <dataBar>
        <cfvo type="min"/>
        <cfvo type="max"/>
        <color rgb="FF638EC6"/>
      </dataBar>
      <extLst>
        <ext xmlns:x14="http://schemas.microsoft.com/office/spreadsheetml/2009/9/main" uri="{B025F937-C7B1-47D3-B67F-A62EFF666E3E}">
          <x14:id>{BC4B2AA2-D5F9-4BC1-BE44-65CD70CCBC67}</x14:id>
        </ext>
      </extLst>
    </cfRule>
  </conditionalFormatting>
  <conditionalFormatting sqref="B2261">
    <cfRule type="dataBar" priority="8">
      <dataBar>
        <cfvo type="min"/>
        <cfvo type="max"/>
        <color rgb="FF638EC6"/>
      </dataBar>
      <extLst>
        <ext xmlns:x14="http://schemas.microsoft.com/office/spreadsheetml/2009/9/main" uri="{B025F937-C7B1-47D3-B67F-A62EFF666E3E}">
          <x14:id>{F7E780C1-87E5-49C2-8C7F-7BE489653056}</x14:id>
        </ext>
      </extLst>
    </cfRule>
  </conditionalFormatting>
  <conditionalFormatting sqref="B2262">
    <cfRule type="dataBar" priority="7">
      <dataBar>
        <cfvo type="min"/>
        <cfvo type="max"/>
        <color rgb="FF638EC6"/>
      </dataBar>
      <extLst>
        <ext xmlns:x14="http://schemas.microsoft.com/office/spreadsheetml/2009/9/main" uri="{B025F937-C7B1-47D3-B67F-A62EFF666E3E}">
          <x14:id>{CC6DDF8C-097C-4DA9-8962-5E25117E6144}</x14:id>
        </ext>
      </extLst>
    </cfRule>
  </conditionalFormatting>
  <conditionalFormatting sqref="B2263">
    <cfRule type="dataBar" priority="6">
      <dataBar>
        <cfvo type="min"/>
        <cfvo type="max"/>
        <color rgb="FF638EC6"/>
      </dataBar>
      <extLst>
        <ext xmlns:x14="http://schemas.microsoft.com/office/spreadsheetml/2009/9/main" uri="{B025F937-C7B1-47D3-B67F-A62EFF666E3E}">
          <x14:id>{6E41FDF2-C253-43C5-A5EB-629CFA2060EA}</x14:id>
        </ext>
      </extLst>
    </cfRule>
  </conditionalFormatting>
  <conditionalFormatting sqref="B2266">
    <cfRule type="dataBar" priority="4">
      <dataBar>
        <cfvo type="min"/>
        <cfvo type="max"/>
        <color rgb="FF638EC6"/>
      </dataBar>
      <extLst>
        <ext xmlns:x14="http://schemas.microsoft.com/office/spreadsheetml/2009/9/main" uri="{B025F937-C7B1-47D3-B67F-A62EFF666E3E}">
          <x14:id>{76CA4CE9-96BC-4602-B93E-DB483A576CCA}</x14:id>
        </ext>
      </extLst>
    </cfRule>
  </conditionalFormatting>
  <conditionalFormatting sqref="B2264:B2265">
    <cfRule type="dataBar" priority="5">
      <dataBar>
        <cfvo type="min"/>
        <cfvo type="max"/>
        <color rgb="FF638EC6"/>
      </dataBar>
      <extLst>
        <ext xmlns:x14="http://schemas.microsoft.com/office/spreadsheetml/2009/9/main" uri="{B025F937-C7B1-47D3-B67F-A62EFF666E3E}">
          <x14:id>{FFD9AB50-C0C9-4081-870B-5622D78305FD}</x14:id>
        </ext>
      </extLst>
    </cfRule>
  </conditionalFormatting>
  <conditionalFormatting sqref="B2271">
    <cfRule type="dataBar" priority="3">
      <dataBar>
        <cfvo type="min"/>
        <cfvo type="max"/>
        <color rgb="FF638EC6"/>
      </dataBar>
      <extLst>
        <ext xmlns:x14="http://schemas.microsoft.com/office/spreadsheetml/2009/9/main" uri="{B025F937-C7B1-47D3-B67F-A62EFF666E3E}">
          <x14:id>{BD57B134-AEA7-4B52-AF04-2BE7E0B4AE25}</x14:id>
        </ext>
      </extLst>
    </cfRule>
  </conditionalFormatting>
  <conditionalFormatting sqref="B2272">
    <cfRule type="dataBar" priority="2">
      <dataBar>
        <cfvo type="min"/>
        <cfvo type="max"/>
        <color rgb="FF638EC6"/>
      </dataBar>
      <extLst>
        <ext xmlns:x14="http://schemas.microsoft.com/office/spreadsheetml/2009/9/main" uri="{B025F937-C7B1-47D3-B67F-A62EFF666E3E}">
          <x14:id>{9F648746-5821-4623-A2B6-40F2FCC95042}</x14:id>
        </ext>
      </extLst>
    </cfRule>
  </conditionalFormatting>
  <conditionalFormatting sqref="B2273">
    <cfRule type="dataBar" priority="1">
      <dataBar>
        <cfvo type="min"/>
        <cfvo type="max"/>
        <color rgb="FF638EC6"/>
      </dataBar>
      <extLst>
        <ext xmlns:x14="http://schemas.microsoft.com/office/spreadsheetml/2009/9/main" uri="{B025F937-C7B1-47D3-B67F-A62EFF666E3E}">
          <x14:id>{856506D8-1851-4E4D-B7F5-9EEF36237107}</x14:id>
        </ext>
      </extLst>
    </cfRule>
  </conditionalFormatting>
  <conditionalFormatting sqref="B4587:B4593 B4603:B4605 B4595:B4601">
    <cfRule type="dataBar" priority="910">
      <dataBar>
        <cfvo type="min"/>
        <cfvo type="max"/>
        <color rgb="FF638EC6"/>
      </dataBar>
      <extLst>
        <ext xmlns:x14="http://schemas.microsoft.com/office/spreadsheetml/2009/9/main" uri="{B025F937-C7B1-47D3-B67F-A62EFF666E3E}">
          <x14:id>{C14EFC6B-CD29-43EB-BAA4-E02B0013BD7C}</x14:id>
        </ext>
      </extLst>
    </cfRule>
  </conditionalFormatting>
  <conditionalFormatting sqref="B4573:B4576 B4578:B4579 B4562:B4571">
    <cfRule type="dataBar" priority="911">
      <dataBar>
        <cfvo type="min"/>
        <cfvo type="max"/>
        <color rgb="FF638EC6"/>
      </dataBar>
      <extLst>
        <ext xmlns:x14="http://schemas.microsoft.com/office/spreadsheetml/2009/9/main" uri="{B025F937-C7B1-47D3-B67F-A62EFF666E3E}">
          <x14:id>{BE1F7EBC-030E-491D-871E-196A64C5D9F4}</x14:id>
        </ext>
      </extLst>
    </cfRule>
  </conditionalFormatting>
  <conditionalFormatting sqref="B4043:B4113">
    <cfRule type="dataBar" priority="912">
      <dataBar>
        <cfvo type="min"/>
        <cfvo type="max"/>
        <color rgb="FF638EC6"/>
      </dataBar>
      <extLst>
        <ext xmlns:x14="http://schemas.microsoft.com/office/spreadsheetml/2009/9/main" uri="{B025F937-C7B1-47D3-B67F-A62EFF666E3E}">
          <x14:id>{2E66FA65-030E-4E9D-9E9E-10614BBA8F0C}</x14:id>
        </ext>
      </extLst>
    </cfRule>
  </conditionalFormatting>
  <conditionalFormatting sqref="B3998:B4042">
    <cfRule type="dataBar" priority="913">
      <dataBar>
        <cfvo type="min"/>
        <cfvo type="max"/>
        <color rgb="FF638EC6"/>
      </dataBar>
      <extLst>
        <ext xmlns:x14="http://schemas.microsoft.com/office/spreadsheetml/2009/9/main" uri="{B025F937-C7B1-47D3-B67F-A62EFF666E3E}">
          <x14:id>{D8554235-006A-4DA0-9ABE-70A163D2CE28}</x14:id>
        </ext>
      </extLst>
    </cfRule>
  </conditionalFormatting>
  <conditionalFormatting sqref="B3943:B3995">
    <cfRule type="dataBar" priority="914">
      <dataBar>
        <cfvo type="min"/>
        <cfvo type="max"/>
        <color rgb="FF638EC6"/>
      </dataBar>
      <extLst>
        <ext xmlns:x14="http://schemas.microsoft.com/office/spreadsheetml/2009/9/main" uri="{B025F937-C7B1-47D3-B67F-A62EFF666E3E}">
          <x14:id>{F717D37C-8FFA-4F8D-AE9C-C1578ED37A6E}</x14:id>
        </ext>
      </extLst>
    </cfRule>
  </conditionalFormatting>
  <conditionalFormatting sqref="B3877:B3885">
    <cfRule type="dataBar" priority="915">
      <dataBar>
        <cfvo type="min"/>
        <cfvo type="max"/>
        <color rgb="FF638EC6"/>
      </dataBar>
    </cfRule>
  </conditionalFormatting>
  <conditionalFormatting sqref="B3802:B3876">
    <cfRule type="dataBar" priority="916">
      <dataBar>
        <cfvo type="min"/>
        <cfvo type="max"/>
        <color rgb="FF638EC6"/>
      </dataBar>
    </cfRule>
  </conditionalFormatting>
  <conditionalFormatting sqref="B3808:B3893">
    <cfRule type="dataBar" priority="917">
      <dataBar>
        <cfvo type="min"/>
        <cfvo type="max"/>
        <color rgb="FF638EC6"/>
      </dataBar>
    </cfRule>
  </conditionalFormatting>
  <conditionalFormatting sqref="B3387:B3391">
    <cfRule type="dataBar" priority="918">
      <dataBar>
        <cfvo type="min"/>
        <cfvo type="max"/>
        <color rgb="FF638EC6"/>
      </dataBar>
      <extLst>
        <ext xmlns:x14="http://schemas.microsoft.com/office/spreadsheetml/2009/9/main" uri="{B025F937-C7B1-47D3-B67F-A62EFF666E3E}">
          <x14:id>{D8BEB1AA-7EBE-4A6D-A806-94B1A9F81B6E}</x14:id>
        </ext>
      </extLst>
    </cfRule>
  </conditionalFormatting>
  <conditionalFormatting sqref="B3296:B3303">
    <cfRule type="dataBar" priority="919">
      <dataBar>
        <cfvo type="min"/>
        <cfvo type="max"/>
        <color rgb="FF638EC6"/>
      </dataBar>
      <extLst>
        <ext xmlns:x14="http://schemas.microsoft.com/office/spreadsheetml/2009/9/main" uri="{B025F937-C7B1-47D3-B67F-A62EFF666E3E}">
          <x14:id>{D8C68A14-A8C7-46E7-ACDF-0C5713C0EAAD}</x14:id>
        </ext>
      </extLst>
    </cfRule>
  </conditionalFormatting>
  <conditionalFormatting sqref="B3294:B3295 B3304 B3268:B3279 B3282:B3291">
    <cfRule type="dataBar" priority="920">
      <dataBar>
        <cfvo type="min"/>
        <cfvo type="max"/>
        <color rgb="FF638EC6"/>
      </dataBar>
      <extLst>
        <ext xmlns:x14="http://schemas.microsoft.com/office/spreadsheetml/2009/9/main" uri="{B025F937-C7B1-47D3-B67F-A62EFF666E3E}">
          <x14:id>{3D97DA83-74DE-4648-AD28-96878F00E2F1}</x14:id>
        </ext>
      </extLst>
    </cfRule>
  </conditionalFormatting>
  <conditionalFormatting sqref="B3260 B3266 B3228:B3254 B3256">
    <cfRule type="dataBar" priority="921">
      <dataBar>
        <cfvo type="min"/>
        <cfvo type="max"/>
        <color rgb="FF638EC6"/>
      </dataBar>
      <extLst>
        <ext xmlns:x14="http://schemas.microsoft.com/office/spreadsheetml/2009/9/main" uri="{B025F937-C7B1-47D3-B67F-A62EFF666E3E}">
          <x14:id>{4A869C90-F195-4FCD-B44E-56C3549D0F90}</x14:id>
        </ext>
      </extLst>
    </cfRule>
  </conditionalFormatting>
  <conditionalFormatting sqref="B3183:B3185">
    <cfRule type="dataBar" priority="922">
      <dataBar>
        <cfvo type="min"/>
        <cfvo type="max"/>
        <color rgb="FF638EC6"/>
      </dataBar>
      <extLst>
        <ext xmlns:x14="http://schemas.microsoft.com/office/spreadsheetml/2009/9/main" uri="{B025F937-C7B1-47D3-B67F-A62EFF666E3E}">
          <x14:id>{D1FA70A0-61C4-45DB-BF22-E3F5F660650C}</x14:id>
        </ext>
      </extLst>
    </cfRule>
  </conditionalFormatting>
  <conditionalFormatting sqref="B3183:B3187">
    <cfRule type="dataBar" priority="923">
      <dataBar>
        <cfvo type="min"/>
        <cfvo type="max"/>
        <color rgb="FF638EC6"/>
      </dataBar>
    </cfRule>
  </conditionalFormatting>
  <conditionalFormatting sqref="B3212">
    <cfRule type="dataBar" priority="924">
      <dataBar>
        <cfvo type="min"/>
        <cfvo type="max"/>
        <color rgb="FF638EC6"/>
      </dataBar>
    </cfRule>
  </conditionalFormatting>
  <conditionalFormatting sqref="B3181:B3209 B3211:B3227">
    <cfRule type="dataBar" priority="925">
      <dataBar>
        <cfvo type="min"/>
        <cfvo type="max"/>
        <color rgb="FF638EC6"/>
      </dataBar>
    </cfRule>
  </conditionalFormatting>
  <conditionalFormatting sqref="B3085">
    <cfRule type="dataBar" priority="926">
      <dataBar>
        <cfvo type="min"/>
        <cfvo type="max"/>
        <color rgb="FF638EC6"/>
      </dataBar>
      <extLst>
        <ext xmlns:x14="http://schemas.microsoft.com/office/spreadsheetml/2009/9/main" uri="{B025F937-C7B1-47D3-B67F-A62EFF666E3E}">
          <x14:id>{5F8C5C7C-D861-4C4F-9768-899ED9EBD12A}</x14:id>
        </ext>
      </extLst>
    </cfRule>
  </conditionalFormatting>
  <conditionalFormatting sqref="B2877:B2942">
    <cfRule type="dataBar" priority="927">
      <dataBar>
        <cfvo type="min"/>
        <cfvo type="max"/>
        <color rgb="FF638EC6"/>
      </dataBar>
      <extLst>
        <ext xmlns:x14="http://schemas.microsoft.com/office/spreadsheetml/2009/9/main" uri="{B025F937-C7B1-47D3-B67F-A62EFF666E3E}">
          <x14:id>{1D0149FE-9596-49A4-B793-686D7C94EA92}</x14:id>
        </ext>
      </extLst>
    </cfRule>
  </conditionalFormatting>
  <conditionalFormatting sqref="B2836:B2840 B2826 B2829 B2831:B2834 B2792:B2824">
    <cfRule type="dataBar" priority="928">
      <dataBar>
        <cfvo type="min"/>
        <cfvo type="max"/>
        <color rgb="FF638EC6"/>
      </dataBar>
      <extLst>
        <ext xmlns:x14="http://schemas.microsoft.com/office/spreadsheetml/2009/9/main" uri="{B025F937-C7B1-47D3-B67F-A62EFF666E3E}">
          <x14:id>{03A27635-FC1A-4E03-BD09-1FD5B2442384}</x14:id>
        </ext>
      </extLst>
    </cfRule>
  </conditionalFormatting>
  <conditionalFormatting sqref="B2773:B2774">
    <cfRule type="dataBar" priority="929">
      <dataBar>
        <cfvo type="min"/>
        <cfvo type="max"/>
        <color rgb="FF638EC6"/>
      </dataBar>
      <extLst>
        <ext xmlns:x14="http://schemas.microsoft.com/office/spreadsheetml/2009/9/main" uri="{B025F937-C7B1-47D3-B67F-A62EFF666E3E}">
          <x14:id>{D13EBE76-5A56-4207-9B8A-3EB72CDF7053}</x14:id>
        </ext>
      </extLst>
    </cfRule>
  </conditionalFormatting>
  <conditionalFormatting sqref="B2771:B2772 B2737 B2775:B2785">
    <cfRule type="dataBar" priority="930">
      <dataBar>
        <cfvo type="min"/>
        <cfvo type="max"/>
        <color rgb="FF638EC6"/>
      </dataBar>
      <extLst>
        <ext xmlns:x14="http://schemas.microsoft.com/office/spreadsheetml/2009/9/main" uri="{B025F937-C7B1-47D3-B67F-A62EFF666E3E}">
          <x14:id>{E16769A6-6B08-4715-8C6E-359BD66B783B}</x14:id>
        </ext>
      </extLst>
    </cfRule>
  </conditionalFormatting>
  <conditionalFormatting sqref="B2763:B2765 B2741 B2767:B2770">
    <cfRule type="dataBar" priority="931">
      <dataBar>
        <cfvo type="min"/>
        <cfvo type="max"/>
        <color rgb="FF638EC6"/>
      </dataBar>
      <extLst>
        <ext xmlns:x14="http://schemas.microsoft.com/office/spreadsheetml/2009/9/main" uri="{B025F937-C7B1-47D3-B67F-A62EFF666E3E}">
          <x14:id>{D2DF89EF-A6A2-46D8-AE53-CCD0C5010CFB}</x14:id>
        </ext>
      </extLst>
    </cfRule>
  </conditionalFormatting>
  <conditionalFormatting sqref="B2681:B2734">
    <cfRule type="dataBar" priority="932">
      <dataBar>
        <cfvo type="min"/>
        <cfvo type="max"/>
        <color rgb="FF638EC6"/>
      </dataBar>
    </cfRule>
  </conditionalFormatting>
  <conditionalFormatting sqref="B2683:B2734 B2681">
    <cfRule type="dataBar" priority="933">
      <dataBar>
        <cfvo type="min"/>
        <cfvo type="max"/>
        <color rgb="FF638EC6"/>
      </dataBar>
    </cfRule>
  </conditionalFormatting>
  <conditionalFormatting sqref="B2498:B2501">
    <cfRule type="dataBar" priority="934">
      <dataBar>
        <cfvo type="min"/>
        <cfvo type="max"/>
        <color rgb="FF638EC6"/>
      </dataBar>
      <extLst>
        <ext xmlns:x14="http://schemas.microsoft.com/office/spreadsheetml/2009/9/main" uri="{B025F937-C7B1-47D3-B67F-A62EFF666E3E}">
          <x14:id>{88EA0A0A-1056-4843-98C9-2BD6EAEB401C}</x14:id>
        </ext>
      </extLst>
    </cfRule>
  </conditionalFormatting>
  <conditionalFormatting sqref="B2502:B2516 B2518:B2540">
    <cfRule type="dataBar" priority="935">
      <dataBar>
        <cfvo type="min"/>
        <cfvo type="max"/>
        <color rgb="FF638EC6"/>
      </dataBar>
      <extLst>
        <ext xmlns:x14="http://schemas.microsoft.com/office/spreadsheetml/2009/9/main" uri="{B025F937-C7B1-47D3-B67F-A62EFF666E3E}">
          <x14:id>{74C1A486-0860-4E52-B87F-FDA93F1703C7}</x14:id>
        </ext>
      </extLst>
    </cfRule>
  </conditionalFormatting>
  <conditionalFormatting sqref="Q2357:Q2358 S2357:S2358">
    <cfRule type="dataBar" priority="936">
      <dataBar>
        <cfvo type="min"/>
        <cfvo type="max"/>
        <color rgb="FF638EC6"/>
      </dataBar>
      <extLst>
        <ext xmlns:x14="http://schemas.microsoft.com/office/spreadsheetml/2009/9/main" uri="{B025F937-C7B1-47D3-B67F-A62EFF666E3E}">
          <x14:id>{C514C3E5-859D-4D82-B8C9-B7B9CB5F44DA}</x14:id>
        </ext>
      </extLst>
    </cfRule>
  </conditionalFormatting>
  <conditionalFormatting sqref="K2357:L2358 B2357:B2358 I2357:I2358 D2357:F2358">
    <cfRule type="dataBar" priority="937">
      <dataBar>
        <cfvo type="min"/>
        <cfvo type="max"/>
        <color rgb="FF638EC6"/>
      </dataBar>
      <extLst>
        <ext xmlns:x14="http://schemas.microsoft.com/office/spreadsheetml/2009/9/main" uri="{B025F937-C7B1-47D3-B67F-A62EFF666E3E}">
          <x14:id>{A62A1B84-5128-46D7-8754-C998C2000454}</x14:id>
        </ext>
      </extLst>
    </cfRule>
  </conditionalFormatting>
  <conditionalFormatting sqref="M2357:P2358">
    <cfRule type="dataBar" priority="938">
      <dataBar>
        <cfvo type="min"/>
        <cfvo type="max"/>
        <color rgb="FF638EC6"/>
      </dataBar>
      <extLst>
        <ext xmlns:x14="http://schemas.microsoft.com/office/spreadsheetml/2009/9/main" uri="{B025F937-C7B1-47D3-B67F-A62EFF666E3E}">
          <x14:id>{16F698BE-9E4B-466A-9264-E82E348EAB8A}</x14:id>
        </ext>
      </extLst>
    </cfRule>
  </conditionalFormatting>
  <conditionalFormatting sqref="C2357:C2358">
    <cfRule type="dataBar" priority="939">
      <dataBar>
        <cfvo type="min"/>
        <cfvo type="max"/>
        <color rgb="FF638EC6"/>
      </dataBar>
      <extLst>
        <ext xmlns:x14="http://schemas.microsoft.com/office/spreadsheetml/2009/9/main" uri="{B025F937-C7B1-47D3-B67F-A62EFF666E3E}">
          <x14:id>{7EDC7424-E1CD-4F67-815E-A9A0FE800633}</x14:id>
        </ext>
      </extLst>
    </cfRule>
  </conditionalFormatting>
  <conditionalFormatting sqref="B2203:B2209 B2251:B2259 B2211:B2215 B2217:B2249 B2267:B2270 B2274:B2275">
    <cfRule type="dataBar" priority="940">
      <dataBar>
        <cfvo type="min"/>
        <cfvo type="max"/>
        <color rgb="FF638EC6"/>
      </dataBar>
      <extLst>
        <ext xmlns:x14="http://schemas.microsoft.com/office/spreadsheetml/2009/9/main" uri="{B025F937-C7B1-47D3-B67F-A62EFF666E3E}">
          <x14:id>{68FED9A2-6BA6-451F-8D52-F11B4102BC06}</x14:id>
        </ext>
      </extLst>
    </cfRule>
  </conditionalFormatting>
  <conditionalFormatting sqref="B2128:B2138">
    <cfRule type="dataBar" priority="941">
      <dataBar>
        <cfvo type="min"/>
        <cfvo type="max"/>
        <color rgb="FF638EC6"/>
      </dataBar>
      <extLst>
        <ext xmlns:x14="http://schemas.microsoft.com/office/spreadsheetml/2009/9/main" uri="{B025F937-C7B1-47D3-B67F-A62EFF666E3E}">
          <x14:id>{8E8605FE-6A95-4546-A0D9-BB0594FF0612}</x14:id>
        </ext>
      </extLst>
    </cfRule>
  </conditionalFormatting>
  <conditionalFormatting sqref="B2146:B2148">
    <cfRule type="dataBar" priority="942">
      <dataBar>
        <cfvo type="min"/>
        <cfvo type="max"/>
        <color rgb="FF638EC6"/>
      </dataBar>
      <extLst>
        <ext xmlns:x14="http://schemas.microsoft.com/office/spreadsheetml/2009/9/main" uri="{B025F937-C7B1-47D3-B67F-A62EFF666E3E}">
          <x14:id>{17A73FF8-07F7-4DF0-9435-2C9B28555475}</x14:id>
        </ext>
      </extLst>
    </cfRule>
  </conditionalFormatting>
  <conditionalFormatting sqref="B2150:B2162">
    <cfRule type="dataBar" priority="943">
      <dataBar>
        <cfvo type="min"/>
        <cfvo type="max"/>
        <color rgb="FF638EC6"/>
      </dataBar>
      <extLst>
        <ext xmlns:x14="http://schemas.microsoft.com/office/spreadsheetml/2009/9/main" uri="{B025F937-C7B1-47D3-B67F-A62EFF666E3E}">
          <x14:id>{062E4E07-87C1-4B52-8AC7-C00CDE3E0159}</x14:id>
        </ext>
      </extLst>
    </cfRule>
  </conditionalFormatting>
  <conditionalFormatting sqref="B1670:B1674 B1676">
    <cfRule type="dataBar" priority="944">
      <dataBar>
        <cfvo type="min"/>
        <cfvo type="max"/>
        <color rgb="FF638EC6"/>
      </dataBar>
      <extLst>
        <ext xmlns:x14="http://schemas.microsoft.com/office/spreadsheetml/2009/9/main" uri="{B025F937-C7B1-47D3-B67F-A62EFF666E3E}">
          <x14:id>{644EE724-3024-4F0B-8803-B63A9FD99363}</x14:id>
        </ext>
      </extLst>
    </cfRule>
  </conditionalFormatting>
  <conditionalFormatting sqref="C1670:C1671">
    <cfRule type="dataBar" priority="945">
      <dataBar>
        <cfvo type="min"/>
        <cfvo type="max"/>
        <color rgb="FF638EC6"/>
      </dataBar>
      <extLst>
        <ext xmlns:x14="http://schemas.microsoft.com/office/spreadsheetml/2009/9/main" uri="{B025F937-C7B1-47D3-B67F-A62EFF666E3E}">
          <x14:id>{508C3ECB-90CF-4EA8-9774-45C088CF28F8}</x14:id>
        </ext>
      </extLst>
    </cfRule>
  </conditionalFormatting>
  <conditionalFormatting sqref="B1654">
    <cfRule type="dataBar" priority="946">
      <dataBar>
        <cfvo type="min"/>
        <cfvo type="max"/>
        <color rgb="FF638EC6"/>
      </dataBar>
      <extLst>
        <ext xmlns:x14="http://schemas.microsoft.com/office/spreadsheetml/2009/9/main" uri="{B025F937-C7B1-47D3-B67F-A62EFF666E3E}">
          <x14:id>{41E3D373-DDBF-4364-A465-697F16C6F18F}</x14:id>
        </ext>
      </extLst>
    </cfRule>
  </conditionalFormatting>
  <conditionalFormatting sqref="B1590:B1620 B1622:B1630">
    <cfRule type="dataBar" priority="947">
      <dataBar>
        <cfvo type="min"/>
        <cfvo type="max"/>
        <color rgb="FF638EC6"/>
      </dataBar>
      <extLst>
        <ext xmlns:x14="http://schemas.microsoft.com/office/spreadsheetml/2009/9/main" uri="{B025F937-C7B1-47D3-B67F-A62EFF666E3E}">
          <x14:id>{07F4DE98-D104-4444-BA2E-85DF1C27E2B8}</x14:id>
        </ext>
      </extLst>
    </cfRule>
  </conditionalFormatting>
  <conditionalFormatting sqref="B1359:B1390">
    <cfRule type="dataBar" priority="948">
      <dataBar>
        <cfvo type="min"/>
        <cfvo type="max"/>
        <color rgb="FF638EC6"/>
      </dataBar>
    </cfRule>
  </conditionalFormatting>
  <conditionalFormatting sqref="B1357:B1390">
    <cfRule type="dataBar" priority="949">
      <dataBar>
        <cfvo type="min"/>
        <cfvo type="max"/>
        <color rgb="FF638EC6"/>
      </dataBar>
    </cfRule>
  </conditionalFormatting>
  <conditionalFormatting sqref="B1391">
    <cfRule type="dataBar" priority="950">
      <dataBar>
        <cfvo type="min"/>
        <cfvo type="max"/>
        <color rgb="FF638EC6"/>
      </dataBar>
    </cfRule>
  </conditionalFormatting>
  <conditionalFormatting sqref="B1332:B1353 B1356">
    <cfRule type="dataBar" priority="951">
      <dataBar>
        <cfvo type="min"/>
        <cfvo type="max"/>
        <color rgb="FF638EC6"/>
      </dataBar>
      <extLst>
        <ext xmlns:x14="http://schemas.microsoft.com/office/spreadsheetml/2009/9/main" uri="{B025F937-C7B1-47D3-B67F-A62EFF666E3E}">
          <x14:id>{EC8EA4BB-CA15-439D-81B0-2C4C562E7FA4}</x14:id>
        </ext>
      </extLst>
    </cfRule>
  </conditionalFormatting>
  <conditionalFormatting sqref="B1309:B1319 B1323">
    <cfRule type="dataBar" priority="952">
      <dataBar>
        <cfvo type="min"/>
        <cfvo type="max"/>
        <color rgb="FF638EC6"/>
      </dataBar>
      <extLst>
        <ext xmlns:x14="http://schemas.microsoft.com/office/spreadsheetml/2009/9/main" uri="{B025F937-C7B1-47D3-B67F-A62EFF666E3E}">
          <x14:id>{4EAD8582-9EF5-4F62-A96A-728FC6BABC8F}</x14:id>
        </ext>
      </extLst>
    </cfRule>
  </conditionalFormatting>
  <conditionalFormatting sqref="B1273:B1293 B1295 B1297:B1306">
    <cfRule type="dataBar" priority="953">
      <dataBar>
        <cfvo type="min"/>
        <cfvo type="max"/>
        <color rgb="FF638EC6"/>
      </dataBar>
      <extLst>
        <ext xmlns:x14="http://schemas.microsoft.com/office/spreadsheetml/2009/9/main" uri="{B025F937-C7B1-47D3-B67F-A62EFF666E3E}">
          <x14:id>{B4F643E9-1BC4-4BF8-A993-E69383393C25}</x14:id>
        </ext>
      </extLst>
    </cfRule>
  </conditionalFormatting>
  <conditionalFormatting sqref="B1011:B1016">
    <cfRule type="dataBar" priority="954">
      <dataBar>
        <cfvo type="min"/>
        <cfvo type="max"/>
        <color rgb="FF638EC6"/>
      </dataBar>
      <extLst>
        <ext xmlns:x14="http://schemas.microsoft.com/office/spreadsheetml/2009/9/main" uri="{B025F937-C7B1-47D3-B67F-A62EFF666E3E}">
          <x14:id>{EB64FCCE-E9B9-44E2-A301-5C50A923A591}</x14:id>
        </ext>
      </extLst>
    </cfRule>
  </conditionalFormatting>
  <conditionalFormatting sqref="B1012:B1060">
    <cfRule type="dataBar" priority="955">
      <dataBar>
        <cfvo type="min"/>
        <cfvo type="max"/>
        <color rgb="FF638EC6"/>
      </dataBar>
      <extLst>
        <ext xmlns:x14="http://schemas.microsoft.com/office/spreadsheetml/2009/9/main" uri="{B025F937-C7B1-47D3-B67F-A62EFF666E3E}">
          <x14:id>{CE007E73-CE86-49D6-8923-2FC5A63D7217}</x14:id>
        </ext>
      </extLst>
    </cfRule>
  </conditionalFormatting>
  <conditionalFormatting sqref="B883:B888 B863:B865 B876 B892:B898 B868:B873">
    <cfRule type="dataBar" priority="956">
      <dataBar>
        <cfvo type="min"/>
        <cfvo type="max"/>
        <color rgb="FF638EC6"/>
      </dataBar>
      <extLst>
        <ext xmlns:x14="http://schemas.microsoft.com/office/spreadsheetml/2009/9/main" uri="{B025F937-C7B1-47D3-B67F-A62EFF666E3E}">
          <x14:id>{2B96772A-EEFC-4622-AB4A-024CC705107E}</x14:id>
        </ext>
      </extLst>
    </cfRule>
  </conditionalFormatting>
  <conditionalFormatting sqref="B801:B815">
    <cfRule type="dataBar" priority="957">
      <dataBar>
        <cfvo type="min"/>
        <cfvo type="max"/>
        <color rgb="FF638EC6"/>
      </dataBar>
    </cfRule>
  </conditionalFormatting>
  <conditionalFormatting sqref="B760:B773">
    <cfRule type="dataBar" priority="958">
      <dataBar>
        <cfvo type="min"/>
        <cfvo type="max"/>
        <color rgb="FF638EC6"/>
      </dataBar>
    </cfRule>
  </conditionalFormatting>
  <conditionalFormatting sqref="B774:B797">
    <cfRule type="dataBar" priority="959">
      <dataBar>
        <cfvo type="min"/>
        <cfvo type="max"/>
        <color rgb="FF638EC6"/>
      </dataBar>
    </cfRule>
  </conditionalFormatting>
  <conditionalFormatting sqref="B727:B797">
    <cfRule type="dataBar" priority="960">
      <dataBar>
        <cfvo type="min"/>
        <cfvo type="max"/>
        <color rgb="FF638EC6"/>
      </dataBar>
    </cfRule>
  </conditionalFormatting>
  <conditionalFormatting sqref="B778:B800">
    <cfRule type="dataBar" priority="961">
      <dataBar>
        <cfvo type="min"/>
        <cfvo type="max"/>
        <color rgb="FF638EC6"/>
      </dataBar>
    </cfRule>
  </conditionalFormatting>
  <conditionalFormatting sqref="B720:B759">
    <cfRule type="dataBar" priority="962">
      <dataBar>
        <cfvo type="min"/>
        <cfvo type="max"/>
        <color rgb="FF638EC6"/>
      </dataBar>
    </cfRule>
  </conditionalFormatting>
  <conditionalFormatting sqref="B723:B759">
    <cfRule type="dataBar" priority="963">
      <dataBar>
        <cfvo type="min"/>
        <cfvo type="max"/>
        <color rgb="FF638EC6"/>
      </dataBar>
    </cfRule>
  </conditionalFormatting>
  <conditionalFormatting sqref="B695:B698">
    <cfRule type="dataBar" priority="964">
      <dataBar>
        <cfvo type="min"/>
        <cfvo type="max"/>
        <color rgb="FF638EC6"/>
      </dataBar>
    </cfRule>
  </conditionalFormatting>
  <conditionalFormatting sqref="B680">
    <cfRule type="dataBar" priority="965">
      <dataBar>
        <cfvo type="min"/>
        <cfvo type="max"/>
        <color rgb="FF638EC6"/>
      </dataBar>
    </cfRule>
  </conditionalFormatting>
  <conditionalFormatting sqref="B676:B680">
    <cfRule type="dataBar" priority="966">
      <dataBar>
        <cfvo type="min"/>
        <cfvo type="max"/>
        <color rgb="FF638EC6"/>
      </dataBar>
    </cfRule>
  </conditionalFormatting>
  <conditionalFormatting sqref="B657:B680">
    <cfRule type="dataBar" priority="967">
      <dataBar>
        <cfvo type="min"/>
        <cfvo type="max"/>
        <color rgb="FF638EC6"/>
      </dataBar>
    </cfRule>
  </conditionalFormatting>
  <conditionalFormatting sqref="B691:B693">
    <cfRule type="dataBar" priority="968">
      <dataBar>
        <cfvo type="min"/>
        <cfvo type="max"/>
        <color rgb="FF638EC6"/>
      </dataBar>
    </cfRule>
  </conditionalFormatting>
  <conditionalFormatting sqref="B690:B698">
    <cfRule type="dataBar" priority="969">
      <dataBar>
        <cfvo type="min"/>
        <cfvo type="max"/>
        <color rgb="FF638EC6"/>
      </dataBar>
    </cfRule>
  </conditionalFormatting>
  <conditionalFormatting sqref="B699:B719">
    <cfRule type="dataBar" priority="970">
      <dataBar>
        <cfvo type="min"/>
        <cfvo type="max"/>
        <color rgb="FF638EC6"/>
      </dataBar>
    </cfRule>
  </conditionalFormatting>
  <conditionalFormatting sqref="B691:B698">
    <cfRule type="dataBar" priority="971">
      <dataBar>
        <cfvo type="min"/>
        <cfvo type="max"/>
        <color rgb="FF638EC6"/>
      </dataBar>
    </cfRule>
  </conditionalFormatting>
  <conditionalFormatting sqref="B644">
    <cfRule type="dataBar" priority="972">
      <dataBar>
        <cfvo type="min"/>
        <cfvo type="max"/>
        <color rgb="FF638EC6"/>
      </dataBar>
      <extLst>
        <ext xmlns:x14="http://schemas.microsoft.com/office/spreadsheetml/2009/9/main" uri="{B025F937-C7B1-47D3-B67F-A62EFF666E3E}">
          <x14:id>{6345BF9D-DFDE-40F3-9904-EF34585DE0B5}</x14:id>
        </ext>
      </extLst>
    </cfRule>
  </conditionalFormatting>
  <conditionalFormatting sqref="B459:B468">
    <cfRule type="dataBar" priority="973">
      <dataBar>
        <cfvo type="min"/>
        <cfvo type="max"/>
        <color rgb="FF638EC6"/>
      </dataBar>
      <extLst>
        <ext xmlns:x14="http://schemas.microsoft.com/office/spreadsheetml/2009/9/main" uri="{B025F937-C7B1-47D3-B67F-A62EFF666E3E}">
          <x14:id>{93033C70-4A52-4D25-B8FE-FA5015179630}</x14:id>
        </ext>
      </extLst>
    </cfRule>
  </conditionalFormatting>
  <conditionalFormatting sqref="B459:B468">
    <cfRule type="dataBar" priority="974">
      <dataBar>
        <cfvo type="min"/>
        <cfvo type="max"/>
        <color rgb="FF638EC6"/>
      </dataBar>
    </cfRule>
  </conditionalFormatting>
  <conditionalFormatting sqref="B460:B468">
    <cfRule type="dataBar" priority="975">
      <dataBar>
        <cfvo type="min"/>
        <cfvo type="max"/>
        <color rgb="FF638EC6"/>
      </dataBar>
    </cfRule>
  </conditionalFormatting>
  <conditionalFormatting sqref="B461:B468">
    <cfRule type="dataBar" priority="976">
      <dataBar>
        <cfvo type="min"/>
        <cfvo type="max"/>
        <color rgb="FF638EC6"/>
      </dataBar>
    </cfRule>
  </conditionalFormatting>
  <conditionalFormatting sqref="B461:B468">
    <cfRule type="dataBar" priority="977">
      <dataBar>
        <cfvo type="min"/>
        <cfvo type="max"/>
        <color rgb="FF638EC6"/>
      </dataBar>
      <extLst>
        <ext xmlns:x14="http://schemas.microsoft.com/office/spreadsheetml/2009/9/main" uri="{B025F937-C7B1-47D3-B67F-A62EFF666E3E}">
          <x14:id>{982B9A99-8396-43B0-8EAE-8040C03970C0}</x14:id>
        </ext>
      </extLst>
    </cfRule>
  </conditionalFormatting>
  <conditionalFormatting sqref="B461:B468">
    <cfRule type="dataBar" priority="978">
      <dataBar>
        <cfvo type="min"/>
        <cfvo type="max"/>
        <color rgb="FF638EC6"/>
      </dataBar>
      <extLst>
        <ext xmlns:x14="http://schemas.microsoft.com/office/spreadsheetml/2009/9/main" uri="{B025F937-C7B1-47D3-B67F-A62EFF666E3E}">
          <x14:id>{41A5A6A2-A575-42C5-A3E3-8210E270B36B}</x14:id>
        </ext>
      </extLst>
    </cfRule>
  </conditionalFormatting>
  <conditionalFormatting sqref="B461:B468">
    <cfRule type="dataBar" priority="979">
      <dataBar>
        <cfvo type="min"/>
        <cfvo type="max"/>
        <color rgb="FF638EC6"/>
      </dataBar>
    </cfRule>
  </conditionalFormatting>
  <conditionalFormatting sqref="B451:B468">
    <cfRule type="dataBar" priority="980">
      <dataBar>
        <cfvo type="min"/>
        <cfvo type="max"/>
        <color rgb="FF638EC6"/>
      </dataBar>
      <extLst>
        <ext xmlns:x14="http://schemas.microsoft.com/office/spreadsheetml/2009/9/main" uri="{B025F937-C7B1-47D3-B67F-A62EFF666E3E}">
          <x14:id>{60072525-C21C-4A2B-99C4-5AA4D5764B5F}</x14:id>
        </ext>
      </extLst>
    </cfRule>
  </conditionalFormatting>
  <conditionalFormatting sqref="B451:B468">
    <cfRule type="dataBar" priority="981">
      <dataBar>
        <cfvo type="min"/>
        <cfvo type="max"/>
        <color rgb="FF638EC6"/>
      </dataBar>
    </cfRule>
  </conditionalFormatting>
  <conditionalFormatting sqref="B293:B304">
    <cfRule type="dataBar" priority="982">
      <dataBar>
        <cfvo type="min"/>
        <cfvo type="max"/>
        <color rgb="FF638EC6"/>
      </dataBar>
    </cfRule>
  </conditionalFormatting>
  <conditionalFormatting sqref="B208:B211">
    <cfRule type="dataBar" priority="983">
      <dataBar>
        <cfvo type="min"/>
        <cfvo type="max"/>
        <color rgb="FF638EC6"/>
      </dataBar>
      <extLst>
        <ext xmlns:x14="http://schemas.microsoft.com/office/spreadsheetml/2009/9/main" uri="{B025F937-C7B1-47D3-B67F-A62EFF666E3E}">
          <x14:id>{E31D545B-47FA-4E62-ABC3-F710E4EEDEA4}</x14:id>
        </ext>
      </extLst>
    </cfRule>
  </conditionalFormatting>
  <conditionalFormatting sqref="B205:B207">
    <cfRule type="dataBar" priority="984">
      <dataBar>
        <cfvo type="min"/>
        <cfvo type="max"/>
        <color rgb="FF638EC6"/>
      </dataBar>
      <extLst>
        <ext xmlns:x14="http://schemas.microsoft.com/office/spreadsheetml/2009/9/main" uri="{B025F937-C7B1-47D3-B67F-A62EFF666E3E}">
          <x14:id>{F0760C11-B9CA-458D-B2AE-7F619EEE48CD}</x14:id>
        </ext>
      </extLst>
    </cfRule>
  </conditionalFormatting>
  <conditionalFormatting sqref="B173:B176 B165:B166 B168:B171 B180:B181">
    <cfRule type="dataBar" priority="985">
      <dataBar>
        <cfvo type="min"/>
        <cfvo type="max"/>
        <color rgb="FF638EC6"/>
      </dataBar>
      <extLst>
        <ext xmlns:x14="http://schemas.microsoft.com/office/spreadsheetml/2009/9/main" uri="{B025F937-C7B1-47D3-B67F-A62EFF666E3E}">
          <x14:id>{34667061-29BC-4506-B59B-FBCBF683B451}</x14:id>
        </ext>
      </extLst>
    </cfRule>
  </conditionalFormatting>
  <dataValidations count="5">
    <dataValidation errorStyle="information" allowBlank="1" showInputMessage="1" showErrorMessage="1" error="Значение не соответствует закрытому списку значений" sqref="V3121:Y3122 T3078:U3078 F3099:J3106 B3127:B3139 T3439:Y3439 L3471:L3472 T3436:X3437 U3443:W3443 L3461:M3470 M3471 J258:J260 N246:N247 N293:O304 J264 S270 S272:S275 S281:S289 N268:N292 I248:I252 J267 I254:I264 U250:Y250 U243:W245 U240:Y240 U236:Y237 U241:W241 U242:Y242 X252:Y252 U248:W249 U255:Y259 U238:W239 X238:Y238 W251:W253 W254:Y254 U251:V254 W3459:W3460 I293:I304 T3460:U3460 X3460 W3457:X3457 T3445:X3445 T3169:T3173 U3169:U3171 G3138:J3141 X3227:Y3227 Y3205 T3206 M3196:M3204 Y3195 W3206:Y3206 N3181:S3206 M3181:M3194 B3227:D3227 V654:X654 Y2686 V2681:W2686 X2681:Y2685 G1102:H1105 N1102:P1105 L1102:L1105 I1084 F1107:H1107 N1106 J1100:J1107 R1083:S1084 L1107:N1107 B1102:C1107 I1073:J1073 L1073 N1073:O1073 E1073 Q1082:S1082 Q1071:S1071 B1073:C1073 R1074:S1076 Q1068 H1083:P1083 R1081:S1081 N1084:P1084 I1091 M1090 Q1085:S1085 R1086:S1091 Q1063:S1063 E1102:E1103 B1061:B1069 D1061:D1069 K1063:P1069 J1065:J1069 C1063:C1069 R1064:S1070 Q1104:Q1105 P1107:S1107 B1070:P1071 E1063:I1069 Q1077:S1079 K1995 B2123:D2127 O2123:P2127 V2117:Y2117 W2124:W2125 M2123:M2127 Q3520:Q3523 Q3515:Q3516 Q3530:Q3532 R3500:S3536 N3538:P3561 R3538:S3561 X3538:X3549 X3551:X3557 Y3514 R3988 R3991:R3995 E2719:K2725 K2277 F3484:F3495 W161:Y161 N2113:P2113 C2113 D2111:F2112 E2108 K2108:L2108 N2108:P2108 L2112:N2112 K2111:N2111 E2145:E2164 F2145:L2166 M2145:M2164 T3483:Y3499 R3167:S3178 V3127:Y3130 X3143:Y3152 V3143:W3145 J2713:P2714 M2688:P2691 B2706:F2706 B2705:D2705 L2705:N2705 I2709:N2710 C2730:C2731 J2681:P2686 G1758:J1758 T3450:X3452 V3457:V3460 T3457:U3457 T3442:T3443 Y3437 U3442:X3442 M2701:M2703 O2701:O2703 I2694:J2694 E2691:F2693 I2692:P2693 I2689:J2690 W2687:Y2687 F2688 K2688:L2689 M2687 L2690:L2691 I2681:I2685 F2681:H2686 B2709:F2710 E2681:E2684 B2695:F2700 B2701:D2703 I2706:N2706 B2704:F2704 J2707:N2708 F2707:F2708 I2711:P2711 F2711 B2707:D2708 P2705:P2710 L2717:N2717 I2726:J2726 J2727:J2729 O2727:P2729 L2719:P2726 N2727:N2728 L2727:M2729 G2713:H2714 E2730:P2731 M2733:M2734 J2734 D2730:D2734 B2681:D2694 B2711:D2717 I2691:K2691 R2114:S2118 L2123:L2126 N2116:P2116 P2114:P2115 D2114:D2115 N2114:N2115 P2117:P2122 L2121 E2121 C2117:D2120 U2117:U2120 J2126 M2119:M2120 B2117:B2122 V2118:W2120 I2117:I2127 F2124:F2127 O2121:O2122 J2123 W2121:W2122 R2123:S2127 N2117:N2127 X2118:Y2122 N2068:P2100 Q2068:Q2069 R2068:S2101 T2084:Y2084 W2075:Y2076 T2071:V2073 T2091:Y2091 L2101:O2101 P2104:P2107 J2107 O2103 I2102:O2102 Q2104:Q2106 M2068:M2078 U2116:Y2116 D2068:L2100 M2082:M2100 U2121:V2127 I2103:L2103 I2107:I2115 Q2071:Q2101 W2071:Y2071 C2070:C2100 X2098:Y2098 S2277 K2287 K2310 S2311:S2312 E2280 E2296 S2288:S2289 S2319:S2326 E2313 K2291 S2291 S2314:S2316 S2297:S2305 S2281:S2282 S2293:S2295 U2326:Y2326 S2284:S2286 U3102:V3102 D3173 E3173:E3174 X3167:Y3180 V3147:W3152 T3102:T3104 G3148:J3148 G3107:J3107 D3161:D3164 V3096:V3097 G3159:J3160 K3167:K3174 D3171 R3113:U3114 I3119:J3119 G3117:J3117 J3118 F3171:F3172 L3167:P3172 D3175:F3175 B3167:B3178 L3173:O3178 D3177:F3177 E3178:F3178 T3177:T3178 T3100:U3100 G3113:H3114 J3113:J3114 O3106:P3106 C3150:C3151 U3173 K3106 T3157:Y3158 T3095 E3100:E3106 G3089:J3095 O3143:P3143 K3145:L3145 W3099 K3143 L3143:N3144 C3121 N3121:P3124 D3123:K3123 M3122 M3088 D3149:R3152 T3180:W3180 E3176:F3176 V3165:Y3166 B3159:C3166 Q3127:S3139 E3108:J3108 L3099:N3106 O3099:P3104 K3099:K3104 V3099:V3100 M3085:M3086 N3085:O3088 E3085:L3088 D3085:D3087 R3117:S3120 C3085:C3088 X3084:Y3085 R3140:T3141 V3075:Y3081 T3133:U3135 X3123:Y3123 D3121:L3122 U3103:Y3104 G3118:H3120 J3120 C3134:M3137 R3089:S3095 R3087:S3087 G3132:J3133 C3127:P3131 N3136:P3137 I3167:J3178 Q3143:R3147 N3145:O3147 K3146:M3147 P3146:P3147 B3085:B3098 V3167:W3178 V3558:X3561 B3548:M3561 J3538:M3547 B3538:H3547 I3537:I3547 Q3510 Q3551 Q3538 Q3547 Q3525 X2206:Y2206 T2247:W2247 T2272:T2273 B2201:P2202 B3143:J3147 B3124:L3124 B3109:C3120 B3099:D3108 B3149:B3152 B2068:B2115 B2116:K2116 B2730:B2734 B2719:D2729 B2718:P2718 B2145:D2166 B3500:P3536 B1074:P1082 B1084:D1084 B1085:P1089 B1108:S1109 B1083:F1083 B1092:S1094 B1097:S1099 B3484:E3499 B3181:L3206 B248:H267 B3121:B3123 B3461:K3472 B3436:S3460 B2128:S2138 B2142:S2144 B862:S902 B3179:S3180 B3125:S3126 B2203:S2275 B3207:S3226 B3473:S3483 O3148:R3148 Q3099:S3106 B3075:S3084 P3085:S3086 D3109:S3112 L3108:S3108 D3115:S3116 P3088:S3088 E3161:S3166 N2145:S2166 K258:S267 N3461:S3472 B3153:S3158 J248:S257 L2694:S2694 R2201:Y2202 T3500:X3537 T3558:T3561 T3163:U3164 R3159:V3160 T3153:Y3154 T3118:Y3120 T2111:X2112 T2096:W2098 T2094:W2094 T2075:V2077 T2068:Y2069 T2078:Y2078 T2082:Y2082 T2681:U2687 Q2681:S2693 T109:X109 T804:W804 T2688:Y2694 T3080:U3081 G3484:S3499 T112:Y116 T119:Y120 T122:Y124 T159:T161 T3474:Y3481 T3538:W3557 T809:W810 T653:U654 T651:U651 T265:W266 T248:T259 T260:Y260 T3456:X3456 Q3121:U3123 T246:W247 T2114:Y2115 S3143:U3152 Q2717:Y2734 Q2701:Y2703 Q2713:Y2715 Q3124:Y3124 B236:T245 Q2705:Y2711 E2716:Y2716 I2704:Y2704 E2712:Y2712 I3227:T3227 C3096:U3098 B3142:Y3142 T2116:T2127 I2695:Y2700"/>
    <dataValidation type="list" errorStyle="information" allowBlank="1" showInputMessage="1" showErrorMessage="1" error="Значение не соответствует закрытому списку значений" sqref="L3387:L3395 N3387:O3395 S3387:S3395 N1116:O1118 L1215 N1215 S1215 L1276:L1277 N1276:N1277 S1110:S1114 O1126:O1128 O1151:O1172 O420 S1131:S1141 S1146:S1150 S1142:S1145 N1281:N1289 S1276:S1280 L1646:L1667 L420 N1621:O1621 O1119 L1621 S4482:S4483 S4486:S4495 O4488:O4495 L4484:L4485 L3740 N3740:O3740 O1649:O1667 L1110:L1114 S1129 S1116:S1122 L1116:L1118 N1110:O1114 N1646:N1667 O1646 S642:S654 L4608:L4611 N4608:N4611 M4608:M4609 O4610 L3996:L4122 N3996:O4122 Q4487:Q4495 Q4482:Q4483">
      <formula1>#REF!</formula1>
    </dataValidation>
    <dataValidation type="list" errorStyle="information" allowBlank="1" showInputMessage="1" showErrorMessage="1" sqref="R1148 R1132:R1145 R642:R654 R1276:R1280 R1116:R1118 R1110:R1114 R1215 R3387:R3395">
      <formula1>#REF!</formula1>
    </dataValidation>
    <dataValidation type="list" errorStyle="information" operator="equal" allowBlank="1" showErrorMessage="1" error="Значение не соответствует закрытому списку значений" sqref="K2943 K2945:K2946 K2956">
      <formula1>NA()</formula1>
      <formula2>0</formula2>
    </dataValidation>
    <dataValidation errorStyle="information" allowBlank="1" showInputMessage="1" showErrorMessage="1" error="Значение не соответствует закрытому списку значений" sqref="Y4498 Y4510 T4520:Y4535 T4513:Y4517 T4518:X4519 T4509:X4512 T4508:Y4508 T4496:X4507">
      <formula1>0</formula1>
      <formula2>0</formula2>
    </dataValidation>
  </dataValidations>
  <hyperlinks>
    <hyperlink ref="G1541" r:id="rId1" display="consultantplus://offline/ref=D7C696064B93625FECAC0B202FB4CFA588A99B59941A48F21EACB6A5178FDE56110AEA75F59CDC379F1ABBC3I4M"/>
  </hyperlinks>
  <pageMargins left="0.47244094488188981" right="0.23622047244094491" top="0.5" bottom="0.43307086614173229" header="0.31496062992125984" footer="0.31496062992125984"/>
  <pageSetup paperSize="9" scale="55" fitToWidth="6" orientation="landscape" r:id="rId2"/>
  <headerFooter differentFirst="1">
    <oddHeader>&amp;C&amp;P</oddHeader>
  </headerFooter>
  <legacyDrawing r:id="rId3"/>
  <extLst>
    <ext xmlns:x14="http://schemas.microsoft.com/office/spreadsheetml/2009/9/main" uri="{78C0D931-6437-407d-A8EE-F0AAD7539E65}">
      <x14:conditionalFormattings>
        <x14:conditionalFormatting xmlns:xm="http://schemas.microsoft.com/office/excel/2006/main">
          <x14:cfRule type="dataBar" id="{0ECC62D9-C615-4CBE-A1B7-3CBC6EBC2AC3}">
            <x14:dataBar minLength="0" maxLength="100" gradient="0">
              <x14:cfvo type="autoMin"/>
              <x14:cfvo type="autoMax"/>
              <x14:negativeFillColor rgb="FFFF0000"/>
              <x14:axisColor rgb="FF000000"/>
            </x14:dataBar>
          </x14:cfRule>
          <xm:sqref>B453:B458</xm:sqref>
        </x14:conditionalFormatting>
        <x14:conditionalFormatting xmlns:xm="http://schemas.microsoft.com/office/excel/2006/main">
          <x14:cfRule type="dataBar" id="{6E6C3C9C-AE2E-48AF-9849-5DDC20C617E4}">
            <x14:dataBar minLength="0" maxLength="100" gradient="0">
              <x14:cfvo type="autoMin"/>
              <x14:cfvo type="autoMax"/>
              <x14:negativeFillColor rgb="FFFF0000"/>
              <x14:axisColor rgb="FF000000"/>
            </x14:dataBar>
          </x14:cfRule>
          <xm:sqref>B1763</xm:sqref>
        </x14:conditionalFormatting>
        <x14:conditionalFormatting xmlns:xm="http://schemas.microsoft.com/office/excel/2006/main">
          <x14:cfRule type="dataBar" id="{11E8429C-07BB-4BCB-82EA-475948AE46FE}">
            <x14:dataBar minLength="0" maxLength="100" gradient="0">
              <x14:cfvo type="autoMin"/>
              <x14:cfvo type="autoMax"/>
              <x14:negativeFillColor rgb="FFFF0000"/>
              <x14:axisColor rgb="FF000000"/>
            </x14:dataBar>
          </x14:cfRule>
          <xm:sqref>B1764</xm:sqref>
        </x14:conditionalFormatting>
        <x14:conditionalFormatting xmlns:xm="http://schemas.microsoft.com/office/excel/2006/main">
          <x14:cfRule type="dataBar" id="{6256147A-0281-4451-B296-DCBD3A00BB16}">
            <x14:dataBar minLength="0" maxLength="100" gradient="0">
              <x14:cfvo type="autoMin"/>
              <x14:cfvo type="autoMax"/>
              <x14:negativeFillColor rgb="FFFF0000"/>
              <x14:axisColor rgb="FF000000"/>
            </x14:dataBar>
          </x14:cfRule>
          <xm:sqref>B1765</xm:sqref>
        </x14:conditionalFormatting>
        <x14:conditionalFormatting xmlns:xm="http://schemas.microsoft.com/office/excel/2006/main">
          <x14:cfRule type="dataBar" id="{7E863A6A-0829-443F-9B44-43A09D486049}">
            <x14:dataBar minLength="0" maxLength="100" gradient="0">
              <x14:cfvo type="autoMin"/>
              <x14:cfvo type="autoMax"/>
              <x14:negativeFillColor rgb="FFFF0000"/>
              <x14:axisColor rgb="FF000000"/>
            </x14:dataBar>
          </x14:cfRule>
          <xm:sqref>B1766</xm:sqref>
        </x14:conditionalFormatting>
        <x14:conditionalFormatting xmlns:xm="http://schemas.microsoft.com/office/excel/2006/main">
          <x14:cfRule type="dataBar" id="{A2439DC5-187D-4821-9483-9DBF44BD6C79}">
            <x14:dataBar minLength="0" maxLength="100" gradient="0">
              <x14:cfvo type="autoMin"/>
              <x14:cfvo type="autoMax"/>
              <x14:negativeFillColor rgb="FFFF0000"/>
              <x14:axisColor rgb="FF000000"/>
            </x14:dataBar>
          </x14:cfRule>
          <xm:sqref>B1767</xm:sqref>
        </x14:conditionalFormatting>
        <x14:conditionalFormatting xmlns:xm="http://schemas.microsoft.com/office/excel/2006/main">
          <x14:cfRule type="dataBar" id="{CE722686-2DE2-4E50-B8DD-0D77D1074929}">
            <x14:dataBar minLength="0" maxLength="100" gradient="0">
              <x14:cfvo type="autoMin"/>
              <x14:cfvo type="autoMax"/>
              <x14:negativeFillColor rgb="FFFF0000"/>
              <x14:axisColor rgb="FF000000"/>
            </x14:dataBar>
          </x14:cfRule>
          <xm:sqref>B1768</xm:sqref>
        </x14:conditionalFormatting>
        <x14:conditionalFormatting xmlns:xm="http://schemas.microsoft.com/office/excel/2006/main">
          <x14:cfRule type="dataBar" id="{5EBF3A59-C127-4C42-B564-843C636685A9}">
            <x14:dataBar minLength="0" maxLength="100" gradient="0">
              <x14:cfvo type="autoMin"/>
              <x14:cfvo type="autoMax"/>
              <x14:negativeFillColor rgb="FFFF0000"/>
              <x14:axisColor rgb="FF000000"/>
            </x14:dataBar>
          </x14:cfRule>
          <xm:sqref>B1778</xm:sqref>
        </x14:conditionalFormatting>
        <x14:conditionalFormatting xmlns:xm="http://schemas.microsoft.com/office/excel/2006/main">
          <x14:cfRule type="dataBar" id="{D15F1D68-8BC6-4995-B62E-FBFAA8921C83}">
            <x14:dataBar minLength="0" maxLength="100" gradient="0">
              <x14:cfvo type="autoMin"/>
              <x14:cfvo type="autoMax"/>
              <x14:negativeFillColor rgb="FFFF0000"/>
              <x14:axisColor rgb="FF000000"/>
            </x14:dataBar>
          </x14:cfRule>
          <xm:sqref>B1779</xm:sqref>
        </x14:conditionalFormatting>
        <x14:conditionalFormatting xmlns:xm="http://schemas.microsoft.com/office/excel/2006/main">
          <x14:cfRule type="dataBar" id="{D967E34E-633F-4BD1-B500-C2AAB40BF121}">
            <x14:dataBar minLength="0" maxLength="100" gradient="0">
              <x14:cfvo type="autoMin"/>
              <x14:cfvo type="autoMax"/>
              <x14:negativeFillColor rgb="FFFF0000"/>
              <x14:axisColor rgb="FF000000"/>
            </x14:dataBar>
          </x14:cfRule>
          <xm:sqref>B1780</xm:sqref>
        </x14:conditionalFormatting>
        <x14:conditionalFormatting xmlns:xm="http://schemas.microsoft.com/office/excel/2006/main">
          <x14:cfRule type="dataBar" id="{327B7A23-0870-4F66-BA59-854BBE252225}">
            <x14:dataBar minLength="0" maxLength="100" gradient="0">
              <x14:cfvo type="autoMin"/>
              <x14:cfvo type="autoMax"/>
              <x14:negativeFillColor rgb="FFFF0000"/>
              <x14:axisColor rgb="FF000000"/>
            </x14:dataBar>
          </x14:cfRule>
          <xm:sqref>B1781</xm:sqref>
        </x14:conditionalFormatting>
        <x14:conditionalFormatting xmlns:xm="http://schemas.microsoft.com/office/excel/2006/main">
          <x14:cfRule type="dataBar" id="{BF9BB60B-DC4C-4EA2-AF02-801C7A64B908}">
            <x14:dataBar minLength="0" maxLength="100" gradient="0">
              <x14:cfvo type="autoMin"/>
              <x14:cfvo type="autoMax"/>
              <x14:negativeFillColor rgb="FFFF0000"/>
              <x14:axisColor rgb="FF000000"/>
            </x14:dataBar>
          </x14:cfRule>
          <xm:sqref>B1782</xm:sqref>
        </x14:conditionalFormatting>
        <x14:conditionalFormatting xmlns:xm="http://schemas.microsoft.com/office/excel/2006/main">
          <x14:cfRule type="dataBar" id="{9CFF6265-5923-4B50-93E6-5DEF32A125B0}">
            <x14:dataBar minLength="0" maxLength="100" gradient="0">
              <x14:cfvo type="autoMin"/>
              <x14:cfvo type="autoMax"/>
              <x14:negativeFillColor rgb="FFFF0000"/>
              <x14:axisColor rgb="FF000000"/>
            </x14:dataBar>
          </x14:cfRule>
          <xm:sqref>B1783</xm:sqref>
        </x14:conditionalFormatting>
        <x14:conditionalFormatting xmlns:xm="http://schemas.microsoft.com/office/excel/2006/main">
          <x14:cfRule type="dataBar" id="{B46690C9-5092-4ABA-BEAF-4486930E2986}">
            <x14:dataBar minLength="0" maxLength="100" gradient="0">
              <x14:cfvo type="autoMin"/>
              <x14:cfvo type="autoMax"/>
              <x14:negativeFillColor rgb="FFFF0000"/>
              <x14:axisColor rgb="FF000000"/>
            </x14:dataBar>
          </x14:cfRule>
          <xm:sqref>B1784</xm:sqref>
        </x14:conditionalFormatting>
        <x14:conditionalFormatting xmlns:xm="http://schemas.microsoft.com/office/excel/2006/main">
          <x14:cfRule type="dataBar" id="{8FCAFEF4-770E-4A62-B013-EE3FF5003EDC}">
            <x14:dataBar minLength="0" maxLength="100" gradient="0">
              <x14:cfvo type="autoMin"/>
              <x14:cfvo type="autoMax"/>
              <x14:negativeFillColor rgb="FFFF0000"/>
              <x14:axisColor rgb="FF000000"/>
            </x14:dataBar>
          </x14:cfRule>
          <xm:sqref>B1785</xm:sqref>
        </x14:conditionalFormatting>
        <x14:conditionalFormatting xmlns:xm="http://schemas.microsoft.com/office/excel/2006/main">
          <x14:cfRule type="dataBar" id="{6063FB79-F4DB-48E6-8BBC-1E80300ABA81}">
            <x14:dataBar minLength="0" maxLength="100" gradient="0">
              <x14:cfvo type="autoMin"/>
              <x14:cfvo type="autoMax"/>
              <x14:negativeFillColor rgb="FFFF0000"/>
              <x14:axisColor rgb="FF000000"/>
            </x14:dataBar>
          </x14:cfRule>
          <xm:sqref>B1786</xm:sqref>
        </x14:conditionalFormatting>
        <x14:conditionalFormatting xmlns:xm="http://schemas.microsoft.com/office/excel/2006/main">
          <x14:cfRule type="dataBar" id="{3D5E37C0-8D82-4113-B2D8-F535D4CC4533}">
            <x14:dataBar minLength="0" maxLength="100" gradient="0">
              <x14:cfvo type="autoMin"/>
              <x14:cfvo type="autoMax"/>
              <x14:negativeFillColor rgb="FFFF0000"/>
              <x14:axisColor rgb="FF000000"/>
            </x14:dataBar>
          </x14:cfRule>
          <xm:sqref>B1787:B1788</xm:sqref>
        </x14:conditionalFormatting>
        <x14:conditionalFormatting xmlns:xm="http://schemas.microsoft.com/office/excel/2006/main">
          <x14:cfRule type="dataBar" id="{ED0C9457-A369-40D7-89FD-D1E8411D9F16}">
            <x14:dataBar minLength="0" maxLength="100" gradient="0">
              <x14:cfvo type="autoMin"/>
              <x14:cfvo type="autoMax"/>
              <x14:negativeFillColor rgb="FFFF0000"/>
              <x14:axisColor rgb="FF000000"/>
            </x14:dataBar>
          </x14:cfRule>
          <xm:sqref>B1790</xm:sqref>
        </x14:conditionalFormatting>
        <x14:conditionalFormatting xmlns:xm="http://schemas.microsoft.com/office/excel/2006/main">
          <x14:cfRule type="dataBar" id="{A27CEDB0-E52B-405A-A4BC-3A618358271C}">
            <x14:dataBar minLength="0" maxLength="100" gradient="0">
              <x14:cfvo type="autoMin"/>
              <x14:cfvo type="autoMax"/>
              <x14:negativeFillColor rgb="FFFF0000"/>
              <x14:axisColor rgb="FF000000"/>
            </x14:dataBar>
          </x14:cfRule>
          <xm:sqref>B1791</xm:sqref>
        </x14:conditionalFormatting>
        <x14:conditionalFormatting xmlns:xm="http://schemas.microsoft.com/office/excel/2006/main">
          <x14:cfRule type="dataBar" id="{F3BBECCE-0DC7-468D-81CA-CB9D9F959006}">
            <x14:dataBar minLength="0" maxLength="100" gradient="0">
              <x14:cfvo type="autoMin"/>
              <x14:cfvo type="autoMax"/>
              <x14:negativeFillColor rgb="FFFF0000"/>
              <x14:axisColor rgb="FF000000"/>
            </x14:dataBar>
          </x14:cfRule>
          <xm:sqref>B1792</xm:sqref>
        </x14:conditionalFormatting>
        <x14:conditionalFormatting xmlns:xm="http://schemas.microsoft.com/office/excel/2006/main">
          <x14:cfRule type="dataBar" id="{05C1DD27-A0D8-41E8-9256-872C223E4EC1}">
            <x14:dataBar minLength="0" maxLength="100" gradient="0">
              <x14:cfvo type="autoMin"/>
              <x14:cfvo type="autoMax"/>
              <x14:negativeFillColor rgb="FFFF0000"/>
              <x14:axisColor rgb="FF000000"/>
            </x14:dataBar>
          </x14:cfRule>
          <xm:sqref>B1793</xm:sqref>
        </x14:conditionalFormatting>
        <x14:conditionalFormatting xmlns:xm="http://schemas.microsoft.com/office/excel/2006/main">
          <x14:cfRule type="dataBar" id="{DC9CDE8C-922C-430C-956F-2E57BCA1787B}">
            <x14:dataBar minLength="0" maxLength="100" gradient="0">
              <x14:cfvo type="autoMin"/>
              <x14:cfvo type="autoMax"/>
              <x14:negativeFillColor rgb="FFFF0000"/>
              <x14:axisColor rgb="FF000000"/>
            </x14:dataBar>
          </x14:cfRule>
          <xm:sqref>B1794</xm:sqref>
        </x14:conditionalFormatting>
        <x14:conditionalFormatting xmlns:xm="http://schemas.microsoft.com/office/excel/2006/main">
          <x14:cfRule type="dataBar" id="{EC549DCB-D8E5-428A-AEA3-F33A79FBF1D0}">
            <x14:dataBar minLength="0" maxLength="100" gradient="0">
              <x14:cfvo type="autoMin"/>
              <x14:cfvo type="autoMax"/>
              <x14:negativeFillColor rgb="FFFF0000"/>
              <x14:axisColor rgb="FF000000"/>
            </x14:dataBar>
          </x14:cfRule>
          <xm:sqref>B1795</xm:sqref>
        </x14:conditionalFormatting>
        <x14:conditionalFormatting xmlns:xm="http://schemas.microsoft.com/office/excel/2006/main">
          <x14:cfRule type="dataBar" id="{43949EDC-E68D-44D5-B788-E1141DCA7C66}">
            <x14:dataBar minLength="0" maxLength="100" gradient="0">
              <x14:cfvo type="autoMin"/>
              <x14:cfvo type="autoMax"/>
              <x14:negativeFillColor rgb="FFFF0000"/>
              <x14:axisColor rgb="FF000000"/>
            </x14:dataBar>
          </x14:cfRule>
          <xm:sqref>B1796</xm:sqref>
        </x14:conditionalFormatting>
        <x14:conditionalFormatting xmlns:xm="http://schemas.microsoft.com/office/excel/2006/main">
          <x14:cfRule type="dataBar" id="{CCCCEF34-C1AE-49AE-80DF-2315F0E6576F}">
            <x14:dataBar minLength="0" maxLength="100" gradient="0">
              <x14:cfvo type="autoMin"/>
              <x14:cfvo type="autoMax"/>
              <x14:negativeFillColor rgb="FFFF0000"/>
              <x14:axisColor rgb="FF000000"/>
            </x14:dataBar>
          </x14:cfRule>
          <xm:sqref>B1769</xm:sqref>
        </x14:conditionalFormatting>
        <x14:conditionalFormatting xmlns:xm="http://schemas.microsoft.com/office/excel/2006/main">
          <x14:cfRule type="dataBar" id="{E46254D3-D02C-456B-9D1B-20E6B1E84A53}">
            <x14:dataBar minLength="0" maxLength="100" gradient="0">
              <x14:cfvo type="autoMin"/>
              <x14:cfvo type="autoMax"/>
              <x14:negativeFillColor rgb="FFFF0000"/>
              <x14:axisColor rgb="FF000000"/>
            </x14:dataBar>
          </x14:cfRule>
          <xm:sqref>B1770</xm:sqref>
        </x14:conditionalFormatting>
        <x14:conditionalFormatting xmlns:xm="http://schemas.microsoft.com/office/excel/2006/main">
          <x14:cfRule type="dataBar" id="{86520DFE-1136-4060-9A40-ED78747B9139}">
            <x14:dataBar minLength="0" maxLength="100" gradient="0">
              <x14:cfvo type="autoMin"/>
              <x14:cfvo type="autoMax"/>
              <x14:negativeFillColor rgb="FFFF0000"/>
              <x14:axisColor rgb="FF000000"/>
            </x14:dataBar>
          </x14:cfRule>
          <xm:sqref>B1771</xm:sqref>
        </x14:conditionalFormatting>
        <x14:conditionalFormatting xmlns:xm="http://schemas.microsoft.com/office/excel/2006/main">
          <x14:cfRule type="dataBar" id="{860FE29D-1C98-4FC3-A79D-DBDC5E2B69C3}">
            <x14:dataBar minLength="0" maxLength="100" gradient="0">
              <x14:cfvo type="autoMin"/>
              <x14:cfvo type="autoMax"/>
              <x14:negativeFillColor rgb="FFFF0000"/>
              <x14:axisColor rgb="FF000000"/>
            </x14:dataBar>
          </x14:cfRule>
          <xm:sqref>B1772</xm:sqref>
        </x14:conditionalFormatting>
        <x14:conditionalFormatting xmlns:xm="http://schemas.microsoft.com/office/excel/2006/main">
          <x14:cfRule type="dataBar" id="{68CF1B26-F112-45D2-B241-423E6255D406}">
            <x14:dataBar minLength="0" maxLength="100" gradient="0">
              <x14:cfvo type="autoMin"/>
              <x14:cfvo type="autoMax"/>
              <x14:negativeFillColor rgb="FFFF0000"/>
              <x14:axisColor rgb="FF000000"/>
            </x14:dataBar>
          </x14:cfRule>
          <xm:sqref>B1773</xm:sqref>
        </x14:conditionalFormatting>
        <x14:conditionalFormatting xmlns:xm="http://schemas.microsoft.com/office/excel/2006/main">
          <x14:cfRule type="dataBar" id="{E205AC7D-C952-46A6-99D3-47159028D3FE}">
            <x14:dataBar minLength="0" maxLength="100" gradient="0">
              <x14:cfvo type="autoMin"/>
              <x14:cfvo type="autoMax"/>
              <x14:negativeFillColor rgb="FFFF0000"/>
              <x14:axisColor rgb="FF000000"/>
            </x14:dataBar>
          </x14:cfRule>
          <xm:sqref>B1774</xm:sqref>
        </x14:conditionalFormatting>
        <x14:conditionalFormatting xmlns:xm="http://schemas.microsoft.com/office/excel/2006/main">
          <x14:cfRule type="dataBar" id="{1D87B7B3-E4A8-4032-B74C-132AE87985DC}">
            <x14:dataBar minLength="0" maxLength="100" gradient="0">
              <x14:cfvo type="autoMin"/>
              <x14:cfvo type="autoMax"/>
              <x14:negativeFillColor rgb="FFFF0000"/>
              <x14:axisColor rgb="FF000000"/>
            </x14:dataBar>
          </x14:cfRule>
          <xm:sqref>B1776</xm:sqref>
        </x14:conditionalFormatting>
        <x14:conditionalFormatting xmlns:xm="http://schemas.microsoft.com/office/excel/2006/main">
          <x14:cfRule type="dataBar" id="{A3E38EC3-C31A-4A0A-91D2-FDF934850C1F}">
            <x14:dataBar minLength="0" maxLength="100" gradient="0">
              <x14:cfvo type="autoMin"/>
              <x14:cfvo type="autoMax"/>
              <x14:negativeFillColor rgb="FFFF0000"/>
              <x14:axisColor rgb="FF000000"/>
            </x14:dataBar>
          </x14:cfRule>
          <xm:sqref>B1777</xm:sqref>
        </x14:conditionalFormatting>
        <x14:conditionalFormatting xmlns:xm="http://schemas.microsoft.com/office/excel/2006/main">
          <x14:cfRule type="dataBar" id="{20005C99-8763-43DF-9E9A-F2D934E93EB4}">
            <x14:dataBar minLength="0" maxLength="100" gradient="0">
              <x14:cfvo type="autoMin"/>
              <x14:cfvo type="autoMax"/>
              <x14:negativeFillColor rgb="FFFF0000"/>
              <x14:axisColor rgb="FF000000"/>
            </x14:dataBar>
          </x14:cfRule>
          <xm:sqref>B1789</xm:sqref>
        </x14:conditionalFormatting>
        <x14:conditionalFormatting xmlns:xm="http://schemas.microsoft.com/office/excel/2006/main">
          <x14:cfRule type="dataBar" id="{5196FFFB-BB4F-480B-AFB0-2F9ADDD6866A}">
            <x14:dataBar minLength="0" maxLength="100" gradient="0">
              <x14:cfvo type="autoMin"/>
              <x14:cfvo type="autoMax"/>
              <x14:negativeFillColor rgb="FFFF0000"/>
              <x14:axisColor rgb="FF000000"/>
            </x14:dataBar>
          </x14:cfRule>
          <xm:sqref>B1797</xm:sqref>
        </x14:conditionalFormatting>
        <x14:conditionalFormatting xmlns:xm="http://schemas.microsoft.com/office/excel/2006/main">
          <x14:cfRule type="dataBar" id="{02C490E0-7B68-4CE9-B2A5-705BC1043547}">
            <x14:dataBar minLength="0" maxLength="100" gradient="0">
              <x14:cfvo type="autoMin"/>
              <x14:cfvo type="autoMax"/>
              <x14:negativeFillColor rgb="FFFF0000"/>
              <x14:axisColor rgb="FF000000"/>
            </x14:dataBar>
          </x14:cfRule>
          <xm:sqref>B1798</xm:sqref>
        </x14:conditionalFormatting>
        <x14:conditionalFormatting xmlns:xm="http://schemas.microsoft.com/office/excel/2006/main">
          <x14:cfRule type="dataBar" id="{FBC10CD6-6A3C-4D0F-A98E-5633290828C6}">
            <x14:dataBar minLength="0" maxLength="100" gradient="0">
              <x14:cfvo type="autoMin"/>
              <x14:cfvo type="autoMax"/>
              <x14:negativeFillColor rgb="FFFF0000"/>
              <x14:axisColor rgb="FF000000"/>
            </x14:dataBar>
          </x14:cfRule>
          <xm:sqref>B1807:C1807</xm:sqref>
        </x14:conditionalFormatting>
        <x14:conditionalFormatting xmlns:xm="http://schemas.microsoft.com/office/excel/2006/main">
          <x14:cfRule type="dataBar" id="{8638EBFF-F434-4E31-8714-A82964ECD7E9}">
            <x14:dataBar minLength="0" maxLength="100" gradient="0">
              <x14:cfvo type="autoMin"/>
              <x14:cfvo type="autoMax"/>
              <x14:negativeFillColor rgb="FFFF0000"/>
              <x14:axisColor rgb="FF000000"/>
            </x14:dataBar>
          </x14:cfRule>
          <xm:sqref>B1802</xm:sqref>
        </x14:conditionalFormatting>
        <x14:conditionalFormatting xmlns:xm="http://schemas.microsoft.com/office/excel/2006/main">
          <x14:cfRule type="dataBar" id="{FEB3E88D-FD61-48BC-8C8B-4FB2334EBC03}">
            <x14:dataBar minLength="0" maxLength="100" gradient="0">
              <x14:cfvo type="autoMin"/>
              <x14:cfvo type="autoMax"/>
              <x14:negativeFillColor rgb="FFFF0000"/>
              <x14:axisColor rgb="FF000000"/>
            </x14:dataBar>
          </x14:cfRule>
          <xm:sqref>B1803</xm:sqref>
        </x14:conditionalFormatting>
        <x14:conditionalFormatting xmlns:xm="http://schemas.microsoft.com/office/excel/2006/main">
          <x14:cfRule type="dataBar" id="{1BACFBB9-A7A3-4D75-8B37-38610B204BDB}">
            <x14:dataBar minLength="0" maxLength="100" gradient="0">
              <x14:cfvo type="autoMin"/>
              <x14:cfvo type="autoMax"/>
              <x14:negativeFillColor rgb="FFFF0000"/>
              <x14:axisColor rgb="FF000000"/>
            </x14:dataBar>
          </x14:cfRule>
          <xm:sqref>B1804</xm:sqref>
        </x14:conditionalFormatting>
        <x14:conditionalFormatting xmlns:xm="http://schemas.microsoft.com/office/excel/2006/main">
          <x14:cfRule type="dataBar" id="{A4ED1C28-1BFC-44D2-B8F9-A38302B1214B}">
            <x14:dataBar minLength="0" maxLength="100" gradient="0">
              <x14:cfvo type="autoMin"/>
              <x14:cfvo type="autoMax"/>
              <x14:negativeFillColor rgb="FFFF0000"/>
              <x14:axisColor rgb="FF000000"/>
            </x14:dataBar>
          </x14:cfRule>
          <xm:sqref>B1805</xm:sqref>
        </x14:conditionalFormatting>
        <x14:conditionalFormatting xmlns:xm="http://schemas.microsoft.com/office/excel/2006/main">
          <x14:cfRule type="dataBar" id="{7A1F3EA9-5E54-4EC7-BCCF-8828DBB5B84F}">
            <x14:dataBar minLength="0" maxLength="100" gradient="0">
              <x14:cfvo type="autoMin"/>
              <x14:cfvo type="autoMax"/>
              <x14:negativeFillColor rgb="FFFF0000"/>
              <x14:axisColor rgb="FF000000"/>
            </x14:dataBar>
          </x14:cfRule>
          <xm:sqref>B1775</xm:sqref>
        </x14:conditionalFormatting>
        <x14:conditionalFormatting xmlns:xm="http://schemas.microsoft.com/office/excel/2006/main">
          <x14:cfRule type="dataBar" id="{CB35855D-F32C-4518-8B4A-7C28C3E492FE}">
            <x14:dataBar minLength="0" maxLength="100" gradient="0">
              <x14:cfvo type="autoMin"/>
              <x14:cfvo type="autoMax"/>
              <x14:negativeFillColor rgb="FFFF0000"/>
              <x14:axisColor rgb="FF000000"/>
            </x14:dataBar>
          </x14:cfRule>
          <xm:sqref>B1799:B1801</xm:sqref>
        </x14:conditionalFormatting>
        <x14:conditionalFormatting xmlns:xm="http://schemas.microsoft.com/office/excel/2006/main">
          <x14:cfRule type="dataBar" id="{294AA235-6F93-48E5-A091-3542C9B883DD}">
            <x14:dataBar minLength="0" maxLength="100" gradient="0">
              <x14:cfvo type="autoMin"/>
              <x14:cfvo type="autoMax"/>
              <x14:negativeFillColor rgb="FFFF0000"/>
              <x14:axisColor rgb="FF000000"/>
            </x14:dataBar>
          </x14:cfRule>
          <xm:sqref>S2345</xm:sqref>
        </x14:conditionalFormatting>
        <x14:conditionalFormatting xmlns:xm="http://schemas.microsoft.com/office/excel/2006/main">
          <x14:cfRule type="dataBar" id="{6380962B-89B3-4D8B-96C6-B71A1E2C833B}">
            <x14:dataBar minLength="0" maxLength="100" gradient="0">
              <x14:cfvo type="autoMin"/>
              <x14:cfvo type="autoMax"/>
              <x14:negativeFillColor rgb="FFFF0000"/>
              <x14:axisColor rgb="FF000000"/>
            </x14:dataBar>
          </x14:cfRule>
          <xm:sqref>S2344</xm:sqref>
        </x14:conditionalFormatting>
        <x14:conditionalFormatting xmlns:xm="http://schemas.microsoft.com/office/excel/2006/main">
          <x14:cfRule type="dataBar" id="{A695429E-D2FB-44A3-951B-5B6EA2676828}">
            <x14:dataBar minLength="0" maxLength="100" gradient="0">
              <x14:cfvo type="autoMin"/>
              <x14:cfvo type="autoMax"/>
              <x14:negativeFillColor rgb="FFFF0000"/>
              <x14:axisColor rgb="FF000000"/>
            </x14:dataBar>
          </x14:cfRule>
          <xm:sqref>C4469</xm:sqref>
        </x14:conditionalFormatting>
        <x14:conditionalFormatting xmlns:xm="http://schemas.microsoft.com/office/excel/2006/main">
          <x14:cfRule type="dataBar" id="{CBE3BCA4-A5C7-4848-B8F6-6C8E4F30D3FF}">
            <x14:dataBar minLength="0" maxLength="100" gradient="0">
              <x14:cfvo type="autoMin"/>
              <x14:cfvo type="autoMax"/>
              <x14:negativeFillColor rgb="FFFF0000"/>
              <x14:axisColor rgb="FF000000"/>
            </x14:dataBar>
          </x14:cfRule>
          <xm:sqref>C4473:C4476</xm:sqref>
        </x14:conditionalFormatting>
        <x14:conditionalFormatting xmlns:xm="http://schemas.microsoft.com/office/excel/2006/main">
          <x14:cfRule type="dataBar" id="{B8293541-84D9-4C6D-B9E6-D03476D92185}">
            <x14:dataBar minLength="0" maxLength="100" gradient="0">
              <x14:cfvo type="autoMin"/>
              <x14:cfvo type="autoMax"/>
              <x14:negativeFillColor rgb="FFFF0000"/>
              <x14:axisColor rgb="FF000000"/>
            </x14:dataBar>
          </x14:cfRule>
          <xm:sqref>C4472</xm:sqref>
        </x14:conditionalFormatting>
        <x14:conditionalFormatting xmlns:xm="http://schemas.microsoft.com/office/excel/2006/main">
          <x14:cfRule type="dataBar" id="{9C692A55-367B-4F0C-8767-86B39D6A8DD0}">
            <x14:dataBar minLength="0" maxLength="100" gradient="0">
              <x14:cfvo type="autoMin"/>
              <x14:cfvo type="autoMax"/>
              <x14:negativeFillColor rgb="FFFF0000"/>
              <x14:axisColor rgb="FF000000"/>
            </x14:dataBar>
          </x14:cfRule>
          <xm:sqref>B4484:B4485</xm:sqref>
        </x14:conditionalFormatting>
        <x14:conditionalFormatting xmlns:xm="http://schemas.microsoft.com/office/excel/2006/main">
          <x14:cfRule type="dataBar" id="{E6CA4C64-1AE5-494A-AE84-D4676E5527ED}">
            <x14:dataBar minLength="0" maxLength="100" gradient="0">
              <x14:cfvo type="autoMin"/>
              <x14:cfvo type="autoMax"/>
              <x14:negativeFillColor rgb="FFFF0000"/>
              <x14:axisColor rgb="FF000000"/>
            </x14:dataBar>
          </x14:cfRule>
          <xm:sqref>B4482</xm:sqref>
        </x14:conditionalFormatting>
        <x14:conditionalFormatting xmlns:xm="http://schemas.microsoft.com/office/excel/2006/main">
          <x14:cfRule type="dataBar" id="{B2CB1571-5832-4535-8D34-A4C572773575}">
            <x14:dataBar minLength="0" maxLength="100" gradient="0">
              <x14:cfvo type="autoMin"/>
              <x14:cfvo type="autoMax"/>
              <x14:negativeFillColor rgb="FFFF0000"/>
              <x14:axisColor rgb="FF000000"/>
            </x14:dataBar>
          </x14:cfRule>
          <xm:sqref>B4483</xm:sqref>
        </x14:conditionalFormatting>
        <x14:conditionalFormatting xmlns:xm="http://schemas.microsoft.com/office/excel/2006/main">
          <x14:cfRule type="dataBar" id="{6D4A2243-E990-4121-A91F-E412C17E01D5}">
            <x14:dataBar minLength="0" maxLength="100" gradient="0">
              <x14:cfvo type="autoMin"/>
              <x14:cfvo type="autoMax"/>
              <x14:negativeFillColor rgb="FFFF0000"/>
              <x14:axisColor rgb="FF000000"/>
            </x14:dataBar>
          </x14:cfRule>
          <xm:sqref>B4486</xm:sqref>
        </x14:conditionalFormatting>
        <x14:conditionalFormatting xmlns:xm="http://schemas.microsoft.com/office/excel/2006/main">
          <x14:cfRule type="dataBar" id="{40275DA9-1096-49CB-9D42-62994BC97DC7}">
            <x14:dataBar minLength="0" maxLength="100" gradient="0">
              <x14:cfvo type="autoMin"/>
              <x14:cfvo type="autoMax"/>
              <x14:negativeFillColor rgb="FFFF0000"/>
              <x14:axisColor rgb="FF000000"/>
            </x14:dataBar>
          </x14:cfRule>
          <xm:sqref>B4487</xm:sqref>
        </x14:conditionalFormatting>
        <x14:conditionalFormatting xmlns:xm="http://schemas.microsoft.com/office/excel/2006/main">
          <x14:cfRule type="dataBar" id="{12640FB6-B11F-4D85-B699-B83139620808}">
            <x14:dataBar minLength="0" maxLength="100" gradient="0">
              <x14:cfvo type="autoMin"/>
              <x14:cfvo type="autoMax"/>
              <x14:negativeFillColor rgb="FFFF0000"/>
              <x14:axisColor rgb="FF000000"/>
            </x14:dataBar>
          </x14:cfRule>
          <xm:sqref>B4488</xm:sqref>
        </x14:conditionalFormatting>
        <x14:conditionalFormatting xmlns:xm="http://schemas.microsoft.com/office/excel/2006/main">
          <x14:cfRule type="dataBar" id="{22BFC794-E1AB-4E82-BC67-576BBCC02D2A}">
            <x14:dataBar minLength="0" maxLength="100" gradient="0">
              <x14:cfvo type="autoMin"/>
              <x14:cfvo type="autoMax"/>
              <x14:negativeFillColor rgb="FFFF0000"/>
              <x14:axisColor rgb="FF000000"/>
            </x14:dataBar>
          </x14:cfRule>
          <xm:sqref>B4490</xm:sqref>
        </x14:conditionalFormatting>
        <x14:conditionalFormatting xmlns:xm="http://schemas.microsoft.com/office/excel/2006/main">
          <x14:cfRule type="dataBar" id="{4D2EBF0B-1FC3-4C7D-9C45-175120CDE53F}">
            <x14:dataBar minLength="0" maxLength="100" gradient="0">
              <x14:cfvo type="autoMin"/>
              <x14:cfvo type="autoMax"/>
              <x14:negativeFillColor rgb="FFFF0000"/>
              <x14:axisColor rgb="FF000000"/>
            </x14:dataBar>
          </x14:cfRule>
          <xm:sqref>C4470:C4471 C4477:C4481</xm:sqref>
        </x14:conditionalFormatting>
        <x14:conditionalFormatting xmlns:xm="http://schemas.microsoft.com/office/excel/2006/main">
          <x14:cfRule type="dataBar" id="{9D59AF09-69CB-4B0F-8554-52FB5359892D}">
            <x14:dataBar minLength="0" maxLength="100" gradient="0">
              <x14:cfvo type="autoMin"/>
              <x14:cfvo type="autoMax"/>
              <x14:negativeFillColor rgb="FFFF0000"/>
              <x14:axisColor rgb="FF000000"/>
            </x14:dataBar>
          </x14:cfRule>
          <xm:sqref>B4491:B4495 B4489</xm:sqref>
        </x14:conditionalFormatting>
        <x14:conditionalFormatting xmlns:xm="http://schemas.microsoft.com/office/excel/2006/main">
          <x14:cfRule type="dataBar" id="{93DDCCAE-9765-46AE-BEE4-88D6A37C495C}">
            <x14:dataBar minLength="0" maxLength="100" gradient="0">
              <x14:cfvo type="autoMin"/>
              <x14:cfvo type="autoMax"/>
              <x14:negativeFillColor rgb="FFFF0000"/>
              <x14:axisColor rgb="FF000000"/>
            </x14:dataBar>
          </x14:cfRule>
          <xm:sqref>B469</xm:sqref>
        </x14:conditionalFormatting>
        <x14:conditionalFormatting xmlns:xm="http://schemas.microsoft.com/office/excel/2006/main">
          <x14:cfRule type="dataBar" id="{F38C39F9-993C-4F17-855C-CB973FD6759D}">
            <x14:dataBar minLength="0" maxLength="100" gradient="0">
              <x14:cfvo type="autoMin"/>
              <x14:cfvo type="autoMax"/>
              <x14:negativeFillColor rgb="FFFF0000"/>
              <x14:axisColor rgb="FF000000"/>
            </x14:dataBar>
          </x14:cfRule>
          <xm:sqref>B470</xm:sqref>
        </x14:conditionalFormatting>
        <x14:conditionalFormatting xmlns:xm="http://schemas.microsoft.com/office/excel/2006/main">
          <x14:cfRule type="dataBar" id="{A5427EA4-3D2F-47BD-B223-45D331B6DCAF}">
            <x14:dataBar minLength="0" maxLength="100" gradient="0">
              <x14:cfvo type="autoMin"/>
              <x14:cfvo type="autoMax"/>
              <x14:negativeFillColor rgb="FFFF0000"/>
              <x14:axisColor rgb="FF000000"/>
            </x14:dataBar>
          </x14:cfRule>
          <xm:sqref>B471</xm:sqref>
        </x14:conditionalFormatting>
        <x14:conditionalFormatting xmlns:xm="http://schemas.microsoft.com/office/excel/2006/main">
          <x14:cfRule type="dataBar" id="{5709111F-17EE-4CEA-BBCA-3C1DD7630391}">
            <x14:dataBar minLength="0" maxLength="100" gradient="0">
              <x14:cfvo type="autoMin"/>
              <x14:cfvo type="autoMax"/>
              <x14:negativeFillColor rgb="FFFF0000"/>
              <x14:axisColor rgb="FF000000"/>
            </x14:dataBar>
          </x14:cfRule>
          <xm:sqref>B475</xm:sqref>
        </x14:conditionalFormatting>
        <x14:conditionalFormatting xmlns:xm="http://schemas.microsoft.com/office/excel/2006/main">
          <x14:cfRule type="dataBar" id="{2060FC7D-AA63-4EFA-8857-330860F95FB6}">
            <x14:dataBar minLength="0" maxLength="100" gradient="0">
              <x14:cfvo type="autoMin"/>
              <x14:cfvo type="autoMax"/>
              <x14:negativeFillColor rgb="FFFF0000"/>
              <x14:axisColor rgb="FF000000"/>
            </x14:dataBar>
          </x14:cfRule>
          <xm:sqref>B485</xm:sqref>
        </x14:conditionalFormatting>
        <x14:conditionalFormatting xmlns:xm="http://schemas.microsoft.com/office/excel/2006/main">
          <x14:cfRule type="dataBar" id="{7E734FCB-9040-46E0-B20F-7C8CDB9D7F36}">
            <x14:dataBar minLength="0" maxLength="100" gradient="0">
              <x14:cfvo type="autoMin"/>
              <x14:cfvo type="autoMax"/>
              <x14:negativeFillColor rgb="FFFF0000"/>
              <x14:axisColor rgb="FF000000"/>
            </x14:dataBar>
          </x14:cfRule>
          <xm:sqref>B472:B474 B476:B477 B479:B484 B489:B494</xm:sqref>
        </x14:conditionalFormatting>
        <x14:conditionalFormatting xmlns:xm="http://schemas.microsoft.com/office/excel/2006/main">
          <x14:cfRule type="dataBar" id="{B2B15F28-B323-4334-BF9D-B725E444BE2D}">
            <x14:dataBar minLength="0" maxLength="100" gradient="0">
              <x14:cfvo type="autoMin"/>
              <x14:cfvo type="autoMax"/>
              <x14:negativeFillColor rgb="FFFF0000"/>
              <x14:axisColor rgb="FF000000"/>
            </x14:dataBar>
          </x14:cfRule>
          <xm:sqref>B498:B499</xm:sqref>
        </x14:conditionalFormatting>
        <x14:conditionalFormatting xmlns:xm="http://schemas.microsoft.com/office/excel/2006/main">
          <x14:cfRule type="dataBar" id="{06F0F04A-0BB0-4287-BDB5-60CD735108D2}">
            <x14:dataBar minLength="0" maxLength="100" gradient="0">
              <x14:cfvo type="autoMin"/>
              <x14:cfvo type="autoMax"/>
              <x14:negativeFillColor rgb="FFFF0000"/>
              <x14:axisColor rgb="FF000000"/>
            </x14:dataBar>
          </x14:cfRule>
          <xm:sqref>B486</xm:sqref>
        </x14:conditionalFormatting>
        <x14:conditionalFormatting xmlns:xm="http://schemas.microsoft.com/office/excel/2006/main">
          <x14:cfRule type="dataBar" id="{4EAAC632-6E01-4B75-B5FD-84C90FC323FC}">
            <x14:dataBar minLength="0" maxLength="100" gradient="0">
              <x14:cfvo type="autoMin"/>
              <x14:cfvo type="autoMax"/>
              <x14:negativeFillColor rgb="FFFF0000"/>
              <x14:axisColor rgb="FF000000"/>
            </x14:dataBar>
          </x14:cfRule>
          <xm:sqref>B495:B497</xm:sqref>
        </x14:conditionalFormatting>
        <x14:conditionalFormatting xmlns:xm="http://schemas.microsoft.com/office/excel/2006/main">
          <x14:cfRule type="dataBar" id="{F161CF1A-7CED-4A99-8BA6-C693BC882F5D}">
            <x14:dataBar minLength="0" maxLength="100" gradient="0">
              <x14:cfvo type="autoMin"/>
              <x14:cfvo type="autoMax"/>
              <x14:negativeFillColor rgb="FFFF0000"/>
              <x14:axisColor rgb="FF000000"/>
            </x14:dataBar>
          </x14:cfRule>
          <xm:sqref>B487</xm:sqref>
        </x14:conditionalFormatting>
        <x14:conditionalFormatting xmlns:xm="http://schemas.microsoft.com/office/excel/2006/main">
          <x14:cfRule type="dataBar" id="{6AFC43DC-965F-4A5C-B42E-396694A24F44}">
            <x14:dataBar minLength="0" maxLength="100" gradient="0">
              <x14:cfvo type="autoMin"/>
              <x14:cfvo type="autoMax"/>
              <x14:negativeFillColor rgb="FFFF0000"/>
              <x14:axisColor rgb="FF000000"/>
            </x14:dataBar>
          </x14:cfRule>
          <xm:sqref>B488</xm:sqref>
        </x14:conditionalFormatting>
        <x14:conditionalFormatting xmlns:xm="http://schemas.microsoft.com/office/excel/2006/main">
          <x14:cfRule type="dataBar" id="{04DE8B4B-26F8-4D25-9266-64E98A9D2956}">
            <x14:dataBar minLength="0" maxLength="100" gradient="0">
              <x14:cfvo type="autoMin"/>
              <x14:cfvo type="autoMax"/>
              <x14:negativeFillColor rgb="FFFF0000"/>
              <x14:axisColor rgb="FF000000"/>
            </x14:dataBar>
          </x14:cfRule>
          <xm:sqref>B2327</xm:sqref>
        </x14:conditionalFormatting>
        <x14:conditionalFormatting xmlns:xm="http://schemas.microsoft.com/office/excel/2006/main">
          <x14:cfRule type="dataBar" id="{90C00A16-BDB6-4656-BE28-3CCF3D9BBE2A}">
            <x14:dataBar minLength="0" maxLength="100" gradient="0">
              <x14:cfvo type="autoMin"/>
              <x14:cfvo type="autoMax"/>
              <x14:negativeFillColor rgb="FFFF0000"/>
              <x14:axisColor rgb="FF000000"/>
            </x14:dataBar>
          </x14:cfRule>
          <xm:sqref>B2331:B2332</xm:sqref>
        </x14:conditionalFormatting>
        <x14:conditionalFormatting xmlns:xm="http://schemas.microsoft.com/office/excel/2006/main">
          <x14:cfRule type="dataBar" id="{34EA3EA6-5F39-40BE-99BC-7432E27CEA14}">
            <x14:dataBar minLength="0" maxLength="100" gradient="0">
              <x14:cfvo type="autoMin"/>
              <x14:cfvo type="autoMax"/>
              <x14:negativeFillColor rgb="FFFF0000"/>
              <x14:axisColor rgb="FF000000"/>
            </x14:dataBar>
          </x14:cfRule>
          <xm:sqref>B2333</xm:sqref>
        </x14:conditionalFormatting>
        <x14:conditionalFormatting xmlns:xm="http://schemas.microsoft.com/office/excel/2006/main">
          <x14:cfRule type="dataBar" id="{89775D8E-BF18-4765-AD95-DB60B9AE195A}">
            <x14:dataBar minLength="0" maxLength="100" gradient="0">
              <x14:cfvo type="autoMin"/>
              <x14:cfvo type="autoMax"/>
              <x14:negativeFillColor rgb="FFFF0000"/>
              <x14:axisColor rgb="FF000000"/>
            </x14:dataBar>
          </x14:cfRule>
          <xm:sqref>B2334:B2335</xm:sqref>
        </x14:conditionalFormatting>
        <x14:conditionalFormatting xmlns:xm="http://schemas.microsoft.com/office/excel/2006/main">
          <x14:cfRule type="dataBar" id="{23D36174-A8A3-4152-8C7A-FEF5A2548133}">
            <x14:dataBar minLength="0" maxLength="100" gradient="0">
              <x14:cfvo type="autoMin"/>
              <x14:cfvo type="autoMax"/>
              <x14:negativeFillColor rgb="FFFF0000"/>
              <x14:axisColor rgb="FF000000"/>
            </x14:dataBar>
          </x14:cfRule>
          <xm:sqref>B2336:B2338</xm:sqref>
        </x14:conditionalFormatting>
        <x14:conditionalFormatting xmlns:xm="http://schemas.microsoft.com/office/excel/2006/main">
          <x14:cfRule type="dataBar" id="{4012CB28-8C4E-40CF-BF6E-72E7574254E6}">
            <x14:dataBar minLength="0" maxLength="100" gradient="0">
              <x14:cfvo type="autoMin"/>
              <x14:cfvo type="autoMax"/>
              <x14:negativeFillColor rgb="FFFF0000"/>
              <x14:axisColor rgb="FF000000"/>
            </x14:dataBar>
          </x14:cfRule>
          <xm:sqref>B2339</xm:sqref>
        </x14:conditionalFormatting>
        <x14:conditionalFormatting xmlns:xm="http://schemas.microsoft.com/office/excel/2006/main">
          <x14:cfRule type="dataBar" id="{244C4DDE-E8E0-4F18-924A-84D832990441}">
            <x14:dataBar minLength="0" maxLength="100" gradient="0">
              <x14:cfvo type="autoMin"/>
              <x14:cfvo type="autoMax"/>
              <x14:negativeFillColor rgb="FFFF0000"/>
              <x14:axisColor rgb="FF000000"/>
            </x14:dataBar>
          </x14:cfRule>
          <xm:sqref>B2340</xm:sqref>
        </x14:conditionalFormatting>
        <x14:conditionalFormatting xmlns:xm="http://schemas.microsoft.com/office/excel/2006/main">
          <x14:cfRule type="dataBar" id="{A331D6DA-6C88-4992-8A9A-67EA8BBB6B69}">
            <x14:dataBar minLength="0" maxLength="100" gradient="0">
              <x14:cfvo type="autoMin"/>
              <x14:cfvo type="autoMax"/>
              <x14:negativeFillColor rgb="FFFF0000"/>
              <x14:axisColor rgb="FF000000"/>
            </x14:dataBar>
          </x14:cfRule>
          <xm:sqref>B2341</xm:sqref>
        </x14:conditionalFormatting>
        <x14:conditionalFormatting xmlns:xm="http://schemas.microsoft.com/office/excel/2006/main">
          <x14:cfRule type="dataBar" id="{066AEBCB-F9A0-4BB8-9AD5-C3CF30A40D9F}">
            <x14:dataBar minLength="0" maxLength="100" gradient="0">
              <x14:cfvo type="autoMin"/>
              <x14:cfvo type="autoMax"/>
              <x14:negativeFillColor rgb="FFFF0000"/>
              <x14:axisColor rgb="FF000000"/>
            </x14:dataBar>
          </x14:cfRule>
          <xm:sqref>B2342</xm:sqref>
        </x14:conditionalFormatting>
        <x14:conditionalFormatting xmlns:xm="http://schemas.microsoft.com/office/excel/2006/main">
          <x14:cfRule type="dataBar" id="{4E814FFC-38D1-41E9-9253-D84B1D3010A9}">
            <x14:dataBar minLength="0" maxLength="100" gradient="0">
              <x14:cfvo type="autoMin"/>
              <x14:cfvo type="autoMax"/>
              <x14:negativeFillColor rgb="FFFF0000"/>
              <x14:axisColor rgb="FF000000"/>
            </x14:dataBar>
          </x14:cfRule>
          <xm:sqref>B2343</xm:sqref>
        </x14:conditionalFormatting>
        <x14:conditionalFormatting xmlns:xm="http://schemas.microsoft.com/office/excel/2006/main">
          <x14:cfRule type="dataBar" id="{5131F550-58F1-481E-BC79-F8945E127B75}">
            <x14:dataBar minLength="0" maxLength="100" gradient="0">
              <x14:cfvo type="autoMin"/>
              <x14:cfvo type="autoMax"/>
              <x14:negativeFillColor rgb="FFFF0000"/>
              <x14:axisColor rgb="FF000000"/>
            </x14:dataBar>
          </x14:cfRule>
          <xm:sqref>J2346:L2346 B2346 D2346:F2346</xm:sqref>
        </x14:conditionalFormatting>
        <x14:conditionalFormatting xmlns:xm="http://schemas.microsoft.com/office/excel/2006/main">
          <x14:cfRule type="dataBar" id="{A1AF9105-34C5-44F2-A73F-749688C70CA9}">
            <x14:dataBar minLength="0" maxLength="100" gradient="0">
              <x14:cfvo type="autoMin"/>
              <x14:cfvo type="autoMax"/>
              <x14:negativeFillColor rgb="FFFF0000"/>
              <x14:axisColor rgb="FF000000"/>
            </x14:dataBar>
          </x14:cfRule>
          <xm:sqref>M2346:P2346</xm:sqref>
        </x14:conditionalFormatting>
        <x14:conditionalFormatting xmlns:xm="http://schemas.microsoft.com/office/excel/2006/main">
          <x14:cfRule type="dataBar" id="{A7C8A0BF-C237-43E1-AF33-5CD46F6E1A09}">
            <x14:dataBar minLength="0" maxLength="100" gradient="0">
              <x14:cfvo type="autoMin"/>
              <x14:cfvo type="autoMax"/>
              <x14:negativeFillColor rgb="FFFF0000"/>
              <x14:axisColor rgb="FF000000"/>
            </x14:dataBar>
          </x14:cfRule>
          <xm:sqref>Q2346 S2346</xm:sqref>
        </x14:conditionalFormatting>
        <x14:conditionalFormatting xmlns:xm="http://schemas.microsoft.com/office/excel/2006/main">
          <x14:cfRule type="dataBar" id="{BCD9F8FE-176F-400D-BBA0-95AAD7590B88}">
            <x14:dataBar minLength="0" maxLength="100" gradient="0">
              <x14:cfvo type="autoMin"/>
              <x14:cfvo type="autoMax"/>
              <x14:negativeFillColor rgb="FFFF0000"/>
              <x14:axisColor rgb="FF000000"/>
            </x14:dataBar>
          </x14:cfRule>
          <xm:sqref>M2347:P2347</xm:sqref>
        </x14:conditionalFormatting>
        <x14:conditionalFormatting xmlns:xm="http://schemas.microsoft.com/office/excel/2006/main">
          <x14:cfRule type="dataBar" id="{779C080D-D399-4CF3-B668-DD55A410AB58}">
            <x14:dataBar minLength="0" maxLength="100" gradient="0">
              <x14:cfvo type="autoMin"/>
              <x14:cfvo type="autoMax"/>
              <x14:negativeFillColor rgb="FFFF0000"/>
              <x14:axisColor rgb="FF000000"/>
            </x14:dataBar>
          </x14:cfRule>
          <xm:sqref>B2347 L2347</xm:sqref>
        </x14:conditionalFormatting>
        <x14:conditionalFormatting xmlns:xm="http://schemas.microsoft.com/office/excel/2006/main">
          <x14:cfRule type="dataBar" id="{1AFE5ECB-A902-4756-83BD-8E81C813D22A}">
            <x14:dataBar minLength="0" maxLength="100" gradient="0">
              <x14:cfvo type="autoMin"/>
              <x14:cfvo type="autoMax"/>
              <x14:negativeFillColor rgb="FFFF0000"/>
              <x14:axisColor rgb="FF000000"/>
            </x14:dataBar>
          </x14:cfRule>
          <xm:sqref>K2347</xm:sqref>
        </x14:conditionalFormatting>
        <x14:conditionalFormatting xmlns:xm="http://schemas.microsoft.com/office/excel/2006/main">
          <x14:cfRule type="dataBar" id="{FF733CED-BAE9-4F34-ACF8-BA2E1903871E}">
            <x14:dataBar minLength="0" maxLength="100" gradient="0">
              <x14:cfvo type="autoMin"/>
              <x14:cfvo type="autoMax"/>
              <x14:negativeFillColor rgb="FFFF0000"/>
              <x14:axisColor rgb="FF000000"/>
            </x14:dataBar>
          </x14:cfRule>
          <xm:sqref>S2347</xm:sqref>
        </x14:conditionalFormatting>
        <x14:conditionalFormatting xmlns:xm="http://schemas.microsoft.com/office/excel/2006/main">
          <x14:cfRule type="dataBar" id="{2D290693-1F37-4973-85FB-6355B96F5B13}">
            <x14:dataBar minLength="0" maxLength="100" gradient="0">
              <x14:cfvo type="autoMin"/>
              <x14:cfvo type="autoMax"/>
              <x14:negativeFillColor rgb="FFFF0000"/>
              <x14:axisColor rgb="FF000000"/>
            </x14:dataBar>
          </x14:cfRule>
          <xm:sqref>B2328:B2330</xm:sqref>
        </x14:conditionalFormatting>
        <x14:conditionalFormatting xmlns:xm="http://schemas.microsoft.com/office/excel/2006/main">
          <x14:cfRule type="dataBar" id="{5E3509FC-396A-4D0F-840A-41CD7BCBA42D}">
            <x14:dataBar minLength="0" maxLength="100" gradient="0">
              <x14:cfvo type="autoMin"/>
              <x14:cfvo type="autoMax"/>
              <x14:negativeFillColor rgb="FFFF0000"/>
              <x14:axisColor rgb="FF000000"/>
            </x14:dataBar>
          </x14:cfRule>
          <xm:sqref>K2344:L2344 B2344 D2344:F2344</xm:sqref>
        </x14:conditionalFormatting>
        <x14:conditionalFormatting xmlns:xm="http://schemas.microsoft.com/office/excel/2006/main">
          <x14:cfRule type="dataBar" id="{A1A5EA4A-A558-4DD2-A6E4-47B4C7AD85CB}">
            <x14:dataBar minLength="0" maxLength="100" gradient="0">
              <x14:cfvo type="autoMin"/>
              <x14:cfvo type="autoMax"/>
              <x14:negativeFillColor rgb="FFFF0000"/>
              <x14:axisColor rgb="FF000000"/>
            </x14:dataBar>
          </x14:cfRule>
          <xm:sqref>M2344:O2344</xm:sqref>
        </x14:conditionalFormatting>
        <x14:conditionalFormatting xmlns:xm="http://schemas.microsoft.com/office/excel/2006/main">
          <x14:cfRule type="dataBar" id="{E3D6B74D-CE2D-4DE6-96EB-1CE66641E1CF}">
            <x14:dataBar minLength="0" maxLength="100" gradient="0">
              <x14:cfvo type="autoMin"/>
              <x14:cfvo type="autoMax"/>
              <x14:negativeFillColor rgb="FFFF0000"/>
              <x14:axisColor rgb="FF000000"/>
            </x14:dataBar>
          </x14:cfRule>
          <xm:sqref>Q2344</xm:sqref>
        </x14:conditionalFormatting>
        <x14:conditionalFormatting xmlns:xm="http://schemas.microsoft.com/office/excel/2006/main">
          <x14:cfRule type="dataBar" id="{13769D88-78F4-4CFE-9D7E-C5D9C894A481}">
            <x14:dataBar minLength="0" maxLength="100" gradient="0">
              <x14:cfvo type="autoMin"/>
              <x14:cfvo type="autoMax"/>
              <x14:negativeFillColor rgb="FFFF0000"/>
              <x14:axisColor rgb="FF000000"/>
            </x14:dataBar>
          </x14:cfRule>
          <xm:sqref>J2345:L2345 B2345 D2345:F2345</xm:sqref>
        </x14:conditionalFormatting>
        <x14:conditionalFormatting xmlns:xm="http://schemas.microsoft.com/office/excel/2006/main">
          <x14:cfRule type="dataBar" id="{1AA6DA5B-9EEB-4BA6-8223-F2E3570A65F8}">
            <x14:dataBar minLength="0" maxLength="100" gradient="0">
              <x14:cfvo type="autoMin"/>
              <x14:cfvo type="autoMax"/>
              <x14:negativeFillColor rgb="FFFF0000"/>
              <x14:axisColor rgb="FF000000"/>
            </x14:dataBar>
          </x14:cfRule>
          <xm:sqref>M2345:P2345</xm:sqref>
        </x14:conditionalFormatting>
        <x14:conditionalFormatting xmlns:xm="http://schemas.microsoft.com/office/excel/2006/main">
          <x14:cfRule type="dataBar" id="{FDB576EE-99BA-4FF7-945B-984A08309985}">
            <x14:dataBar minLength="0" maxLength="100" gradient="0">
              <x14:cfvo type="autoMin"/>
              <x14:cfvo type="autoMax"/>
              <x14:negativeFillColor rgb="FFFF0000"/>
              <x14:axisColor rgb="FF000000"/>
            </x14:dataBar>
          </x14:cfRule>
          <xm:sqref>Q2345</xm:sqref>
        </x14:conditionalFormatting>
        <x14:conditionalFormatting xmlns:xm="http://schemas.microsoft.com/office/excel/2006/main">
          <x14:cfRule type="dataBar" id="{C9F0E976-D7A8-4003-A83F-F6F8FA48CAFF}">
            <x14:dataBar minLength="0" maxLength="100" gradient="0">
              <x14:cfvo type="autoMin"/>
              <x14:cfvo type="autoMax"/>
              <x14:negativeFillColor rgb="FFFF0000"/>
              <x14:axisColor rgb="FF000000"/>
            </x14:dataBar>
          </x14:cfRule>
          <xm:sqref>L2349:L2350</xm:sqref>
        </x14:conditionalFormatting>
        <x14:conditionalFormatting xmlns:xm="http://schemas.microsoft.com/office/excel/2006/main">
          <x14:cfRule type="dataBar" id="{C7FEB341-0FF7-43FB-AA35-319BF448F511}">
            <x14:dataBar minLength="0" maxLength="100" gradient="0">
              <x14:cfvo type="autoMin"/>
              <x14:cfvo type="autoMax"/>
              <x14:negativeFillColor rgb="FFFF0000"/>
              <x14:axisColor rgb="FF000000"/>
            </x14:dataBar>
          </x14:cfRule>
          <xm:sqref>M2349:O2350 N2351:O2351</xm:sqref>
        </x14:conditionalFormatting>
        <x14:conditionalFormatting xmlns:xm="http://schemas.microsoft.com/office/excel/2006/main">
          <x14:cfRule type="dataBar" id="{619847CC-11D0-4400-BC5B-210B636C10DF}">
            <x14:dataBar minLength="0" maxLength="100" gradient="0">
              <x14:cfvo type="autoMin"/>
              <x14:cfvo type="autoMax"/>
              <x14:negativeFillColor rgb="FFFF0000"/>
              <x14:axisColor rgb="FF000000"/>
            </x14:dataBar>
          </x14:cfRule>
          <xm:sqref>K2349</xm:sqref>
        </x14:conditionalFormatting>
        <x14:conditionalFormatting xmlns:xm="http://schemas.microsoft.com/office/excel/2006/main">
          <x14:cfRule type="dataBar" id="{8C504F94-8CBA-49B9-979B-03CB647E6974}">
            <x14:dataBar minLength="0" maxLength="100" gradient="0">
              <x14:cfvo type="autoMin"/>
              <x14:cfvo type="autoMax"/>
              <x14:negativeFillColor rgb="FFFF0000"/>
              <x14:axisColor rgb="FF000000"/>
            </x14:dataBar>
          </x14:cfRule>
          <xm:sqref>S2349</xm:sqref>
        </x14:conditionalFormatting>
        <x14:conditionalFormatting xmlns:xm="http://schemas.microsoft.com/office/excel/2006/main">
          <x14:cfRule type="dataBar" id="{AA7969F1-BB9F-4000-9060-C5DE69AFDDCF}">
            <x14:dataBar minLength="0" maxLength="100" gradient="0">
              <x14:cfvo type="autoMin"/>
              <x14:cfvo type="autoMax"/>
              <x14:negativeFillColor rgb="FFFF0000"/>
              <x14:axisColor rgb="FF000000"/>
            </x14:dataBar>
          </x14:cfRule>
          <xm:sqref>B2348:B2356</xm:sqref>
        </x14:conditionalFormatting>
        <x14:conditionalFormatting xmlns:xm="http://schemas.microsoft.com/office/excel/2006/main">
          <x14:cfRule type="dataBar" id="{4B0AB2DB-3D53-45AB-966A-525D336F8BF1}">
            <x14:dataBar minLength="0" maxLength="100" gradient="0">
              <x14:cfvo type="autoMin"/>
              <x14:cfvo type="autoMax"/>
              <x14:negativeFillColor rgb="FFFF0000"/>
              <x14:axisColor rgb="FF000000"/>
            </x14:dataBar>
          </x14:cfRule>
          <xm:sqref>K2351:L2352 K2353:K2354</xm:sqref>
        </x14:conditionalFormatting>
        <x14:conditionalFormatting xmlns:xm="http://schemas.microsoft.com/office/excel/2006/main">
          <x14:cfRule type="dataBar" id="{3E381966-9836-4D3A-A9EB-F7D192AB6B5C}">
            <x14:dataBar minLength="0" maxLength="100" gradient="0">
              <x14:cfvo type="autoMin"/>
              <x14:cfvo type="autoMax"/>
              <x14:negativeFillColor rgb="FFFF0000"/>
              <x14:axisColor rgb="FF000000"/>
            </x14:dataBar>
          </x14:cfRule>
          <xm:sqref>M2351</xm:sqref>
        </x14:conditionalFormatting>
        <x14:conditionalFormatting xmlns:xm="http://schemas.microsoft.com/office/excel/2006/main">
          <x14:cfRule type="dataBar" id="{C67C9938-DF9E-40D0-BEEC-9394472BB9F8}">
            <x14:dataBar minLength="0" maxLength="100" gradient="0">
              <x14:cfvo type="autoMin"/>
              <x14:cfvo type="autoMax"/>
              <x14:negativeFillColor rgb="FFFF0000"/>
              <x14:axisColor rgb="FF000000"/>
            </x14:dataBar>
          </x14:cfRule>
          <xm:sqref>S2351</xm:sqref>
        </x14:conditionalFormatting>
        <x14:conditionalFormatting xmlns:xm="http://schemas.microsoft.com/office/excel/2006/main">
          <x14:cfRule type="dataBar" id="{7A59E6F1-E775-418E-B95F-7CC9298A3E6E}">
            <x14:dataBar minLength="0" maxLength="100" gradient="0">
              <x14:cfvo type="autoMin"/>
              <x14:cfvo type="autoMax"/>
              <x14:negativeFillColor rgb="FFFF0000"/>
              <x14:axisColor rgb="FF000000"/>
            </x14:dataBar>
          </x14:cfRule>
          <xm:sqref>L2353:L2354</xm:sqref>
        </x14:conditionalFormatting>
        <x14:conditionalFormatting xmlns:xm="http://schemas.microsoft.com/office/excel/2006/main">
          <x14:cfRule type="dataBar" id="{4F47C9A7-51FB-4241-AC6B-0222705AF2F1}">
            <x14:dataBar minLength="0" maxLength="100" gradient="0">
              <x14:cfvo type="autoMin"/>
              <x14:cfvo type="autoMax"/>
              <x14:negativeFillColor rgb="FFFF0000"/>
              <x14:axisColor rgb="FF000000"/>
            </x14:dataBar>
          </x14:cfRule>
          <xm:sqref>M2353:O2354 O2355:O2356</xm:sqref>
        </x14:conditionalFormatting>
        <x14:conditionalFormatting xmlns:xm="http://schemas.microsoft.com/office/excel/2006/main">
          <x14:cfRule type="dataBar" id="{86E95A86-50A3-47D6-B8EE-AABEE0DAA22A}">
            <x14:dataBar minLength="0" maxLength="100" gradient="0">
              <x14:cfvo type="autoMin"/>
              <x14:cfvo type="autoMax"/>
              <x14:negativeFillColor rgb="FFFF0000"/>
              <x14:axisColor rgb="FF000000"/>
            </x14:dataBar>
          </x14:cfRule>
          <xm:sqref>S2353:S2354</xm:sqref>
        </x14:conditionalFormatting>
        <x14:conditionalFormatting xmlns:xm="http://schemas.microsoft.com/office/excel/2006/main">
          <x14:cfRule type="dataBar" id="{C0B1DE5C-8201-42FB-900B-3A85740E9295}">
            <x14:dataBar minLength="0" maxLength="100" gradient="0">
              <x14:cfvo type="autoMin"/>
              <x14:cfvo type="autoMax"/>
              <x14:negativeFillColor rgb="FFFF0000"/>
              <x14:axisColor rgb="FF000000"/>
            </x14:dataBar>
          </x14:cfRule>
          <xm:sqref>L2355:L2356</xm:sqref>
        </x14:conditionalFormatting>
        <x14:conditionalFormatting xmlns:xm="http://schemas.microsoft.com/office/excel/2006/main">
          <x14:cfRule type="dataBar" id="{8B00BA4D-7C98-4D9C-AD96-6960A40DB712}">
            <x14:dataBar minLength="0" maxLength="100" gradient="0">
              <x14:cfvo type="autoMin"/>
              <x14:cfvo type="autoMax"/>
              <x14:negativeFillColor rgb="FFFF0000"/>
              <x14:axisColor rgb="FF000000"/>
            </x14:dataBar>
          </x14:cfRule>
          <xm:sqref>M2355:N2356</xm:sqref>
        </x14:conditionalFormatting>
        <x14:conditionalFormatting xmlns:xm="http://schemas.microsoft.com/office/excel/2006/main">
          <x14:cfRule type="dataBar" id="{262A87A1-1D9C-4B6B-B570-198630B7E3A8}">
            <x14:dataBar minLength="0" maxLength="100" gradient="0">
              <x14:cfvo type="autoMin"/>
              <x14:cfvo type="autoMax"/>
              <x14:negativeFillColor rgb="FFFF0000"/>
              <x14:axisColor rgb="FF000000"/>
            </x14:dataBar>
          </x14:cfRule>
          <xm:sqref>K2355:K2356</xm:sqref>
        </x14:conditionalFormatting>
        <x14:conditionalFormatting xmlns:xm="http://schemas.microsoft.com/office/excel/2006/main">
          <x14:cfRule type="dataBar" id="{71F5B725-011E-4FD8-AE6F-619CAC20ADD2}">
            <x14:dataBar minLength="0" maxLength="100" gradient="0">
              <x14:cfvo type="autoMin"/>
              <x14:cfvo type="autoMax"/>
              <x14:negativeFillColor rgb="FFFF0000"/>
              <x14:axisColor rgb="FF000000"/>
            </x14:dataBar>
          </x14:cfRule>
          <xm:sqref>C2346</xm:sqref>
        </x14:conditionalFormatting>
        <x14:conditionalFormatting xmlns:xm="http://schemas.microsoft.com/office/excel/2006/main">
          <x14:cfRule type="dataBar" id="{B5BC55E7-71B7-4A22-8CC4-8A358494DCF9}">
            <x14:dataBar minLength="0" maxLength="100" gradient="0">
              <x14:cfvo type="autoMin"/>
              <x14:cfvo type="autoMax"/>
              <x14:negativeFillColor rgb="FFFF0000"/>
              <x14:axisColor rgb="FF000000"/>
            </x14:dataBar>
          </x14:cfRule>
          <xm:sqref>C2347</xm:sqref>
        </x14:conditionalFormatting>
        <x14:conditionalFormatting xmlns:xm="http://schemas.microsoft.com/office/excel/2006/main">
          <x14:cfRule type="dataBar" id="{E518A224-E234-4470-8CA4-DBB53A2EDE4A}">
            <x14:dataBar minLength="0" maxLength="100" gradient="0">
              <x14:cfvo type="autoMin"/>
              <x14:cfvo type="autoMax"/>
              <x14:negativeFillColor rgb="FFFF0000"/>
              <x14:axisColor rgb="FF000000"/>
            </x14:dataBar>
          </x14:cfRule>
          <xm:sqref>C2344</xm:sqref>
        </x14:conditionalFormatting>
        <x14:conditionalFormatting xmlns:xm="http://schemas.microsoft.com/office/excel/2006/main">
          <x14:cfRule type="dataBar" id="{A18913EF-F3B9-4485-BCBB-947BC0AD3080}">
            <x14:dataBar minLength="0" maxLength="100" gradient="0">
              <x14:cfvo type="autoMin"/>
              <x14:cfvo type="autoMax"/>
              <x14:negativeFillColor rgb="FFFF0000"/>
              <x14:axisColor rgb="FF000000"/>
            </x14:dataBar>
          </x14:cfRule>
          <xm:sqref>C2345</xm:sqref>
        </x14:conditionalFormatting>
        <x14:conditionalFormatting xmlns:xm="http://schemas.microsoft.com/office/excel/2006/main">
          <x14:cfRule type="dataBar" id="{598EFB1B-051D-4E6A-9F5E-4CA4089D4615}">
            <x14:dataBar minLength="0" maxLength="100" gradient="0">
              <x14:cfvo type="autoMin"/>
              <x14:cfvo type="autoMax"/>
              <x14:negativeFillColor rgb="FFFF0000"/>
              <x14:axisColor rgb="FF000000"/>
            </x14:dataBar>
          </x14:cfRule>
          <xm:sqref>C2349:C2356</xm:sqref>
        </x14:conditionalFormatting>
        <x14:conditionalFormatting xmlns:xm="http://schemas.microsoft.com/office/excel/2006/main">
          <x14:cfRule type="dataBar" id="{D20487BC-E270-4BE3-801C-7D8DB7C0F226}">
            <x14:dataBar minLength="0" maxLength="100" gradient="0">
              <x14:cfvo type="autoMin"/>
              <x14:cfvo type="autoMax"/>
              <x14:negativeFillColor rgb="FFFF0000"/>
              <x14:axisColor rgb="FF000000"/>
            </x14:dataBar>
          </x14:cfRule>
          <xm:sqref>B401 B416</xm:sqref>
        </x14:conditionalFormatting>
        <x14:conditionalFormatting xmlns:xm="http://schemas.microsoft.com/office/excel/2006/main">
          <x14:cfRule type="dataBar" id="{7DB093B8-4635-49BA-9337-9C0EC4DE5F08}">
            <x14:dataBar minLength="0" maxLength="100" gradient="0">
              <x14:cfvo type="autoMin"/>
              <x14:cfvo type="autoMax"/>
              <x14:negativeFillColor rgb="FFFF0000"/>
              <x14:axisColor rgb="FF000000"/>
            </x14:dataBar>
          </x14:cfRule>
          <xm:sqref>B441</xm:sqref>
        </x14:conditionalFormatting>
        <x14:conditionalFormatting xmlns:xm="http://schemas.microsoft.com/office/excel/2006/main">
          <x14:cfRule type="dataBar" id="{056D3430-4FFA-4D40-9E1C-881A12588722}">
            <x14:dataBar minLength="0" maxLength="100" gradient="0">
              <x14:cfvo type="autoMin"/>
              <x14:cfvo type="autoMax"/>
              <x14:negativeFillColor rgb="FFFF0000"/>
              <x14:axisColor rgb="FF000000"/>
            </x14:dataBar>
          </x14:cfRule>
          <xm:sqref>B442:B443</xm:sqref>
        </x14:conditionalFormatting>
        <x14:conditionalFormatting xmlns:xm="http://schemas.microsoft.com/office/excel/2006/main">
          <x14:cfRule type="dataBar" id="{67280604-8189-410B-8DBE-4FB1A2CBE1D2}">
            <x14:dataBar minLength="0" maxLength="100" gradient="0">
              <x14:cfvo type="autoMin"/>
              <x14:cfvo type="autoMax"/>
              <x14:negativeFillColor rgb="FFFF0000"/>
              <x14:axisColor rgb="FF000000"/>
            </x14:dataBar>
          </x14:cfRule>
          <xm:sqref>B417:B440 B402:B415</xm:sqref>
        </x14:conditionalFormatting>
        <x14:conditionalFormatting xmlns:xm="http://schemas.microsoft.com/office/excel/2006/main">
          <x14:cfRule type="dataBar" id="{52CADECD-73F2-45CA-BAFF-9EA6136E9093}">
            <x14:dataBar minLength="0" maxLength="100" gradient="0">
              <x14:cfvo type="autoMin"/>
              <x14:cfvo type="autoMax"/>
              <x14:negativeFillColor rgb="FFFF0000"/>
              <x14:axisColor rgb="FF000000"/>
            </x14:dataBar>
          </x14:cfRule>
          <xm:sqref>B444:B445</xm:sqref>
        </x14:conditionalFormatting>
        <x14:conditionalFormatting xmlns:xm="http://schemas.microsoft.com/office/excel/2006/main">
          <x14:cfRule type="dataBar" id="{5EF5BD6E-5846-4B6B-A516-F28AAD63C61A}">
            <x14:dataBar minLength="0" maxLength="100" gradient="0">
              <x14:cfvo type="autoMin"/>
              <x14:cfvo type="autoMax"/>
              <x14:negativeFillColor rgb="FFFF0000"/>
              <x14:axisColor rgb="FF000000"/>
            </x14:dataBar>
          </x14:cfRule>
          <xm:sqref>B446:B449</xm:sqref>
        </x14:conditionalFormatting>
        <x14:conditionalFormatting xmlns:xm="http://schemas.microsoft.com/office/excel/2006/main">
          <x14:cfRule type="dataBar" id="{1815A478-37F5-43D9-8952-31E743936E3D}">
            <x14:dataBar minLength="0" maxLength="100" gradient="0">
              <x14:cfvo type="autoMin"/>
              <x14:cfvo type="autoMax"/>
              <x14:negativeFillColor rgb="FFFF0000"/>
              <x14:axisColor rgb="FF000000"/>
            </x14:dataBar>
          </x14:cfRule>
          <xm:sqref>B450</xm:sqref>
        </x14:conditionalFormatting>
        <x14:conditionalFormatting xmlns:xm="http://schemas.microsoft.com/office/excel/2006/main">
          <x14:cfRule type="dataBar" id="{06ABAE07-E94D-4FBF-858C-FF9B84D8C625}">
            <x14:dataBar minLength="0" maxLength="100" gradient="0">
              <x14:cfvo type="autoMin"/>
              <x14:cfvo type="autoMax"/>
              <x14:negativeFillColor rgb="FFFF0000"/>
              <x14:axisColor rgb="FF000000"/>
            </x14:dataBar>
          </x14:cfRule>
          <xm:sqref>B162:B164</xm:sqref>
        </x14:conditionalFormatting>
        <x14:conditionalFormatting xmlns:xm="http://schemas.microsoft.com/office/excel/2006/main">
          <x14:cfRule type="dataBar" id="{3385C655-9315-4C6D-9900-4DC245589152}">
            <x14:dataBar minLength="0" maxLength="100" gradient="0">
              <x14:cfvo type="autoMin"/>
              <x14:cfvo type="autoMax"/>
              <x14:negativeFillColor rgb="FFFF0000"/>
              <x14:axisColor rgb="FF000000"/>
            </x14:dataBar>
          </x14:cfRule>
          <xm:sqref>B167 B178</xm:sqref>
        </x14:conditionalFormatting>
        <x14:conditionalFormatting xmlns:xm="http://schemas.microsoft.com/office/excel/2006/main">
          <x14:cfRule type="dataBar" id="{9B93F786-F6EB-4F3D-BD57-05637FD1B9F3}">
            <x14:dataBar minLength="0" maxLength="100" gradient="0">
              <x14:cfvo type="autoMin"/>
              <x14:cfvo type="autoMax"/>
              <x14:negativeFillColor rgb="FFFF0000"/>
              <x14:axisColor rgb="FF000000"/>
            </x14:dataBar>
          </x14:cfRule>
          <xm:sqref>B172</xm:sqref>
        </x14:conditionalFormatting>
        <x14:conditionalFormatting xmlns:xm="http://schemas.microsoft.com/office/excel/2006/main">
          <x14:cfRule type="dataBar" id="{0DFCB0CC-607E-49DD-8A4D-74561262B1E1}">
            <x14:dataBar minLength="0" maxLength="100" gradient="0">
              <x14:cfvo type="autoMin"/>
              <x14:cfvo type="autoMax"/>
              <x14:negativeFillColor rgb="FFFF0000"/>
              <x14:axisColor rgb="FF000000"/>
            </x14:dataBar>
          </x14:cfRule>
          <xm:sqref>B179</xm:sqref>
        </x14:conditionalFormatting>
        <x14:conditionalFormatting xmlns:xm="http://schemas.microsoft.com/office/excel/2006/main">
          <x14:cfRule type="dataBar" id="{D4EB8070-8BB7-488C-A814-18B0D1751409}">
            <x14:dataBar minLength="0" maxLength="100" gradient="0">
              <x14:cfvo type="autoMin"/>
              <x14:cfvo type="autoMax"/>
              <x14:negativeFillColor rgb="FFFF0000"/>
              <x14:axisColor rgb="FF000000"/>
            </x14:dataBar>
          </x14:cfRule>
          <xm:sqref>B177</xm:sqref>
        </x14:conditionalFormatting>
        <x14:conditionalFormatting xmlns:xm="http://schemas.microsoft.com/office/excel/2006/main">
          <x14:cfRule type="dataBar" id="{5F703101-AAED-4D33-AA97-6229CA1E383B}">
            <x14:dataBar minLength="0" maxLength="100" gradient="0">
              <x14:cfvo type="autoMin"/>
              <x14:cfvo type="autoMax"/>
              <x14:negativeFillColor rgb="FFFF0000"/>
              <x14:axisColor rgb="FF000000"/>
            </x14:dataBar>
          </x14:cfRule>
          <xm:sqref>B197:B198 B183:B184 B189:B190 B201:B202</xm:sqref>
        </x14:conditionalFormatting>
        <x14:conditionalFormatting xmlns:xm="http://schemas.microsoft.com/office/excel/2006/main">
          <x14:cfRule type="dataBar" id="{CF0C2795-BFCF-4026-A7F6-F06561B064AB}">
            <x14:dataBar minLength="0" maxLength="100" gradient="0">
              <x14:cfvo type="autoMin"/>
              <x14:cfvo type="autoMax"/>
              <x14:negativeFillColor rgb="FFFF0000"/>
              <x14:axisColor rgb="FF000000"/>
            </x14:dataBar>
          </x14:cfRule>
          <xm:sqref>B191:B195 B185 B182 B199:B200</xm:sqref>
        </x14:conditionalFormatting>
        <x14:conditionalFormatting xmlns:xm="http://schemas.microsoft.com/office/excel/2006/main">
          <x14:cfRule type="dataBar" id="{E06F3B0E-138F-457C-8C32-88A25AC49D7E}">
            <x14:dataBar minLength="0" maxLength="100" gradient="0">
              <x14:cfvo type="autoMin"/>
              <x14:cfvo type="autoMax"/>
              <x14:negativeFillColor rgb="FFFF0000"/>
              <x14:axisColor rgb="FF000000"/>
            </x14:dataBar>
          </x14:cfRule>
          <xm:sqref>B186</xm:sqref>
        </x14:conditionalFormatting>
        <x14:conditionalFormatting xmlns:xm="http://schemas.microsoft.com/office/excel/2006/main">
          <x14:cfRule type="dataBar" id="{928E8920-A672-4D1D-9C2B-C8463FD79D80}">
            <x14:dataBar minLength="0" maxLength="100" gradient="0">
              <x14:cfvo type="autoMin"/>
              <x14:cfvo type="autoMax"/>
              <x14:negativeFillColor rgb="FFFF0000"/>
              <x14:axisColor rgb="FF000000"/>
            </x14:dataBar>
          </x14:cfRule>
          <xm:sqref>B187</xm:sqref>
        </x14:conditionalFormatting>
        <x14:conditionalFormatting xmlns:xm="http://schemas.microsoft.com/office/excel/2006/main">
          <x14:cfRule type="dataBar" id="{B27C2DB7-F525-47F9-8779-9BF10C63FD1B}">
            <x14:dataBar minLength="0" maxLength="100" gradient="0">
              <x14:cfvo type="autoMin"/>
              <x14:cfvo type="autoMax"/>
              <x14:negativeFillColor rgb="FFFF0000"/>
              <x14:axisColor rgb="FF000000"/>
            </x14:dataBar>
          </x14:cfRule>
          <xm:sqref>B188</xm:sqref>
        </x14:conditionalFormatting>
        <x14:conditionalFormatting xmlns:xm="http://schemas.microsoft.com/office/excel/2006/main">
          <x14:cfRule type="dataBar" id="{A5D97932-485D-4580-B413-DB29B3108732}">
            <x14:dataBar minLength="0" maxLength="100" gradient="0">
              <x14:cfvo type="autoMin"/>
              <x14:cfvo type="autoMax"/>
              <x14:negativeFillColor rgb="FFFF0000"/>
              <x14:axisColor rgb="FF000000"/>
            </x14:dataBar>
          </x14:cfRule>
          <xm:sqref>B203</xm:sqref>
        </x14:conditionalFormatting>
        <x14:conditionalFormatting xmlns:xm="http://schemas.microsoft.com/office/excel/2006/main">
          <x14:cfRule type="dataBar" id="{12B10253-AA07-4842-8659-9524E98DCE38}">
            <x14:dataBar minLength="0" maxLength="100" gradient="0">
              <x14:cfvo type="autoMin"/>
              <x14:cfvo type="autoMax"/>
              <x14:negativeFillColor rgb="FFFF0000"/>
              <x14:axisColor rgb="FF000000"/>
            </x14:dataBar>
          </x14:cfRule>
          <xm:sqref>B204</xm:sqref>
        </x14:conditionalFormatting>
        <x14:conditionalFormatting xmlns:xm="http://schemas.microsoft.com/office/excel/2006/main">
          <x14:cfRule type="dataBar" id="{6BD68D46-BE45-4734-9F7B-53CF7641A2B9}">
            <x14:dataBar minLength="0" maxLength="100" gradient="0">
              <x14:cfvo type="autoMin"/>
              <x14:cfvo type="autoMax"/>
              <x14:negativeFillColor rgb="FFFF0000"/>
              <x14:axisColor rgb="FF000000"/>
            </x14:dataBar>
          </x14:cfRule>
          <xm:sqref>B305:B306</xm:sqref>
        </x14:conditionalFormatting>
        <x14:conditionalFormatting xmlns:xm="http://schemas.microsoft.com/office/excel/2006/main">
          <x14:cfRule type="dataBar" id="{D4B746E9-7671-4449-8764-9931F8D5F055}">
            <x14:dataBar minLength="0" maxLength="100" gradient="0">
              <x14:cfvo type="autoMin"/>
              <x14:cfvo type="autoMax"/>
              <x14:negativeFillColor rgb="FFFF0000"/>
              <x14:axisColor rgb="FF000000"/>
            </x14:dataBar>
          </x14:cfRule>
          <xm:sqref>B315</xm:sqref>
        </x14:conditionalFormatting>
        <x14:conditionalFormatting xmlns:xm="http://schemas.microsoft.com/office/excel/2006/main">
          <x14:cfRule type="dataBar" id="{D447F884-C50E-4CB3-98B2-EB6B21AE45EA}">
            <x14:dataBar minLength="0" maxLength="100" gradient="0">
              <x14:cfvo type="autoMin"/>
              <x14:cfvo type="autoMax"/>
              <x14:negativeFillColor rgb="FFFF0000"/>
              <x14:axisColor rgb="FF000000"/>
            </x14:dataBar>
          </x14:cfRule>
          <xm:sqref>B326</xm:sqref>
        </x14:conditionalFormatting>
        <x14:conditionalFormatting xmlns:xm="http://schemas.microsoft.com/office/excel/2006/main">
          <x14:cfRule type="dataBar" id="{088B7BB7-8853-47CB-82C0-6C23C529C8A9}">
            <x14:dataBar minLength="0" maxLength="100" gradient="0">
              <x14:cfvo type="autoMin"/>
              <x14:cfvo type="autoMax"/>
              <x14:negativeFillColor rgb="FFFF0000"/>
              <x14:axisColor rgb="FF000000"/>
            </x14:dataBar>
          </x14:cfRule>
          <xm:sqref>B325</xm:sqref>
        </x14:conditionalFormatting>
        <x14:conditionalFormatting xmlns:xm="http://schemas.microsoft.com/office/excel/2006/main">
          <x14:cfRule type="dataBar" id="{73B9D267-C5D0-46C6-94E1-C69254BDB2EF}">
            <x14:dataBar minLength="0" maxLength="100" gradient="0">
              <x14:cfvo type="autoMin"/>
              <x14:cfvo type="autoMax"/>
              <x14:negativeFillColor rgb="FFFF0000"/>
              <x14:axisColor rgb="FF000000"/>
            </x14:dataBar>
          </x14:cfRule>
          <xm:sqref>B316:B324 B307:B314 B327</xm:sqref>
        </x14:conditionalFormatting>
        <x14:conditionalFormatting xmlns:xm="http://schemas.microsoft.com/office/excel/2006/main">
          <x14:cfRule type="dataBar" id="{9399FD48-2F3D-4AE2-ABB4-AC5A47D60C8A}">
            <x14:dataBar minLength="0" maxLength="100" gradient="0">
              <x14:cfvo type="autoMin"/>
              <x14:cfvo type="autoMax"/>
              <x14:negativeFillColor rgb="FFFF0000"/>
              <x14:axisColor rgb="FF000000"/>
            </x14:dataBar>
          </x14:cfRule>
          <xm:sqref>B651</xm:sqref>
        </x14:conditionalFormatting>
        <x14:conditionalFormatting xmlns:xm="http://schemas.microsoft.com/office/excel/2006/main">
          <x14:cfRule type="dataBar" id="{F49E93DC-7224-4B67-917C-D79FA2942D0D}">
            <x14:dataBar minLength="0" maxLength="100" gradient="0">
              <x14:cfvo type="autoMin"/>
              <x14:cfvo type="autoMax"/>
              <x14:negativeFillColor rgb="FFFF0000"/>
              <x14:axisColor rgb="FF000000"/>
            </x14:dataBar>
          </x14:cfRule>
          <xm:sqref>B652</xm:sqref>
        </x14:conditionalFormatting>
        <x14:conditionalFormatting xmlns:xm="http://schemas.microsoft.com/office/excel/2006/main">
          <x14:cfRule type="dataBar" id="{A9D01AD3-492A-40FE-B305-EBA6410C3944}">
            <x14:dataBar minLength="0" maxLength="100" gradient="0">
              <x14:cfvo type="autoMin"/>
              <x14:cfvo type="autoMax"/>
              <x14:negativeFillColor rgb="FFFF0000"/>
              <x14:axisColor rgb="FF000000"/>
            </x14:dataBar>
          </x14:cfRule>
          <xm:sqref>B653</xm:sqref>
        </x14:conditionalFormatting>
        <x14:conditionalFormatting xmlns:xm="http://schemas.microsoft.com/office/excel/2006/main">
          <x14:cfRule type="dataBar" id="{E9855DC1-D26B-44B5-A046-3BB8D27A7E8C}">
            <x14:dataBar minLength="0" maxLength="100" gradient="0">
              <x14:cfvo type="autoMin"/>
              <x14:cfvo type="autoMax"/>
              <x14:negativeFillColor rgb="FFFF0000"/>
              <x14:axisColor rgb="FF000000"/>
            </x14:dataBar>
          </x14:cfRule>
          <xm:sqref>B654</xm:sqref>
        </x14:conditionalFormatting>
        <x14:conditionalFormatting xmlns:xm="http://schemas.microsoft.com/office/excel/2006/main">
          <x14:cfRule type="dataBar" id="{24252120-AFA0-4779-AEB5-0AC2F77D98CB}">
            <x14:dataBar minLength="0" maxLength="100" gradient="0">
              <x14:cfvo type="autoMin"/>
              <x14:cfvo type="autoMax"/>
              <x14:negativeFillColor rgb="FFFF0000"/>
              <x14:axisColor rgb="FF000000"/>
            </x14:dataBar>
          </x14:cfRule>
          <xm:sqref>B645</xm:sqref>
        </x14:conditionalFormatting>
        <x14:conditionalFormatting xmlns:xm="http://schemas.microsoft.com/office/excel/2006/main">
          <x14:cfRule type="dataBar" id="{620BA6B2-C8A2-4D8B-AFBE-9C61F91672AF}">
            <x14:dataBar minLength="0" maxLength="100" gradient="0">
              <x14:cfvo type="autoMin"/>
              <x14:cfvo type="autoMax"/>
              <x14:negativeFillColor rgb="FFFF0000"/>
              <x14:axisColor rgb="FF000000"/>
            </x14:dataBar>
          </x14:cfRule>
          <xm:sqref>B648:B649</xm:sqref>
        </x14:conditionalFormatting>
        <x14:conditionalFormatting xmlns:xm="http://schemas.microsoft.com/office/excel/2006/main">
          <x14:cfRule type="dataBar" id="{58FDADB2-9B16-48E1-8E32-057D84413900}">
            <x14:dataBar minLength="0" maxLength="100" gradient="0">
              <x14:cfvo type="autoMin"/>
              <x14:cfvo type="autoMax"/>
              <x14:negativeFillColor rgb="FFFF0000"/>
              <x14:axisColor rgb="FF000000"/>
            </x14:dataBar>
          </x14:cfRule>
          <xm:sqref>B650</xm:sqref>
        </x14:conditionalFormatting>
        <x14:conditionalFormatting xmlns:xm="http://schemas.microsoft.com/office/excel/2006/main">
          <x14:cfRule type="dataBar" id="{1035D2CD-C7BD-436C-8E71-4A3E685E6548}">
            <x14:dataBar minLength="0" maxLength="100" gradient="0">
              <x14:cfvo type="autoMin"/>
              <x14:cfvo type="autoMax"/>
              <x14:negativeFillColor rgb="FFFF0000"/>
              <x14:axisColor rgb="FF000000"/>
            </x14:dataBar>
          </x14:cfRule>
          <xm:sqref>B646:B647</xm:sqref>
        </x14:conditionalFormatting>
        <x14:conditionalFormatting xmlns:xm="http://schemas.microsoft.com/office/excel/2006/main">
          <x14:cfRule type="dataBar" id="{19120606-8E4D-4705-B62F-455A54ACD580}">
            <x14:dataBar minLength="0" maxLength="100" gradient="0">
              <x14:cfvo type="autoMin"/>
              <x14:cfvo type="autoMax"/>
              <x14:negativeFillColor rgb="FFFF0000"/>
              <x14:axisColor rgb="FF000000"/>
            </x14:dataBar>
          </x14:cfRule>
          <xm:sqref>B642:B643</xm:sqref>
        </x14:conditionalFormatting>
        <x14:conditionalFormatting xmlns:xm="http://schemas.microsoft.com/office/excel/2006/main">
          <x14:cfRule type="dataBar" id="{8EC50763-89C0-436D-8911-A41C8902ADA4}">
            <x14:dataBar minLength="0" maxLength="100" gradient="0">
              <x14:cfvo type="autoMin"/>
              <x14:cfvo type="autoMax"/>
              <x14:negativeFillColor rgb="FFFF0000"/>
              <x14:axisColor rgb="FF000000"/>
            </x14:dataBar>
          </x14:cfRule>
          <xm:sqref>B816</xm:sqref>
        </x14:conditionalFormatting>
        <x14:conditionalFormatting xmlns:xm="http://schemas.microsoft.com/office/excel/2006/main">
          <x14:cfRule type="dataBar" id="{7972A119-2B08-49AC-9929-741282578A43}">
            <x14:dataBar minLength="0" maxLength="100" gradient="0">
              <x14:cfvo type="autoMin"/>
              <x14:cfvo type="autoMax"/>
              <x14:negativeFillColor rgb="FFFF0000"/>
              <x14:axisColor rgb="FF000000"/>
            </x14:dataBar>
          </x14:cfRule>
          <xm:sqref>B817:B821</xm:sqref>
        </x14:conditionalFormatting>
        <x14:conditionalFormatting xmlns:xm="http://schemas.microsoft.com/office/excel/2006/main">
          <x14:cfRule type="dataBar" id="{3BDF7378-1190-4DC7-93C9-D746D6F167A0}">
            <x14:dataBar minLength="0" maxLength="100" gradient="0">
              <x14:cfvo type="autoMin"/>
              <x14:cfvo type="autoMax"/>
              <x14:negativeFillColor rgb="FFFF0000"/>
              <x14:axisColor rgb="FF000000"/>
            </x14:dataBar>
          </x14:cfRule>
          <xm:sqref>B844:B845</xm:sqref>
        </x14:conditionalFormatting>
        <x14:conditionalFormatting xmlns:xm="http://schemas.microsoft.com/office/excel/2006/main">
          <x14:cfRule type="dataBar" id="{2328515F-8192-42C5-95D3-9F9C520C0F28}">
            <x14:dataBar minLength="0" maxLength="100" gradient="0">
              <x14:cfvo type="autoMin"/>
              <x14:cfvo type="autoMax"/>
              <x14:negativeFillColor rgb="FFFF0000"/>
              <x14:axisColor rgb="FF000000"/>
            </x14:dataBar>
          </x14:cfRule>
          <xm:sqref>B846:B856</xm:sqref>
        </x14:conditionalFormatting>
        <x14:conditionalFormatting xmlns:xm="http://schemas.microsoft.com/office/excel/2006/main">
          <x14:cfRule type="dataBar" id="{355506DE-1AD8-470D-BA85-05093961DB0F}">
            <x14:dataBar minLength="0" maxLength="100" gradient="0">
              <x14:cfvo type="autoMin"/>
              <x14:cfvo type="autoMax"/>
              <x14:negativeFillColor rgb="FFFF0000"/>
              <x14:axisColor rgb="FF000000"/>
            </x14:dataBar>
          </x14:cfRule>
          <xm:sqref>B857</xm:sqref>
        </x14:conditionalFormatting>
        <x14:conditionalFormatting xmlns:xm="http://schemas.microsoft.com/office/excel/2006/main">
          <x14:cfRule type="dataBar" id="{F584E109-C0DD-4F71-819D-9A10748A8613}">
            <x14:dataBar minLength="0" maxLength="100" gradient="0">
              <x14:cfvo type="autoMin"/>
              <x14:cfvo type="autoMax"/>
              <x14:negativeFillColor rgb="FFFF0000"/>
              <x14:axisColor rgb="FF000000"/>
            </x14:dataBar>
          </x14:cfRule>
          <xm:sqref>B858</xm:sqref>
        </x14:conditionalFormatting>
        <x14:conditionalFormatting xmlns:xm="http://schemas.microsoft.com/office/excel/2006/main">
          <x14:cfRule type="dataBar" id="{F8B5508C-BFB2-426A-AE26-018D00A9B819}">
            <x14:dataBar minLength="0" maxLength="100" gradient="0">
              <x14:cfvo type="autoMin"/>
              <x14:cfvo type="autoMax"/>
              <x14:negativeFillColor rgb="FFFF0000"/>
              <x14:axisColor rgb="FF000000"/>
            </x14:dataBar>
          </x14:cfRule>
          <xm:sqref>B860</xm:sqref>
        </x14:conditionalFormatting>
        <x14:conditionalFormatting xmlns:xm="http://schemas.microsoft.com/office/excel/2006/main">
          <x14:cfRule type="dataBar" id="{937B2E75-E97C-4EED-8520-BE7733F7AEC7}">
            <x14:dataBar minLength="0" maxLength="100" gradient="0">
              <x14:cfvo type="autoMin"/>
              <x14:cfvo type="autoMax"/>
              <x14:negativeFillColor rgb="FFFF0000"/>
              <x14:axisColor rgb="FF000000"/>
            </x14:dataBar>
          </x14:cfRule>
          <xm:sqref>B861</xm:sqref>
        </x14:conditionalFormatting>
        <x14:conditionalFormatting xmlns:xm="http://schemas.microsoft.com/office/excel/2006/main">
          <x14:cfRule type="dataBar" id="{2FF359E9-8058-4502-8978-D6EF430BE88F}">
            <x14:dataBar minLength="0" maxLength="100" gradient="0">
              <x14:cfvo type="autoMin"/>
              <x14:cfvo type="autoMax"/>
              <x14:negativeFillColor rgb="FFFF0000"/>
              <x14:axisColor rgb="FF000000"/>
            </x14:dataBar>
          </x14:cfRule>
          <xm:sqref>B859</xm:sqref>
        </x14:conditionalFormatting>
        <x14:conditionalFormatting xmlns:xm="http://schemas.microsoft.com/office/excel/2006/main">
          <x14:cfRule type="dataBar" id="{C0B02046-AD9D-42BB-A0EE-7E52DC7DB6FF}">
            <x14:dataBar minLength="0" maxLength="100" gradient="0">
              <x14:cfvo type="autoMin"/>
              <x14:cfvo type="autoMax"/>
              <x14:negativeFillColor rgb="FFFF0000"/>
              <x14:axisColor rgb="FF000000"/>
            </x14:dataBar>
          </x14:cfRule>
          <xm:sqref>B862</xm:sqref>
        </x14:conditionalFormatting>
        <x14:conditionalFormatting xmlns:xm="http://schemas.microsoft.com/office/excel/2006/main">
          <x14:cfRule type="dataBar" id="{1E4D282E-47D2-42AB-9651-69B347F8A210}">
            <x14:dataBar minLength="0" maxLength="100" gradient="0">
              <x14:cfvo type="autoMin"/>
              <x14:cfvo type="autoMax"/>
              <x14:negativeFillColor rgb="FFFF0000"/>
              <x14:axisColor rgb="FF000000"/>
            </x14:dataBar>
          </x14:cfRule>
          <xm:sqref>B881</xm:sqref>
        </x14:conditionalFormatting>
        <x14:conditionalFormatting xmlns:xm="http://schemas.microsoft.com/office/excel/2006/main">
          <x14:cfRule type="dataBar" id="{69D14815-4742-4827-8833-768DE90B3A86}">
            <x14:dataBar minLength="0" maxLength="100" gradient="0">
              <x14:cfvo type="autoMin"/>
              <x14:cfvo type="autoMax"/>
              <x14:negativeFillColor rgb="FFFF0000"/>
              <x14:axisColor rgb="FF000000"/>
            </x14:dataBar>
          </x14:cfRule>
          <xm:sqref>B889:B890</xm:sqref>
        </x14:conditionalFormatting>
        <x14:conditionalFormatting xmlns:xm="http://schemas.microsoft.com/office/excel/2006/main">
          <x14:cfRule type="dataBar" id="{DC472163-9DED-457C-A56F-D35B92EE3E53}">
            <x14:dataBar minLength="0" maxLength="100" gradient="0">
              <x14:cfvo type="autoMin"/>
              <x14:cfvo type="autoMax"/>
              <x14:negativeFillColor rgb="FFFF0000"/>
              <x14:axisColor rgb="FF000000"/>
            </x14:dataBar>
          </x14:cfRule>
          <xm:sqref>B877:B880</xm:sqref>
        </x14:conditionalFormatting>
        <x14:conditionalFormatting xmlns:xm="http://schemas.microsoft.com/office/excel/2006/main">
          <x14:cfRule type="dataBar" id="{5A398041-BE6B-4EEF-837D-76313DAEE204}">
            <x14:dataBar minLength="0" maxLength="100" gradient="0">
              <x14:cfvo type="autoMin"/>
              <x14:cfvo type="autoMax"/>
              <x14:negativeFillColor rgb="FFFF0000"/>
              <x14:axisColor rgb="FF000000"/>
            </x14:dataBar>
          </x14:cfRule>
          <xm:sqref>B874</xm:sqref>
        </x14:conditionalFormatting>
        <x14:conditionalFormatting xmlns:xm="http://schemas.microsoft.com/office/excel/2006/main">
          <x14:cfRule type="dataBar" id="{2FBA5856-D6BD-4C14-82F5-2F87C9FB70D6}">
            <x14:dataBar minLength="0" maxLength="100" gradient="0">
              <x14:cfvo type="autoMin"/>
              <x14:cfvo type="autoMax"/>
              <x14:negativeFillColor rgb="FFFF0000"/>
              <x14:axisColor rgb="FF000000"/>
            </x14:dataBar>
          </x14:cfRule>
          <xm:sqref>B891</xm:sqref>
        </x14:conditionalFormatting>
        <x14:conditionalFormatting xmlns:xm="http://schemas.microsoft.com/office/excel/2006/main">
          <x14:cfRule type="dataBar" id="{8E6406FB-FCD0-4372-9C9C-274C9C858522}">
            <x14:dataBar minLength="0" maxLength="100" gradient="0">
              <x14:cfvo type="autoMin"/>
              <x14:cfvo type="autoMax"/>
              <x14:negativeFillColor rgb="FFFF0000"/>
              <x14:axisColor rgb="FF000000"/>
            </x14:dataBar>
          </x14:cfRule>
          <xm:sqref>B882</xm:sqref>
        </x14:conditionalFormatting>
        <x14:conditionalFormatting xmlns:xm="http://schemas.microsoft.com/office/excel/2006/main">
          <x14:cfRule type="dataBar" id="{5D79FB60-EC61-44CC-8F23-21C6E46832AE}">
            <x14:dataBar minLength="0" maxLength="100" gradient="0">
              <x14:cfvo type="autoMin"/>
              <x14:cfvo type="autoMax"/>
              <x14:negativeFillColor rgb="FFFF0000"/>
              <x14:axisColor rgb="FF000000"/>
            </x14:dataBar>
          </x14:cfRule>
          <xm:sqref>B875</xm:sqref>
        </x14:conditionalFormatting>
        <x14:conditionalFormatting xmlns:xm="http://schemas.microsoft.com/office/excel/2006/main">
          <x14:cfRule type="dataBar" id="{2A8EC2A1-9D51-41B5-B54F-27F553B953CC}">
            <x14:dataBar minLength="0" maxLength="100" gradient="0">
              <x14:cfvo type="autoMin"/>
              <x14:cfvo type="autoMax"/>
              <x14:negativeFillColor rgb="FFFF0000"/>
              <x14:axisColor rgb="FF000000"/>
            </x14:dataBar>
          </x14:cfRule>
          <xm:sqref>B899</xm:sqref>
        </x14:conditionalFormatting>
        <x14:conditionalFormatting xmlns:xm="http://schemas.microsoft.com/office/excel/2006/main">
          <x14:cfRule type="dataBar" id="{383BBF93-8175-4A7F-96E7-984704D6E819}">
            <x14:dataBar minLength="0" maxLength="100" gradient="0">
              <x14:cfvo type="autoMin"/>
              <x14:cfvo type="autoMax"/>
              <x14:negativeFillColor rgb="FFFF0000"/>
              <x14:axisColor rgb="FF000000"/>
            </x14:dataBar>
          </x14:cfRule>
          <xm:sqref>B900:B901</xm:sqref>
        </x14:conditionalFormatting>
        <x14:conditionalFormatting xmlns:xm="http://schemas.microsoft.com/office/excel/2006/main">
          <x14:cfRule type="dataBar" id="{60755AD1-67DA-4BDC-9D89-80AD9D2CB9BE}">
            <x14:dataBar minLength="0" maxLength="100" gradient="0">
              <x14:cfvo type="autoMin"/>
              <x14:cfvo type="autoMax"/>
              <x14:negativeFillColor rgb="FFFF0000"/>
              <x14:axisColor rgb="FF000000"/>
            </x14:dataBar>
          </x14:cfRule>
          <xm:sqref>B902</xm:sqref>
        </x14:conditionalFormatting>
        <x14:conditionalFormatting xmlns:xm="http://schemas.microsoft.com/office/excel/2006/main">
          <x14:cfRule type="dataBar" id="{A2FE71B9-67F6-4E1D-A596-8E15B89F60B8}">
            <x14:dataBar minLength="0" maxLength="100" gradient="0">
              <x14:cfvo type="autoMin"/>
              <x14:cfvo type="autoMax"/>
              <x14:negativeFillColor rgb="FFFF0000"/>
              <x14:axisColor rgb="FF000000"/>
            </x14:dataBar>
          </x14:cfRule>
          <xm:sqref>B866:B867</xm:sqref>
        </x14:conditionalFormatting>
        <x14:conditionalFormatting xmlns:xm="http://schemas.microsoft.com/office/excel/2006/main">
          <x14:cfRule type="dataBar" id="{B0E45F6F-8B91-43B3-A4F1-344E8CB771DC}">
            <x14:dataBar>
              <x14:cfvo type="min"/>
              <x14:cfvo type="max"/>
              <x14:negativeFillColor auto="1"/>
              <x14:axisColor auto="1"/>
            </x14:dataBar>
          </x14:cfRule>
          <xm:sqref>B1009:B1010</xm:sqref>
        </x14:conditionalFormatting>
        <x14:conditionalFormatting xmlns:xm="http://schemas.microsoft.com/office/excel/2006/main">
          <x14:cfRule type="dataBar" id="{C5E76340-BA01-4C4C-8662-CA01F9B18056}">
            <x14:dataBar>
              <x14:cfvo type="min"/>
              <x14:cfvo type="max"/>
              <x14:negativeFillColor auto="1"/>
              <x14:axisColor auto="1"/>
            </x14:dataBar>
          </x14:cfRule>
          <xm:sqref>B1056</xm:sqref>
        </x14:conditionalFormatting>
        <x14:conditionalFormatting xmlns:xm="http://schemas.microsoft.com/office/excel/2006/main">
          <x14:cfRule type="dataBar" id="{7DA68636-FF30-4473-A794-98797E364CD6}">
            <x14:dataBar>
              <x14:cfvo type="min"/>
              <x14:cfvo type="max"/>
              <x14:negativeFillColor auto="1"/>
              <x14:axisColor auto="1"/>
            </x14:dataBar>
          </x14:cfRule>
          <xm:sqref>B1056:B1060</xm:sqref>
        </x14:conditionalFormatting>
        <x14:conditionalFormatting xmlns:xm="http://schemas.microsoft.com/office/excel/2006/main">
          <x14:cfRule type="dataBar" id="{C41860FB-9B03-4D0A-A2B4-2A9672888BD7}">
            <x14:dataBar minLength="0" maxLength="100" gradient="0">
              <x14:cfvo type="autoMin"/>
              <x14:cfvo type="autoMax"/>
              <x14:negativeFillColor rgb="FFFF0000"/>
              <x14:axisColor rgb="FF000000"/>
            </x14:dataBar>
          </x14:cfRule>
          <xm:sqref>B1063</xm:sqref>
        </x14:conditionalFormatting>
        <x14:conditionalFormatting xmlns:xm="http://schemas.microsoft.com/office/excel/2006/main">
          <x14:cfRule type="dataBar" id="{A8481673-165A-4533-A6DD-DB8B3A120A85}">
            <x14:dataBar minLength="0" maxLength="100" gradient="0">
              <x14:cfvo type="autoMin"/>
              <x14:cfvo type="autoMax"/>
              <x14:negativeFillColor rgb="FFFF0000"/>
              <x14:axisColor rgb="FF000000"/>
            </x14:dataBar>
          </x14:cfRule>
          <xm:sqref>B1064:B1068</xm:sqref>
        </x14:conditionalFormatting>
        <x14:conditionalFormatting xmlns:xm="http://schemas.microsoft.com/office/excel/2006/main">
          <x14:cfRule type="dataBar" id="{BCBE81E5-6DE7-4ED3-AE6B-B2AEFDB7D42F}">
            <x14:dataBar minLength="0" maxLength="100" gradient="0">
              <x14:cfvo type="autoMin"/>
              <x14:cfvo type="autoMax"/>
              <x14:negativeFillColor rgb="FFFF0000"/>
              <x14:axisColor rgb="FF000000"/>
            </x14:dataBar>
          </x14:cfRule>
          <xm:sqref>B1110:B1111</xm:sqref>
        </x14:conditionalFormatting>
        <x14:conditionalFormatting xmlns:xm="http://schemas.microsoft.com/office/excel/2006/main">
          <x14:cfRule type="dataBar" id="{F61F1A3B-F20F-495D-B128-5C9E64B2973D}">
            <x14:dataBar minLength="0" maxLength="100" gradient="0">
              <x14:cfvo type="autoMin"/>
              <x14:cfvo type="autoMax"/>
              <x14:negativeFillColor rgb="FFFF0000"/>
              <x14:axisColor rgb="FF000000"/>
            </x14:dataBar>
          </x14:cfRule>
          <xm:sqref>B1115</xm:sqref>
        </x14:conditionalFormatting>
        <x14:conditionalFormatting xmlns:xm="http://schemas.microsoft.com/office/excel/2006/main">
          <x14:cfRule type="dataBar" id="{84F560B6-D83F-4152-B889-09FC549DC6BF}">
            <x14:dataBar minLength="0" maxLength="100" gradient="0">
              <x14:cfvo type="autoMin"/>
              <x14:cfvo type="autoMax"/>
              <x14:negativeFillColor rgb="FFFF0000"/>
              <x14:axisColor rgb="FF000000"/>
            </x14:dataBar>
          </x14:cfRule>
          <xm:sqref>B1113:B1114 B1116:B1118</xm:sqref>
        </x14:conditionalFormatting>
        <x14:conditionalFormatting xmlns:xm="http://schemas.microsoft.com/office/excel/2006/main">
          <x14:cfRule type="dataBar" id="{3D6533DF-15DF-4B91-BDC8-8E13B65455EB}">
            <x14:dataBar minLength="0" maxLength="100" gradient="0">
              <x14:cfvo type="autoMin"/>
              <x14:cfvo type="autoMax"/>
              <x14:negativeFillColor rgb="FFFF0000"/>
              <x14:axisColor rgb="FF000000"/>
            </x14:dataBar>
          </x14:cfRule>
          <xm:sqref>B1112</xm:sqref>
        </x14:conditionalFormatting>
        <x14:conditionalFormatting xmlns:xm="http://schemas.microsoft.com/office/excel/2006/main">
          <x14:cfRule type="dataBar" id="{2D8DE95B-5EE1-47E2-B527-DB7BB143AD78}">
            <x14:dataBar minLength="0" maxLength="100" gradient="0">
              <x14:cfvo type="autoMin"/>
              <x14:cfvo type="autoMax"/>
              <x14:negativeFillColor rgb="FFFF0000"/>
              <x14:axisColor rgb="FF000000"/>
            </x14:dataBar>
          </x14:cfRule>
          <xm:sqref>B1214:B1216</xm:sqref>
        </x14:conditionalFormatting>
        <x14:conditionalFormatting xmlns:xm="http://schemas.microsoft.com/office/excel/2006/main">
          <x14:cfRule type="dataBar" id="{9A9C9A9F-D222-4163-8FA9-9406A2A30630}">
            <x14:dataBar minLength="0" maxLength="100" gradient="0">
              <x14:cfvo type="autoMin"/>
              <x14:cfvo type="autoMax"/>
              <x14:negativeFillColor rgb="FFFF0000"/>
              <x14:axisColor rgb="FF000000"/>
            </x14:dataBar>
          </x14:cfRule>
          <xm:sqref>B1218</xm:sqref>
        </x14:conditionalFormatting>
        <x14:conditionalFormatting xmlns:xm="http://schemas.microsoft.com/office/excel/2006/main">
          <x14:cfRule type="dataBar" id="{62101BA8-96B1-43B8-84B0-24EE5263C6A4}">
            <x14:dataBar minLength="0" maxLength="100" gradient="0">
              <x14:cfvo type="autoMin"/>
              <x14:cfvo type="autoMax"/>
              <x14:negativeFillColor rgb="FFFF0000"/>
              <x14:axisColor rgb="FF000000"/>
            </x14:dataBar>
          </x14:cfRule>
          <xm:sqref>B1219</xm:sqref>
        </x14:conditionalFormatting>
        <x14:conditionalFormatting xmlns:xm="http://schemas.microsoft.com/office/excel/2006/main">
          <x14:cfRule type="dataBar" id="{56357A61-C7DC-4519-8272-CC924A1A0976}">
            <x14:dataBar minLength="0" maxLength="100" gradient="0">
              <x14:cfvo type="autoMin"/>
              <x14:cfvo type="autoMax"/>
              <x14:negativeFillColor rgb="FFFF0000"/>
              <x14:axisColor rgb="FF000000"/>
            </x14:dataBar>
          </x14:cfRule>
          <xm:sqref>B1220</xm:sqref>
        </x14:conditionalFormatting>
        <x14:conditionalFormatting xmlns:xm="http://schemas.microsoft.com/office/excel/2006/main">
          <x14:cfRule type="dataBar" id="{6D75B74E-8573-45BF-9B6D-4696440CA397}">
            <x14:dataBar minLength="0" maxLength="100" gradient="0">
              <x14:cfvo type="autoMin"/>
              <x14:cfvo type="autoMax"/>
              <x14:negativeFillColor rgb="FFFF0000"/>
              <x14:axisColor rgb="FF000000"/>
            </x14:dataBar>
          </x14:cfRule>
          <xm:sqref>B1221</xm:sqref>
        </x14:conditionalFormatting>
        <x14:conditionalFormatting xmlns:xm="http://schemas.microsoft.com/office/excel/2006/main">
          <x14:cfRule type="dataBar" id="{C5A28887-7ADC-4BBC-84FB-BDE6A849C0C0}">
            <x14:dataBar minLength="0" maxLength="100" gradient="0">
              <x14:cfvo type="autoMin"/>
              <x14:cfvo type="autoMax"/>
              <x14:negativeFillColor rgb="FFFF0000"/>
              <x14:axisColor rgb="FF000000"/>
            </x14:dataBar>
          </x14:cfRule>
          <xm:sqref>B1222</xm:sqref>
        </x14:conditionalFormatting>
        <x14:conditionalFormatting xmlns:xm="http://schemas.microsoft.com/office/excel/2006/main">
          <x14:cfRule type="dataBar" id="{D90390A8-3090-4989-85F6-8A1D0D45FDA3}">
            <x14:dataBar minLength="0" maxLength="100" gradient="0">
              <x14:cfvo type="autoMin"/>
              <x14:cfvo type="autoMax"/>
              <x14:negativeFillColor rgb="FFFF0000"/>
              <x14:axisColor rgb="FF000000"/>
            </x14:dataBar>
          </x14:cfRule>
          <xm:sqref>B1223</xm:sqref>
        </x14:conditionalFormatting>
        <x14:conditionalFormatting xmlns:xm="http://schemas.microsoft.com/office/excel/2006/main">
          <x14:cfRule type="dataBar" id="{35D87856-7CF5-48D1-9EAE-7B76690A5CAE}">
            <x14:dataBar minLength="0" maxLength="100" gradient="0">
              <x14:cfvo type="autoMin"/>
              <x14:cfvo type="autoMax"/>
              <x14:negativeFillColor rgb="FFFF0000"/>
              <x14:axisColor rgb="FF000000"/>
            </x14:dataBar>
          </x14:cfRule>
          <xm:sqref>B1217</xm:sqref>
        </x14:conditionalFormatting>
        <x14:conditionalFormatting xmlns:xm="http://schemas.microsoft.com/office/excel/2006/main">
          <x14:cfRule type="dataBar" id="{4DA05191-A3FA-4AD9-A077-6FCD63C9BDFD}">
            <x14:dataBar minLength="0" maxLength="100" gradient="0">
              <x14:cfvo type="autoMin"/>
              <x14:cfvo type="autoMax"/>
              <x14:negativeFillColor rgb="FFFF0000"/>
              <x14:axisColor rgb="FF000000"/>
            </x14:dataBar>
          </x14:cfRule>
          <xm:sqref>B1224</xm:sqref>
        </x14:conditionalFormatting>
        <x14:conditionalFormatting xmlns:xm="http://schemas.microsoft.com/office/excel/2006/main">
          <x14:cfRule type="dataBar" id="{72D9666C-A429-4C0F-9466-A7931CE5749A}">
            <x14:dataBar minLength="0" maxLength="100" gradient="0">
              <x14:cfvo type="autoMin"/>
              <x14:cfvo type="autoMax"/>
              <x14:negativeFillColor rgb="FFFF0000"/>
              <x14:axisColor rgb="FF000000"/>
            </x14:dataBar>
          </x14:cfRule>
          <xm:sqref>B1225</xm:sqref>
        </x14:conditionalFormatting>
        <x14:conditionalFormatting xmlns:xm="http://schemas.microsoft.com/office/excel/2006/main">
          <x14:cfRule type="dataBar" id="{3348EC22-8324-4C6F-831D-3AF770E55E37}">
            <x14:dataBar minLength="0" maxLength="100" gradient="0">
              <x14:cfvo type="autoMin"/>
              <x14:cfvo type="autoMax"/>
              <x14:negativeFillColor rgb="FFFF0000"/>
              <x14:axisColor rgb="FF000000"/>
            </x14:dataBar>
          </x14:cfRule>
          <xm:sqref>B1226</xm:sqref>
        </x14:conditionalFormatting>
        <x14:conditionalFormatting xmlns:xm="http://schemas.microsoft.com/office/excel/2006/main">
          <x14:cfRule type="dataBar" id="{CDC7AE64-0570-4CA7-8B71-500B86B493E0}">
            <x14:dataBar minLength="0" maxLength="100" gradient="0">
              <x14:cfvo type="autoMin"/>
              <x14:cfvo type="autoMax"/>
              <x14:negativeFillColor rgb="FFFF0000"/>
              <x14:axisColor rgb="FF000000"/>
            </x14:dataBar>
          </x14:cfRule>
          <xm:sqref>B1227</xm:sqref>
        </x14:conditionalFormatting>
        <x14:conditionalFormatting xmlns:xm="http://schemas.microsoft.com/office/excel/2006/main">
          <x14:cfRule type="dataBar" id="{1689D3D5-5325-4963-931B-5DAA317D7DE5}">
            <x14:dataBar minLength="0" maxLength="100" gradient="0">
              <x14:cfvo type="autoMin"/>
              <x14:cfvo type="autoMax"/>
              <x14:negativeFillColor rgb="FFFF0000"/>
              <x14:axisColor rgb="FF000000"/>
            </x14:dataBar>
          </x14:cfRule>
          <xm:sqref>B1228</xm:sqref>
        </x14:conditionalFormatting>
        <x14:conditionalFormatting xmlns:xm="http://schemas.microsoft.com/office/excel/2006/main">
          <x14:cfRule type="dataBar" id="{711ADCB3-81D4-4495-A8F1-9C6698FE4A38}">
            <x14:dataBar minLength="0" maxLength="100" gradient="0">
              <x14:cfvo type="autoMin"/>
              <x14:cfvo type="autoMax"/>
              <x14:negativeFillColor rgb="FFFF0000"/>
              <x14:axisColor rgb="FF000000"/>
            </x14:dataBar>
          </x14:cfRule>
          <xm:sqref>B1229</xm:sqref>
        </x14:conditionalFormatting>
        <x14:conditionalFormatting xmlns:xm="http://schemas.microsoft.com/office/excel/2006/main">
          <x14:cfRule type="dataBar" id="{17640BBC-2AAF-476D-80A2-85E2A259E8C5}">
            <x14:dataBar minLength="0" maxLength="100" gradient="0">
              <x14:cfvo type="autoMin"/>
              <x14:cfvo type="autoMax"/>
              <x14:negativeFillColor rgb="FFFF0000"/>
              <x14:axisColor rgb="FF000000"/>
            </x14:dataBar>
          </x14:cfRule>
          <xm:sqref>B1230</xm:sqref>
        </x14:conditionalFormatting>
        <x14:conditionalFormatting xmlns:xm="http://schemas.microsoft.com/office/excel/2006/main">
          <x14:cfRule type="dataBar" id="{085D5F4B-DDEA-43BA-854B-DBA0667F8171}">
            <x14:dataBar minLength="0" maxLength="100" gradient="0">
              <x14:cfvo type="autoMin"/>
              <x14:cfvo type="autoMax"/>
              <x14:negativeFillColor rgb="FFFF0000"/>
              <x14:axisColor rgb="FF000000"/>
            </x14:dataBar>
          </x14:cfRule>
          <xm:sqref>B1231</xm:sqref>
        </x14:conditionalFormatting>
        <x14:conditionalFormatting xmlns:xm="http://schemas.microsoft.com/office/excel/2006/main">
          <x14:cfRule type="dataBar" id="{7C6D2DDB-2196-4EFE-96EB-E8916820E0D5}">
            <x14:dataBar minLength="0" maxLength="100" gradient="0">
              <x14:cfvo type="autoMin"/>
              <x14:cfvo type="autoMax"/>
              <x14:negativeFillColor rgb="FFFF0000"/>
              <x14:axisColor rgb="FF000000"/>
            </x14:dataBar>
          </x14:cfRule>
          <xm:sqref>B1232</xm:sqref>
        </x14:conditionalFormatting>
        <x14:conditionalFormatting xmlns:xm="http://schemas.microsoft.com/office/excel/2006/main">
          <x14:cfRule type="dataBar" id="{389867EA-8B1D-488A-B504-A14F6CF29BF8}">
            <x14:dataBar minLength="0" maxLength="100" gradient="0">
              <x14:cfvo type="autoMin"/>
              <x14:cfvo type="autoMax"/>
              <x14:negativeFillColor rgb="FFFF0000"/>
              <x14:axisColor rgb="FF000000"/>
            </x14:dataBar>
          </x14:cfRule>
          <xm:sqref>B1233</xm:sqref>
        </x14:conditionalFormatting>
        <x14:conditionalFormatting xmlns:xm="http://schemas.microsoft.com/office/excel/2006/main">
          <x14:cfRule type="dataBar" id="{8253D480-9DDC-4845-85D4-DA29BE7CBE01}">
            <x14:dataBar minLength="0" maxLength="100" gradient="0">
              <x14:cfvo type="autoMin"/>
              <x14:cfvo type="autoMax"/>
              <x14:negativeFillColor rgb="FFFF0000"/>
              <x14:axisColor rgb="FF000000"/>
            </x14:dataBar>
          </x14:cfRule>
          <xm:sqref>B1234</xm:sqref>
        </x14:conditionalFormatting>
        <x14:conditionalFormatting xmlns:xm="http://schemas.microsoft.com/office/excel/2006/main">
          <x14:cfRule type="dataBar" id="{46A9589D-813D-48F7-BC3E-1E4B3BAF1CB4}">
            <x14:dataBar minLength="0" maxLength="100" gradient="0">
              <x14:cfvo type="autoMin"/>
              <x14:cfvo type="autoMax"/>
              <x14:negativeFillColor rgb="FFFF0000"/>
              <x14:axisColor rgb="FF000000"/>
            </x14:dataBar>
          </x14:cfRule>
          <xm:sqref>B1237</xm:sqref>
        </x14:conditionalFormatting>
        <x14:conditionalFormatting xmlns:xm="http://schemas.microsoft.com/office/excel/2006/main">
          <x14:cfRule type="dataBar" id="{E406BCD3-C980-41C9-98EA-811FFC4F1507}">
            <x14:dataBar minLength="0" maxLength="100" gradient="0">
              <x14:cfvo type="autoMin"/>
              <x14:cfvo type="autoMax"/>
              <x14:negativeFillColor rgb="FFFF0000"/>
              <x14:axisColor rgb="FF000000"/>
            </x14:dataBar>
          </x14:cfRule>
          <xm:sqref>B1238</xm:sqref>
        </x14:conditionalFormatting>
        <x14:conditionalFormatting xmlns:xm="http://schemas.microsoft.com/office/excel/2006/main">
          <x14:cfRule type="dataBar" id="{E09134B6-2413-45A0-BB28-61078FA9CC5A}">
            <x14:dataBar minLength="0" maxLength="100" gradient="0">
              <x14:cfvo type="autoMin"/>
              <x14:cfvo type="autoMax"/>
              <x14:negativeFillColor rgb="FFFF0000"/>
              <x14:axisColor rgb="FF000000"/>
            </x14:dataBar>
          </x14:cfRule>
          <xm:sqref>B1239</xm:sqref>
        </x14:conditionalFormatting>
        <x14:conditionalFormatting xmlns:xm="http://schemas.microsoft.com/office/excel/2006/main">
          <x14:cfRule type="dataBar" id="{756D4786-03E6-4537-84BD-659EC06016FF}">
            <x14:dataBar minLength="0" maxLength="100" gradient="0">
              <x14:cfvo type="autoMin"/>
              <x14:cfvo type="autoMax"/>
              <x14:negativeFillColor rgb="FFFF0000"/>
              <x14:axisColor rgb="FF000000"/>
            </x14:dataBar>
          </x14:cfRule>
          <xm:sqref>B1240</xm:sqref>
        </x14:conditionalFormatting>
        <x14:conditionalFormatting xmlns:xm="http://schemas.microsoft.com/office/excel/2006/main">
          <x14:cfRule type="dataBar" id="{AA93B632-6FA4-4E2C-95D6-80A260D614D8}">
            <x14:dataBar minLength="0" maxLength="100" gradient="0">
              <x14:cfvo type="autoMin"/>
              <x14:cfvo type="autoMax"/>
              <x14:negativeFillColor rgb="FFFF0000"/>
              <x14:axisColor rgb="FF000000"/>
            </x14:dataBar>
          </x14:cfRule>
          <xm:sqref>B1248</xm:sqref>
        </x14:conditionalFormatting>
        <x14:conditionalFormatting xmlns:xm="http://schemas.microsoft.com/office/excel/2006/main">
          <x14:cfRule type="dataBar" id="{3769D481-C0E5-4B4F-9DD0-542F163C0F38}">
            <x14:dataBar minLength="0" maxLength="100" gradient="0">
              <x14:cfvo type="autoMin"/>
              <x14:cfvo type="autoMax"/>
              <x14:negativeFillColor rgb="FFFF0000"/>
              <x14:axisColor rgb="FF000000"/>
            </x14:dataBar>
          </x14:cfRule>
          <xm:sqref>B1252</xm:sqref>
        </x14:conditionalFormatting>
        <x14:conditionalFormatting xmlns:xm="http://schemas.microsoft.com/office/excel/2006/main">
          <x14:cfRule type="dataBar" id="{A4C1634B-7ECF-4428-AE57-0DA90969C33D}">
            <x14:dataBar minLength="0" maxLength="100" gradient="0">
              <x14:cfvo type="autoMin"/>
              <x14:cfvo type="autoMax"/>
              <x14:negativeFillColor rgb="FFFF0000"/>
              <x14:axisColor rgb="FF000000"/>
            </x14:dataBar>
          </x14:cfRule>
          <xm:sqref>B1253</xm:sqref>
        </x14:conditionalFormatting>
        <x14:conditionalFormatting xmlns:xm="http://schemas.microsoft.com/office/excel/2006/main">
          <x14:cfRule type="dataBar" id="{25DB3862-0B29-4BF2-AE99-2FDA7ED58851}">
            <x14:dataBar minLength="0" maxLength="100" gradient="0">
              <x14:cfvo type="autoMin"/>
              <x14:cfvo type="autoMax"/>
              <x14:negativeFillColor rgb="FFFF0000"/>
              <x14:axisColor rgb="FF000000"/>
            </x14:dataBar>
          </x14:cfRule>
          <xm:sqref>B1263</xm:sqref>
        </x14:conditionalFormatting>
        <x14:conditionalFormatting xmlns:xm="http://schemas.microsoft.com/office/excel/2006/main">
          <x14:cfRule type="dataBar" id="{2A7D3054-4445-463F-9EE4-2D91AD031D62}">
            <x14:dataBar minLength="0" maxLength="100" gradient="0">
              <x14:cfvo type="autoMin"/>
              <x14:cfvo type="autoMax"/>
              <x14:negativeFillColor rgb="FFFF0000"/>
              <x14:axisColor rgb="FF000000"/>
            </x14:dataBar>
          </x14:cfRule>
          <xm:sqref>B1264:B1266</xm:sqref>
        </x14:conditionalFormatting>
        <x14:conditionalFormatting xmlns:xm="http://schemas.microsoft.com/office/excel/2006/main">
          <x14:cfRule type="dataBar" id="{58711DFC-995C-41BE-88E9-2DC202D55A19}">
            <x14:dataBar minLength="0" maxLength="100" gradient="0">
              <x14:cfvo type="autoMin"/>
              <x14:cfvo type="autoMax"/>
              <x14:negativeFillColor rgb="FFFF0000"/>
              <x14:axisColor rgb="FF000000"/>
            </x14:dataBar>
          </x14:cfRule>
          <xm:sqref>B1267:B1268</xm:sqref>
        </x14:conditionalFormatting>
        <x14:conditionalFormatting xmlns:xm="http://schemas.microsoft.com/office/excel/2006/main">
          <x14:cfRule type="dataBar" id="{902612AC-892A-45CC-8EA7-36B8732595CB}">
            <x14:dataBar minLength="0" maxLength="100" gradient="0">
              <x14:cfvo type="autoMin"/>
              <x14:cfvo type="autoMax"/>
              <x14:negativeFillColor rgb="FFFF0000"/>
              <x14:axisColor rgb="FF000000"/>
            </x14:dataBar>
          </x14:cfRule>
          <xm:sqref>B1272</xm:sqref>
        </x14:conditionalFormatting>
        <x14:conditionalFormatting xmlns:xm="http://schemas.microsoft.com/office/excel/2006/main">
          <x14:cfRule type="dataBar" id="{161C71ED-CFC3-4E67-9DB0-9333EDCD9701}">
            <x14:dataBar minLength="0" maxLength="100" gradient="0">
              <x14:cfvo type="autoMin"/>
              <x14:cfvo type="autoMax"/>
              <x14:negativeFillColor rgb="FFFF0000"/>
              <x14:axisColor rgb="FF000000"/>
            </x14:dataBar>
          </x14:cfRule>
          <xm:sqref>C1215</xm:sqref>
        </x14:conditionalFormatting>
        <x14:conditionalFormatting xmlns:xm="http://schemas.microsoft.com/office/excel/2006/main">
          <x14:cfRule type="dataBar" id="{037B2441-2D73-42BC-8EE3-7043459D5804}">
            <x14:dataBar minLength="0" maxLength="100" gradient="0">
              <x14:cfvo type="autoMin"/>
              <x14:cfvo type="autoMax"/>
              <x14:negativeFillColor rgb="FFFF0000"/>
              <x14:axisColor rgb="FF000000"/>
            </x14:dataBar>
          </x14:cfRule>
          <xm:sqref>C1293 C1295 C1299 C1302:C1305</xm:sqref>
        </x14:conditionalFormatting>
        <x14:conditionalFormatting xmlns:xm="http://schemas.microsoft.com/office/excel/2006/main">
          <x14:cfRule type="dataBar" id="{55722D2A-EF77-47A8-BE12-AE0D3ED28C9D}">
            <x14:dataBar minLength="0" maxLength="100" gradient="0">
              <x14:cfvo type="autoMin"/>
              <x14:cfvo type="autoMax"/>
              <x14:negativeFillColor rgb="FFFF0000"/>
              <x14:axisColor rgb="FF000000"/>
            </x14:dataBar>
          </x14:cfRule>
          <xm:sqref>C1294</xm:sqref>
        </x14:conditionalFormatting>
        <x14:conditionalFormatting xmlns:xm="http://schemas.microsoft.com/office/excel/2006/main">
          <x14:cfRule type="dataBar" id="{6BF8D012-C0B8-4DFB-8FB3-75F237471EEE}">
            <x14:dataBar minLength="0" maxLength="100" gradient="0">
              <x14:cfvo type="autoMin"/>
              <x14:cfvo type="autoMax"/>
              <x14:negativeFillColor rgb="FFFF0000"/>
              <x14:axisColor rgb="FF000000"/>
            </x14:dataBar>
          </x14:cfRule>
          <xm:sqref>B1294</xm:sqref>
        </x14:conditionalFormatting>
        <x14:conditionalFormatting xmlns:xm="http://schemas.microsoft.com/office/excel/2006/main">
          <x14:cfRule type="dataBar" id="{8D756DE4-BD50-495F-B33D-BD47AE0E6E90}">
            <x14:dataBar minLength="0" maxLength="100" gradient="0">
              <x14:cfvo type="autoMin"/>
              <x14:cfvo type="autoMax"/>
              <x14:negativeFillColor rgb="FFFF0000"/>
              <x14:axisColor rgb="FF000000"/>
            </x14:dataBar>
          </x14:cfRule>
          <xm:sqref>C1296</xm:sqref>
        </x14:conditionalFormatting>
        <x14:conditionalFormatting xmlns:xm="http://schemas.microsoft.com/office/excel/2006/main">
          <x14:cfRule type="dataBar" id="{C154C814-28B0-44FF-A522-F39481A448FF}">
            <x14:dataBar minLength="0" maxLength="100" gradient="0">
              <x14:cfvo type="autoMin"/>
              <x14:cfvo type="autoMax"/>
              <x14:negativeFillColor rgb="FFFF0000"/>
              <x14:axisColor rgb="FF000000"/>
            </x14:dataBar>
          </x14:cfRule>
          <xm:sqref>B1296</xm:sqref>
        </x14:conditionalFormatting>
        <x14:conditionalFormatting xmlns:xm="http://schemas.microsoft.com/office/excel/2006/main">
          <x14:cfRule type="dataBar" id="{C1F22C63-453F-484D-9108-0F98AF5044B4}">
            <x14:dataBar minLength="0" maxLength="100" gradient="0">
              <x14:cfvo type="autoMin"/>
              <x14:cfvo type="autoMax"/>
              <x14:negativeFillColor rgb="FFFF0000"/>
              <x14:axisColor rgb="FF000000"/>
            </x14:dataBar>
          </x14:cfRule>
          <xm:sqref>C1276</xm:sqref>
        </x14:conditionalFormatting>
        <x14:conditionalFormatting xmlns:xm="http://schemas.microsoft.com/office/excel/2006/main">
          <x14:cfRule type="dataBar" id="{7E2B0B33-AEAC-4730-915C-53E2BAB39F61}">
            <x14:dataBar minLength="0" maxLength="100" gradient="0">
              <x14:cfvo type="autoMin"/>
              <x14:cfvo type="autoMax"/>
              <x14:negativeFillColor rgb="FFFF0000"/>
              <x14:axisColor rgb="FF000000"/>
            </x14:dataBar>
          </x14:cfRule>
          <xm:sqref>C1277</xm:sqref>
        </x14:conditionalFormatting>
        <x14:conditionalFormatting xmlns:xm="http://schemas.microsoft.com/office/excel/2006/main">
          <x14:cfRule type="dataBar" id="{3883D14E-1B36-4E00-9357-FDC050572082}">
            <x14:dataBar minLength="0" maxLength="100" gradient="0">
              <x14:cfvo type="autoMin"/>
              <x14:cfvo type="autoMax"/>
              <x14:negativeFillColor rgb="FFFF0000"/>
              <x14:axisColor rgb="FF000000"/>
            </x14:dataBar>
          </x14:cfRule>
          <xm:sqref>C1278</xm:sqref>
        </x14:conditionalFormatting>
        <x14:conditionalFormatting xmlns:xm="http://schemas.microsoft.com/office/excel/2006/main">
          <x14:cfRule type="dataBar" id="{966D6F58-8930-448F-BEB9-39B84C638ACE}">
            <x14:dataBar minLength="0" maxLength="100" gradient="0">
              <x14:cfvo type="autoMin"/>
              <x14:cfvo type="autoMax"/>
              <x14:negativeFillColor rgb="FFFF0000"/>
              <x14:axisColor rgb="FF000000"/>
            </x14:dataBar>
          </x14:cfRule>
          <xm:sqref>C1279</xm:sqref>
        </x14:conditionalFormatting>
        <x14:conditionalFormatting xmlns:xm="http://schemas.microsoft.com/office/excel/2006/main">
          <x14:cfRule type="dataBar" id="{F3BF61EC-C858-4516-9B0B-806120FA8570}">
            <x14:dataBar minLength="0" maxLength="100" gradient="0">
              <x14:cfvo type="autoMin"/>
              <x14:cfvo type="autoMax"/>
              <x14:negativeFillColor rgb="FFFF0000"/>
              <x14:axisColor rgb="FF000000"/>
            </x14:dataBar>
          </x14:cfRule>
          <xm:sqref>C1280</xm:sqref>
        </x14:conditionalFormatting>
        <x14:conditionalFormatting xmlns:xm="http://schemas.microsoft.com/office/excel/2006/main">
          <x14:cfRule type="dataBar" id="{81492BD8-EFF5-4C34-A860-BBF57C6AC354}">
            <x14:dataBar minLength="0" maxLength="100" gradient="0">
              <x14:cfvo type="autoMin"/>
              <x14:cfvo type="autoMax"/>
              <x14:negativeFillColor rgb="FFFF0000"/>
              <x14:axisColor rgb="FF000000"/>
            </x14:dataBar>
          </x14:cfRule>
          <xm:sqref>C1281</xm:sqref>
        </x14:conditionalFormatting>
        <x14:conditionalFormatting xmlns:xm="http://schemas.microsoft.com/office/excel/2006/main">
          <x14:cfRule type="dataBar" id="{0B4947A0-85F8-4B1D-9875-4C7CA5CEFE47}">
            <x14:dataBar minLength="0" maxLength="100" gradient="0">
              <x14:cfvo type="autoMin"/>
              <x14:cfvo type="autoMax"/>
              <x14:negativeFillColor rgb="FFFF0000"/>
              <x14:axisColor rgb="FF000000"/>
            </x14:dataBar>
          </x14:cfRule>
          <xm:sqref>C1282</xm:sqref>
        </x14:conditionalFormatting>
        <x14:conditionalFormatting xmlns:xm="http://schemas.microsoft.com/office/excel/2006/main">
          <x14:cfRule type="dataBar" id="{D9B6AED0-D1DE-42AA-9BEC-9142EDD1456C}">
            <x14:dataBar minLength="0" maxLength="100" gradient="0">
              <x14:cfvo type="autoMin"/>
              <x14:cfvo type="autoMax"/>
              <x14:negativeFillColor rgb="FFFF0000"/>
              <x14:axisColor rgb="FF000000"/>
            </x14:dataBar>
          </x14:cfRule>
          <xm:sqref>C1283</xm:sqref>
        </x14:conditionalFormatting>
        <x14:conditionalFormatting xmlns:xm="http://schemas.microsoft.com/office/excel/2006/main">
          <x14:cfRule type="dataBar" id="{6C72DB87-8323-4CB5-AD84-BA3D6D18CBF7}">
            <x14:dataBar minLength="0" maxLength="100" gradient="0">
              <x14:cfvo type="autoMin"/>
              <x14:cfvo type="autoMax"/>
              <x14:negativeFillColor rgb="FFFF0000"/>
              <x14:axisColor rgb="FF000000"/>
            </x14:dataBar>
          </x14:cfRule>
          <xm:sqref>C1284</xm:sqref>
        </x14:conditionalFormatting>
        <x14:conditionalFormatting xmlns:xm="http://schemas.microsoft.com/office/excel/2006/main">
          <x14:cfRule type="dataBar" id="{A407B10E-D5FB-40EC-A270-70ACCD09E75D}">
            <x14:dataBar minLength="0" maxLength="100" gradient="0">
              <x14:cfvo type="autoMin"/>
              <x14:cfvo type="autoMax"/>
              <x14:negativeFillColor rgb="FFFF0000"/>
              <x14:axisColor rgb="FF000000"/>
            </x14:dataBar>
          </x14:cfRule>
          <xm:sqref>C1285</xm:sqref>
        </x14:conditionalFormatting>
        <x14:conditionalFormatting xmlns:xm="http://schemas.microsoft.com/office/excel/2006/main">
          <x14:cfRule type="dataBar" id="{98920A34-3C62-4FAC-99B9-E0C5DDD0DA87}">
            <x14:dataBar minLength="0" maxLength="100" gradient="0">
              <x14:cfvo type="autoMin"/>
              <x14:cfvo type="autoMax"/>
              <x14:negativeFillColor rgb="FFFF0000"/>
              <x14:axisColor rgb="FF000000"/>
            </x14:dataBar>
          </x14:cfRule>
          <xm:sqref>C1286</xm:sqref>
        </x14:conditionalFormatting>
        <x14:conditionalFormatting xmlns:xm="http://schemas.microsoft.com/office/excel/2006/main">
          <x14:cfRule type="dataBar" id="{1C2F6871-C6D1-4ECA-8099-005B32D5F641}">
            <x14:dataBar minLength="0" maxLength="100" gradient="0">
              <x14:cfvo type="autoMin"/>
              <x14:cfvo type="autoMax"/>
              <x14:negativeFillColor rgb="FFFF0000"/>
              <x14:axisColor rgb="FF000000"/>
            </x14:dataBar>
          </x14:cfRule>
          <xm:sqref>C1287</xm:sqref>
        </x14:conditionalFormatting>
        <x14:conditionalFormatting xmlns:xm="http://schemas.microsoft.com/office/excel/2006/main">
          <x14:cfRule type="dataBar" id="{C51065EB-62A5-4D82-AA02-5C6BC4900A99}">
            <x14:dataBar minLength="0" maxLength="100" gradient="0">
              <x14:cfvo type="autoMin"/>
              <x14:cfvo type="autoMax"/>
              <x14:negativeFillColor rgb="FFFF0000"/>
              <x14:axisColor rgb="FF000000"/>
            </x14:dataBar>
          </x14:cfRule>
          <xm:sqref>C1288</xm:sqref>
        </x14:conditionalFormatting>
        <x14:conditionalFormatting xmlns:xm="http://schemas.microsoft.com/office/excel/2006/main">
          <x14:cfRule type="dataBar" id="{AE72FD2F-A3BC-4D78-AA33-D8CCD9D986C7}">
            <x14:dataBar minLength="0" maxLength="100" gradient="0">
              <x14:cfvo type="autoMin"/>
              <x14:cfvo type="autoMax"/>
              <x14:negativeFillColor rgb="FFFF0000"/>
              <x14:axisColor rgb="FF000000"/>
            </x14:dataBar>
          </x14:cfRule>
          <xm:sqref>C1289</xm:sqref>
        </x14:conditionalFormatting>
        <x14:conditionalFormatting xmlns:xm="http://schemas.microsoft.com/office/excel/2006/main">
          <x14:cfRule type="dataBar" id="{2F9EE97E-E952-4D1F-8A44-AA0D8599A0E2}">
            <x14:dataBar minLength="0" maxLength="100" gradient="0">
              <x14:cfvo type="autoMin"/>
              <x14:cfvo type="autoMax"/>
              <x14:negativeFillColor rgb="FFFF0000"/>
              <x14:axisColor rgb="FF000000"/>
            </x14:dataBar>
          </x14:cfRule>
          <xm:sqref>C1290</xm:sqref>
        </x14:conditionalFormatting>
        <x14:conditionalFormatting xmlns:xm="http://schemas.microsoft.com/office/excel/2006/main">
          <x14:cfRule type="dataBar" id="{DB6E4C37-C6DC-4FB5-8EBF-B961EA14B591}">
            <x14:dataBar minLength="0" maxLength="100" gradient="0">
              <x14:cfvo type="autoMin"/>
              <x14:cfvo type="autoMax"/>
              <x14:negativeFillColor rgb="FFFF0000"/>
              <x14:axisColor rgb="FF000000"/>
            </x14:dataBar>
          </x14:cfRule>
          <xm:sqref>C1291</xm:sqref>
        </x14:conditionalFormatting>
        <x14:conditionalFormatting xmlns:xm="http://schemas.microsoft.com/office/excel/2006/main">
          <x14:cfRule type="dataBar" id="{A12E72E9-E60E-4011-B0BD-2552A877C46C}">
            <x14:dataBar minLength="0" maxLength="100" gradient="0">
              <x14:cfvo type="autoMin"/>
              <x14:cfvo type="autoMax"/>
              <x14:negativeFillColor rgb="FFFF0000"/>
              <x14:axisColor rgb="FF000000"/>
            </x14:dataBar>
          </x14:cfRule>
          <xm:sqref>C1292</xm:sqref>
        </x14:conditionalFormatting>
        <x14:conditionalFormatting xmlns:xm="http://schemas.microsoft.com/office/excel/2006/main">
          <x14:cfRule type="dataBar" id="{D4F371E8-A4DF-4785-9BF3-EB0957C08B36}">
            <x14:dataBar minLength="0" maxLength="100" gradient="0">
              <x14:cfvo type="autoMin"/>
              <x14:cfvo type="autoMax"/>
              <x14:negativeFillColor rgb="FFFF0000"/>
              <x14:axisColor rgb="FF000000"/>
            </x14:dataBar>
          </x14:cfRule>
          <xm:sqref>C1297</xm:sqref>
        </x14:conditionalFormatting>
        <x14:conditionalFormatting xmlns:xm="http://schemas.microsoft.com/office/excel/2006/main">
          <x14:cfRule type="dataBar" id="{67718E81-C460-4A5C-B105-9EA25DED00AF}">
            <x14:dataBar minLength="0" maxLength="100" gradient="0">
              <x14:cfvo type="autoMin"/>
              <x14:cfvo type="autoMax"/>
              <x14:negativeFillColor rgb="FFFF0000"/>
              <x14:axisColor rgb="FF000000"/>
            </x14:dataBar>
          </x14:cfRule>
          <xm:sqref>C1298</xm:sqref>
        </x14:conditionalFormatting>
        <x14:conditionalFormatting xmlns:xm="http://schemas.microsoft.com/office/excel/2006/main">
          <x14:cfRule type="dataBar" id="{3FF65803-CE46-462B-8734-27C8D0B58DB1}">
            <x14:dataBar minLength="0" maxLength="100" gradient="0">
              <x14:cfvo type="autoMin"/>
              <x14:cfvo type="autoMax"/>
              <x14:negativeFillColor rgb="FFFF0000"/>
              <x14:axisColor rgb="FF000000"/>
            </x14:dataBar>
          </x14:cfRule>
          <xm:sqref>C1300</xm:sqref>
        </x14:conditionalFormatting>
        <x14:conditionalFormatting xmlns:xm="http://schemas.microsoft.com/office/excel/2006/main">
          <x14:cfRule type="dataBar" id="{66ADFBA2-C7AF-4E3D-BB78-6DC51CD54C17}">
            <x14:dataBar minLength="0" maxLength="100" gradient="0">
              <x14:cfvo type="autoMin"/>
              <x14:cfvo type="autoMax"/>
              <x14:negativeFillColor rgb="FFFF0000"/>
              <x14:axisColor rgb="FF000000"/>
            </x14:dataBar>
          </x14:cfRule>
          <xm:sqref>C1301</xm:sqref>
        </x14:conditionalFormatting>
        <x14:conditionalFormatting xmlns:xm="http://schemas.microsoft.com/office/excel/2006/main">
          <x14:cfRule type="dataBar" id="{971662C8-5E54-4196-8C34-376723B319B2}">
            <x14:dataBar minLength="0" maxLength="100" gradient="0">
              <x14:cfvo type="autoMin"/>
              <x14:cfvo type="autoMax"/>
              <x14:negativeFillColor rgb="FFFF0000"/>
              <x14:axisColor rgb="FF000000"/>
            </x14:dataBar>
          </x14:cfRule>
          <xm:sqref>B1327</xm:sqref>
        </x14:conditionalFormatting>
        <x14:conditionalFormatting xmlns:xm="http://schemas.microsoft.com/office/excel/2006/main">
          <x14:cfRule type="dataBar" id="{5BC27B49-0C72-4903-95B5-81120F4D79F6}">
            <x14:dataBar minLength="0" maxLength="100" gradient="0">
              <x14:cfvo type="autoMin"/>
              <x14:cfvo type="autoMax"/>
              <x14:negativeFillColor rgb="FFFF0000"/>
              <x14:axisColor rgb="FF000000"/>
            </x14:dataBar>
          </x14:cfRule>
          <xm:sqref>B1325</xm:sqref>
        </x14:conditionalFormatting>
        <x14:conditionalFormatting xmlns:xm="http://schemas.microsoft.com/office/excel/2006/main">
          <x14:cfRule type="dataBar" id="{03DD8459-FAA2-4231-ABAB-E168BC7263EB}">
            <x14:dataBar minLength="0" maxLength="100" gradient="0">
              <x14:cfvo type="autoMin"/>
              <x14:cfvo type="autoMax"/>
              <x14:negativeFillColor rgb="FFFF0000"/>
              <x14:axisColor rgb="FF000000"/>
            </x14:dataBar>
          </x14:cfRule>
          <xm:sqref>B1328</xm:sqref>
        </x14:conditionalFormatting>
        <x14:conditionalFormatting xmlns:xm="http://schemas.microsoft.com/office/excel/2006/main">
          <x14:cfRule type="dataBar" id="{0DB77455-6B62-46CA-9206-F8604572DD5F}">
            <x14:dataBar minLength="0" maxLength="100" gradient="0">
              <x14:cfvo type="autoMin"/>
              <x14:cfvo type="autoMax"/>
              <x14:negativeFillColor rgb="FFFF0000"/>
              <x14:axisColor rgb="FF000000"/>
            </x14:dataBar>
          </x14:cfRule>
          <xm:sqref>B1308</xm:sqref>
        </x14:conditionalFormatting>
        <x14:conditionalFormatting xmlns:xm="http://schemas.microsoft.com/office/excel/2006/main">
          <x14:cfRule type="dataBar" id="{E0CBCBA6-0581-4524-AD2F-4FFFD87FE630}">
            <x14:dataBar minLength="0" maxLength="100" gradient="0">
              <x14:cfvo type="autoMin"/>
              <x14:cfvo type="autoMax"/>
              <x14:negativeFillColor rgb="FFFF0000"/>
              <x14:axisColor rgb="FF000000"/>
            </x14:dataBar>
          </x14:cfRule>
          <xm:sqref>B1324</xm:sqref>
        </x14:conditionalFormatting>
        <x14:conditionalFormatting xmlns:xm="http://schemas.microsoft.com/office/excel/2006/main">
          <x14:cfRule type="dataBar" id="{8CC6C3C9-1E9D-4B92-ACB5-B6010DE7FF18}">
            <x14:dataBar minLength="0" maxLength="100" gradient="0">
              <x14:cfvo type="autoMin"/>
              <x14:cfvo type="autoMax"/>
              <x14:negativeFillColor rgb="FFFF0000"/>
              <x14:axisColor rgb="FF000000"/>
            </x14:dataBar>
          </x14:cfRule>
          <xm:sqref>B1320</xm:sqref>
        </x14:conditionalFormatting>
        <x14:conditionalFormatting xmlns:xm="http://schemas.microsoft.com/office/excel/2006/main">
          <x14:cfRule type="dataBar" id="{6CB6EE18-5547-49E7-A9DA-446726BA085C}">
            <x14:dataBar minLength="0" maxLength="100" gradient="0">
              <x14:cfvo type="autoMin"/>
              <x14:cfvo type="autoMax"/>
              <x14:negativeFillColor rgb="FFFF0000"/>
              <x14:axisColor rgb="FF000000"/>
            </x14:dataBar>
          </x14:cfRule>
          <xm:sqref>B1321</xm:sqref>
        </x14:conditionalFormatting>
        <x14:conditionalFormatting xmlns:xm="http://schemas.microsoft.com/office/excel/2006/main">
          <x14:cfRule type="dataBar" id="{FF2CDD99-E48E-4EE9-A011-826FC74A5669}">
            <x14:dataBar minLength="0" maxLength="100" gradient="0">
              <x14:cfvo type="autoMin"/>
              <x14:cfvo type="autoMax"/>
              <x14:negativeFillColor rgb="FFFF0000"/>
              <x14:axisColor rgb="FF000000"/>
            </x14:dataBar>
          </x14:cfRule>
          <xm:sqref>B1322</xm:sqref>
        </x14:conditionalFormatting>
        <x14:conditionalFormatting xmlns:xm="http://schemas.microsoft.com/office/excel/2006/main">
          <x14:cfRule type="dataBar" id="{30A2D26A-D120-46E1-84A3-6B27C14189AB}">
            <x14:dataBar minLength="0" maxLength="100" gradient="0">
              <x14:cfvo type="autoMin"/>
              <x14:cfvo type="autoMax"/>
              <x14:negativeFillColor rgb="FFFF0000"/>
              <x14:axisColor rgb="FF000000"/>
            </x14:dataBar>
          </x14:cfRule>
          <xm:sqref>B1329:B1331</xm:sqref>
        </x14:conditionalFormatting>
        <x14:conditionalFormatting xmlns:xm="http://schemas.microsoft.com/office/excel/2006/main">
          <x14:cfRule type="dataBar" id="{AF2B106F-3639-4F1B-8546-8705127BCFF5}">
            <x14:dataBar minLength="0" maxLength="100" gradient="0">
              <x14:cfvo type="autoMin"/>
              <x14:cfvo type="autoMax"/>
              <x14:negativeFillColor rgb="FFFF0000"/>
              <x14:axisColor rgb="FF000000"/>
            </x14:dataBar>
          </x14:cfRule>
          <xm:sqref>B1354:B1355</xm:sqref>
        </x14:conditionalFormatting>
        <x14:conditionalFormatting xmlns:xm="http://schemas.microsoft.com/office/excel/2006/main">
          <x14:cfRule type="dataBar" id="{1C5DABA1-0D2D-4118-B547-532B42CDAA47}">
            <x14:dataBar minLength="0" maxLength="100" gradient="0">
              <x14:cfvo type="autoMin"/>
              <x14:cfvo type="autoMax"/>
              <x14:negativeFillColor rgb="FFFF0000"/>
              <x14:axisColor rgb="FF000000"/>
            </x14:dataBar>
          </x14:cfRule>
          <xm:sqref>B1494</xm:sqref>
        </x14:conditionalFormatting>
        <x14:conditionalFormatting xmlns:xm="http://schemas.microsoft.com/office/excel/2006/main">
          <x14:cfRule type="dataBar" id="{30B8049A-8BD8-4F50-9FFD-EF4780881231}">
            <x14:dataBar minLength="0" maxLength="100" gradient="0">
              <x14:cfvo type="autoMin"/>
              <x14:cfvo type="autoMax"/>
              <x14:negativeFillColor rgb="FFFF0000"/>
              <x14:axisColor rgb="FF000000"/>
            </x14:dataBar>
          </x14:cfRule>
          <xm:sqref>B1495</xm:sqref>
        </x14:conditionalFormatting>
        <x14:conditionalFormatting xmlns:xm="http://schemas.microsoft.com/office/excel/2006/main">
          <x14:cfRule type="dataBar" id="{66EB195D-358F-4301-8270-DD72A0ACF56A}">
            <x14:dataBar minLength="0" maxLength="100" gradient="0">
              <x14:cfvo type="autoMin"/>
              <x14:cfvo type="autoMax"/>
              <x14:negativeFillColor rgb="FFFF0000"/>
              <x14:axisColor rgb="FF000000"/>
            </x14:dataBar>
          </x14:cfRule>
          <xm:sqref>B1497:B1498</xm:sqref>
        </x14:conditionalFormatting>
        <x14:conditionalFormatting xmlns:xm="http://schemas.microsoft.com/office/excel/2006/main">
          <x14:cfRule type="dataBar" id="{94FAAFBA-C0C9-4C52-B4A1-3431202A89A9}">
            <x14:dataBar minLength="0" maxLength="100" gradient="0">
              <x14:cfvo type="autoMin"/>
              <x14:cfvo type="autoMax"/>
              <x14:negativeFillColor rgb="FFFF0000"/>
              <x14:axisColor rgb="FF000000"/>
            </x14:dataBar>
          </x14:cfRule>
          <xm:sqref>B1499</xm:sqref>
        </x14:conditionalFormatting>
        <x14:conditionalFormatting xmlns:xm="http://schemas.microsoft.com/office/excel/2006/main">
          <x14:cfRule type="dataBar" id="{26ACAA66-D86E-4D6F-8E7B-58419AEC9125}">
            <x14:dataBar minLength="0" maxLength="100" gradient="0">
              <x14:cfvo type="autoMin"/>
              <x14:cfvo type="autoMax"/>
              <x14:negativeFillColor rgb="FFFF0000"/>
              <x14:axisColor rgb="FF000000"/>
            </x14:dataBar>
          </x14:cfRule>
          <xm:sqref>B1500</xm:sqref>
        </x14:conditionalFormatting>
        <x14:conditionalFormatting xmlns:xm="http://schemas.microsoft.com/office/excel/2006/main">
          <x14:cfRule type="dataBar" id="{F389258E-1253-4461-A60F-EE52E08011F4}">
            <x14:dataBar minLength="0" maxLength="100" gradient="0">
              <x14:cfvo type="autoMin"/>
              <x14:cfvo type="autoMax"/>
              <x14:negativeFillColor rgb="FFFF0000"/>
              <x14:axisColor rgb="FF000000"/>
            </x14:dataBar>
          </x14:cfRule>
          <xm:sqref>B1501</xm:sqref>
        </x14:conditionalFormatting>
        <x14:conditionalFormatting xmlns:xm="http://schemas.microsoft.com/office/excel/2006/main">
          <x14:cfRule type="dataBar" id="{91CFDECD-00C5-4B9F-B36F-D38C23051BBA}">
            <x14:dataBar minLength="0" maxLength="100" gradient="0">
              <x14:cfvo type="autoMin"/>
              <x14:cfvo type="autoMax"/>
              <x14:negativeFillColor rgb="FFFF0000"/>
              <x14:axisColor rgb="FF000000"/>
            </x14:dataBar>
          </x14:cfRule>
          <xm:sqref>B1502</xm:sqref>
        </x14:conditionalFormatting>
        <x14:conditionalFormatting xmlns:xm="http://schemas.microsoft.com/office/excel/2006/main">
          <x14:cfRule type="dataBar" id="{5BA2D59B-1668-4634-B562-C9A48C202D48}">
            <x14:dataBar minLength="0" maxLength="100" gradient="0">
              <x14:cfvo type="autoMin"/>
              <x14:cfvo type="autoMax"/>
              <x14:negativeFillColor rgb="FFFF0000"/>
              <x14:axisColor rgb="FF000000"/>
            </x14:dataBar>
          </x14:cfRule>
          <xm:sqref>B1503</xm:sqref>
        </x14:conditionalFormatting>
        <x14:conditionalFormatting xmlns:xm="http://schemas.microsoft.com/office/excel/2006/main">
          <x14:cfRule type="dataBar" id="{7D78E550-3679-4498-9536-CD48ED890ECE}">
            <x14:dataBar minLength="0" maxLength="100" gradient="0">
              <x14:cfvo type="autoMin"/>
              <x14:cfvo type="autoMax"/>
              <x14:negativeFillColor rgb="FFFF0000"/>
              <x14:axisColor rgb="FF000000"/>
            </x14:dataBar>
          </x14:cfRule>
          <xm:sqref>B1504:B1509</xm:sqref>
        </x14:conditionalFormatting>
        <x14:conditionalFormatting xmlns:xm="http://schemas.microsoft.com/office/excel/2006/main">
          <x14:cfRule type="dataBar" id="{A81045B7-E393-4DA4-86E8-02CDBE47B8D3}">
            <x14:dataBar minLength="0" maxLength="100" gradient="0">
              <x14:cfvo type="autoMin"/>
              <x14:cfvo type="autoMax"/>
              <x14:negativeFillColor rgb="FFFF0000"/>
              <x14:axisColor rgb="FF000000"/>
            </x14:dataBar>
          </x14:cfRule>
          <xm:sqref>B1510</xm:sqref>
        </x14:conditionalFormatting>
        <x14:conditionalFormatting xmlns:xm="http://schemas.microsoft.com/office/excel/2006/main">
          <x14:cfRule type="dataBar" id="{7CD25C49-0685-4D2F-9706-266C3B59178F}">
            <x14:dataBar minLength="0" maxLength="100" gradient="0">
              <x14:cfvo type="autoMin"/>
              <x14:cfvo type="autoMax"/>
              <x14:negativeFillColor rgb="FFFF0000"/>
              <x14:axisColor rgb="FF000000"/>
            </x14:dataBar>
          </x14:cfRule>
          <xm:sqref>B1511</xm:sqref>
        </x14:conditionalFormatting>
        <x14:conditionalFormatting xmlns:xm="http://schemas.microsoft.com/office/excel/2006/main">
          <x14:cfRule type="dataBar" id="{1A9F02EB-F097-46CD-86C5-7E8120007D41}">
            <x14:dataBar minLength="0" maxLength="100" gradient="0">
              <x14:cfvo type="autoMin"/>
              <x14:cfvo type="autoMax"/>
              <x14:negativeFillColor rgb="FFFF0000"/>
              <x14:axisColor rgb="FF000000"/>
            </x14:dataBar>
          </x14:cfRule>
          <xm:sqref>B1452:B1493</xm:sqref>
        </x14:conditionalFormatting>
        <x14:conditionalFormatting xmlns:xm="http://schemas.microsoft.com/office/excel/2006/main">
          <x14:cfRule type="dataBar" id="{A6766B5D-451C-4BF2-87A5-2DBEC877093C}">
            <x14:dataBar minLength="0" maxLength="100" gradient="0">
              <x14:cfvo type="autoMin"/>
              <x14:cfvo type="autoMax"/>
              <x14:negativeFillColor rgb="FFFF0000"/>
              <x14:axisColor rgb="FF000000"/>
            </x14:dataBar>
          </x14:cfRule>
          <xm:sqref>B1496</xm:sqref>
        </x14:conditionalFormatting>
        <x14:conditionalFormatting xmlns:xm="http://schemas.microsoft.com/office/excel/2006/main">
          <x14:cfRule type="dataBar" id="{6CB0A02A-54C6-444E-9BC8-FC4D8E02F3F3}">
            <x14:dataBar minLength="0" maxLength="100" gradient="0">
              <x14:cfvo type="autoMin"/>
              <x14:cfvo type="autoMax"/>
              <x14:negativeFillColor rgb="FFFF0000"/>
              <x14:axisColor rgb="FF000000"/>
            </x14:dataBar>
          </x14:cfRule>
          <xm:sqref>B1512</xm:sqref>
        </x14:conditionalFormatting>
        <x14:conditionalFormatting xmlns:xm="http://schemas.microsoft.com/office/excel/2006/main">
          <x14:cfRule type="dataBar" id="{0F093A2C-8B08-4F9A-B8FC-0644F9517380}">
            <x14:dataBar minLength="0" maxLength="100" gradient="0">
              <x14:cfvo type="autoMin"/>
              <x14:cfvo type="autoMax"/>
              <x14:negativeFillColor rgb="FFFF0000"/>
              <x14:axisColor rgb="FF000000"/>
            </x14:dataBar>
          </x14:cfRule>
          <xm:sqref>B1513:B1514</xm:sqref>
        </x14:conditionalFormatting>
        <x14:conditionalFormatting xmlns:xm="http://schemas.microsoft.com/office/excel/2006/main">
          <x14:cfRule type="dataBar" id="{7DCEFADE-E52D-4E5E-932B-31B9FDBCA5AA}">
            <x14:dataBar minLength="0" maxLength="100" gradient="0">
              <x14:cfvo type="autoMin"/>
              <x14:cfvo type="autoMax"/>
              <x14:negativeFillColor rgb="FFFF0000"/>
              <x14:axisColor rgb="FF000000"/>
            </x14:dataBar>
          </x14:cfRule>
          <xm:sqref>B1529:B1530</xm:sqref>
        </x14:conditionalFormatting>
        <x14:conditionalFormatting xmlns:xm="http://schemas.microsoft.com/office/excel/2006/main">
          <x14:cfRule type="dataBar" id="{0248690A-A638-4480-A4D5-4460D3E7906C}">
            <x14:dataBar minLength="0" maxLength="100" gradient="0">
              <x14:cfvo type="autoMin"/>
              <x14:cfvo type="autoMax"/>
              <x14:negativeFillColor rgb="FFFF0000"/>
              <x14:axisColor rgb="FF000000"/>
            </x14:dataBar>
          </x14:cfRule>
          <xm:sqref>B1515:B1517</xm:sqref>
        </x14:conditionalFormatting>
        <x14:conditionalFormatting xmlns:xm="http://schemas.microsoft.com/office/excel/2006/main">
          <x14:cfRule type="dataBar" id="{CB680551-E7DE-4212-818A-A999EBF1AC03}">
            <x14:dataBar minLength="0" maxLength="100" gradient="0">
              <x14:cfvo type="autoMin"/>
              <x14:cfvo type="autoMax"/>
              <x14:negativeFillColor rgb="FFFF0000"/>
              <x14:axisColor rgb="FF000000"/>
            </x14:dataBar>
          </x14:cfRule>
          <xm:sqref>B1631:B1632</xm:sqref>
        </x14:conditionalFormatting>
        <x14:conditionalFormatting xmlns:xm="http://schemas.microsoft.com/office/excel/2006/main">
          <x14:cfRule type="dataBar" id="{EF71DF41-5395-4008-A989-6943291C3CD8}">
            <x14:dataBar minLength="0" maxLength="100" gradient="0">
              <x14:cfvo type="autoMin"/>
              <x14:cfvo type="autoMax"/>
              <x14:negativeFillColor rgb="FFFF0000"/>
              <x14:axisColor rgb="FF000000"/>
            </x14:dataBar>
          </x14:cfRule>
          <xm:sqref>B1633</xm:sqref>
        </x14:conditionalFormatting>
        <x14:conditionalFormatting xmlns:xm="http://schemas.microsoft.com/office/excel/2006/main">
          <x14:cfRule type="dataBar" id="{26009547-C242-4F90-9D20-E705CF8C6FDB}">
            <x14:dataBar minLength="0" maxLength="100" gradient="0">
              <x14:cfvo type="autoMin"/>
              <x14:cfvo type="autoMax"/>
              <x14:negativeFillColor rgb="FFFF0000"/>
              <x14:axisColor rgb="FF000000"/>
            </x14:dataBar>
          </x14:cfRule>
          <xm:sqref>B1634</xm:sqref>
        </x14:conditionalFormatting>
        <x14:conditionalFormatting xmlns:xm="http://schemas.microsoft.com/office/excel/2006/main">
          <x14:cfRule type="dataBar" id="{F974114D-DE1C-4D2C-B2D1-A2B33790D0A2}">
            <x14:dataBar minLength="0" maxLength="100" gradient="0">
              <x14:cfvo type="autoMin"/>
              <x14:cfvo type="autoMax"/>
              <x14:negativeFillColor rgb="FFFF0000"/>
              <x14:axisColor rgb="FF000000"/>
            </x14:dataBar>
          </x14:cfRule>
          <xm:sqref>B1636</xm:sqref>
        </x14:conditionalFormatting>
        <x14:conditionalFormatting xmlns:xm="http://schemas.microsoft.com/office/excel/2006/main">
          <x14:cfRule type="dataBar" id="{D6FA594E-FF53-43D5-AD79-3B5DEE0E20C0}">
            <x14:dataBar minLength="0" maxLength="100" gradient="0">
              <x14:cfvo type="autoMin"/>
              <x14:cfvo type="autoMax"/>
              <x14:negativeFillColor rgb="FFFF0000"/>
              <x14:axisColor rgb="FF000000"/>
            </x14:dataBar>
          </x14:cfRule>
          <xm:sqref>B1638</xm:sqref>
        </x14:conditionalFormatting>
        <x14:conditionalFormatting xmlns:xm="http://schemas.microsoft.com/office/excel/2006/main">
          <x14:cfRule type="dataBar" id="{F585EF95-B142-43B7-9A51-6E9EE3BF25DE}">
            <x14:dataBar minLength="0" maxLength="100" gradient="0">
              <x14:cfvo type="autoMin"/>
              <x14:cfvo type="autoMax"/>
              <x14:negativeFillColor rgb="FFFF0000"/>
              <x14:axisColor rgb="FF000000"/>
            </x14:dataBar>
          </x14:cfRule>
          <xm:sqref>B1640</xm:sqref>
        </x14:conditionalFormatting>
        <x14:conditionalFormatting xmlns:xm="http://schemas.microsoft.com/office/excel/2006/main">
          <x14:cfRule type="dataBar" id="{4504D5B9-6459-4D82-9F53-B3C9F9695E54}">
            <x14:dataBar minLength="0" maxLength="100" gradient="0">
              <x14:cfvo type="autoMin"/>
              <x14:cfvo type="autoMax"/>
              <x14:negativeFillColor rgb="FFFF0000"/>
              <x14:axisColor rgb="FF000000"/>
            </x14:dataBar>
          </x14:cfRule>
          <xm:sqref>B1642</xm:sqref>
        </x14:conditionalFormatting>
        <x14:conditionalFormatting xmlns:xm="http://schemas.microsoft.com/office/excel/2006/main">
          <x14:cfRule type="dataBar" id="{742FFCC3-1F54-4776-BB49-E56DF096E1AA}">
            <x14:dataBar minLength="0" maxLength="100" gradient="0">
              <x14:cfvo type="autoMin"/>
              <x14:cfvo type="autoMax"/>
              <x14:negativeFillColor rgb="FFFF0000"/>
              <x14:axisColor rgb="FF000000"/>
            </x14:dataBar>
          </x14:cfRule>
          <xm:sqref>B1643</xm:sqref>
        </x14:conditionalFormatting>
        <x14:conditionalFormatting xmlns:xm="http://schemas.microsoft.com/office/excel/2006/main">
          <x14:cfRule type="dataBar" id="{24598711-77BF-4F94-9751-DA3CDA4A11F1}">
            <x14:dataBar minLength="0" maxLength="100" gradient="0">
              <x14:cfvo type="autoMin"/>
              <x14:cfvo type="autoMax"/>
              <x14:negativeFillColor rgb="FFFF0000"/>
              <x14:axisColor rgb="FF000000"/>
            </x14:dataBar>
          </x14:cfRule>
          <xm:sqref>B1644</xm:sqref>
        </x14:conditionalFormatting>
        <x14:conditionalFormatting xmlns:xm="http://schemas.microsoft.com/office/excel/2006/main">
          <x14:cfRule type="dataBar" id="{587F8C25-1F3D-4406-8628-806C1AE57661}">
            <x14:dataBar minLength="0" maxLength="100" gradient="0">
              <x14:cfvo type="autoMin"/>
              <x14:cfvo type="autoMax"/>
              <x14:negativeFillColor rgb="FFFF0000"/>
              <x14:axisColor rgb="FF000000"/>
            </x14:dataBar>
          </x14:cfRule>
          <xm:sqref>B1645</xm:sqref>
        </x14:conditionalFormatting>
        <x14:conditionalFormatting xmlns:xm="http://schemas.microsoft.com/office/excel/2006/main">
          <x14:cfRule type="dataBar" id="{77E34D01-67E8-4491-B8F0-C3660748CF1A}">
            <x14:dataBar minLength="0" maxLength="100" gradient="0">
              <x14:cfvo type="autoMin"/>
              <x14:cfvo type="autoMax"/>
              <x14:negativeFillColor rgb="FFFF0000"/>
              <x14:axisColor rgb="FF000000"/>
            </x14:dataBar>
          </x14:cfRule>
          <xm:sqref>B1646</xm:sqref>
        </x14:conditionalFormatting>
        <x14:conditionalFormatting xmlns:xm="http://schemas.microsoft.com/office/excel/2006/main">
          <x14:cfRule type="dataBar" id="{FE0B87D4-5E06-4A5D-9E42-A7929340108B}">
            <x14:dataBar minLength="0" maxLength="100" gradient="0">
              <x14:cfvo type="autoMin"/>
              <x14:cfvo type="autoMax"/>
              <x14:negativeFillColor rgb="FFFF0000"/>
              <x14:axisColor rgb="FF000000"/>
            </x14:dataBar>
          </x14:cfRule>
          <xm:sqref>B1647</xm:sqref>
        </x14:conditionalFormatting>
        <x14:conditionalFormatting xmlns:xm="http://schemas.microsoft.com/office/excel/2006/main">
          <x14:cfRule type="dataBar" id="{B90B3BAE-3DF2-453B-8267-2A979DEB5E3B}">
            <x14:dataBar minLength="0" maxLength="100" gradient="0">
              <x14:cfvo type="autoMin"/>
              <x14:cfvo type="autoMax"/>
              <x14:negativeFillColor rgb="FFFF0000"/>
              <x14:axisColor rgb="FF000000"/>
            </x14:dataBar>
          </x14:cfRule>
          <xm:sqref>B1648</xm:sqref>
        </x14:conditionalFormatting>
        <x14:conditionalFormatting xmlns:xm="http://schemas.microsoft.com/office/excel/2006/main">
          <x14:cfRule type="dataBar" id="{2E3F0571-F109-4F9C-AB4D-F86586044A95}">
            <x14:dataBar minLength="0" maxLength="100" gradient="0">
              <x14:cfvo type="autoMin"/>
              <x14:cfvo type="autoMax"/>
              <x14:negativeFillColor rgb="FFFF0000"/>
              <x14:axisColor rgb="FF000000"/>
            </x14:dataBar>
          </x14:cfRule>
          <xm:sqref>B1649</xm:sqref>
        </x14:conditionalFormatting>
        <x14:conditionalFormatting xmlns:xm="http://schemas.microsoft.com/office/excel/2006/main">
          <x14:cfRule type="dataBar" id="{09805B13-1CA6-4EC8-9560-EED002D27F52}">
            <x14:dataBar minLength="0" maxLength="100" gradient="0">
              <x14:cfvo type="autoMin"/>
              <x14:cfvo type="autoMax"/>
              <x14:negativeFillColor rgb="FFFF0000"/>
              <x14:axisColor rgb="FF000000"/>
            </x14:dataBar>
          </x14:cfRule>
          <xm:sqref>B1650</xm:sqref>
        </x14:conditionalFormatting>
        <x14:conditionalFormatting xmlns:xm="http://schemas.microsoft.com/office/excel/2006/main">
          <x14:cfRule type="dataBar" id="{018967BD-295C-47C7-8DF5-79287FAE57DA}">
            <x14:dataBar minLength="0" maxLength="100" gradient="0">
              <x14:cfvo type="autoMin"/>
              <x14:cfvo type="autoMax"/>
              <x14:negativeFillColor rgb="FFFF0000"/>
              <x14:axisColor rgb="FF000000"/>
            </x14:dataBar>
          </x14:cfRule>
          <xm:sqref>B1651</xm:sqref>
        </x14:conditionalFormatting>
        <x14:conditionalFormatting xmlns:xm="http://schemas.microsoft.com/office/excel/2006/main">
          <x14:cfRule type="dataBar" id="{9157A304-DC73-4FA9-BEDA-9F5F68E8A7BE}">
            <x14:dataBar minLength="0" maxLength="100" gradient="0">
              <x14:cfvo type="autoMin"/>
              <x14:cfvo type="autoMax"/>
              <x14:negativeFillColor rgb="FFFF0000"/>
              <x14:axisColor rgb="FF000000"/>
            </x14:dataBar>
          </x14:cfRule>
          <xm:sqref>B1652</xm:sqref>
        </x14:conditionalFormatting>
        <x14:conditionalFormatting xmlns:xm="http://schemas.microsoft.com/office/excel/2006/main">
          <x14:cfRule type="dataBar" id="{E891D109-D527-46FB-947B-950F5EB319BF}">
            <x14:dataBar minLength="0" maxLength="100" gradient="0">
              <x14:cfvo type="autoMin"/>
              <x14:cfvo type="autoMax"/>
              <x14:negativeFillColor rgb="FFFF0000"/>
              <x14:axisColor rgb="FF000000"/>
            </x14:dataBar>
          </x14:cfRule>
          <xm:sqref>B1653</xm:sqref>
        </x14:conditionalFormatting>
        <x14:conditionalFormatting xmlns:xm="http://schemas.microsoft.com/office/excel/2006/main">
          <x14:cfRule type="dataBar" id="{AD3D08A6-DF49-4CB1-B87B-4D8A6D7732D9}">
            <x14:dataBar minLength="0" maxLength="100" gradient="0">
              <x14:cfvo type="autoMin"/>
              <x14:cfvo type="autoMax"/>
              <x14:negativeFillColor rgb="FFFF0000"/>
              <x14:axisColor rgb="FF000000"/>
            </x14:dataBar>
          </x14:cfRule>
          <xm:sqref>B1621</xm:sqref>
        </x14:conditionalFormatting>
        <x14:conditionalFormatting xmlns:xm="http://schemas.microsoft.com/office/excel/2006/main">
          <x14:cfRule type="dataBar" id="{C38CD025-4F49-4F06-8CE2-4A32B8AE3E37}">
            <x14:dataBar minLength="0" maxLength="100" gradient="0">
              <x14:cfvo type="autoMin"/>
              <x14:cfvo type="autoMax"/>
              <x14:negativeFillColor rgb="FFFF0000"/>
              <x14:axisColor rgb="FF000000"/>
            </x14:dataBar>
          </x14:cfRule>
          <xm:sqref>B1662:B1664</xm:sqref>
        </x14:conditionalFormatting>
        <x14:conditionalFormatting xmlns:xm="http://schemas.microsoft.com/office/excel/2006/main">
          <x14:cfRule type="dataBar" id="{E987FC48-48CA-4A96-ADB8-75F74D90C3AE}">
            <x14:dataBar minLength="0" maxLength="100" gradient="0">
              <x14:cfvo type="autoMin"/>
              <x14:cfvo type="autoMax"/>
              <x14:negativeFillColor rgb="FFFF0000"/>
              <x14:axisColor rgb="FF000000"/>
            </x14:dataBar>
          </x14:cfRule>
          <xm:sqref>B1665:B1667</xm:sqref>
        </x14:conditionalFormatting>
        <x14:conditionalFormatting xmlns:xm="http://schemas.microsoft.com/office/excel/2006/main">
          <x14:cfRule type="dataBar" id="{910EB91A-A932-4E74-8C91-892B22246C5F}">
            <x14:dataBar minLength="0" maxLength="100" gradient="0">
              <x14:cfvo type="autoMin"/>
              <x14:cfvo type="autoMax"/>
              <x14:negativeFillColor rgb="FFFF0000"/>
              <x14:axisColor rgb="FF000000"/>
            </x14:dataBar>
          </x14:cfRule>
          <xm:sqref>B1656:B1659</xm:sqref>
        </x14:conditionalFormatting>
        <x14:conditionalFormatting xmlns:xm="http://schemas.microsoft.com/office/excel/2006/main">
          <x14:cfRule type="dataBar" id="{43A572BB-FF02-4BBC-9F91-E3FD952DFF8E}">
            <x14:dataBar minLength="0" maxLength="100" gradient="0">
              <x14:cfvo type="autoMin"/>
              <x14:cfvo type="autoMax"/>
              <x14:negativeFillColor rgb="FFFF0000"/>
              <x14:axisColor rgb="FF000000"/>
            </x14:dataBar>
          </x14:cfRule>
          <xm:sqref>B1660:B1661</xm:sqref>
        </x14:conditionalFormatting>
        <x14:conditionalFormatting xmlns:xm="http://schemas.microsoft.com/office/excel/2006/main">
          <x14:cfRule type="dataBar" id="{1800DEE3-EB50-416E-BF64-AB2F23BE09B0}">
            <x14:dataBar minLength="0" maxLength="100" gradient="0">
              <x14:cfvo type="autoMin"/>
              <x14:cfvo type="autoMax"/>
              <x14:negativeFillColor rgb="FFFF0000"/>
              <x14:axisColor rgb="FF000000"/>
            </x14:dataBar>
          </x14:cfRule>
          <xm:sqref>B1635</xm:sqref>
        </x14:conditionalFormatting>
        <x14:conditionalFormatting xmlns:xm="http://schemas.microsoft.com/office/excel/2006/main">
          <x14:cfRule type="dataBar" id="{10392348-7C79-41F9-9783-BF9B17669F2E}">
            <x14:dataBar minLength="0" maxLength="100" gradient="0">
              <x14:cfvo type="autoMin"/>
              <x14:cfvo type="autoMax"/>
              <x14:negativeFillColor rgb="FFFF0000"/>
              <x14:axisColor rgb="FF000000"/>
            </x14:dataBar>
          </x14:cfRule>
          <xm:sqref>B1637</xm:sqref>
        </x14:conditionalFormatting>
        <x14:conditionalFormatting xmlns:xm="http://schemas.microsoft.com/office/excel/2006/main">
          <x14:cfRule type="dataBar" id="{45C0D251-E64B-4155-A050-BCF3D7C3E1C9}">
            <x14:dataBar minLength="0" maxLength="100" gradient="0">
              <x14:cfvo type="autoMin"/>
              <x14:cfvo type="autoMax"/>
              <x14:negativeFillColor rgb="FFFF0000"/>
              <x14:axisColor rgb="FF000000"/>
            </x14:dataBar>
          </x14:cfRule>
          <xm:sqref>B1639</xm:sqref>
        </x14:conditionalFormatting>
        <x14:conditionalFormatting xmlns:xm="http://schemas.microsoft.com/office/excel/2006/main">
          <x14:cfRule type="dataBar" id="{7FD20D85-A522-49F5-B75B-7F6D5BF79B4D}">
            <x14:dataBar minLength="0" maxLength="100" gradient="0">
              <x14:cfvo type="autoMin"/>
              <x14:cfvo type="autoMax"/>
              <x14:negativeFillColor rgb="FFFF0000"/>
              <x14:axisColor rgb="FF000000"/>
            </x14:dataBar>
          </x14:cfRule>
          <xm:sqref>B1641</xm:sqref>
        </x14:conditionalFormatting>
        <x14:conditionalFormatting xmlns:xm="http://schemas.microsoft.com/office/excel/2006/main">
          <x14:cfRule type="dataBar" id="{BBE6CF78-A84F-4A85-8902-B389269320C4}">
            <x14:dataBar minLength="0" maxLength="100" gradient="0">
              <x14:cfvo type="autoMin"/>
              <x14:cfvo type="autoMax"/>
              <x14:negativeFillColor rgb="FFFF0000"/>
              <x14:axisColor rgb="FF000000"/>
            </x14:dataBar>
          </x14:cfRule>
          <xm:sqref>B1655</xm:sqref>
        </x14:conditionalFormatting>
        <x14:conditionalFormatting xmlns:xm="http://schemas.microsoft.com/office/excel/2006/main">
          <x14:cfRule type="dataBar" id="{24A18D67-C6F3-4597-BCDA-D5B8ECC6E363}">
            <x14:dataBar minLength="0" maxLength="100" gradient="0">
              <x14:cfvo type="autoMin"/>
              <x14:cfvo type="autoMax"/>
              <x14:negativeFillColor rgb="FFFF0000"/>
              <x14:axisColor rgb="FF000000"/>
            </x14:dataBar>
          </x14:cfRule>
          <xm:sqref>B1668:B1669</xm:sqref>
        </x14:conditionalFormatting>
        <x14:conditionalFormatting xmlns:xm="http://schemas.microsoft.com/office/excel/2006/main">
          <x14:cfRule type="dataBar" id="{287F1D2D-0DF0-472A-BC4C-246E58CD0EB0}">
            <x14:dataBar minLength="0" maxLength="100" gradient="0">
              <x14:cfvo type="autoMin"/>
              <x14:cfvo type="autoMax"/>
              <x14:negativeFillColor rgb="FFFF0000"/>
              <x14:axisColor rgb="FF000000"/>
            </x14:dataBar>
          </x14:cfRule>
          <xm:sqref>C1668:C1669</xm:sqref>
        </x14:conditionalFormatting>
        <x14:conditionalFormatting xmlns:xm="http://schemas.microsoft.com/office/excel/2006/main">
          <x14:cfRule type="dataBar" id="{CAF2C3C4-9E91-4134-A6AE-B618367A0718}">
            <x14:dataBar minLength="0" maxLength="100" gradient="0">
              <x14:cfvo type="autoMin"/>
              <x14:cfvo type="autoMax"/>
              <x14:negativeFillColor rgb="FFFF0000"/>
              <x14:axisColor rgb="FF000000"/>
            </x14:dataBar>
          </x14:cfRule>
          <xm:sqref>B1675</xm:sqref>
        </x14:conditionalFormatting>
        <x14:conditionalFormatting xmlns:xm="http://schemas.microsoft.com/office/excel/2006/main">
          <x14:cfRule type="dataBar" id="{99AD6A44-A77E-4EE3-A211-1C8C7F049613}">
            <x14:dataBar minLength="0" maxLength="100" gradient="0">
              <x14:cfvo type="autoMin"/>
              <x14:cfvo type="autoMax"/>
              <x14:negativeFillColor rgb="FFFF0000"/>
              <x14:axisColor rgb="FF000000"/>
            </x14:dataBar>
          </x14:cfRule>
          <xm:sqref>C1675</xm:sqref>
        </x14:conditionalFormatting>
        <x14:conditionalFormatting xmlns:xm="http://schemas.microsoft.com/office/excel/2006/main">
          <x14:cfRule type="dataBar" id="{409111D1-CBFE-4C10-A069-0B79A3A410A9}">
            <x14:dataBar minLength="0" maxLength="100" gradient="0">
              <x14:cfvo type="autoMin"/>
              <x14:cfvo type="autoMax"/>
              <x14:negativeFillColor rgb="FFFF0000"/>
              <x14:axisColor rgb="FF000000"/>
            </x14:dataBar>
          </x14:cfRule>
          <xm:sqref>C1672:C1674 C1676</xm:sqref>
        </x14:conditionalFormatting>
        <x14:conditionalFormatting xmlns:xm="http://schemas.microsoft.com/office/excel/2006/main">
          <x14:cfRule type="dataBar" id="{275163D9-AC2D-47CD-90D8-AD157BD5F002}">
            <x14:dataBar minLength="0" maxLength="100" gradient="0">
              <x14:cfvo type="autoMin"/>
              <x14:cfvo type="autoMax"/>
              <x14:negativeFillColor rgb="FFFF0000"/>
              <x14:axisColor rgb="FF000000"/>
            </x14:dataBar>
          </x14:cfRule>
          <xm:sqref>B1975 B1808 B1948:B1973</xm:sqref>
        </x14:conditionalFormatting>
        <x14:conditionalFormatting xmlns:xm="http://schemas.microsoft.com/office/excel/2006/main">
          <x14:cfRule type="dataBar" id="{1BD808AB-0A1F-4100-8EFA-35D1BD967084}">
            <x14:dataBar minLength="0" maxLength="100" gradient="0">
              <x14:cfvo type="autoMin"/>
              <x14:cfvo type="autoMax"/>
              <x14:negativeFillColor rgb="FFFF0000"/>
              <x14:axisColor rgb="FF000000"/>
            </x14:dataBar>
          </x14:cfRule>
          <xm:sqref>B1809:B1811</xm:sqref>
        </x14:conditionalFormatting>
        <x14:conditionalFormatting xmlns:xm="http://schemas.microsoft.com/office/excel/2006/main">
          <x14:cfRule type="dataBar" id="{E3F2F402-F55D-4455-9E39-9F7D7B5DD5B1}">
            <x14:dataBar minLength="0" maxLength="100" gradient="0">
              <x14:cfvo type="autoMin"/>
              <x14:cfvo type="autoMax"/>
              <x14:negativeFillColor rgb="FFFF0000"/>
              <x14:axisColor rgb="FF000000"/>
            </x14:dataBar>
          </x14:cfRule>
          <xm:sqref>B1813</xm:sqref>
        </x14:conditionalFormatting>
        <x14:conditionalFormatting xmlns:xm="http://schemas.microsoft.com/office/excel/2006/main">
          <x14:cfRule type="dataBar" id="{7FCD27A0-E7FE-4CD4-B3AB-19E35EF599F4}">
            <x14:dataBar minLength="0" maxLength="100" gradient="0">
              <x14:cfvo type="autoMin"/>
              <x14:cfvo type="autoMax"/>
              <x14:negativeFillColor rgb="FFFF0000"/>
              <x14:axisColor rgb="FF000000"/>
            </x14:dataBar>
          </x14:cfRule>
          <xm:sqref>B1814</xm:sqref>
        </x14:conditionalFormatting>
        <x14:conditionalFormatting xmlns:xm="http://schemas.microsoft.com/office/excel/2006/main">
          <x14:cfRule type="dataBar" id="{77169594-4EA1-41AD-9DF4-B626946F6A0C}">
            <x14:dataBar minLength="0" maxLength="100" gradient="0">
              <x14:cfvo type="autoMin"/>
              <x14:cfvo type="autoMax"/>
              <x14:negativeFillColor rgb="FFFF0000"/>
              <x14:axisColor rgb="FF000000"/>
            </x14:dataBar>
          </x14:cfRule>
          <xm:sqref>B1815</xm:sqref>
        </x14:conditionalFormatting>
        <x14:conditionalFormatting xmlns:xm="http://schemas.microsoft.com/office/excel/2006/main">
          <x14:cfRule type="dataBar" id="{E1A91CF0-7A77-4D35-BC84-34F7A51C7100}">
            <x14:dataBar minLength="0" maxLength="100" gradient="0">
              <x14:cfvo type="autoMin"/>
              <x14:cfvo type="autoMax"/>
              <x14:negativeFillColor rgb="FFFF0000"/>
              <x14:axisColor rgb="FF000000"/>
            </x14:dataBar>
          </x14:cfRule>
          <xm:sqref>B1816</xm:sqref>
        </x14:conditionalFormatting>
        <x14:conditionalFormatting xmlns:xm="http://schemas.microsoft.com/office/excel/2006/main">
          <x14:cfRule type="dataBar" id="{CF1EFC1B-FD7E-4141-9786-C660994511C4}">
            <x14:dataBar minLength="0" maxLength="100" gradient="0">
              <x14:cfvo type="autoMin"/>
              <x14:cfvo type="autoMax"/>
              <x14:negativeFillColor rgb="FFFF0000"/>
              <x14:axisColor rgb="FF000000"/>
            </x14:dataBar>
          </x14:cfRule>
          <xm:sqref>B1817</xm:sqref>
        </x14:conditionalFormatting>
        <x14:conditionalFormatting xmlns:xm="http://schemas.microsoft.com/office/excel/2006/main">
          <x14:cfRule type="dataBar" id="{5603E838-F1AF-425B-B2A7-5E0D52FC9E6B}">
            <x14:dataBar minLength="0" maxLength="100" gradient="0">
              <x14:cfvo type="autoMin"/>
              <x14:cfvo type="autoMax"/>
              <x14:negativeFillColor rgb="FFFF0000"/>
              <x14:axisColor rgb="FF000000"/>
            </x14:dataBar>
          </x14:cfRule>
          <xm:sqref>B1818</xm:sqref>
        </x14:conditionalFormatting>
        <x14:conditionalFormatting xmlns:xm="http://schemas.microsoft.com/office/excel/2006/main">
          <x14:cfRule type="dataBar" id="{B472B83C-E15A-4B1A-915C-C3619926C094}">
            <x14:dataBar minLength="0" maxLength="100" gradient="0">
              <x14:cfvo type="autoMin"/>
              <x14:cfvo type="autoMax"/>
              <x14:negativeFillColor rgb="FFFF0000"/>
              <x14:axisColor rgb="FF000000"/>
            </x14:dataBar>
          </x14:cfRule>
          <xm:sqref>B1819</xm:sqref>
        </x14:conditionalFormatting>
        <x14:conditionalFormatting xmlns:xm="http://schemas.microsoft.com/office/excel/2006/main">
          <x14:cfRule type="dataBar" id="{5509DD3D-4ECA-4363-B320-67396EED0FFD}">
            <x14:dataBar minLength="0" maxLength="100" gradient="0">
              <x14:cfvo type="autoMin"/>
              <x14:cfvo type="autoMax"/>
              <x14:negativeFillColor rgb="FFFF0000"/>
              <x14:axisColor rgb="FF000000"/>
            </x14:dataBar>
          </x14:cfRule>
          <xm:sqref>B1820</xm:sqref>
        </x14:conditionalFormatting>
        <x14:conditionalFormatting xmlns:xm="http://schemas.microsoft.com/office/excel/2006/main">
          <x14:cfRule type="dataBar" id="{2CF50256-4E85-4AB8-8332-9DE584DEA7BC}">
            <x14:dataBar minLength="0" maxLength="100" gradient="0">
              <x14:cfvo type="autoMin"/>
              <x14:cfvo type="autoMax"/>
              <x14:negativeFillColor rgb="FFFF0000"/>
              <x14:axisColor rgb="FF000000"/>
            </x14:dataBar>
          </x14:cfRule>
          <xm:sqref>B1821</xm:sqref>
        </x14:conditionalFormatting>
        <x14:conditionalFormatting xmlns:xm="http://schemas.microsoft.com/office/excel/2006/main">
          <x14:cfRule type="dataBar" id="{7215EB9D-F90A-4269-8A16-376EDD9D78D1}">
            <x14:dataBar minLength="0" maxLength="100" gradient="0">
              <x14:cfvo type="autoMin"/>
              <x14:cfvo type="autoMax"/>
              <x14:negativeFillColor rgb="FFFF0000"/>
              <x14:axisColor rgb="FF000000"/>
            </x14:dataBar>
          </x14:cfRule>
          <xm:sqref>B1822</xm:sqref>
        </x14:conditionalFormatting>
        <x14:conditionalFormatting xmlns:xm="http://schemas.microsoft.com/office/excel/2006/main">
          <x14:cfRule type="dataBar" id="{6D0A97E6-FC98-49A8-82F4-B86ADB3F3FB1}">
            <x14:dataBar minLength="0" maxLength="100" gradient="0">
              <x14:cfvo type="autoMin"/>
              <x14:cfvo type="autoMax"/>
              <x14:negativeFillColor rgb="FFFF0000"/>
              <x14:axisColor rgb="FF000000"/>
            </x14:dataBar>
          </x14:cfRule>
          <xm:sqref>B1823</xm:sqref>
        </x14:conditionalFormatting>
        <x14:conditionalFormatting xmlns:xm="http://schemas.microsoft.com/office/excel/2006/main">
          <x14:cfRule type="dataBar" id="{E4F0D3C8-EA0B-4A07-8EC0-0F275513AD4A}">
            <x14:dataBar minLength="0" maxLength="100" gradient="0">
              <x14:cfvo type="autoMin"/>
              <x14:cfvo type="autoMax"/>
              <x14:negativeFillColor rgb="FFFF0000"/>
              <x14:axisColor rgb="FF000000"/>
            </x14:dataBar>
          </x14:cfRule>
          <xm:sqref>B1824</xm:sqref>
        </x14:conditionalFormatting>
        <x14:conditionalFormatting xmlns:xm="http://schemas.microsoft.com/office/excel/2006/main">
          <x14:cfRule type="dataBar" id="{CE2B6D62-839F-46EA-A740-8255BBCF1C60}">
            <x14:dataBar minLength="0" maxLength="100" gradient="0">
              <x14:cfvo type="autoMin"/>
              <x14:cfvo type="autoMax"/>
              <x14:negativeFillColor rgb="FFFF0000"/>
              <x14:axisColor rgb="FF000000"/>
            </x14:dataBar>
          </x14:cfRule>
          <xm:sqref>B1825</xm:sqref>
        </x14:conditionalFormatting>
        <x14:conditionalFormatting xmlns:xm="http://schemas.microsoft.com/office/excel/2006/main">
          <x14:cfRule type="dataBar" id="{312830FB-E28F-4076-A3DA-E3E87BCEDD9A}">
            <x14:dataBar minLength="0" maxLength="100" gradient="0">
              <x14:cfvo type="autoMin"/>
              <x14:cfvo type="autoMax"/>
              <x14:negativeFillColor rgb="FFFF0000"/>
              <x14:axisColor rgb="FF000000"/>
            </x14:dataBar>
          </x14:cfRule>
          <xm:sqref>B1826</xm:sqref>
        </x14:conditionalFormatting>
        <x14:conditionalFormatting xmlns:xm="http://schemas.microsoft.com/office/excel/2006/main">
          <x14:cfRule type="dataBar" id="{61B4C043-0B8F-438A-A165-E5B8C44F518F}">
            <x14:dataBar minLength="0" maxLength="100" gradient="0">
              <x14:cfvo type="autoMin"/>
              <x14:cfvo type="autoMax"/>
              <x14:negativeFillColor rgb="FFFF0000"/>
              <x14:axisColor rgb="FF000000"/>
            </x14:dataBar>
          </x14:cfRule>
          <xm:sqref>B1827</xm:sqref>
        </x14:conditionalFormatting>
        <x14:conditionalFormatting xmlns:xm="http://schemas.microsoft.com/office/excel/2006/main">
          <x14:cfRule type="dataBar" id="{EF91F9C3-8325-48BD-B5D1-E5A6A77235F5}">
            <x14:dataBar minLength="0" maxLength="100" gradient="0">
              <x14:cfvo type="autoMin"/>
              <x14:cfvo type="autoMax"/>
              <x14:negativeFillColor rgb="FFFF0000"/>
              <x14:axisColor rgb="FF000000"/>
            </x14:dataBar>
          </x14:cfRule>
          <xm:sqref>B1828</xm:sqref>
        </x14:conditionalFormatting>
        <x14:conditionalFormatting xmlns:xm="http://schemas.microsoft.com/office/excel/2006/main">
          <x14:cfRule type="dataBar" id="{20A9142B-DA02-4E9D-AF4C-68ED356E5C3C}">
            <x14:dataBar minLength="0" maxLength="100" gradient="0">
              <x14:cfvo type="autoMin"/>
              <x14:cfvo type="autoMax"/>
              <x14:negativeFillColor rgb="FFFF0000"/>
              <x14:axisColor rgb="FF000000"/>
            </x14:dataBar>
          </x14:cfRule>
          <xm:sqref>B1829</xm:sqref>
        </x14:conditionalFormatting>
        <x14:conditionalFormatting xmlns:xm="http://schemas.microsoft.com/office/excel/2006/main">
          <x14:cfRule type="dataBar" id="{4C152C3A-8B9C-4EED-A915-AC69DC24CB25}">
            <x14:dataBar minLength="0" maxLength="100" gradient="0">
              <x14:cfvo type="autoMin"/>
              <x14:cfvo type="autoMax"/>
              <x14:negativeFillColor rgb="FFFF0000"/>
              <x14:axisColor rgb="FF000000"/>
            </x14:dataBar>
          </x14:cfRule>
          <xm:sqref>B1830</xm:sqref>
        </x14:conditionalFormatting>
        <x14:conditionalFormatting xmlns:xm="http://schemas.microsoft.com/office/excel/2006/main">
          <x14:cfRule type="dataBar" id="{8ED5CC61-553C-4A10-B894-BFEA53ABA638}">
            <x14:dataBar minLength="0" maxLength="100" gradient="0">
              <x14:cfvo type="autoMin"/>
              <x14:cfvo type="autoMax"/>
              <x14:negativeFillColor rgb="FFFF0000"/>
              <x14:axisColor rgb="FF000000"/>
            </x14:dataBar>
          </x14:cfRule>
          <xm:sqref>B1831</xm:sqref>
        </x14:conditionalFormatting>
        <x14:conditionalFormatting xmlns:xm="http://schemas.microsoft.com/office/excel/2006/main">
          <x14:cfRule type="dataBar" id="{9777F694-032E-43F0-8D0B-2989C8E99C2C}">
            <x14:dataBar minLength="0" maxLength="100" gradient="0">
              <x14:cfvo type="autoMin"/>
              <x14:cfvo type="autoMax"/>
              <x14:negativeFillColor rgb="FFFF0000"/>
              <x14:axisColor rgb="FF000000"/>
            </x14:dataBar>
          </x14:cfRule>
          <xm:sqref>B1832</xm:sqref>
        </x14:conditionalFormatting>
        <x14:conditionalFormatting xmlns:xm="http://schemas.microsoft.com/office/excel/2006/main">
          <x14:cfRule type="dataBar" id="{40647742-5582-4380-A86D-3FA793EF0332}">
            <x14:dataBar minLength="0" maxLength="100" gradient="0">
              <x14:cfvo type="autoMin"/>
              <x14:cfvo type="autoMax"/>
              <x14:negativeFillColor rgb="FFFF0000"/>
              <x14:axisColor rgb="FF000000"/>
            </x14:dataBar>
          </x14:cfRule>
          <xm:sqref>B1833</xm:sqref>
        </x14:conditionalFormatting>
        <x14:conditionalFormatting xmlns:xm="http://schemas.microsoft.com/office/excel/2006/main">
          <x14:cfRule type="dataBar" id="{EF1BE533-E8F0-4111-A04A-AEDB952A94FC}">
            <x14:dataBar minLength="0" maxLength="100" gradient="0">
              <x14:cfvo type="autoMin"/>
              <x14:cfvo type="autoMax"/>
              <x14:negativeFillColor rgb="FFFF0000"/>
              <x14:axisColor rgb="FF000000"/>
            </x14:dataBar>
          </x14:cfRule>
          <xm:sqref>B1834</xm:sqref>
        </x14:conditionalFormatting>
        <x14:conditionalFormatting xmlns:xm="http://schemas.microsoft.com/office/excel/2006/main">
          <x14:cfRule type="dataBar" id="{CF53304A-4DBC-4BCD-A892-878999A15FFA}">
            <x14:dataBar minLength="0" maxLength="100" gradient="0">
              <x14:cfvo type="autoMin"/>
              <x14:cfvo type="autoMax"/>
              <x14:negativeFillColor rgb="FFFF0000"/>
              <x14:axisColor rgb="FF000000"/>
            </x14:dataBar>
          </x14:cfRule>
          <xm:sqref>B1835</xm:sqref>
        </x14:conditionalFormatting>
        <x14:conditionalFormatting xmlns:xm="http://schemas.microsoft.com/office/excel/2006/main">
          <x14:cfRule type="dataBar" id="{C2BB9DC7-605D-43ED-8456-42A82065DF6C}">
            <x14:dataBar minLength="0" maxLength="100" gradient="0">
              <x14:cfvo type="autoMin"/>
              <x14:cfvo type="autoMax"/>
              <x14:negativeFillColor rgb="FFFF0000"/>
              <x14:axisColor rgb="FF000000"/>
            </x14:dataBar>
          </x14:cfRule>
          <xm:sqref>B1836</xm:sqref>
        </x14:conditionalFormatting>
        <x14:conditionalFormatting xmlns:xm="http://schemas.microsoft.com/office/excel/2006/main">
          <x14:cfRule type="dataBar" id="{B0C13620-FE9B-4320-986F-E3E0CE252A70}">
            <x14:dataBar minLength="0" maxLength="100" gradient="0">
              <x14:cfvo type="autoMin"/>
              <x14:cfvo type="autoMax"/>
              <x14:negativeFillColor rgb="FFFF0000"/>
              <x14:axisColor rgb="FF000000"/>
            </x14:dataBar>
          </x14:cfRule>
          <xm:sqref>B1837</xm:sqref>
        </x14:conditionalFormatting>
        <x14:conditionalFormatting xmlns:xm="http://schemas.microsoft.com/office/excel/2006/main">
          <x14:cfRule type="dataBar" id="{7E79D73A-4112-46DC-849C-11BEC8B26C6E}">
            <x14:dataBar minLength="0" maxLength="100" gradient="0">
              <x14:cfvo type="autoMin"/>
              <x14:cfvo type="autoMax"/>
              <x14:negativeFillColor rgb="FFFF0000"/>
              <x14:axisColor rgb="FF000000"/>
            </x14:dataBar>
          </x14:cfRule>
          <xm:sqref>B1838</xm:sqref>
        </x14:conditionalFormatting>
        <x14:conditionalFormatting xmlns:xm="http://schemas.microsoft.com/office/excel/2006/main">
          <x14:cfRule type="dataBar" id="{5C66705C-89C6-43C2-B24C-A5C84562326A}">
            <x14:dataBar minLength="0" maxLength="100" gradient="0">
              <x14:cfvo type="autoMin"/>
              <x14:cfvo type="autoMax"/>
              <x14:negativeFillColor rgb="FFFF0000"/>
              <x14:axisColor rgb="FF000000"/>
            </x14:dataBar>
          </x14:cfRule>
          <xm:sqref>B1839</xm:sqref>
        </x14:conditionalFormatting>
        <x14:conditionalFormatting xmlns:xm="http://schemas.microsoft.com/office/excel/2006/main">
          <x14:cfRule type="dataBar" id="{057DF855-70A4-43BE-93B0-50B77658BA3C}">
            <x14:dataBar minLength="0" maxLength="100" gradient="0">
              <x14:cfvo type="autoMin"/>
              <x14:cfvo type="autoMax"/>
              <x14:negativeFillColor rgb="FFFF0000"/>
              <x14:axisColor rgb="FF000000"/>
            </x14:dataBar>
          </x14:cfRule>
          <xm:sqref>B1840</xm:sqref>
        </x14:conditionalFormatting>
        <x14:conditionalFormatting xmlns:xm="http://schemas.microsoft.com/office/excel/2006/main">
          <x14:cfRule type="dataBar" id="{9E7058DE-F44C-43D5-8142-80F9F77428B7}">
            <x14:dataBar minLength="0" maxLength="100" gradient="0">
              <x14:cfvo type="autoMin"/>
              <x14:cfvo type="autoMax"/>
              <x14:negativeFillColor rgb="FFFF0000"/>
              <x14:axisColor rgb="FF000000"/>
            </x14:dataBar>
          </x14:cfRule>
          <xm:sqref>B1841</xm:sqref>
        </x14:conditionalFormatting>
        <x14:conditionalFormatting xmlns:xm="http://schemas.microsoft.com/office/excel/2006/main">
          <x14:cfRule type="dataBar" id="{B804B6FB-DAA7-48E5-A0E4-4AD2E892C089}">
            <x14:dataBar minLength="0" maxLength="100" gradient="0">
              <x14:cfvo type="autoMin"/>
              <x14:cfvo type="autoMax"/>
              <x14:negativeFillColor rgb="FFFF0000"/>
              <x14:axisColor rgb="FF000000"/>
            </x14:dataBar>
          </x14:cfRule>
          <xm:sqref>B1842</xm:sqref>
        </x14:conditionalFormatting>
        <x14:conditionalFormatting xmlns:xm="http://schemas.microsoft.com/office/excel/2006/main">
          <x14:cfRule type="dataBar" id="{ABA479FA-6575-42A0-ACB8-159D78924C46}">
            <x14:dataBar minLength="0" maxLength="100" gradient="0">
              <x14:cfvo type="autoMin"/>
              <x14:cfvo type="autoMax"/>
              <x14:negativeFillColor rgb="FFFF0000"/>
              <x14:axisColor rgb="FF000000"/>
            </x14:dataBar>
          </x14:cfRule>
          <xm:sqref>B1843</xm:sqref>
        </x14:conditionalFormatting>
        <x14:conditionalFormatting xmlns:xm="http://schemas.microsoft.com/office/excel/2006/main">
          <x14:cfRule type="dataBar" id="{1592AE0A-8FB3-42B9-A317-3126A0DA774F}">
            <x14:dataBar minLength="0" maxLength="100" gradient="0">
              <x14:cfvo type="autoMin"/>
              <x14:cfvo type="autoMax"/>
              <x14:negativeFillColor rgb="FFFF0000"/>
              <x14:axisColor rgb="FF000000"/>
            </x14:dataBar>
          </x14:cfRule>
          <xm:sqref>B1844</xm:sqref>
        </x14:conditionalFormatting>
        <x14:conditionalFormatting xmlns:xm="http://schemas.microsoft.com/office/excel/2006/main">
          <x14:cfRule type="dataBar" id="{0ED39441-2B27-45DD-84D5-541C7DB91AAB}">
            <x14:dataBar minLength="0" maxLength="100" gradient="0">
              <x14:cfvo type="autoMin"/>
              <x14:cfvo type="autoMax"/>
              <x14:negativeFillColor rgb="FFFF0000"/>
              <x14:axisColor rgb="FF000000"/>
            </x14:dataBar>
          </x14:cfRule>
          <xm:sqref>B1845</xm:sqref>
        </x14:conditionalFormatting>
        <x14:conditionalFormatting xmlns:xm="http://schemas.microsoft.com/office/excel/2006/main">
          <x14:cfRule type="dataBar" id="{ADA6C647-E14B-4A8A-8799-F9E6889E557F}">
            <x14:dataBar minLength="0" maxLength="100" gradient="0">
              <x14:cfvo type="autoMin"/>
              <x14:cfvo type="autoMax"/>
              <x14:negativeFillColor rgb="FFFF0000"/>
              <x14:axisColor rgb="FF000000"/>
            </x14:dataBar>
          </x14:cfRule>
          <xm:sqref>B1846</xm:sqref>
        </x14:conditionalFormatting>
        <x14:conditionalFormatting xmlns:xm="http://schemas.microsoft.com/office/excel/2006/main">
          <x14:cfRule type="dataBar" id="{A7F78BDE-5E2B-4EF5-94C3-4F149F24BC66}">
            <x14:dataBar minLength="0" maxLength="100" gradient="0">
              <x14:cfvo type="autoMin"/>
              <x14:cfvo type="autoMax"/>
              <x14:negativeFillColor rgb="FFFF0000"/>
              <x14:axisColor rgb="FF000000"/>
            </x14:dataBar>
          </x14:cfRule>
          <xm:sqref>B1847</xm:sqref>
        </x14:conditionalFormatting>
        <x14:conditionalFormatting xmlns:xm="http://schemas.microsoft.com/office/excel/2006/main">
          <x14:cfRule type="dataBar" id="{2065EC61-BF5D-48AE-8184-52B0AA70FA98}">
            <x14:dataBar minLength="0" maxLength="100" gradient="0">
              <x14:cfvo type="autoMin"/>
              <x14:cfvo type="autoMax"/>
              <x14:negativeFillColor rgb="FFFF0000"/>
              <x14:axisColor rgb="FF000000"/>
            </x14:dataBar>
          </x14:cfRule>
          <xm:sqref>B1848</xm:sqref>
        </x14:conditionalFormatting>
        <x14:conditionalFormatting xmlns:xm="http://schemas.microsoft.com/office/excel/2006/main">
          <x14:cfRule type="dataBar" id="{886B4937-77D9-4E60-A811-EB6DB6F6342A}">
            <x14:dataBar minLength="0" maxLength="100" gradient="0">
              <x14:cfvo type="autoMin"/>
              <x14:cfvo type="autoMax"/>
              <x14:negativeFillColor rgb="FFFF0000"/>
              <x14:axisColor rgb="FF000000"/>
            </x14:dataBar>
          </x14:cfRule>
          <xm:sqref>B1849</xm:sqref>
        </x14:conditionalFormatting>
        <x14:conditionalFormatting xmlns:xm="http://schemas.microsoft.com/office/excel/2006/main">
          <x14:cfRule type="dataBar" id="{4D72165C-1CF0-4220-BFB5-A837AC269D55}">
            <x14:dataBar minLength="0" maxLength="100" gradient="0">
              <x14:cfvo type="autoMin"/>
              <x14:cfvo type="autoMax"/>
              <x14:negativeFillColor rgb="FFFF0000"/>
              <x14:axisColor rgb="FF000000"/>
            </x14:dataBar>
          </x14:cfRule>
          <xm:sqref>B1850</xm:sqref>
        </x14:conditionalFormatting>
        <x14:conditionalFormatting xmlns:xm="http://schemas.microsoft.com/office/excel/2006/main">
          <x14:cfRule type="dataBar" id="{AC98AAE6-BBB4-42CA-9C3F-4E4B7C3C5215}">
            <x14:dataBar minLength="0" maxLength="100" gradient="0">
              <x14:cfvo type="autoMin"/>
              <x14:cfvo type="autoMax"/>
              <x14:negativeFillColor rgb="FFFF0000"/>
              <x14:axisColor rgb="FF000000"/>
            </x14:dataBar>
          </x14:cfRule>
          <xm:sqref>B1851</xm:sqref>
        </x14:conditionalFormatting>
        <x14:conditionalFormatting xmlns:xm="http://schemas.microsoft.com/office/excel/2006/main">
          <x14:cfRule type="dataBar" id="{BBDAA43D-9876-41EC-A517-7F0A06FBB4D6}">
            <x14:dataBar minLength="0" maxLength="100" gradient="0">
              <x14:cfvo type="autoMin"/>
              <x14:cfvo type="autoMax"/>
              <x14:negativeFillColor rgb="FFFF0000"/>
              <x14:axisColor rgb="FF000000"/>
            </x14:dataBar>
          </x14:cfRule>
          <xm:sqref>B1852</xm:sqref>
        </x14:conditionalFormatting>
        <x14:conditionalFormatting xmlns:xm="http://schemas.microsoft.com/office/excel/2006/main">
          <x14:cfRule type="dataBar" id="{23C04FA1-5E8C-4D8D-B800-DA9553F19FF0}">
            <x14:dataBar minLength="0" maxLength="100" gradient="0">
              <x14:cfvo type="autoMin"/>
              <x14:cfvo type="autoMax"/>
              <x14:negativeFillColor rgb="FFFF0000"/>
              <x14:axisColor rgb="FF000000"/>
            </x14:dataBar>
          </x14:cfRule>
          <xm:sqref>B1853</xm:sqref>
        </x14:conditionalFormatting>
        <x14:conditionalFormatting xmlns:xm="http://schemas.microsoft.com/office/excel/2006/main">
          <x14:cfRule type="dataBar" id="{1415BC00-7A4D-416A-8249-9645F05D0FEE}">
            <x14:dataBar minLength="0" maxLength="100" gradient="0">
              <x14:cfvo type="autoMin"/>
              <x14:cfvo type="autoMax"/>
              <x14:negativeFillColor rgb="FFFF0000"/>
              <x14:axisColor rgb="FF000000"/>
            </x14:dataBar>
          </x14:cfRule>
          <xm:sqref>B1854</xm:sqref>
        </x14:conditionalFormatting>
        <x14:conditionalFormatting xmlns:xm="http://schemas.microsoft.com/office/excel/2006/main">
          <x14:cfRule type="dataBar" id="{151CD7D5-8E30-4348-9D9D-7C49CCAB7525}">
            <x14:dataBar minLength="0" maxLength="100" gradient="0">
              <x14:cfvo type="autoMin"/>
              <x14:cfvo type="autoMax"/>
              <x14:negativeFillColor rgb="FFFF0000"/>
              <x14:axisColor rgb="FF000000"/>
            </x14:dataBar>
          </x14:cfRule>
          <xm:sqref>B1855</xm:sqref>
        </x14:conditionalFormatting>
        <x14:conditionalFormatting xmlns:xm="http://schemas.microsoft.com/office/excel/2006/main">
          <x14:cfRule type="dataBar" id="{5E657A5A-4D01-4B1B-9097-E5BC6C9854A5}">
            <x14:dataBar minLength="0" maxLength="100" gradient="0">
              <x14:cfvo type="autoMin"/>
              <x14:cfvo type="autoMax"/>
              <x14:negativeFillColor rgb="FFFF0000"/>
              <x14:axisColor rgb="FF000000"/>
            </x14:dataBar>
          </x14:cfRule>
          <xm:sqref>B1856</xm:sqref>
        </x14:conditionalFormatting>
        <x14:conditionalFormatting xmlns:xm="http://schemas.microsoft.com/office/excel/2006/main">
          <x14:cfRule type="dataBar" id="{8DED8312-DD9C-4153-BDD7-75639FFB7247}">
            <x14:dataBar minLength="0" maxLength="100" gradient="0">
              <x14:cfvo type="autoMin"/>
              <x14:cfvo type="autoMax"/>
              <x14:negativeFillColor rgb="FFFF0000"/>
              <x14:axisColor rgb="FF000000"/>
            </x14:dataBar>
          </x14:cfRule>
          <xm:sqref>B1857</xm:sqref>
        </x14:conditionalFormatting>
        <x14:conditionalFormatting xmlns:xm="http://schemas.microsoft.com/office/excel/2006/main">
          <x14:cfRule type="dataBar" id="{C0EC40F4-77BC-45EF-B724-0D61DD652534}">
            <x14:dataBar minLength="0" maxLength="100" gradient="0">
              <x14:cfvo type="autoMin"/>
              <x14:cfvo type="autoMax"/>
              <x14:negativeFillColor rgb="FFFF0000"/>
              <x14:axisColor rgb="FF000000"/>
            </x14:dataBar>
          </x14:cfRule>
          <xm:sqref>B1858</xm:sqref>
        </x14:conditionalFormatting>
        <x14:conditionalFormatting xmlns:xm="http://schemas.microsoft.com/office/excel/2006/main">
          <x14:cfRule type="dataBar" id="{8AD606E2-95E0-4B5B-B32C-EAB98969AD6A}">
            <x14:dataBar minLength="0" maxLength="100" gradient="0">
              <x14:cfvo type="autoMin"/>
              <x14:cfvo type="autoMax"/>
              <x14:negativeFillColor rgb="FFFF0000"/>
              <x14:axisColor rgb="FF000000"/>
            </x14:dataBar>
          </x14:cfRule>
          <xm:sqref>B1859</xm:sqref>
        </x14:conditionalFormatting>
        <x14:conditionalFormatting xmlns:xm="http://schemas.microsoft.com/office/excel/2006/main">
          <x14:cfRule type="dataBar" id="{A106384B-8B36-4095-B1A9-AAE77172F103}">
            <x14:dataBar minLength="0" maxLength="100" gradient="0">
              <x14:cfvo type="autoMin"/>
              <x14:cfvo type="autoMax"/>
              <x14:negativeFillColor rgb="FFFF0000"/>
              <x14:axisColor rgb="FF000000"/>
            </x14:dataBar>
          </x14:cfRule>
          <xm:sqref>B1860</xm:sqref>
        </x14:conditionalFormatting>
        <x14:conditionalFormatting xmlns:xm="http://schemas.microsoft.com/office/excel/2006/main">
          <x14:cfRule type="dataBar" id="{36401D9E-42C5-45AC-9B37-794C9B427C1A}">
            <x14:dataBar minLength="0" maxLength="100" gradient="0">
              <x14:cfvo type="autoMin"/>
              <x14:cfvo type="autoMax"/>
              <x14:negativeFillColor rgb="FFFF0000"/>
              <x14:axisColor rgb="FF000000"/>
            </x14:dataBar>
          </x14:cfRule>
          <xm:sqref>B1861</xm:sqref>
        </x14:conditionalFormatting>
        <x14:conditionalFormatting xmlns:xm="http://schemas.microsoft.com/office/excel/2006/main">
          <x14:cfRule type="dataBar" id="{13D1E297-0B9F-4ED4-B2F5-E6C2950752C2}">
            <x14:dataBar minLength="0" maxLength="100" gradient="0">
              <x14:cfvo type="autoMin"/>
              <x14:cfvo type="autoMax"/>
              <x14:negativeFillColor rgb="FFFF0000"/>
              <x14:axisColor rgb="FF000000"/>
            </x14:dataBar>
          </x14:cfRule>
          <xm:sqref>B1862</xm:sqref>
        </x14:conditionalFormatting>
        <x14:conditionalFormatting xmlns:xm="http://schemas.microsoft.com/office/excel/2006/main">
          <x14:cfRule type="dataBar" id="{A999D4F4-5026-4F01-8BDE-A148C28E37CD}">
            <x14:dataBar minLength="0" maxLength="100" gradient="0">
              <x14:cfvo type="autoMin"/>
              <x14:cfvo type="autoMax"/>
              <x14:negativeFillColor rgb="FFFF0000"/>
              <x14:axisColor rgb="FF000000"/>
            </x14:dataBar>
          </x14:cfRule>
          <xm:sqref>B1863</xm:sqref>
        </x14:conditionalFormatting>
        <x14:conditionalFormatting xmlns:xm="http://schemas.microsoft.com/office/excel/2006/main">
          <x14:cfRule type="dataBar" id="{0ABB5FD7-E045-4ACF-B318-9C6B16E2202C}">
            <x14:dataBar minLength="0" maxLength="100" gradient="0">
              <x14:cfvo type="autoMin"/>
              <x14:cfvo type="autoMax"/>
              <x14:negativeFillColor rgb="FFFF0000"/>
              <x14:axisColor rgb="FF000000"/>
            </x14:dataBar>
          </x14:cfRule>
          <xm:sqref>B1864</xm:sqref>
        </x14:conditionalFormatting>
        <x14:conditionalFormatting xmlns:xm="http://schemas.microsoft.com/office/excel/2006/main">
          <x14:cfRule type="dataBar" id="{CA33C616-5B78-46A1-9369-686AB6611A6A}">
            <x14:dataBar minLength="0" maxLength="100" gradient="0">
              <x14:cfvo type="autoMin"/>
              <x14:cfvo type="autoMax"/>
              <x14:negativeFillColor rgb="FFFF0000"/>
              <x14:axisColor rgb="FF000000"/>
            </x14:dataBar>
          </x14:cfRule>
          <xm:sqref>B1865</xm:sqref>
        </x14:conditionalFormatting>
        <x14:conditionalFormatting xmlns:xm="http://schemas.microsoft.com/office/excel/2006/main">
          <x14:cfRule type="dataBar" id="{A96E68DA-5DE5-48C4-85A3-7C60AAB337BA}">
            <x14:dataBar minLength="0" maxLength="100" gradient="0">
              <x14:cfvo type="autoMin"/>
              <x14:cfvo type="autoMax"/>
              <x14:negativeFillColor rgb="FFFF0000"/>
              <x14:axisColor rgb="FF000000"/>
            </x14:dataBar>
          </x14:cfRule>
          <xm:sqref>B1866</xm:sqref>
        </x14:conditionalFormatting>
        <x14:conditionalFormatting xmlns:xm="http://schemas.microsoft.com/office/excel/2006/main">
          <x14:cfRule type="dataBar" id="{E2B3F4C6-4643-4771-B5F1-85022358C658}">
            <x14:dataBar minLength="0" maxLength="100" gradient="0">
              <x14:cfvo type="autoMin"/>
              <x14:cfvo type="autoMax"/>
              <x14:negativeFillColor rgb="FFFF0000"/>
              <x14:axisColor rgb="FF000000"/>
            </x14:dataBar>
          </x14:cfRule>
          <xm:sqref>B1867</xm:sqref>
        </x14:conditionalFormatting>
        <x14:conditionalFormatting xmlns:xm="http://schemas.microsoft.com/office/excel/2006/main">
          <x14:cfRule type="dataBar" id="{1439557E-954D-4541-B1A6-8A092579B16D}">
            <x14:dataBar minLength="0" maxLength="100" gradient="0">
              <x14:cfvo type="autoMin"/>
              <x14:cfvo type="autoMax"/>
              <x14:negativeFillColor rgb="FFFF0000"/>
              <x14:axisColor rgb="FF000000"/>
            </x14:dataBar>
          </x14:cfRule>
          <xm:sqref>B1868</xm:sqref>
        </x14:conditionalFormatting>
        <x14:conditionalFormatting xmlns:xm="http://schemas.microsoft.com/office/excel/2006/main">
          <x14:cfRule type="dataBar" id="{9251C552-C7DC-4120-8770-8F934F46159F}">
            <x14:dataBar minLength="0" maxLength="100" gradient="0">
              <x14:cfvo type="autoMin"/>
              <x14:cfvo type="autoMax"/>
              <x14:negativeFillColor rgb="FFFF0000"/>
              <x14:axisColor rgb="FF000000"/>
            </x14:dataBar>
          </x14:cfRule>
          <xm:sqref>B1869</xm:sqref>
        </x14:conditionalFormatting>
        <x14:conditionalFormatting xmlns:xm="http://schemas.microsoft.com/office/excel/2006/main">
          <x14:cfRule type="dataBar" id="{96E5009B-6973-4616-BA8C-AA5698C2A15B}">
            <x14:dataBar minLength="0" maxLength="100" gradient="0">
              <x14:cfvo type="autoMin"/>
              <x14:cfvo type="autoMax"/>
              <x14:negativeFillColor rgb="FFFF0000"/>
              <x14:axisColor rgb="FF000000"/>
            </x14:dataBar>
          </x14:cfRule>
          <xm:sqref>B1870</xm:sqref>
        </x14:conditionalFormatting>
        <x14:conditionalFormatting xmlns:xm="http://schemas.microsoft.com/office/excel/2006/main">
          <x14:cfRule type="dataBar" id="{A240B617-CB65-4C62-ABE8-D08C89D8C423}">
            <x14:dataBar minLength="0" maxLength="100" gradient="0">
              <x14:cfvo type="autoMin"/>
              <x14:cfvo type="autoMax"/>
              <x14:negativeFillColor rgb="FFFF0000"/>
              <x14:axisColor rgb="FF000000"/>
            </x14:dataBar>
          </x14:cfRule>
          <xm:sqref>B1871</xm:sqref>
        </x14:conditionalFormatting>
        <x14:conditionalFormatting xmlns:xm="http://schemas.microsoft.com/office/excel/2006/main">
          <x14:cfRule type="dataBar" id="{ACD00830-2F92-42B9-BEA0-D13949C1516D}">
            <x14:dataBar minLength="0" maxLength="100" gradient="0">
              <x14:cfvo type="autoMin"/>
              <x14:cfvo type="autoMax"/>
              <x14:negativeFillColor rgb="FFFF0000"/>
              <x14:axisColor rgb="FF000000"/>
            </x14:dataBar>
          </x14:cfRule>
          <xm:sqref>B1872</xm:sqref>
        </x14:conditionalFormatting>
        <x14:conditionalFormatting xmlns:xm="http://schemas.microsoft.com/office/excel/2006/main">
          <x14:cfRule type="dataBar" id="{8CB5092F-1392-47F2-8B04-CABF596435B3}">
            <x14:dataBar minLength="0" maxLength="100" gradient="0">
              <x14:cfvo type="autoMin"/>
              <x14:cfvo type="autoMax"/>
              <x14:negativeFillColor rgb="FFFF0000"/>
              <x14:axisColor rgb="FF000000"/>
            </x14:dataBar>
          </x14:cfRule>
          <xm:sqref>B1873</xm:sqref>
        </x14:conditionalFormatting>
        <x14:conditionalFormatting xmlns:xm="http://schemas.microsoft.com/office/excel/2006/main">
          <x14:cfRule type="dataBar" id="{ECC467CD-5FD4-43B7-832B-2C3EF1FBB463}">
            <x14:dataBar minLength="0" maxLength="100" gradient="0">
              <x14:cfvo type="autoMin"/>
              <x14:cfvo type="autoMax"/>
              <x14:negativeFillColor rgb="FFFF0000"/>
              <x14:axisColor rgb="FF000000"/>
            </x14:dataBar>
          </x14:cfRule>
          <xm:sqref>B1874</xm:sqref>
        </x14:conditionalFormatting>
        <x14:conditionalFormatting xmlns:xm="http://schemas.microsoft.com/office/excel/2006/main">
          <x14:cfRule type="dataBar" id="{B54B4146-F641-44A6-A29C-E531F5700399}">
            <x14:dataBar minLength="0" maxLength="100" gradient="0">
              <x14:cfvo type="autoMin"/>
              <x14:cfvo type="autoMax"/>
              <x14:negativeFillColor rgb="FFFF0000"/>
              <x14:axisColor rgb="FF000000"/>
            </x14:dataBar>
          </x14:cfRule>
          <xm:sqref>B1875</xm:sqref>
        </x14:conditionalFormatting>
        <x14:conditionalFormatting xmlns:xm="http://schemas.microsoft.com/office/excel/2006/main">
          <x14:cfRule type="dataBar" id="{F340F08F-4937-4FC4-A59E-601375A574D6}">
            <x14:dataBar minLength="0" maxLength="100" gradient="0">
              <x14:cfvo type="autoMin"/>
              <x14:cfvo type="autoMax"/>
              <x14:negativeFillColor rgb="FFFF0000"/>
              <x14:axisColor rgb="FF000000"/>
            </x14:dataBar>
          </x14:cfRule>
          <xm:sqref>B1876</xm:sqref>
        </x14:conditionalFormatting>
        <x14:conditionalFormatting xmlns:xm="http://schemas.microsoft.com/office/excel/2006/main">
          <x14:cfRule type="dataBar" id="{0AEDA987-F63B-4BB1-B6A9-90B635DDB1A2}">
            <x14:dataBar minLength="0" maxLength="100" gradient="0">
              <x14:cfvo type="autoMin"/>
              <x14:cfvo type="autoMax"/>
              <x14:negativeFillColor rgb="FFFF0000"/>
              <x14:axisColor rgb="FF000000"/>
            </x14:dataBar>
          </x14:cfRule>
          <xm:sqref>B1877</xm:sqref>
        </x14:conditionalFormatting>
        <x14:conditionalFormatting xmlns:xm="http://schemas.microsoft.com/office/excel/2006/main">
          <x14:cfRule type="dataBar" id="{183F4A96-C2A8-4F7E-BFAA-CCBD812D36CC}">
            <x14:dataBar minLength="0" maxLength="100" gradient="0">
              <x14:cfvo type="autoMin"/>
              <x14:cfvo type="autoMax"/>
              <x14:negativeFillColor rgb="FFFF0000"/>
              <x14:axisColor rgb="FF000000"/>
            </x14:dataBar>
          </x14:cfRule>
          <xm:sqref>B1878</xm:sqref>
        </x14:conditionalFormatting>
        <x14:conditionalFormatting xmlns:xm="http://schemas.microsoft.com/office/excel/2006/main">
          <x14:cfRule type="dataBar" id="{D4A1F94A-9236-4A63-ACCD-496CE595BF57}">
            <x14:dataBar minLength="0" maxLength="100" gradient="0">
              <x14:cfvo type="autoMin"/>
              <x14:cfvo type="autoMax"/>
              <x14:negativeFillColor rgb="FFFF0000"/>
              <x14:axisColor rgb="FF000000"/>
            </x14:dataBar>
          </x14:cfRule>
          <xm:sqref>B1879</xm:sqref>
        </x14:conditionalFormatting>
        <x14:conditionalFormatting xmlns:xm="http://schemas.microsoft.com/office/excel/2006/main">
          <x14:cfRule type="dataBar" id="{6801DE3B-B893-4A9B-84B2-6AAC532C0777}">
            <x14:dataBar minLength="0" maxLength="100" gradient="0">
              <x14:cfvo type="autoMin"/>
              <x14:cfvo type="autoMax"/>
              <x14:negativeFillColor rgb="FFFF0000"/>
              <x14:axisColor rgb="FF000000"/>
            </x14:dataBar>
          </x14:cfRule>
          <xm:sqref>B1880</xm:sqref>
        </x14:conditionalFormatting>
        <x14:conditionalFormatting xmlns:xm="http://schemas.microsoft.com/office/excel/2006/main">
          <x14:cfRule type="dataBar" id="{6A42759E-68EE-46EF-AD29-F9B1470D5575}">
            <x14:dataBar minLength="0" maxLength="100" gradient="0">
              <x14:cfvo type="autoMin"/>
              <x14:cfvo type="autoMax"/>
              <x14:negativeFillColor rgb="FFFF0000"/>
              <x14:axisColor rgb="FF000000"/>
            </x14:dataBar>
          </x14:cfRule>
          <xm:sqref>B1881</xm:sqref>
        </x14:conditionalFormatting>
        <x14:conditionalFormatting xmlns:xm="http://schemas.microsoft.com/office/excel/2006/main">
          <x14:cfRule type="dataBar" id="{D48C51E0-6E93-402D-95A7-7DE3588D847E}">
            <x14:dataBar minLength="0" maxLength="100" gradient="0">
              <x14:cfvo type="autoMin"/>
              <x14:cfvo type="autoMax"/>
              <x14:negativeFillColor rgb="FFFF0000"/>
              <x14:axisColor rgb="FF000000"/>
            </x14:dataBar>
          </x14:cfRule>
          <xm:sqref>B1882</xm:sqref>
        </x14:conditionalFormatting>
        <x14:conditionalFormatting xmlns:xm="http://schemas.microsoft.com/office/excel/2006/main">
          <x14:cfRule type="dataBar" id="{62C917B5-779C-4B58-9D36-5A1217B2324F}">
            <x14:dataBar minLength="0" maxLength="100" gradient="0">
              <x14:cfvo type="autoMin"/>
              <x14:cfvo type="autoMax"/>
              <x14:negativeFillColor rgb="FFFF0000"/>
              <x14:axisColor rgb="FF000000"/>
            </x14:dataBar>
          </x14:cfRule>
          <xm:sqref>B1883</xm:sqref>
        </x14:conditionalFormatting>
        <x14:conditionalFormatting xmlns:xm="http://schemas.microsoft.com/office/excel/2006/main">
          <x14:cfRule type="dataBar" id="{717AB135-FE45-4FAE-93E6-82A612C02BDA}">
            <x14:dataBar minLength="0" maxLength="100" gradient="0">
              <x14:cfvo type="autoMin"/>
              <x14:cfvo type="autoMax"/>
              <x14:negativeFillColor rgb="FFFF0000"/>
              <x14:axisColor rgb="FF000000"/>
            </x14:dataBar>
          </x14:cfRule>
          <xm:sqref>B1884</xm:sqref>
        </x14:conditionalFormatting>
        <x14:conditionalFormatting xmlns:xm="http://schemas.microsoft.com/office/excel/2006/main">
          <x14:cfRule type="dataBar" id="{FB4DFF45-E3E0-4695-879F-E51493090E8E}">
            <x14:dataBar minLength="0" maxLength="100" gradient="0">
              <x14:cfvo type="autoMin"/>
              <x14:cfvo type="autoMax"/>
              <x14:negativeFillColor rgb="FFFF0000"/>
              <x14:axisColor rgb="FF000000"/>
            </x14:dataBar>
          </x14:cfRule>
          <xm:sqref>B1885</xm:sqref>
        </x14:conditionalFormatting>
        <x14:conditionalFormatting xmlns:xm="http://schemas.microsoft.com/office/excel/2006/main">
          <x14:cfRule type="dataBar" id="{70FE4815-7F69-46E4-962A-369941F88752}">
            <x14:dataBar minLength="0" maxLength="100" gradient="0">
              <x14:cfvo type="autoMin"/>
              <x14:cfvo type="autoMax"/>
              <x14:negativeFillColor rgb="FFFF0000"/>
              <x14:axisColor rgb="FF000000"/>
            </x14:dataBar>
          </x14:cfRule>
          <xm:sqref>B1886</xm:sqref>
        </x14:conditionalFormatting>
        <x14:conditionalFormatting xmlns:xm="http://schemas.microsoft.com/office/excel/2006/main">
          <x14:cfRule type="dataBar" id="{25A98037-BE7B-466B-8EB5-04622E458EA9}">
            <x14:dataBar minLength="0" maxLength="100" gradient="0">
              <x14:cfvo type="autoMin"/>
              <x14:cfvo type="autoMax"/>
              <x14:negativeFillColor rgb="FFFF0000"/>
              <x14:axisColor rgb="FF000000"/>
            </x14:dataBar>
          </x14:cfRule>
          <xm:sqref>B1887</xm:sqref>
        </x14:conditionalFormatting>
        <x14:conditionalFormatting xmlns:xm="http://schemas.microsoft.com/office/excel/2006/main">
          <x14:cfRule type="dataBar" id="{85320033-998B-4463-8163-B181F66B1DC9}">
            <x14:dataBar minLength="0" maxLength="100" gradient="0">
              <x14:cfvo type="autoMin"/>
              <x14:cfvo type="autoMax"/>
              <x14:negativeFillColor rgb="FFFF0000"/>
              <x14:axisColor rgb="FF000000"/>
            </x14:dataBar>
          </x14:cfRule>
          <xm:sqref>B1888</xm:sqref>
        </x14:conditionalFormatting>
        <x14:conditionalFormatting xmlns:xm="http://schemas.microsoft.com/office/excel/2006/main">
          <x14:cfRule type="dataBar" id="{ABB796D0-50C4-4DE3-8368-9D7C85ABD0CF}">
            <x14:dataBar minLength="0" maxLength="100" gradient="0">
              <x14:cfvo type="autoMin"/>
              <x14:cfvo type="autoMax"/>
              <x14:negativeFillColor rgb="FFFF0000"/>
              <x14:axisColor rgb="FF000000"/>
            </x14:dataBar>
          </x14:cfRule>
          <xm:sqref>B1889</xm:sqref>
        </x14:conditionalFormatting>
        <x14:conditionalFormatting xmlns:xm="http://schemas.microsoft.com/office/excel/2006/main">
          <x14:cfRule type="dataBar" id="{A2DDECB0-709A-40CB-ADE5-D7BD0F0749F9}">
            <x14:dataBar minLength="0" maxLength="100" gradient="0">
              <x14:cfvo type="autoMin"/>
              <x14:cfvo type="autoMax"/>
              <x14:negativeFillColor rgb="FFFF0000"/>
              <x14:axisColor rgb="FF000000"/>
            </x14:dataBar>
          </x14:cfRule>
          <xm:sqref>B1890</xm:sqref>
        </x14:conditionalFormatting>
        <x14:conditionalFormatting xmlns:xm="http://schemas.microsoft.com/office/excel/2006/main">
          <x14:cfRule type="dataBar" id="{C8F0874A-41B5-4E61-9575-752460503A73}">
            <x14:dataBar minLength="0" maxLength="100" gradient="0">
              <x14:cfvo type="autoMin"/>
              <x14:cfvo type="autoMax"/>
              <x14:negativeFillColor rgb="FFFF0000"/>
              <x14:axisColor rgb="FF000000"/>
            </x14:dataBar>
          </x14:cfRule>
          <xm:sqref>B1891</xm:sqref>
        </x14:conditionalFormatting>
        <x14:conditionalFormatting xmlns:xm="http://schemas.microsoft.com/office/excel/2006/main">
          <x14:cfRule type="dataBar" id="{5CB2B4A0-28A7-43C6-A613-484E00D2C2B7}">
            <x14:dataBar minLength="0" maxLength="100" gradient="0">
              <x14:cfvo type="autoMin"/>
              <x14:cfvo type="autoMax"/>
              <x14:negativeFillColor rgb="FFFF0000"/>
              <x14:axisColor rgb="FF000000"/>
            </x14:dataBar>
          </x14:cfRule>
          <xm:sqref>B1892</xm:sqref>
        </x14:conditionalFormatting>
        <x14:conditionalFormatting xmlns:xm="http://schemas.microsoft.com/office/excel/2006/main">
          <x14:cfRule type="dataBar" id="{34302B23-373D-4872-B118-30C77964E407}">
            <x14:dataBar minLength="0" maxLength="100" gradient="0">
              <x14:cfvo type="autoMin"/>
              <x14:cfvo type="autoMax"/>
              <x14:negativeFillColor rgb="FFFF0000"/>
              <x14:axisColor rgb="FF000000"/>
            </x14:dataBar>
          </x14:cfRule>
          <xm:sqref>B1893</xm:sqref>
        </x14:conditionalFormatting>
        <x14:conditionalFormatting xmlns:xm="http://schemas.microsoft.com/office/excel/2006/main">
          <x14:cfRule type="dataBar" id="{C91924FF-6A06-467E-8B6A-3A6A645CE707}">
            <x14:dataBar minLength="0" maxLength="100" gradient="0">
              <x14:cfvo type="autoMin"/>
              <x14:cfvo type="autoMax"/>
              <x14:negativeFillColor rgb="FFFF0000"/>
              <x14:axisColor rgb="FF000000"/>
            </x14:dataBar>
          </x14:cfRule>
          <xm:sqref>B1894</xm:sqref>
        </x14:conditionalFormatting>
        <x14:conditionalFormatting xmlns:xm="http://schemas.microsoft.com/office/excel/2006/main">
          <x14:cfRule type="dataBar" id="{31728265-7590-4149-92FC-B20B193930D9}">
            <x14:dataBar minLength="0" maxLength="100" gradient="0">
              <x14:cfvo type="autoMin"/>
              <x14:cfvo type="autoMax"/>
              <x14:negativeFillColor rgb="FFFF0000"/>
              <x14:axisColor rgb="FF000000"/>
            </x14:dataBar>
          </x14:cfRule>
          <xm:sqref>B1895</xm:sqref>
        </x14:conditionalFormatting>
        <x14:conditionalFormatting xmlns:xm="http://schemas.microsoft.com/office/excel/2006/main">
          <x14:cfRule type="dataBar" id="{498A55B9-14D5-4848-8F76-3308C8FCF8CC}">
            <x14:dataBar minLength="0" maxLength="100" gradient="0">
              <x14:cfvo type="autoMin"/>
              <x14:cfvo type="autoMax"/>
              <x14:negativeFillColor rgb="FFFF0000"/>
              <x14:axisColor rgb="FF000000"/>
            </x14:dataBar>
          </x14:cfRule>
          <xm:sqref>B1896</xm:sqref>
        </x14:conditionalFormatting>
        <x14:conditionalFormatting xmlns:xm="http://schemas.microsoft.com/office/excel/2006/main">
          <x14:cfRule type="dataBar" id="{5AB16FDE-CD8B-4D91-BA96-E6D1CD5862BC}">
            <x14:dataBar minLength="0" maxLength="100" gradient="0">
              <x14:cfvo type="autoMin"/>
              <x14:cfvo type="autoMax"/>
              <x14:negativeFillColor rgb="FFFF0000"/>
              <x14:axisColor rgb="FF000000"/>
            </x14:dataBar>
          </x14:cfRule>
          <xm:sqref>B1897</xm:sqref>
        </x14:conditionalFormatting>
        <x14:conditionalFormatting xmlns:xm="http://schemas.microsoft.com/office/excel/2006/main">
          <x14:cfRule type="dataBar" id="{10C44D2D-6352-4E10-8F75-BE8F71A423B8}">
            <x14:dataBar minLength="0" maxLength="100" gradient="0">
              <x14:cfvo type="autoMin"/>
              <x14:cfvo type="autoMax"/>
              <x14:negativeFillColor rgb="FFFF0000"/>
              <x14:axisColor rgb="FF000000"/>
            </x14:dataBar>
          </x14:cfRule>
          <xm:sqref>B1898</xm:sqref>
        </x14:conditionalFormatting>
        <x14:conditionalFormatting xmlns:xm="http://schemas.microsoft.com/office/excel/2006/main">
          <x14:cfRule type="dataBar" id="{E76353DE-6ADC-40C1-BB9C-9A0EC6EC7C3C}">
            <x14:dataBar minLength="0" maxLength="100" gradient="0">
              <x14:cfvo type="autoMin"/>
              <x14:cfvo type="autoMax"/>
              <x14:negativeFillColor rgb="FFFF0000"/>
              <x14:axisColor rgb="FF000000"/>
            </x14:dataBar>
          </x14:cfRule>
          <xm:sqref>B1899</xm:sqref>
        </x14:conditionalFormatting>
        <x14:conditionalFormatting xmlns:xm="http://schemas.microsoft.com/office/excel/2006/main">
          <x14:cfRule type="dataBar" id="{C59FBB5C-B74B-4BA6-82B8-ED688655FBA3}">
            <x14:dataBar minLength="0" maxLength="100" gradient="0">
              <x14:cfvo type="autoMin"/>
              <x14:cfvo type="autoMax"/>
              <x14:negativeFillColor rgb="FFFF0000"/>
              <x14:axisColor rgb="FF000000"/>
            </x14:dataBar>
          </x14:cfRule>
          <xm:sqref>B1900</xm:sqref>
        </x14:conditionalFormatting>
        <x14:conditionalFormatting xmlns:xm="http://schemas.microsoft.com/office/excel/2006/main">
          <x14:cfRule type="dataBar" id="{480FE777-15B8-4223-9367-D5A33C2C5F8C}">
            <x14:dataBar minLength="0" maxLength="100" gradient="0">
              <x14:cfvo type="autoMin"/>
              <x14:cfvo type="autoMax"/>
              <x14:negativeFillColor rgb="FFFF0000"/>
              <x14:axisColor rgb="FF000000"/>
            </x14:dataBar>
          </x14:cfRule>
          <xm:sqref>B1901</xm:sqref>
        </x14:conditionalFormatting>
        <x14:conditionalFormatting xmlns:xm="http://schemas.microsoft.com/office/excel/2006/main">
          <x14:cfRule type="dataBar" id="{C8AC2A84-10CB-44A4-BFE3-715EBAE155AF}">
            <x14:dataBar minLength="0" maxLength="100" gradient="0">
              <x14:cfvo type="autoMin"/>
              <x14:cfvo type="autoMax"/>
              <x14:negativeFillColor rgb="FFFF0000"/>
              <x14:axisColor rgb="FF000000"/>
            </x14:dataBar>
          </x14:cfRule>
          <xm:sqref>B1902</xm:sqref>
        </x14:conditionalFormatting>
        <x14:conditionalFormatting xmlns:xm="http://schemas.microsoft.com/office/excel/2006/main">
          <x14:cfRule type="dataBar" id="{2100F9FF-C4D1-4539-862E-428B0B743D9B}">
            <x14:dataBar minLength="0" maxLength="100" gradient="0">
              <x14:cfvo type="autoMin"/>
              <x14:cfvo type="autoMax"/>
              <x14:negativeFillColor rgb="FFFF0000"/>
              <x14:axisColor rgb="FF000000"/>
            </x14:dataBar>
          </x14:cfRule>
          <xm:sqref>B1903</xm:sqref>
        </x14:conditionalFormatting>
        <x14:conditionalFormatting xmlns:xm="http://schemas.microsoft.com/office/excel/2006/main">
          <x14:cfRule type="dataBar" id="{3671B8CA-C388-4EB6-B863-FB765749B98E}">
            <x14:dataBar minLength="0" maxLength="100" gradient="0">
              <x14:cfvo type="autoMin"/>
              <x14:cfvo type="autoMax"/>
              <x14:negativeFillColor rgb="FFFF0000"/>
              <x14:axisColor rgb="FF000000"/>
            </x14:dataBar>
          </x14:cfRule>
          <xm:sqref>B1904</xm:sqref>
        </x14:conditionalFormatting>
        <x14:conditionalFormatting xmlns:xm="http://schemas.microsoft.com/office/excel/2006/main">
          <x14:cfRule type="dataBar" id="{FD5A68BD-A999-4D20-9CEC-3CD62471DAEF}">
            <x14:dataBar minLength="0" maxLength="100" gradient="0">
              <x14:cfvo type="autoMin"/>
              <x14:cfvo type="autoMax"/>
              <x14:negativeFillColor rgb="FFFF0000"/>
              <x14:axisColor rgb="FF000000"/>
            </x14:dataBar>
          </x14:cfRule>
          <xm:sqref>B1905</xm:sqref>
        </x14:conditionalFormatting>
        <x14:conditionalFormatting xmlns:xm="http://schemas.microsoft.com/office/excel/2006/main">
          <x14:cfRule type="dataBar" id="{8E87D158-0BF1-428A-A6DA-22807CBF8059}">
            <x14:dataBar minLength="0" maxLength="100" gradient="0">
              <x14:cfvo type="autoMin"/>
              <x14:cfvo type="autoMax"/>
              <x14:negativeFillColor rgb="FFFF0000"/>
              <x14:axisColor rgb="FF000000"/>
            </x14:dataBar>
          </x14:cfRule>
          <xm:sqref>B1906</xm:sqref>
        </x14:conditionalFormatting>
        <x14:conditionalFormatting xmlns:xm="http://schemas.microsoft.com/office/excel/2006/main">
          <x14:cfRule type="dataBar" id="{73F69A0D-7160-438F-9210-D8F206913BAF}">
            <x14:dataBar minLength="0" maxLength="100" gradient="0">
              <x14:cfvo type="autoMin"/>
              <x14:cfvo type="autoMax"/>
              <x14:negativeFillColor rgb="FFFF0000"/>
              <x14:axisColor rgb="FF000000"/>
            </x14:dataBar>
          </x14:cfRule>
          <xm:sqref>B1907</xm:sqref>
        </x14:conditionalFormatting>
        <x14:conditionalFormatting xmlns:xm="http://schemas.microsoft.com/office/excel/2006/main">
          <x14:cfRule type="dataBar" id="{1DBD5DB9-62AB-460C-ADC6-DB0FE9EC4E69}">
            <x14:dataBar minLength="0" maxLength="100" gradient="0">
              <x14:cfvo type="autoMin"/>
              <x14:cfvo type="autoMax"/>
              <x14:negativeFillColor rgb="FFFF0000"/>
              <x14:axisColor rgb="FF000000"/>
            </x14:dataBar>
          </x14:cfRule>
          <xm:sqref>B1908</xm:sqref>
        </x14:conditionalFormatting>
        <x14:conditionalFormatting xmlns:xm="http://schemas.microsoft.com/office/excel/2006/main">
          <x14:cfRule type="dataBar" id="{36596FF3-15BD-4B8C-A0E0-AC90D3D92703}">
            <x14:dataBar minLength="0" maxLength="100" gradient="0">
              <x14:cfvo type="autoMin"/>
              <x14:cfvo type="autoMax"/>
              <x14:negativeFillColor rgb="FFFF0000"/>
              <x14:axisColor rgb="FF000000"/>
            </x14:dataBar>
          </x14:cfRule>
          <xm:sqref>B1909</xm:sqref>
        </x14:conditionalFormatting>
        <x14:conditionalFormatting xmlns:xm="http://schemas.microsoft.com/office/excel/2006/main">
          <x14:cfRule type="dataBar" id="{1723E48C-33B7-47F8-BDE5-1FEF7B9336A9}">
            <x14:dataBar minLength="0" maxLength="100" gradient="0">
              <x14:cfvo type="autoMin"/>
              <x14:cfvo type="autoMax"/>
              <x14:negativeFillColor rgb="FFFF0000"/>
              <x14:axisColor rgb="FF000000"/>
            </x14:dataBar>
          </x14:cfRule>
          <xm:sqref>B1910</xm:sqref>
        </x14:conditionalFormatting>
        <x14:conditionalFormatting xmlns:xm="http://schemas.microsoft.com/office/excel/2006/main">
          <x14:cfRule type="dataBar" id="{3940BA42-27A5-4595-9FDD-8568E2603355}">
            <x14:dataBar minLength="0" maxLength="100" gradient="0">
              <x14:cfvo type="autoMin"/>
              <x14:cfvo type="autoMax"/>
              <x14:negativeFillColor rgb="FFFF0000"/>
              <x14:axisColor rgb="FF000000"/>
            </x14:dataBar>
          </x14:cfRule>
          <xm:sqref>B1911</xm:sqref>
        </x14:conditionalFormatting>
        <x14:conditionalFormatting xmlns:xm="http://schemas.microsoft.com/office/excel/2006/main">
          <x14:cfRule type="dataBar" id="{0C2E65EF-DD33-4D15-88AC-D1B6B482A64B}">
            <x14:dataBar minLength="0" maxLength="100" gradient="0">
              <x14:cfvo type="autoMin"/>
              <x14:cfvo type="autoMax"/>
              <x14:negativeFillColor rgb="FFFF0000"/>
              <x14:axisColor rgb="FF000000"/>
            </x14:dataBar>
          </x14:cfRule>
          <xm:sqref>B1912</xm:sqref>
        </x14:conditionalFormatting>
        <x14:conditionalFormatting xmlns:xm="http://schemas.microsoft.com/office/excel/2006/main">
          <x14:cfRule type="dataBar" id="{61AC8611-06C8-494B-B240-16EDD0EEB7C9}">
            <x14:dataBar minLength="0" maxLength="100" gradient="0">
              <x14:cfvo type="autoMin"/>
              <x14:cfvo type="autoMax"/>
              <x14:negativeFillColor rgb="FFFF0000"/>
              <x14:axisColor rgb="FF000000"/>
            </x14:dataBar>
          </x14:cfRule>
          <xm:sqref>B1913</xm:sqref>
        </x14:conditionalFormatting>
        <x14:conditionalFormatting xmlns:xm="http://schemas.microsoft.com/office/excel/2006/main">
          <x14:cfRule type="dataBar" id="{5DC39780-E486-48A7-8D76-C62C923827B2}">
            <x14:dataBar minLength="0" maxLength="100" gradient="0">
              <x14:cfvo type="autoMin"/>
              <x14:cfvo type="autoMax"/>
              <x14:negativeFillColor rgb="FFFF0000"/>
              <x14:axisColor rgb="FF000000"/>
            </x14:dataBar>
          </x14:cfRule>
          <xm:sqref>B1914</xm:sqref>
        </x14:conditionalFormatting>
        <x14:conditionalFormatting xmlns:xm="http://schemas.microsoft.com/office/excel/2006/main">
          <x14:cfRule type="dataBar" id="{4F9F67E2-4C9C-44DF-BB33-D345A15B8AFB}">
            <x14:dataBar minLength="0" maxLength="100" gradient="0">
              <x14:cfvo type="autoMin"/>
              <x14:cfvo type="autoMax"/>
              <x14:negativeFillColor rgb="FFFF0000"/>
              <x14:axisColor rgb="FF000000"/>
            </x14:dataBar>
          </x14:cfRule>
          <xm:sqref>B1915</xm:sqref>
        </x14:conditionalFormatting>
        <x14:conditionalFormatting xmlns:xm="http://schemas.microsoft.com/office/excel/2006/main">
          <x14:cfRule type="dataBar" id="{4EC50A01-8C47-4459-B190-0332C7EAF4C4}">
            <x14:dataBar minLength="0" maxLength="100" gradient="0">
              <x14:cfvo type="autoMin"/>
              <x14:cfvo type="autoMax"/>
              <x14:negativeFillColor rgb="FFFF0000"/>
              <x14:axisColor rgb="FF000000"/>
            </x14:dataBar>
          </x14:cfRule>
          <xm:sqref>B1916</xm:sqref>
        </x14:conditionalFormatting>
        <x14:conditionalFormatting xmlns:xm="http://schemas.microsoft.com/office/excel/2006/main">
          <x14:cfRule type="dataBar" id="{D04E5991-A67C-4E13-A986-BD0D03D82BD8}">
            <x14:dataBar minLength="0" maxLength="100" gradient="0">
              <x14:cfvo type="autoMin"/>
              <x14:cfvo type="autoMax"/>
              <x14:negativeFillColor rgb="FFFF0000"/>
              <x14:axisColor rgb="FF000000"/>
            </x14:dataBar>
          </x14:cfRule>
          <xm:sqref>B1917</xm:sqref>
        </x14:conditionalFormatting>
        <x14:conditionalFormatting xmlns:xm="http://schemas.microsoft.com/office/excel/2006/main">
          <x14:cfRule type="dataBar" id="{07B9D6E7-E338-4CDE-92AB-5481A4893126}">
            <x14:dataBar minLength="0" maxLength="100" gradient="0">
              <x14:cfvo type="autoMin"/>
              <x14:cfvo type="autoMax"/>
              <x14:negativeFillColor rgb="FFFF0000"/>
              <x14:axisColor rgb="FF000000"/>
            </x14:dataBar>
          </x14:cfRule>
          <xm:sqref>B1918</xm:sqref>
        </x14:conditionalFormatting>
        <x14:conditionalFormatting xmlns:xm="http://schemas.microsoft.com/office/excel/2006/main">
          <x14:cfRule type="dataBar" id="{B3369FE8-2D89-420C-8645-5C5678D660A7}">
            <x14:dataBar minLength="0" maxLength="100" gradient="0">
              <x14:cfvo type="autoMin"/>
              <x14:cfvo type="autoMax"/>
              <x14:negativeFillColor rgb="FFFF0000"/>
              <x14:axisColor rgb="FF000000"/>
            </x14:dataBar>
          </x14:cfRule>
          <xm:sqref>B1919</xm:sqref>
        </x14:conditionalFormatting>
        <x14:conditionalFormatting xmlns:xm="http://schemas.microsoft.com/office/excel/2006/main">
          <x14:cfRule type="dataBar" id="{B156CB4E-4FD0-4B77-86C7-B0E340083264}">
            <x14:dataBar minLength="0" maxLength="100" gradient="0">
              <x14:cfvo type="autoMin"/>
              <x14:cfvo type="autoMax"/>
              <x14:negativeFillColor rgb="FFFF0000"/>
              <x14:axisColor rgb="FF000000"/>
            </x14:dataBar>
          </x14:cfRule>
          <xm:sqref>B1920</xm:sqref>
        </x14:conditionalFormatting>
        <x14:conditionalFormatting xmlns:xm="http://schemas.microsoft.com/office/excel/2006/main">
          <x14:cfRule type="dataBar" id="{62F24C1B-A1D8-4250-8EAF-84202C66644C}">
            <x14:dataBar minLength="0" maxLength="100" gradient="0">
              <x14:cfvo type="autoMin"/>
              <x14:cfvo type="autoMax"/>
              <x14:negativeFillColor rgb="FFFF0000"/>
              <x14:axisColor rgb="FF000000"/>
            </x14:dataBar>
          </x14:cfRule>
          <xm:sqref>B1921</xm:sqref>
        </x14:conditionalFormatting>
        <x14:conditionalFormatting xmlns:xm="http://schemas.microsoft.com/office/excel/2006/main">
          <x14:cfRule type="dataBar" id="{9B5C5057-3118-4FBD-88CB-4C4DA42C08BF}">
            <x14:dataBar minLength="0" maxLength="100" gradient="0">
              <x14:cfvo type="autoMin"/>
              <x14:cfvo type="autoMax"/>
              <x14:negativeFillColor rgb="FFFF0000"/>
              <x14:axisColor rgb="FF000000"/>
            </x14:dataBar>
          </x14:cfRule>
          <xm:sqref>B1922</xm:sqref>
        </x14:conditionalFormatting>
        <x14:conditionalFormatting xmlns:xm="http://schemas.microsoft.com/office/excel/2006/main">
          <x14:cfRule type="dataBar" id="{0F4252FD-725D-46CC-8C16-F9EE38878175}">
            <x14:dataBar minLength="0" maxLength="100" gradient="0">
              <x14:cfvo type="autoMin"/>
              <x14:cfvo type="autoMax"/>
              <x14:negativeFillColor rgb="FFFF0000"/>
              <x14:axisColor rgb="FF000000"/>
            </x14:dataBar>
          </x14:cfRule>
          <xm:sqref>B1923</xm:sqref>
        </x14:conditionalFormatting>
        <x14:conditionalFormatting xmlns:xm="http://schemas.microsoft.com/office/excel/2006/main">
          <x14:cfRule type="dataBar" id="{F85A2C5F-C234-464D-B73F-88E355B5D1DF}">
            <x14:dataBar minLength="0" maxLength="100" gradient="0">
              <x14:cfvo type="autoMin"/>
              <x14:cfvo type="autoMax"/>
              <x14:negativeFillColor rgb="FFFF0000"/>
              <x14:axisColor rgb="FF000000"/>
            </x14:dataBar>
          </x14:cfRule>
          <xm:sqref>B1924</xm:sqref>
        </x14:conditionalFormatting>
        <x14:conditionalFormatting xmlns:xm="http://schemas.microsoft.com/office/excel/2006/main">
          <x14:cfRule type="dataBar" id="{9F1E28AE-1424-42BE-A4B4-F072C35D178D}">
            <x14:dataBar minLength="0" maxLength="100" gradient="0">
              <x14:cfvo type="autoMin"/>
              <x14:cfvo type="autoMax"/>
              <x14:negativeFillColor rgb="FFFF0000"/>
              <x14:axisColor rgb="FF000000"/>
            </x14:dataBar>
          </x14:cfRule>
          <xm:sqref>B1925</xm:sqref>
        </x14:conditionalFormatting>
        <x14:conditionalFormatting xmlns:xm="http://schemas.microsoft.com/office/excel/2006/main">
          <x14:cfRule type="dataBar" id="{E94E5490-29AC-4CBE-AB49-A66BA61FD1F0}">
            <x14:dataBar minLength="0" maxLength="100" gradient="0">
              <x14:cfvo type="autoMin"/>
              <x14:cfvo type="autoMax"/>
              <x14:negativeFillColor rgb="FFFF0000"/>
              <x14:axisColor rgb="FF000000"/>
            </x14:dataBar>
          </x14:cfRule>
          <xm:sqref>B1926</xm:sqref>
        </x14:conditionalFormatting>
        <x14:conditionalFormatting xmlns:xm="http://schemas.microsoft.com/office/excel/2006/main">
          <x14:cfRule type="dataBar" id="{4C93E06F-9E9C-4084-B0F6-90D151DC44C9}">
            <x14:dataBar minLength="0" maxLength="100" gradient="0">
              <x14:cfvo type="autoMin"/>
              <x14:cfvo type="autoMax"/>
              <x14:negativeFillColor rgb="FFFF0000"/>
              <x14:axisColor rgb="FF000000"/>
            </x14:dataBar>
          </x14:cfRule>
          <xm:sqref>B1927</xm:sqref>
        </x14:conditionalFormatting>
        <x14:conditionalFormatting xmlns:xm="http://schemas.microsoft.com/office/excel/2006/main">
          <x14:cfRule type="dataBar" id="{E3FDB49A-6747-4AF9-AECD-03445734D2B1}">
            <x14:dataBar minLength="0" maxLength="100" gradient="0">
              <x14:cfvo type="autoMin"/>
              <x14:cfvo type="autoMax"/>
              <x14:negativeFillColor rgb="FFFF0000"/>
              <x14:axisColor rgb="FF000000"/>
            </x14:dataBar>
          </x14:cfRule>
          <xm:sqref>B1928</xm:sqref>
        </x14:conditionalFormatting>
        <x14:conditionalFormatting xmlns:xm="http://schemas.microsoft.com/office/excel/2006/main">
          <x14:cfRule type="dataBar" id="{0A937092-A569-474B-98F7-FFB049811C64}">
            <x14:dataBar minLength="0" maxLength="100" gradient="0">
              <x14:cfvo type="autoMin"/>
              <x14:cfvo type="autoMax"/>
              <x14:negativeFillColor rgb="FFFF0000"/>
              <x14:axisColor rgb="FF000000"/>
            </x14:dataBar>
          </x14:cfRule>
          <xm:sqref>B1929</xm:sqref>
        </x14:conditionalFormatting>
        <x14:conditionalFormatting xmlns:xm="http://schemas.microsoft.com/office/excel/2006/main">
          <x14:cfRule type="dataBar" id="{CA43BE5D-E014-4CDA-B563-8EE59AEFC791}">
            <x14:dataBar minLength="0" maxLength="100" gradient="0">
              <x14:cfvo type="autoMin"/>
              <x14:cfvo type="autoMax"/>
              <x14:negativeFillColor rgb="FFFF0000"/>
              <x14:axisColor rgb="FF000000"/>
            </x14:dataBar>
          </x14:cfRule>
          <xm:sqref>B1930</xm:sqref>
        </x14:conditionalFormatting>
        <x14:conditionalFormatting xmlns:xm="http://schemas.microsoft.com/office/excel/2006/main">
          <x14:cfRule type="dataBar" id="{103A9818-D541-4578-869F-BAFB55414BFD}">
            <x14:dataBar minLength="0" maxLength="100" gradient="0">
              <x14:cfvo type="autoMin"/>
              <x14:cfvo type="autoMax"/>
              <x14:negativeFillColor rgb="FFFF0000"/>
              <x14:axisColor rgb="FF000000"/>
            </x14:dataBar>
          </x14:cfRule>
          <xm:sqref>B1931</xm:sqref>
        </x14:conditionalFormatting>
        <x14:conditionalFormatting xmlns:xm="http://schemas.microsoft.com/office/excel/2006/main">
          <x14:cfRule type="dataBar" id="{ECA8376F-0232-464F-B39F-A335181C411F}">
            <x14:dataBar minLength="0" maxLength="100" gradient="0">
              <x14:cfvo type="autoMin"/>
              <x14:cfvo type="autoMax"/>
              <x14:negativeFillColor rgb="FFFF0000"/>
              <x14:axisColor rgb="FF000000"/>
            </x14:dataBar>
          </x14:cfRule>
          <xm:sqref>B1932</xm:sqref>
        </x14:conditionalFormatting>
        <x14:conditionalFormatting xmlns:xm="http://schemas.microsoft.com/office/excel/2006/main">
          <x14:cfRule type="dataBar" id="{91F08FEF-90FC-4B05-B383-A10BE97BD57B}">
            <x14:dataBar minLength="0" maxLength="100" gradient="0">
              <x14:cfvo type="autoMin"/>
              <x14:cfvo type="autoMax"/>
              <x14:negativeFillColor rgb="FFFF0000"/>
              <x14:axisColor rgb="FF000000"/>
            </x14:dataBar>
          </x14:cfRule>
          <xm:sqref>B1933</xm:sqref>
        </x14:conditionalFormatting>
        <x14:conditionalFormatting xmlns:xm="http://schemas.microsoft.com/office/excel/2006/main">
          <x14:cfRule type="dataBar" id="{29DEE010-F1A3-42EE-A7F4-658DFF0FEBEB}">
            <x14:dataBar minLength="0" maxLength="100" gradient="0">
              <x14:cfvo type="autoMin"/>
              <x14:cfvo type="autoMax"/>
              <x14:negativeFillColor rgb="FFFF0000"/>
              <x14:axisColor rgb="FF000000"/>
            </x14:dataBar>
          </x14:cfRule>
          <xm:sqref>B1934</xm:sqref>
        </x14:conditionalFormatting>
        <x14:conditionalFormatting xmlns:xm="http://schemas.microsoft.com/office/excel/2006/main">
          <x14:cfRule type="dataBar" id="{E1BABD35-CAC0-4AD4-BA4D-58FA382136B8}">
            <x14:dataBar minLength="0" maxLength="100" gradient="0">
              <x14:cfvo type="autoMin"/>
              <x14:cfvo type="autoMax"/>
              <x14:negativeFillColor rgb="FFFF0000"/>
              <x14:axisColor rgb="FF000000"/>
            </x14:dataBar>
          </x14:cfRule>
          <xm:sqref>B1935</xm:sqref>
        </x14:conditionalFormatting>
        <x14:conditionalFormatting xmlns:xm="http://schemas.microsoft.com/office/excel/2006/main">
          <x14:cfRule type="dataBar" id="{2A193C30-34B9-40FE-8367-30FA84F2600C}">
            <x14:dataBar minLength="0" maxLength="100" gradient="0">
              <x14:cfvo type="autoMin"/>
              <x14:cfvo type="autoMax"/>
              <x14:negativeFillColor rgb="FFFF0000"/>
              <x14:axisColor rgb="FF000000"/>
            </x14:dataBar>
          </x14:cfRule>
          <xm:sqref>B1936</xm:sqref>
        </x14:conditionalFormatting>
        <x14:conditionalFormatting xmlns:xm="http://schemas.microsoft.com/office/excel/2006/main">
          <x14:cfRule type="dataBar" id="{3949D7FF-0424-45E5-B453-9430FE1F2FB7}">
            <x14:dataBar minLength="0" maxLength="100" gradient="0">
              <x14:cfvo type="autoMin"/>
              <x14:cfvo type="autoMax"/>
              <x14:negativeFillColor rgb="FFFF0000"/>
              <x14:axisColor rgb="FF000000"/>
            </x14:dataBar>
          </x14:cfRule>
          <xm:sqref>B1937</xm:sqref>
        </x14:conditionalFormatting>
        <x14:conditionalFormatting xmlns:xm="http://schemas.microsoft.com/office/excel/2006/main">
          <x14:cfRule type="dataBar" id="{2B40E969-B6FB-4674-A873-1C454DBBD7A9}">
            <x14:dataBar minLength="0" maxLength="100" gradient="0">
              <x14:cfvo type="autoMin"/>
              <x14:cfvo type="autoMax"/>
              <x14:negativeFillColor rgb="FFFF0000"/>
              <x14:axisColor rgb="FF000000"/>
            </x14:dataBar>
          </x14:cfRule>
          <xm:sqref>B1938</xm:sqref>
        </x14:conditionalFormatting>
        <x14:conditionalFormatting xmlns:xm="http://schemas.microsoft.com/office/excel/2006/main">
          <x14:cfRule type="dataBar" id="{E2D7701F-9661-44F8-9E14-B64292ABB392}">
            <x14:dataBar minLength="0" maxLength="100" gradient="0">
              <x14:cfvo type="autoMin"/>
              <x14:cfvo type="autoMax"/>
              <x14:negativeFillColor rgb="FFFF0000"/>
              <x14:axisColor rgb="FF000000"/>
            </x14:dataBar>
          </x14:cfRule>
          <xm:sqref>B1939</xm:sqref>
        </x14:conditionalFormatting>
        <x14:conditionalFormatting xmlns:xm="http://schemas.microsoft.com/office/excel/2006/main">
          <x14:cfRule type="dataBar" id="{26505E4D-D4DE-40DE-BCF0-8BC54F41B236}">
            <x14:dataBar minLength="0" maxLength="100" gradient="0">
              <x14:cfvo type="autoMin"/>
              <x14:cfvo type="autoMax"/>
              <x14:negativeFillColor rgb="FFFF0000"/>
              <x14:axisColor rgb="FF000000"/>
            </x14:dataBar>
          </x14:cfRule>
          <xm:sqref>B1940</xm:sqref>
        </x14:conditionalFormatting>
        <x14:conditionalFormatting xmlns:xm="http://schemas.microsoft.com/office/excel/2006/main">
          <x14:cfRule type="dataBar" id="{81525F19-5C02-4B54-8E8E-A1886D06666E}">
            <x14:dataBar minLength="0" maxLength="100" gradient="0">
              <x14:cfvo type="autoMin"/>
              <x14:cfvo type="autoMax"/>
              <x14:negativeFillColor rgb="FFFF0000"/>
              <x14:axisColor rgb="FF000000"/>
            </x14:dataBar>
          </x14:cfRule>
          <xm:sqref>B1941:B1947 B1812</xm:sqref>
        </x14:conditionalFormatting>
        <x14:conditionalFormatting xmlns:xm="http://schemas.microsoft.com/office/excel/2006/main">
          <x14:cfRule type="dataBar" id="{CF7C7D0A-F11E-4A18-9581-3E8FFFE6D6FC}">
            <x14:dataBar minLength="0" maxLength="100" gradient="0">
              <x14:cfvo type="autoMin"/>
              <x14:cfvo type="autoMax"/>
              <x14:negativeFillColor rgb="FFFF0000"/>
              <x14:axisColor rgb="FF000000"/>
            </x14:dataBar>
          </x14:cfRule>
          <xm:sqref>B1974</xm:sqref>
        </x14:conditionalFormatting>
        <x14:conditionalFormatting xmlns:xm="http://schemas.microsoft.com/office/excel/2006/main">
          <x14:cfRule type="dataBar" id="{7C3542B4-360C-41FC-A0F3-D2C19D8ED2C0}">
            <x14:dataBar minLength="0" maxLength="100" gradient="0">
              <x14:cfvo type="autoMin"/>
              <x14:cfvo type="autoMax"/>
              <x14:negativeFillColor rgb="FFFF0000"/>
              <x14:axisColor rgb="FF000000"/>
            </x14:dataBar>
          </x14:cfRule>
          <xm:sqref>B1976:B1994</xm:sqref>
        </x14:conditionalFormatting>
        <x14:conditionalFormatting xmlns:xm="http://schemas.microsoft.com/office/excel/2006/main">
          <x14:cfRule type="dataBar" id="{7797F2E3-185F-4A6F-9F3C-13CCBA2C00B8}">
            <x14:dataBar minLength="0" maxLength="100" gradient="0">
              <x14:cfvo type="autoMin"/>
              <x14:cfvo type="autoMax"/>
              <x14:negativeFillColor rgb="FFFF0000"/>
              <x14:axisColor rgb="FF000000"/>
            </x14:dataBar>
          </x14:cfRule>
          <xm:sqref>B1995</xm:sqref>
        </x14:conditionalFormatting>
        <x14:conditionalFormatting xmlns:xm="http://schemas.microsoft.com/office/excel/2006/main">
          <x14:cfRule type="dataBar" id="{E9DE1B09-EDAA-4CF8-A9D3-946932C81F08}">
            <x14:dataBar minLength="0" maxLength="100" gradient="0">
              <x14:cfvo type="autoMin"/>
              <x14:cfvo type="autoMax"/>
              <x14:negativeFillColor rgb="FFFF0000"/>
              <x14:axisColor rgb="FF000000"/>
            </x14:dataBar>
          </x14:cfRule>
          <xm:sqref>B1996</xm:sqref>
        </x14:conditionalFormatting>
        <x14:conditionalFormatting xmlns:xm="http://schemas.microsoft.com/office/excel/2006/main">
          <x14:cfRule type="dataBar" id="{E79BEB05-6F5E-45A7-ABE0-63DD8077B832}">
            <x14:dataBar minLength="0" maxLength="100" gradient="0">
              <x14:cfvo type="autoMin"/>
              <x14:cfvo type="autoMax"/>
              <x14:negativeFillColor rgb="FFFF0000"/>
              <x14:axisColor rgb="FF000000"/>
            </x14:dataBar>
          </x14:cfRule>
          <xm:sqref>B1997</xm:sqref>
        </x14:conditionalFormatting>
        <x14:conditionalFormatting xmlns:xm="http://schemas.microsoft.com/office/excel/2006/main">
          <x14:cfRule type="dataBar" id="{B77ACCCD-4BD3-40D6-8FEA-0BB187CDD167}">
            <x14:dataBar minLength="0" maxLength="100" gradient="0">
              <x14:cfvo type="autoMin"/>
              <x14:cfvo type="autoMax"/>
              <x14:negativeFillColor rgb="FFFF0000"/>
              <x14:axisColor rgb="FF000000"/>
            </x14:dataBar>
          </x14:cfRule>
          <xm:sqref>B1998</xm:sqref>
        </x14:conditionalFormatting>
        <x14:conditionalFormatting xmlns:xm="http://schemas.microsoft.com/office/excel/2006/main">
          <x14:cfRule type="dataBar" id="{5D11F8C2-EB73-4E95-A358-7B5D3B3B3293}">
            <x14:dataBar minLength="0" maxLength="100" gradient="0">
              <x14:cfvo type="autoMin"/>
              <x14:cfvo type="autoMax"/>
              <x14:negativeFillColor rgb="FFFF0000"/>
              <x14:axisColor rgb="FF000000"/>
            </x14:dataBar>
          </x14:cfRule>
          <xm:sqref>B1999</xm:sqref>
        </x14:conditionalFormatting>
        <x14:conditionalFormatting xmlns:xm="http://schemas.microsoft.com/office/excel/2006/main">
          <x14:cfRule type="dataBar" id="{CA185911-78E4-4DE8-8E77-9BECAFAC343A}">
            <x14:dataBar minLength="0" maxLength="100" gradient="0">
              <x14:cfvo type="autoMin"/>
              <x14:cfvo type="autoMax"/>
              <x14:negativeFillColor rgb="FFFF0000"/>
              <x14:axisColor rgb="FF000000"/>
            </x14:dataBar>
          </x14:cfRule>
          <xm:sqref>B2000</xm:sqref>
        </x14:conditionalFormatting>
        <x14:conditionalFormatting xmlns:xm="http://schemas.microsoft.com/office/excel/2006/main">
          <x14:cfRule type="dataBar" id="{061DBE6C-A088-43D3-BA2F-40BB2C550FEA}">
            <x14:dataBar minLength="0" maxLength="100" gradient="0">
              <x14:cfvo type="autoMin"/>
              <x14:cfvo type="autoMax"/>
              <x14:negativeFillColor rgb="FFFF0000"/>
              <x14:axisColor rgb="FF000000"/>
            </x14:dataBar>
          </x14:cfRule>
          <xm:sqref>B2001</xm:sqref>
        </x14:conditionalFormatting>
        <x14:conditionalFormatting xmlns:xm="http://schemas.microsoft.com/office/excel/2006/main">
          <x14:cfRule type="dataBar" id="{BAF57489-C5AD-4838-9C3D-6078866C2987}">
            <x14:dataBar minLength="0" maxLength="100" gradient="0">
              <x14:cfvo type="autoMin"/>
              <x14:cfvo type="autoMax"/>
              <x14:negativeFillColor rgb="FFFF0000"/>
              <x14:axisColor rgb="FF000000"/>
            </x14:dataBar>
          </x14:cfRule>
          <xm:sqref>B2002</xm:sqref>
        </x14:conditionalFormatting>
        <x14:conditionalFormatting xmlns:xm="http://schemas.microsoft.com/office/excel/2006/main">
          <x14:cfRule type="dataBar" id="{FD19F89C-5C18-4212-B11E-35D23B5EF686}">
            <x14:dataBar minLength="0" maxLength="100" gradient="0">
              <x14:cfvo type="autoMin"/>
              <x14:cfvo type="autoMax"/>
              <x14:negativeFillColor rgb="FFFF0000"/>
              <x14:axisColor rgb="FF000000"/>
            </x14:dataBar>
          </x14:cfRule>
          <xm:sqref>B2009</xm:sqref>
        </x14:conditionalFormatting>
        <x14:conditionalFormatting xmlns:xm="http://schemas.microsoft.com/office/excel/2006/main">
          <x14:cfRule type="dataBar" id="{F4091DC8-B634-4873-813B-3D413A9B7F88}">
            <x14:dataBar minLength="0" maxLength="100" gradient="0">
              <x14:cfvo type="autoMin"/>
              <x14:cfvo type="autoMax"/>
              <x14:negativeFillColor rgb="FFFF0000"/>
              <x14:axisColor rgb="FF000000"/>
            </x14:dataBar>
          </x14:cfRule>
          <xm:sqref>B2011</xm:sqref>
        </x14:conditionalFormatting>
        <x14:conditionalFormatting xmlns:xm="http://schemas.microsoft.com/office/excel/2006/main">
          <x14:cfRule type="dataBar" id="{1D6986C2-90E6-4B8C-BBBD-B4511EFF215A}">
            <x14:dataBar minLength="0" maxLength="100" gradient="0">
              <x14:cfvo type="autoMin"/>
              <x14:cfvo type="autoMax"/>
              <x14:negativeFillColor rgb="FFFF0000"/>
              <x14:axisColor rgb="FF000000"/>
            </x14:dataBar>
          </x14:cfRule>
          <xm:sqref>B2012</xm:sqref>
        </x14:conditionalFormatting>
        <x14:conditionalFormatting xmlns:xm="http://schemas.microsoft.com/office/excel/2006/main">
          <x14:cfRule type="dataBar" id="{C139339F-28EC-4D25-8D7C-DCA11B71E894}">
            <x14:dataBar minLength="0" maxLength="100" gradient="0">
              <x14:cfvo type="autoMin"/>
              <x14:cfvo type="autoMax"/>
              <x14:negativeFillColor rgb="FFFF0000"/>
              <x14:axisColor rgb="FF000000"/>
            </x14:dataBar>
          </x14:cfRule>
          <xm:sqref>B2013</xm:sqref>
        </x14:conditionalFormatting>
        <x14:conditionalFormatting xmlns:xm="http://schemas.microsoft.com/office/excel/2006/main">
          <x14:cfRule type="dataBar" id="{4F4E9415-23DC-469D-A669-CE609F330BC3}">
            <x14:dataBar minLength="0" maxLength="100" gradient="0">
              <x14:cfvo type="autoMin"/>
              <x14:cfvo type="autoMax"/>
              <x14:negativeFillColor rgb="FFFF0000"/>
              <x14:axisColor rgb="FF000000"/>
            </x14:dataBar>
          </x14:cfRule>
          <xm:sqref>B2014</xm:sqref>
        </x14:conditionalFormatting>
        <x14:conditionalFormatting xmlns:xm="http://schemas.microsoft.com/office/excel/2006/main">
          <x14:cfRule type="dataBar" id="{57BA1932-CF8E-4764-897D-1AE8F76D19F3}">
            <x14:dataBar minLength="0" maxLength="100" gradient="0">
              <x14:cfvo type="autoMin"/>
              <x14:cfvo type="autoMax"/>
              <x14:negativeFillColor rgb="FFFF0000"/>
              <x14:axisColor rgb="FF000000"/>
            </x14:dataBar>
          </x14:cfRule>
          <xm:sqref>B2015</xm:sqref>
        </x14:conditionalFormatting>
        <x14:conditionalFormatting xmlns:xm="http://schemas.microsoft.com/office/excel/2006/main">
          <x14:cfRule type="dataBar" id="{6C45A45F-ADF5-4F88-B862-9F0EBE5E90C7}">
            <x14:dataBar minLength="0" maxLength="100" gradient="0">
              <x14:cfvo type="autoMin"/>
              <x14:cfvo type="autoMax"/>
              <x14:negativeFillColor rgb="FFFF0000"/>
              <x14:axisColor rgb="FF000000"/>
            </x14:dataBar>
          </x14:cfRule>
          <xm:sqref>B2016</xm:sqref>
        </x14:conditionalFormatting>
        <x14:conditionalFormatting xmlns:xm="http://schemas.microsoft.com/office/excel/2006/main">
          <x14:cfRule type="dataBar" id="{4BFAF28B-C1B1-4962-9D99-C262367D6950}">
            <x14:dataBar minLength="0" maxLength="100" gradient="0">
              <x14:cfvo type="autoMin"/>
              <x14:cfvo type="autoMax"/>
              <x14:negativeFillColor rgb="FFFF0000"/>
              <x14:axisColor rgb="FF000000"/>
            </x14:dataBar>
          </x14:cfRule>
          <xm:sqref>B2017</xm:sqref>
        </x14:conditionalFormatting>
        <x14:conditionalFormatting xmlns:xm="http://schemas.microsoft.com/office/excel/2006/main">
          <x14:cfRule type="dataBar" id="{816510CA-D1A5-479E-8C3F-B95E1C9ABC3C}">
            <x14:dataBar minLength="0" maxLength="100" gradient="0">
              <x14:cfvo type="autoMin"/>
              <x14:cfvo type="autoMax"/>
              <x14:negativeFillColor rgb="FFFF0000"/>
              <x14:axisColor rgb="FF000000"/>
            </x14:dataBar>
          </x14:cfRule>
          <xm:sqref>B2018</xm:sqref>
        </x14:conditionalFormatting>
        <x14:conditionalFormatting xmlns:xm="http://schemas.microsoft.com/office/excel/2006/main">
          <x14:cfRule type="dataBar" id="{77514C49-BA3B-4757-8DFD-85AB6611DADB}">
            <x14:dataBar minLength="0" maxLength="100" gradient="0">
              <x14:cfvo type="autoMin"/>
              <x14:cfvo type="autoMax"/>
              <x14:negativeFillColor rgb="FFFF0000"/>
              <x14:axisColor rgb="FF000000"/>
            </x14:dataBar>
          </x14:cfRule>
          <xm:sqref>B2019</xm:sqref>
        </x14:conditionalFormatting>
        <x14:conditionalFormatting xmlns:xm="http://schemas.microsoft.com/office/excel/2006/main">
          <x14:cfRule type="dataBar" id="{E893C390-8868-49B1-BA9C-65D2CD7416A9}">
            <x14:dataBar minLength="0" maxLength="100" gradient="0">
              <x14:cfvo type="autoMin"/>
              <x14:cfvo type="autoMax"/>
              <x14:negativeFillColor rgb="FFFF0000"/>
              <x14:axisColor rgb="FF000000"/>
            </x14:dataBar>
          </x14:cfRule>
          <xm:sqref>B2020</xm:sqref>
        </x14:conditionalFormatting>
        <x14:conditionalFormatting xmlns:xm="http://schemas.microsoft.com/office/excel/2006/main">
          <x14:cfRule type="dataBar" id="{01532FE8-F214-4EE9-BD8E-D5F6B14D4FB0}">
            <x14:dataBar minLength="0" maxLength="100" gradient="0">
              <x14:cfvo type="autoMin"/>
              <x14:cfvo type="autoMax"/>
              <x14:negativeFillColor rgb="FFFF0000"/>
              <x14:axisColor rgb="FF000000"/>
            </x14:dataBar>
          </x14:cfRule>
          <xm:sqref>B2021</xm:sqref>
        </x14:conditionalFormatting>
        <x14:conditionalFormatting xmlns:xm="http://schemas.microsoft.com/office/excel/2006/main">
          <x14:cfRule type="dataBar" id="{FDD0998B-D37B-4543-8583-3FFC71C03A66}">
            <x14:dataBar minLength="0" maxLength="100" gradient="0">
              <x14:cfvo type="autoMin"/>
              <x14:cfvo type="autoMax"/>
              <x14:negativeFillColor rgb="FFFF0000"/>
              <x14:axisColor rgb="FF000000"/>
            </x14:dataBar>
          </x14:cfRule>
          <xm:sqref>B2022</xm:sqref>
        </x14:conditionalFormatting>
        <x14:conditionalFormatting xmlns:xm="http://schemas.microsoft.com/office/excel/2006/main">
          <x14:cfRule type="dataBar" id="{792AFC41-A18B-494B-B370-204C71664271}">
            <x14:dataBar minLength="0" maxLength="100" gradient="0">
              <x14:cfvo type="autoMin"/>
              <x14:cfvo type="autoMax"/>
              <x14:negativeFillColor rgb="FFFF0000"/>
              <x14:axisColor rgb="FF000000"/>
            </x14:dataBar>
          </x14:cfRule>
          <xm:sqref>B2023</xm:sqref>
        </x14:conditionalFormatting>
        <x14:conditionalFormatting xmlns:xm="http://schemas.microsoft.com/office/excel/2006/main">
          <x14:cfRule type="dataBar" id="{C6AB0C5A-C552-45A0-9736-18F7DF6E52C6}">
            <x14:dataBar minLength="0" maxLength="100" gradient="0">
              <x14:cfvo type="autoMin"/>
              <x14:cfvo type="autoMax"/>
              <x14:negativeFillColor rgb="FFFF0000"/>
              <x14:axisColor rgb="FF000000"/>
            </x14:dataBar>
          </x14:cfRule>
          <xm:sqref>B2024</xm:sqref>
        </x14:conditionalFormatting>
        <x14:conditionalFormatting xmlns:xm="http://schemas.microsoft.com/office/excel/2006/main">
          <x14:cfRule type="dataBar" id="{4C74C457-7E59-4731-B307-D7015647F970}">
            <x14:dataBar minLength="0" maxLength="100" gradient="0">
              <x14:cfvo type="autoMin"/>
              <x14:cfvo type="autoMax"/>
              <x14:negativeFillColor rgb="FFFF0000"/>
              <x14:axisColor rgb="FF000000"/>
            </x14:dataBar>
          </x14:cfRule>
          <xm:sqref>B2025</xm:sqref>
        </x14:conditionalFormatting>
        <x14:conditionalFormatting xmlns:xm="http://schemas.microsoft.com/office/excel/2006/main">
          <x14:cfRule type="dataBar" id="{A9CB1D0D-4ED7-412C-89ED-B624F4EEE8FB}">
            <x14:dataBar minLength="0" maxLength="100" gradient="0">
              <x14:cfvo type="autoMin"/>
              <x14:cfvo type="autoMax"/>
              <x14:negativeFillColor rgb="FFFF0000"/>
              <x14:axisColor rgb="FF000000"/>
            </x14:dataBar>
          </x14:cfRule>
          <xm:sqref>B2026</xm:sqref>
        </x14:conditionalFormatting>
        <x14:conditionalFormatting xmlns:xm="http://schemas.microsoft.com/office/excel/2006/main">
          <x14:cfRule type="dataBar" id="{620C5A1D-973E-42E4-BF42-8849DB6D4EEB}">
            <x14:dataBar minLength="0" maxLength="100" gradient="0">
              <x14:cfvo type="autoMin"/>
              <x14:cfvo type="autoMax"/>
              <x14:negativeFillColor rgb="FFFF0000"/>
              <x14:axisColor rgb="FF000000"/>
            </x14:dataBar>
          </x14:cfRule>
          <xm:sqref>B2027</xm:sqref>
        </x14:conditionalFormatting>
        <x14:conditionalFormatting xmlns:xm="http://schemas.microsoft.com/office/excel/2006/main">
          <x14:cfRule type="dataBar" id="{442AF5E3-A5BA-4F7B-B462-76DE68FE1DDD}">
            <x14:dataBar minLength="0" maxLength="100" gradient="0">
              <x14:cfvo type="autoMin"/>
              <x14:cfvo type="autoMax"/>
              <x14:negativeFillColor rgb="FFFF0000"/>
              <x14:axisColor rgb="FF000000"/>
            </x14:dataBar>
          </x14:cfRule>
          <xm:sqref>B2028</xm:sqref>
        </x14:conditionalFormatting>
        <x14:conditionalFormatting xmlns:xm="http://schemas.microsoft.com/office/excel/2006/main">
          <x14:cfRule type="dataBar" id="{215EBEFF-E224-40AA-955E-BEC674AE7548}">
            <x14:dataBar minLength="0" maxLength="100" gradient="0">
              <x14:cfvo type="autoMin"/>
              <x14:cfvo type="autoMax"/>
              <x14:negativeFillColor rgb="FFFF0000"/>
              <x14:axisColor rgb="FF000000"/>
            </x14:dataBar>
          </x14:cfRule>
          <xm:sqref>B2029</xm:sqref>
        </x14:conditionalFormatting>
        <x14:conditionalFormatting xmlns:xm="http://schemas.microsoft.com/office/excel/2006/main">
          <x14:cfRule type="dataBar" id="{ED2EE7A1-0B43-4C27-87C6-3FA44C14FEE2}">
            <x14:dataBar minLength="0" maxLength="100" gradient="0">
              <x14:cfvo type="autoMin"/>
              <x14:cfvo type="autoMax"/>
              <x14:negativeFillColor rgb="FFFF0000"/>
              <x14:axisColor rgb="FF000000"/>
            </x14:dataBar>
          </x14:cfRule>
          <xm:sqref>B2030</xm:sqref>
        </x14:conditionalFormatting>
        <x14:conditionalFormatting xmlns:xm="http://schemas.microsoft.com/office/excel/2006/main">
          <x14:cfRule type="dataBar" id="{4A61704F-DDEE-4713-832B-6FBDC7FADCCA}">
            <x14:dataBar minLength="0" maxLength="100" gradient="0">
              <x14:cfvo type="autoMin"/>
              <x14:cfvo type="autoMax"/>
              <x14:negativeFillColor rgb="FFFF0000"/>
              <x14:axisColor rgb="FF000000"/>
            </x14:dataBar>
          </x14:cfRule>
          <xm:sqref>B2031</xm:sqref>
        </x14:conditionalFormatting>
        <x14:conditionalFormatting xmlns:xm="http://schemas.microsoft.com/office/excel/2006/main">
          <x14:cfRule type="dataBar" id="{9736DECA-2F4F-46E5-9488-D1F08EB16359}">
            <x14:dataBar minLength="0" maxLength="100" gradient="0">
              <x14:cfvo type="autoMin"/>
              <x14:cfvo type="autoMax"/>
              <x14:negativeFillColor rgb="FFFF0000"/>
              <x14:axisColor rgb="FF000000"/>
            </x14:dataBar>
          </x14:cfRule>
          <xm:sqref>B2032</xm:sqref>
        </x14:conditionalFormatting>
        <x14:conditionalFormatting xmlns:xm="http://schemas.microsoft.com/office/excel/2006/main">
          <x14:cfRule type="dataBar" id="{D19F01F5-7090-4A0C-B54A-656EAA3E652E}">
            <x14:dataBar minLength="0" maxLength="100" gradient="0">
              <x14:cfvo type="autoMin"/>
              <x14:cfvo type="autoMax"/>
              <x14:negativeFillColor rgb="FFFF0000"/>
              <x14:axisColor rgb="FF000000"/>
            </x14:dataBar>
          </x14:cfRule>
          <xm:sqref>B2033</xm:sqref>
        </x14:conditionalFormatting>
        <x14:conditionalFormatting xmlns:xm="http://schemas.microsoft.com/office/excel/2006/main">
          <x14:cfRule type="dataBar" id="{07F8D4A9-C695-4416-9B80-A4AAD2CA5C3C}">
            <x14:dataBar minLength="0" maxLength="100" gradient="0">
              <x14:cfvo type="autoMin"/>
              <x14:cfvo type="autoMax"/>
              <x14:negativeFillColor rgb="FFFF0000"/>
              <x14:axisColor rgb="FF000000"/>
            </x14:dataBar>
          </x14:cfRule>
          <xm:sqref>B2010</xm:sqref>
        </x14:conditionalFormatting>
        <x14:conditionalFormatting xmlns:xm="http://schemas.microsoft.com/office/excel/2006/main">
          <x14:cfRule type="dataBar" id="{459D5702-B073-42A2-944D-2F51768B8B30}">
            <x14:dataBar minLength="0" maxLength="100" gradient="0">
              <x14:cfvo type="autoMin"/>
              <x14:cfvo type="autoMax"/>
              <x14:negativeFillColor rgb="FFFF0000"/>
              <x14:axisColor rgb="FF000000"/>
            </x14:dataBar>
          </x14:cfRule>
          <xm:sqref>B2048</xm:sqref>
        </x14:conditionalFormatting>
        <x14:conditionalFormatting xmlns:xm="http://schemas.microsoft.com/office/excel/2006/main">
          <x14:cfRule type="dataBar" id="{1D288B1C-5123-481C-AF5D-CE6563FE462F}">
            <x14:dataBar minLength="0" maxLength="100" gradient="0">
              <x14:cfvo type="autoMin"/>
              <x14:cfvo type="autoMax"/>
              <x14:negativeFillColor rgb="FFFF0000"/>
              <x14:axisColor rgb="FF000000"/>
            </x14:dataBar>
          </x14:cfRule>
          <xm:sqref>B2059</xm:sqref>
        </x14:conditionalFormatting>
        <x14:conditionalFormatting xmlns:xm="http://schemas.microsoft.com/office/excel/2006/main">
          <x14:cfRule type="dataBar" id="{62332870-FA33-4DD4-A5CB-63794C4A3DF8}">
            <x14:dataBar minLength="0" maxLength="100" gradient="0">
              <x14:cfvo type="autoMin"/>
              <x14:cfvo type="autoMax"/>
              <x14:negativeFillColor rgb="FFFF0000"/>
              <x14:axisColor rgb="FF000000"/>
            </x14:dataBar>
          </x14:cfRule>
          <xm:sqref>B2060</xm:sqref>
        </x14:conditionalFormatting>
        <x14:conditionalFormatting xmlns:xm="http://schemas.microsoft.com/office/excel/2006/main">
          <x14:cfRule type="dataBar" id="{4A737216-0A88-42A2-B868-7BF739FEACF4}">
            <x14:dataBar minLength="0" maxLength="100" gradient="0">
              <x14:cfvo type="autoMin"/>
              <x14:cfvo type="autoMax"/>
              <x14:negativeFillColor rgb="FFFF0000"/>
              <x14:axisColor rgb="FF000000"/>
            </x14:dataBar>
          </x14:cfRule>
          <xm:sqref>B2061</xm:sqref>
        </x14:conditionalFormatting>
        <x14:conditionalFormatting xmlns:xm="http://schemas.microsoft.com/office/excel/2006/main">
          <x14:cfRule type="dataBar" id="{2EF29807-B8CC-4485-BB8F-749D724D447D}">
            <x14:dataBar minLength="0" maxLength="100" gradient="0">
              <x14:cfvo type="autoMin"/>
              <x14:cfvo type="autoMax"/>
              <x14:negativeFillColor rgb="FFFF0000"/>
              <x14:axisColor rgb="FF000000"/>
            </x14:dataBar>
          </x14:cfRule>
          <xm:sqref>B2062</xm:sqref>
        </x14:conditionalFormatting>
        <x14:conditionalFormatting xmlns:xm="http://schemas.microsoft.com/office/excel/2006/main">
          <x14:cfRule type="dataBar" id="{57B9800A-B3D1-4D4B-9D49-6F944FFA6220}">
            <x14:dataBar minLength="0" maxLength="100" gradient="0">
              <x14:cfvo type="autoMin"/>
              <x14:cfvo type="autoMax"/>
              <x14:negativeFillColor rgb="FFFF0000"/>
              <x14:axisColor rgb="FF000000"/>
            </x14:dataBar>
          </x14:cfRule>
          <xm:sqref>B2063</xm:sqref>
        </x14:conditionalFormatting>
        <x14:conditionalFormatting xmlns:xm="http://schemas.microsoft.com/office/excel/2006/main">
          <x14:cfRule type="dataBar" id="{4BEA9589-453A-4F14-A094-9C15D311C7D7}">
            <x14:dataBar minLength="0" maxLength="100" gradient="0">
              <x14:cfvo type="autoMin"/>
              <x14:cfvo type="autoMax"/>
              <x14:negativeFillColor rgb="FFFF0000"/>
              <x14:axisColor rgb="FF000000"/>
            </x14:dataBar>
          </x14:cfRule>
          <xm:sqref>B2034:B2047 B2049:B2058</xm:sqref>
        </x14:conditionalFormatting>
        <x14:conditionalFormatting xmlns:xm="http://schemas.microsoft.com/office/excel/2006/main">
          <x14:cfRule type="dataBar" id="{C8197FBD-53E4-4682-8018-480D1889163B}">
            <x14:dataBar minLength="0" maxLength="100" gradient="0">
              <x14:cfvo type="autoMin"/>
              <x14:cfvo type="autoMax"/>
              <x14:negativeFillColor rgb="FFFF0000"/>
              <x14:axisColor rgb="FF000000"/>
            </x14:dataBar>
          </x14:cfRule>
          <xm:sqref>B2065:B2067</xm:sqref>
        </x14:conditionalFormatting>
        <x14:conditionalFormatting xmlns:xm="http://schemas.microsoft.com/office/excel/2006/main">
          <x14:cfRule type="dataBar" id="{CFDBD4EC-C6AA-40A0-94E1-19F5C0670B83}">
            <x14:dataBar minLength="0" maxLength="100" gradient="0">
              <x14:cfvo type="autoMin"/>
              <x14:cfvo type="autoMax"/>
              <x14:negativeFillColor rgb="FFFF0000"/>
              <x14:axisColor rgb="FF000000"/>
            </x14:dataBar>
          </x14:cfRule>
          <xm:sqref>B2064</xm:sqref>
        </x14:conditionalFormatting>
        <x14:conditionalFormatting xmlns:xm="http://schemas.microsoft.com/office/excel/2006/main">
          <x14:cfRule type="dataBar" id="{84FF420D-40C8-4296-871E-E4B6F2DC420A}">
            <x14:dataBar minLength="0" maxLength="100" gradient="0">
              <x14:cfvo type="autoMin"/>
              <x14:cfvo type="autoMax"/>
              <x14:negativeFillColor rgb="FFFF0000"/>
              <x14:axisColor rgb="FF000000"/>
            </x14:dataBar>
          </x14:cfRule>
          <xm:sqref>B2139:B2141</xm:sqref>
        </x14:conditionalFormatting>
        <x14:conditionalFormatting xmlns:xm="http://schemas.microsoft.com/office/excel/2006/main">
          <x14:cfRule type="dataBar" id="{A7128783-56B7-49A1-8014-C9F848CD3F7E}">
            <x14:dataBar minLength="0" maxLength="100" gradient="0">
              <x14:cfvo type="autoMin"/>
              <x14:cfvo type="autoMax"/>
              <x14:negativeFillColor rgb="FFFF0000"/>
              <x14:axisColor rgb="FF000000"/>
            </x14:dataBar>
          </x14:cfRule>
          <xm:sqref>B2142</xm:sqref>
        </x14:conditionalFormatting>
        <x14:conditionalFormatting xmlns:xm="http://schemas.microsoft.com/office/excel/2006/main">
          <x14:cfRule type="dataBar" id="{10EA867F-8887-4640-8AA0-91CA0B606C66}">
            <x14:dataBar minLength="0" maxLength="100" gradient="0">
              <x14:cfvo type="autoMin"/>
              <x14:cfvo type="autoMax"/>
              <x14:negativeFillColor rgb="FFFF0000"/>
              <x14:axisColor rgb="FF000000"/>
            </x14:dataBar>
          </x14:cfRule>
          <xm:sqref>B2143</xm:sqref>
        </x14:conditionalFormatting>
        <x14:conditionalFormatting xmlns:xm="http://schemas.microsoft.com/office/excel/2006/main">
          <x14:cfRule type="dataBar" id="{872F62AB-2F3F-47ED-BE65-FB6B538A6C40}">
            <x14:dataBar minLength="0" maxLength="100" gradient="0">
              <x14:cfvo type="autoMin"/>
              <x14:cfvo type="autoMax"/>
              <x14:negativeFillColor rgb="FFFF0000"/>
              <x14:axisColor rgb="FF000000"/>
            </x14:dataBar>
          </x14:cfRule>
          <xm:sqref>B2144</xm:sqref>
        </x14:conditionalFormatting>
        <x14:conditionalFormatting xmlns:xm="http://schemas.microsoft.com/office/excel/2006/main">
          <x14:cfRule type="dataBar" id="{59673E6C-E29E-4614-BAD7-E2E65A708C1C}">
            <x14:dataBar minLength="0" maxLength="100" gradient="0">
              <x14:cfvo type="autoMin"/>
              <x14:cfvo type="autoMax"/>
              <x14:negativeFillColor rgb="FFFF0000"/>
              <x14:axisColor rgb="FF000000"/>
            </x14:dataBar>
          </x14:cfRule>
          <xm:sqref>B2145</xm:sqref>
        </x14:conditionalFormatting>
        <x14:conditionalFormatting xmlns:xm="http://schemas.microsoft.com/office/excel/2006/main">
          <x14:cfRule type="dataBar" id="{69A11571-64B1-42A4-8A5C-B0138471DC3D}">
            <x14:dataBar minLength="0" maxLength="100" gradient="0">
              <x14:cfvo type="autoMin"/>
              <x14:cfvo type="autoMax"/>
              <x14:negativeFillColor rgb="FFFF0000"/>
              <x14:axisColor rgb="FF000000"/>
            </x14:dataBar>
          </x14:cfRule>
          <xm:sqref>B2149</xm:sqref>
        </x14:conditionalFormatting>
        <x14:conditionalFormatting xmlns:xm="http://schemas.microsoft.com/office/excel/2006/main">
          <x14:cfRule type="dataBar" id="{2FC15AF2-4A1D-428E-AAE9-2372FA0916FB}">
            <x14:dataBar minLength="0" maxLength="100" gradient="0">
              <x14:cfvo type="autoMin"/>
              <x14:cfvo type="autoMax"/>
              <x14:negativeFillColor rgb="FFFF0000"/>
              <x14:axisColor rgb="FF000000"/>
            </x14:dataBar>
          </x14:cfRule>
          <xm:sqref>B2163</xm:sqref>
        </x14:conditionalFormatting>
        <x14:conditionalFormatting xmlns:xm="http://schemas.microsoft.com/office/excel/2006/main">
          <x14:cfRule type="dataBar" id="{B7FCBD23-5CDD-44BA-B831-9E4BBA8A546E}">
            <x14:dataBar minLength="0" maxLength="100" gradient="0">
              <x14:cfvo type="autoMin"/>
              <x14:cfvo type="autoMax"/>
              <x14:negativeFillColor rgb="FFFF0000"/>
              <x14:axisColor rgb="FF000000"/>
            </x14:dataBar>
          </x14:cfRule>
          <xm:sqref>B2164:B2166</xm:sqref>
        </x14:conditionalFormatting>
        <x14:conditionalFormatting xmlns:xm="http://schemas.microsoft.com/office/excel/2006/main">
          <x14:cfRule type="dataBar" id="{D01C5867-4844-43E3-852C-7D0CB18C8896}">
            <x14:dataBar minLength="0" maxLength="100" gradient="0">
              <x14:cfvo type="autoMin"/>
              <x14:cfvo type="autoMax"/>
              <x14:negativeFillColor rgb="FFFF0000"/>
              <x14:axisColor rgb="FF000000"/>
            </x14:dataBar>
          </x14:cfRule>
          <xm:sqref>B2432:B2438</xm:sqref>
        </x14:conditionalFormatting>
        <x14:conditionalFormatting xmlns:xm="http://schemas.microsoft.com/office/excel/2006/main">
          <x14:cfRule type="dataBar" id="{32E83149-44F3-4775-B749-A3E2AFBE925C}">
            <x14:dataBar minLength="0" maxLength="100" gradient="0">
              <x14:cfvo type="autoMin"/>
              <x14:cfvo type="autoMax"/>
              <x14:negativeFillColor rgb="FFFF0000"/>
              <x14:axisColor rgb="FF000000"/>
            </x14:dataBar>
          </x14:cfRule>
          <xm:sqref>B2431</xm:sqref>
        </x14:conditionalFormatting>
        <x14:conditionalFormatting xmlns:xm="http://schemas.microsoft.com/office/excel/2006/main">
          <x14:cfRule type="dataBar" id="{61204F23-663D-4CCA-A2E7-CFB6262D23ED}">
            <x14:dataBar minLength="0" maxLength="100" gradient="0">
              <x14:cfvo type="autoMin"/>
              <x14:cfvo type="autoMax"/>
              <x14:negativeFillColor rgb="FFFF0000"/>
              <x14:axisColor rgb="FF000000"/>
            </x14:dataBar>
          </x14:cfRule>
          <xm:sqref>B2490:B2491</xm:sqref>
        </x14:conditionalFormatting>
        <x14:conditionalFormatting xmlns:xm="http://schemas.microsoft.com/office/excel/2006/main">
          <x14:cfRule type="dataBar" id="{436005B3-2484-4B21-AB96-CCCF172D7F3F}">
            <x14:dataBar minLength="0" maxLength="100" gradient="0">
              <x14:cfvo type="autoMin"/>
              <x14:cfvo type="autoMax"/>
              <x14:negativeFillColor rgb="FFFF0000"/>
              <x14:axisColor rgb="FF000000"/>
            </x14:dataBar>
          </x14:cfRule>
          <xm:sqref>B2492:B2497</xm:sqref>
        </x14:conditionalFormatting>
        <x14:conditionalFormatting xmlns:xm="http://schemas.microsoft.com/office/excel/2006/main">
          <x14:cfRule type="dataBar" id="{C2A318AF-9397-46F9-8769-7A6DC15B1758}">
            <x14:dataBar minLength="0" maxLength="100" gradient="0">
              <x14:cfvo type="autoMin"/>
              <x14:cfvo type="autoMax"/>
              <x14:negativeFillColor rgb="FFFF0000"/>
              <x14:axisColor rgb="FF000000"/>
            </x14:dataBar>
          </x14:cfRule>
          <xm:sqref>B2541:B2553 B2555:B2557</xm:sqref>
        </x14:conditionalFormatting>
        <x14:conditionalFormatting xmlns:xm="http://schemas.microsoft.com/office/excel/2006/main">
          <x14:cfRule type="dataBar" id="{4F5EFCB2-B373-424B-9175-F6EF0CFEA7B0}">
            <x14:dataBar minLength="0" maxLength="100" gradient="0">
              <x14:cfvo type="autoMin"/>
              <x14:cfvo type="autoMax"/>
              <x14:negativeFillColor rgb="FFFF0000"/>
              <x14:axisColor rgb="FF000000"/>
            </x14:dataBar>
          </x14:cfRule>
          <xm:sqref>B2517</xm:sqref>
        </x14:conditionalFormatting>
        <x14:conditionalFormatting xmlns:xm="http://schemas.microsoft.com/office/excel/2006/main">
          <x14:cfRule type="dataBar" id="{9A423018-23FD-4173-9AFF-A8B1FC5A0343}">
            <x14:dataBar minLength="0" maxLength="100" gradient="0">
              <x14:cfvo type="autoMin"/>
              <x14:cfvo type="autoMax"/>
              <x14:negativeFillColor rgb="FFFF0000"/>
              <x14:axisColor rgb="FF000000"/>
            </x14:dataBar>
          </x14:cfRule>
          <xm:sqref>B2554</xm:sqref>
        </x14:conditionalFormatting>
        <x14:conditionalFormatting xmlns:xm="http://schemas.microsoft.com/office/excel/2006/main">
          <x14:cfRule type="dataBar" id="{C1E627FD-5123-45F4-81EA-DB6A679E7151}">
            <x14:dataBar minLength="0" maxLength="100" gradient="0">
              <x14:cfvo type="autoMin"/>
              <x14:cfvo type="autoMax"/>
              <x14:negativeFillColor rgb="FFFF0000"/>
              <x14:axisColor rgb="FF000000"/>
            </x14:dataBar>
          </x14:cfRule>
          <xm:sqref>B2652</xm:sqref>
        </x14:conditionalFormatting>
        <x14:conditionalFormatting xmlns:xm="http://schemas.microsoft.com/office/excel/2006/main">
          <x14:cfRule type="dataBar" id="{DF5144E5-3D9D-40DF-A21B-0E634D429490}">
            <x14:dataBar minLength="0" maxLength="100" gradient="0">
              <x14:cfvo type="autoMin"/>
              <x14:cfvo type="autoMax"/>
              <x14:negativeFillColor rgb="FFFF0000"/>
              <x14:axisColor rgb="FF000000"/>
            </x14:dataBar>
          </x14:cfRule>
          <xm:sqref>B2653</xm:sqref>
        </x14:conditionalFormatting>
        <x14:conditionalFormatting xmlns:xm="http://schemas.microsoft.com/office/excel/2006/main">
          <x14:cfRule type="dataBar" id="{DA7A8548-61FD-472C-BC21-C72653FB67D0}">
            <x14:dataBar minLength="0" maxLength="100" gradient="0">
              <x14:cfvo type="autoMin"/>
              <x14:cfvo type="autoMax"/>
              <x14:negativeFillColor rgb="FFFF0000"/>
              <x14:axisColor rgb="FF000000"/>
            </x14:dataBar>
          </x14:cfRule>
          <xm:sqref>B2654</xm:sqref>
        </x14:conditionalFormatting>
        <x14:conditionalFormatting xmlns:xm="http://schemas.microsoft.com/office/excel/2006/main">
          <x14:cfRule type="dataBar" id="{835DECE0-022B-43FA-BF4B-8C7D7F2086B0}">
            <x14:dataBar minLength="0" maxLength="100" gradient="0">
              <x14:cfvo type="autoMin"/>
              <x14:cfvo type="autoMax"/>
              <x14:negativeFillColor rgb="FFFF0000"/>
              <x14:axisColor rgb="FF000000"/>
            </x14:dataBar>
          </x14:cfRule>
          <xm:sqref>B2655</xm:sqref>
        </x14:conditionalFormatting>
        <x14:conditionalFormatting xmlns:xm="http://schemas.microsoft.com/office/excel/2006/main">
          <x14:cfRule type="dataBar" id="{EDB694D6-F37B-4344-A26C-64643F02C3A1}">
            <x14:dataBar minLength="0" maxLength="100" gradient="0">
              <x14:cfvo type="autoMin"/>
              <x14:cfvo type="autoMax"/>
              <x14:negativeFillColor rgb="FFFF0000"/>
              <x14:axisColor rgb="FF000000"/>
            </x14:dataBar>
          </x14:cfRule>
          <xm:sqref>B2657</xm:sqref>
        </x14:conditionalFormatting>
        <x14:conditionalFormatting xmlns:xm="http://schemas.microsoft.com/office/excel/2006/main">
          <x14:cfRule type="dataBar" id="{2B112CAC-5893-4C4A-BDA5-A9C25FFAD370}">
            <x14:dataBar minLength="0" maxLength="100" gradient="0">
              <x14:cfvo type="autoMin"/>
              <x14:cfvo type="autoMax"/>
              <x14:negativeFillColor rgb="FFFF0000"/>
              <x14:axisColor rgb="FF000000"/>
            </x14:dataBar>
          </x14:cfRule>
          <xm:sqref>B2656</xm:sqref>
        </x14:conditionalFormatting>
        <x14:conditionalFormatting xmlns:xm="http://schemas.microsoft.com/office/excel/2006/main">
          <x14:cfRule type="dataBar" id="{6E96E00E-8290-4D65-B3EB-9286908DFE2A}">
            <x14:dataBar minLength="0" maxLength="100" gradient="0">
              <x14:cfvo type="autoMin"/>
              <x14:cfvo type="autoMax"/>
              <x14:negativeFillColor rgb="FFFF0000"/>
              <x14:axisColor rgb="FF000000"/>
            </x14:dataBar>
          </x14:cfRule>
          <xm:sqref>B2658</xm:sqref>
        </x14:conditionalFormatting>
        <x14:conditionalFormatting xmlns:xm="http://schemas.microsoft.com/office/excel/2006/main">
          <x14:cfRule type="dataBar" id="{FBC5D12A-AE8D-4B79-96D0-4FCDDFEB9DE5}">
            <x14:dataBar minLength="0" maxLength="100" gradient="0">
              <x14:cfvo type="autoMin"/>
              <x14:cfvo type="autoMax"/>
              <x14:negativeFillColor rgb="FFFF0000"/>
              <x14:axisColor rgb="FF000000"/>
            </x14:dataBar>
          </x14:cfRule>
          <xm:sqref>B2659</xm:sqref>
        </x14:conditionalFormatting>
        <x14:conditionalFormatting xmlns:xm="http://schemas.microsoft.com/office/excel/2006/main">
          <x14:cfRule type="dataBar" id="{A170EBB9-9E13-4BC5-B109-4723F7B996AD}">
            <x14:dataBar minLength="0" maxLength="100" gradient="0">
              <x14:cfvo type="autoMin"/>
              <x14:cfvo type="autoMax"/>
              <x14:negativeFillColor rgb="FFFF0000"/>
              <x14:axisColor rgb="FF000000"/>
            </x14:dataBar>
          </x14:cfRule>
          <xm:sqref>B2660</xm:sqref>
        </x14:conditionalFormatting>
        <x14:conditionalFormatting xmlns:xm="http://schemas.microsoft.com/office/excel/2006/main">
          <x14:cfRule type="dataBar" id="{7004A674-CC26-4B5F-B80C-37137175EA65}">
            <x14:dataBar minLength="0" maxLength="100" gradient="0">
              <x14:cfvo type="autoMin"/>
              <x14:cfvo type="autoMax"/>
              <x14:negativeFillColor rgb="FFFF0000"/>
              <x14:axisColor rgb="FF000000"/>
            </x14:dataBar>
          </x14:cfRule>
          <xm:sqref>B2661</xm:sqref>
        </x14:conditionalFormatting>
        <x14:conditionalFormatting xmlns:xm="http://schemas.microsoft.com/office/excel/2006/main">
          <x14:cfRule type="dataBar" id="{03559FE3-B4AB-452E-9FF3-642A3342C76F}">
            <x14:dataBar minLength="0" maxLength="100" gradient="0">
              <x14:cfvo type="autoMin"/>
              <x14:cfvo type="autoMax"/>
              <x14:negativeFillColor rgb="FFFF0000"/>
              <x14:axisColor rgb="FF000000"/>
            </x14:dataBar>
          </x14:cfRule>
          <xm:sqref>B2646:B2649 B2614:B2615</xm:sqref>
        </x14:conditionalFormatting>
        <x14:conditionalFormatting xmlns:xm="http://schemas.microsoft.com/office/excel/2006/main">
          <x14:cfRule type="dataBar" id="{70C2A6B7-4F28-4661-9BE5-A9CFCA55B90E}">
            <x14:dataBar minLength="0" maxLength="100" gradient="0">
              <x14:cfvo type="autoMin"/>
              <x14:cfvo type="autoMax"/>
              <x14:negativeFillColor rgb="FFFF0000"/>
              <x14:axisColor rgb="FF000000"/>
            </x14:dataBar>
          </x14:cfRule>
          <xm:sqref>B2616:B2617</xm:sqref>
        </x14:conditionalFormatting>
        <x14:conditionalFormatting xmlns:xm="http://schemas.microsoft.com/office/excel/2006/main">
          <x14:cfRule type="dataBar" id="{6B472CE8-F90A-4F63-8366-75BBABB6F1CC}">
            <x14:dataBar minLength="0" maxLength="100" gradient="0">
              <x14:cfvo type="autoMin"/>
              <x14:cfvo type="autoMax"/>
              <x14:negativeFillColor rgb="FFFF0000"/>
              <x14:axisColor rgb="FF000000"/>
            </x14:dataBar>
          </x14:cfRule>
          <xm:sqref>B2618:B2619</xm:sqref>
        </x14:conditionalFormatting>
        <x14:conditionalFormatting xmlns:xm="http://schemas.microsoft.com/office/excel/2006/main">
          <x14:cfRule type="dataBar" id="{3A53A963-66A1-46DE-838C-C1815F279C65}">
            <x14:dataBar minLength="0" maxLength="100" gradient="0">
              <x14:cfvo type="autoMin"/>
              <x14:cfvo type="autoMax"/>
              <x14:negativeFillColor rgb="FFFF0000"/>
              <x14:axisColor rgb="FF000000"/>
            </x14:dataBar>
          </x14:cfRule>
          <xm:sqref>B2620:B2621</xm:sqref>
        </x14:conditionalFormatting>
        <x14:conditionalFormatting xmlns:xm="http://schemas.microsoft.com/office/excel/2006/main">
          <x14:cfRule type="dataBar" id="{096BE5F4-4FDD-46BA-8297-63E45353F9E3}">
            <x14:dataBar minLength="0" maxLength="100" gradient="0">
              <x14:cfvo type="autoMin"/>
              <x14:cfvo type="autoMax"/>
              <x14:negativeFillColor rgb="FFFF0000"/>
              <x14:axisColor rgb="FF000000"/>
            </x14:dataBar>
          </x14:cfRule>
          <xm:sqref>B2622:B2623</xm:sqref>
        </x14:conditionalFormatting>
        <x14:conditionalFormatting xmlns:xm="http://schemas.microsoft.com/office/excel/2006/main">
          <x14:cfRule type="dataBar" id="{2A0D8469-89FF-4C28-A5C1-A31767348964}">
            <x14:dataBar minLength="0" maxLength="100" gradient="0">
              <x14:cfvo type="autoMin"/>
              <x14:cfvo type="autoMax"/>
              <x14:negativeFillColor rgb="FFFF0000"/>
              <x14:axisColor rgb="FF000000"/>
            </x14:dataBar>
          </x14:cfRule>
          <xm:sqref>B2624:B2625</xm:sqref>
        </x14:conditionalFormatting>
        <x14:conditionalFormatting xmlns:xm="http://schemas.microsoft.com/office/excel/2006/main">
          <x14:cfRule type="dataBar" id="{4B80220B-A17F-4324-963E-8F18D0F573EE}">
            <x14:dataBar minLength="0" maxLength="100" gradient="0">
              <x14:cfvo type="autoMin"/>
              <x14:cfvo type="autoMax"/>
              <x14:negativeFillColor rgb="FFFF0000"/>
              <x14:axisColor rgb="FF000000"/>
            </x14:dataBar>
          </x14:cfRule>
          <xm:sqref>B2626:B2627</xm:sqref>
        </x14:conditionalFormatting>
        <x14:conditionalFormatting xmlns:xm="http://schemas.microsoft.com/office/excel/2006/main">
          <x14:cfRule type="dataBar" id="{CB254114-F85E-4340-B4A0-D8D892186D4A}">
            <x14:dataBar minLength="0" maxLength="100" gradient="0">
              <x14:cfvo type="autoMin"/>
              <x14:cfvo type="autoMax"/>
              <x14:negativeFillColor rgb="FFFF0000"/>
              <x14:axisColor rgb="FF000000"/>
            </x14:dataBar>
          </x14:cfRule>
          <xm:sqref>B2628:B2629</xm:sqref>
        </x14:conditionalFormatting>
        <x14:conditionalFormatting xmlns:xm="http://schemas.microsoft.com/office/excel/2006/main">
          <x14:cfRule type="dataBar" id="{E7C60976-A6AE-4934-9396-DB31640C60A4}">
            <x14:dataBar minLength="0" maxLength="100" gradient="0">
              <x14:cfvo type="autoMin"/>
              <x14:cfvo type="autoMax"/>
              <x14:negativeFillColor rgb="FFFF0000"/>
              <x14:axisColor rgb="FF000000"/>
            </x14:dataBar>
          </x14:cfRule>
          <xm:sqref>B2630:B2631</xm:sqref>
        </x14:conditionalFormatting>
        <x14:conditionalFormatting xmlns:xm="http://schemas.microsoft.com/office/excel/2006/main">
          <x14:cfRule type="dataBar" id="{75EDDF3C-7A06-4F60-B4CC-1C7E789FDB5D}">
            <x14:dataBar minLength="0" maxLength="100" gradient="0">
              <x14:cfvo type="autoMin"/>
              <x14:cfvo type="autoMax"/>
              <x14:negativeFillColor rgb="FFFF0000"/>
              <x14:axisColor rgb="FF000000"/>
            </x14:dataBar>
          </x14:cfRule>
          <xm:sqref>B2632:B2635</xm:sqref>
        </x14:conditionalFormatting>
        <x14:conditionalFormatting xmlns:xm="http://schemas.microsoft.com/office/excel/2006/main">
          <x14:cfRule type="dataBar" id="{4AB78C3F-34A1-4652-A89B-6F2B1FE4A371}">
            <x14:dataBar minLength="0" maxLength="100" gradient="0">
              <x14:cfvo type="autoMin"/>
              <x14:cfvo type="autoMax"/>
              <x14:negativeFillColor rgb="FFFF0000"/>
              <x14:axisColor rgb="FF000000"/>
            </x14:dataBar>
          </x14:cfRule>
          <xm:sqref>B2636:B2639</xm:sqref>
        </x14:conditionalFormatting>
        <x14:conditionalFormatting xmlns:xm="http://schemas.microsoft.com/office/excel/2006/main">
          <x14:cfRule type="dataBar" id="{DAED374A-DF18-4BB7-997E-5812067EB879}">
            <x14:dataBar minLength="0" maxLength="100" gradient="0">
              <x14:cfvo type="autoMin"/>
              <x14:cfvo type="autoMax"/>
              <x14:negativeFillColor rgb="FFFF0000"/>
              <x14:axisColor rgb="FF000000"/>
            </x14:dataBar>
          </x14:cfRule>
          <xm:sqref>B2640:B2643</xm:sqref>
        </x14:conditionalFormatting>
        <x14:conditionalFormatting xmlns:xm="http://schemas.microsoft.com/office/excel/2006/main">
          <x14:cfRule type="dataBar" id="{A44DB705-8D30-4672-BC2E-8CFBE3A54117}">
            <x14:dataBar minLength="0" maxLength="100" gradient="0">
              <x14:cfvo type="autoMin"/>
              <x14:cfvo type="autoMax"/>
              <x14:negativeFillColor rgb="FFFF0000"/>
              <x14:axisColor rgb="FF000000"/>
            </x14:dataBar>
          </x14:cfRule>
          <xm:sqref>B2644:B2645</xm:sqref>
        </x14:conditionalFormatting>
        <x14:conditionalFormatting xmlns:xm="http://schemas.microsoft.com/office/excel/2006/main">
          <x14:cfRule type="dataBar" id="{DF109A09-3866-4ABD-96A6-1C6CAAEAD23F}">
            <x14:dataBar minLength="0" maxLength="100" gradient="0">
              <x14:cfvo type="autoMin"/>
              <x14:cfvo type="autoMax"/>
              <x14:negativeFillColor rgb="FFFF0000"/>
              <x14:axisColor rgb="FF000000"/>
            </x14:dataBar>
          </x14:cfRule>
          <xm:sqref>B2662:B2666 B2668</xm:sqref>
        </x14:conditionalFormatting>
        <x14:conditionalFormatting xmlns:xm="http://schemas.microsoft.com/office/excel/2006/main">
          <x14:cfRule type="dataBar" id="{569B65EC-B319-4D68-9C1A-1F2591B4E412}">
            <x14:dataBar minLength="0" maxLength="100" gradient="0">
              <x14:cfvo type="autoMin"/>
              <x14:cfvo type="autoMax"/>
              <x14:negativeFillColor rgb="FFFF0000"/>
              <x14:axisColor rgb="FF000000"/>
            </x14:dataBar>
          </x14:cfRule>
          <xm:sqref>B2669</xm:sqref>
        </x14:conditionalFormatting>
        <x14:conditionalFormatting xmlns:xm="http://schemas.microsoft.com/office/excel/2006/main">
          <x14:cfRule type="dataBar" id="{312A31B7-72DF-44C6-98EC-F1DC53466247}">
            <x14:dataBar minLength="0" maxLength="100" gradient="0">
              <x14:cfvo type="autoMin"/>
              <x14:cfvo type="autoMax"/>
              <x14:negativeFillColor rgb="FFFF0000"/>
              <x14:axisColor rgb="FF000000"/>
            </x14:dataBar>
          </x14:cfRule>
          <xm:sqref>B2667</xm:sqref>
        </x14:conditionalFormatting>
        <x14:conditionalFormatting xmlns:xm="http://schemas.microsoft.com/office/excel/2006/main">
          <x14:cfRule type="dataBar" id="{C8F23247-AAC4-40AC-9FAE-1E8743F0F9BA}">
            <x14:dataBar minLength="0" maxLength="100" gradient="0">
              <x14:cfvo type="autoMin"/>
              <x14:cfvo type="autoMax"/>
              <x14:negativeFillColor rgb="FFFF0000"/>
              <x14:axisColor rgb="FF000000"/>
            </x14:dataBar>
          </x14:cfRule>
          <xm:sqref>B2671</xm:sqref>
        </x14:conditionalFormatting>
        <x14:conditionalFormatting xmlns:xm="http://schemas.microsoft.com/office/excel/2006/main">
          <x14:cfRule type="dataBar" id="{4060531D-5E71-404D-8BF9-53A2691F16A1}">
            <x14:dataBar minLength="0" maxLength="100" gradient="0">
              <x14:cfvo type="autoMin"/>
              <x14:cfvo type="autoMax"/>
              <x14:negativeFillColor rgb="FFFF0000"/>
              <x14:axisColor rgb="FF000000"/>
            </x14:dataBar>
          </x14:cfRule>
          <xm:sqref>B2670</xm:sqref>
        </x14:conditionalFormatting>
        <x14:conditionalFormatting xmlns:xm="http://schemas.microsoft.com/office/excel/2006/main">
          <x14:cfRule type="dataBar" id="{4A109FDB-EDEF-48E8-8622-8C386735BB95}">
            <x14:dataBar minLength="0" maxLength="100" gradient="0">
              <x14:cfvo type="autoMin"/>
              <x14:cfvo type="autoMax"/>
              <x14:negativeFillColor rgb="FFFF0000"/>
              <x14:axisColor rgb="FF000000"/>
            </x14:dataBar>
          </x14:cfRule>
          <xm:sqref>B2650:B2651</xm:sqref>
        </x14:conditionalFormatting>
        <x14:conditionalFormatting xmlns:xm="http://schemas.microsoft.com/office/excel/2006/main">
          <x14:cfRule type="dataBar" id="{722598E6-4F76-4E88-A360-6ECAA5B8D4FD}">
            <x14:dataBar minLength="0" maxLength="100" gradient="0">
              <x14:cfvo type="autoMin"/>
              <x14:cfvo type="autoMax"/>
              <x14:negativeFillColor rgb="FFFF0000"/>
              <x14:axisColor rgb="FF000000"/>
            </x14:dataBar>
          </x14:cfRule>
          <xm:sqref>B2673</xm:sqref>
        </x14:conditionalFormatting>
        <x14:conditionalFormatting xmlns:xm="http://schemas.microsoft.com/office/excel/2006/main">
          <x14:cfRule type="dataBar" id="{752876B6-2B3D-42BB-B06C-90AB362C4BAC}">
            <x14:dataBar minLength="0" maxLength="100" gradient="0">
              <x14:cfvo type="autoMin"/>
              <x14:cfvo type="autoMax"/>
              <x14:negativeFillColor rgb="FFFF0000"/>
              <x14:axisColor rgb="FF000000"/>
            </x14:dataBar>
          </x14:cfRule>
          <xm:sqref>B2674</xm:sqref>
        </x14:conditionalFormatting>
        <x14:conditionalFormatting xmlns:xm="http://schemas.microsoft.com/office/excel/2006/main">
          <x14:cfRule type="dataBar" id="{BB58C317-E954-4007-A4B9-DCCA834192A5}">
            <x14:dataBar minLength="0" maxLength="100" gradient="0">
              <x14:cfvo type="autoMin"/>
              <x14:cfvo type="autoMax"/>
              <x14:negativeFillColor rgb="FFFF0000"/>
              <x14:axisColor rgb="FF000000"/>
            </x14:dataBar>
          </x14:cfRule>
          <xm:sqref>B2677</xm:sqref>
        </x14:conditionalFormatting>
        <x14:conditionalFormatting xmlns:xm="http://schemas.microsoft.com/office/excel/2006/main">
          <x14:cfRule type="dataBar" id="{57252803-1724-420A-918A-4E9637197017}">
            <x14:dataBar minLength="0" maxLength="100" gradient="0">
              <x14:cfvo type="autoMin"/>
              <x14:cfvo type="autoMax"/>
              <x14:negativeFillColor rgb="FFFF0000"/>
              <x14:axisColor rgb="FF000000"/>
            </x14:dataBar>
          </x14:cfRule>
          <xm:sqref>B2675</xm:sqref>
        </x14:conditionalFormatting>
        <x14:conditionalFormatting xmlns:xm="http://schemas.microsoft.com/office/excel/2006/main">
          <x14:cfRule type="dataBar" id="{8F72953F-D588-422E-B482-8A92C04186E8}">
            <x14:dataBar minLength="0" maxLength="100" gradient="0">
              <x14:cfvo type="autoMin"/>
              <x14:cfvo type="autoMax"/>
              <x14:negativeFillColor rgb="FFFF0000"/>
              <x14:axisColor rgb="FF000000"/>
            </x14:dataBar>
          </x14:cfRule>
          <xm:sqref>B2678:B2680</xm:sqref>
        </x14:conditionalFormatting>
        <x14:conditionalFormatting xmlns:xm="http://schemas.microsoft.com/office/excel/2006/main">
          <x14:cfRule type="dataBar" id="{7E336EB8-B0B5-4B1B-9994-1106302687A9}">
            <x14:dataBar minLength="0" maxLength="100" gradient="0">
              <x14:cfvo type="autoMin"/>
              <x14:cfvo type="autoMax"/>
              <x14:negativeFillColor rgb="FFFF0000"/>
              <x14:axisColor rgb="FF000000"/>
            </x14:dataBar>
          </x14:cfRule>
          <xm:sqref>B2676</xm:sqref>
        </x14:conditionalFormatting>
        <x14:conditionalFormatting xmlns:xm="http://schemas.microsoft.com/office/excel/2006/main">
          <x14:cfRule type="dataBar" id="{B53E1C8D-8A30-4014-A678-D15D2B22C078}">
            <x14:dataBar minLength="0" maxLength="100" gradient="0">
              <x14:cfvo type="autoMin"/>
              <x14:cfvo type="autoMax"/>
              <x14:negativeFillColor rgb="FFFF0000"/>
              <x14:axisColor rgb="FF000000"/>
            </x14:dataBar>
          </x14:cfRule>
          <xm:sqref>B2672</xm:sqref>
        </x14:conditionalFormatting>
        <x14:conditionalFormatting xmlns:xm="http://schemas.microsoft.com/office/excel/2006/main">
          <x14:cfRule type="dataBar" id="{82A7F1D4-CE1E-461A-BFEF-43C04B973067}">
            <x14:dataBar minLength="0" maxLength="100" gradient="0">
              <x14:cfvo type="autoMin"/>
              <x14:cfvo type="autoMax"/>
              <x14:negativeFillColor rgb="FFFF0000"/>
              <x14:axisColor rgb="FF000000"/>
            </x14:dataBar>
          </x14:cfRule>
          <xm:sqref>B2841</xm:sqref>
        </x14:conditionalFormatting>
        <x14:conditionalFormatting xmlns:xm="http://schemas.microsoft.com/office/excel/2006/main">
          <x14:cfRule type="dataBar" id="{C41CB29F-F6D1-40AE-8008-F3ED472C094D}">
            <x14:dataBar minLength="0" maxLength="100" gradient="0">
              <x14:cfvo type="autoMin"/>
              <x14:cfvo type="autoMax"/>
              <x14:negativeFillColor rgb="FFFF0000"/>
              <x14:axisColor rgb="FF000000"/>
            </x14:dataBar>
          </x14:cfRule>
          <xm:sqref>B2842:B2843</xm:sqref>
        </x14:conditionalFormatting>
        <x14:conditionalFormatting xmlns:xm="http://schemas.microsoft.com/office/excel/2006/main">
          <x14:cfRule type="dataBar" id="{C4CAFF0D-B55D-464B-9C71-319345C4A7D2}">
            <x14:dataBar minLength="0" maxLength="100" gradient="0">
              <x14:cfvo type="autoMin"/>
              <x14:cfvo type="autoMax"/>
              <x14:negativeFillColor rgb="FFFF0000"/>
              <x14:axisColor rgb="FF000000"/>
            </x14:dataBar>
          </x14:cfRule>
          <xm:sqref>B2825</xm:sqref>
        </x14:conditionalFormatting>
        <x14:conditionalFormatting xmlns:xm="http://schemas.microsoft.com/office/excel/2006/main">
          <x14:cfRule type="dataBar" id="{4920659D-40DB-4B37-97B1-C7747BE08B22}">
            <x14:dataBar minLength="0" maxLength="100" gradient="0">
              <x14:cfvo type="autoMin"/>
              <x14:cfvo type="autoMax"/>
              <x14:negativeFillColor rgb="FFFF0000"/>
              <x14:axisColor rgb="FF000000"/>
            </x14:dataBar>
          </x14:cfRule>
          <xm:sqref>B2835</xm:sqref>
        </x14:conditionalFormatting>
        <x14:conditionalFormatting xmlns:xm="http://schemas.microsoft.com/office/excel/2006/main">
          <x14:cfRule type="dataBar" id="{4E67079C-A526-4F43-B810-95B6098C0052}">
            <x14:dataBar minLength="0" maxLength="100" gradient="0">
              <x14:cfvo type="autoMin"/>
              <x14:cfvo type="autoMax"/>
              <x14:negativeFillColor rgb="FFFF0000"/>
              <x14:axisColor rgb="FF000000"/>
            </x14:dataBar>
          </x14:cfRule>
          <xm:sqref>B2828</xm:sqref>
        </x14:conditionalFormatting>
        <x14:conditionalFormatting xmlns:xm="http://schemas.microsoft.com/office/excel/2006/main">
          <x14:cfRule type="dataBar" id="{C7B125E7-B80B-499F-8CAA-A00F06ED2D38}">
            <x14:dataBar minLength="0" maxLength="100" gradient="0">
              <x14:cfvo type="autoMin"/>
              <x14:cfvo type="autoMax"/>
              <x14:negativeFillColor rgb="FFFF0000"/>
              <x14:axisColor rgb="FF000000"/>
            </x14:dataBar>
          </x14:cfRule>
          <xm:sqref>B2827</xm:sqref>
        </x14:conditionalFormatting>
        <x14:conditionalFormatting xmlns:xm="http://schemas.microsoft.com/office/excel/2006/main">
          <x14:cfRule type="dataBar" id="{BA81D911-7F63-40DC-BF38-F2BF0B6822C7}">
            <x14:dataBar minLength="0" maxLength="100" gradient="0">
              <x14:cfvo type="autoMin"/>
              <x14:cfvo type="autoMax"/>
              <x14:negativeFillColor rgb="FFFF0000"/>
              <x14:axisColor rgb="FF000000"/>
            </x14:dataBar>
          </x14:cfRule>
          <xm:sqref>B2830</xm:sqref>
        </x14:conditionalFormatting>
        <x14:conditionalFormatting xmlns:xm="http://schemas.microsoft.com/office/excel/2006/main">
          <x14:cfRule type="dataBar" id="{345C5FED-EDDD-4481-9690-28FEF0B3F7BE}">
            <x14:dataBar minLength="0" maxLength="100" negativeBarColorSameAsPositive="1" axisPosition="none">
              <x14:cfvo type="min"/>
              <x14:cfvo type="max"/>
            </x14:dataBar>
          </x14:cfRule>
          <xm:sqref>C2844:C2845 B2846:B2849</xm:sqref>
        </x14:conditionalFormatting>
        <x14:conditionalFormatting xmlns:xm="http://schemas.microsoft.com/office/excel/2006/main">
          <x14:cfRule type="dataBar" id="{B48A685A-1847-4B26-864E-0FA0ABAAD7BE}">
            <x14:dataBar minLength="0" maxLength="100" negativeBarColorSameAsPositive="1" axisPosition="none">
              <x14:cfvo type="min"/>
              <x14:cfvo type="max"/>
            </x14:dataBar>
          </x14:cfRule>
          <xm:sqref>B2863</xm:sqref>
        </x14:conditionalFormatting>
        <x14:conditionalFormatting xmlns:xm="http://schemas.microsoft.com/office/excel/2006/main">
          <x14:cfRule type="dataBar" id="{A03C379C-FA97-4F16-8197-34B0252E3EBA}">
            <x14:dataBar minLength="0" maxLength="100" negativeBarColorSameAsPositive="1" axisPosition="none">
              <x14:cfvo type="min"/>
              <x14:cfvo type="max"/>
            </x14:dataBar>
          </x14:cfRule>
          <xm:sqref>C2864</xm:sqref>
        </x14:conditionalFormatting>
        <x14:conditionalFormatting xmlns:xm="http://schemas.microsoft.com/office/excel/2006/main">
          <x14:cfRule type="dataBar" id="{A3A04272-C7AA-47EC-B223-880581EEEAAA}">
            <x14:dataBar minLength="0" maxLength="100" negativeBarColorSameAsPositive="1" axisPosition="none">
              <x14:cfvo type="min"/>
              <x14:cfvo type="max"/>
            </x14:dataBar>
          </x14:cfRule>
          <xm:sqref>C2865</xm:sqref>
        </x14:conditionalFormatting>
        <x14:conditionalFormatting xmlns:xm="http://schemas.microsoft.com/office/excel/2006/main">
          <x14:cfRule type="dataBar" id="{80586B1E-8166-433A-BC4B-A6250705C075}">
            <x14:dataBar minLength="0" maxLength="100" negativeBarColorSameAsPositive="1" axisPosition="none">
              <x14:cfvo type="min"/>
              <x14:cfvo type="max"/>
            </x14:dataBar>
          </x14:cfRule>
          <xm:sqref>C2866</xm:sqref>
        </x14:conditionalFormatting>
        <x14:conditionalFormatting xmlns:xm="http://schemas.microsoft.com/office/excel/2006/main">
          <x14:cfRule type="dataBar" id="{B92993C3-E936-4859-BE42-664D1FD5B712}">
            <x14:dataBar minLength="0" maxLength="100" negativeBarColorSameAsPositive="1" axisPosition="none">
              <x14:cfvo type="min"/>
              <x14:cfvo type="max"/>
            </x14:dataBar>
          </x14:cfRule>
          <xm:sqref>C2867:C2871 C2873 C2875:C2876</xm:sqref>
        </x14:conditionalFormatting>
        <x14:conditionalFormatting xmlns:xm="http://schemas.microsoft.com/office/excel/2006/main">
          <x14:cfRule type="dataBar" id="{87509A94-4E70-4A69-B04E-58EF7ED8C94E}">
            <x14:dataBar minLength="0" maxLength="100" gradient="0">
              <x14:cfvo type="autoMin"/>
              <x14:cfvo type="autoMax"/>
              <x14:negativeFillColor rgb="FFFF0000"/>
              <x14:axisColor rgb="FF000000"/>
            </x14:dataBar>
          </x14:cfRule>
          <xm:sqref>B3075:B3076</xm:sqref>
        </x14:conditionalFormatting>
        <x14:conditionalFormatting xmlns:xm="http://schemas.microsoft.com/office/excel/2006/main">
          <x14:cfRule type="dataBar" id="{85A0BD97-9587-4BDD-9D6B-2F6764FEC761}">
            <x14:dataBar minLength="0" maxLength="100" gradient="0">
              <x14:cfvo type="autoMin"/>
              <x14:cfvo type="autoMax"/>
              <x14:negativeFillColor rgb="FFFF0000"/>
              <x14:axisColor rgb="FF000000"/>
            </x14:dataBar>
          </x14:cfRule>
          <xm:sqref>B3084</xm:sqref>
        </x14:conditionalFormatting>
        <x14:conditionalFormatting xmlns:xm="http://schemas.microsoft.com/office/excel/2006/main">
          <x14:cfRule type="dataBar" id="{8E8AFA81-CCAF-4205-B34E-22C66EC48A2A}">
            <x14:dataBar minLength="0" maxLength="100" gradient="0">
              <x14:cfvo type="autoMin"/>
              <x14:cfvo type="autoMax"/>
              <x14:negativeFillColor rgb="FFFF0000"/>
              <x14:axisColor rgb="FF000000"/>
            </x14:dataBar>
          </x14:cfRule>
          <xm:sqref>B3086:B3087</xm:sqref>
        </x14:conditionalFormatting>
        <x14:conditionalFormatting xmlns:xm="http://schemas.microsoft.com/office/excel/2006/main">
          <x14:cfRule type="dataBar" id="{5503C070-14BE-41AA-B4E9-16F013BF0431}">
            <x14:dataBar minLength="0" maxLength="100" gradient="0">
              <x14:cfvo type="autoMin"/>
              <x14:cfvo type="autoMax"/>
              <x14:negativeFillColor rgb="FFFF0000"/>
              <x14:axisColor rgb="FF000000"/>
            </x14:dataBar>
          </x14:cfRule>
          <xm:sqref>B3088:B3095</xm:sqref>
        </x14:conditionalFormatting>
        <x14:conditionalFormatting xmlns:xm="http://schemas.microsoft.com/office/excel/2006/main">
          <x14:cfRule type="dataBar" id="{6DB47AFB-8A6C-4755-BB55-BBA729B47183}">
            <x14:dataBar minLength="0" maxLength="100" gradient="0">
              <x14:cfvo type="autoMin"/>
              <x14:cfvo type="autoMax"/>
              <x14:negativeFillColor rgb="FFFF0000"/>
              <x14:axisColor rgb="FF000000"/>
            </x14:dataBar>
          </x14:cfRule>
          <xm:sqref>B3077:B3083</xm:sqref>
        </x14:conditionalFormatting>
        <x14:conditionalFormatting xmlns:xm="http://schemas.microsoft.com/office/excel/2006/main">
          <x14:cfRule type="dataBar" id="{40225C3D-05E5-4851-A6AE-729ED2D8C238}">
            <x14:dataBar minLength="0" maxLength="100" gradient="0">
              <x14:cfvo type="autoMin"/>
              <x14:cfvo type="autoMax"/>
              <x14:negativeFillColor rgb="FFFF0000"/>
              <x14:axisColor rgb="FF000000"/>
            </x14:dataBar>
          </x14:cfRule>
          <xm:sqref>B3181:B3182</xm:sqref>
        </x14:conditionalFormatting>
        <x14:conditionalFormatting xmlns:xm="http://schemas.microsoft.com/office/excel/2006/main">
          <x14:cfRule type="dataBar" id="{1DE8DFAD-ADE4-4F7F-9056-2DE79568F179}">
            <x14:dataBar minLength="0" maxLength="100" gradient="0">
              <x14:cfvo type="autoMin"/>
              <x14:cfvo type="autoMax"/>
              <x14:negativeFillColor rgb="FFFF0000"/>
              <x14:axisColor rgb="FF000000"/>
            </x14:dataBar>
          </x14:cfRule>
          <xm:sqref>B3186</xm:sqref>
        </x14:conditionalFormatting>
        <x14:conditionalFormatting xmlns:xm="http://schemas.microsoft.com/office/excel/2006/main">
          <x14:cfRule type="dataBar" id="{ECAFD8CD-BEEC-45E2-9BFF-48B0759A25B4}">
            <x14:dataBar minLength="0" maxLength="100" gradient="0">
              <x14:cfvo type="autoMin"/>
              <x14:cfvo type="autoMax"/>
              <x14:negativeFillColor rgb="FFFF0000"/>
              <x14:axisColor rgb="FF000000"/>
            </x14:dataBar>
          </x14:cfRule>
          <xm:sqref>B3189</xm:sqref>
        </x14:conditionalFormatting>
        <x14:conditionalFormatting xmlns:xm="http://schemas.microsoft.com/office/excel/2006/main">
          <x14:cfRule type="dataBar" id="{BEDF7AEF-DB77-4BD8-972F-F9BF0EF75506}">
            <x14:dataBar minLength="0" maxLength="100" gradient="0">
              <x14:cfvo type="autoMin"/>
              <x14:cfvo type="autoMax"/>
              <x14:negativeFillColor rgb="FFFF0000"/>
              <x14:axisColor rgb="FF000000"/>
            </x14:dataBar>
          </x14:cfRule>
          <xm:sqref>B3190</xm:sqref>
        </x14:conditionalFormatting>
        <x14:conditionalFormatting xmlns:xm="http://schemas.microsoft.com/office/excel/2006/main">
          <x14:cfRule type="dataBar" id="{AF129805-6374-4EF2-9B1D-BEEBC0476BB7}">
            <x14:dataBar minLength="0" maxLength="100" gradient="0">
              <x14:cfvo type="autoMin"/>
              <x14:cfvo type="autoMax"/>
              <x14:negativeFillColor rgb="FFFF0000"/>
              <x14:axisColor rgb="FF000000"/>
            </x14:dataBar>
          </x14:cfRule>
          <xm:sqref>B3187:B3188</xm:sqref>
        </x14:conditionalFormatting>
        <x14:conditionalFormatting xmlns:xm="http://schemas.microsoft.com/office/excel/2006/main">
          <x14:cfRule type="dataBar" id="{6C78DED4-AB06-4B7F-8235-C376930A9626}">
            <x14:dataBar minLength="0" maxLength="100" gradient="0">
              <x14:cfvo type="autoMin"/>
              <x14:cfvo type="autoMax"/>
              <x14:negativeFillColor indexed="2"/>
              <x14:axisColor indexed="64"/>
            </x14:dataBar>
          </x14:cfRule>
          <xm:sqref>B3263:B3264 B3259 B3257</xm:sqref>
        </x14:conditionalFormatting>
        <x14:conditionalFormatting xmlns:xm="http://schemas.microsoft.com/office/excel/2006/main">
          <x14:cfRule type="dataBar" id="{053C67CC-E4E5-4CEC-9BB3-C7BE2CDB43EF}">
            <x14:dataBar minLength="0" maxLength="100" gradient="0">
              <x14:cfvo type="autoMin"/>
              <x14:cfvo type="autoMax"/>
              <x14:negativeFillColor indexed="2"/>
              <x14:axisColor indexed="64"/>
            </x14:dataBar>
          </x14:cfRule>
          <xm:sqref>B3255</xm:sqref>
        </x14:conditionalFormatting>
        <x14:conditionalFormatting xmlns:xm="http://schemas.microsoft.com/office/excel/2006/main">
          <x14:cfRule type="dataBar" id="{2F69A222-A719-43DD-9E99-96FD2014DB6C}">
            <x14:dataBar minLength="0" maxLength="100" gradient="0">
              <x14:cfvo type="autoMin"/>
              <x14:cfvo type="autoMax"/>
              <x14:negativeFillColor indexed="2"/>
              <x14:axisColor indexed="64"/>
            </x14:dataBar>
          </x14:cfRule>
          <xm:sqref>B3261:B3262</xm:sqref>
        </x14:conditionalFormatting>
        <x14:conditionalFormatting xmlns:xm="http://schemas.microsoft.com/office/excel/2006/main">
          <x14:cfRule type="dataBar" id="{DC8CFF3E-A5AC-4107-8E78-7D1BEA5F7E1A}">
            <x14:dataBar minLength="0" maxLength="100" gradient="0">
              <x14:cfvo type="autoMin"/>
              <x14:cfvo type="autoMax"/>
              <x14:negativeFillColor indexed="2"/>
              <x14:axisColor indexed="64"/>
            </x14:dataBar>
          </x14:cfRule>
          <xm:sqref>B3258</xm:sqref>
        </x14:conditionalFormatting>
        <x14:conditionalFormatting xmlns:xm="http://schemas.microsoft.com/office/excel/2006/main">
          <x14:cfRule type="dataBar" id="{7EE2976F-53B0-413B-9E79-66B04D301D33}">
            <x14:dataBar minLength="0" maxLength="100" gradient="0">
              <x14:cfvo type="autoMin"/>
              <x14:cfvo type="autoMax"/>
              <x14:negativeFillColor rgb="FFFF0000"/>
              <x14:axisColor rgb="FF000000"/>
            </x14:dataBar>
          </x14:cfRule>
          <xm:sqref>B3267</xm:sqref>
        </x14:conditionalFormatting>
        <x14:conditionalFormatting xmlns:xm="http://schemas.microsoft.com/office/excel/2006/main">
          <x14:cfRule type="dataBar" id="{46D397CD-6229-4C58-A833-4078790792C7}">
            <x14:dataBar minLength="0" maxLength="100" gradient="0">
              <x14:cfvo type="autoMin"/>
              <x14:cfvo type="autoMax"/>
              <x14:negativeFillColor rgb="FFFF0000"/>
              <x14:axisColor rgb="FF000000"/>
            </x14:dataBar>
          </x14:cfRule>
          <xm:sqref>B3292</xm:sqref>
        </x14:conditionalFormatting>
        <x14:conditionalFormatting xmlns:xm="http://schemas.microsoft.com/office/excel/2006/main">
          <x14:cfRule type="dataBar" id="{FAD1E690-8C60-4298-B2B7-E02839DCDC6D}">
            <x14:dataBar minLength="0" maxLength="100" gradient="0">
              <x14:cfvo type="autoMin"/>
              <x14:cfvo type="autoMax"/>
              <x14:negativeFillColor rgb="FFFF0000"/>
              <x14:axisColor rgb="FF000000"/>
            </x14:dataBar>
          </x14:cfRule>
          <xm:sqref>B3293</xm:sqref>
        </x14:conditionalFormatting>
        <x14:conditionalFormatting xmlns:xm="http://schemas.microsoft.com/office/excel/2006/main">
          <x14:cfRule type="dataBar" id="{73F2122C-12EB-44D0-A350-7DAEAB03C4FA}">
            <x14:dataBar minLength="0" maxLength="100" gradient="0">
              <x14:cfvo type="autoMin"/>
              <x14:cfvo type="autoMax"/>
              <x14:negativeFillColor rgb="FFFF0000"/>
              <x14:axisColor rgb="FF000000"/>
            </x14:dataBar>
          </x14:cfRule>
          <xm:sqref>B3280:B3281</xm:sqref>
        </x14:conditionalFormatting>
        <x14:conditionalFormatting xmlns:xm="http://schemas.microsoft.com/office/excel/2006/main">
          <x14:cfRule type="dataBar" id="{6DD26FAC-B9DA-4E05-B470-268E1DAADC5E}">
            <x14:dataBar minLength="0" maxLength="100" gradient="0">
              <x14:cfvo type="autoMin"/>
              <x14:cfvo type="autoMax"/>
              <x14:negativeFillColor rgb="FFFF0000"/>
              <x14:axisColor rgb="FF000000"/>
            </x14:dataBar>
          </x14:cfRule>
          <xm:sqref>B3305:B3306</xm:sqref>
        </x14:conditionalFormatting>
        <x14:conditionalFormatting xmlns:xm="http://schemas.microsoft.com/office/excel/2006/main">
          <x14:cfRule type="dataBar" id="{5788A30A-FC9C-4205-A9D4-9D49282652AB}">
            <x14:dataBar minLength="0" maxLength="100" gradient="0">
              <x14:cfvo type="autoMin"/>
              <x14:cfvo type="autoMax"/>
              <x14:negativeFillColor rgb="FFFF0000"/>
              <x14:axisColor rgb="FF000000"/>
            </x14:dataBar>
          </x14:cfRule>
          <xm:sqref>B3307</xm:sqref>
        </x14:conditionalFormatting>
        <x14:conditionalFormatting xmlns:xm="http://schemas.microsoft.com/office/excel/2006/main">
          <x14:cfRule type="dataBar" id="{4FC20067-C5DE-4AA7-AD46-C1C16E540953}">
            <x14:dataBar minLength="0" maxLength="100" gradient="0">
              <x14:cfvo type="autoMin"/>
              <x14:cfvo type="autoMax"/>
              <x14:negativeFillColor rgb="FFFF0000"/>
              <x14:axisColor rgb="FF000000"/>
            </x14:dataBar>
          </x14:cfRule>
          <xm:sqref>B3308:B3310</xm:sqref>
        </x14:conditionalFormatting>
        <x14:conditionalFormatting xmlns:xm="http://schemas.microsoft.com/office/excel/2006/main">
          <x14:cfRule type="dataBar" id="{45F9BD1E-717A-4536-9D9A-2D86A43F4603}">
            <x14:dataBar minLength="0" maxLength="100" gradient="0">
              <x14:cfvo type="autoMin"/>
              <x14:cfvo type="autoMax"/>
              <x14:negativeFillColor rgb="FFFF0000"/>
              <x14:axisColor rgb="FF000000"/>
            </x14:dataBar>
          </x14:cfRule>
          <xm:sqref>B3392</xm:sqref>
        </x14:conditionalFormatting>
        <x14:conditionalFormatting xmlns:xm="http://schemas.microsoft.com/office/excel/2006/main">
          <x14:cfRule type="dataBar" id="{B699D59F-6C4E-4AA9-84C2-04C0A052B2B2}">
            <x14:dataBar minLength="0" maxLength="100" gradient="0">
              <x14:cfvo type="autoMin"/>
              <x14:cfvo type="autoMax"/>
              <x14:negativeFillColor rgb="FFFF0000"/>
              <x14:axisColor rgb="FF000000"/>
            </x14:dataBar>
          </x14:cfRule>
          <xm:sqref>B3395</xm:sqref>
        </x14:conditionalFormatting>
        <x14:conditionalFormatting xmlns:xm="http://schemas.microsoft.com/office/excel/2006/main">
          <x14:cfRule type="dataBar" id="{CE3CF809-E48D-46A3-B7E6-D0EAB67E1BFE}">
            <x14:dataBar minLength="0" maxLength="100" gradient="0">
              <x14:cfvo type="autoMin"/>
              <x14:cfvo type="autoMax"/>
              <x14:negativeFillColor rgb="FFFF0000"/>
              <x14:axisColor rgb="FF000000"/>
            </x14:dataBar>
          </x14:cfRule>
          <xm:sqref>B3393:B3394</xm:sqref>
        </x14:conditionalFormatting>
        <x14:conditionalFormatting xmlns:xm="http://schemas.microsoft.com/office/excel/2006/main">
          <x14:cfRule type="dataBar" id="{91507ECF-B0F1-4C90-9125-90EB58C40517}">
            <x14:dataBar minLength="0" maxLength="100" gradient="0">
              <x14:cfvo type="autoMin"/>
              <x14:cfvo type="autoMax"/>
              <x14:negativeFillColor rgb="FFFF0000"/>
              <x14:axisColor rgb="FF000000"/>
            </x14:dataBar>
          </x14:cfRule>
          <xm:sqref>B3482:B3483</xm:sqref>
        </x14:conditionalFormatting>
        <x14:conditionalFormatting xmlns:xm="http://schemas.microsoft.com/office/excel/2006/main">
          <x14:cfRule type="dataBar" id="{BEEC8D9A-5BF1-478B-8A13-237AE18C866F}">
            <x14:dataBar minLength="0" maxLength="100" gradient="0">
              <x14:cfvo type="autoMin"/>
              <x14:cfvo type="autoMax"/>
              <x14:negativeFillColor rgb="FFFF0000"/>
              <x14:axisColor rgb="FF000000"/>
            </x14:dataBar>
          </x14:cfRule>
          <xm:sqref>B3495</xm:sqref>
        </x14:conditionalFormatting>
        <x14:conditionalFormatting xmlns:xm="http://schemas.microsoft.com/office/excel/2006/main">
          <x14:cfRule type="dataBar" id="{6D0BA1BD-488A-47BE-BBB6-3A848AA3EE46}">
            <x14:dataBar minLength="0" maxLength="100" gradient="0">
              <x14:cfvo type="autoMin"/>
              <x14:cfvo type="autoMax"/>
              <x14:negativeFillColor rgb="FFFF0000"/>
              <x14:axisColor rgb="FF000000"/>
            </x14:dataBar>
          </x14:cfRule>
          <xm:sqref>B3474:B3481 B3496:B3499 B3484:B3494</xm:sqref>
        </x14:conditionalFormatting>
        <x14:conditionalFormatting xmlns:xm="http://schemas.microsoft.com/office/excel/2006/main">
          <x14:cfRule type="dataBar" id="{4BE74690-B727-405F-A585-DCEED20AB73F}">
            <x14:dataBar minLength="0" maxLength="100" gradient="0">
              <x14:cfvo type="autoMin"/>
              <x14:cfvo type="autoMax"/>
              <x14:negativeFillColor rgb="FFFF0000"/>
              <x14:axisColor rgb="FF000000"/>
            </x14:dataBar>
          </x14:cfRule>
          <xm:sqref>B3740:B3741</xm:sqref>
        </x14:conditionalFormatting>
        <x14:conditionalFormatting xmlns:xm="http://schemas.microsoft.com/office/excel/2006/main">
          <x14:cfRule type="dataBar" id="{AA5C4AA9-F5BF-434F-B631-6982467A2CC6}">
            <x14:dataBar minLength="0" maxLength="100" gradient="0">
              <x14:cfvo type="autoMin"/>
              <x14:cfvo type="autoMax"/>
              <x14:negativeFillColor rgb="FFFF0000"/>
              <x14:axisColor rgb="FF000000"/>
            </x14:dataBar>
          </x14:cfRule>
          <xm:sqref>B3742:B3743 B3747:B3748 B3745</xm:sqref>
        </x14:conditionalFormatting>
        <x14:conditionalFormatting xmlns:xm="http://schemas.microsoft.com/office/excel/2006/main">
          <x14:cfRule type="dataBar" id="{3EF0FCD6-36D5-4495-98C6-9A78743DA191}">
            <x14:dataBar minLength="0" maxLength="100" gradient="0">
              <x14:cfvo type="autoMin"/>
              <x14:cfvo type="autoMax"/>
              <x14:negativeFillColor rgb="FFFF0000"/>
              <x14:axisColor rgb="FF000000"/>
            </x14:dataBar>
          </x14:cfRule>
          <xm:sqref>B3941:B3942</xm:sqref>
        </x14:conditionalFormatting>
        <x14:conditionalFormatting xmlns:xm="http://schemas.microsoft.com/office/excel/2006/main">
          <x14:cfRule type="dataBar" id="{F75EDD6C-8644-4E22-B5B1-A99D6BB77896}">
            <x14:dataBar minLength="0" maxLength="100" gradient="0">
              <x14:cfvo type="autoMin"/>
              <x14:cfvo type="autoMax"/>
              <x14:negativeFillColor rgb="FFFF0000"/>
              <x14:axisColor rgb="FF000000"/>
            </x14:dataBar>
          </x14:cfRule>
          <xm:sqref>B3996</xm:sqref>
        </x14:conditionalFormatting>
        <x14:conditionalFormatting xmlns:xm="http://schemas.microsoft.com/office/excel/2006/main">
          <x14:cfRule type="dataBar" id="{29DDCF63-53BB-4743-A9AB-CE141CD0ADA1}">
            <x14:dataBar minLength="0" maxLength="100" gradient="0">
              <x14:cfvo type="autoMin"/>
              <x14:cfvo type="autoMax"/>
              <x14:negativeFillColor rgb="FFFF0000"/>
              <x14:axisColor rgb="FF000000"/>
            </x14:dataBar>
          </x14:cfRule>
          <xm:sqref>B3997</xm:sqref>
        </x14:conditionalFormatting>
        <x14:conditionalFormatting xmlns:xm="http://schemas.microsoft.com/office/excel/2006/main">
          <x14:cfRule type="dataBar" id="{6D08248D-1860-4F1B-BA9C-7BD218CC5C36}">
            <x14:dataBar minLength="0" maxLength="100" gradient="0">
              <x14:cfvo type="autoMin"/>
              <x14:cfvo type="autoMax"/>
              <x14:negativeFillColor rgb="FFFF0000"/>
              <x14:axisColor rgb="FF000000"/>
            </x14:dataBar>
          </x14:cfRule>
          <xm:sqref>B4114</xm:sqref>
        </x14:conditionalFormatting>
        <x14:conditionalFormatting xmlns:xm="http://schemas.microsoft.com/office/excel/2006/main">
          <x14:cfRule type="dataBar" id="{1DCFE953-A9F5-4204-A152-5F1AB4FF3586}">
            <x14:dataBar minLength="0" maxLength="100" gradient="0">
              <x14:cfvo type="autoMin"/>
              <x14:cfvo type="autoMax"/>
              <x14:negativeFillColor rgb="FFFF0000"/>
              <x14:axisColor rgb="FF000000"/>
            </x14:dataBar>
          </x14:cfRule>
          <xm:sqref>B4115:B4121</xm:sqref>
        </x14:conditionalFormatting>
        <x14:conditionalFormatting xmlns:xm="http://schemas.microsoft.com/office/excel/2006/main">
          <x14:cfRule type="dataBar" id="{B27A64C1-C6DD-4C4A-A59B-E7719E940606}">
            <x14:dataBar minLength="0" maxLength="100" gradient="0">
              <x14:cfvo type="autoMin"/>
              <x14:cfvo type="autoMax"/>
              <x14:negativeFillColor rgb="FFFF0000"/>
              <x14:axisColor rgb="FF000000"/>
            </x14:dataBar>
          </x14:cfRule>
          <xm:sqref>B4122</xm:sqref>
        </x14:conditionalFormatting>
        <x14:conditionalFormatting xmlns:xm="http://schemas.microsoft.com/office/excel/2006/main">
          <x14:cfRule type="dataBar" id="{E6EF35C0-3AD7-4E6D-A775-C1E6A2BBD603}">
            <x14:dataBar minLength="0" maxLength="100" gradient="0">
              <x14:cfvo type="autoMin"/>
              <x14:cfvo type="autoMax"/>
              <x14:negativeFillColor indexed="2"/>
              <x14:axisColor indexed="64"/>
            </x14:dataBar>
          </x14:cfRule>
          <xm:sqref>B4281</xm:sqref>
        </x14:conditionalFormatting>
        <x14:conditionalFormatting xmlns:xm="http://schemas.microsoft.com/office/excel/2006/main">
          <x14:cfRule type="dataBar" id="{C6F6AC9E-F347-42EE-8FF8-57BF04E4E7D3}">
            <x14:dataBar minLength="0" maxLength="100" gradient="0">
              <x14:cfvo type="autoMin"/>
              <x14:cfvo type="autoMax"/>
              <x14:negativeFillColor indexed="2"/>
              <x14:axisColor indexed="64"/>
            </x14:dataBar>
          </x14:cfRule>
          <xm:sqref>B4282</xm:sqref>
        </x14:conditionalFormatting>
        <x14:conditionalFormatting xmlns:xm="http://schemas.microsoft.com/office/excel/2006/main">
          <x14:cfRule type="dataBar" id="{509DB81F-4E78-43AB-914D-F39AC4D69623}">
            <x14:dataBar minLength="0" maxLength="100" gradient="0">
              <x14:cfvo type="autoMin"/>
              <x14:cfvo type="autoMax"/>
              <x14:negativeFillColor indexed="2"/>
              <x14:axisColor indexed="64"/>
            </x14:dataBar>
          </x14:cfRule>
          <xm:sqref>B4283</xm:sqref>
        </x14:conditionalFormatting>
        <x14:conditionalFormatting xmlns:xm="http://schemas.microsoft.com/office/excel/2006/main">
          <x14:cfRule type="dataBar" id="{9769F540-51B6-4B74-ACB8-F1F176B3D6B9}">
            <x14:dataBar minLength="0" maxLength="100" gradient="0">
              <x14:cfvo type="autoMin"/>
              <x14:cfvo type="autoMax"/>
              <x14:negativeFillColor indexed="2"/>
              <x14:axisColor indexed="64"/>
            </x14:dataBar>
          </x14:cfRule>
          <xm:sqref>B4284</xm:sqref>
        </x14:conditionalFormatting>
        <x14:conditionalFormatting xmlns:xm="http://schemas.microsoft.com/office/excel/2006/main">
          <x14:cfRule type="dataBar" id="{CB504620-B4F8-4ED8-9E0E-BC5E3059DA98}">
            <x14:dataBar minLength="0" maxLength="100" gradient="0">
              <x14:cfvo type="autoMin"/>
              <x14:cfvo type="autoMax"/>
              <x14:negativeFillColor indexed="2"/>
              <x14:axisColor indexed="64"/>
            </x14:dataBar>
          </x14:cfRule>
          <xm:sqref>B4285</xm:sqref>
        </x14:conditionalFormatting>
        <x14:conditionalFormatting xmlns:xm="http://schemas.microsoft.com/office/excel/2006/main">
          <x14:cfRule type="dataBar" id="{19F98591-A518-469F-BB9F-E1CC161F1812}">
            <x14:dataBar minLength="0" maxLength="100" gradient="0">
              <x14:cfvo type="autoMin"/>
              <x14:cfvo type="autoMax"/>
              <x14:negativeFillColor indexed="2"/>
              <x14:axisColor indexed="64"/>
            </x14:dataBar>
          </x14:cfRule>
          <xm:sqref>B4286</xm:sqref>
        </x14:conditionalFormatting>
        <x14:conditionalFormatting xmlns:xm="http://schemas.microsoft.com/office/excel/2006/main">
          <x14:cfRule type="dataBar" id="{C1C8EBE2-C9F4-4019-8F51-AF46953E5FC4}">
            <x14:dataBar minLength="0" maxLength="100" gradient="0">
              <x14:cfvo type="autoMin"/>
              <x14:cfvo type="autoMax"/>
              <x14:negativeFillColor indexed="2"/>
              <x14:axisColor indexed="64"/>
            </x14:dataBar>
          </x14:cfRule>
          <xm:sqref>B4287</xm:sqref>
        </x14:conditionalFormatting>
        <x14:conditionalFormatting xmlns:xm="http://schemas.microsoft.com/office/excel/2006/main">
          <x14:cfRule type="dataBar" id="{EE275468-D888-4F97-ABA0-AC8A33CCBB33}">
            <x14:dataBar minLength="0" maxLength="100" gradient="0">
              <x14:cfvo type="autoMin"/>
              <x14:cfvo type="autoMax"/>
              <x14:negativeFillColor indexed="2"/>
              <x14:axisColor indexed="64"/>
            </x14:dataBar>
          </x14:cfRule>
          <xm:sqref>B4288</xm:sqref>
        </x14:conditionalFormatting>
        <x14:conditionalFormatting xmlns:xm="http://schemas.microsoft.com/office/excel/2006/main">
          <x14:cfRule type="dataBar" id="{659D1F3B-C21A-4986-B6A3-5B827F3C61AD}">
            <x14:dataBar minLength="0" maxLength="100" gradient="0">
              <x14:cfvo type="autoMin"/>
              <x14:cfvo type="autoMax"/>
              <x14:negativeFillColor indexed="2"/>
              <x14:axisColor indexed="64"/>
            </x14:dataBar>
          </x14:cfRule>
          <xm:sqref>B4289</xm:sqref>
        </x14:conditionalFormatting>
        <x14:conditionalFormatting xmlns:xm="http://schemas.microsoft.com/office/excel/2006/main">
          <x14:cfRule type="dataBar" id="{A39BC229-5D7B-4221-B933-354C80DE5877}">
            <x14:dataBar minLength="0" maxLength="100" gradient="0">
              <x14:cfvo type="autoMin"/>
              <x14:cfvo type="autoMax"/>
              <x14:negativeFillColor indexed="2"/>
              <x14:axisColor indexed="64"/>
            </x14:dataBar>
          </x14:cfRule>
          <xm:sqref>B4290</xm:sqref>
        </x14:conditionalFormatting>
        <x14:conditionalFormatting xmlns:xm="http://schemas.microsoft.com/office/excel/2006/main">
          <x14:cfRule type="dataBar" id="{23835978-51F9-4EDF-B045-F544BD576B61}">
            <x14:dataBar minLength="0" maxLength="100" gradient="0">
              <x14:cfvo type="autoMin"/>
              <x14:cfvo type="autoMax"/>
              <x14:negativeFillColor indexed="2"/>
              <x14:axisColor indexed="64"/>
            </x14:dataBar>
          </x14:cfRule>
          <xm:sqref>B4291</xm:sqref>
        </x14:conditionalFormatting>
        <x14:conditionalFormatting xmlns:xm="http://schemas.microsoft.com/office/excel/2006/main">
          <x14:cfRule type="dataBar" id="{7B251A04-B031-49B3-9DE7-04E09177EBEB}">
            <x14:dataBar minLength="0" maxLength="100" gradient="0">
              <x14:cfvo type="autoMin"/>
              <x14:cfvo type="autoMax"/>
              <x14:negativeFillColor indexed="2"/>
              <x14:axisColor indexed="64"/>
            </x14:dataBar>
          </x14:cfRule>
          <xm:sqref>B4292</xm:sqref>
        </x14:conditionalFormatting>
        <x14:conditionalFormatting xmlns:xm="http://schemas.microsoft.com/office/excel/2006/main">
          <x14:cfRule type="dataBar" id="{EC3DBFEC-512D-45A3-86EF-18C406F1CA82}">
            <x14:dataBar minLength="0" maxLength="100" gradient="0">
              <x14:cfvo type="autoMin"/>
              <x14:cfvo type="autoMax"/>
              <x14:negativeFillColor indexed="2"/>
              <x14:axisColor indexed="64"/>
            </x14:dataBar>
          </x14:cfRule>
          <xm:sqref>B4293</xm:sqref>
        </x14:conditionalFormatting>
        <x14:conditionalFormatting xmlns:xm="http://schemas.microsoft.com/office/excel/2006/main">
          <x14:cfRule type="dataBar" id="{9C368AAC-7262-4DB9-8A67-6B6E4AC0F992}">
            <x14:dataBar minLength="0" maxLength="100" gradient="0">
              <x14:cfvo type="autoMin"/>
              <x14:cfvo type="autoMax"/>
              <x14:negativeFillColor indexed="2"/>
              <x14:axisColor indexed="64"/>
            </x14:dataBar>
          </x14:cfRule>
          <xm:sqref>B4294</xm:sqref>
        </x14:conditionalFormatting>
        <x14:conditionalFormatting xmlns:xm="http://schemas.microsoft.com/office/excel/2006/main">
          <x14:cfRule type="dataBar" id="{7B8CE900-35D0-41AF-8DAF-34E899F6105E}">
            <x14:dataBar minLength="0" maxLength="100" gradient="0">
              <x14:cfvo type="autoMin"/>
              <x14:cfvo type="autoMax"/>
              <x14:negativeFillColor indexed="2"/>
              <x14:axisColor indexed="64"/>
            </x14:dataBar>
          </x14:cfRule>
          <xm:sqref>B4295</xm:sqref>
        </x14:conditionalFormatting>
        <x14:conditionalFormatting xmlns:xm="http://schemas.microsoft.com/office/excel/2006/main">
          <x14:cfRule type="dataBar" id="{61202578-3E93-48A9-887C-1CAB39BBF5D5}">
            <x14:dataBar minLength="0" maxLength="100" gradient="0">
              <x14:cfvo type="autoMin"/>
              <x14:cfvo type="autoMax"/>
              <x14:negativeFillColor indexed="2"/>
              <x14:axisColor indexed="64"/>
            </x14:dataBar>
          </x14:cfRule>
          <xm:sqref>B4296</xm:sqref>
        </x14:conditionalFormatting>
        <x14:conditionalFormatting xmlns:xm="http://schemas.microsoft.com/office/excel/2006/main">
          <x14:cfRule type="dataBar" id="{9CDB11ED-EA56-49E3-A6F9-41E11358D3A5}">
            <x14:dataBar minLength="0" maxLength="100" gradient="0">
              <x14:cfvo type="autoMin"/>
              <x14:cfvo type="autoMax"/>
              <x14:negativeFillColor indexed="2"/>
              <x14:axisColor indexed="64"/>
            </x14:dataBar>
          </x14:cfRule>
          <xm:sqref>B4297</xm:sqref>
        </x14:conditionalFormatting>
        <x14:conditionalFormatting xmlns:xm="http://schemas.microsoft.com/office/excel/2006/main">
          <x14:cfRule type="dataBar" id="{193DFA0B-A9F8-445E-ADA3-01BF07B0C020}">
            <x14:dataBar minLength="0" maxLength="100" gradient="0">
              <x14:cfvo type="autoMin"/>
              <x14:cfvo type="autoMax"/>
              <x14:negativeFillColor indexed="2"/>
              <x14:axisColor indexed="64"/>
            </x14:dataBar>
          </x14:cfRule>
          <xm:sqref>B4298</xm:sqref>
        </x14:conditionalFormatting>
        <x14:conditionalFormatting xmlns:xm="http://schemas.microsoft.com/office/excel/2006/main">
          <x14:cfRule type="dataBar" id="{9F2C726B-BBC0-4C5C-B2F1-B95D959F3D2F}">
            <x14:dataBar minLength="0" maxLength="100" gradient="0">
              <x14:cfvo type="autoMin"/>
              <x14:cfvo type="autoMax"/>
              <x14:negativeFillColor indexed="2"/>
              <x14:axisColor indexed="64"/>
            </x14:dataBar>
          </x14:cfRule>
          <xm:sqref>B4299</xm:sqref>
        </x14:conditionalFormatting>
        <x14:conditionalFormatting xmlns:xm="http://schemas.microsoft.com/office/excel/2006/main">
          <x14:cfRule type="dataBar" id="{CEB76278-8757-4ECE-BB1E-0A4B58B6FDBB}">
            <x14:dataBar minLength="0" maxLength="100" gradient="0">
              <x14:cfvo type="autoMin"/>
              <x14:cfvo type="autoMax"/>
              <x14:negativeFillColor indexed="2"/>
              <x14:axisColor indexed="64"/>
            </x14:dataBar>
          </x14:cfRule>
          <xm:sqref>B4300</xm:sqref>
        </x14:conditionalFormatting>
        <x14:conditionalFormatting xmlns:xm="http://schemas.microsoft.com/office/excel/2006/main">
          <x14:cfRule type="dataBar" id="{8D6CE1C6-BA70-4464-A8D1-7E4FC2E7BDEA}">
            <x14:dataBar minLength="0" maxLength="100" gradient="0">
              <x14:cfvo type="autoMin"/>
              <x14:cfvo type="autoMax"/>
              <x14:negativeFillColor indexed="2"/>
              <x14:axisColor indexed="64"/>
            </x14:dataBar>
          </x14:cfRule>
          <xm:sqref>B4301</xm:sqref>
        </x14:conditionalFormatting>
        <x14:conditionalFormatting xmlns:xm="http://schemas.microsoft.com/office/excel/2006/main">
          <x14:cfRule type="dataBar" id="{EB45BA70-0CE8-4304-9415-4D35492249DB}">
            <x14:dataBar minLength="0" maxLength="100" gradient="0">
              <x14:cfvo type="autoMin"/>
              <x14:cfvo type="autoMax"/>
              <x14:negativeFillColor indexed="2"/>
              <x14:axisColor indexed="64"/>
            </x14:dataBar>
          </x14:cfRule>
          <xm:sqref>B4302</xm:sqref>
        </x14:conditionalFormatting>
        <x14:conditionalFormatting xmlns:xm="http://schemas.microsoft.com/office/excel/2006/main">
          <x14:cfRule type="dataBar" id="{809BEF2A-7D61-4E1D-8E33-C6B952FCD024}">
            <x14:dataBar minLength="0" maxLength="100" gradient="0">
              <x14:cfvo type="autoMin"/>
              <x14:cfvo type="autoMax"/>
              <x14:negativeFillColor indexed="2"/>
              <x14:axisColor indexed="64"/>
            </x14:dataBar>
          </x14:cfRule>
          <xm:sqref>B4303</xm:sqref>
        </x14:conditionalFormatting>
        <x14:conditionalFormatting xmlns:xm="http://schemas.microsoft.com/office/excel/2006/main">
          <x14:cfRule type="dataBar" id="{6FC95165-9C4A-47D4-BB3E-73F39DFAF492}">
            <x14:dataBar minLength="0" maxLength="100" gradient="0">
              <x14:cfvo type="autoMin"/>
              <x14:cfvo type="autoMax"/>
              <x14:negativeFillColor indexed="2"/>
              <x14:axisColor indexed="64"/>
            </x14:dataBar>
          </x14:cfRule>
          <xm:sqref>B4304</xm:sqref>
        </x14:conditionalFormatting>
        <x14:conditionalFormatting xmlns:xm="http://schemas.microsoft.com/office/excel/2006/main">
          <x14:cfRule type="dataBar" id="{173AFA03-A200-4D48-90AE-8B871B9691B0}">
            <x14:dataBar minLength="0" maxLength="100" gradient="0">
              <x14:cfvo type="autoMin"/>
              <x14:cfvo type="autoMax"/>
              <x14:negativeFillColor indexed="2"/>
              <x14:axisColor indexed="64"/>
            </x14:dataBar>
          </x14:cfRule>
          <xm:sqref>B4305</xm:sqref>
        </x14:conditionalFormatting>
        <x14:conditionalFormatting xmlns:xm="http://schemas.microsoft.com/office/excel/2006/main">
          <x14:cfRule type="dataBar" id="{D5278725-B5A2-44B2-B996-079C0DB152B8}">
            <x14:dataBar minLength="0" maxLength="100" gradient="0">
              <x14:cfvo type="autoMin"/>
              <x14:cfvo type="autoMax"/>
              <x14:negativeFillColor indexed="2"/>
              <x14:axisColor indexed="64"/>
            </x14:dataBar>
          </x14:cfRule>
          <xm:sqref>B4306</xm:sqref>
        </x14:conditionalFormatting>
        <x14:conditionalFormatting xmlns:xm="http://schemas.microsoft.com/office/excel/2006/main">
          <x14:cfRule type="dataBar" id="{EEAE5296-9625-4EF1-AA02-65DD8DF29D3F}">
            <x14:dataBar minLength="0" maxLength="100" gradient="0">
              <x14:cfvo type="autoMin"/>
              <x14:cfvo type="autoMax"/>
              <x14:negativeFillColor indexed="2"/>
              <x14:axisColor indexed="64"/>
            </x14:dataBar>
          </x14:cfRule>
          <xm:sqref>B4307</xm:sqref>
        </x14:conditionalFormatting>
        <x14:conditionalFormatting xmlns:xm="http://schemas.microsoft.com/office/excel/2006/main">
          <x14:cfRule type="dataBar" id="{85063C22-AC1A-4533-B5C2-26D8DBDA0E74}">
            <x14:dataBar minLength="0" maxLength="100" gradient="0">
              <x14:cfvo type="autoMin"/>
              <x14:cfvo type="autoMax"/>
              <x14:negativeFillColor indexed="2"/>
              <x14:axisColor indexed="64"/>
            </x14:dataBar>
          </x14:cfRule>
          <xm:sqref>B4308</xm:sqref>
        </x14:conditionalFormatting>
        <x14:conditionalFormatting xmlns:xm="http://schemas.microsoft.com/office/excel/2006/main">
          <x14:cfRule type="dataBar" id="{18118BB4-05D7-4A34-B619-4E4D92864B7D}">
            <x14:dataBar minLength="0" maxLength="100" gradient="0">
              <x14:cfvo type="autoMin"/>
              <x14:cfvo type="autoMax"/>
              <x14:negativeFillColor indexed="2"/>
              <x14:axisColor indexed="64"/>
            </x14:dataBar>
          </x14:cfRule>
          <xm:sqref>B4309</xm:sqref>
        </x14:conditionalFormatting>
        <x14:conditionalFormatting xmlns:xm="http://schemas.microsoft.com/office/excel/2006/main">
          <x14:cfRule type="dataBar" id="{7CD8F7CE-43DA-43F5-B085-12FCB56CF441}">
            <x14:dataBar minLength="0" maxLength="100" gradient="0">
              <x14:cfvo type="autoMin"/>
              <x14:cfvo type="autoMax"/>
              <x14:negativeFillColor indexed="2"/>
              <x14:axisColor indexed="64"/>
            </x14:dataBar>
          </x14:cfRule>
          <xm:sqref>B4310</xm:sqref>
        </x14:conditionalFormatting>
        <x14:conditionalFormatting xmlns:xm="http://schemas.microsoft.com/office/excel/2006/main">
          <x14:cfRule type="dataBar" id="{1FC6A069-0FF8-4467-B2FE-DEFA09DDF60F}">
            <x14:dataBar minLength="0" maxLength="100" gradient="0">
              <x14:cfvo type="autoMin"/>
              <x14:cfvo type="autoMax"/>
              <x14:negativeFillColor indexed="2"/>
              <x14:axisColor indexed="64"/>
            </x14:dataBar>
          </x14:cfRule>
          <xm:sqref>B4311</xm:sqref>
        </x14:conditionalFormatting>
        <x14:conditionalFormatting xmlns:xm="http://schemas.microsoft.com/office/excel/2006/main">
          <x14:cfRule type="dataBar" id="{5260B264-7889-46AF-8BB6-BDCAA35F53C9}">
            <x14:dataBar minLength="0" maxLength="100" gradient="0">
              <x14:cfvo type="autoMin"/>
              <x14:cfvo type="autoMax"/>
              <x14:negativeFillColor indexed="2"/>
              <x14:axisColor indexed="64"/>
            </x14:dataBar>
          </x14:cfRule>
          <xm:sqref>B4312</xm:sqref>
        </x14:conditionalFormatting>
        <x14:conditionalFormatting xmlns:xm="http://schemas.microsoft.com/office/excel/2006/main">
          <x14:cfRule type="dataBar" id="{1B164477-E38B-4B36-8977-523B6FFB44E4}">
            <x14:dataBar minLength="0" maxLength="100" gradient="0">
              <x14:cfvo type="autoMin"/>
              <x14:cfvo type="autoMax"/>
              <x14:negativeFillColor indexed="2"/>
              <x14:axisColor indexed="64"/>
            </x14:dataBar>
          </x14:cfRule>
          <xm:sqref>B4313</xm:sqref>
        </x14:conditionalFormatting>
        <x14:conditionalFormatting xmlns:xm="http://schemas.microsoft.com/office/excel/2006/main">
          <x14:cfRule type="dataBar" id="{15084B15-0EC5-48EE-A245-3FAFDD9CF5F9}">
            <x14:dataBar minLength="0" maxLength="100" gradient="0">
              <x14:cfvo type="autoMin"/>
              <x14:cfvo type="autoMax"/>
              <x14:negativeFillColor indexed="2"/>
              <x14:axisColor indexed="64"/>
            </x14:dataBar>
          </x14:cfRule>
          <xm:sqref>B4314</xm:sqref>
        </x14:conditionalFormatting>
        <x14:conditionalFormatting xmlns:xm="http://schemas.microsoft.com/office/excel/2006/main">
          <x14:cfRule type="dataBar" id="{57CB385C-F69E-4C7F-8D8E-12195C34BC77}">
            <x14:dataBar minLength="0" maxLength="100" gradient="0">
              <x14:cfvo type="autoMin"/>
              <x14:cfvo type="autoMax"/>
              <x14:negativeFillColor indexed="2"/>
              <x14:axisColor indexed="64"/>
            </x14:dataBar>
          </x14:cfRule>
          <xm:sqref>B4315</xm:sqref>
        </x14:conditionalFormatting>
        <x14:conditionalFormatting xmlns:xm="http://schemas.microsoft.com/office/excel/2006/main">
          <x14:cfRule type="dataBar" id="{83850130-2B12-4499-9936-49F0563C5E27}">
            <x14:dataBar minLength="0" maxLength="100" gradient="0">
              <x14:cfvo type="autoMin"/>
              <x14:cfvo type="autoMax"/>
              <x14:negativeFillColor indexed="2"/>
              <x14:axisColor indexed="64"/>
            </x14:dataBar>
          </x14:cfRule>
          <xm:sqref>B4316</xm:sqref>
        </x14:conditionalFormatting>
        <x14:conditionalFormatting xmlns:xm="http://schemas.microsoft.com/office/excel/2006/main">
          <x14:cfRule type="dataBar" id="{7F2CCA25-E607-4673-A2A1-DD7631C27366}">
            <x14:dataBar minLength="0" maxLength="100" gradient="0">
              <x14:cfvo type="autoMin"/>
              <x14:cfvo type="autoMax"/>
              <x14:negativeFillColor indexed="2"/>
              <x14:axisColor indexed="64"/>
            </x14:dataBar>
          </x14:cfRule>
          <xm:sqref>B4317</xm:sqref>
        </x14:conditionalFormatting>
        <x14:conditionalFormatting xmlns:xm="http://schemas.microsoft.com/office/excel/2006/main">
          <x14:cfRule type="dataBar" id="{0CB25799-0C86-45F1-8D46-34B9F99E52D1}">
            <x14:dataBar minLength="0" maxLength="100" gradient="0">
              <x14:cfvo type="autoMin"/>
              <x14:cfvo type="autoMax"/>
              <x14:negativeFillColor indexed="2"/>
              <x14:axisColor indexed="64"/>
            </x14:dataBar>
          </x14:cfRule>
          <xm:sqref>B4318</xm:sqref>
        </x14:conditionalFormatting>
        <x14:conditionalFormatting xmlns:xm="http://schemas.microsoft.com/office/excel/2006/main">
          <x14:cfRule type="dataBar" id="{986DD058-EB39-4D5B-879E-B2306D54DF63}">
            <x14:dataBar minLength="0" maxLength="100" gradient="0">
              <x14:cfvo type="autoMin"/>
              <x14:cfvo type="autoMax"/>
              <x14:negativeFillColor indexed="2"/>
              <x14:axisColor indexed="64"/>
            </x14:dataBar>
          </x14:cfRule>
          <xm:sqref>B4319</xm:sqref>
        </x14:conditionalFormatting>
        <x14:conditionalFormatting xmlns:xm="http://schemas.microsoft.com/office/excel/2006/main">
          <x14:cfRule type="dataBar" id="{731307DD-B107-4C5F-8BC2-7D8620045619}">
            <x14:dataBar minLength="0" maxLength="100" gradient="0">
              <x14:cfvo type="autoMin"/>
              <x14:cfvo type="autoMax"/>
              <x14:negativeFillColor indexed="2"/>
              <x14:axisColor indexed="64"/>
            </x14:dataBar>
          </x14:cfRule>
          <xm:sqref>B4320</xm:sqref>
        </x14:conditionalFormatting>
        <x14:conditionalFormatting xmlns:xm="http://schemas.microsoft.com/office/excel/2006/main">
          <x14:cfRule type="dataBar" id="{8FF8C57F-5FE6-44C2-BE8F-BC2B4B0533B5}">
            <x14:dataBar minLength="0" maxLength="100" gradient="0">
              <x14:cfvo type="autoMin"/>
              <x14:cfvo type="autoMax"/>
              <x14:negativeFillColor indexed="2"/>
              <x14:axisColor indexed="64"/>
            </x14:dataBar>
          </x14:cfRule>
          <xm:sqref>B4321</xm:sqref>
        </x14:conditionalFormatting>
        <x14:conditionalFormatting xmlns:xm="http://schemas.microsoft.com/office/excel/2006/main">
          <x14:cfRule type="dataBar" id="{89C8CD11-8A61-4E0A-B0D6-A08AC175C14D}">
            <x14:dataBar minLength="0" maxLength="100" gradient="0">
              <x14:cfvo type="autoMin"/>
              <x14:cfvo type="autoMax"/>
              <x14:negativeFillColor indexed="2"/>
              <x14:axisColor indexed="64"/>
            </x14:dataBar>
          </x14:cfRule>
          <xm:sqref>B4322</xm:sqref>
        </x14:conditionalFormatting>
        <x14:conditionalFormatting xmlns:xm="http://schemas.microsoft.com/office/excel/2006/main">
          <x14:cfRule type="dataBar" id="{0FD32514-3F28-4058-B05E-7967064C8386}">
            <x14:dataBar minLength="0" maxLength="100" gradient="0">
              <x14:cfvo type="autoMin"/>
              <x14:cfvo type="autoMax"/>
              <x14:negativeFillColor indexed="2"/>
              <x14:axisColor indexed="64"/>
            </x14:dataBar>
          </x14:cfRule>
          <xm:sqref>B4323</xm:sqref>
        </x14:conditionalFormatting>
        <x14:conditionalFormatting xmlns:xm="http://schemas.microsoft.com/office/excel/2006/main">
          <x14:cfRule type="dataBar" id="{A6753E35-CF2E-48DD-BFF4-96E6F46551BF}">
            <x14:dataBar minLength="0" maxLength="100" gradient="0">
              <x14:cfvo type="autoMin"/>
              <x14:cfvo type="autoMax"/>
              <x14:negativeFillColor indexed="2"/>
              <x14:axisColor indexed="64"/>
            </x14:dataBar>
          </x14:cfRule>
          <xm:sqref>B4324</xm:sqref>
        </x14:conditionalFormatting>
        <x14:conditionalFormatting xmlns:xm="http://schemas.microsoft.com/office/excel/2006/main">
          <x14:cfRule type="dataBar" id="{219B3105-C856-4C43-9A98-ED3482997072}">
            <x14:dataBar minLength="0" maxLength="100" gradient="0">
              <x14:cfvo type="autoMin"/>
              <x14:cfvo type="autoMax"/>
              <x14:negativeFillColor indexed="2"/>
              <x14:axisColor indexed="64"/>
            </x14:dataBar>
          </x14:cfRule>
          <xm:sqref>B4325</xm:sqref>
        </x14:conditionalFormatting>
        <x14:conditionalFormatting xmlns:xm="http://schemas.microsoft.com/office/excel/2006/main">
          <x14:cfRule type="dataBar" id="{6850779A-79BE-46DF-9276-375F95F88C6C}">
            <x14:dataBar minLength="0" maxLength="100" gradient="0">
              <x14:cfvo type="autoMin"/>
              <x14:cfvo type="autoMax"/>
              <x14:negativeFillColor indexed="2"/>
              <x14:axisColor indexed="64"/>
            </x14:dataBar>
          </x14:cfRule>
          <xm:sqref>B4326</xm:sqref>
        </x14:conditionalFormatting>
        <x14:conditionalFormatting xmlns:xm="http://schemas.microsoft.com/office/excel/2006/main">
          <x14:cfRule type="dataBar" id="{8EC74CD8-EC14-4DA1-8F96-E46AB7E9546D}">
            <x14:dataBar minLength="0" maxLength="100" gradient="0">
              <x14:cfvo type="autoMin"/>
              <x14:cfvo type="autoMax"/>
              <x14:negativeFillColor indexed="2"/>
              <x14:axisColor indexed="64"/>
            </x14:dataBar>
          </x14:cfRule>
          <xm:sqref>B4327</xm:sqref>
        </x14:conditionalFormatting>
        <x14:conditionalFormatting xmlns:xm="http://schemas.microsoft.com/office/excel/2006/main">
          <x14:cfRule type="dataBar" id="{2DD86EAE-1DB3-434D-A7F0-C5679EC71299}">
            <x14:dataBar minLength="0" maxLength="100" gradient="0">
              <x14:cfvo type="autoMin"/>
              <x14:cfvo type="autoMax"/>
              <x14:negativeFillColor indexed="2"/>
              <x14:axisColor indexed="64"/>
            </x14:dataBar>
          </x14:cfRule>
          <xm:sqref>B4328</xm:sqref>
        </x14:conditionalFormatting>
        <x14:conditionalFormatting xmlns:xm="http://schemas.microsoft.com/office/excel/2006/main">
          <x14:cfRule type="dataBar" id="{FA637509-6FC7-4B9C-8BC4-D1EAD90DF437}">
            <x14:dataBar minLength="0" maxLength="100" gradient="0">
              <x14:cfvo type="autoMin"/>
              <x14:cfvo type="autoMax"/>
              <x14:negativeFillColor indexed="2"/>
              <x14:axisColor indexed="64"/>
            </x14:dataBar>
          </x14:cfRule>
          <xm:sqref>B4329</xm:sqref>
        </x14:conditionalFormatting>
        <x14:conditionalFormatting xmlns:xm="http://schemas.microsoft.com/office/excel/2006/main">
          <x14:cfRule type="dataBar" id="{230126D7-A830-4ED0-85AA-E529626434BC}">
            <x14:dataBar minLength="0" maxLength="100" gradient="0">
              <x14:cfvo type="autoMin"/>
              <x14:cfvo type="autoMax"/>
              <x14:negativeFillColor indexed="2"/>
              <x14:axisColor indexed="64"/>
            </x14:dataBar>
          </x14:cfRule>
          <xm:sqref>B4330</xm:sqref>
        </x14:conditionalFormatting>
        <x14:conditionalFormatting xmlns:xm="http://schemas.microsoft.com/office/excel/2006/main">
          <x14:cfRule type="dataBar" id="{561CC833-8B1A-41D0-87D4-5F78CD2B6B46}">
            <x14:dataBar minLength="0" maxLength="100" gradient="0">
              <x14:cfvo type="autoMin"/>
              <x14:cfvo type="autoMax"/>
              <x14:negativeFillColor indexed="2"/>
              <x14:axisColor indexed="64"/>
            </x14:dataBar>
          </x14:cfRule>
          <xm:sqref>B4331</xm:sqref>
        </x14:conditionalFormatting>
        <x14:conditionalFormatting xmlns:xm="http://schemas.microsoft.com/office/excel/2006/main">
          <x14:cfRule type="dataBar" id="{54040FD2-0EE5-424D-AD15-7A8C1992373C}">
            <x14:dataBar minLength="0" maxLength="100" gradient="0">
              <x14:cfvo type="autoMin"/>
              <x14:cfvo type="autoMax"/>
              <x14:negativeFillColor indexed="2"/>
              <x14:axisColor indexed="64"/>
            </x14:dataBar>
          </x14:cfRule>
          <xm:sqref>B4332</xm:sqref>
        </x14:conditionalFormatting>
        <x14:conditionalFormatting xmlns:xm="http://schemas.microsoft.com/office/excel/2006/main">
          <x14:cfRule type="dataBar" id="{79A7E69E-1424-45A6-8F0D-2DAC8BDF23BB}">
            <x14:dataBar minLength="0" maxLength="100" gradient="0">
              <x14:cfvo type="autoMin"/>
              <x14:cfvo type="autoMax"/>
              <x14:negativeFillColor indexed="2"/>
              <x14:axisColor indexed="64"/>
            </x14:dataBar>
          </x14:cfRule>
          <xm:sqref>B4333</xm:sqref>
        </x14:conditionalFormatting>
        <x14:conditionalFormatting xmlns:xm="http://schemas.microsoft.com/office/excel/2006/main">
          <x14:cfRule type="dataBar" id="{54F66EC3-02F6-41B5-AA5C-5C9E57A9E164}">
            <x14:dataBar minLength="0" maxLength="100" gradient="0">
              <x14:cfvo type="autoMin"/>
              <x14:cfvo type="autoMax"/>
              <x14:negativeFillColor indexed="2"/>
              <x14:axisColor indexed="64"/>
            </x14:dataBar>
          </x14:cfRule>
          <xm:sqref>B4334</xm:sqref>
        </x14:conditionalFormatting>
        <x14:conditionalFormatting xmlns:xm="http://schemas.microsoft.com/office/excel/2006/main">
          <x14:cfRule type="dataBar" id="{BE7AAF2E-5B2F-4B7E-BB98-826090410A64}">
            <x14:dataBar minLength="0" maxLength="100" gradient="0">
              <x14:cfvo type="autoMin"/>
              <x14:cfvo type="autoMax"/>
              <x14:negativeFillColor indexed="2"/>
              <x14:axisColor indexed="64"/>
            </x14:dataBar>
          </x14:cfRule>
          <xm:sqref>B4335</xm:sqref>
        </x14:conditionalFormatting>
        <x14:conditionalFormatting xmlns:xm="http://schemas.microsoft.com/office/excel/2006/main">
          <x14:cfRule type="dataBar" id="{824D3135-D9B9-461A-885D-C5E71A68295A}">
            <x14:dataBar minLength="0" maxLength="100" gradient="0">
              <x14:cfvo type="autoMin"/>
              <x14:cfvo type="autoMax"/>
              <x14:negativeFillColor indexed="2"/>
              <x14:axisColor indexed="64"/>
            </x14:dataBar>
          </x14:cfRule>
          <xm:sqref>B4336</xm:sqref>
        </x14:conditionalFormatting>
        <x14:conditionalFormatting xmlns:xm="http://schemas.microsoft.com/office/excel/2006/main">
          <x14:cfRule type="dataBar" id="{96D61D47-2155-4A1F-AA58-78966097A02F}">
            <x14:dataBar minLength="0" maxLength="100" gradient="0">
              <x14:cfvo type="autoMin"/>
              <x14:cfvo type="autoMax"/>
              <x14:negativeFillColor indexed="2"/>
              <x14:axisColor indexed="64"/>
            </x14:dataBar>
          </x14:cfRule>
          <xm:sqref>B4337</xm:sqref>
        </x14:conditionalFormatting>
        <x14:conditionalFormatting xmlns:xm="http://schemas.microsoft.com/office/excel/2006/main">
          <x14:cfRule type="dataBar" id="{E93A4638-87F8-4238-B306-AF8DDDDFE2DC}">
            <x14:dataBar minLength="0" maxLength="100" gradient="0">
              <x14:cfvo type="autoMin"/>
              <x14:cfvo type="autoMax"/>
              <x14:negativeFillColor indexed="2"/>
              <x14:axisColor indexed="64"/>
            </x14:dataBar>
          </x14:cfRule>
          <xm:sqref>B4338</xm:sqref>
        </x14:conditionalFormatting>
        <x14:conditionalFormatting xmlns:xm="http://schemas.microsoft.com/office/excel/2006/main">
          <x14:cfRule type="dataBar" id="{27326673-0BE5-41E6-893F-5C7E4A62170E}">
            <x14:dataBar minLength="0" maxLength="100" gradient="0">
              <x14:cfvo type="autoMin"/>
              <x14:cfvo type="autoMax"/>
              <x14:negativeFillColor indexed="2"/>
              <x14:axisColor indexed="64"/>
            </x14:dataBar>
          </x14:cfRule>
          <xm:sqref>B4339</xm:sqref>
        </x14:conditionalFormatting>
        <x14:conditionalFormatting xmlns:xm="http://schemas.microsoft.com/office/excel/2006/main">
          <x14:cfRule type="dataBar" id="{2ABBB169-92F9-4B9C-842D-E612BDC275BF}">
            <x14:dataBar minLength="0" maxLength="100" gradient="0">
              <x14:cfvo type="autoMin"/>
              <x14:cfvo type="autoMax"/>
              <x14:negativeFillColor indexed="2"/>
              <x14:axisColor indexed="64"/>
            </x14:dataBar>
          </x14:cfRule>
          <xm:sqref>B4340</xm:sqref>
        </x14:conditionalFormatting>
        <x14:conditionalFormatting xmlns:xm="http://schemas.microsoft.com/office/excel/2006/main">
          <x14:cfRule type="dataBar" id="{A7C31FD2-0E83-4894-A783-419DF353497E}">
            <x14:dataBar minLength="0" maxLength="100" gradient="0">
              <x14:cfvo type="autoMin"/>
              <x14:cfvo type="autoMax"/>
              <x14:negativeFillColor indexed="2"/>
              <x14:axisColor indexed="64"/>
            </x14:dataBar>
          </x14:cfRule>
          <xm:sqref>B4341</xm:sqref>
        </x14:conditionalFormatting>
        <x14:conditionalFormatting xmlns:xm="http://schemas.microsoft.com/office/excel/2006/main">
          <x14:cfRule type="dataBar" id="{ACEAEE2E-31EC-4CD7-AF79-BF8F5CA48E0A}">
            <x14:dataBar minLength="0" maxLength="100" gradient="0">
              <x14:cfvo type="autoMin"/>
              <x14:cfvo type="autoMax"/>
              <x14:negativeFillColor indexed="2"/>
              <x14:axisColor indexed="64"/>
            </x14:dataBar>
          </x14:cfRule>
          <xm:sqref>B4342</xm:sqref>
        </x14:conditionalFormatting>
        <x14:conditionalFormatting xmlns:xm="http://schemas.microsoft.com/office/excel/2006/main">
          <x14:cfRule type="dataBar" id="{925C83DF-8668-4443-86CB-39861D7A2DDA}">
            <x14:dataBar minLength="0" maxLength="100" gradient="0">
              <x14:cfvo type="autoMin"/>
              <x14:cfvo type="autoMax"/>
              <x14:negativeFillColor indexed="2"/>
              <x14:axisColor indexed="64"/>
            </x14:dataBar>
          </x14:cfRule>
          <xm:sqref>C4281</xm:sqref>
        </x14:conditionalFormatting>
        <x14:conditionalFormatting xmlns:xm="http://schemas.microsoft.com/office/excel/2006/main">
          <x14:cfRule type="dataBar" id="{283816D2-2945-4EFA-8A33-22A53C4AD19B}">
            <x14:dataBar minLength="0" maxLength="100" gradient="0">
              <x14:cfvo type="autoMin"/>
              <x14:cfvo type="autoMax"/>
              <x14:negativeFillColor indexed="2"/>
              <x14:axisColor indexed="64"/>
            </x14:dataBar>
          </x14:cfRule>
          <xm:sqref>C4282</xm:sqref>
        </x14:conditionalFormatting>
        <x14:conditionalFormatting xmlns:xm="http://schemas.microsoft.com/office/excel/2006/main">
          <x14:cfRule type="dataBar" id="{6D894111-F1FD-479E-8BF1-C6379AC5806B}">
            <x14:dataBar minLength="0" maxLength="100" gradient="0">
              <x14:cfvo type="autoMin"/>
              <x14:cfvo type="autoMax"/>
              <x14:negativeFillColor indexed="2"/>
              <x14:axisColor indexed="64"/>
            </x14:dataBar>
          </x14:cfRule>
          <xm:sqref>C4283</xm:sqref>
        </x14:conditionalFormatting>
        <x14:conditionalFormatting xmlns:xm="http://schemas.microsoft.com/office/excel/2006/main">
          <x14:cfRule type="dataBar" id="{B661C0DA-1F1E-4576-A8D5-3FB5340A75DC}">
            <x14:dataBar minLength="0" maxLength="100" gradient="0">
              <x14:cfvo type="autoMin"/>
              <x14:cfvo type="autoMax"/>
              <x14:negativeFillColor indexed="2"/>
              <x14:axisColor indexed="64"/>
            </x14:dataBar>
          </x14:cfRule>
          <xm:sqref>C4284</xm:sqref>
        </x14:conditionalFormatting>
        <x14:conditionalFormatting xmlns:xm="http://schemas.microsoft.com/office/excel/2006/main">
          <x14:cfRule type="dataBar" id="{694E43EB-A539-4769-AC75-AC178E7777DB}">
            <x14:dataBar minLength="0" maxLength="100" gradient="0">
              <x14:cfvo type="autoMin"/>
              <x14:cfvo type="autoMax"/>
              <x14:negativeFillColor indexed="2"/>
              <x14:axisColor indexed="64"/>
            </x14:dataBar>
          </x14:cfRule>
          <xm:sqref>C4285</xm:sqref>
        </x14:conditionalFormatting>
        <x14:conditionalFormatting xmlns:xm="http://schemas.microsoft.com/office/excel/2006/main">
          <x14:cfRule type="dataBar" id="{58B4BDE9-7254-487C-AA02-2EE38C75157E}">
            <x14:dataBar minLength="0" maxLength="100" gradient="0">
              <x14:cfvo type="autoMin"/>
              <x14:cfvo type="autoMax"/>
              <x14:negativeFillColor indexed="2"/>
              <x14:axisColor indexed="64"/>
            </x14:dataBar>
          </x14:cfRule>
          <xm:sqref>C4286</xm:sqref>
        </x14:conditionalFormatting>
        <x14:conditionalFormatting xmlns:xm="http://schemas.microsoft.com/office/excel/2006/main">
          <x14:cfRule type="dataBar" id="{1BA9EDFB-A77E-443D-9A19-7E24C6BBA25F}">
            <x14:dataBar minLength="0" maxLength="100" gradient="0">
              <x14:cfvo type="autoMin"/>
              <x14:cfvo type="autoMax"/>
              <x14:negativeFillColor indexed="2"/>
              <x14:axisColor indexed="64"/>
            </x14:dataBar>
          </x14:cfRule>
          <xm:sqref>C4287</xm:sqref>
        </x14:conditionalFormatting>
        <x14:conditionalFormatting xmlns:xm="http://schemas.microsoft.com/office/excel/2006/main">
          <x14:cfRule type="dataBar" id="{58DAEA7A-2B18-4422-8224-873A9823F4AF}">
            <x14:dataBar minLength="0" maxLength="100" gradient="0">
              <x14:cfvo type="autoMin"/>
              <x14:cfvo type="autoMax"/>
              <x14:negativeFillColor indexed="2"/>
              <x14:axisColor indexed="64"/>
            </x14:dataBar>
          </x14:cfRule>
          <xm:sqref>C4288</xm:sqref>
        </x14:conditionalFormatting>
        <x14:conditionalFormatting xmlns:xm="http://schemas.microsoft.com/office/excel/2006/main">
          <x14:cfRule type="dataBar" id="{A9D4222C-740C-4215-B448-A5DE506D8088}">
            <x14:dataBar minLength="0" maxLength="100" gradient="0">
              <x14:cfvo type="autoMin"/>
              <x14:cfvo type="autoMax"/>
              <x14:negativeFillColor indexed="2"/>
              <x14:axisColor indexed="64"/>
            </x14:dataBar>
          </x14:cfRule>
          <xm:sqref>C4289</xm:sqref>
        </x14:conditionalFormatting>
        <x14:conditionalFormatting xmlns:xm="http://schemas.microsoft.com/office/excel/2006/main">
          <x14:cfRule type="dataBar" id="{DDEF2472-A520-4DE2-8815-84B59824F892}">
            <x14:dataBar minLength="0" maxLength="100" gradient="0">
              <x14:cfvo type="autoMin"/>
              <x14:cfvo type="autoMax"/>
              <x14:negativeFillColor indexed="2"/>
              <x14:axisColor indexed="64"/>
            </x14:dataBar>
          </x14:cfRule>
          <xm:sqref>C4290</xm:sqref>
        </x14:conditionalFormatting>
        <x14:conditionalFormatting xmlns:xm="http://schemas.microsoft.com/office/excel/2006/main">
          <x14:cfRule type="dataBar" id="{8DFEA5DE-5163-4C68-AE6F-5FBFD50171AB}">
            <x14:dataBar minLength="0" maxLength="100" gradient="0">
              <x14:cfvo type="autoMin"/>
              <x14:cfvo type="autoMax"/>
              <x14:negativeFillColor indexed="2"/>
              <x14:axisColor indexed="64"/>
            </x14:dataBar>
          </x14:cfRule>
          <xm:sqref>C4291</xm:sqref>
        </x14:conditionalFormatting>
        <x14:conditionalFormatting xmlns:xm="http://schemas.microsoft.com/office/excel/2006/main">
          <x14:cfRule type="dataBar" id="{347D87DC-36D1-4C6B-88EB-2DCED6B4CBCB}">
            <x14:dataBar minLength="0" maxLength="100" gradient="0">
              <x14:cfvo type="autoMin"/>
              <x14:cfvo type="autoMax"/>
              <x14:negativeFillColor indexed="2"/>
              <x14:axisColor indexed="64"/>
            </x14:dataBar>
          </x14:cfRule>
          <xm:sqref>C4292</xm:sqref>
        </x14:conditionalFormatting>
        <x14:conditionalFormatting xmlns:xm="http://schemas.microsoft.com/office/excel/2006/main">
          <x14:cfRule type="dataBar" id="{4B5E5604-6BA4-4D83-ACC1-4D7D3987ACF8}">
            <x14:dataBar minLength="0" maxLength="100" gradient="0">
              <x14:cfvo type="autoMin"/>
              <x14:cfvo type="autoMax"/>
              <x14:negativeFillColor indexed="2"/>
              <x14:axisColor indexed="64"/>
            </x14:dataBar>
          </x14:cfRule>
          <xm:sqref>C4293</xm:sqref>
        </x14:conditionalFormatting>
        <x14:conditionalFormatting xmlns:xm="http://schemas.microsoft.com/office/excel/2006/main">
          <x14:cfRule type="dataBar" id="{13EEF2C8-2C78-469B-BFF8-A6DB3DCC3560}">
            <x14:dataBar minLength="0" maxLength="100" gradient="0">
              <x14:cfvo type="autoMin"/>
              <x14:cfvo type="autoMax"/>
              <x14:negativeFillColor indexed="2"/>
              <x14:axisColor indexed="64"/>
            </x14:dataBar>
          </x14:cfRule>
          <xm:sqref>C4294</xm:sqref>
        </x14:conditionalFormatting>
        <x14:conditionalFormatting xmlns:xm="http://schemas.microsoft.com/office/excel/2006/main">
          <x14:cfRule type="dataBar" id="{37B4F165-D8E2-48A2-8F77-0CBB271E0450}">
            <x14:dataBar minLength="0" maxLength="100" gradient="0">
              <x14:cfvo type="autoMin"/>
              <x14:cfvo type="autoMax"/>
              <x14:negativeFillColor indexed="2"/>
              <x14:axisColor indexed="64"/>
            </x14:dataBar>
          </x14:cfRule>
          <xm:sqref>C4295</xm:sqref>
        </x14:conditionalFormatting>
        <x14:conditionalFormatting xmlns:xm="http://schemas.microsoft.com/office/excel/2006/main">
          <x14:cfRule type="dataBar" id="{072EC51C-7A77-4B10-BD38-F8206DFCA4CF}">
            <x14:dataBar minLength="0" maxLength="100" gradient="0">
              <x14:cfvo type="autoMin"/>
              <x14:cfvo type="autoMax"/>
              <x14:negativeFillColor indexed="2"/>
              <x14:axisColor indexed="64"/>
            </x14:dataBar>
          </x14:cfRule>
          <xm:sqref>C4296</xm:sqref>
        </x14:conditionalFormatting>
        <x14:conditionalFormatting xmlns:xm="http://schemas.microsoft.com/office/excel/2006/main">
          <x14:cfRule type="dataBar" id="{7A4425BD-9C9D-4DE9-9923-C0FF8F186AF8}">
            <x14:dataBar minLength="0" maxLength="100" gradient="0">
              <x14:cfvo type="autoMin"/>
              <x14:cfvo type="autoMax"/>
              <x14:negativeFillColor indexed="2"/>
              <x14:axisColor indexed="64"/>
            </x14:dataBar>
          </x14:cfRule>
          <xm:sqref>C4297</xm:sqref>
        </x14:conditionalFormatting>
        <x14:conditionalFormatting xmlns:xm="http://schemas.microsoft.com/office/excel/2006/main">
          <x14:cfRule type="dataBar" id="{50AD5C45-F3BE-4780-A8A1-2004731567A3}">
            <x14:dataBar minLength="0" maxLength="100" gradient="0">
              <x14:cfvo type="autoMin"/>
              <x14:cfvo type="autoMax"/>
              <x14:negativeFillColor indexed="2"/>
              <x14:axisColor indexed="64"/>
            </x14:dataBar>
          </x14:cfRule>
          <xm:sqref>C4298</xm:sqref>
        </x14:conditionalFormatting>
        <x14:conditionalFormatting xmlns:xm="http://schemas.microsoft.com/office/excel/2006/main">
          <x14:cfRule type="dataBar" id="{A3C363B4-A949-46ED-927F-67BD67AB0CB5}">
            <x14:dataBar minLength="0" maxLength="100" gradient="0">
              <x14:cfvo type="autoMin"/>
              <x14:cfvo type="autoMax"/>
              <x14:negativeFillColor indexed="2"/>
              <x14:axisColor indexed="64"/>
            </x14:dataBar>
          </x14:cfRule>
          <xm:sqref>C4299</xm:sqref>
        </x14:conditionalFormatting>
        <x14:conditionalFormatting xmlns:xm="http://schemas.microsoft.com/office/excel/2006/main">
          <x14:cfRule type="dataBar" id="{41D2E527-353B-422C-9F0B-BE40269A3F8B}">
            <x14:dataBar minLength="0" maxLength="100" gradient="0">
              <x14:cfvo type="autoMin"/>
              <x14:cfvo type="autoMax"/>
              <x14:negativeFillColor indexed="2"/>
              <x14:axisColor indexed="64"/>
            </x14:dataBar>
          </x14:cfRule>
          <xm:sqref>C4300</xm:sqref>
        </x14:conditionalFormatting>
        <x14:conditionalFormatting xmlns:xm="http://schemas.microsoft.com/office/excel/2006/main">
          <x14:cfRule type="dataBar" id="{FBE6BBDA-F71A-4B74-BEF7-875760C061E7}">
            <x14:dataBar minLength="0" maxLength="100" gradient="0">
              <x14:cfvo type="autoMin"/>
              <x14:cfvo type="autoMax"/>
              <x14:negativeFillColor indexed="2"/>
              <x14:axisColor indexed="64"/>
            </x14:dataBar>
          </x14:cfRule>
          <xm:sqref>C4301</xm:sqref>
        </x14:conditionalFormatting>
        <x14:conditionalFormatting xmlns:xm="http://schemas.microsoft.com/office/excel/2006/main">
          <x14:cfRule type="dataBar" id="{D4B59F23-CA79-445F-B5D0-712EB4682613}">
            <x14:dataBar minLength="0" maxLength="100" gradient="0">
              <x14:cfvo type="autoMin"/>
              <x14:cfvo type="autoMax"/>
              <x14:negativeFillColor indexed="2"/>
              <x14:axisColor indexed="64"/>
            </x14:dataBar>
          </x14:cfRule>
          <xm:sqref>C4302</xm:sqref>
        </x14:conditionalFormatting>
        <x14:conditionalFormatting xmlns:xm="http://schemas.microsoft.com/office/excel/2006/main">
          <x14:cfRule type="dataBar" id="{B5CF7937-4902-477C-AC7F-EBEEFD5C946B}">
            <x14:dataBar minLength="0" maxLength="100" gradient="0">
              <x14:cfvo type="autoMin"/>
              <x14:cfvo type="autoMax"/>
              <x14:negativeFillColor indexed="2"/>
              <x14:axisColor indexed="64"/>
            </x14:dataBar>
          </x14:cfRule>
          <xm:sqref>C4303</xm:sqref>
        </x14:conditionalFormatting>
        <x14:conditionalFormatting xmlns:xm="http://schemas.microsoft.com/office/excel/2006/main">
          <x14:cfRule type="dataBar" id="{1880380B-866A-499A-8895-178D01F2D235}">
            <x14:dataBar minLength="0" maxLength="100" gradient="0">
              <x14:cfvo type="autoMin"/>
              <x14:cfvo type="autoMax"/>
              <x14:negativeFillColor indexed="2"/>
              <x14:axisColor indexed="64"/>
            </x14:dataBar>
          </x14:cfRule>
          <xm:sqref>C4304</xm:sqref>
        </x14:conditionalFormatting>
        <x14:conditionalFormatting xmlns:xm="http://schemas.microsoft.com/office/excel/2006/main">
          <x14:cfRule type="dataBar" id="{D661470E-9A89-4919-95EF-3E5349D6C619}">
            <x14:dataBar minLength="0" maxLength="100" gradient="0">
              <x14:cfvo type="autoMin"/>
              <x14:cfvo type="autoMax"/>
              <x14:negativeFillColor indexed="2"/>
              <x14:axisColor indexed="64"/>
            </x14:dataBar>
          </x14:cfRule>
          <xm:sqref>C4305</xm:sqref>
        </x14:conditionalFormatting>
        <x14:conditionalFormatting xmlns:xm="http://schemas.microsoft.com/office/excel/2006/main">
          <x14:cfRule type="dataBar" id="{B7A86C36-C25F-446C-AD58-8A82BBAA3164}">
            <x14:dataBar minLength="0" maxLength="100" gradient="0">
              <x14:cfvo type="autoMin"/>
              <x14:cfvo type="autoMax"/>
              <x14:negativeFillColor indexed="2"/>
              <x14:axisColor indexed="64"/>
            </x14:dataBar>
          </x14:cfRule>
          <xm:sqref>C4306</xm:sqref>
        </x14:conditionalFormatting>
        <x14:conditionalFormatting xmlns:xm="http://schemas.microsoft.com/office/excel/2006/main">
          <x14:cfRule type="dataBar" id="{5483B0E9-1E3D-404F-B8A7-34F21CB01D22}">
            <x14:dataBar minLength="0" maxLength="100" gradient="0">
              <x14:cfvo type="autoMin"/>
              <x14:cfvo type="autoMax"/>
              <x14:negativeFillColor indexed="2"/>
              <x14:axisColor indexed="64"/>
            </x14:dataBar>
          </x14:cfRule>
          <xm:sqref>C4307</xm:sqref>
        </x14:conditionalFormatting>
        <x14:conditionalFormatting xmlns:xm="http://schemas.microsoft.com/office/excel/2006/main">
          <x14:cfRule type="dataBar" id="{45541502-CE3B-4216-81C0-CDD4C7BD6CBD}">
            <x14:dataBar minLength="0" maxLength="100" gradient="0">
              <x14:cfvo type="autoMin"/>
              <x14:cfvo type="autoMax"/>
              <x14:negativeFillColor indexed="2"/>
              <x14:axisColor indexed="64"/>
            </x14:dataBar>
          </x14:cfRule>
          <xm:sqref>C4308</xm:sqref>
        </x14:conditionalFormatting>
        <x14:conditionalFormatting xmlns:xm="http://schemas.microsoft.com/office/excel/2006/main">
          <x14:cfRule type="dataBar" id="{313DD643-2498-4A1B-AE71-EADCCF139AB6}">
            <x14:dataBar minLength="0" maxLength="100" gradient="0">
              <x14:cfvo type="autoMin"/>
              <x14:cfvo type="autoMax"/>
              <x14:negativeFillColor indexed="2"/>
              <x14:axisColor indexed="64"/>
            </x14:dataBar>
          </x14:cfRule>
          <xm:sqref>C4309</xm:sqref>
        </x14:conditionalFormatting>
        <x14:conditionalFormatting xmlns:xm="http://schemas.microsoft.com/office/excel/2006/main">
          <x14:cfRule type="dataBar" id="{2B51B881-DA6F-4DBD-8551-C7512F68A938}">
            <x14:dataBar minLength="0" maxLength="100" gradient="0">
              <x14:cfvo type="autoMin"/>
              <x14:cfvo type="autoMax"/>
              <x14:negativeFillColor indexed="2"/>
              <x14:axisColor indexed="64"/>
            </x14:dataBar>
          </x14:cfRule>
          <xm:sqref>C4310</xm:sqref>
        </x14:conditionalFormatting>
        <x14:conditionalFormatting xmlns:xm="http://schemas.microsoft.com/office/excel/2006/main">
          <x14:cfRule type="dataBar" id="{9AFA5E74-8DA5-4BB8-A3D8-D1624206C579}">
            <x14:dataBar minLength="0" maxLength="100" gradient="0">
              <x14:cfvo type="autoMin"/>
              <x14:cfvo type="autoMax"/>
              <x14:negativeFillColor indexed="2"/>
              <x14:axisColor indexed="64"/>
            </x14:dataBar>
          </x14:cfRule>
          <xm:sqref>C4311</xm:sqref>
        </x14:conditionalFormatting>
        <x14:conditionalFormatting xmlns:xm="http://schemas.microsoft.com/office/excel/2006/main">
          <x14:cfRule type="dataBar" id="{942E8163-9034-414F-A895-086A194846C5}">
            <x14:dataBar minLength="0" maxLength="100" gradient="0">
              <x14:cfvo type="autoMin"/>
              <x14:cfvo type="autoMax"/>
              <x14:negativeFillColor indexed="2"/>
              <x14:axisColor indexed="64"/>
            </x14:dataBar>
          </x14:cfRule>
          <xm:sqref>C4312</xm:sqref>
        </x14:conditionalFormatting>
        <x14:conditionalFormatting xmlns:xm="http://schemas.microsoft.com/office/excel/2006/main">
          <x14:cfRule type="dataBar" id="{E4C88EDC-C33B-448C-BF04-963893B3FBD6}">
            <x14:dataBar minLength="0" maxLength="100" gradient="0">
              <x14:cfvo type="autoMin"/>
              <x14:cfvo type="autoMax"/>
              <x14:negativeFillColor indexed="2"/>
              <x14:axisColor indexed="64"/>
            </x14:dataBar>
          </x14:cfRule>
          <xm:sqref>C4313</xm:sqref>
        </x14:conditionalFormatting>
        <x14:conditionalFormatting xmlns:xm="http://schemas.microsoft.com/office/excel/2006/main">
          <x14:cfRule type="dataBar" id="{C3281683-CE96-4748-AA32-C6532EE8A467}">
            <x14:dataBar minLength="0" maxLength="100" gradient="0">
              <x14:cfvo type="autoMin"/>
              <x14:cfvo type="autoMax"/>
              <x14:negativeFillColor indexed="2"/>
              <x14:axisColor indexed="64"/>
            </x14:dataBar>
          </x14:cfRule>
          <xm:sqref>C4314</xm:sqref>
        </x14:conditionalFormatting>
        <x14:conditionalFormatting xmlns:xm="http://schemas.microsoft.com/office/excel/2006/main">
          <x14:cfRule type="dataBar" id="{050D3890-8D4E-47F5-9344-2202309B728C}">
            <x14:dataBar minLength="0" maxLength="100" gradient="0">
              <x14:cfvo type="autoMin"/>
              <x14:cfvo type="autoMax"/>
              <x14:negativeFillColor indexed="2"/>
              <x14:axisColor indexed="64"/>
            </x14:dataBar>
          </x14:cfRule>
          <xm:sqref>C4315</xm:sqref>
        </x14:conditionalFormatting>
        <x14:conditionalFormatting xmlns:xm="http://schemas.microsoft.com/office/excel/2006/main">
          <x14:cfRule type="dataBar" id="{757FA296-C054-4897-B7FC-D7D8EB71B09D}">
            <x14:dataBar minLength="0" maxLength="100" gradient="0">
              <x14:cfvo type="autoMin"/>
              <x14:cfvo type="autoMax"/>
              <x14:negativeFillColor indexed="2"/>
              <x14:axisColor indexed="64"/>
            </x14:dataBar>
          </x14:cfRule>
          <xm:sqref>C4316</xm:sqref>
        </x14:conditionalFormatting>
        <x14:conditionalFormatting xmlns:xm="http://schemas.microsoft.com/office/excel/2006/main">
          <x14:cfRule type="dataBar" id="{F9961922-576E-4E7F-A980-70229EB23E3C}">
            <x14:dataBar minLength="0" maxLength="100" gradient="0">
              <x14:cfvo type="autoMin"/>
              <x14:cfvo type="autoMax"/>
              <x14:negativeFillColor indexed="2"/>
              <x14:axisColor indexed="64"/>
            </x14:dataBar>
          </x14:cfRule>
          <xm:sqref>C4317</xm:sqref>
        </x14:conditionalFormatting>
        <x14:conditionalFormatting xmlns:xm="http://schemas.microsoft.com/office/excel/2006/main">
          <x14:cfRule type="dataBar" id="{92CF7899-832D-483C-9EAA-67F7ECE30199}">
            <x14:dataBar minLength="0" maxLength="100" gradient="0">
              <x14:cfvo type="autoMin"/>
              <x14:cfvo type="autoMax"/>
              <x14:negativeFillColor indexed="2"/>
              <x14:axisColor indexed="64"/>
            </x14:dataBar>
          </x14:cfRule>
          <xm:sqref>C4318</xm:sqref>
        </x14:conditionalFormatting>
        <x14:conditionalFormatting xmlns:xm="http://schemas.microsoft.com/office/excel/2006/main">
          <x14:cfRule type="dataBar" id="{8571899F-038B-41D2-9047-1D4A7684EBAE}">
            <x14:dataBar minLength="0" maxLength="100" gradient="0">
              <x14:cfvo type="autoMin"/>
              <x14:cfvo type="autoMax"/>
              <x14:negativeFillColor indexed="2"/>
              <x14:axisColor indexed="64"/>
            </x14:dataBar>
          </x14:cfRule>
          <xm:sqref>C4319</xm:sqref>
        </x14:conditionalFormatting>
        <x14:conditionalFormatting xmlns:xm="http://schemas.microsoft.com/office/excel/2006/main">
          <x14:cfRule type="dataBar" id="{11E1651D-3E3B-4263-82F5-DE1F0763C7FE}">
            <x14:dataBar minLength="0" maxLength="100" gradient="0">
              <x14:cfvo type="autoMin"/>
              <x14:cfvo type="autoMax"/>
              <x14:negativeFillColor indexed="2"/>
              <x14:axisColor indexed="64"/>
            </x14:dataBar>
          </x14:cfRule>
          <xm:sqref>C4320</xm:sqref>
        </x14:conditionalFormatting>
        <x14:conditionalFormatting xmlns:xm="http://schemas.microsoft.com/office/excel/2006/main">
          <x14:cfRule type="dataBar" id="{C1648A75-A9E9-4E71-B37E-90F39ADCBCB6}">
            <x14:dataBar minLength="0" maxLength="100" gradient="0">
              <x14:cfvo type="autoMin"/>
              <x14:cfvo type="autoMax"/>
              <x14:negativeFillColor indexed="2"/>
              <x14:axisColor indexed="64"/>
            </x14:dataBar>
          </x14:cfRule>
          <xm:sqref>C4321</xm:sqref>
        </x14:conditionalFormatting>
        <x14:conditionalFormatting xmlns:xm="http://schemas.microsoft.com/office/excel/2006/main">
          <x14:cfRule type="dataBar" id="{89D1EA44-72AD-419A-B7F4-B8F005D3C2C0}">
            <x14:dataBar minLength="0" maxLength="100" gradient="0">
              <x14:cfvo type="autoMin"/>
              <x14:cfvo type="autoMax"/>
              <x14:negativeFillColor indexed="2"/>
              <x14:axisColor indexed="64"/>
            </x14:dataBar>
          </x14:cfRule>
          <xm:sqref>C4322</xm:sqref>
        </x14:conditionalFormatting>
        <x14:conditionalFormatting xmlns:xm="http://schemas.microsoft.com/office/excel/2006/main">
          <x14:cfRule type="dataBar" id="{9543FC07-8699-40FD-BA65-F0C96C7E486A}">
            <x14:dataBar minLength="0" maxLength="100" gradient="0">
              <x14:cfvo type="autoMin"/>
              <x14:cfvo type="autoMax"/>
              <x14:negativeFillColor indexed="2"/>
              <x14:axisColor indexed="64"/>
            </x14:dataBar>
          </x14:cfRule>
          <xm:sqref>C4323</xm:sqref>
        </x14:conditionalFormatting>
        <x14:conditionalFormatting xmlns:xm="http://schemas.microsoft.com/office/excel/2006/main">
          <x14:cfRule type="dataBar" id="{ED691EC9-1580-4445-9A52-7F8D4CA07ADD}">
            <x14:dataBar minLength="0" maxLength="100" gradient="0">
              <x14:cfvo type="autoMin"/>
              <x14:cfvo type="autoMax"/>
              <x14:negativeFillColor indexed="2"/>
              <x14:axisColor indexed="64"/>
            </x14:dataBar>
          </x14:cfRule>
          <xm:sqref>C4324</xm:sqref>
        </x14:conditionalFormatting>
        <x14:conditionalFormatting xmlns:xm="http://schemas.microsoft.com/office/excel/2006/main">
          <x14:cfRule type="dataBar" id="{19BB3667-55CF-4B53-8878-1B0ACCF54980}">
            <x14:dataBar minLength="0" maxLength="100" gradient="0">
              <x14:cfvo type="autoMin"/>
              <x14:cfvo type="autoMax"/>
              <x14:negativeFillColor indexed="2"/>
              <x14:axisColor indexed="64"/>
            </x14:dataBar>
          </x14:cfRule>
          <xm:sqref>C4325</xm:sqref>
        </x14:conditionalFormatting>
        <x14:conditionalFormatting xmlns:xm="http://schemas.microsoft.com/office/excel/2006/main">
          <x14:cfRule type="dataBar" id="{455EA703-D288-47B4-BD8C-7B23122F5756}">
            <x14:dataBar minLength="0" maxLength="100" gradient="0">
              <x14:cfvo type="autoMin"/>
              <x14:cfvo type="autoMax"/>
              <x14:negativeFillColor indexed="2"/>
              <x14:axisColor indexed="64"/>
            </x14:dataBar>
          </x14:cfRule>
          <xm:sqref>C4326</xm:sqref>
        </x14:conditionalFormatting>
        <x14:conditionalFormatting xmlns:xm="http://schemas.microsoft.com/office/excel/2006/main">
          <x14:cfRule type="dataBar" id="{27C73D70-426A-4DAC-B109-B78036977E80}">
            <x14:dataBar minLength="0" maxLength="100" gradient="0">
              <x14:cfvo type="autoMin"/>
              <x14:cfvo type="autoMax"/>
              <x14:negativeFillColor indexed="2"/>
              <x14:axisColor indexed="64"/>
            </x14:dataBar>
          </x14:cfRule>
          <xm:sqref>C4327</xm:sqref>
        </x14:conditionalFormatting>
        <x14:conditionalFormatting xmlns:xm="http://schemas.microsoft.com/office/excel/2006/main">
          <x14:cfRule type="dataBar" id="{5A3E70A4-3D38-4F34-951C-79FBBFC6D281}">
            <x14:dataBar minLength="0" maxLength="100" gradient="0">
              <x14:cfvo type="autoMin"/>
              <x14:cfvo type="autoMax"/>
              <x14:negativeFillColor indexed="2"/>
              <x14:axisColor indexed="64"/>
            </x14:dataBar>
          </x14:cfRule>
          <xm:sqref>C4328</xm:sqref>
        </x14:conditionalFormatting>
        <x14:conditionalFormatting xmlns:xm="http://schemas.microsoft.com/office/excel/2006/main">
          <x14:cfRule type="dataBar" id="{26AAC1DB-4157-40EE-B0DD-605E655C03DB}">
            <x14:dataBar minLength="0" maxLength="100" gradient="0">
              <x14:cfvo type="autoMin"/>
              <x14:cfvo type="autoMax"/>
              <x14:negativeFillColor indexed="2"/>
              <x14:axisColor indexed="64"/>
            </x14:dataBar>
          </x14:cfRule>
          <xm:sqref>C4329</xm:sqref>
        </x14:conditionalFormatting>
        <x14:conditionalFormatting xmlns:xm="http://schemas.microsoft.com/office/excel/2006/main">
          <x14:cfRule type="dataBar" id="{AB89DFC1-060C-49ED-919F-BB3A2C662B61}">
            <x14:dataBar minLength="0" maxLength="100" gradient="0">
              <x14:cfvo type="autoMin"/>
              <x14:cfvo type="autoMax"/>
              <x14:negativeFillColor indexed="2"/>
              <x14:axisColor indexed="64"/>
            </x14:dataBar>
          </x14:cfRule>
          <xm:sqref>C4330</xm:sqref>
        </x14:conditionalFormatting>
        <x14:conditionalFormatting xmlns:xm="http://schemas.microsoft.com/office/excel/2006/main">
          <x14:cfRule type="dataBar" id="{242DD862-E876-442F-9977-2BB4B6BC8414}">
            <x14:dataBar minLength="0" maxLength="100" gradient="0">
              <x14:cfvo type="autoMin"/>
              <x14:cfvo type="autoMax"/>
              <x14:negativeFillColor indexed="2"/>
              <x14:axisColor indexed="64"/>
            </x14:dataBar>
          </x14:cfRule>
          <xm:sqref>C4331</xm:sqref>
        </x14:conditionalFormatting>
        <x14:conditionalFormatting xmlns:xm="http://schemas.microsoft.com/office/excel/2006/main">
          <x14:cfRule type="dataBar" id="{065E53AA-8734-4D10-864F-D6A2C31EF332}">
            <x14:dataBar minLength="0" maxLength="100" gradient="0">
              <x14:cfvo type="autoMin"/>
              <x14:cfvo type="autoMax"/>
              <x14:negativeFillColor indexed="2"/>
              <x14:axisColor indexed="64"/>
            </x14:dataBar>
          </x14:cfRule>
          <xm:sqref>C4332</xm:sqref>
        </x14:conditionalFormatting>
        <x14:conditionalFormatting xmlns:xm="http://schemas.microsoft.com/office/excel/2006/main">
          <x14:cfRule type="dataBar" id="{85397866-8E4D-4F1E-8A96-C73059FC0368}">
            <x14:dataBar minLength="0" maxLength="100" gradient="0">
              <x14:cfvo type="autoMin"/>
              <x14:cfvo type="autoMax"/>
              <x14:negativeFillColor indexed="2"/>
              <x14:axisColor indexed="64"/>
            </x14:dataBar>
          </x14:cfRule>
          <xm:sqref>C4333</xm:sqref>
        </x14:conditionalFormatting>
        <x14:conditionalFormatting xmlns:xm="http://schemas.microsoft.com/office/excel/2006/main">
          <x14:cfRule type="dataBar" id="{2942C98E-9CD6-4E75-AFCC-C210543C45AC}">
            <x14:dataBar minLength="0" maxLength="100" gradient="0">
              <x14:cfvo type="autoMin"/>
              <x14:cfvo type="autoMax"/>
              <x14:negativeFillColor indexed="2"/>
              <x14:axisColor indexed="64"/>
            </x14:dataBar>
          </x14:cfRule>
          <xm:sqref>C4334</xm:sqref>
        </x14:conditionalFormatting>
        <x14:conditionalFormatting xmlns:xm="http://schemas.microsoft.com/office/excel/2006/main">
          <x14:cfRule type="dataBar" id="{9A636E5A-A337-41EB-9EBD-832A06D2AE9E}">
            <x14:dataBar minLength="0" maxLength="100" gradient="0">
              <x14:cfvo type="autoMin"/>
              <x14:cfvo type="autoMax"/>
              <x14:negativeFillColor indexed="2"/>
              <x14:axisColor indexed="64"/>
            </x14:dataBar>
          </x14:cfRule>
          <xm:sqref>C4335</xm:sqref>
        </x14:conditionalFormatting>
        <x14:conditionalFormatting xmlns:xm="http://schemas.microsoft.com/office/excel/2006/main">
          <x14:cfRule type="dataBar" id="{0377A8BC-5A7F-4B69-9880-2CBC3ABDB8DB}">
            <x14:dataBar minLength="0" maxLength="100" gradient="0">
              <x14:cfvo type="autoMin"/>
              <x14:cfvo type="autoMax"/>
              <x14:negativeFillColor indexed="2"/>
              <x14:axisColor indexed="64"/>
            </x14:dataBar>
          </x14:cfRule>
          <xm:sqref>C4336</xm:sqref>
        </x14:conditionalFormatting>
        <x14:conditionalFormatting xmlns:xm="http://schemas.microsoft.com/office/excel/2006/main">
          <x14:cfRule type="dataBar" id="{587F3F20-4242-4E26-B309-00904C11D429}">
            <x14:dataBar minLength="0" maxLength="100" gradient="0">
              <x14:cfvo type="autoMin"/>
              <x14:cfvo type="autoMax"/>
              <x14:negativeFillColor indexed="2"/>
              <x14:axisColor indexed="64"/>
            </x14:dataBar>
          </x14:cfRule>
          <xm:sqref>C4337</xm:sqref>
        </x14:conditionalFormatting>
        <x14:conditionalFormatting xmlns:xm="http://schemas.microsoft.com/office/excel/2006/main">
          <x14:cfRule type="dataBar" id="{89703FAA-DE28-4043-BB0B-E26D485F62BC}">
            <x14:dataBar minLength="0" maxLength="100" gradient="0">
              <x14:cfvo type="autoMin"/>
              <x14:cfvo type="autoMax"/>
              <x14:negativeFillColor indexed="2"/>
              <x14:axisColor indexed="64"/>
            </x14:dataBar>
          </x14:cfRule>
          <xm:sqref>C4338</xm:sqref>
        </x14:conditionalFormatting>
        <x14:conditionalFormatting xmlns:xm="http://schemas.microsoft.com/office/excel/2006/main">
          <x14:cfRule type="dataBar" id="{5973629E-F350-4A08-953A-A80C4B8883E6}">
            <x14:dataBar minLength="0" maxLength="100" gradient="0">
              <x14:cfvo type="autoMin"/>
              <x14:cfvo type="autoMax"/>
              <x14:negativeFillColor indexed="2"/>
              <x14:axisColor indexed="64"/>
            </x14:dataBar>
          </x14:cfRule>
          <xm:sqref>C4339</xm:sqref>
        </x14:conditionalFormatting>
        <x14:conditionalFormatting xmlns:xm="http://schemas.microsoft.com/office/excel/2006/main">
          <x14:cfRule type="dataBar" id="{8E7755B6-4AEC-401C-940E-C5AACC7BAB18}">
            <x14:dataBar minLength="0" maxLength="100" gradient="0">
              <x14:cfvo type="autoMin"/>
              <x14:cfvo type="autoMax"/>
              <x14:negativeFillColor indexed="2"/>
              <x14:axisColor indexed="64"/>
            </x14:dataBar>
          </x14:cfRule>
          <xm:sqref>C4340</xm:sqref>
        </x14:conditionalFormatting>
        <x14:conditionalFormatting xmlns:xm="http://schemas.microsoft.com/office/excel/2006/main">
          <x14:cfRule type="dataBar" id="{A83C5C2B-63C1-4C18-B589-96172FD65931}">
            <x14:dataBar minLength="0" maxLength="100" gradient="0">
              <x14:cfvo type="autoMin"/>
              <x14:cfvo type="autoMax"/>
              <x14:negativeFillColor indexed="2"/>
              <x14:axisColor indexed="64"/>
            </x14:dataBar>
          </x14:cfRule>
          <xm:sqref>C4341</xm:sqref>
        </x14:conditionalFormatting>
        <x14:conditionalFormatting xmlns:xm="http://schemas.microsoft.com/office/excel/2006/main">
          <x14:cfRule type="dataBar" id="{B0EEA5C0-BC8D-4ACD-B8C4-3851BF1FFFD7}">
            <x14:dataBar minLength="0" maxLength="100" gradient="0">
              <x14:cfvo type="autoMin"/>
              <x14:cfvo type="autoMax"/>
              <x14:negativeFillColor indexed="2"/>
              <x14:axisColor indexed="64"/>
            </x14:dataBar>
          </x14:cfRule>
          <xm:sqref>C4342</xm:sqref>
        </x14:conditionalFormatting>
        <x14:conditionalFormatting xmlns:xm="http://schemas.microsoft.com/office/excel/2006/main">
          <x14:cfRule type="dataBar" id="{A2D25321-F25C-45B0-8FA5-B5B46F11DD26}">
            <x14:dataBar minLength="0" maxLength="100" gradient="0">
              <x14:cfvo type="autoMin"/>
              <x14:cfvo type="autoMax"/>
              <x14:negativeFillColor rgb="FFFF0000"/>
              <x14:axisColor rgb="FF000000"/>
            </x14:dataBar>
          </x14:cfRule>
          <xm:sqref>B4359</xm:sqref>
        </x14:conditionalFormatting>
        <x14:conditionalFormatting xmlns:xm="http://schemas.microsoft.com/office/excel/2006/main">
          <x14:cfRule type="dataBar" id="{B1E3CFB3-753B-4BE5-8A1E-0264D9F86877}">
            <x14:dataBar minLength="0" maxLength="100" gradient="0">
              <x14:cfvo type="autoMin"/>
              <x14:cfvo type="autoMax"/>
              <x14:negativeFillColor rgb="FFFF0000"/>
              <x14:axisColor rgb="FF000000"/>
            </x14:dataBar>
          </x14:cfRule>
          <xm:sqref>B4580</xm:sqref>
        </x14:conditionalFormatting>
        <x14:conditionalFormatting xmlns:xm="http://schemas.microsoft.com/office/excel/2006/main">
          <x14:cfRule type="dataBar" id="{848539A1-01C0-4038-ACB9-0A8EBEA40F95}">
            <x14:dataBar minLength="0" maxLength="100" gradient="0">
              <x14:cfvo type="autoMin"/>
              <x14:cfvo type="autoMax"/>
              <x14:negativeFillColor rgb="FFFF0000"/>
              <x14:axisColor rgb="FF000000"/>
            </x14:dataBar>
          </x14:cfRule>
          <xm:sqref>B4581:B4585</xm:sqref>
        </x14:conditionalFormatting>
        <x14:conditionalFormatting xmlns:xm="http://schemas.microsoft.com/office/excel/2006/main">
          <x14:cfRule type="dataBar" id="{1790D27C-86CB-41EF-8DD5-E1386C94DDEB}">
            <x14:dataBar minLength="0" maxLength="100" gradient="0">
              <x14:cfvo type="autoMin"/>
              <x14:cfvo type="autoMax"/>
              <x14:negativeFillColor rgb="FFFF0000"/>
              <x14:axisColor rgb="FF000000"/>
            </x14:dataBar>
          </x14:cfRule>
          <xm:sqref>B4572</xm:sqref>
        </x14:conditionalFormatting>
        <x14:conditionalFormatting xmlns:xm="http://schemas.microsoft.com/office/excel/2006/main">
          <x14:cfRule type="dataBar" id="{A2850954-B138-4542-8115-876FBD67221C}">
            <x14:dataBar minLength="0" maxLength="100" gradient="0">
              <x14:cfvo type="autoMin"/>
              <x14:cfvo type="autoMax"/>
              <x14:negativeFillColor rgb="FFFF0000"/>
              <x14:axisColor rgb="FF000000"/>
            </x14:dataBar>
          </x14:cfRule>
          <xm:sqref>B4577</xm:sqref>
        </x14:conditionalFormatting>
        <x14:conditionalFormatting xmlns:xm="http://schemas.microsoft.com/office/excel/2006/main">
          <x14:cfRule type="dataBar" id="{5FF58631-066D-4A01-B072-92C39BF398BB}">
            <x14:dataBar minLength="0" maxLength="100" gradient="0">
              <x14:cfvo type="autoMin"/>
              <x14:cfvo type="autoMax"/>
              <x14:negativeFillColor rgb="FFFF0000"/>
              <x14:axisColor rgb="FF000000"/>
            </x14:dataBar>
          </x14:cfRule>
          <xm:sqref>B4586</xm:sqref>
        </x14:conditionalFormatting>
        <x14:conditionalFormatting xmlns:xm="http://schemas.microsoft.com/office/excel/2006/main">
          <x14:cfRule type="dataBar" id="{02460319-4CBB-409A-A92D-3CA50FA94C22}">
            <x14:dataBar minLength="0" maxLength="100" gradient="0">
              <x14:cfvo type="autoMin"/>
              <x14:cfvo type="autoMax"/>
              <x14:negativeFillColor rgb="FFFF0000"/>
              <x14:axisColor rgb="FF000000"/>
            </x14:dataBar>
          </x14:cfRule>
          <xm:sqref>B4594</xm:sqref>
        </x14:conditionalFormatting>
        <x14:conditionalFormatting xmlns:xm="http://schemas.microsoft.com/office/excel/2006/main">
          <x14:cfRule type="dataBar" id="{C8E548F5-E5F8-476A-B189-25CA54BE1C12}">
            <x14:dataBar minLength="0" maxLength="100" gradient="0">
              <x14:cfvo type="autoMin"/>
              <x14:cfvo type="autoMax"/>
              <x14:negativeFillColor rgb="FFFF0000"/>
              <x14:axisColor rgb="FF000000"/>
            </x14:dataBar>
          </x14:cfRule>
          <xm:sqref>B2735:B2736</xm:sqref>
        </x14:conditionalFormatting>
        <x14:conditionalFormatting xmlns:xm="http://schemas.microsoft.com/office/excel/2006/main">
          <x14:cfRule type="dataBar" id="{B5D788A7-B7B3-4A99-A33E-A8773B4E1FD5}">
            <x14:dataBar minLength="0" maxLength="100" gradient="0">
              <x14:cfvo type="autoMin"/>
              <x14:cfvo type="autoMax"/>
              <x14:negativeFillColor rgb="FFFF0000"/>
              <x14:axisColor rgb="FF000000"/>
            </x14:dataBar>
          </x14:cfRule>
          <xm:sqref>B2786:B2789</xm:sqref>
        </x14:conditionalFormatting>
        <x14:conditionalFormatting xmlns:xm="http://schemas.microsoft.com/office/excel/2006/main">
          <x14:cfRule type="dataBar" id="{91DCE6D2-6B5F-4F55-BA1D-E1C89ADB45E0}">
            <x14:dataBar minLength="0" maxLength="100" gradient="0">
              <x14:cfvo type="autoMin"/>
              <x14:cfvo type="autoMax"/>
              <x14:negativeFillColor rgb="FFFF0000"/>
              <x14:axisColor rgb="FF000000"/>
            </x14:dataBar>
          </x14:cfRule>
          <xm:sqref>B2790:B2791</xm:sqref>
        </x14:conditionalFormatting>
        <x14:conditionalFormatting xmlns:xm="http://schemas.microsoft.com/office/excel/2006/main">
          <x14:cfRule type="dataBar" id="{B13E201E-10DA-48D5-B02C-A5977A10AC71}">
            <x14:dataBar minLength="0" maxLength="100" gradient="0">
              <x14:cfvo type="autoMin"/>
              <x14:cfvo type="autoMax"/>
              <x14:negativeFillColor rgb="FFFF0000"/>
              <x14:axisColor rgb="FF000000"/>
            </x14:dataBar>
          </x14:cfRule>
          <xm:sqref>B2738</xm:sqref>
        </x14:conditionalFormatting>
        <x14:conditionalFormatting xmlns:xm="http://schemas.microsoft.com/office/excel/2006/main">
          <x14:cfRule type="dataBar" id="{F2275FDE-C028-4ABB-BF71-BED5DF8A34F2}">
            <x14:dataBar minLength="0" maxLength="100" gradient="0">
              <x14:cfvo type="autoMin"/>
              <x14:cfvo type="autoMax"/>
              <x14:negativeFillColor rgb="FFFF0000"/>
              <x14:axisColor rgb="FF000000"/>
            </x14:dataBar>
          </x14:cfRule>
          <xm:sqref>B2739:B2740</xm:sqref>
        </x14:conditionalFormatting>
        <x14:conditionalFormatting xmlns:xm="http://schemas.microsoft.com/office/excel/2006/main">
          <x14:cfRule type="dataBar" id="{F9979070-F0D2-4477-9F3E-D679F8CBD75E}">
            <x14:dataBar minLength="0" maxLength="100" gradient="0">
              <x14:cfvo type="autoMin"/>
              <x14:cfvo type="autoMax"/>
              <x14:negativeFillColor rgb="FFFF0000"/>
              <x14:axisColor rgb="FF000000"/>
            </x14:dataBar>
          </x14:cfRule>
          <xm:sqref>B2743</xm:sqref>
        </x14:conditionalFormatting>
        <x14:conditionalFormatting xmlns:xm="http://schemas.microsoft.com/office/excel/2006/main">
          <x14:cfRule type="dataBar" id="{E98FAFAB-8118-4684-A200-197ADB8A3718}">
            <x14:dataBar minLength="0" maxLength="100" gradient="0">
              <x14:cfvo type="autoMin"/>
              <x14:cfvo type="autoMax"/>
              <x14:negativeFillColor rgb="FFFF0000"/>
              <x14:axisColor rgb="FF000000"/>
            </x14:dataBar>
          </x14:cfRule>
          <xm:sqref>B2744</xm:sqref>
        </x14:conditionalFormatting>
        <x14:conditionalFormatting xmlns:xm="http://schemas.microsoft.com/office/excel/2006/main">
          <x14:cfRule type="dataBar" id="{845CFC44-4553-4D76-A168-9E7887F9B8B0}">
            <x14:dataBar minLength="0" maxLength="100" gradient="0">
              <x14:cfvo type="autoMin"/>
              <x14:cfvo type="autoMax"/>
              <x14:negativeFillColor rgb="FFFF0000"/>
              <x14:axisColor rgb="FF000000"/>
            </x14:dataBar>
          </x14:cfRule>
          <xm:sqref>B2753</xm:sqref>
        </x14:conditionalFormatting>
        <x14:conditionalFormatting xmlns:xm="http://schemas.microsoft.com/office/excel/2006/main">
          <x14:cfRule type="dataBar" id="{494D1B89-E7A2-4563-9E8A-2431B7D51499}">
            <x14:dataBar minLength="0" maxLength="100" gradient="0">
              <x14:cfvo type="autoMin"/>
              <x14:cfvo type="autoMax"/>
              <x14:negativeFillColor rgb="FFFF0000"/>
              <x14:axisColor rgb="FF000000"/>
            </x14:dataBar>
          </x14:cfRule>
          <xm:sqref>B2756</xm:sqref>
        </x14:conditionalFormatting>
        <x14:conditionalFormatting xmlns:xm="http://schemas.microsoft.com/office/excel/2006/main">
          <x14:cfRule type="dataBar" id="{13D05D9D-50A7-425F-B788-D932FC7B6A4D}">
            <x14:dataBar minLength="0" maxLength="100" gradient="0">
              <x14:cfvo type="autoMin"/>
              <x14:cfvo type="autoMax"/>
              <x14:negativeFillColor rgb="FFFF0000"/>
              <x14:axisColor rgb="FF000000"/>
            </x14:dataBar>
          </x14:cfRule>
          <xm:sqref>B2751:B2752 B2757 B2754:B2755 B2759 B2761</xm:sqref>
        </x14:conditionalFormatting>
        <x14:conditionalFormatting xmlns:xm="http://schemas.microsoft.com/office/excel/2006/main">
          <x14:cfRule type="dataBar" id="{5C0CF84C-D850-48E0-9B14-5235507C1B02}">
            <x14:dataBar minLength="0" maxLength="100" gradient="0">
              <x14:cfvo type="autoMin"/>
              <x14:cfvo type="autoMax"/>
              <x14:negativeFillColor rgb="FFFF0000"/>
              <x14:axisColor rgb="FF000000"/>
            </x14:dataBar>
          </x14:cfRule>
          <xm:sqref>B2758</xm:sqref>
        </x14:conditionalFormatting>
        <x14:conditionalFormatting xmlns:xm="http://schemas.microsoft.com/office/excel/2006/main">
          <x14:cfRule type="dataBar" id="{D6421882-9029-4B46-8ED7-21248E6B047F}">
            <x14:dataBar minLength="0" maxLength="100" gradient="0">
              <x14:cfvo type="autoMin"/>
              <x14:cfvo type="autoMax"/>
              <x14:negativeFillColor rgb="FFFF0000"/>
              <x14:axisColor rgb="FF000000"/>
            </x14:dataBar>
          </x14:cfRule>
          <xm:sqref>B2760</xm:sqref>
        </x14:conditionalFormatting>
        <x14:conditionalFormatting xmlns:xm="http://schemas.microsoft.com/office/excel/2006/main">
          <x14:cfRule type="dataBar" id="{ED589745-5615-40F2-A3AF-143F815E5C8A}">
            <x14:dataBar minLength="0" maxLength="100" gradient="0">
              <x14:cfvo type="autoMin"/>
              <x14:cfvo type="autoMax"/>
              <x14:negativeFillColor rgb="FFFF0000"/>
              <x14:axisColor rgb="FF000000"/>
            </x14:dataBar>
          </x14:cfRule>
          <xm:sqref>B2745:B2750 B2742</xm:sqref>
        </x14:conditionalFormatting>
        <x14:conditionalFormatting xmlns:xm="http://schemas.microsoft.com/office/excel/2006/main">
          <x14:cfRule type="dataBar" id="{BCD0844A-FB81-4D27-9D9B-23F6278C73C7}">
            <x14:dataBar minLength="0" maxLength="100" gradient="0">
              <x14:cfvo type="autoMin"/>
              <x14:cfvo type="autoMax"/>
              <x14:negativeFillColor rgb="FFFF0000"/>
              <x14:axisColor rgb="FF000000"/>
            </x14:dataBar>
          </x14:cfRule>
          <xm:sqref>B2762</xm:sqref>
        </x14:conditionalFormatting>
        <x14:conditionalFormatting xmlns:xm="http://schemas.microsoft.com/office/excel/2006/main">
          <x14:cfRule type="dataBar" id="{234648B2-8F35-4B41-92F5-4B1F388F3B56}">
            <x14:dataBar minLength="0" maxLength="100" gradient="0">
              <x14:cfvo type="autoMin"/>
              <x14:cfvo type="autoMax"/>
              <x14:negativeFillColor rgb="FFFF0000"/>
              <x14:axisColor rgb="FF000000"/>
            </x14:dataBar>
          </x14:cfRule>
          <xm:sqref>B2766</xm:sqref>
        </x14:conditionalFormatting>
        <x14:conditionalFormatting xmlns:xm="http://schemas.microsoft.com/office/excel/2006/main">
          <x14:cfRule type="dataBar" id="{9BE19446-85B7-4E25-A9C1-C5A81A6E9F3F}">
            <x14:dataBar minLength="0" maxLength="100" gradient="0">
              <x14:cfvo type="autoMin"/>
              <x14:cfvo type="autoMax"/>
              <x14:negativeFillColor rgb="FFFF0000"/>
              <x14:axisColor rgb="FF000000"/>
            </x14:dataBar>
          </x14:cfRule>
          <xm:sqref>B2201:B2202</xm:sqref>
        </x14:conditionalFormatting>
        <x14:conditionalFormatting xmlns:xm="http://schemas.microsoft.com/office/excel/2006/main">
          <x14:cfRule type="dataBar" id="{1663C9B8-284C-4740-8395-4F09962688F6}">
            <x14:dataBar minLength="0" maxLength="100" gradient="0">
              <x14:cfvo type="autoMin"/>
              <x14:cfvo type="autoMax"/>
              <x14:negativeFillColor rgb="FFFF0000"/>
              <x14:axisColor rgb="FF000000"/>
            </x14:dataBar>
          </x14:cfRule>
          <xm:sqref>B2250</xm:sqref>
        </x14:conditionalFormatting>
        <x14:conditionalFormatting xmlns:xm="http://schemas.microsoft.com/office/excel/2006/main">
          <x14:cfRule type="dataBar" id="{FBBC2CC6-8E5A-4891-AA82-DB1E2FF1FB35}">
            <x14:dataBar minLength="0" maxLength="100" gradient="0">
              <x14:cfvo type="autoMin"/>
              <x14:cfvo type="autoMax"/>
              <x14:negativeFillColor rgb="FFFF0000"/>
              <x14:axisColor rgb="FF000000"/>
            </x14:dataBar>
          </x14:cfRule>
          <xm:sqref>B2210</xm:sqref>
        </x14:conditionalFormatting>
        <x14:conditionalFormatting xmlns:xm="http://schemas.microsoft.com/office/excel/2006/main">
          <x14:cfRule type="dataBar" id="{7048D107-CB4C-4A76-845A-216AFE67CFC4}">
            <x14:dataBar minLength="0" maxLength="100" gradient="0">
              <x14:cfvo type="autoMin"/>
              <x14:cfvo type="autoMax"/>
              <x14:negativeFillColor rgb="FFFF0000"/>
              <x14:axisColor rgb="FF000000"/>
            </x14:dataBar>
          </x14:cfRule>
          <xm:sqref>B2216</xm:sqref>
        </x14:conditionalFormatting>
        <x14:conditionalFormatting xmlns:xm="http://schemas.microsoft.com/office/excel/2006/main">
          <x14:cfRule type="dataBar" id="{BC4B2AA2-D5F9-4BC1-BE44-65CD70CCBC67}">
            <x14:dataBar minLength="0" maxLength="100" gradient="0">
              <x14:cfvo type="autoMin"/>
              <x14:cfvo type="autoMax"/>
              <x14:negativeFillColor rgb="FFFF0000"/>
              <x14:axisColor rgb="FF000000"/>
            </x14:dataBar>
          </x14:cfRule>
          <xm:sqref>B2260</xm:sqref>
        </x14:conditionalFormatting>
        <x14:conditionalFormatting xmlns:xm="http://schemas.microsoft.com/office/excel/2006/main">
          <x14:cfRule type="dataBar" id="{F7E780C1-87E5-49C2-8C7F-7BE489653056}">
            <x14:dataBar minLength="0" maxLength="100" gradient="0">
              <x14:cfvo type="autoMin"/>
              <x14:cfvo type="autoMax"/>
              <x14:negativeFillColor rgb="FFFF0000"/>
              <x14:axisColor rgb="FF000000"/>
            </x14:dataBar>
          </x14:cfRule>
          <xm:sqref>B2261</xm:sqref>
        </x14:conditionalFormatting>
        <x14:conditionalFormatting xmlns:xm="http://schemas.microsoft.com/office/excel/2006/main">
          <x14:cfRule type="dataBar" id="{CC6DDF8C-097C-4DA9-8962-5E25117E6144}">
            <x14:dataBar minLength="0" maxLength="100" gradient="0">
              <x14:cfvo type="autoMin"/>
              <x14:cfvo type="autoMax"/>
              <x14:negativeFillColor rgb="FFFF0000"/>
              <x14:axisColor rgb="FF000000"/>
            </x14:dataBar>
          </x14:cfRule>
          <xm:sqref>B2262</xm:sqref>
        </x14:conditionalFormatting>
        <x14:conditionalFormatting xmlns:xm="http://schemas.microsoft.com/office/excel/2006/main">
          <x14:cfRule type="dataBar" id="{6E41FDF2-C253-43C5-A5EB-629CFA2060EA}">
            <x14:dataBar minLength="0" maxLength="100" gradient="0">
              <x14:cfvo type="autoMin"/>
              <x14:cfvo type="autoMax"/>
              <x14:negativeFillColor rgb="FFFF0000"/>
              <x14:axisColor rgb="FF000000"/>
            </x14:dataBar>
          </x14:cfRule>
          <xm:sqref>B2263</xm:sqref>
        </x14:conditionalFormatting>
        <x14:conditionalFormatting xmlns:xm="http://schemas.microsoft.com/office/excel/2006/main">
          <x14:cfRule type="dataBar" id="{76CA4CE9-96BC-4602-B93E-DB483A576CCA}">
            <x14:dataBar minLength="0" maxLength="100" gradient="0">
              <x14:cfvo type="autoMin"/>
              <x14:cfvo type="autoMax"/>
              <x14:negativeFillColor rgb="FFFF0000"/>
              <x14:axisColor rgb="FF000000"/>
            </x14:dataBar>
          </x14:cfRule>
          <xm:sqref>B2266</xm:sqref>
        </x14:conditionalFormatting>
        <x14:conditionalFormatting xmlns:xm="http://schemas.microsoft.com/office/excel/2006/main">
          <x14:cfRule type="dataBar" id="{FFD9AB50-C0C9-4081-870B-5622D78305FD}">
            <x14:dataBar minLength="0" maxLength="100" gradient="0">
              <x14:cfvo type="autoMin"/>
              <x14:cfvo type="autoMax"/>
              <x14:negativeFillColor rgb="FFFF0000"/>
              <x14:axisColor rgb="FF000000"/>
            </x14:dataBar>
          </x14:cfRule>
          <xm:sqref>B2264:B2265</xm:sqref>
        </x14:conditionalFormatting>
        <x14:conditionalFormatting xmlns:xm="http://schemas.microsoft.com/office/excel/2006/main">
          <x14:cfRule type="dataBar" id="{BD57B134-AEA7-4B52-AF04-2BE7E0B4AE25}">
            <x14:dataBar minLength="0" maxLength="100" gradient="0">
              <x14:cfvo type="autoMin"/>
              <x14:cfvo type="autoMax"/>
              <x14:negativeFillColor rgb="FFFF0000"/>
              <x14:axisColor rgb="FF000000"/>
            </x14:dataBar>
          </x14:cfRule>
          <xm:sqref>B2271</xm:sqref>
        </x14:conditionalFormatting>
        <x14:conditionalFormatting xmlns:xm="http://schemas.microsoft.com/office/excel/2006/main">
          <x14:cfRule type="dataBar" id="{9F648746-5821-4623-A2B6-40F2FCC95042}">
            <x14:dataBar minLength="0" maxLength="100" gradient="0">
              <x14:cfvo type="autoMin"/>
              <x14:cfvo type="autoMax"/>
              <x14:negativeFillColor rgb="FFFF0000"/>
              <x14:axisColor rgb="FF000000"/>
            </x14:dataBar>
          </x14:cfRule>
          <xm:sqref>B2272</xm:sqref>
        </x14:conditionalFormatting>
        <x14:conditionalFormatting xmlns:xm="http://schemas.microsoft.com/office/excel/2006/main">
          <x14:cfRule type="dataBar" id="{856506D8-1851-4E4D-B7F5-9EEF36237107}">
            <x14:dataBar minLength="0" maxLength="100" gradient="0">
              <x14:cfvo type="autoMin"/>
              <x14:cfvo type="autoMax"/>
              <x14:negativeFillColor rgb="FFFF0000"/>
              <x14:axisColor rgb="FF000000"/>
            </x14:dataBar>
          </x14:cfRule>
          <xm:sqref>B2273</xm:sqref>
        </x14:conditionalFormatting>
        <x14:conditionalFormatting xmlns:xm="http://schemas.microsoft.com/office/excel/2006/main">
          <x14:cfRule type="dataBar" id="{C14EFC6B-CD29-43EB-BAA4-E02B0013BD7C}">
            <x14:dataBar minLength="0" maxLength="100" gradient="0">
              <x14:cfvo type="autoMin"/>
              <x14:cfvo type="autoMax"/>
              <x14:negativeFillColor rgb="FFFF0000"/>
              <x14:axisColor rgb="FF000000"/>
            </x14:dataBar>
          </x14:cfRule>
          <xm:sqref>B4587:B4593 B4603:B4605 B4595:B4601</xm:sqref>
        </x14:conditionalFormatting>
        <x14:conditionalFormatting xmlns:xm="http://schemas.microsoft.com/office/excel/2006/main">
          <x14:cfRule type="dataBar" id="{BE1F7EBC-030E-491D-871E-196A64C5D9F4}">
            <x14:dataBar minLength="0" maxLength="100" gradient="0">
              <x14:cfvo type="autoMin"/>
              <x14:cfvo type="autoMax"/>
              <x14:negativeFillColor rgb="FFFF0000"/>
              <x14:axisColor rgb="FF000000"/>
            </x14:dataBar>
          </x14:cfRule>
          <xm:sqref>B4573:B4576 B4578:B4579 B4562:B4571</xm:sqref>
        </x14:conditionalFormatting>
        <x14:conditionalFormatting xmlns:xm="http://schemas.microsoft.com/office/excel/2006/main">
          <x14:cfRule type="dataBar" id="{2E66FA65-030E-4E9D-9E9E-10614BBA8F0C}">
            <x14:dataBar minLength="0" maxLength="100" gradient="0">
              <x14:cfvo type="autoMin"/>
              <x14:cfvo type="autoMax"/>
              <x14:negativeFillColor rgb="FFFF0000"/>
              <x14:axisColor rgb="FF000000"/>
            </x14:dataBar>
          </x14:cfRule>
          <xm:sqref>B4043:B4113</xm:sqref>
        </x14:conditionalFormatting>
        <x14:conditionalFormatting xmlns:xm="http://schemas.microsoft.com/office/excel/2006/main">
          <x14:cfRule type="dataBar" id="{D8554235-006A-4DA0-9ABE-70A163D2CE28}">
            <x14:dataBar minLength="0" maxLength="100" gradient="0">
              <x14:cfvo type="autoMin"/>
              <x14:cfvo type="autoMax"/>
              <x14:negativeFillColor rgb="FFFF0000"/>
              <x14:axisColor rgb="FF000000"/>
            </x14:dataBar>
          </x14:cfRule>
          <xm:sqref>B3998:B4042</xm:sqref>
        </x14:conditionalFormatting>
        <x14:conditionalFormatting xmlns:xm="http://schemas.microsoft.com/office/excel/2006/main">
          <x14:cfRule type="dataBar" id="{F717D37C-8FFA-4F8D-AE9C-C1578ED37A6E}">
            <x14:dataBar minLength="0" maxLength="100" gradient="0">
              <x14:cfvo type="autoMin"/>
              <x14:cfvo type="autoMax"/>
              <x14:negativeFillColor rgb="FFFF0000"/>
              <x14:axisColor rgb="FF000000"/>
            </x14:dataBar>
          </x14:cfRule>
          <xm:sqref>B3943:B3995</xm:sqref>
        </x14:conditionalFormatting>
        <x14:conditionalFormatting xmlns:xm="http://schemas.microsoft.com/office/excel/2006/main">
          <x14:cfRule type="dataBar" id="{D8BEB1AA-7EBE-4A6D-A806-94B1A9F81B6E}">
            <x14:dataBar minLength="0" maxLength="100" gradient="0">
              <x14:cfvo type="autoMin"/>
              <x14:cfvo type="autoMax"/>
              <x14:negativeFillColor rgb="FFFF0000"/>
              <x14:axisColor rgb="FF000000"/>
            </x14:dataBar>
          </x14:cfRule>
          <xm:sqref>B3387:B3391</xm:sqref>
        </x14:conditionalFormatting>
        <x14:conditionalFormatting xmlns:xm="http://schemas.microsoft.com/office/excel/2006/main">
          <x14:cfRule type="dataBar" id="{D8C68A14-A8C7-46E7-ACDF-0C5713C0EAAD}">
            <x14:dataBar minLength="0" maxLength="100" gradient="0">
              <x14:cfvo type="autoMin"/>
              <x14:cfvo type="autoMax"/>
              <x14:negativeFillColor rgb="FFFF0000"/>
              <x14:axisColor rgb="FF000000"/>
            </x14:dataBar>
          </x14:cfRule>
          <xm:sqref>B3296:B3303</xm:sqref>
        </x14:conditionalFormatting>
        <x14:conditionalFormatting xmlns:xm="http://schemas.microsoft.com/office/excel/2006/main">
          <x14:cfRule type="dataBar" id="{3D97DA83-74DE-4648-AD28-96878F00E2F1}">
            <x14:dataBar minLength="0" maxLength="100" gradient="0">
              <x14:cfvo type="autoMin"/>
              <x14:cfvo type="autoMax"/>
              <x14:negativeFillColor rgb="FFFF0000"/>
              <x14:axisColor rgb="FF000000"/>
            </x14:dataBar>
          </x14:cfRule>
          <xm:sqref>B3294:B3295 B3304 B3268:B3279 B3282:B3291</xm:sqref>
        </x14:conditionalFormatting>
        <x14:conditionalFormatting xmlns:xm="http://schemas.microsoft.com/office/excel/2006/main">
          <x14:cfRule type="dataBar" id="{4A869C90-F195-4FCD-B44E-56C3549D0F90}">
            <x14:dataBar minLength="0" maxLength="100" gradient="0">
              <x14:cfvo type="autoMin"/>
              <x14:cfvo type="autoMax"/>
              <x14:negativeFillColor indexed="2"/>
              <x14:axisColor indexed="64"/>
            </x14:dataBar>
          </x14:cfRule>
          <xm:sqref>B3260 B3266 B3228:B3254 B3256</xm:sqref>
        </x14:conditionalFormatting>
        <x14:conditionalFormatting xmlns:xm="http://schemas.microsoft.com/office/excel/2006/main">
          <x14:cfRule type="dataBar" id="{D1FA70A0-61C4-45DB-BF22-E3F5F660650C}">
            <x14:dataBar minLength="0" maxLength="100" gradient="0">
              <x14:cfvo type="autoMin"/>
              <x14:cfvo type="autoMax"/>
              <x14:negativeFillColor rgb="FFFF0000"/>
              <x14:axisColor rgb="FF000000"/>
            </x14:dataBar>
          </x14:cfRule>
          <xm:sqref>B3183:B3185</xm:sqref>
        </x14:conditionalFormatting>
        <x14:conditionalFormatting xmlns:xm="http://schemas.microsoft.com/office/excel/2006/main">
          <x14:cfRule type="dataBar" id="{5F8C5C7C-D861-4C4F-9768-899ED9EBD12A}">
            <x14:dataBar minLength="0" maxLength="100" gradient="0">
              <x14:cfvo type="autoMin"/>
              <x14:cfvo type="autoMax"/>
              <x14:negativeFillColor rgb="FFFF0000"/>
              <x14:axisColor rgb="FF000000"/>
            </x14:dataBar>
          </x14:cfRule>
          <xm:sqref>B3085</xm:sqref>
        </x14:conditionalFormatting>
        <x14:conditionalFormatting xmlns:xm="http://schemas.microsoft.com/office/excel/2006/main">
          <x14:cfRule type="dataBar" id="{1D0149FE-9596-49A4-B793-686D7C94EA92}">
            <x14:dataBar minLength="0" maxLength="100" gradient="0">
              <x14:cfvo type="autoMin"/>
              <x14:cfvo type="autoMax"/>
              <x14:negativeFillColor rgb="FFFF0000"/>
              <x14:axisColor rgb="FF000000"/>
            </x14:dataBar>
          </x14:cfRule>
          <xm:sqref>B2877:B2942</xm:sqref>
        </x14:conditionalFormatting>
        <x14:conditionalFormatting xmlns:xm="http://schemas.microsoft.com/office/excel/2006/main">
          <x14:cfRule type="dataBar" id="{03A27635-FC1A-4E03-BD09-1FD5B2442384}">
            <x14:dataBar minLength="0" maxLength="100" gradient="0">
              <x14:cfvo type="autoMin"/>
              <x14:cfvo type="autoMax"/>
              <x14:negativeFillColor rgb="FFFF0000"/>
              <x14:axisColor rgb="FF000000"/>
            </x14:dataBar>
          </x14:cfRule>
          <xm:sqref>B2836:B2840 B2826 B2829 B2831:B2834 B2792:B2824</xm:sqref>
        </x14:conditionalFormatting>
        <x14:conditionalFormatting xmlns:xm="http://schemas.microsoft.com/office/excel/2006/main">
          <x14:cfRule type="dataBar" id="{D13EBE76-5A56-4207-9B8A-3EB72CDF7053}">
            <x14:dataBar minLength="0" maxLength="100" gradient="0">
              <x14:cfvo type="autoMin"/>
              <x14:cfvo type="autoMax"/>
              <x14:negativeFillColor rgb="FFFF0000"/>
              <x14:axisColor rgb="FF000000"/>
            </x14:dataBar>
          </x14:cfRule>
          <xm:sqref>B2773:B2774</xm:sqref>
        </x14:conditionalFormatting>
        <x14:conditionalFormatting xmlns:xm="http://schemas.microsoft.com/office/excel/2006/main">
          <x14:cfRule type="dataBar" id="{E16769A6-6B08-4715-8C6E-359BD66B783B}">
            <x14:dataBar minLength="0" maxLength="100" gradient="0">
              <x14:cfvo type="autoMin"/>
              <x14:cfvo type="autoMax"/>
              <x14:negativeFillColor rgb="FFFF0000"/>
              <x14:axisColor rgb="FF000000"/>
            </x14:dataBar>
          </x14:cfRule>
          <xm:sqref>B2771:B2772 B2737 B2775:B2785</xm:sqref>
        </x14:conditionalFormatting>
        <x14:conditionalFormatting xmlns:xm="http://schemas.microsoft.com/office/excel/2006/main">
          <x14:cfRule type="dataBar" id="{D2DF89EF-A6A2-46D8-AE53-CCD0C5010CFB}">
            <x14:dataBar minLength="0" maxLength="100" gradient="0">
              <x14:cfvo type="autoMin"/>
              <x14:cfvo type="autoMax"/>
              <x14:negativeFillColor rgb="FFFF0000"/>
              <x14:axisColor rgb="FF000000"/>
            </x14:dataBar>
          </x14:cfRule>
          <xm:sqref>B2763:B2765 B2741 B2767:B2770</xm:sqref>
        </x14:conditionalFormatting>
        <x14:conditionalFormatting xmlns:xm="http://schemas.microsoft.com/office/excel/2006/main">
          <x14:cfRule type="dataBar" id="{88EA0A0A-1056-4843-98C9-2BD6EAEB401C}">
            <x14:dataBar minLength="0" maxLength="100" gradient="0">
              <x14:cfvo type="autoMin"/>
              <x14:cfvo type="autoMax"/>
              <x14:negativeFillColor rgb="FFFF0000"/>
              <x14:axisColor rgb="FF000000"/>
            </x14:dataBar>
          </x14:cfRule>
          <xm:sqref>B2498:B2501</xm:sqref>
        </x14:conditionalFormatting>
        <x14:conditionalFormatting xmlns:xm="http://schemas.microsoft.com/office/excel/2006/main">
          <x14:cfRule type="dataBar" id="{74C1A486-0860-4E52-B87F-FDA93F1703C7}">
            <x14:dataBar minLength="0" maxLength="100" gradient="0">
              <x14:cfvo type="autoMin"/>
              <x14:cfvo type="autoMax"/>
              <x14:negativeFillColor rgb="FFFF0000"/>
              <x14:axisColor rgb="FF000000"/>
            </x14:dataBar>
          </x14:cfRule>
          <xm:sqref>B2502:B2516 B2518:B2540</xm:sqref>
        </x14:conditionalFormatting>
        <x14:conditionalFormatting xmlns:xm="http://schemas.microsoft.com/office/excel/2006/main">
          <x14:cfRule type="dataBar" id="{C514C3E5-859D-4D82-B8C9-B7B9CB5F44DA}">
            <x14:dataBar minLength="0" maxLength="100" gradient="0">
              <x14:cfvo type="autoMin"/>
              <x14:cfvo type="autoMax"/>
              <x14:negativeFillColor rgb="FFFF0000"/>
              <x14:axisColor rgb="FF000000"/>
            </x14:dataBar>
          </x14:cfRule>
          <xm:sqref>Q2357:Q2358 S2357:S2358</xm:sqref>
        </x14:conditionalFormatting>
        <x14:conditionalFormatting xmlns:xm="http://schemas.microsoft.com/office/excel/2006/main">
          <x14:cfRule type="dataBar" id="{A62A1B84-5128-46D7-8754-C998C2000454}">
            <x14:dataBar minLength="0" maxLength="100" gradient="0">
              <x14:cfvo type="autoMin"/>
              <x14:cfvo type="autoMax"/>
              <x14:negativeFillColor rgb="FFFF0000"/>
              <x14:axisColor rgb="FF000000"/>
            </x14:dataBar>
          </x14:cfRule>
          <xm:sqref>K2357:L2358 B2357:B2358 I2357:I2358 D2357:F2358</xm:sqref>
        </x14:conditionalFormatting>
        <x14:conditionalFormatting xmlns:xm="http://schemas.microsoft.com/office/excel/2006/main">
          <x14:cfRule type="dataBar" id="{16F698BE-9E4B-466A-9264-E82E348EAB8A}">
            <x14:dataBar minLength="0" maxLength="100" gradient="0">
              <x14:cfvo type="autoMin"/>
              <x14:cfvo type="autoMax"/>
              <x14:negativeFillColor rgb="FFFF0000"/>
              <x14:axisColor rgb="FF000000"/>
            </x14:dataBar>
          </x14:cfRule>
          <xm:sqref>M2357:P2358</xm:sqref>
        </x14:conditionalFormatting>
        <x14:conditionalFormatting xmlns:xm="http://schemas.microsoft.com/office/excel/2006/main">
          <x14:cfRule type="dataBar" id="{7EDC7424-E1CD-4F67-815E-A9A0FE800633}">
            <x14:dataBar minLength="0" maxLength="100" gradient="0">
              <x14:cfvo type="autoMin"/>
              <x14:cfvo type="autoMax"/>
              <x14:negativeFillColor rgb="FFFF0000"/>
              <x14:axisColor rgb="FF000000"/>
            </x14:dataBar>
          </x14:cfRule>
          <xm:sqref>C2357:C2358</xm:sqref>
        </x14:conditionalFormatting>
        <x14:conditionalFormatting xmlns:xm="http://schemas.microsoft.com/office/excel/2006/main">
          <x14:cfRule type="dataBar" id="{68FED9A2-6BA6-451F-8D52-F11B4102BC06}">
            <x14:dataBar minLength="0" maxLength="100" gradient="0">
              <x14:cfvo type="autoMin"/>
              <x14:cfvo type="autoMax"/>
              <x14:negativeFillColor rgb="FFFF0000"/>
              <x14:axisColor rgb="FF000000"/>
            </x14:dataBar>
          </x14:cfRule>
          <xm:sqref>B2203:B2209 B2251:B2259 B2211:B2215 B2217:B2249 B2267:B2270 B2274:B2275</xm:sqref>
        </x14:conditionalFormatting>
        <x14:conditionalFormatting xmlns:xm="http://schemas.microsoft.com/office/excel/2006/main">
          <x14:cfRule type="dataBar" id="{8E8605FE-6A95-4546-A0D9-BB0594FF0612}">
            <x14:dataBar minLength="0" maxLength="100" gradient="0">
              <x14:cfvo type="autoMin"/>
              <x14:cfvo type="autoMax"/>
              <x14:negativeFillColor rgb="FFFF0000"/>
              <x14:axisColor rgb="FF000000"/>
            </x14:dataBar>
          </x14:cfRule>
          <xm:sqref>B2128:B2138</xm:sqref>
        </x14:conditionalFormatting>
        <x14:conditionalFormatting xmlns:xm="http://schemas.microsoft.com/office/excel/2006/main">
          <x14:cfRule type="dataBar" id="{17A73FF8-07F7-4DF0-9435-2C9B28555475}">
            <x14:dataBar minLength="0" maxLength="100" gradient="0">
              <x14:cfvo type="autoMin"/>
              <x14:cfvo type="autoMax"/>
              <x14:negativeFillColor rgb="FFFF0000"/>
              <x14:axisColor rgb="FF000000"/>
            </x14:dataBar>
          </x14:cfRule>
          <xm:sqref>B2146:B2148</xm:sqref>
        </x14:conditionalFormatting>
        <x14:conditionalFormatting xmlns:xm="http://schemas.microsoft.com/office/excel/2006/main">
          <x14:cfRule type="dataBar" id="{062E4E07-87C1-4B52-8AC7-C00CDE3E0159}">
            <x14:dataBar minLength="0" maxLength="100" gradient="0">
              <x14:cfvo type="autoMin"/>
              <x14:cfvo type="autoMax"/>
              <x14:negativeFillColor rgb="FFFF0000"/>
              <x14:axisColor rgb="FF000000"/>
            </x14:dataBar>
          </x14:cfRule>
          <xm:sqref>B2150:B2162</xm:sqref>
        </x14:conditionalFormatting>
        <x14:conditionalFormatting xmlns:xm="http://schemas.microsoft.com/office/excel/2006/main">
          <x14:cfRule type="dataBar" id="{644EE724-3024-4F0B-8803-B63A9FD99363}">
            <x14:dataBar minLength="0" maxLength="100" gradient="0">
              <x14:cfvo type="autoMin"/>
              <x14:cfvo type="autoMax"/>
              <x14:negativeFillColor rgb="FFFF0000"/>
              <x14:axisColor rgb="FF000000"/>
            </x14:dataBar>
          </x14:cfRule>
          <xm:sqref>B1670:B1674 B1676</xm:sqref>
        </x14:conditionalFormatting>
        <x14:conditionalFormatting xmlns:xm="http://schemas.microsoft.com/office/excel/2006/main">
          <x14:cfRule type="dataBar" id="{508C3ECB-90CF-4EA8-9774-45C088CF28F8}">
            <x14:dataBar minLength="0" maxLength="100" gradient="0">
              <x14:cfvo type="autoMin"/>
              <x14:cfvo type="autoMax"/>
              <x14:negativeFillColor rgb="FFFF0000"/>
              <x14:axisColor rgb="FF000000"/>
            </x14:dataBar>
          </x14:cfRule>
          <xm:sqref>C1670:C1671</xm:sqref>
        </x14:conditionalFormatting>
        <x14:conditionalFormatting xmlns:xm="http://schemas.microsoft.com/office/excel/2006/main">
          <x14:cfRule type="dataBar" id="{41E3D373-DDBF-4364-A465-697F16C6F18F}">
            <x14:dataBar minLength="0" maxLength="100" gradient="0">
              <x14:cfvo type="autoMin"/>
              <x14:cfvo type="autoMax"/>
              <x14:negativeFillColor rgb="FFFF0000"/>
              <x14:axisColor rgb="FF000000"/>
            </x14:dataBar>
          </x14:cfRule>
          <xm:sqref>B1654</xm:sqref>
        </x14:conditionalFormatting>
        <x14:conditionalFormatting xmlns:xm="http://schemas.microsoft.com/office/excel/2006/main">
          <x14:cfRule type="dataBar" id="{07F4DE98-D104-4444-BA2E-85DF1C27E2B8}">
            <x14:dataBar minLength="0" maxLength="100" gradient="0">
              <x14:cfvo type="autoMin"/>
              <x14:cfvo type="autoMax"/>
              <x14:negativeFillColor rgb="FFFF0000"/>
              <x14:axisColor rgb="FF000000"/>
            </x14:dataBar>
          </x14:cfRule>
          <xm:sqref>B1590:B1620 B1622:B1630</xm:sqref>
        </x14:conditionalFormatting>
        <x14:conditionalFormatting xmlns:xm="http://schemas.microsoft.com/office/excel/2006/main">
          <x14:cfRule type="dataBar" id="{EC8EA4BB-CA15-439D-81B0-2C4C562E7FA4}">
            <x14:dataBar minLength="0" maxLength="100" gradient="0">
              <x14:cfvo type="autoMin"/>
              <x14:cfvo type="autoMax"/>
              <x14:negativeFillColor rgb="FFFF0000"/>
              <x14:axisColor rgb="FF000000"/>
            </x14:dataBar>
          </x14:cfRule>
          <xm:sqref>B1332:B1353 B1356</xm:sqref>
        </x14:conditionalFormatting>
        <x14:conditionalFormatting xmlns:xm="http://schemas.microsoft.com/office/excel/2006/main">
          <x14:cfRule type="dataBar" id="{4EAD8582-9EF5-4F62-A96A-728FC6BABC8F}">
            <x14:dataBar minLength="0" maxLength="100" gradient="0">
              <x14:cfvo type="autoMin"/>
              <x14:cfvo type="autoMax"/>
              <x14:negativeFillColor rgb="FFFF0000"/>
              <x14:axisColor rgb="FF000000"/>
            </x14:dataBar>
          </x14:cfRule>
          <xm:sqref>B1309:B1319 B1323</xm:sqref>
        </x14:conditionalFormatting>
        <x14:conditionalFormatting xmlns:xm="http://schemas.microsoft.com/office/excel/2006/main">
          <x14:cfRule type="dataBar" id="{B4F643E9-1BC4-4BF8-A993-E69383393C25}">
            <x14:dataBar minLength="0" maxLength="100" gradient="0">
              <x14:cfvo type="autoMin"/>
              <x14:cfvo type="autoMax"/>
              <x14:negativeFillColor rgb="FFFF0000"/>
              <x14:axisColor rgb="FF000000"/>
            </x14:dataBar>
          </x14:cfRule>
          <xm:sqref>B1273:B1293 B1295 B1297:B1306</xm:sqref>
        </x14:conditionalFormatting>
        <x14:conditionalFormatting xmlns:xm="http://schemas.microsoft.com/office/excel/2006/main">
          <x14:cfRule type="dataBar" id="{EB64FCCE-E9B9-44E2-A301-5C50A923A591}">
            <x14:dataBar>
              <x14:cfvo type="min"/>
              <x14:cfvo type="max"/>
              <x14:negativeFillColor auto="1"/>
              <x14:axisColor auto="1"/>
            </x14:dataBar>
          </x14:cfRule>
          <xm:sqref>B1011:B1016</xm:sqref>
        </x14:conditionalFormatting>
        <x14:conditionalFormatting xmlns:xm="http://schemas.microsoft.com/office/excel/2006/main">
          <x14:cfRule type="dataBar" id="{CE007E73-CE86-49D6-8923-2FC5A63D7217}">
            <x14:dataBar>
              <x14:cfvo type="min"/>
              <x14:cfvo type="max"/>
              <x14:negativeFillColor auto="1"/>
              <x14:axisColor auto="1"/>
            </x14:dataBar>
          </x14:cfRule>
          <xm:sqref>B1012:B1060</xm:sqref>
        </x14:conditionalFormatting>
        <x14:conditionalFormatting xmlns:xm="http://schemas.microsoft.com/office/excel/2006/main">
          <x14:cfRule type="dataBar" id="{2B96772A-EEFC-4622-AB4A-024CC705107E}">
            <x14:dataBar minLength="0" maxLength="100" gradient="0">
              <x14:cfvo type="autoMin"/>
              <x14:cfvo type="autoMax"/>
              <x14:negativeFillColor rgb="FFFF0000"/>
              <x14:axisColor rgb="FF000000"/>
            </x14:dataBar>
          </x14:cfRule>
          <xm:sqref>B883:B888 B863:B865 B876 B892:B898 B868:B873</xm:sqref>
        </x14:conditionalFormatting>
        <x14:conditionalFormatting xmlns:xm="http://schemas.microsoft.com/office/excel/2006/main">
          <x14:cfRule type="dataBar" id="{6345BF9D-DFDE-40F3-9904-EF34585DE0B5}">
            <x14:dataBar minLength="0" maxLength="100" gradient="0">
              <x14:cfvo type="autoMin"/>
              <x14:cfvo type="autoMax"/>
              <x14:negativeFillColor rgb="FFFF0000"/>
              <x14:axisColor rgb="FF000000"/>
            </x14:dataBar>
          </x14:cfRule>
          <xm:sqref>B644</xm:sqref>
        </x14:conditionalFormatting>
        <x14:conditionalFormatting xmlns:xm="http://schemas.microsoft.com/office/excel/2006/main">
          <x14:cfRule type="dataBar" id="{93033C70-4A52-4D25-B8FE-FA5015179630}">
            <x14:dataBar minLength="0" maxLength="100" gradient="0">
              <x14:cfvo type="autoMin"/>
              <x14:cfvo type="autoMax"/>
              <x14:negativeFillColor rgb="FFFF0000"/>
              <x14:axisColor rgb="FF000000"/>
            </x14:dataBar>
          </x14:cfRule>
          <xm:sqref>B459:B468</xm:sqref>
        </x14:conditionalFormatting>
        <x14:conditionalFormatting xmlns:xm="http://schemas.microsoft.com/office/excel/2006/main">
          <x14:cfRule type="dataBar" id="{982B9A99-8396-43B0-8EAE-8040C03970C0}">
            <x14:dataBar minLength="0" maxLength="100" gradient="0">
              <x14:cfvo type="autoMin"/>
              <x14:cfvo type="autoMax"/>
              <x14:negativeFillColor rgb="FFFF0000"/>
              <x14:axisColor rgb="FF000000"/>
            </x14:dataBar>
          </x14:cfRule>
          <xm:sqref>B461:B468</xm:sqref>
        </x14:conditionalFormatting>
        <x14:conditionalFormatting xmlns:xm="http://schemas.microsoft.com/office/excel/2006/main">
          <x14:cfRule type="dataBar" id="{41A5A6A2-A575-42C5-A3E3-8210E270B36B}">
            <x14:dataBar minLength="0" maxLength="100" gradient="0">
              <x14:cfvo type="autoMin"/>
              <x14:cfvo type="autoMax"/>
              <x14:negativeFillColor rgb="FFFF0000"/>
              <x14:axisColor rgb="FF000000"/>
            </x14:dataBar>
          </x14:cfRule>
          <xm:sqref>B461:B468</xm:sqref>
        </x14:conditionalFormatting>
        <x14:conditionalFormatting xmlns:xm="http://schemas.microsoft.com/office/excel/2006/main">
          <x14:cfRule type="dataBar" id="{60072525-C21C-4A2B-99C4-5AA4D5764B5F}">
            <x14:dataBar minLength="0" maxLength="100" gradient="0">
              <x14:cfvo type="autoMin"/>
              <x14:cfvo type="autoMax"/>
              <x14:negativeFillColor rgb="FFFF0000"/>
              <x14:axisColor rgb="FF000000"/>
            </x14:dataBar>
          </x14:cfRule>
          <xm:sqref>B451:B468</xm:sqref>
        </x14:conditionalFormatting>
        <x14:conditionalFormatting xmlns:xm="http://schemas.microsoft.com/office/excel/2006/main">
          <x14:cfRule type="dataBar" id="{E31D545B-47FA-4E62-ABC3-F710E4EEDEA4}">
            <x14:dataBar minLength="0" maxLength="100" gradient="0">
              <x14:cfvo type="autoMin"/>
              <x14:cfvo type="autoMax"/>
              <x14:negativeFillColor rgb="FFFF0000"/>
              <x14:axisColor rgb="FF000000"/>
            </x14:dataBar>
          </x14:cfRule>
          <xm:sqref>B208:B211</xm:sqref>
        </x14:conditionalFormatting>
        <x14:conditionalFormatting xmlns:xm="http://schemas.microsoft.com/office/excel/2006/main">
          <x14:cfRule type="dataBar" id="{F0760C11-B9CA-458D-B2AE-7F619EEE48CD}">
            <x14:dataBar minLength="0" maxLength="100" gradient="0">
              <x14:cfvo type="autoMin"/>
              <x14:cfvo type="autoMax"/>
              <x14:negativeFillColor rgb="FFFF0000"/>
              <x14:axisColor rgb="FF000000"/>
            </x14:dataBar>
          </x14:cfRule>
          <xm:sqref>B205:B207</xm:sqref>
        </x14:conditionalFormatting>
        <x14:conditionalFormatting xmlns:xm="http://schemas.microsoft.com/office/excel/2006/main">
          <x14:cfRule type="dataBar" id="{34667061-29BC-4506-B59B-FBCBF683B451}">
            <x14:dataBar minLength="0" maxLength="100" gradient="0">
              <x14:cfvo type="autoMin"/>
              <x14:cfvo type="autoMax"/>
              <x14:negativeFillColor rgb="FFFF0000"/>
              <x14:axisColor rgb="FF000000"/>
            </x14:dataBar>
          </x14:cfRule>
          <xm:sqref>B173:B176 B165:B166 B168:B171 B180:B181</xm:sqref>
        </x14:conditionalFormatting>
      </x14:conditionalFormattings>
    </ext>
    <ext xmlns:x14="http://schemas.microsoft.com/office/spreadsheetml/2009/9/main" uri="{CCE6A557-97BC-4b89-ADB6-D9C93CAAB3DF}">
      <x14:dataValidations xmlns:xm="http://schemas.microsoft.com/office/excel/2006/main" count="51">
        <x14:dataValidation type="list" errorStyle="information" allowBlank="1" showInputMessage="1" showErrorMessage="1" error="Значение не соответствует закрытому списку значений">
          <x14:formula1>
            <xm:f>'U:\002_Министерство_финансов_Республики_Коми\gosnalog\НАЛОГОВАЯ ПОЛИТИКА\Налоговые расходы\! Информ_в МФ РФ оценка НР 796\2021.08.19 Информ о НР Респ Коми_отправ МФ РФ к 20.08.21\[Информ о НР Респуб Коми к 20.08.2021 с уточ УФНС 27.07.xlsx]Справочники'!#REF!</xm:f>
          </x14:formula1>
          <xm:sqref>N442:O449 L442:L450</xm:sqref>
        </x14:dataValidation>
        <x14:dataValidation type="list" errorStyle="information" allowBlank="1" showInputMessage="1" showErrorMessage="1">
          <x14:formula1>
            <xm:f>'D:\Users\0653\Documents\Лариса\НР- Региональные\Субъекты РФ-2020\Р-Кабардино-Балкария\[КБР-проверка.xlsx]Справочники'!#REF!</xm:f>
          </x14:formula1>
          <xm:sqref>R219:R220 S224</xm:sqref>
        </x14:dataValidation>
        <x14:dataValidation type="list" errorStyle="information" allowBlank="1" showInputMessage="1" showErrorMessage="1" error="Значение не соответствует закрытому списку значений">
          <x14:formula1>
            <xm:f>'D:\Users\0653\Documents\Лариса\НР- Региональные\Субъекты РФ-2020\Р-Кабардино-Балкария\[КБР-проверка.xlsx]Справочники'!#REF!</xm:f>
          </x14:formula1>
          <xm:sqref>S219:S220</xm:sqref>
        </x14:dataValidation>
        <x14:dataValidation type="list" errorStyle="information" allowBlank="1" showInputMessage="1" showErrorMessage="1" error="Значение не соответствует закрытому списку значений">
          <x14:formula1>
            <xm:f>'C:\Users\tatyana.kashpurova\Desktop\Оценка эффективности налоговых льгот\[Форма 2019 (с льготами 2020 года).xlsx]Справочники'!#REF!</xm:f>
          </x14:formula1>
          <xm:sqref>L1115 N1115:O1115 S1115 S1130 S1123:S1128 S1151:S1172</xm:sqref>
        </x14:dataValidation>
        <x14:dataValidation type="list" errorStyle="information" allowBlank="1" showInputMessage="1" showErrorMessage="1">
          <x14:formula1>
            <xm:f>'C:\Users\tatyana.kashpurova\Desktop\Оценка эффективности налоговых льгот\[Форма 2019 (с льготами 2020 года).xlsx]Справочники'!#REF!</xm:f>
          </x14:formula1>
          <xm:sqref>R1115</xm:sqref>
        </x14:dataValidation>
        <x14:dataValidation type="list" errorStyle="information" allowBlank="1" showInputMessage="1" showErrorMessage="1" error="Значение не соответствует закрытому списку значений">
          <x14:formula1>
            <xm:f>'[Налог на имущество 26.05.2020.xlsx]Справочники'!#REF!</xm:f>
          </x14:formula1>
          <xm:sqref>S2675 S2654:S2657 S2680 S2672 S2659:S2661</xm:sqref>
        </x14:dataValidation>
        <x14:dataValidation type="list" errorStyle="information" allowBlank="1" showInputMessage="1" showErrorMessage="1">
          <x14:formula1>
            <xm:f>'C:\Users\0653\Documents\Лариса\НР- Региональные\Субъекты РФ-2020\Новосибирская обл\[Новосибирская область-проверка.xlsx]Справочники'!#REF!</xm:f>
          </x14:formula1>
          <xm:sqref>R2614:R2645</xm:sqref>
        </x14:dataValidation>
        <x14:dataValidation type="list" errorStyle="information" allowBlank="1" showInputMessage="1" showErrorMessage="1" error="Значение не соответствует закрытому списку значений">
          <x14:formula1>
            <xm:f>'C:\Users\0653\Documents\Лариса\НР- Региональные\Субъекты РФ-2020\Новосибирская обл\[Новосибирская область-проверка.xlsx]Справочники'!#REF!</xm:f>
          </x14:formula1>
          <xm:sqref>S2614:S2645</xm:sqref>
        </x14:dataValidation>
        <x14:dataValidation type="list" errorStyle="information" allowBlank="1" showInputMessage="1" showErrorMessage="1">
          <x14:formula1>
            <xm:f>'V:\УПДиНП\ОПНДиНП\НАЛОГОВЫЕ РАСХОДЫ\ОЦЕНКА НАЛОГОВЫХ РАСХОДОВ\2020 год\[Спец налоговые режимы. Налоговые расходы. (р2705).xlsx]Справочники'!#REF!</xm:f>
          </x14:formula1>
          <xm:sqref>R2650:R2652 R2662:R2666</xm:sqref>
        </x14:dataValidation>
        <x14:dataValidation type="list" errorStyle="information" allowBlank="1" showInputMessage="1" showErrorMessage="1" error="Значение не соответствует закрытому списку значений">
          <x14:formula1>
            <xm:f>'V:\УПДиНП\ОПНДиНП\НАЛОГОВЫЕ РАСХОДЫ\ОЦЕНКА НАЛОГОВЫХ РАСХОДОВ\2020 год\[Спец налоговые режимы. Налоговые расходы. (р2705).xlsx]Справочники'!#REF!</xm:f>
          </x14:formula1>
          <xm:sqref>S2650:S2652 S2662:S2666</xm:sqref>
        </x14:dataValidation>
        <x14:dataValidation type="list" errorStyle="information" allowBlank="1" showInputMessage="1" showErrorMessage="1" error="Значение не соответствует закрытому списку значений">
          <x14:formula1>
            <xm:f>'V:\УПДиНП\ОПНДиНП\НАЛОГОВЫЕ РАСХОДЫ\ОЦЕНКА НАЛОГОВЫХ РАСХОДОВ\2020 год\[Forma_dlya_zapolneniya прибыль.xlsx]Справочники'!#REF!</xm:f>
          </x14:formula1>
          <xm:sqref>S2676:S2677 S2667:S2671</xm:sqref>
        </x14:dataValidation>
        <x14:dataValidation type="list" errorStyle="information" allowBlank="1" showInputMessage="1" showErrorMessage="1">
          <x14:formula1>
            <xm:f>'V:\УПДиНП\ОПНДиНП\НАЛОГОВЫЕ РАСХОДЫ\ОЦЕНКА НАЛОГОВЫХ РАСХОДОВ\2020 год\[Forma_dlya_zapolneniya прибыль.xlsx]Справочники'!#REF!</xm:f>
          </x14:formula1>
          <xm:sqref>R2676:R2677 R2667:R2671</xm:sqref>
        </x14:dataValidation>
        <x14:dataValidation type="list" errorStyle="information" allowBlank="1" showInputMessage="1" showErrorMessage="1">
          <x14:formula1>
            <xm:f>'[Налог на имущество 26.05.2020.xlsx]Справочники'!#REF!</xm:f>
          </x14:formula1>
          <xm:sqref>R2654:R2657 R2675 R2680 R2672 R2659:R2661</xm:sqref>
        </x14:dataValidation>
        <x14:dataValidation type="list" errorStyle="information" allowBlank="1" showInputMessage="1" showErrorMessage="1">
          <x14:formula1>
            <xm:f>'C:\Users\igsh\Desktop\ОЦЕНКА за 2020\2022\_Информация в МФ РФ по сроку_01.06.2022\[01.06.2022.xlsx]Справочники'!#REF!</xm:f>
          </x14:formula1>
          <xm:sqref>R2738:R2770</xm:sqref>
        </x14:dataValidation>
        <x14:dataValidation type="list" errorStyle="information" allowBlank="1" showInputMessage="1" showErrorMessage="1" error="Значение не соответствует закрытому списку значений">
          <x14:formula1>
            <xm:f>'C:\Users\igsh\Desktop\ОЦЕНКА за 2020\2022\_Информация в МФ РФ по сроку_01.06.2022\[01.06.2022.xlsx]Справочники'!#REF!</xm:f>
          </x14:formula1>
          <xm:sqref>L2776 L2738:L2770 N2738:O2770 S2738:S2770</xm:sqref>
        </x14:dataValidation>
        <x14:dataValidation type="list" errorStyle="information" allowBlank="1" showInputMessage="1" showErrorMessage="1" error="Значение не соответствует закрытому списку значений">
          <x14:formula1>
            <xm:f>'C:\Users\y.grigorenko\Documents\льготы\оценка налоговых расходов (2020)\Минфин РФ\по сроку 20.10.2020\[Сахалинская область 19.10.2020.xlsx]Справочники'!#REF!</xm:f>
          </x14:formula1>
          <xm:sqref>O3292</xm:sqref>
        </x14:dataValidation>
        <x14:dataValidation type="list" errorStyle="information" allowBlank="1" showInputMessage="1" showErrorMessage="1">
          <x14:formula1>
            <xm:f>'C:\Kosilko\Отдел НР\База Субъекты\2023\01.06.2023\Представленные\[41 Камчатский край.xlsx]Справочники'!#REF!</xm:f>
          </x14:formula1>
          <xm:sqref>R1763:R1805</xm:sqref>
        </x14:dataValidation>
        <x14:dataValidation type="list" errorStyle="information" allowBlank="1" showInputMessage="1" showErrorMessage="1" error="Значение не соответствует закрытому списку значений">
          <x14:formula1>
            <xm:f>'C:\Kosilko\Отдел НР\База Субъекты\2023\01.06.2023\Представленные\[41 Камчатский край.xlsx]Справочники'!#REF!</xm:f>
          </x14:formula1>
          <xm:sqref>S1763:S1805 L1763:L1805 N1763:O1805</xm:sqref>
        </x14:dataValidation>
        <x14:dataValidation type="list" errorStyle="information" allowBlank="1" showInputMessage="1" showErrorMessage="1">
          <x14:formula1>
            <xm:f>'C:\Kosilko\Отдел НР\База Субъекты\2023\20.08.2023\Представленные\[78 СПб.xlsx]Справочники'!#REF!</xm:f>
          </x14:formula1>
          <xm:sqref>R4123:R4246</xm:sqref>
        </x14:dataValidation>
        <x14:dataValidation type="list" errorStyle="information" allowBlank="1" showInputMessage="1" showErrorMessage="1" error="Значение не соответствует закрытому списку значений">
          <x14:formula1>
            <xm:f>'C:\Kosilko\Отдел НР\База Субъекты\2023\20.08.2023\Представленные\[78 СПб.xlsx]Справочники'!#REF!</xm:f>
          </x14:formula1>
          <xm:sqref>N4123:O4246 S4123:S4246 L4123:L4246</xm:sqref>
        </x14:dataValidation>
        <x14:dataValidation type="list" errorStyle="information" allowBlank="1" showInputMessage="1" showErrorMessage="1">
          <x14:formula1>
            <xm:f>'C:\Kosilko\Отдел НР\База Субъекты\2023\20.08.2023\Представленные\[56 Оренбургская обл.xlsx]Справочники'!#REF!</xm:f>
          </x14:formula1>
          <xm:sqref>R2735:R2737 R2771:R2791</xm:sqref>
        </x14:dataValidation>
        <x14:dataValidation type="list" errorStyle="information" allowBlank="1" showInputMessage="1" showErrorMessage="1" error="Значение не соответствует закрытому списку значений">
          <x14:formula1>
            <xm:f>'C:\Kosilko\Отдел НР\База Субъекты\2023\20.08.2023\Представленные\[56 Оренбургская обл.xlsx]Справочники'!#REF!</xm:f>
          </x14:formula1>
          <xm:sqref>L2780:L2791 K2779:L2779 L2735:L2737 L2771:L2775 L2777:L2778 S2735:S2737 S2771:S2791 N2735:O2737 N2771:O2791</xm:sqref>
        </x14:dataValidation>
        <x14:dataValidation type="list" errorStyle="information" allowBlank="1" showInputMessage="1" showErrorMessage="1">
          <x14:formula1>
            <xm:f>'C:\Kosilko\Отдел НР\База Субъекты\2023\20.08.2023\Представленные\[92 г. Севастополь.xlsx]Справочники'!#REF!</xm:f>
          </x14:formula1>
          <xm:sqref>R4586:R4611</xm:sqref>
        </x14:dataValidation>
        <x14:dataValidation type="list" errorStyle="information" allowBlank="1" showInputMessage="1" showErrorMessage="1" error="Значение не соответствует закрытому списку значений">
          <x14:formula1>
            <xm:f>'C:\Kosilko\Отдел НР\База Субъекты\2023\20.08.2023\Представленные\[92 г. Севастополь.xlsx]Справочники'!#REF!</xm:f>
          </x14:formula1>
          <xm:sqref>L4586:L4607 O4586:O4609 O4611 N4586:N4607 S4586:S4611</xm:sqref>
        </x14:dataValidation>
        <x14:dataValidation type="list" errorStyle="information" allowBlank="1" showInputMessage="1" showErrorMessage="1">
          <x14:formula1>
            <xm:f>'C:\Kosilko\Отдел НР\База Субъекты\2023\20.08.2023\Представленные\[91 Р. Крым.xlsx]Справочники'!#REF!</xm:f>
          </x14:formula1>
          <xm:sqref>R4572</xm:sqref>
        </x14:dataValidation>
        <x14:dataValidation type="list" errorStyle="information" allowBlank="1" showInputMessage="1" showErrorMessage="1" error="Значение не соответствует закрытому списку значений">
          <x14:formula1>
            <xm:f>'C:\Kosilko\Отдел НР\База Субъекты\2023\20.08.2023\Представленные\[91 Р. Крым.xlsx]Справочники'!#REF!</xm:f>
          </x14:formula1>
          <xm:sqref>L4577 S4572 N4577 N4572:O4572</xm:sqref>
        </x14:dataValidation>
        <x14:dataValidation type="list" errorStyle="information" allowBlank="1" showInputMessage="1" showErrorMessage="1">
          <x14:formula1>
            <xm:f>'C:\Users\d.haraim\AppData\Local\Microsoft\Windows\Temporary Internet Files\Content.Outlook\0T3558DH\[Крым-уточнение 2020.xlsx]Справочники'!#REF!</xm:f>
          </x14:formula1>
          <xm:sqref>R4568:R4569 R4562:R4566 R4581:R4584</xm:sqref>
        </x14:dataValidation>
        <x14:dataValidation type="list" errorStyle="information" allowBlank="1" showInputMessage="1" showErrorMessage="1" error="Значение не соответствует закрытому списку значений">
          <x14:formula1>
            <xm:f>'C:\Users\d.haraim\AppData\Local\Microsoft\Windows\Temporary Internet Files\Content.Outlook\0T3558DH\[Крым-уточнение 2020.xlsx]Справочники'!#REF!</xm:f>
          </x14:formula1>
          <xm:sqref>L4581 N4562:O4571 S4581:S4584 L4562:L4572 S4562:S4569</xm:sqref>
        </x14:dataValidation>
        <x14:dataValidation type="list" errorStyle="information" allowBlank="1" showInputMessage="1" showErrorMessage="1">
          <x14:formula1>
            <xm:f>'C:\Kosilko\Отдел НР\База Субъекты\2023\20.08.2023\Представленные\[89 ЯНАО.xlsx]Справочники'!#REF!</xm:f>
          </x14:formula1>
          <x14:formula2>
            <xm:f>0</xm:f>
          </x14:formula2>
          <xm:sqref>R4496:R4561</xm:sqref>
        </x14:dataValidation>
        <x14:dataValidation type="list" errorStyle="information" allowBlank="1" showInputMessage="1" showErrorMessage="1" error="Значение не соответствует закрытому списку значений">
          <x14:formula1>
            <xm:f>'C:\Kosilko\Отдел НР\База Субъекты\2023\20.08.2023\Представленные\[89 ЯНАО.xlsx]Справочники'!#REF!</xm:f>
          </x14:formula1>
          <x14:formula2>
            <xm:f>0</xm:f>
          </x14:formula2>
          <xm:sqref>L4496:L4561 S4496:S4561 N4496:O4561</xm:sqref>
        </x14:dataValidation>
        <x14:dataValidation type="list" errorStyle="information" allowBlank="1" showInputMessage="1" showErrorMessage="1">
          <x14:formula1>
            <xm:f>'C:\Kosilko\Отдел НР\База Субъекты\2023\20.08.2023\Представленные\[64 Саратовская обл..xlsx]Справочники'!#REF!</xm:f>
          </x14:formula1>
          <xm:sqref>R3228:R3264 R3266</xm:sqref>
        </x14:dataValidation>
        <x14:dataValidation type="list" errorStyle="information" allowBlank="1" showInputMessage="1" showErrorMessage="1" error="Значение не соответствует закрытому списку значений">
          <x14:formula1>
            <xm:f>'C:\Kosilko\Отдел НР\База Субъекты\2023\20.08.2023\Представленные\[64 Саратовская обл..xlsx]Справочники'!#REF!</xm:f>
          </x14:formula1>
          <xm:sqref>S3228:S3264 N3228:O3264 N3266:O3266 S3266</xm:sqref>
        </x14:dataValidation>
        <x14:dataValidation type="list" errorStyle="information" allowBlank="1" showInputMessage="1" showErrorMessage="1">
          <x14:formula1>
            <xm:f>'C:\Kosilko\Отдел НР\База Субъекты\2023\20.08.2023\Представленные\[63 Самарская обл..xlsx]Справочники'!#REF!</xm:f>
          </x14:formula1>
          <xm:sqref>R3181:R3190</xm:sqref>
        </x14:dataValidation>
        <x14:dataValidation type="list" errorStyle="information" allowBlank="1" showInputMessage="1" showErrorMessage="1" error="Значение не соответствует закрытому списку значений">
          <x14:formula1>
            <xm:f>'C:\Kosilko\Отдел НР\База Субъекты\2023\20.08.2023\Представленные\[63 Самарская обл..xlsx]Справочники'!#REF!</xm:f>
          </x14:formula1>
          <xm:sqref>L3181:L3190 S3181:S3190 N3181:O3190</xm:sqref>
        </x14:dataValidation>
        <x14:dataValidation type="list" errorStyle="information" allowBlank="1" showInputMessage="1" showErrorMessage="1">
          <x14:formula1>
            <xm:f>'C:\Kosilko\Отдел НР\База Субъекты\2023\20.08.2023\Представленные\[59 Пермский край.xlsx]Справочники'!#REF!</xm:f>
          </x14:formula1>
          <xm:sqref>R2877:R2942</xm:sqref>
        </x14:dataValidation>
        <x14:dataValidation type="list" errorStyle="information" allowBlank="1" showInputMessage="1" showErrorMessage="1" error="Значение не соответствует закрытому списку значений">
          <x14:formula1>
            <xm:f>'C:\Kosilko\Отдел НР\База Субъекты\2023\20.08.2023\Представленные\[59 Пермский край.xlsx]Справочники'!#REF!</xm:f>
          </x14:formula1>
          <xm:sqref>S2877:S2942 L2877:L2898 L2900:L2942 N2877:O2942</xm:sqref>
        </x14:dataValidation>
        <x14:dataValidation type="list" errorStyle="information" allowBlank="1" showInputMessage="1" showErrorMessage="1" error="Значение не соответствует закрытому списку значений">
          <x14:formula1>
            <xm:f>'C:\Kosilko\Отдел НР\База Субъекты\2023\20.08.2023\Представленные\[52 Нижегородская обл..xlsx]Справочники'!#REF!</xm:f>
          </x14:formula1>
          <xm:sqref>L2490:L2501 N2490:O2501</xm:sqref>
        </x14:dataValidation>
        <x14:dataValidation type="list" errorStyle="information" allowBlank="1" showInputMessage="1" showErrorMessage="1">
          <x14:formula1>
            <xm:f>'C:\Kosilko\Отдел НР\База Субъекты\2023\20.08.2023\Представленные\[45 Курганская обл..xlsx]Справочники'!#REF!</xm:f>
          </x14:formula1>
          <xm:sqref>R2139:R2141</xm:sqref>
        </x14:dataValidation>
        <x14:dataValidation type="list" errorStyle="information" allowBlank="1" showInputMessage="1" showErrorMessage="1" error="Значение не соответствует закрытому списку значений">
          <x14:formula1>
            <xm:f>'C:\Kosilko\Отдел НР\База Субъекты\2023\20.08.2023\Представленные\[45 Курганская обл..xlsx]Справочники'!#REF!</xm:f>
          </x14:formula1>
          <xm:sqref>L2139:L2141 S2139:S2141 N2139:O2141</xm:sqref>
        </x14:dataValidation>
        <x14:dataValidation type="list" errorStyle="information" allowBlank="1" showInputMessage="1" showErrorMessage="1">
          <x14:formula1>
            <xm:f>'[42 Кемеровская обл. - Кузбасс.xlsx]Справочники'!#REF!</xm:f>
          </x14:formula1>
          <xm:sqref>R1975 R1808:R1872 R1874:R1973 R1990:R2008</xm:sqref>
        </x14:dataValidation>
        <x14:dataValidation type="list" errorStyle="information" allowBlank="1" showInputMessage="1" showErrorMessage="1" error="Значение не соответствует закрытому списку значений">
          <x14:formula1>
            <xm:f>'[42 Кемеровская обл. - Кузбасс.xlsx]Справочники'!#REF!</xm:f>
          </x14:formula1>
          <xm:sqref>L1975 L1992:L1995 L1808:L1872 L1874:L1973 L1997:L2008 S1975 S1808:S1872 S1874:S1973 S1990:S2008 N1975:O1975 N1808:O1872 N1874:O1973 N1990:O2008</xm:sqref>
        </x14:dataValidation>
        <x14:dataValidation type="list" errorStyle="information" allowBlank="1" showInputMessage="1" showErrorMessage="1">
          <x14:formula1>
            <xm:f>'C:\Kosilko\Отдел НР\База Субъекты\2023\20.08.2023\Представленные\[32 Брянская обл..xlsx]Справочники'!#REF!</xm:f>
          </x14:formula1>
          <xm:sqref>R1329:R1353 R1356</xm:sqref>
        </x14:dataValidation>
        <x14:dataValidation type="list" errorStyle="information" allowBlank="1" showInputMessage="1" showErrorMessage="1" error="Значение не соответствует закрытому списку значений">
          <x14:formula1>
            <xm:f>'C:\Kosilko\Отдел НР\База Субъекты\2023\20.08.2023\Представленные\[32 Брянская обл..xlsx]Справочники'!#REF!</xm:f>
          </x14:formula1>
          <xm:sqref>L1329:L1356 O1329:O1353 O1356 S1329:S1353 S1356 N1329:N1356</xm:sqref>
        </x14:dataValidation>
        <x14:dataValidation type="list" errorStyle="information" allowBlank="1" showInputMessage="1" showErrorMessage="1">
          <x14:formula1>
            <xm:f>'C:\Kosilko\Отдел НР\База Субъекты\2023\20.08.2023\Представленные\Проверенные\[30 Астраханская обл..xlsx]Справочники'!#REF!</xm:f>
          </x14:formula1>
          <xm:sqref>R1214 R1216:R1224</xm:sqref>
        </x14:dataValidation>
        <x14:dataValidation type="list" errorStyle="information" allowBlank="1" showInputMessage="1" showErrorMessage="1" error="Значение не соответствует закрытому списку значений">
          <x14:formula1>
            <xm:f>'C:\Kosilko\Отдел НР\База Субъекты\2023\20.08.2023\Представленные\Проверенные\[30 Астраханская обл..xlsx]Справочники'!#REF!</xm:f>
          </x14:formula1>
          <xm:sqref>L1214 L1216:L1224 S1214 S1216:S1224 N1263:N1268 N1214 N1216:N1234</xm:sqref>
        </x14:dataValidation>
        <x14:dataValidation type="list" errorStyle="information" allowBlank="1" showInputMessage="1" showErrorMessage="1">
          <x14:formula1>
            <xm:f>'C:\Kosilko\Отдел НР\База Субъекты\2023\20.08.2023\Представленные\[22 Алтайский край.xlsx]Справочники'!#REF!</xm:f>
          </x14:formula1>
          <xm:sqref>R844:R861</xm:sqref>
        </x14:dataValidation>
        <x14:dataValidation type="list" errorStyle="information" allowBlank="1" showInputMessage="1" showErrorMessage="1" error="Значение не соответствует закрытому списку значений">
          <x14:formula1>
            <xm:f>'C:\Kosilko\Отдел НР\База Субъекты\2023\20.08.2023\Представленные\[22 Алтайский край.xlsx]Справочники'!#REF!</xm:f>
          </x14:formula1>
          <xm:sqref>L844:L861 S844:S861 N844:O861</xm:sqref>
        </x14:dataValidation>
        <x14:dataValidation type="list" errorStyle="information" allowBlank="1" showInputMessage="1" showErrorMessage="1">
          <x14:formula1>
            <xm:f>'C:\Kosilko\Отдел НР\База Субъекты\2023\20.08.2023\Представленные\[11 Р. Коми.xlsx]Справочники'!#REF!</xm:f>
          </x14:formula1>
          <xm:sqref>R401:R450</xm:sqref>
        </x14:dataValidation>
        <x14:dataValidation type="list" errorStyle="information" allowBlank="1" showInputMessage="1" showErrorMessage="1" error="Значение не соответствует закрытому списку значений">
          <x14:formula1>
            <xm:f>'C:\Kosilko\Отдел НР\База Субъекты\2023\20.08.2023\Представленные\[11 Р. Коми.xlsx]Справочники'!#REF!</xm:f>
          </x14:formula1>
          <xm:sqref>S401:S450 N450:O450 O421:O441 O401:O419 L401:L419 L421:L441 N401:N441</xm:sqref>
        </x14:dataValidation>
        <x14:dataValidation type="list" errorStyle="information" allowBlank="1" showInputMessage="1" showErrorMessage="1">
          <x14:formula1>
            <xm:f>'C:\Kosilko\Отдел НР\База Субъекты\2023\01.06.2023\Представленные\Проверенные\[12 Р.Марий Эл.xlsx]Справочники'!#REF!</xm:f>
          </x14:formula1>
          <xm:sqref>R451:R468</xm:sqref>
        </x14:dataValidation>
        <x14:dataValidation type="list" errorStyle="information" allowBlank="1" showInputMessage="1" showErrorMessage="1" error="Значение не соответствует закрытому списку значений">
          <x14:formula1>
            <xm:f>'C:\Kosilko\Отдел НР\База Субъекты\2023\01.06.2023\Представленные\Проверенные\[12 Р.Марий Эл.xlsx]Справочники'!#REF!</xm:f>
          </x14:formula1>
          <xm:sqref>L451:L468 S451:S468 O451:O468 N451:N467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vt:lpstr>
      <vt:lpstr>Форма!Область_печати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2023-09-29T14:07:50Z</dcterms:modified>
</cp:coreProperties>
</file>